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ame.sihombing\Desktop\Personal Dian\BA_Inspeksi\"/>
    </mc:Choice>
  </mc:AlternateContent>
  <xr:revisionPtr revIDLastSave="0" documentId="13_ncr:1_{A3A1079F-222F-4103-B460-6A0BCD5C6C3D}" xr6:coauthVersionLast="36" xr6:coauthVersionMax="36" xr10:uidLastSave="{00000000-0000-0000-0000-000000000000}"/>
  <bookViews>
    <workbookView xWindow="0" yWindow="0" windowWidth="19200" windowHeight="6810" tabRatio="599" activeTab="1" xr2:uid="{07B8E4B0-058E-4505-B54F-1816B3C4BEE5}"/>
  </bookViews>
  <sheets>
    <sheet name="History Kebocoran" sheetId="3" r:id="rId1"/>
    <sheet name="Monitoring Inspeksi" sheetId="2" r:id="rId2"/>
    <sheet name="Contoh" sheetId="1" r:id="rId3"/>
  </sheets>
  <externalReferences>
    <externalReference r:id="rId4"/>
    <externalReference r:id="rId5"/>
  </externalReferences>
  <definedNames>
    <definedName name="_xlnm._FilterDatabase" localSheetId="2" hidden="1">Contoh!$A$5:$AE$318</definedName>
    <definedName name="_xlnm._FilterDatabase" localSheetId="0" hidden="1">'History Kebocoran'!$B$2:$V$4983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6" i="2" l="1"/>
  <c r="Q6" i="2" s="1"/>
  <c r="M7" i="2"/>
  <c r="Q7" i="2" s="1"/>
  <c r="M8" i="2"/>
  <c r="Q8" i="2" s="1"/>
  <c r="M9" i="2"/>
  <c r="Q9" i="2" s="1"/>
  <c r="M10" i="2"/>
  <c r="Q10" i="2" s="1"/>
  <c r="M11" i="2"/>
  <c r="Q11" i="2" s="1"/>
  <c r="M12" i="2"/>
  <c r="Q12" i="2" s="1"/>
  <c r="M13" i="2"/>
  <c r="Q13" i="2" s="1"/>
  <c r="M14" i="2"/>
  <c r="Q14" i="2" s="1"/>
  <c r="M15" i="2"/>
  <c r="Q15" i="2" s="1"/>
  <c r="M16" i="2"/>
  <c r="Q16" i="2" s="1"/>
  <c r="M17" i="2"/>
  <c r="Q17" i="2" s="1"/>
  <c r="M18" i="2"/>
  <c r="Q18" i="2" s="1"/>
  <c r="M19" i="2"/>
  <c r="Q19" i="2" s="1"/>
  <c r="M20" i="2"/>
  <c r="Q20" i="2" s="1"/>
  <c r="M21" i="2"/>
  <c r="Q21" i="2" s="1"/>
  <c r="M22" i="2"/>
  <c r="Q22" i="2" s="1"/>
  <c r="M23" i="2"/>
  <c r="Q23" i="2" s="1"/>
  <c r="M24" i="2"/>
  <c r="Q24" i="2" s="1"/>
  <c r="M25" i="2"/>
  <c r="Q25" i="2" s="1"/>
  <c r="M26" i="2"/>
  <c r="Q26" i="2" s="1"/>
  <c r="M27" i="2"/>
  <c r="Q27" i="2" s="1"/>
  <c r="M28" i="2"/>
  <c r="Q28" i="2" s="1"/>
  <c r="M29" i="2"/>
  <c r="Q29" i="2" s="1"/>
  <c r="M30" i="2"/>
  <c r="Q30" i="2" s="1"/>
  <c r="M31" i="2"/>
  <c r="Q31" i="2" s="1"/>
  <c r="M32" i="2"/>
  <c r="Q32" i="2" s="1"/>
  <c r="M33" i="2"/>
  <c r="Q33" i="2" s="1"/>
  <c r="M34" i="2"/>
  <c r="Q34" i="2" s="1"/>
  <c r="M35" i="2"/>
  <c r="Q35" i="2" s="1"/>
  <c r="M36" i="2"/>
  <c r="Q36" i="2" s="1"/>
  <c r="M37" i="2"/>
  <c r="Q37" i="2" s="1"/>
  <c r="M38" i="2"/>
  <c r="Q38" i="2" s="1"/>
  <c r="M39" i="2"/>
  <c r="Q39" i="2" s="1"/>
  <c r="M40" i="2"/>
  <c r="Q40" i="2" s="1"/>
  <c r="M41" i="2"/>
  <c r="Q41" i="2" s="1"/>
  <c r="M42" i="2"/>
  <c r="Q42" i="2" s="1"/>
  <c r="M43" i="2"/>
  <c r="Q43" i="2" s="1"/>
  <c r="M44" i="2"/>
  <c r="Q44" i="2" s="1"/>
  <c r="M45" i="2"/>
  <c r="Q45" i="2" s="1"/>
  <c r="M46" i="2"/>
  <c r="Q46" i="2" s="1"/>
  <c r="M47" i="2"/>
  <c r="Q47" i="2" s="1"/>
  <c r="M48" i="2"/>
  <c r="Q48" i="2" s="1"/>
  <c r="M49" i="2"/>
  <c r="Q49" i="2" s="1"/>
  <c r="M50" i="2"/>
  <c r="Q50" i="2" s="1"/>
  <c r="M51" i="2"/>
  <c r="Q51" i="2" s="1"/>
  <c r="M52" i="2"/>
  <c r="Q52" i="2" s="1"/>
  <c r="M53" i="2"/>
  <c r="Q53" i="2" s="1"/>
  <c r="M54" i="2"/>
  <c r="Q54" i="2" s="1"/>
  <c r="M55" i="2"/>
  <c r="Q55" i="2" s="1"/>
  <c r="M56" i="2"/>
  <c r="Q56" i="2" s="1"/>
  <c r="M57" i="2"/>
  <c r="Q57" i="2" s="1"/>
  <c r="M58" i="2"/>
  <c r="Q58" i="2" s="1"/>
  <c r="M59" i="2"/>
  <c r="Q59" i="2" s="1"/>
  <c r="M60" i="2"/>
  <c r="Q60" i="2" s="1"/>
  <c r="M61" i="2"/>
  <c r="Q61" i="2" s="1"/>
  <c r="M62" i="2"/>
  <c r="Q62" i="2" s="1"/>
  <c r="M63" i="2"/>
  <c r="Q63" i="2" s="1"/>
  <c r="M64" i="2"/>
  <c r="Q64" i="2" s="1"/>
  <c r="M65" i="2"/>
  <c r="Q65" i="2" s="1"/>
  <c r="M66" i="2"/>
  <c r="Q66" i="2" s="1"/>
  <c r="M67" i="2"/>
  <c r="Q67" i="2" s="1"/>
  <c r="M68" i="2"/>
  <c r="Q68" i="2" s="1"/>
  <c r="M69" i="2"/>
  <c r="Q69" i="2" s="1"/>
  <c r="M70" i="2"/>
  <c r="Q70" i="2" s="1"/>
  <c r="M71" i="2"/>
  <c r="Q71" i="2" s="1"/>
  <c r="M72" i="2"/>
  <c r="Q72" i="2" s="1"/>
  <c r="M73" i="2"/>
  <c r="Q73" i="2" s="1"/>
  <c r="M74" i="2"/>
  <c r="Q74" i="2" s="1"/>
  <c r="M75" i="2"/>
  <c r="Q75" i="2" s="1"/>
  <c r="M76" i="2"/>
  <c r="Q76" i="2" s="1"/>
  <c r="M77" i="2"/>
  <c r="Q77" i="2" s="1"/>
  <c r="M78" i="2"/>
  <c r="Q78" i="2" s="1"/>
  <c r="M79" i="2"/>
  <c r="Q79" i="2" s="1"/>
  <c r="M80" i="2"/>
  <c r="Q80" i="2" s="1"/>
  <c r="M81" i="2"/>
  <c r="Q81" i="2" s="1"/>
  <c r="M82" i="2"/>
  <c r="Q82" i="2" s="1"/>
  <c r="M83" i="2"/>
  <c r="Q83" i="2" s="1"/>
  <c r="M84" i="2"/>
  <c r="Q84" i="2" s="1"/>
  <c r="M85" i="2"/>
  <c r="Q85" i="2" s="1"/>
  <c r="M86" i="2"/>
  <c r="Q86" i="2" s="1"/>
  <c r="M87" i="2"/>
  <c r="Q87" i="2" s="1"/>
  <c r="M88" i="2"/>
  <c r="Q88" i="2" s="1"/>
  <c r="M89" i="2"/>
  <c r="Q89" i="2" s="1"/>
  <c r="M90" i="2"/>
  <c r="Q90" i="2" s="1"/>
  <c r="M91" i="2"/>
  <c r="Q91" i="2" s="1"/>
  <c r="M92" i="2"/>
  <c r="Q92" i="2" s="1"/>
  <c r="M93" i="2"/>
  <c r="Q93" i="2" s="1"/>
  <c r="M94" i="2"/>
  <c r="Q94" i="2" s="1"/>
  <c r="M95" i="2"/>
  <c r="Q95" i="2" s="1"/>
  <c r="M96" i="2"/>
  <c r="Q96" i="2" s="1"/>
  <c r="M97" i="2"/>
  <c r="Q97" i="2" s="1"/>
  <c r="M98" i="2"/>
  <c r="Q98" i="2" s="1"/>
  <c r="M99" i="2"/>
  <c r="Q99" i="2" s="1"/>
  <c r="M100" i="2"/>
  <c r="Q100" i="2" s="1"/>
  <c r="M101" i="2"/>
  <c r="Q101" i="2" s="1"/>
  <c r="M102" i="2"/>
  <c r="Q102" i="2" s="1"/>
  <c r="M103" i="2"/>
  <c r="Q103" i="2" s="1"/>
  <c r="M104" i="2"/>
  <c r="Q104" i="2" s="1"/>
  <c r="M105" i="2"/>
  <c r="Q105" i="2" s="1"/>
  <c r="M106" i="2"/>
  <c r="Q106" i="2" s="1"/>
  <c r="M107" i="2"/>
  <c r="Q107" i="2" s="1"/>
  <c r="M108" i="2"/>
  <c r="Q108" i="2" s="1"/>
  <c r="M109" i="2"/>
  <c r="Q109" i="2" s="1"/>
  <c r="M110" i="2"/>
  <c r="Q110" i="2" s="1"/>
  <c r="M111" i="2"/>
  <c r="Q111" i="2" s="1"/>
  <c r="M112" i="2"/>
  <c r="Q112" i="2" s="1"/>
  <c r="M113" i="2"/>
  <c r="Q113" i="2" s="1"/>
  <c r="M114" i="2"/>
  <c r="Q114" i="2" s="1"/>
  <c r="M115" i="2"/>
  <c r="Q115" i="2" s="1"/>
  <c r="M116" i="2"/>
  <c r="Q116" i="2" s="1"/>
  <c r="M117" i="2"/>
  <c r="Q117" i="2" s="1"/>
  <c r="M118" i="2"/>
  <c r="Q118" i="2" s="1"/>
  <c r="M119" i="2"/>
  <c r="Q119" i="2" s="1"/>
  <c r="M120" i="2"/>
  <c r="Q120" i="2" s="1"/>
  <c r="M121" i="2"/>
  <c r="Q121" i="2" s="1"/>
  <c r="M122" i="2"/>
  <c r="Q122" i="2" s="1"/>
  <c r="M123" i="2"/>
  <c r="Q123" i="2" s="1"/>
  <c r="M124" i="2"/>
  <c r="Q124" i="2" s="1"/>
  <c r="M125" i="2"/>
  <c r="Q125" i="2" s="1"/>
  <c r="M126" i="2"/>
  <c r="Q126" i="2" s="1"/>
  <c r="M127" i="2"/>
  <c r="Q127" i="2" s="1"/>
  <c r="M128" i="2"/>
  <c r="Q128" i="2" s="1"/>
  <c r="M129" i="2"/>
  <c r="Q129" i="2" s="1"/>
  <c r="M130" i="2"/>
  <c r="Q130" i="2" s="1"/>
  <c r="M131" i="2"/>
  <c r="Q131" i="2" s="1"/>
  <c r="M132" i="2"/>
  <c r="Q132" i="2" s="1"/>
  <c r="M133" i="2"/>
  <c r="Q133" i="2" s="1"/>
  <c r="M134" i="2"/>
  <c r="Q134" i="2" s="1"/>
  <c r="M135" i="2"/>
  <c r="Q135" i="2" s="1"/>
  <c r="M136" i="2"/>
  <c r="Q136" i="2" s="1"/>
  <c r="M137" i="2"/>
  <c r="Q137" i="2" s="1"/>
  <c r="M138" i="2"/>
  <c r="Q138" i="2" s="1"/>
  <c r="M139" i="2"/>
  <c r="Q139" i="2" s="1"/>
  <c r="M140" i="2"/>
  <c r="Q140" i="2" s="1"/>
  <c r="M141" i="2"/>
  <c r="Q141" i="2" s="1"/>
  <c r="M142" i="2"/>
  <c r="Q142" i="2" s="1"/>
  <c r="M143" i="2"/>
  <c r="Q143" i="2" s="1"/>
  <c r="M144" i="2"/>
  <c r="Q144" i="2" s="1"/>
  <c r="M145" i="2"/>
  <c r="Q145" i="2" s="1"/>
  <c r="M146" i="2"/>
  <c r="Q146" i="2" s="1"/>
  <c r="M147" i="2"/>
  <c r="Q147" i="2" s="1"/>
  <c r="M148" i="2"/>
  <c r="Q148" i="2" s="1"/>
  <c r="M149" i="2"/>
  <c r="Q149" i="2" s="1"/>
  <c r="M150" i="2"/>
  <c r="Q150" i="2" s="1"/>
  <c r="M151" i="2"/>
  <c r="Q151" i="2" s="1"/>
  <c r="M152" i="2"/>
  <c r="Q152" i="2" s="1"/>
  <c r="M153" i="2"/>
  <c r="Q153" i="2" s="1"/>
  <c r="M154" i="2"/>
  <c r="Q154" i="2" s="1"/>
  <c r="M155" i="2"/>
  <c r="Q155" i="2" s="1"/>
  <c r="M156" i="2"/>
  <c r="Q156" i="2" s="1"/>
  <c r="M157" i="2"/>
  <c r="Q157" i="2" s="1"/>
  <c r="M158" i="2"/>
  <c r="Q158" i="2" s="1"/>
  <c r="M159" i="2"/>
  <c r="Q159" i="2" s="1"/>
  <c r="M160" i="2"/>
  <c r="Q160" i="2" s="1"/>
  <c r="M161" i="2"/>
  <c r="Q161" i="2" s="1"/>
  <c r="M162" i="2"/>
  <c r="Q162" i="2" s="1"/>
  <c r="M163" i="2"/>
  <c r="Q163" i="2" s="1"/>
  <c r="M164" i="2"/>
  <c r="Q164" i="2" s="1"/>
  <c r="M165" i="2"/>
  <c r="Q165" i="2" s="1"/>
  <c r="M166" i="2"/>
  <c r="Q166" i="2" s="1"/>
  <c r="M167" i="2"/>
  <c r="Q167" i="2" s="1"/>
  <c r="M168" i="2"/>
  <c r="Q168" i="2" s="1"/>
  <c r="M169" i="2"/>
  <c r="Q169" i="2" s="1"/>
  <c r="M170" i="2"/>
  <c r="Q170" i="2" s="1"/>
  <c r="M171" i="2"/>
  <c r="Q171" i="2" s="1"/>
  <c r="M172" i="2"/>
  <c r="Q172" i="2" s="1"/>
  <c r="M173" i="2"/>
  <c r="Q173" i="2" s="1"/>
  <c r="M174" i="2"/>
  <c r="Q174" i="2" s="1"/>
  <c r="M175" i="2"/>
  <c r="Q175" i="2" s="1"/>
  <c r="M176" i="2"/>
  <c r="Q176" i="2" s="1"/>
  <c r="M177" i="2"/>
  <c r="Q177" i="2" s="1"/>
  <c r="M178" i="2"/>
  <c r="Q178" i="2" s="1"/>
  <c r="M179" i="2"/>
  <c r="Q179" i="2" s="1"/>
  <c r="M180" i="2"/>
  <c r="Q180" i="2" s="1"/>
  <c r="M181" i="2"/>
  <c r="Q181" i="2" s="1"/>
  <c r="M182" i="2"/>
  <c r="Q182" i="2" s="1"/>
  <c r="M183" i="2"/>
  <c r="Q183" i="2" s="1"/>
  <c r="M184" i="2"/>
  <c r="Q184" i="2" s="1"/>
  <c r="M185" i="2"/>
  <c r="Q185" i="2" s="1"/>
  <c r="M186" i="2"/>
  <c r="Q186" i="2" s="1"/>
  <c r="M187" i="2"/>
  <c r="Q187" i="2" s="1"/>
  <c r="M188" i="2"/>
  <c r="Q188" i="2" s="1"/>
  <c r="M189" i="2"/>
  <c r="Q189" i="2" s="1"/>
  <c r="M190" i="2"/>
  <c r="Q190" i="2" s="1"/>
  <c r="M191" i="2"/>
  <c r="Q191" i="2" s="1"/>
  <c r="M192" i="2"/>
  <c r="Q192" i="2" s="1"/>
  <c r="M193" i="2"/>
  <c r="Q193" i="2" s="1"/>
  <c r="M194" i="2"/>
  <c r="Q194" i="2" s="1"/>
  <c r="M195" i="2"/>
  <c r="Q195" i="2" s="1"/>
  <c r="M196" i="2"/>
  <c r="Q196" i="2" s="1"/>
  <c r="M197" i="2"/>
  <c r="Q197" i="2" s="1"/>
  <c r="M198" i="2"/>
  <c r="Q198" i="2" s="1"/>
  <c r="M199" i="2"/>
  <c r="Q199" i="2" s="1"/>
  <c r="M200" i="2"/>
  <c r="Q200" i="2" s="1"/>
  <c r="M201" i="2"/>
  <c r="Q201" i="2" s="1"/>
  <c r="M202" i="2"/>
  <c r="Q202" i="2" s="1"/>
  <c r="M203" i="2"/>
  <c r="Q203" i="2" s="1"/>
  <c r="M204" i="2"/>
  <c r="Q204" i="2" s="1"/>
  <c r="M205" i="2"/>
  <c r="Q205" i="2" s="1"/>
  <c r="M206" i="2"/>
  <c r="Q206" i="2" s="1"/>
  <c r="M207" i="2"/>
  <c r="Q207" i="2" s="1"/>
  <c r="M208" i="2"/>
  <c r="Q208" i="2" s="1"/>
  <c r="M209" i="2"/>
  <c r="Q209" i="2" s="1"/>
  <c r="M210" i="2"/>
  <c r="Q210" i="2" s="1"/>
  <c r="M211" i="2"/>
  <c r="Q211" i="2" s="1"/>
  <c r="M212" i="2"/>
  <c r="Q212" i="2" s="1"/>
  <c r="M213" i="2"/>
  <c r="Q213" i="2" s="1"/>
  <c r="M214" i="2"/>
  <c r="Q214" i="2" s="1"/>
  <c r="M215" i="2"/>
  <c r="Q215" i="2" s="1"/>
  <c r="M216" i="2"/>
  <c r="Q216" i="2" s="1"/>
  <c r="M217" i="2"/>
  <c r="Q217" i="2" s="1"/>
  <c r="M218" i="2"/>
  <c r="Q218" i="2" s="1"/>
  <c r="M219" i="2"/>
  <c r="Q219" i="2" s="1"/>
  <c r="M220" i="2"/>
  <c r="Q220" i="2" s="1"/>
  <c r="M221" i="2"/>
  <c r="Q221" i="2" s="1"/>
  <c r="M222" i="2"/>
  <c r="Q222" i="2" s="1"/>
  <c r="M223" i="2"/>
  <c r="Q223" i="2" s="1"/>
  <c r="M224" i="2"/>
  <c r="Q224" i="2" s="1"/>
  <c r="M225" i="2"/>
  <c r="Q225" i="2" s="1"/>
  <c r="M226" i="2"/>
  <c r="Q226" i="2" s="1"/>
  <c r="M227" i="2"/>
  <c r="Q227" i="2" s="1"/>
  <c r="M228" i="2"/>
  <c r="Q228" i="2" s="1"/>
  <c r="M229" i="2"/>
  <c r="Q229" i="2" s="1"/>
  <c r="M230" i="2"/>
  <c r="Q230" i="2" s="1"/>
  <c r="M231" i="2"/>
  <c r="Q231" i="2" s="1"/>
  <c r="M232" i="2"/>
  <c r="Q232" i="2" s="1"/>
  <c r="M233" i="2"/>
  <c r="Q233" i="2" s="1"/>
  <c r="M234" i="2"/>
  <c r="Q234" i="2" s="1"/>
  <c r="M235" i="2"/>
  <c r="Q235" i="2" s="1"/>
  <c r="M236" i="2"/>
  <c r="Q236" i="2" s="1"/>
  <c r="M237" i="2"/>
  <c r="Q237" i="2" s="1"/>
  <c r="M238" i="2"/>
  <c r="Q238" i="2" s="1"/>
  <c r="M239" i="2"/>
  <c r="Q239" i="2" s="1"/>
  <c r="M240" i="2"/>
  <c r="Q240" i="2" s="1"/>
  <c r="M241" i="2"/>
  <c r="Q241" i="2" s="1"/>
  <c r="M242" i="2"/>
  <c r="Q242" i="2" s="1"/>
  <c r="M243" i="2"/>
  <c r="Q243" i="2" s="1"/>
  <c r="M244" i="2"/>
  <c r="Q244" i="2" s="1"/>
  <c r="M245" i="2"/>
  <c r="Q245" i="2" s="1"/>
  <c r="M246" i="2"/>
  <c r="Q246" i="2" s="1"/>
  <c r="M247" i="2"/>
  <c r="Q247" i="2" s="1"/>
  <c r="M248" i="2"/>
  <c r="Q248" i="2" s="1"/>
  <c r="M249" i="2"/>
  <c r="Q249" i="2" s="1"/>
  <c r="M250" i="2"/>
  <c r="Q250" i="2" s="1"/>
  <c r="M251" i="2"/>
  <c r="Q251" i="2" s="1"/>
  <c r="M252" i="2"/>
  <c r="Q252" i="2" s="1"/>
  <c r="M253" i="2"/>
  <c r="Q253" i="2" s="1"/>
  <c r="M254" i="2"/>
  <c r="Q254" i="2" s="1"/>
  <c r="M255" i="2"/>
  <c r="Q255" i="2" s="1"/>
  <c r="M256" i="2"/>
  <c r="Q256" i="2" s="1"/>
  <c r="M257" i="2"/>
  <c r="Q257" i="2" s="1"/>
  <c r="M258" i="2"/>
  <c r="Q258" i="2" s="1"/>
  <c r="M259" i="2"/>
  <c r="Q259" i="2" s="1"/>
  <c r="M260" i="2"/>
  <c r="Q260" i="2" s="1"/>
  <c r="M261" i="2"/>
  <c r="Q261" i="2" s="1"/>
  <c r="M262" i="2"/>
  <c r="Q262" i="2" s="1"/>
  <c r="M263" i="2"/>
  <c r="Q263" i="2" s="1"/>
  <c r="M264" i="2"/>
  <c r="Q264" i="2" s="1"/>
  <c r="M265" i="2"/>
  <c r="Q265" i="2" s="1"/>
  <c r="M266" i="2"/>
  <c r="Q266" i="2" s="1"/>
  <c r="M267" i="2"/>
  <c r="Q267" i="2" s="1"/>
  <c r="M268" i="2"/>
  <c r="Q268" i="2" s="1"/>
  <c r="M269" i="2"/>
  <c r="Q269" i="2" s="1"/>
  <c r="M270" i="2"/>
  <c r="Q270" i="2" s="1"/>
  <c r="M271" i="2"/>
  <c r="Q271" i="2" s="1"/>
  <c r="M272" i="2"/>
  <c r="Q272" i="2" s="1"/>
  <c r="M273" i="2"/>
  <c r="Q273" i="2" s="1"/>
  <c r="M274" i="2"/>
  <c r="Q274" i="2" s="1"/>
  <c r="M275" i="2"/>
  <c r="Q275" i="2" s="1"/>
  <c r="M276" i="2"/>
  <c r="Q276" i="2" s="1"/>
  <c r="M277" i="2"/>
  <c r="Q277" i="2" s="1"/>
  <c r="M278" i="2"/>
  <c r="Q278" i="2" s="1"/>
  <c r="M279" i="2"/>
  <c r="Q279" i="2" s="1"/>
  <c r="M280" i="2"/>
  <c r="Q280" i="2" s="1"/>
  <c r="M281" i="2"/>
  <c r="Q281" i="2" s="1"/>
  <c r="M282" i="2"/>
  <c r="Q282" i="2" s="1"/>
  <c r="M283" i="2"/>
  <c r="Q283" i="2" s="1"/>
  <c r="M284" i="2"/>
  <c r="Q284" i="2" s="1"/>
  <c r="M285" i="2"/>
  <c r="Q285" i="2" s="1"/>
  <c r="M286" i="2"/>
  <c r="Q286" i="2" s="1"/>
  <c r="M287" i="2"/>
  <c r="Q287" i="2" s="1"/>
  <c r="M288" i="2"/>
  <c r="Q288" i="2" s="1"/>
  <c r="M289" i="2"/>
  <c r="Q289" i="2" s="1"/>
  <c r="M290" i="2"/>
  <c r="Q290" i="2" s="1"/>
  <c r="M291" i="2"/>
  <c r="Q291" i="2" s="1"/>
  <c r="M292" i="2"/>
  <c r="Q292" i="2" s="1"/>
  <c r="M293" i="2"/>
  <c r="Q293" i="2" s="1"/>
  <c r="M294" i="2"/>
  <c r="Q294" i="2" s="1"/>
  <c r="M295" i="2"/>
  <c r="Q295" i="2" s="1"/>
  <c r="M296" i="2"/>
  <c r="Q296" i="2" s="1"/>
  <c r="M297" i="2"/>
  <c r="Q297" i="2" s="1"/>
  <c r="M298" i="2"/>
  <c r="Q298" i="2" s="1"/>
  <c r="M299" i="2"/>
  <c r="Q299" i="2" s="1"/>
  <c r="M300" i="2"/>
  <c r="Q300" i="2" s="1"/>
  <c r="M301" i="2"/>
  <c r="Q301" i="2" s="1"/>
  <c r="M302" i="2"/>
  <c r="Q302" i="2" s="1"/>
  <c r="M303" i="2"/>
  <c r="Q303" i="2" s="1"/>
  <c r="M304" i="2"/>
  <c r="Q304" i="2" s="1"/>
  <c r="M305" i="2"/>
  <c r="Q305" i="2" s="1"/>
  <c r="M306" i="2"/>
  <c r="Q306" i="2" s="1"/>
  <c r="M307" i="2"/>
  <c r="Q307" i="2" s="1"/>
  <c r="M308" i="2"/>
  <c r="Q308" i="2" s="1"/>
  <c r="M309" i="2"/>
  <c r="Q309" i="2" s="1"/>
  <c r="M310" i="2"/>
  <c r="Q310" i="2" s="1"/>
  <c r="M311" i="2"/>
  <c r="Q311" i="2" s="1"/>
  <c r="M312" i="2"/>
  <c r="Q312" i="2" s="1"/>
  <c r="M313" i="2"/>
  <c r="Q313" i="2" s="1"/>
  <c r="M314" i="2"/>
  <c r="Q314" i="2" s="1"/>
  <c r="M315" i="2"/>
  <c r="Q315" i="2" s="1"/>
  <c r="M316" i="2"/>
  <c r="Q316" i="2" s="1"/>
  <c r="M317" i="2"/>
  <c r="Q317" i="2" s="1"/>
  <c r="M318" i="2"/>
  <c r="Q318" i="2" s="1"/>
  <c r="M319" i="2"/>
  <c r="Q319" i="2" s="1"/>
  <c r="M320" i="2"/>
  <c r="Q320" i="2" s="1"/>
  <c r="M321" i="2"/>
  <c r="Q321" i="2" s="1"/>
  <c r="M322" i="2"/>
  <c r="Q322" i="2" s="1"/>
  <c r="M323" i="2"/>
  <c r="Q323" i="2" s="1"/>
  <c r="M324" i="2"/>
  <c r="Q324" i="2" s="1"/>
  <c r="M325" i="2"/>
  <c r="Q325" i="2" s="1"/>
  <c r="M326" i="2"/>
  <c r="Q326" i="2" s="1"/>
  <c r="M327" i="2"/>
  <c r="Q327" i="2" s="1"/>
  <c r="M328" i="2"/>
  <c r="Q328" i="2" s="1"/>
  <c r="M329" i="2"/>
  <c r="Q329" i="2" s="1"/>
  <c r="M330" i="2"/>
  <c r="Q330" i="2" s="1"/>
  <c r="M331" i="2"/>
  <c r="Q331" i="2" s="1"/>
  <c r="M332" i="2"/>
  <c r="Q332" i="2" s="1"/>
  <c r="M333" i="2"/>
  <c r="Q333" i="2" s="1"/>
  <c r="M334" i="2"/>
  <c r="Q334" i="2" s="1"/>
  <c r="M335" i="2"/>
  <c r="Q335" i="2" s="1"/>
  <c r="M336" i="2"/>
  <c r="Q336" i="2" s="1"/>
  <c r="M337" i="2"/>
  <c r="Q337" i="2" s="1"/>
  <c r="M338" i="2"/>
  <c r="Q338" i="2" s="1"/>
  <c r="M339" i="2"/>
  <c r="Q339" i="2" s="1"/>
  <c r="M340" i="2"/>
  <c r="Q340" i="2" s="1"/>
  <c r="M341" i="2"/>
  <c r="Q341" i="2" s="1"/>
  <c r="M342" i="2"/>
  <c r="Q342" i="2" s="1"/>
  <c r="M343" i="2"/>
  <c r="Q343" i="2" s="1"/>
  <c r="M344" i="2"/>
  <c r="Q344" i="2" s="1"/>
  <c r="M345" i="2"/>
  <c r="Q345" i="2" s="1"/>
  <c r="M346" i="2"/>
  <c r="Q346" i="2" s="1"/>
  <c r="M347" i="2"/>
  <c r="Q347" i="2" s="1"/>
  <c r="M348" i="2"/>
  <c r="Q348" i="2" s="1"/>
  <c r="M349" i="2"/>
  <c r="Q349" i="2" s="1"/>
  <c r="M350" i="2"/>
  <c r="Q350" i="2" s="1"/>
  <c r="M351" i="2"/>
  <c r="Q351" i="2" s="1"/>
  <c r="M352" i="2"/>
  <c r="Q352" i="2" s="1"/>
  <c r="M353" i="2"/>
  <c r="Q353" i="2" s="1"/>
  <c r="M354" i="2"/>
  <c r="Q354" i="2" s="1"/>
  <c r="M355" i="2"/>
  <c r="Q355" i="2" s="1"/>
  <c r="M356" i="2"/>
  <c r="Q356" i="2" s="1"/>
  <c r="M357" i="2"/>
  <c r="Q357" i="2" s="1"/>
  <c r="M358" i="2"/>
  <c r="Q358" i="2" s="1"/>
  <c r="M359" i="2"/>
  <c r="Q359" i="2" s="1"/>
  <c r="M360" i="2"/>
  <c r="Q360" i="2" s="1"/>
  <c r="M361" i="2"/>
  <c r="Q361" i="2" s="1"/>
  <c r="M362" i="2"/>
  <c r="Q362" i="2" s="1"/>
  <c r="M363" i="2"/>
  <c r="Q363" i="2" s="1"/>
  <c r="M364" i="2"/>
  <c r="Q364" i="2" s="1"/>
  <c r="M365" i="2"/>
  <c r="Q365" i="2" s="1"/>
  <c r="M366" i="2"/>
  <c r="Q366" i="2" s="1"/>
  <c r="M367" i="2"/>
  <c r="Q367" i="2" s="1"/>
  <c r="M368" i="2"/>
  <c r="Q368" i="2" s="1"/>
  <c r="M369" i="2"/>
  <c r="Q369" i="2" s="1"/>
  <c r="M370" i="2"/>
  <c r="Q370" i="2" s="1"/>
  <c r="M371" i="2"/>
  <c r="Q371" i="2" s="1"/>
  <c r="M372" i="2"/>
  <c r="Q372" i="2" s="1"/>
  <c r="M373" i="2"/>
  <c r="Q373" i="2" s="1"/>
  <c r="M374" i="2"/>
  <c r="Q374" i="2" s="1"/>
  <c r="M375" i="2"/>
  <c r="Q375" i="2" s="1"/>
  <c r="M376" i="2"/>
  <c r="Q376" i="2" s="1"/>
  <c r="M377" i="2"/>
  <c r="Q377" i="2" s="1"/>
  <c r="M378" i="2"/>
  <c r="Q378" i="2" s="1"/>
  <c r="M379" i="2"/>
  <c r="Q379" i="2" s="1"/>
  <c r="M380" i="2"/>
  <c r="Q380" i="2" s="1"/>
  <c r="M381" i="2"/>
  <c r="Q381" i="2" s="1"/>
  <c r="M382" i="2"/>
  <c r="Q382" i="2" s="1"/>
  <c r="M383" i="2"/>
  <c r="Q383" i="2" s="1"/>
  <c r="M384" i="2"/>
  <c r="Q384" i="2" s="1"/>
  <c r="M385" i="2"/>
  <c r="Q385" i="2" s="1"/>
  <c r="M386" i="2"/>
  <c r="Q386" i="2" s="1"/>
  <c r="M387" i="2"/>
  <c r="Q387" i="2" s="1"/>
  <c r="M388" i="2"/>
  <c r="Q388" i="2" s="1"/>
  <c r="M389" i="2"/>
  <c r="Q389" i="2" s="1"/>
  <c r="M390" i="2"/>
  <c r="Q390" i="2" s="1"/>
  <c r="M391" i="2"/>
  <c r="Q391" i="2" s="1"/>
  <c r="M392" i="2"/>
  <c r="Q392" i="2" s="1"/>
  <c r="M393" i="2"/>
  <c r="Q393" i="2" s="1"/>
  <c r="M394" i="2"/>
  <c r="Q394" i="2" s="1"/>
  <c r="M395" i="2"/>
  <c r="Q395" i="2" s="1"/>
  <c r="M396" i="2"/>
  <c r="Q396" i="2" s="1"/>
  <c r="M397" i="2"/>
  <c r="Q397" i="2" s="1"/>
  <c r="M398" i="2"/>
  <c r="Q398" i="2" s="1"/>
  <c r="M399" i="2"/>
  <c r="Q399" i="2" s="1"/>
  <c r="M400" i="2"/>
  <c r="Q400" i="2" s="1"/>
  <c r="M401" i="2"/>
  <c r="Q401" i="2" s="1"/>
  <c r="M402" i="2"/>
  <c r="Q402" i="2" s="1"/>
  <c r="M403" i="2"/>
  <c r="Q403" i="2" s="1"/>
  <c r="M404" i="2"/>
  <c r="Q404" i="2" s="1"/>
  <c r="M405" i="2"/>
  <c r="Q405" i="2" s="1"/>
  <c r="M406" i="2"/>
  <c r="Q406" i="2" s="1"/>
  <c r="M407" i="2"/>
  <c r="Q407" i="2" s="1"/>
  <c r="M408" i="2"/>
  <c r="Q408" i="2" s="1"/>
  <c r="M409" i="2"/>
  <c r="Q409" i="2" s="1"/>
  <c r="M410" i="2"/>
  <c r="Q410" i="2" s="1"/>
  <c r="M411" i="2"/>
  <c r="Q411" i="2" s="1"/>
  <c r="M412" i="2"/>
  <c r="Q412" i="2" s="1"/>
  <c r="M413" i="2"/>
  <c r="Q413" i="2" s="1"/>
  <c r="M414" i="2"/>
  <c r="Q414" i="2" s="1"/>
  <c r="M415" i="2"/>
  <c r="Q415" i="2" s="1"/>
  <c r="M416" i="2"/>
  <c r="Q416" i="2" s="1"/>
  <c r="M417" i="2"/>
  <c r="Q417" i="2" s="1"/>
  <c r="M418" i="2"/>
  <c r="Q418" i="2" s="1"/>
  <c r="M419" i="2"/>
  <c r="Q419" i="2" s="1"/>
  <c r="M420" i="2"/>
  <c r="Q420" i="2" s="1"/>
  <c r="M421" i="2"/>
  <c r="Q421" i="2" s="1"/>
  <c r="M422" i="2"/>
  <c r="Q422" i="2" s="1"/>
  <c r="M423" i="2"/>
  <c r="Q423" i="2" s="1"/>
  <c r="M424" i="2"/>
  <c r="Q424" i="2" s="1"/>
  <c r="M425" i="2"/>
  <c r="Q425" i="2" s="1"/>
  <c r="M426" i="2"/>
  <c r="Q426" i="2" s="1"/>
  <c r="M427" i="2"/>
  <c r="Q427" i="2" s="1"/>
  <c r="M428" i="2"/>
  <c r="Q428" i="2" s="1"/>
  <c r="M429" i="2"/>
  <c r="Q429" i="2" s="1"/>
  <c r="M430" i="2"/>
  <c r="Q430" i="2" s="1"/>
  <c r="M431" i="2"/>
  <c r="Q431" i="2" s="1"/>
  <c r="M432" i="2"/>
  <c r="Q432" i="2" s="1"/>
  <c r="M433" i="2"/>
  <c r="Q433" i="2" s="1"/>
  <c r="M434" i="2"/>
  <c r="Q434" i="2" s="1"/>
  <c r="M435" i="2"/>
  <c r="Q435" i="2" s="1"/>
  <c r="M436" i="2"/>
  <c r="Q436" i="2" s="1"/>
  <c r="M437" i="2"/>
  <c r="Q437" i="2" s="1"/>
  <c r="M438" i="2"/>
  <c r="Q438" i="2" s="1"/>
  <c r="M439" i="2"/>
  <c r="Q439" i="2" s="1"/>
  <c r="M440" i="2"/>
  <c r="Q440" i="2" s="1"/>
  <c r="M441" i="2"/>
  <c r="Q441" i="2" s="1"/>
  <c r="M442" i="2"/>
  <c r="Q442" i="2" s="1"/>
  <c r="M443" i="2"/>
  <c r="Q443" i="2" s="1"/>
  <c r="M444" i="2"/>
  <c r="Q444" i="2" s="1"/>
  <c r="M445" i="2"/>
  <c r="Q445" i="2" s="1"/>
  <c r="M446" i="2"/>
  <c r="Q446" i="2" s="1"/>
  <c r="M447" i="2"/>
  <c r="Q447" i="2" s="1"/>
  <c r="M448" i="2"/>
  <c r="Q448" i="2" s="1"/>
  <c r="M449" i="2"/>
  <c r="Q449" i="2" s="1"/>
  <c r="M450" i="2"/>
  <c r="Q450" i="2" s="1"/>
  <c r="M451" i="2"/>
  <c r="Q451" i="2" s="1"/>
  <c r="M452" i="2"/>
  <c r="Q452" i="2" s="1"/>
  <c r="M453" i="2"/>
  <c r="Q453" i="2" s="1"/>
  <c r="M454" i="2"/>
  <c r="Q454" i="2" s="1"/>
  <c r="M455" i="2"/>
  <c r="Q455" i="2" s="1"/>
  <c r="M456" i="2"/>
  <c r="Q456" i="2" s="1"/>
  <c r="M457" i="2"/>
  <c r="Q457" i="2" s="1"/>
  <c r="M458" i="2"/>
  <c r="Q458" i="2" s="1"/>
  <c r="M459" i="2"/>
  <c r="Q459" i="2" s="1"/>
  <c r="M460" i="2"/>
  <c r="Q460" i="2" s="1"/>
  <c r="M461" i="2"/>
  <c r="Q461" i="2" s="1"/>
  <c r="M462" i="2"/>
  <c r="Q462" i="2" s="1"/>
  <c r="M463" i="2"/>
  <c r="Q463" i="2" s="1"/>
  <c r="M464" i="2"/>
  <c r="Q464" i="2" s="1"/>
  <c r="M465" i="2"/>
  <c r="Q465" i="2" s="1"/>
  <c r="M466" i="2"/>
  <c r="Q466" i="2" s="1"/>
  <c r="M467" i="2"/>
  <c r="Q467" i="2" s="1"/>
  <c r="M468" i="2"/>
  <c r="Q468" i="2" s="1"/>
  <c r="M469" i="2"/>
  <c r="Q469" i="2" s="1"/>
  <c r="M470" i="2"/>
  <c r="Q470" i="2" s="1"/>
  <c r="M471" i="2"/>
  <c r="Q471" i="2" s="1"/>
  <c r="M472" i="2"/>
  <c r="Q472" i="2" s="1"/>
  <c r="M473" i="2"/>
  <c r="Q473" i="2" s="1"/>
  <c r="M474" i="2"/>
  <c r="Q474" i="2" s="1"/>
  <c r="M475" i="2"/>
  <c r="Q475" i="2" s="1"/>
  <c r="M476" i="2"/>
  <c r="Q476" i="2" s="1"/>
  <c r="M477" i="2"/>
  <c r="Q477" i="2" s="1"/>
  <c r="M478" i="2"/>
  <c r="Q478" i="2" s="1"/>
  <c r="M479" i="2"/>
  <c r="Q479" i="2" s="1"/>
  <c r="M480" i="2"/>
  <c r="Q480" i="2" s="1"/>
  <c r="M481" i="2"/>
  <c r="Q481" i="2" s="1"/>
  <c r="M482" i="2"/>
  <c r="Q482" i="2" s="1"/>
  <c r="M483" i="2"/>
  <c r="Q483" i="2" s="1"/>
  <c r="M484" i="2"/>
  <c r="Q484" i="2" s="1"/>
  <c r="M485" i="2"/>
  <c r="Q485" i="2" s="1"/>
  <c r="M486" i="2"/>
  <c r="Q486" i="2" s="1"/>
  <c r="M487" i="2"/>
  <c r="Q487" i="2" s="1"/>
  <c r="M488" i="2"/>
  <c r="Q488" i="2" s="1"/>
  <c r="M489" i="2"/>
  <c r="Q489" i="2" s="1"/>
  <c r="M490" i="2"/>
  <c r="Q490" i="2" s="1"/>
  <c r="M491" i="2"/>
  <c r="Q491" i="2" s="1"/>
  <c r="M492" i="2"/>
  <c r="Q492" i="2" s="1"/>
  <c r="M493" i="2"/>
  <c r="Q493" i="2" s="1"/>
  <c r="M494" i="2"/>
  <c r="Q494" i="2" s="1"/>
  <c r="M495" i="2"/>
  <c r="Q495" i="2" s="1"/>
  <c r="M496" i="2"/>
  <c r="Q496" i="2" s="1"/>
  <c r="M497" i="2"/>
  <c r="Q497" i="2" s="1"/>
  <c r="M498" i="2"/>
  <c r="Q498" i="2" s="1"/>
  <c r="M499" i="2"/>
  <c r="Q499" i="2" s="1"/>
  <c r="M500" i="2"/>
  <c r="Q500" i="2" s="1"/>
  <c r="M501" i="2"/>
  <c r="Q501" i="2" s="1"/>
  <c r="M502" i="2"/>
  <c r="Q502" i="2" s="1"/>
  <c r="M503" i="2"/>
  <c r="Q503" i="2" s="1"/>
  <c r="M504" i="2"/>
  <c r="Q504" i="2" s="1"/>
  <c r="M505" i="2"/>
  <c r="Q505" i="2" s="1"/>
  <c r="M506" i="2"/>
  <c r="Q506" i="2" s="1"/>
  <c r="M507" i="2"/>
  <c r="Q507" i="2" s="1"/>
  <c r="M508" i="2"/>
  <c r="Q508" i="2" s="1"/>
  <c r="M509" i="2"/>
  <c r="Q509" i="2" s="1"/>
  <c r="M510" i="2"/>
  <c r="Q510" i="2" s="1"/>
  <c r="M511" i="2"/>
  <c r="Q511" i="2" s="1"/>
  <c r="M512" i="2"/>
  <c r="Q512" i="2" s="1"/>
  <c r="M513" i="2"/>
  <c r="Q513" i="2" s="1"/>
  <c r="M514" i="2"/>
  <c r="Q514" i="2" s="1"/>
  <c r="M515" i="2"/>
  <c r="Q515" i="2" s="1"/>
  <c r="M516" i="2"/>
  <c r="Q516" i="2" s="1"/>
  <c r="M517" i="2"/>
  <c r="Q517" i="2" s="1"/>
  <c r="M518" i="2"/>
  <c r="Q518" i="2" s="1"/>
  <c r="M519" i="2"/>
  <c r="Q519" i="2" s="1"/>
  <c r="M520" i="2"/>
  <c r="Q520" i="2" s="1"/>
  <c r="M521" i="2"/>
  <c r="Q521" i="2" s="1"/>
  <c r="M522" i="2"/>
  <c r="Q522" i="2" s="1"/>
  <c r="M523" i="2"/>
  <c r="Q523" i="2" s="1"/>
  <c r="M524" i="2"/>
  <c r="Q524" i="2" s="1"/>
  <c r="M525" i="2"/>
  <c r="Q525" i="2" s="1"/>
  <c r="M526" i="2"/>
  <c r="Q526" i="2" s="1"/>
  <c r="M527" i="2"/>
  <c r="Q527" i="2" s="1"/>
  <c r="M528" i="2"/>
  <c r="Q528" i="2" s="1"/>
  <c r="M529" i="2"/>
  <c r="Q529" i="2" s="1"/>
  <c r="M530" i="2"/>
  <c r="Q530" i="2" s="1"/>
  <c r="M531" i="2"/>
  <c r="Q531" i="2" s="1"/>
  <c r="M532" i="2"/>
  <c r="Q532" i="2" s="1"/>
  <c r="M533" i="2"/>
  <c r="Q533" i="2" s="1"/>
  <c r="M534" i="2"/>
  <c r="Q534" i="2" s="1"/>
  <c r="M535" i="2"/>
  <c r="Q535" i="2" s="1"/>
  <c r="M536" i="2"/>
  <c r="Q536" i="2" s="1"/>
  <c r="M537" i="2"/>
  <c r="Q537" i="2" s="1"/>
  <c r="M538" i="2"/>
  <c r="Q538" i="2" s="1"/>
  <c r="M539" i="2"/>
  <c r="Q539" i="2" s="1"/>
  <c r="M540" i="2"/>
  <c r="Q540" i="2" s="1"/>
  <c r="M541" i="2"/>
  <c r="Q541" i="2" s="1"/>
  <c r="M542" i="2"/>
  <c r="Q542" i="2" s="1"/>
  <c r="M543" i="2"/>
  <c r="Q543" i="2" s="1"/>
  <c r="M544" i="2"/>
  <c r="Q544" i="2" s="1"/>
  <c r="M545" i="2"/>
  <c r="Q545" i="2" s="1"/>
  <c r="M546" i="2"/>
  <c r="Q546" i="2" s="1"/>
  <c r="M547" i="2"/>
  <c r="Q547" i="2" s="1"/>
  <c r="M548" i="2"/>
  <c r="Q548" i="2" s="1"/>
  <c r="M549" i="2"/>
  <c r="Q549" i="2" s="1"/>
  <c r="M550" i="2"/>
  <c r="Q550" i="2" s="1"/>
  <c r="S5645" i="3" l="1"/>
  <c r="T5645" i="3" s="1"/>
  <c r="Q5645" i="3"/>
  <c r="P5645" i="3"/>
  <c r="S5644" i="3"/>
  <c r="T5644" i="3" s="1"/>
  <c r="Q5644" i="3"/>
  <c r="P5644" i="3"/>
  <c r="S5643" i="3"/>
  <c r="T5643" i="3" s="1"/>
  <c r="Q5643" i="3"/>
  <c r="P5643" i="3"/>
  <c r="S5642" i="3"/>
  <c r="T5642" i="3" s="1"/>
  <c r="Q5642" i="3"/>
  <c r="P5642" i="3"/>
  <c r="S5641" i="3"/>
  <c r="T5641" i="3" s="1"/>
  <c r="Q5641" i="3"/>
  <c r="P5641" i="3"/>
  <c r="S5640" i="3"/>
  <c r="T5640" i="3" s="1"/>
  <c r="Q5640" i="3"/>
  <c r="P5640" i="3"/>
  <c r="S5639" i="3"/>
  <c r="T5639" i="3" s="1"/>
  <c r="Q5639" i="3"/>
  <c r="P5639" i="3"/>
  <c r="T5638" i="3"/>
  <c r="S5638" i="3"/>
  <c r="Q5638" i="3"/>
  <c r="P5638" i="3"/>
  <c r="S5637" i="3"/>
  <c r="T5637" i="3" s="1"/>
  <c r="Q5637" i="3"/>
  <c r="P5637" i="3"/>
  <c r="S5636" i="3"/>
  <c r="T5636" i="3" s="1"/>
  <c r="Q5636" i="3"/>
  <c r="P5636" i="3"/>
  <c r="S5635" i="3"/>
  <c r="T5635" i="3" s="1"/>
  <c r="Q5635" i="3"/>
  <c r="P5635" i="3"/>
  <c r="T5634" i="3"/>
  <c r="S5634" i="3"/>
  <c r="Q5634" i="3"/>
  <c r="P5634" i="3"/>
  <c r="S5633" i="3"/>
  <c r="T5633" i="3" s="1"/>
  <c r="Q5633" i="3"/>
  <c r="P5633" i="3"/>
  <c r="S5632" i="3"/>
  <c r="T5632" i="3" s="1"/>
  <c r="Q5632" i="3"/>
  <c r="P5632" i="3"/>
  <c r="S5631" i="3"/>
  <c r="T5631" i="3" s="1"/>
  <c r="Q5631" i="3"/>
  <c r="P5631" i="3"/>
  <c r="S5630" i="3"/>
  <c r="T5630" i="3" s="1"/>
  <c r="Q5630" i="3"/>
  <c r="P5630" i="3"/>
  <c r="S5629" i="3"/>
  <c r="T5629" i="3" s="1"/>
  <c r="Q5629" i="3"/>
  <c r="P5629" i="3"/>
  <c r="S5628" i="3"/>
  <c r="T5628" i="3" s="1"/>
  <c r="Q5628" i="3"/>
  <c r="P5628" i="3"/>
  <c r="S5627" i="3"/>
  <c r="T5627" i="3" s="1"/>
  <c r="Q5627" i="3"/>
  <c r="P5627" i="3"/>
  <c r="T5626" i="3"/>
  <c r="S5626" i="3"/>
  <c r="Q5626" i="3"/>
  <c r="P5626" i="3"/>
  <c r="S5625" i="3"/>
  <c r="T5625" i="3" s="1"/>
  <c r="Q5625" i="3"/>
  <c r="P5625" i="3"/>
  <c r="S5624" i="3"/>
  <c r="T5624" i="3" s="1"/>
  <c r="Q5624" i="3"/>
  <c r="P5624" i="3"/>
  <c r="S5623" i="3"/>
  <c r="T5623" i="3" s="1"/>
  <c r="Q5623" i="3"/>
  <c r="P5623" i="3"/>
  <c r="T5622" i="3"/>
  <c r="S5622" i="3"/>
  <c r="Q5622" i="3"/>
  <c r="P5622" i="3"/>
  <c r="S5621" i="3"/>
  <c r="T5621" i="3" s="1"/>
  <c r="Q5621" i="3"/>
  <c r="P5621" i="3"/>
  <c r="S5620" i="3"/>
  <c r="T5620" i="3" s="1"/>
  <c r="Q5620" i="3"/>
  <c r="P5620" i="3"/>
  <c r="S5619" i="3"/>
  <c r="T5619" i="3" s="1"/>
  <c r="Q5619" i="3"/>
  <c r="P5619" i="3"/>
  <c r="S5618" i="3"/>
  <c r="T5618" i="3" s="1"/>
  <c r="Q5618" i="3"/>
  <c r="P5618" i="3"/>
  <c r="S5617" i="3"/>
  <c r="T5617" i="3" s="1"/>
  <c r="Q5617" i="3"/>
  <c r="P5617" i="3"/>
  <c r="S5616" i="3"/>
  <c r="T5616" i="3" s="1"/>
  <c r="Q5616" i="3"/>
  <c r="P5616" i="3"/>
  <c r="T5615" i="3"/>
  <c r="S5615" i="3"/>
  <c r="Q5615" i="3"/>
  <c r="P5615" i="3"/>
  <c r="S5614" i="3"/>
  <c r="T5614" i="3" s="1"/>
  <c r="Q5614" i="3"/>
  <c r="P5614" i="3"/>
  <c r="S5613" i="3"/>
  <c r="T5613" i="3" s="1"/>
  <c r="Q5613" i="3"/>
  <c r="P5613" i="3"/>
  <c r="S5612" i="3"/>
  <c r="T5612" i="3" s="1"/>
  <c r="Q5612" i="3"/>
  <c r="P5612" i="3"/>
  <c r="S5611" i="3"/>
  <c r="T5611" i="3" s="1"/>
  <c r="Q5611" i="3"/>
  <c r="P5611" i="3"/>
  <c r="T5610" i="3"/>
  <c r="S5610" i="3"/>
  <c r="Q5610" i="3"/>
  <c r="P5610" i="3"/>
  <c r="S5609" i="3"/>
  <c r="T5609" i="3" s="1"/>
  <c r="Q5609" i="3"/>
  <c r="P5609" i="3"/>
  <c r="T5608" i="3"/>
  <c r="S5608" i="3"/>
  <c r="Q5608" i="3"/>
  <c r="P5608" i="3"/>
  <c r="S5607" i="3"/>
  <c r="T5607" i="3" s="1"/>
  <c r="Q5607" i="3"/>
  <c r="P5607" i="3"/>
  <c r="S5606" i="3"/>
  <c r="T5606" i="3" s="1"/>
  <c r="Q5606" i="3"/>
  <c r="P5606" i="3"/>
  <c r="S5605" i="3"/>
  <c r="T5605" i="3" s="1"/>
  <c r="Q5605" i="3"/>
  <c r="P5605" i="3"/>
  <c r="S5604" i="3"/>
  <c r="T5604" i="3" s="1"/>
  <c r="Q5604" i="3"/>
  <c r="P5604" i="3"/>
  <c r="S5603" i="3"/>
  <c r="T5603" i="3" s="1"/>
  <c r="Q5603" i="3"/>
  <c r="P5603" i="3"/>
  <c r="S5602" i="3"/>
  <c r="T5602" i="3" s="1"/>
  <c r="Q5602" i="3"/>
  <c r="P5602" i="3"/>
  <c r="S5601" i="3"/>
  <c r="T5601" i="3" s="1"/>
  <c r="Q5601" i="3"/>
  <c r="P5601" i="3"/>
  <c r="S5600" i="3"/>
  <c r="T5600" i="3" s="1"/>
  <c r="Q5600" i="3"/>
  <c r="P5600" i="3"/>
  <c r="T5599" i="3"/>
  <c r="S5599" i="3"/>
  <c r="Q5599" i="3"/>
  <c r="P5599" i="3"/>
  <c r="T5598" i="3"/>
  <c r="S5598" i="3"/>
  <c r="Q5598" i="3"/>
  <c r="P5598" i="3"/>
  <c r="S5597" i="3"/>
  <c r="T5597" i="3" s="1"/>
  <c r="Q5597" i="3"/>
  <c r="P5597" i="3"/>
  <c r="S5596" i="3"/>
  <c r="T5596" i="3" s="1"/>
  <c r="Q5596" i="3"/>
  <c r="P5596" i="3"/>
  <c r="T5595" i="3"/>
  <c r="S5595" i="3"/>
  <c r="Q5595" i="3"/>
  <c r="P5595" i="3"/>
  <c r="T5594" i="3"/>
  <c r="S5594" i="3"/>
  <c r="Q5594" i="3"/>
  <c r="P5594" i="3"/>
  <c r="S5593" i="3"/>
  <c r="T5593" i="3" s="1"/>
  <c r="Q5593" i="3"/>
  <c r="P5593" i="3"/>
  <c r="S5592" i="3"/>
  <c r="T5592" i="3" s="1"/>
  <c r="Q5592" i="3"/>
  <c r="P5592" i="3"/>
  <c r="T5591" i="3"/>
  <c r="S5591" i="3"/>
  <c r="Q5591" i="3"/>
  <c r="P5591" i="3"/>
  <c r="T5590" i="3"/>
  <c r="S5590" i="3"/>
  <c r="Q5590" i="3"/>
  <c r="P5590" i="3"/>
  <c r="S5589" i="3"/>
  <c r="T5589" i="3" s="1"/>
  <c r="Q5589" i="3"/>
  <c r="P5589" i="3"/>
  <c r="S5588" i="3"/>
  <c r="T5588" i="3" s="1"/>
  <c r="Q5588" i="3"/>
  <c r="P5588" i="3"/>
  <c r="T5587" i="3"/>
  <c r="S5587" i="3"/>
  <c r="Q5587" i="3"/>
  <c r="P5587" i="3"/>
  <c r="S5586" i="3"/>
  <c r="T5586" i="3" s="1"/>
  <c r="Q5586" i="3"/>
  <c r="P5586" i="3"/>
  <c r="S5585" i="3"/>
  <c r="T5585" i="3" s="1"/>
  <c r="Q5585" i="3"/>
  <c r="P5585" i="3"/>
  <c r="S5584" i="3"/>
  <c r="T5584" i="3" s="1"/>
  <c r="Q5584" i="3"/>
  <c r="P5584" i="3"/>
  <c r="S5583" i="3"/>
  <c r="T5583" i="3" s="1"/>
  <c r="Q5583" i="3"/>
  <c r="P5583" i="3"/>
  <c r="S5582" i="3"/>
  <c r="T5582" i="3" s="1"/>
  <c r="Q5582" i="3"/>
  <c r="P5582" i="3"/>
  <c r="S5581" i="3"/>
  <c r="T5581" i="3" s="1"/>
  <c r="Q5581" i="3"/>
  <c r="P5581" i="3"/>
  <c r="S5580" i="3"/>
  <c r="T5580" i="3" s="1"/>
  <c r="Q5580" i="3"/>
  <c r="P5580" i="3"/>
  <c r="S5579" i="3"/>
  <c r="T5579" i="3" s="1"/>
  <c r="Q5579" i="3"/>
  <c r="P5579" i="3"/>
  <c r="S5578" i="3"/>
  <c r="T5578" i="3" s="1"/>
  <c r="Q5578" i="3"/>
  <c r="P5578" i="3"/>
  <c r="S5577" i="3"/>
  <c r="T5577" i="3" s="1"/>
  <c r="Q5577" i="3"/>
  <c r="P5577" i="3"/>
  <c r="S5576" i="3"/>
  <c r="T5576" i="3" s="1"/>
  <c r="Q5576" i="3"/>
  <c r="P5576" i="3"/>
  <c r="S5575" i="3"/>
  <c r="T5575" i="3" s="1"/>
  <c r="Q5575" i="3"/>
  <c r="P5575" i="3"/>
  <c r="S5574" i="3"/>
  <c r="T5574" i="3" s="1"/>
  <c r="Q5574" i="3"/>
  <c r="P5574" i="3"/>
  <c r="S5573" i="3"/>
  <c r="T5573" i="3" s="1"/>
  <c r="Q5573" i="3"/>
  <c r="P5573" i="3"/>
  <c r="S5572" i="3"/>
  <c r="T5572" i="3" s="1"/>
  <c r="Q5572" i="3"/>
  <c r="P5572" i="3"/>
  <c r="T5571" i="3"/>
  <c r="S5571" i="3"/>
  <c r="Q5571" i="3"/>
  <c r="P5571" i="3"/>
  <c r="S5570" i="3"/>
  <c r="T5570" i="3" s="1"/>
  <c r="Q5570" i="3"/>
  <c r="P5570" i="3"/>
  <c r="S5569" i="3"/>
  <c r="T5569" i="3" s="1"/>
  <c r="Q5569" i="3"/>
  <c r="P5569" i="3"/>
  <c r="S5568" i="3"/>
  <c r="T5568" i="3" s="1"/>
  <c r="Q5568" i="3"/>
  <c r="P5568" i="3"/>
  <c r="T5567" i="3"/>
  <c r="S5567" i="3"/>
  <c r="Q5567" i="3"/>
  <c r="P5567" i="3"/>
  <c r="T5566" i="3"/>
  <c r="S5566" i="3"/>
  <c r="Q5566" i="3"/>
  <c r="P5566" i="3"/>
  <c r="S5565" i="3"/>
  <c r="T5565" i="3" s="1"/>
  <c r="Q5565" i="3"/>
  <c r="P5565" i="3"/>
  <c r="S5564" i="3"/>
  <c r="T5564" i="3" s="1"/>
  <c r="Q5564" i="3"/>
  <c r="P5564" i="3"/>
  <c r="S5563" i="3"/>
  <c r="T5563" i="3" s="1"/>
  <c r="Q5563" i="3"/>
  <c r="P5563" i="3"/>
  <c r="S5562" i="3"/>
  <c r="T5562" i="3" s="1"/>
  <c r="Q5562" i="3"/>
  <c r="P5562" i="3"/>
  <c r="S5561" i="3"/>
  <c r="T5561" i="3" s="1"/>
  <c r="Q5561" i="3"/>
  <c r="P5561" i="3"/>
  <c r="T5560" i="3"/>
  <c r="S5560" i="3"/>
  <c r="Q5560" i="3"/>
  <c r="P5560" i="3"/>
  <c r="T5559" i="3"/>
  <c r="S5559" i="3"/>
  <c r="Q5559" i="3"/>
  <c r="P5559" i="3"/>
  <c r="S5558" i="3"/>
  <c r="T5558" i="3" s="1"/>
  <c r="Q5558" i="3"/>
  <c r="P5558" i="3"/>
  <c r="S5557" i="3"/>
  <c r="T5557" i="3" s="1"/>
  <c r="Q5557" i="3"/>
  <c r="P5557" i="3"/>
  <c r="S5556" i="3"/>
  <c r="T5556" i="3" s="1"/>
  <c r="Q5556" i="3"/>
  <c r="P5556" i="3"/>
  <c r="S5555" i="3"/>
  <c r="T5555" i="3" s="1"/>
  <c r="Q5555" i="3"/>
  <c r="P5555" i="3"/>
  <c r="T5554" i="3"/>
  <c r="S5554" i="3"/>
  <c r="Q5554" i="3"/>
  <c r="P5554" i="3"/>
  <c r="S5553" i="3"/>
  <c r="T5553" i="3" s="1"/>
  <c r="Q5553" i="3"/>
  <c r="P5553" i="3"/>
  <c r="S5552" i="3"/>
  <c r="T5552" i="3" s="1"/>
  <c r="Q5552" i="3"/>
  <c r="P5552" i="3"/>
  <c r="S5551" i="3"/>
  <c r="T5551" i="3" s="1"/>
  <c r="Q5551" i="3"/>
  <c r="P5551" i="3"/>
  <c r="T5550" i="3"/>
  <c r="S5550" i="3"/>
  <c r="Q5550" i="3"/>
  <c r="P5550" i="3"/>
  <c r="S5549" i="3"/>
  <c r="T5549" i="3" s="1"/>
  <c r="Q5549" i="3"/>
  <c r="P5549" i="3"/>
  <c r="S5548" i="3"/>
  <c r="T5548" i="3" s="1"/>
  <c r="Q5548" i="3"/>
  <c r="P5548" i="3"/>
  <c r="S5547" i="3"/>
  <c r="T5547" i="3" s="1"/>
  <c r="Q5547" i="3"/>
  <c r="P5547" i="3"/>
  <c r="S5546" i="3"/>
  <c r="T5546" i="3" s="1"/>
  <c r="Q5546" i="3"/>
  <c r="P5546" i="3"/>
  <c r="T5545" i="3"/>
  <c r="S5545" i="3"/>
  <c r="Q5545" i="3"/>
  <c r="P5545" i="3"/>
  <c r="S5544" i="3"/>
  <c r="T5544" i="3" s="1"/>
  <c r="Q5544" i="3"/>
  <c r="P5544" i="3"/>
  <c r="T5543" i="3"/>
  <c r="S5543" i="3"/>
  <c r="Q5543" i="3"/>
  <c r="P5543" i="3"/>
  <c r="S5542" i="3"/>
  <c r="T5542" i="3" s="1"/>
  <c r="Q5542" i="3"/>
  <c r="P5542" i="3"/>
  <c r="S5541" i="3"/>
  <c r="T5541" i="3" s="1"/>
  <c r="Q5541" i="3"/>
  <c r="P5541" i="3"/>
  <c r="S5540" i="3"/>
  <c r="T5540" i="3" s="1"/>
  <c r="Q5540" i="3"/>
  <c r="P5540" i="3"/>
  <c r="T5539" i="3"/>
  <c r="S5539" i="3"/>
  <c r="Q5539" i="3"/>
  <c r="P5539" i="3"/>
  <c r="S5538" i="3"/>
  <c r="T5538" i="3" s="1"/>
  <c r="Q5538" i="3"/>
  <c r="P5538" i="3"/>
  <c r="S5537" i="3"/>
  <c r="T5537" i="3" s="1"/>
  <c r="Q5537" i="3"/>
  <c r="P5537" i="3"/>
  <c r="S5536" i="3"/>
  <c r="T5536" i="3" s="1"/>
  <c r="Q5536" i="3"/>
  <c r="P5536" i="3"/>
  <c r="S5535" i="3"/>
  <c r="T5535" i="3" s="1"/>
  <c r="Q5535" i="3"/>
  <c r="P5535" i="3"/>
  <c r="T5534" i="3"/>
  <c r="S5534" i="3"/>
  <c r="Q5534" i="3"/>
  <c r="P5534" i="3"/>
  <c r="S5533" i="3"/>
  <c r="T5533" i="3" s="1"/>
  <c r="Q5533" i="3"/>
  <c r="P5533" i="3"/>
  <c r="S5532" i="3"/>
  <c r="T5532" i="3" s="1"/>
  <c r="Q5532" i="3"/>
  <c r="P5532" i="3"/>
  <c r="T5531" i="3"/>
  <c r="S5531" i="3"/>
  <c r="Q5531" i="3"/>
  <c r="P5531" i="3"/>
  <c r="S5530" i="3"/>
  <c r="T5530" i="3" s="1"/>
  <c r="Q5530" i="3"/>
  <c r="P5530" i="3"/>
  <c r="S5529" i="3"/>
  <c r="T5529" i="3" s="1"/>
  <c r="Q5529" i="3"/>
  <c r="P5529" i="3"/>
  <c r="T5528" i="3"/>
  <c r="S5528" i="3"/>
  <c r="Q5528" i="3"/>
  <c r="P5528" i="3"/>
  <c r="S5527" i="3"/>
  <c r="T5527" i="3" s="1"/>
  <c r="Q5527" i="3"/>
  <c r="P5527" i="3"/>
  <c r="T5526" i="3"/>
  <c r="S5526" i="3"/>
  <c r="Q5526" i="3"/>
  <c r="P5526" i="3"/>
  <c r="S5525" i="3"/>
  <c r="T5525" i="3" s="1"/>
  <c r="Q5525" i="3"/>
  <c r="P5525" i="3"/>
  <c r="T5524" i="3"/>
  <c r="S5524" i="3"/>
  <c r="Q5524" i="3"/>
  <c r="P5524" i="3"/>
  <c r="S5523" i="3"/>
  <c r="T5523" i="3" s="1"/>
  <c r="Q5523" i="3"/>
  <c r="P5523" i="3"/>
  <c r="T5522" i="3"/>
  <c r="S5522" i="3"/>
  <c r="Q5522" i="3"/>
  <c r="P5522" i="3"/>
  <c r="S5521" i="3"/>
  <c r="T5521" i="3" s="1"/>
  <c r="Q5521" i="3"/>
  <c r="P5521" i="3"/>
  <c r="S5520" i="3"/>
  <c r="T5520" i="3" s="1"/>
  <c r="Q5520" i="3"/>
  <c r="P5520" i="3"/>
  <c r="S5519" i="3"/>
  <c r="T5519" i="3" s="1"/>
  <c r="Q5519" i="3"/>
  <c r="P5519" i="3"/>
  <c r="S5518" i="3"/>
  <c r="T5518" i="3" s="1"/>
  <c r="Q5518" i="3"/>
  <c r="P5518" i="3"/>
  <c r="T5517" i="3"/>
  <c r="S5517" i="3"/>
  <c r="Q5517" i="3"/>
  <c r="P5517" i="3"/>
  <c r="S5516" i="3"/>
  <c r="T5516" i="3" s="1"/>
  <c r="Q5516" i="3"/>
  <c r="P5516" i="3"/>
  <c r="S5515" i="3"/>
  <c r="T5515" i="3" s="1"/>
  <c r="Q5515" i="3"/>
  <c r="P5515" i="3"/>
  <c r="S5514" i="3"/>
  <c r="T5514" i="3" s="1"/>
  <c r="Q5514" i="3"/>
  <c r="P5514" i="3"/>
  <c r="S5513" i="3"/>
  <c r="T5513" i="3" s="1"/>
  <c r="Q5513" i="3"/>
  <c r="P5513" i="3"/>
  <c r="S5512" i="3"/>
  <c r="T5512" i="3" s="1"/>
  <c r="Q5512" i="3"/>
  <c r="P5512" i="3"/>
  <c r="S5511" i="3"/>
  <c r="T5511" i="3" s="1"/>
  <c r="Q5511" i="3"/>
  <c r="P5511" i="3"/>
  <c r="S5510" i="3"/>
  <c r="T5510" i="3" s="1"/>
  <c r="Q5510" i="3"/>
  <c r="P5510" i="3"/>
  <c r="T5509" i="3"/>
  <c r="S5509" i="3"/>
  <c r="Q5509" i="3"/>
  <c r="P5509" i="3"/>
  <c r="S5508" i="3"/>
  <c r="T5508" i="3" s="1"/>
  <c r="Q5508" i="3"/>
  <c r="P5508" i="3"/>
  <c r="S5507" i="3"/>
  <c r="T5507" i="3" s="1"/>
  <c r="Q5507" i="3"/>
  <c r="P5507" i="3"/>
  <c r="T5506" i="3"/>
  <c r="S5506" i="3"/>
  <c r="Q5506" i="3"/>
  <c r="P5506" i="3"/>
  <c r="S5505" i="3"/>
  <c r="T5505" i="3" s="1"/>
  <c r="Q5505" i="3"/>
  <c r="P5505" i="3"/>
  <c r="S5504" i="3"/>
  <c r="T5504" i="3" s="1"/>
  <c r="Q5504" i="3"/>
  <c r="P5504" i="3"/>
  <c r="S5503" i="3"/>
  <c r="T5503" i="3" s="1"/>
  <c r="Q5503" i="3"/>
  <c r="P5503" i="3"/>
  <c r="T5502" i="3"/>
  <c r="S5502" i="3"/>
  <c r="Q5502" i="3"/>
  <c r="P5502" i="3"/>
  <c r="S5501" i="3"/>
  <c r="T5501" i="3" s="1"/>
  <c r="Q5501" i="3"/>
  <c r="P5501" i="3"/>
  <c r="T5500" i="3"/>
  <c r="S5500" i="3"/>
  <c r="Q5500" i="3"/>
  <c r="P5500" i="3"/>
  <c r="S5499" i="3"/>
  <c r="T5499" i="3" s="1"/>
  <c r="Q5499" i="3"/>
  <c r="P5499" i="3"/>
  <c r="S5498" i="3"/>
  <c r="T5498" i="3" s="1"/>
  <c r="Q5498" i="3"/>
  <c r="P5498" i="3"/>
  <c r="S5497" i="3"/>
  <c r="T5497" i="3" s="1"/>
  <c r="Q5497" i="3"/>
  <c r="P5497" i="3"/>
  <c r="S5496" i="3"/>
  <c r="T5496" i="3" s="1"/>
  <c r="Q5496" i="3"/>
  <c r="P5496" i="3"/>
  <c r="T5495" i="3"/>
  <c r="S5495" i="3"/>
  <c r="Q5495" i="3"/>
  <c r="P5495" i="3"/>
  <c r="T5494" i="3"/>
  <c r="S5494" i="3"/>
  <c r="Q5494" i="3"/>
  <c r="P5494" i="3"/>
  <c r="S5493" i="3"/>
  <c r="T5493" i="3" s="1"/>
  <c r="Q5493" i="3"/>
  <c r="P5493" i="3"/>
  <c r="S5492" i="3"/>
  <c r="T5492" i="3" s="1"/>
  <c r="Q5492" i="3"/>
  <c r="P5492" i="3"/>
  <c r="S5491" i="3"/>
  <c r="T5491" i="3" s="1"/>
  <c r="Q5491" i="3"/>
  <c r="P5491" i="3"/>
  <c r="S5490" i="3"/>
  <c r="T5490" i="3" s="1"/>
  <c r="Q5490" i="3"/>
  <c r="P5490" i="3"/>
  <c r="S5489" i="3"/>
  <c r="T5489" i="3" s="1"/>
  <c r="Q5489" i="3"/>
  <c r="P5489" i="3"/>
  <c r="T5488" i="3"/>
  <c r="S5488" i="3"/>
  <c r="Q5488" i="3"/>
  <c r="P5488" i="3"/>
  <c r="T5487" i="3"/>
  <c r="S5487" i="3"/>
  <c r="Q5487" i="3"/>
  <c r="P5487" i="3"/>
  <c r="S5486" i="3"/>
  <c r="T5486" i="3" s="1"/>
  <c r="Q5486" i="3"/>
  <c r="P5486" i="3"/>
  <c r="S5485" i="3"/>
  <c r="T5485" i="3" s="1"/>
  <c r="Q5485" i="3"/>
  <c r="P5485" i="3"/>
  <c r="S5484" i="3"/>
  <c r="T5484" i="3" s="1"/>
  <c r="Q5484" i="3"/>
  <c r="P5484" i="3"/>
  <c r="S5483" i="3"/>
  <c r="T5483" i="3" s="1"/>
  <c r="Q5483" i="3"/>
  <c r="P5483" i="3"/>
  <c r="T5482" i="3"/>
  <c r="S5482" i="3"/>
  <c r="Q5482" i="3"/>
  <c r="P5482" i="3"/>
  <c r="T5481" i="3"/>
  <c r="S5481" i="3"/>
  <c r="Q5481" i="3"/>
  <c r="P5481" i="3"/>
  <c r="S5480" i="3"/>
  <c r="T5480" i="3" s="1"/>
  <c r="Q5480" i="3"/>
  <c r="P5480" i="3"/>
  <c r="S5479" i="3"/>
  <c r="T5479" i="3" s="1"/>
  <c r="Q5479" i="3"/>
  <c r="P5479" i="3"/>
  <c r="S5478" i="3"/>
  <c r="T5478" i="3" s="1"/>
  <c r="Q5478" i="3"/>
  <c r="P5478" i="3"/>
  <c r="S5477" i="3"/>
  <c r="T5477" i="3" s="1"/>
  <c r="Q5477" i="3"/>
  <c r="P5477" i="3"/>
  <c r="S5476" i="3"/>
  <c r="T5476" i="3" s="1"/>
  <c r="Q5476" i="3"/>
  <c r="P5476" i="3"/>
  <c r="S5475" i="3"/>
  <c r="T5475" i="3" s="1"/>
  <c r="Q5475" i="3"/>
  <c r="P5475" i="3"/>
  <c r="S5474" i="3"/>
  <c r="T5474" i="3" s="1"/>
  <c r="Q5474" i="3"/>
  <c r="P5474" i="3"/>
  <c r="S5473" i="3"/>
  <c r="T5473" i="3" s="1"/>
  <c r="Q5473" i="3"/>
  <c r="P5473" i="3"/>
  <c r="S5472" i="3"/>
  <c r="T5472" i="3" s="1"/>
  <c r="Q5472" i="3"/>
  <c r="P5472" i="3"/>
  <c r="S5471" i="3"/>
  <c r="T5471" i="3" s="1"/>
  <c r="Q5471" i="3"/>
  <c r="P5471" i="3"/>
  <c r="T5470" i="3"/>
  <c r="S5470" i="3"/>
  <c r="Q5470" i="3"/>
  <c r="P5470" i="3"/>
  <c r="S5469" i="3"/>
  <c r="T5469" i="3" s="1"/>
  <c r="Q5469" i="3"/>
  <c r="P5469" i="3"/>
  <c r="S5468" i="3"/>
  <c r="T5468" i="3" s="1"/>
  <c r="Q5468" i="3"/>
  <c r="P5468" i="3"/>
  <c r="S5467" i="3"/>
  <c r="T5467" i="3" s="1"/>
  <c r="Q5467" i="3"/>
  <c r="P5467" i="3"/>
  <c r="S5466" i="3"/>
  <c r="T5466" i="3" s="1"/>
  <c r="Q5466" i="3"/>
  <c r="P5466" i="3"/>
  <c r="S5465" i="3"/>
  <c r="T5465" i="3" s="1"/>
  <c r="Q5465" i="3"/>
  <c r="P5465" i="3"/>
  <c r="S5464" i="3"/>
  <c r="T5464" i="3" s="1"/>
  <c r="Q5464" i="3"/>
  <c r="P5464" i="3"/>
  <c r="S5463" i="3"/>
  <c r="T5463" i="3" s="1"/>
  <c r="Q5463" i="3"/>
  <c r="P5463" i="3"/>
  <c r="S5462" i="3"/>
  <c r="T5462" i="3" s="1"/>
  <c r="Q5462" i="3"/>
  <c r="P5462" i="3"/>
  <c r="S5461" i="3"/>
  <c r="T5461" i="3" s="1"/>
  <c r="Q5461" i="3"/>
  <c r="P5461" i="3"/>
  <c r="S5460" i="3"/>
  <c r="T5460" i="3" s="1"/>
  <c r="Q5460" i="3"/>
  <c r="P5460" i="3"/>
  <c r="S5459" i="3"/>
  <c r="T5459" i="3" s="1"/>
  <c r="Q5459" i="3"/>
  <c r="P5459" i="3"/>
  <c r="T5458" i="3"/>
  <c r="S5458" i="3"/>
  <c r="Q5458" i="3"/>
  <c r="P5458" i="3"/>
  <c r="S5457" i="3"/>
  <c r="T5457" i="3" s="1"/>
  <c r="Q5457" i="3"/>
  <c r="P5457" i="3"/>
  <c r="S5456" i="3"/>
  <c r="T5456" i="3" s="1"/>
  <c r="Q5456" i="3"/>
  <c r="P5456" i="3"/>
  <c r="T5455" i="3"/>
  <c r="S5455" i="3"/>
  <c r="Q5455" i="3"/>
  <c r="P5455" i="3"/>
  <c r="S5454" i="3"/>
  <c r="T5454" i="3" s="1"/>
  <c r="Q5454" i="3"/>
  <c r="P5454" i="3"/>
  <c r="S5453" i="3"/>
  <c r="T5453" i="3" s="1"/>
  <c r="Q5453" i="3"/>
  <c r="P5453" i="3"/>
  <c r="T5452" i="3"/>
  <c r="S5452" i="3"/>
  <c r="Q5452" i="3"/>
  <c r="P5452" i="3"/>
  <c r="S5451" i="3"/>
  <c r="T5451" i="3" s="1"/>
  <c r="Q5451" i="3"/>
  <c r="P5451" i="3"/>
  <c r="T5450" i="3"/>
  <c r="S5450" i="3"/>
  <c r="Q5450" i="3"/>
  <c r="P5450" i="3"/>
  <c r="S5449" i="3"/>
  <c r="T5449" i="3" s="1"/>
  <c r="Q5449" i="3"/>
  <c r="P5449" i="3"/>
  <c r="S5448" i="3"/>
  <c r="T5448" i="3" s="1"/>
  <c r="Q5448" i="3"/>
  <c r="P5448" i="3"/>
  <c r="S5447" i="3"/>
  <c r="T5447" i="3" s="1"/>
  <c r="Q5447" i="3"/>
  <c r="P5447" i="3"/>
  <c r="S5446" i="3"/>
  <c r="T5446" i="3" s="1"/>
  <c r="Q5446" i="3"/>
  <c r="P5446" i="3"/>
  <c r="T5445" i="3"/>
  <c r="S5445" i="3"/>
  <c r="Q5445" i="3"/>
  <c r="P5445" i="3"/>
  <c r="T5444" i="3"/>
  <c r="S5444" i="3"/>
  <c r="Q5444" i="3"/>
  <c r="P5444" i="3"/>
  <c r="S5443" i="3"/>
  <c r="T5443" i="3" s="1"/>
  <c r="Q5443" i="3"/>
  <c r="P5443" i="3"/>
  <c r="S5442" i="3"/>
  <c r="T5442" i="3" s="1"/>
  <c r="Q5442" i="3"/>
  <c r="P5442" i="3"/>
  <c r="S5441" i="3"/>
  <c r="T5441" i="3" s="1"/>
  <c r="Q5441" i="3"/>
  <c r="P5441" i="3"/>
  <c r="S5440" i="3"/>
  <c r="T5440" i="3" s="1"/>
  <c r="Q5440" i="3"/>
  <c r="P5440" i="3"/>
  <c r="S5439" i="3"/>
  <c r="T5439" i="3" s="1"/>
  <c r="Q5439" i="3"/>
  <c r="P5439" i="3"/>
  <c r="S5438" i="3"/>
  <c r="T5438" i="3" s="1"/>
  <c r="Q5438" i="3"/>
  <c r="P5438" i="3"/>
  <c r="S5437" i="3"/>
  <c r="T5437" i="3" s="1"/>
  <c r="Q5437" i="3"/>
  <c r="P5437" i="3"/>
  <c r="S5436" i="3"/>
  <c r="T5436" i="3" s="1"/>
  <c r="Q5436" i="3"/>
  <c r="P5436" i="3"/>
  <c r="S5435" i="3"/>
  <c r="T5435" i="3" s="1"/>
  <c r="Q5435" i="3"/>
  <c r="P5435" i="3"/>
  <c r="T5434" i="3"/>
  <c r="S5434" i="3"/>
  <c r="Q5434" i="3"/>
  <c r="P5434" i="3"/>
  <c r="S5433" i="3"/>
  <c r="T5433" i="3" s="1"/>
  <c r="Q5433" i="3"/>
  <c r="P5433" i="3"/>
  <c r="S5432" i="3"/>
  <c r="T5432" i="3" s="1"/>
  <c r="Q5432" i="3"/>
  <c r="P5432" i="3"/>
  <c r="S5431" i="3"/>
  <c r="T5431" i="3" s="1"/>
  <c r="Q5431" i="3"/>
  <c r="P5431" i="3"/>
  <c r="S5430" i="3"/>
  <c r="T5430" i="3" s="1"/>
  <c r="Q5430" i="3"/>
  <c r="P5430" i="3"/>
  <c r="S5429" i="3"/>
  <c r="T5429" i="3" s="1"/>
  <c r="Q5429" i="3"/>
  <c r="P5429" i="3"/>
  <c r="S5428" i="3"/>
  <c r="T5428" i="3" s="1"/>
  <c r="Q5428" i="3"/>
  <c r="P5428" i="3"/>
  <c r="S5427" i="3"/>
  <c r="T5427" i="3" s="1"/>
  <c r="Q5427" i="3"/>
  <c r="P5427" i="3"/>
  <c r="S5426" i="3"/>
  <c r="T5426" i="3" s="1"/>
  <c r="Q5426" i="3"/>
  <c r="P5426" i="3"/>
  <c r="S5425" i="3"/>
  <c r="T5425" i="3" s="1"/>
  <c r="Q5425" i="3"/>
  <c r="P5425" i="3"/>
  <c r="S5424" i="3"/>
  <c r="T5424" i="3" s="1"/>
  <c r="Q5424" i="3"/>
  <c r="P5424" i="3"/>
  <c r="T5423" i="3"/>
  <c r="S5423" i="3"/>
  <c r="Q5423" i="3"/>
  <c r="P5423" i="3"/>
  <c r="S5422" i="3"/>
  <c r="T5422" i="3" s="1"/>
  <c r="Q5422" i="3"/>
  <c r="P5422" i="3"/>
  <c r="S5421" i="3"/>
  <c r="T5421" i="3" s="1"/>
  <c r="Q5421" i="3"/>
  <c r="P5421" i="3"/>
  <c r="S5420" i="3"/>
  <c r="T5420" i="3" s="1"/>
  <c r="Q5420" i="3"/>
  <c r="P5420" i="3"/>
  <c r="T5419" i="3"/>
  <c r="S5419" i="3"/>
  <c r="Q5419" i="3"/>
  <c r="P5419" i="3"/>
  <c r="S5418" i="3"/>
  <c r="T5418" i="3" s="1"/>
  <c r="Q5418" i="3"/>
  <c r="P5418" i="3"/>
  <c r="S5417" i="3"/>
  <c r="T5417" i="3" s="1"/>
  <c r="Q5417" i="3"/>
  <c r="P5417" i="3"/>
  <c r="S5416" i="3"/>
  <c r="T5416" i="3" s="1"/>
  <c r="Q5416" i="3"/>
  <c r="P5416" i="3"/>
  <c r="T5415" i="3"/>
  <c r="S5415" i="3"/>
  <c r="Q5415" i="3"/>
  <c r="P5415" i="3"/>
  <c r="S5414" i="3"/>
  <c r="T5414" i="3" s="1"/>
  <c r="Q5414" i="3"/>
  <c r="P5414" i="3"/>
  <c r="S5413" i="3"/>
  <c r="T5413" i="3" s="1"/>
  <c r="Q5413" i="3"/>
  <c r="P5413" i="3"/>
  <c r="S5412" i="3"/>
  <c r="T5412" i="3" s="1"/>
  <c r="Q5412" i="3"/>
  <c r="P5412" i="3"/>
  <c r="S5411" i="3"/>
  <c r="T5411" i="3" s="1"/>
  <c r="Q5411" i="3"/>
  <c r="P5411" i="3"/>
  <c r="S5410" i="3"/>
  <c r="T5410" i="3" s="1"/>
  <c r="Q5410" i="3"/>
  <c r="P5410" i="3"/>
  <c r="S5409" i="3"/>
  <c r="T5409" i="3" s="1"/>
  <c r="Q5409" i="3"/>
  <c r="P5409" i="3"/>
  <c r="S5408" i="3"/>
  <c r="T5408" i="3" s="1"/>
  <c r="Q5408" i="3"/>
  <c r="P5408" i="3"/>
  <c r="T5407" i="3"/>
  <c r="S5407" i="3"/>
  <c r="Q5407" i="3"/>
  <c r="P5407" i="3"/>
  <c r="T5406" i="3"/>
  <c r="S5406" i="3"/>
  <c r="Q5406" i="3"/>
  <c r="P5406" i="3"/>
  <c r="S5405" i="3"/>
  <c r="T5405" i="3" s="1"/>
  <c r="Q5405" i="3"/>
  <c r="P5405" i="3"/>
  <c r="S5404" i="3"/>
  <c r="T5404" i="3" s="1"/>
  <c r="Q5404" i="3"/>
  <c r="P5404" i="3"/>
  <c r="S5403" i="3"/>
  <c r="T5403" i="3" s="1"/>
  <c r="Q5403" i="3"/>
  <c r="P5403" i="3"/>
  <c r="S5402" i="3"/>
  <c r="T5402" i="3" s="1"/>
  <c r="Q5402" i="3"/>
  <c r="P5402" i="3"/>
  <c r="S5401" i="3"/>
  <c r="T5401" i="3" s="1"/>
  <c r="Q5401" i="3"/>
  <c r="P5401" i="3"/>
  <c r="S5400" i="3"/>
  <c r="T5400" i="3" s="1"/>
  <c r="Q5400" i="3"/>
  <c r="P5400" i="3"/>
  <c r="S5399" i="3"/>
  <c r="T5399" i="3" s="1"/>
  <c r="Q5399" i="3"/>
  <c r="P5399" i="3"/>
  <c r="T5398" i="3"/>
  <c r="S5398" i="3"/>
  <c r="Q5398" i="3"/>
  <c r="P5398" i="3"/>
  <c r="S5397" i="3"/>
  <c r="T5397" i="3" s="1"/>
  <c r="Q5397" i="3"/>
  <c r="P5397" i="3"/>
  <c r="S5396" i="3"/>
  <c r="T5396" i="3" s="1"/>
  <c r="Q5396" i="3"/>
  <c r="P5396" i="3"/>
  <c r="S5395" i="3"/>
  <c r="T5395" i="3" s="1"/>
  <c r="Q5395" i="3"/>
  <c r="P5395" i="3"/>
  <c r="T5394" i="3"/>
  <c r="S5394" i="3"/>
  <c r="Q5394" i="3"/>
  <c r="P5394" i="3"/>
  <c r="S5393" i="3"/>
  <c r="T5393" i="3" s="1"/>
  <c r="Q5393" i="3"/>
  <c r="P5393" i="3"/>
  <c r="T5392" i="3"/>
  <c r="S5392" i="3"/>
  <c r="Q5392" i="3"/>
  <c r="P5392" i="3"/>
  <c r="S5391" i="3"/>
  <c r="T5391" i="3" s="1"/>
  <c r="Q5391" i="3"/>
  <c r="P5391" i="3"/>
  <c r="S5390" i="3"/>
  <c r="T5390" i="3" s="1"/>
  <c r="Q5390" i="3"/>
  <c r="P5390" i="3"/>
  <c r="S5389" i="3"/>
  <c r="T5389" i="3" s="1"/>
  <c r="Q5389" i="3"/>
  <c r="P5389" i="3"/>
  <c r="S5388" i="3"/>
  <c r="T5388" i="3" s="1"/>
  <c r="Q5388" i="3"/>
  <c r="P5388" i="3"/>
  <c r="S5387" i="3"/>
  <c r="T5387" i="3" s="1"/>
  <c r="Q5387" i="3"/>
  <c r="P5387" i="3"/>
  <c r="S5386" i="3"/>
  <c r="T5386" i="3" s="1"/>
  <c r="Q5386" i="3"/>
  <c r="P5386" i="3"/>
  <c r="S5385" i="3"/>
  <c r="T5385" i="3" s="1"/>
  <c r="Q5385" i="3"/>
  <c r="P5385" i="3"/>
  <c r="S5384" i="3"/>
  <c r="T5384" i="3" s="1"/>
  <c r="Q5384" i="3"/>
  <c r="P5384" i="3"/>
  <c r="S5383" i="3"/>
  <c r="T5383" i="3" s="1"/>
  <c r="Q5383" i="3"/>
  <c r="P5383" i="3"/>
  <c r="S5382" i="3"/>
  <c r="T5382" i="3" s="1"/>
  <c r="Q5382" i="3"/>
  <c r="P5382" i="3"/>
  <c r="S5381" i="3"/>
  <c r="T5381" i="3" s="1"/>
  <c r="Q5381" i="3"/>
  <c r="P5381" i="3"/>
  <c r="T5380" i="3"/>
  <c r="S5380" i="3"/>
  <c r="Q5380" i="3"/>
  <c r="P5380" i="3"/>
  <c r="S5379" i="3"/>
  <c r="T5379" i="3" s="1"/>
  <c r="Q5379" i="3"/>
  <c r="P5379" i="3"/>
  <c r="T5378" i="3"/>
  <c r="S5378" i="3"/>
  <c r="Q5378" i="3"/>
  <c r="P5378" i="3"/>
  <c r="S5377" i="3"/>
  <c r="T5377" i="3" s="1"/>
  <c r="Q5377" i="3"/>
  <c r="P5377" i="3"/>
  <c r="S5376" i="3"/>
  <c r="T5376" i="3" s="1"/>
  <c r="Q5376" i="3"/>
  <c r="P5376" i="3"/>
  <c r="T5375" i="3"/>
  <c r="S5375" i="3"/>
  <c r="Q5375" i="3"/>
  <c r="P5375" i="3"/>
  <c r="T5374" i="3"/>
  <c r="S5374" i="3"/>
  <c r="Q5374" i="3"/>
  <c r="P5374" i="3"/>
  <c r="S5373" i="3"/>
  <c r="T5373" i="3" s="1"/>
  <c r="Q5373" i="3"/>
  <c r="P5373" i="3"/>
  <c r="S5372" i="3"/>
  <c r="T5372" i="3" s="1"/>
  <c r="Q5372" i="3"/>
  <c r="P5372" i="3"/>
  <c r="T5371" i="3"/>
  <c r="S5371" i="3"/>
  <c r="Q5371" i="3"/>
  <c r="P5371" i="3"/>
  <c r="S5370" i="3"/>
  <c r="T5370" i="3" s="1"/>
  <c r="Q5370" i="3"/>
  <c r="P5370" i="3"/>
  <c r="S5369" i="3"/>
  <c r="T5369" i="3" s="1"/>
  <c r="Q5369" i="3"/>
  <c r="P5369" i="3"/>
  <c r="S5368" i="3"/>
  <c r="T5368" i="3" s="1"/>
  <c r="Q5368" i="3"/>
  <c r="P5368" i="3"/>
  <c r="S5367" i="3"/>
  <c r="T5367" i="3" s="1"/>
  <c r="Q5367" i="3"/>
  <c r="P5367" i="3"/>
  <c r="S5366" i="3"/>
  <c r="T5366" i="3" s="1"/>
  <c r="Q5366" i="3"/>
  <c r="P5366" i="3"/>
  <c r="S5365" i="3"/>
  <c r="T5365" i="3" s="1"/>
  <c r="Q5365" i="3"/>
  <c r="P5365" i="3"/>
  <c r="S5364" i="3"/>
  <c r="T5364" i="3" s="1"/>
  <c r="Q5364" i="3"/>
  <c r="P5364" i="3"/>
  <c r="S5363" i="3"/>
  <c r="T5363" i="3" s="1"/>
  <c r="Q5363" i="3"/>
  <c r="P5363" i="3"/>
  <c r="T5362" i="3"/>
  <c r="S5362" i="3"/>
  <c r="Q5362" i="3"/>
  <c r="P5362" i="3"/>
  <c r="T5361" i="3"/>
  <c r="S5361" i="3"/>
  <c r="Q5361" i="3"/>
  <c r="P5361" i="3"/>
  <c r="S5360" i="3"/>
  <c r="T5360" i="3" s="1"/>
  <c r="Q5360" i="3"/>
  <c r="P5360" i="3"/>
  <c r="S5359" i="3"/>
  <c r="T5359" i="3" s="1"/>
  <c r="Q5359" i="3"/>
  <c r="P5359" i="3"/>
  <c r="S5358" i="3"/>
  <c r="T5358" i="3" s="1"/>
  <c r="Q5358" i="3"/>
  <c r="P5358" i="3"/>
  <c r="S5357" i="3"/>
  <c r="T5357" i="3" s="1"/>
  <c r="Q5357" i="3"/>
  <c r="P5357" i="3"/>
  <c r="T5356" i="3"/>
  <c r="S5356" i="3"/>
  <c r="Q5356" i="3"/>
  <c r="P5356" i="3"/>
  <c r="T5355" i="3"/>
  <c r="S5355" i="3"/>
  <c r="Q5355" i="3"/>
  <c r="P5355" i="3"/>
  <c r="S5354" i="3"/>
  <c r="T5354" i="3" s="1"/>
  <c r="Q5354" i="3"/>
  <c r="P5354" i="3"/>
  <c r="S5353" i="3"/>
  <c r="T5353" i="3" s="1"/>
  <c r="Q5353" i="3"/>
  <c r="P5353" i="3"/>
  <c r="S5352" i="3"/>
  <c r="T5352" i="3" s="1"/>
  <c r="Q5352" i="3"/>
  <c r="P5352" i="3"/>
  <c r="S5351" i="3"/>
  <c r="T5351" i="3" s="1"/>
  <c r="Q5351" i="3"/>
  <c r="P5351" i="3"/>
  <c r="S5350" i="3"/>
  <c r="T5350" i="3" s="1"/>
  <c r="Q5350" i="3"/>
  <c r="P5350" i="3"/>
  <c r="S5349" i="3"/>
  <c r="T5349" i="3" s="1"/>
  <c r="Q5349" i="3"/>
  <c r="P5349" i="3"/>
  <c r="S5348" i="3"/>
  <c r="T5348" i="3" s="1"/>
  <c r="Q5348" i="3"/>
  <c r="P5348" i="3"/>
  <c r="S5347" i="3"/>
  <c r="T5347" i="3" s="1"/>
  <c r="Q5347" i="3"/>
  <c r="P5347" i="3"/>
  <c r="S5346" i="3"/>
  <c r="T5346" i="3" s="1"/>
  <c r="Q5346" i="3"/>
  <c r="P5346" i="3"/>
  <c r="S5345" i="3"/>
  <c r="T5345" i="3" s="1"/>
  <c r="Q5345" i="3"/>
  <c r="P5345" i="3"/>
  <c r="S5344" i="3"/>
  <c r="T5344" i="3" s="1"/>
  <c r="Q5344" i="3"/>
  <c r="P5344" i="3"/>
  <c r="S5343" i="3"/>
  <c r="T5343" i="3" s="1"/>
  <c r="Q5343" i="3"/>
  <c r="P5343" i="3"/>
  <c r="T5342" i="3"/>
  <c r="S5342" i="3"/>
  <c r="Q5342" i="3"/>
  <c r="P5342" i="3"/>
  <c r="T5341" i="3"/>
  <c r="S5341" i="3"/>
  <c r="Q5341" i="3"/>
  <c r="P5341" i="3"/>
  <c r="S5340" i="3"/>
  <c r="T5340" i="3" s="1"/>
  <c r="Q5340" i="3"/>
  <c r="P5340" i="3"/>
  <c r="S5339" i="3"/>
  <c r="T5339" i="3" s="1"/>
  <c r="Q5339" i="3"/>
  <c r="P5339" i="3"/>
  <c r="S5338" i="3"/>
  <c r="T5338" i="3" s="1"/>
  <c r="Q5338" i="3"/>
  <c r="P5338" i="3"/>
  <c r="T5337" i="3"/>
  <c r="S5337" i="3"/>
  <c r="Q5337" i="3"/>
  <c r="P5337" i="3"/>
  <c r="S5336" i="3"/>
  <c r="T5336" i="3" s="1"/>
  <c r="Q5336" i="3"/>
  <c r="P5336" i="3"/>
  <c r="T5335" i="3"/>
  <c r="S5335" i="3"/>
  <c r="Q5335" i="3"/>
  <c r="P5335" i="3"/>
  <c r="S5334" i="3"/>
  <c r="T5334" i="3" s="1"/>
  <c r="Q5334" i="3"/>
  <c r="P5334" i="3"/>
  <c r="S5333" i="3"/>
  <c r="T5333" i="3" s="1"/>
  <c r="Q5333" i="3"/>
  <c r="P5333" i="3"/>
  <c r="S5332" i="3"/>
  <c r="T5332" i="3" s="1"/>
  <c r="Q5332" i="3"/>
  <c r="P5332" i="3"/>
  <c r="S5331" i="3"/>
  <c r="T5331" i="3" s="1"/>
  <c r="Q5331" i="3"/>
  <c r="P5331" i="3"/>
  <c r="S5330" i="3"/>
  <c r="T5330" i="3" s="1"/>
  <c r="Q5330" i="3"/>
  <c r="P5330" i="3"/>
  <c r="S5329" i="3"/>
  <c r="T5329" i="3" s="1"/>
  <c r="Q5329" i="3"/>
  <c r="P5329" i="3"/>
  <c r="S5328" i="3"/>
  <c r="T5328" i="3" s="1"/>
  <c r="Q5328" i="3"/>
  <c r="P5328" i="3"/>
  <c r="T5327" i="3"/>
  <c r="S5327" i="3"/>
  <c r="Q5327" i="3"/>
  <c r="P5327" i="3"/>
  <c r="S5326" i="3"/>
  <c r="T5326" i="3" s="1"/>
  <c r="Q5326" i="3"/>
  <c r="P5326" i="3"/>
  <c r="S5325" i="3"/>
  <c r="T5325" i="3" s="1"/>
  <c r="Q5325" i="3"/>
  <c r="P5325" i="3"/>
  <c r="S5324" i="3"/>
  <c r="T5324" i="3" s="1"/>
  <c r="Q5324" i="3"/>
  <c r="P5324" i="3"/>
  <c r="S5323" i="3"/>
  <c r="T5323" i="3" s="1"/>
  <c r="Q5323" i="3"/>
  <c r="P5323" i="3"/>
  <c r="S5322" i="3"/>
  <c r="T5322" i="3" s="1"/>
  <c r="Q5322" i="3"/>
  <c r="P5322" i="3"/>
  <c r="S5321" i="3"/>
  <c r="T5321" i="3" s="1"/>
  <c r="Q5321" i="3"/>
  <c r="P5321" i="3"/>
  <c r="S5320" i="3"/>
  <c r="T5320" i="3" s="1"/>
  <c r="Q5320" i="3"/>
  <c r="P5320" i="3"/>
  <c r="S5319" i="3"/>
  <c r="T5319" i="3" s="1"/>
  <c r="Q5319" i="3"/>
  <c r="P5319" i="3"/>
  <c r="S5318" i="3"/>
  <c r="T5318" i="3" s="1"/>
  <c r="Q5318" i="3"/>
  <c r="P5318" i="3"/>
  <c r="S5317" i="3"/>
  <c r="T5317" i="3" s="1"/>
  <c r="Q5317" i="3"/>
  <c r="P5317" i="3"/>
  <c r="S5316" i="3"/>
  <c r="T5316" i="3" s="1"/>
  <c r="Q5316" i="3"/>
  <c r="P5316" i="3"/>
  <c r="S5315" i="3"/>
  <c r="T5315" i="3" s="1"/>
  <c r="Q5315" i="3"/>
  <c r="P5315" i="3"/>
  <c r="T5314" i="3"/>
  <c r="S5314" i="3"/>
  <c r="Q5314" i="3"/>
  <c r="P5314" i="3"/>
  <c r="S5313" i="3"/>
  <c r="T5313" i="3" s="1"/>
  <c r="Q5313" i="3"/>
  <c r="P5313" i="3"/>
  <c r="S5312" i="3"/>
  <c r="T5312" i="3" s="1"/>
  <c r="Q5312" i="3"/>
  <c r="P5312" i="3"/>
  <c r="S5311" i="3"/>
  <c r="T5311" i="3" s="1"/>
  <c r="Q5311" i="3"/>
  <c r="P5311" i="3"/>
  <c r="S5310" i="3"/>
  <c r="T5310" i="3" s="1"/>
  <c r="Q5310" i="3"/>
  <c r="P5310" i="3"/>
  <c r="S5309" i="3"/>
  <c r="T5309" i="3" s="1"/>
  <c r="Q5309" i="3"/>
  <c r="P5309" i="3"/>
  <c r="S5308" i="3"/>
  <c r="T5308" i="3" s="1"/>
  <c r="Q5308" i="3"/>
  <c r="P5308" i="3"/>
  <c r="S5307" i="3"/>
  <c r="T5307" i="3" s="1"/>
  <c r="Q5307" i="3"/>
  <c r="P5307" i="3"/>
  <c r="S5306" i="3"/>
  <c r="T5306" i="3" s="1"/>
  <c r="Q5306" i="3"/>
  <c r="P5306" i="3"/>
  <c r="S5305" i="3"/>
  <c r="T5305" i="3" s="1"/>
  <c r="Q5305" i="3"/>
  <c r="P5305" i="3"/>
  <c r="S5304" i="3"/>
  <c r="T5304" i="3" s="1"/>
  <c r="Q5304" i="3"/>
  <c r="P5304" i="3"/>
  <c r="S5303" i="3"/>
  <c r="T5303" i="3" s="1"/>
  <c r="Q5303" i="3"/>
  <c r="P5303" i="3"/>
  <c r="S5302" i="3"/>
  <c r="T5302" i="3" s="1"/>
  <c r="Q5302" i="3"/>
  <c r="P5302" i="3"/>
  <c r="T5301" i="3"/>
  <c r="S5301" i="3"/>
  <c r="Q5301" i="3"/>
  <c r="P5301" i="3"/>
  <c r="T5300" i="3"/>
  <c r="S5300" i="3"/>
  <c r="Q5300" i="3"/>
  <c r="P5300" i="3"/>
  <c r="S5299" i="3"/>
  <c r="T5299" i="3" s="1"/>
  <c r="Q5299" i="3"/>
  <c r="P5299" i="3"/>
  <c r="S5298" i="3"/>
  <c r="T5298" i="3" s="1"/>
  <c r="Q5298" i="3"/>
  <c r="P5298" i="3"/>
  <c r="S5297" i="3"/>
  <c r="T5297" i="3" s="1"/>
  <c r="Q5297" i="3"/>
  <c r="P5297" i="3"/>
  <c r="S5296" i="3"/>
  <c r="T5296" i="3" s="1"/>
  <c r="Q5296" i="3"/>
  <c r="P5296" i="3"/>
  <c r="S5295" i="3"/>
  <c r="T5295" i="3" s="1"/>
  <c r="Q5295" i="3"/>
  <c r="P5295" i="3"/>
  <c r="S5294" i="3"/>
  <c r="T5294" i="3" s="1"/>
  <c r="Q5294" i="3"/>
  <c r="P5294" i="3"/>
  <c r="S5293" i="3"/>
  <c r="T5293" i="3" s="1"/>
  <c r="Q5293" i="3"/>
  <c r="P5293" i="3"/>
  <c r="S5292" i="3"/>
  <c r="T5292" i="3" s="1"/>
  <c r="Q5292" i="3"/>
  <c r="P5292" i="3"/>
  <c r="S5291" i="3"/>
  <c r="T5291" i="3" s="1"/>
  <c r="Q5291" i="3"/>
  <c r="P5291" i="3"/>
  <c r="T5290" i="3"/>
  <c r="S5290" i="3"/>
  <c r="Q5290" i="3"/>
  <c r="P5290" i="3"/>
  <c r="T5289" i="3"/>
  <c r="S5289" i="3"/>
  <c r="Q5289" i="3"/>
  <c r="P5289" i="3"/>
  <c r="S5288" i="3"/>
  <c r="T5288" i="3" s="1"/>
  <c r="Q5288" i="3"/>
  <c r="P5288" i="3"/>
  <c r="T5287" i="3"/>
  <c r="S5287" i="3"/>
  <c r="Q5287" i="3"/>
  <c r="P5287" i="3"/>
  <c r="S5286" i="3"/>
  <c r="T5286" i="3" s="1"/>
  <c r="Q5286" i="3"/>
  <c r="P5286" i="3"/>
  <c r="S5285" i="3"/>
  <c r="T5285" i="3" s="1"/>
  <c r="Q5285" i="3"/>
  <c r="P5285" i="3"/>
  <c r="S5284" i="3"/>
  <c r="T5284" i="3" s="1"/>
  <c r="Q5284" i="3"/>
  <c r="P5284" i="3"/>
  <c r="S5283" i="3"/>
  <c r="T5283" i="3" s="1"/>
  <c r="Q5283" i="3"/>
  <c r="P5283" i="3"/>
  <c r="T5282" i="3"/>
  <c r="S5282" i="3"/>
  <c r="Q5282" i="3"/>
  <c r="P5282" i="3"/>
  <c r="T5281" i="3"/>
  <c r="S5281" i="3"/>
  <c r="Q5281" i="3"/>
  <c r="P5281" i="3"/>
  <c r="S5280" i="3"/>
  <c r="T5280" i="3" s="1"/>
  <c r="Q5280" i="3"/>
  <c r="P5280" i="3"/>
  <c r="S5279" i="3"/>
  <c r="T5279" i="3" s="1"/>
  <c r="Q5279" i="3"/>
  <c r="P5279" i="3"/>
  <c r="S5278" i="3"/>
  <c r="T5278" i="3" s="1"/>
  <c r="Q5278" i="3"/>
  <c r="P5278" i="3"/>
  <c r="S5277" i="3"/>
  <c r="T5277" i="3" s="1"/>
  <c r="Q5277" i="3"/>
  <c r="P5277" i="3"/>
  <c r="S5276" i="3"/>
  <c r="T5276" i="3" s="1"/>
  <c r="Q5276" i="3"/>
  <c r="P5276" i="3"/>
  <c r="S5275" i="3"/>
  <c r="T5275" i="3" s="1"/>
  <c r="Q5275" i="3"/>
  <c r="P5275" i="3"/>
  <c r="S5274" i="3"/>
  <c r="T5274" i="3" s="1"/>
  <c r="Q5274" i="3"/>
  <c r="P5274" i="3"/>
  <c r="S5273" i="3"/>
  <c r="T5273" i="3" s="1"/>
  <c r="Q5273" i="3"/>
  <c r="P5273" i="3"/>
  <c r="T5272" i="3"/>
  <c r="S5272" i="3"/>
  <c r="Q5272" i="3"/>
  <c r="P5272" i="3"/>
  <c r="S5271" i="3"/>
  <c r="T5271" i="3" s="1"/>
  <c r="Q5271" i="3"/>
  <c r="P5271" i="3"/>
  <c r="S5270" i="3"/>
  <c r="T5270" i="3" s="1"/>
  <c r="Q5270" i="3"/>
  <c r="P5270" i="3"/>
  <c r="S5269" i="3"/>
  <c r="T5269" i="3" s="1"/>
  <c r="Q5269" i="3"/>
  <c r="P5269" i="3"/>
  <c r="S5268" i="3"/>
  <c r="T5268" i="3" s="1"/>
  <c r="Q5268" i="3"/>
  <c r="P5268" i="3"/>
  <c r="T5267" i="3"/>
  <c r="S5267" i="3"/>
  <c r="Q5267" i="3"/>
  <c r="P5267" i="3"/>
  <c r="T5266" i="3"/>
  <c r="S5266" i="3"/>
  <c r="Q5266" i="3"/>
  <c r="P5266" i="3"/>
  <c r="T5265" i="3"/>
  <c r="S5265" i="3"/>
  <c r="Q5265" i="3"/>
  <c r="P5265" i="3"/>
  <c r="T5264" i="3"/>
  <c r="S5264" i="3"/>
  <c r="Q5264" i="3"/>
  <c r="P5264" i="3"/>
  <c r="T5263" i="3"/>
  <c r="S5263" i="3"/>
  <c r="Q5263" i="3"/>
  <c r="P5263" i="3"/>
  <c r="T5262" i="3"/>
  <c r="S5262" i="3"/>
  <c r="Q5262" i="3"/>
  <c r="P5262" i="3"/>
  <c r="S5261" i="3"/>
  <c r="T5261" i="3" s="1"/>
  <c r="Q5261" i="3"/>
  <c r="P5261" i="3"/>
  <c r="S5260" i="3"/>
  <c r="T5260" i="3" s="1"/>
  <c r="Q5260" i="3"/>
  <c r="P5260" i="3"/>
  <c r="S5259" i="3"/>
  <c r="T5259" i="3" s="1"/>
  <c r="Q5259" i="3"/>
  <c r="P5259" i="3"/>
  <c r="S5258" i="3"/>
  <c r="T5258" i="3" s="1"/>
  <c r="Q5258" i="3"/>
  <c r="P5258" i="3"/>
  <c r="T5257" i="3"/>
  <c r="S5257" i="3"/>
  <c r="Q5257" i="3"/>
  <c r="P5257" i="3"/>
  <c r="S5256" i="3"/>
  <c r="T5256" i="3" s="1"/>
  <c r="Q5256" i="3"/>
  <c r="P5256" i="3"/>
  <c r="T5255" i="3"/>
  <c r="S5255" i="3"/>
  <c r="Q5255" i="3"/>
  <c r="P5255" i="3"/>
  <c r="S5254" i="3"/>
  <c r="T5254" i="3" s="1"/>
  <c r="Q5254" i="3"/>
  <c r="P5254" i="3"/>
  <c r="S5253" i="3"/>
  <c r="T5253" i="3" s="1"/>
  <c r="Q5253" i="3"/>
  <c r="P5253" i="3"/>
  <c r="S5252" i="3"/>
  <c r="T5252" i="3" s="1"/>
  <c r="Q5252" i="3"/>
  <c r="P5252" i="3"/>
  <c r="S5251" i="3"/>
  <c r="T5251" i="3" s="1"/>
  <c r="Q5251" i="3"/>
  <c r="P5251" i="3"/>
  <c r="S5250" i="3"/>
  <c r="T5250" i="3" s="1"/>
  <c r="Q5250" i="3"/>
  <c r="P5250" i="3"/>
  <c r="S5249" i="3"/>
  <c r="T5249" i="3" s="1"/>
  <c r="Q5249" i="3"/>
  <c r="P5249" i="3"/>
  <c r="S5248" i="3"/>
  <c r="T5248" i="3" s="1"/>
  <c r="Q5248" i="3"/>
  <c r="P5248" i="3"/>
  <c r="S5247" i="3"/>
  <c r="T5247" i="3" s="1"/>
  <c r="Q5247" i="3"/>
  <c r="P5247" i="3"/>
  <c r="S5246" i="3"/>
  <c r="T5246" i="3" s="1"/>
  <c r="Q5246" i="3"/>
  <c r="P5246" i="3"/>
  <c r="S5245" i="3"/>
  <c r="T5245" i="3" s="1"/>
  <c r="Q5245" i="3"/>
  <c r="P5245" i="3"/>
  <c r="S5244" i="3"/>
  <c r="T5244" i="3" s="1"/>
  <c r="Q5244" i="3"/>
  <c r="P5244" i="3"/>
  <c r="S5243" i="3"/>
  <c r="T5243" i="3" s="1"/>
  <c r="Q5243" i="3"/>
  <c r="P5243" i="3"/>
  <c r="S5242" i="3"/>
  <c r="T5242" i="3" s="1"/>
  <c r="Q5242" i="3"/>
  <c r="P5242" i="3"/>
  <c r="S5241" i="3"/>
  <c r="T5241" i="3" s="1"/>
  <c r="Q5241" i="3"/>
  <c r="P5241" i="3"/>
  <c r="S5240" i="3"/>
  <c r="T5240" i="3" s="1"/>
  <c r="Q5240" i="3"/>
  <c r="P5240" i="3"/>
  <c r="T5239" i="3"/>
  <c r="S5239" i="3"/>
  <c r="Q5239" i="3"/>
  <c r="P5239" i="3"/>
  <c r="S5238" i="3"/>
  <c r="T5238" i="3" s="1"/>
  <c r="Q5238" i="3"/>
  <c r="P5238" i="3"/>
  <c r="S5237" i="3"/>
  <c r="T5237" i="3" s="1"/>
  <c r="Q5237" i="3"/>
  <c r="P5237" i="3"/>
  <c r="T5236" i="3"/>
  <c r="S5236" i="3"/>
  <c r="Q5236" i="3"/>
  <c r="P5236" i="3"/>
  <c r="S5235" i="3"/>
  <c r="T5235" i="3" s="1"/>
  <c r="Q5235" i="3"/>
  <c r="P5235" i="3"/>
  <c r="T5234" i="3"/>
  <c r="S5234" i="3"/>
  <c r="Q5234" i="3"/>
  <c r="P5234" i="3"/>
  <c r="S5233" i="3"/>
  <c r="T5233" i="3" s="1"/>
  <c r="Q5233" i="3"/>
  <c r="P5233" i="3"/>
  <c r="S5232" i="3"/>
  <c r="T5232" i="3" s="1"/>
  <c r="Q5232" i="3"/>
  <c r="P5232" i="3"/>
  <c r="S5231" i="3"/>
  <c r="T5231" i="3" s="1"/>
  <c r="Q5231" i="3"/>
  <c r="P5231" i="3"/>
  <c r="S5230" i="3"/>
  <c r="T5230" i="3" s="1"/>
  <c r="Q5230" i="3"/>
  <c r="P5230" i="3"/>
  <c r="T5229" i="3"/>
  <c r="S5229" i="3"/>
  <c r="Q5229" i="3"/>
  <c r="P5229" i="3"/>
  <c r="S5228" i="3"/>
  <c r="T5228" i="3" s="1"/>
  <c r="Q5228" i="3"/>
  <c r="P5228" i="3"/>
  <c r="T5227" i="3"/>
  <c r="S5227" i="3"/>
  <c r="Q5227" i="3"/>
  <c r="P5227" i="3"/>
  <c r="S5226" i="3"/>
  <c r="T5226" i="3" s="1"/>
  <c r="Q5226" i="3"/>
  <c r="P5226" i="3"/>
  <c r="S5225" i="3"/>
  <c r="T5225" i="3" s="1"/>
  <c r="Q5225" i="3"/>
  <c r="P5225" i="3"/>
  <c r="S5224" i="3"/>
  <c r="T5224" i="3" s="1"/>
  <c r="Q5224" i="3"/>
  <c r="P5224" i="3"/>
  <c r="S5223" i="3"/>
  <c r="T5223" i="3" s="1"/>
  <c r="Q5223" i="3"/>
  <c r="P5223" i="3"/>
  <c r="S5222" i="3"/>
  <c r="T5222" i="3" s="1"/>
  <c r="Q5222" i="3"/>
  <c r="P5222" i="3"/>
  <c r="T5221" i="3"/>
  <c r="S5221" i="3"/>
  <c r="Q5221" i="3"/>
  <c r="P5221" i="3"/>
  <c r="S5220" i="3"/>
  <c r="T5220" i="3" s="1"/>
  <c r="Q5220" i="3"/>
  <c r="P5220" i="3"/>
  <c r="T5219" i="3"/>
  <c r="S5219" i="3"/>
  <c r="Q5219" i="3"/>
  <c r="P5219" i="3"/>
  <c r="S5218" i="3"/>
  <c r="T5218" i="3" s="1"/>
  <c r="Q5218" i="3"/>
  <c r="P5218" i="3"/>
  <c r="S5217" i="3"/>
  <c r="T5217" i="3" s="1"/>
  <c r="Q5217" i="3"/>
  <c r="P5217" i="3"/>
  <c r="T5216" i="3"/>
  <c r="S5216" i="3"/>
  <c r="Q5216" i="3"/>
  <c r="P5216" i="3"/>
  <c r="S5215" i="3"/>
  <c r="T5215" i="3" s="1"/>
  <c r="Q5215" i="3"/>
  <c r="P5215" i="3"/>
  <c r="S5214" i="3"/>
  <c r="T5214" i="3" s="1"/>
  <c r="Q5214" i="3"/>
  <c r="P5214" i="3"/>
  <c r="S5213" i="3"/>
  <c r="T5213" i="3" s="1"/>
  <c r="Q5213" i="3"/>
  <c r="P5213" i="3"/>
  <c r="S5212" i="3"/>
  <c r="T5212" i="3" s="1"/>
  <c r="Q5212" i="3"/>
  <c r="P5212" i="3"/>
  <c r="T5211" i="3"/>
  <c r="S5211" i="3"/>
  <c r="Q5211" i="3"/>
  <c r="P5211" i="3"/>
  <c r="S5210" i="3"/>
  <c r="T5210" i="3" s="1"/>
  <c r="Q5210" i="3"/>
  <c r="P5210" i="3"/>
  <c r="T5209" i="3"/>
  <c r="S5209" i="3"/>
  <c r="Q5209" i="3"/>
  <c r="P5209" i="3"/>
  <c r="S5208" i="3"/>
  <c r="T5208" i="3" s="1"/>
  <c r="Q5208" i="3"/>
  <c r="P5208" i="3"/>
  <c r="S5207" i="3"/>
  <c r="T5207" i="3" s="1"/>
  <c r="Q5207" i="3"/>
  <c r="P5207" i="3"/>
  <c r="S5206" i="3"/>
  <c r="T5206" i="3" s="1"/>
  <c r="Q5206" i="3"/>
  <c r="P5206" i="3"/>
  <c r="S5205" i="3"/>
  <c r="T5205" i="3" s="1"/>
  <c r="Q5205" i="3"/>
  <c r="P5205" i="3"/>
  <c r="S5204" i="3"/>
  <c r="T5204" i="3" s="1"/>
  <c r="Q5204" i="3"/>
  <c r="P5204" i="3"/>
  <c r="S5203" i="3"/>
  <c r="T5203" i="3" s="1"/>
  <c r="Q5203" i="3"/>
  <c r="P5203" i="3"/>
  <c r="S5202" i="3"/>
  <c r="T5202" i="3" s="1"/>
  <c r="Q5202" i="3"/>
  <c r="P5202" i="3"/>
  <c r="T5201" i="3"/>
  <c r="S5201" i="3"/>
  <c r="Q5201" i="3"/>
  <c r="P5201" i="3"/>
  <c r="T5200" i="3"/>
  <c r="S5200" i="3"/>
  <c r="Q5200" i="3"/>
  <c r="P5200" i="3"/>
  <c r="S5199" i="3"/>
  <c r="T5199" i="3" s="1"/>
  <c r="Q5199" i="3"/>
  <c r="P5199" i="3"/>
  <c r="S5198" i="3"/>
  <c r="T5198" i="3" s="1"/>
  <c r="Q5198" i="3"/>
  <c r="P5198" i="3"/>
  <c r="S5197" i="3"/>
  <c r="T5197" i="3" s="1"/>
  <c r="Q5197" i="3"/>
  <c r="P5197" i="3"/>
  <c r="S5196" i="3"/>
  <c r="T5196" i="3" s="1"/>
  <c r="Q5196" i="3"/>
  <c r="P5196" i="3"/>
  <c r="S5195" i="3"/>
  <c r="T5195" i="3" s="1"/>
  <c r="Q5195" i="3"/>
  <c r="P5195" i="3"/>
  <c r="S5194" i="3"/>
  <c r="T5194" i="3" s="1"/>
  <c r="Q5194" i="3"/>
  <c r="P5194" i="3"/>
  <c r="T5193" i="3"/>
  <c r="S5193" i="3"/>
  <c r="Q5193" i="3"/>
  <c r="P5193" i="3"/>
  <c r="S5192" i="3"/>
  <c r="T5192" i="3" s="1"/>
  <c r="Q5192" i="3"/>
  <c r="P5192" i="3"/>
  <c r="S5191" i="3"/>
  <c r="T5191" i="3" s="1"/>
  <c r="Q5191" i="3"/>
  <c r="P5191" i="3"/>
  <c r="T5190" i="3"/>
  <c r="S5190" i="3"/>
  <c r="Q5190" i="3"/>
  <c r="P5190" i="3"/>
  <c r="S5189" i="3"/>
  <c r="T5189" i="3" s="1"/>
  <c r="Q5189" i="3"/>
  <c r="P5189" i="3"/>
  <c r="S5188" i="3"/>
  <c r="T5188" i="3" s="1"/>
  <c r="Q5188" i="3"/>
  <c r="P5188" i="3"/>
  <c r="T5187" i="3"/>
  <c r="S5187" i="3"/>
  <c r="Q5187" i="3"/>
  <c r="P5187" i="3"/>
  <c r="S5186" i="3"/>
  <c r="T5186" i="3" s="1"/>
  <c r="Q5186" i="3"/>
  <c r="P5186" i="3"/>
  <c r="S5185" i="3"/>
  <c r="T5185" i="3" s="1"/>
  <c r="Q5185" i="3"/>
  <c r="P5185" i="3"/>
  <c r="S5184" i="3"/>
  <c r="T5184" i="3" s="1"/>
  <c r="Q5184" i="3"/>
  <c r="P5184" i="3"/>
  <c r="T5183" i="3"/>
  <c r="S5183" i="3"/>
  <c r="Q5183" i="3"/>
  <c r="P5183" i="3"/>
  <c r="S5182" i="3"/>
  <c r="T5182" i="3" s="1"/>
  <c r="Q5182" i="3"/>
  <c r="P5182" i="3"/>
  <c r="S5181" i="3"/>
  <c r="T5181" i="3" s="1"/>
  <c r="Q5181" i="3"/>
  <c r="P5181" i="3"/>
  <c r="S5180" i="3"/>
  <c r="T5180" i="3" s="1"/>
  <c r="Q5180" i="3"/>
  <c r="P5180" i="3"/>
  <c r="S5179" i="3"/>
  <c r="T5179" i="3" s="1"/>
  <c r="Q5179" i="3"/>
  <c r="P5179" i="3"/>
  <c r="S5178" i="3"/>
  <c r="T5178" i="3" s="1"/>
  <c r="Q5178" i="3"/>
  <c r="P5178" i="3"/>
  <c r="S5177" i="3"/>
  <c r="T5177" i="3" s="1"/>
  <c r="Q5177" i="3"/>
  <c r="P5177" i="3"/>
  <c r="S5176" i="3"/>
  <c r="T5176" i="3" s="1"/>
  <c r="Q5176" i="3"/>
  <c r="P5176" i="3"/>
  <c r="S5175" i="3"/>
  <c r="T5175" i="3" s="1"/>
  <c r="Q5175" i="3"/>
  <c r="P5175" i="3"/>
  <c r="S5174" i="3"/>
  <c r="T5174" i="3" s="1"/>
  <c r="Q5174" i="3"/>
  <c r="P5174" i="3"/>
  <c r="S5173" i="3"/>
  <c r="T5173" i="3" s="1"/>
  <c r="Q5173" i="3"/>
  <c r="P5173" i="3"/>
  <c r="S5172" i="3"/>
  <c r="T5172" i="3" s="1"/>
  <c r="Q5172" i="3"/>
  <c r="P5172" i="3"/>
  <c r="S5171" i="3"/>
  <c r="T5171" i="3" s="1"/>
  <c r="Q5171" i="3"/>
  <c r="P5171" i="3"/>
  <c r="T5170" i="3"/>
  <c r="S5170" i="3"/>
  <c r="Q5170" i="3"/>
  <c r="P5170" i="3"/>
  <c r="S5169" i="3"/>
  <c r="T5169" i="3" s="1"/>
  <c r="Q5169" i="3"/>
  <c r="P5169" i="3"/>
  <c r="T5168" i="3"/>
  <c r="S5168" i="3"/>
  <c r="Q5168" i="3"/>
  <c r="P5168" i="3"/>
  <c r="T5167" i="3"/>
  <c r="S5167" i="3"/>
  <c r="Q5167" i="3"/>
  <c r="P5167" i="3"/>
  <c r="S5166" i="3"/>
  <c r="T5166" i="3" s="1"/>
  <c r="Q5166" i="3"/>
  <c r="P5166" i="3"/>
  <c r="S5165" i="3"/>
  <c r="T5165" i="3" s="1"/>
  <c r="Q5165" i="3"/>
  <c r="P5165" i="3"/>
  <c r="S5164" i="3"/>
  <c r="T5164" i="3" s="1"/>
  <c r="Q5164" i="3"/>
  <c r="P5164" i="3"/>
  <c r="T5163" i="3"/>
  <c r="S5163" i="3"/>
  <c r="Q5163" i="3"/>
  <c r="P5163" i="3"/>
  <c r="S5162" i="3"/>
  <c r="T5162" i="3" s="1"/>
  <c r="Q5162" i="3"/>
  <c r="P5162" i="3"/>
  <c r="S5161" i="3"/>
  <c r="T5161" i="3" s="1"/>
  <c r="Q5161" i="3"/>
  <c r="P5161" i="3"/>
  <c r="S5160" i="3"/>
  <c r="T5160" i="3" s="1"/>
  <c r="Q5160" i="3"/>
  <c r="P5160" i="3"/>
  <c r="S5159" i="3"/>
  <c r="T5159" i="3" s="1"/>
  <c r="Q5159" i="3"/>
  <c r="P5159" i="3"/>
  <c r="T5158" i="3"/>
  <c r="S5158" i="3"/>
  <c r="Q5158" i="3"/>
  <c r="P5158" i="3"/>
  <c r="S5157" i="3"/>
  <c r="T5157" i="3" s="1"/>
  <c r="Q5157" i="3"/>
  <c r="P5157" i="3"/>
  <c r="S5156" i="3"/>
  <c r="T5156" i="3" s="1"/>
  <c r="Q5156" i="3"/>
  <c r="P5156" i="3"/>
  <c r="S5155" i="3"/>
  <c r="T5155" i="3" s="1"/>
  <c r="Q5155" i="3"/>
  <c r="P5155" i="3"/>
  <c r="S5154" i="3"/>
  <c r="T5154" i="3" s="1"/>
  <c r="Q5154" i="3"/>
  <c r="P5154" i="3"/>
  <c r="T5153" i="3"/>
  <c r="S5153" i="3"/>
  <c r="Q5153" i="3"/>
  <c r="P5153" i="3"/>
  <c r="S5152" i="3"/>
  <c r="T5152" i="3" s="1"/>
  <c r="Q5152" i="3"/>
  <c r="P5152" i="3"/>
  <c r="S5151" i="3"/>
  <c r="T5151" i="3" s="1"/>
  <c r="Q5151" i="3"/>
  <c r="P5151" i="3"/>
  <c r="S5150" i="3"/>
  <c r="T5150" i="3" s="1"/>
  <c r="Q5150" i="3"/>
  <c r="P5150" i="3"/>
  <c r="S5149" i="3"/>
  <c r="T5149" i="3" s="1"/>
  <c r="Q5149" i="3"/>
  <c r="P5149" i="3"/>
  <c r="S5148" i="3"/>
  <c r="T5148" i="3" s="1"/>
  <c r="Q5148" i="3"/>
  <c r="P5148" i="3"/>
  <c r="S5147" i="3"/>
  <c r="T5147" i="3" s="1"/>
  <c r="Q5147" i="3"/>
  <c r="P5147" i="3"/>
  <c r="S5146" i="3"/>
  <c r="T5146" i="3" s="1"/>
  <c r="Q5146" i="3"/>
  <c r="P5146" i="3"/>
  <c r="T5145" i="3"/>
  <c r="S5145" i="3"/>
  <c r="Q5145" i="3"/>
  <c r="P5145" i="3"/>
  <c r="S5144" i="3"/>
  <c r="T5144" i="3" s="1"/>
  <c r="Q5144" i="3"/>
  <c r="P5144" i="3"/>
  <c r="T5143" i="3"/>
  <c r="S5143" i="3"/>
  <c r="Q5143" i="3"/>
  <c r="P5143" i="3"/>
  <c r="S5142" i="3"/>
  <c r="T5142" i="3" s="1"/>
  <c r="Q5142" i="3"/>
  <c r="P5142" i="3"/>
  <c r="S5141" i="3"/>
  <c r="T5141" i="3" s="1"/>
  <c r="Q5141" i="3"/>
  <c r="P5141" i="3"/>
  <c r="T5140" i="3"/>
  <c r="S5140" i="3"/>
  <c r="Q5140" i="3"/>
  <c r="P5140" i="3"/>
  <c r="T5139" i="3"/>
  <c r="S5139" i="3"/>
  <c r="Q5139" i="3"/>
  <c r="P5139" i="3"/>
  <c r="S5138" i="3"/>
  <c r="T5138" i="3" s="1"/>
  <c r="Q5138" i="3"/>
  <c r="P5138" i="3"/>
  <c r="S5137" i="3"/>
  <c r="T5137" i="3" s="1"/>
  <c r="Q5137" i="3"/>
  <c r="P5137" i="3"/>
  <c r="S5136" i="3"/>
  <c r="T5136" i="3" s="1"/>
  <c r="Q5136" i="3"/>
  <c r="P5136" i="3"/>
  <c r="S5135" i="3"/>
  <c r="T5135" i="3" s="1"/>
  <c r="Q5135" i="3"/>
  <c r="P5135" i="3"/>
  <c r="S5134" i="3"/>
  <c r="T5134" i="3" s="1"/>
  <c r="Q5134" i="3"/>
  <c r="P5134" i="3"/>
  <c r="S5133" i="3"/>
  <c r="T5133" i="3" s="1"/>
  <c r="Q5133" i="3"/>
  <c r="P5133" i="3"/>
  <c r="S5132" i="3"/>
  <c r="T5132" i="3" s="1"/>
  <c r="Q5132" i="3"/>
  <c r="P5132" i="3"/>
  <c r="S5131" i="3"/>
  <c r="T5131" i="3" s="1"/>
  <c r="Q5131" i="3"/>
  <c r="P5131" i="3"/>
  <c r="S5130" i="3"/>
  <c r="T5130" i="3" s="1"/>
  <c r="Q5130" i="3"/>
  <c r="P5130" i="3"/>
  <c r="T5129" i="3"/>
  <c r="S5129" i="3"/>
  <c r="Q5129" i="3"/>
  <c r="P5129" i="3"/>
  <c r="S5128" i="3"/>
  <c r="T5128" i="3" s="1"/>
  <c r="Q5128" i="3"/>
  <c r="P5128" i="3"/>
  <c r="S5127" i="3"/>
  <c r="T5127" i="3" s="1"/>
  <c r="Q5127" i="3"/>
  <c r="P5127" i="3"/>
  <c r="S5126" i="3"/>
  <c r="T5126" i="3" s="1"/>
  <c r="Q5126" i="3"/>
  <c r="P5126" i="3"/>
  <c r="T5125" i="3"/>
  <c r="S5125" i="3"/>
  <c r="Q5125" i="3"/>
  <c r="P5125" i="3"/>
  <c r="T5124" i="3"/>
  <c r="S5124" i="3"/>
  <c r="Q5124" i="3"/>
  <c r="P5124" i="3"/>
  <c r="S5123" i="3"/>
  <c r="T5123" i="3" s="1"/>
  <c r="Q5123" i="3"/>
  <c r="P5123" i="3"/>
  <c r="S5122" i="3"/>
  <c r="T5122" i="3" s="1"/>
  <c r="Q5122" i="3"/>
  <c r="P5122" i="3"/>
  <c r="S5121" i="3"/>
  <c r="T5121" i="3" s="1"/>
  <c r="Q5121" i="3"/>
  <c r="P5121" i="3"/>
  <c r="S5120" i="3"/>
  <c r="T5120" i="3" s="1"/>
  <c r="Q5120" i="3"/>
  <c r="P5120" i="3"/>
  <c r="T5119" i="3"/>
  <c r="S5119" i="3"/>
  <c r="Q5119" i="3"/>
  <c r="P5119" i="3"/>
  <c r="S5118" i="3"/>
  <c r="T5118" i="3" s="1"/>
  <c r="Q5118" i="3"/>
  <c r="P5118" i="3"/>
  <c r="T5117" i="3"/>
  <c r="S5117" i="3"/>
  <c r="Q5117" i="3"/>
  <c r="P5117" i="3"/>
  <c r="S5116" i="3"/>
  <c r="T5116" i="3" s="1"/>
  <c r="Q5116" i="3"/>
  <c r="P5116" i="3"/>
  <c r="T5115" i="3"/>
  <c r="S5115" i="3"/>
  <c r="Q5115" i="3"/>
  <c r="P5115" i="3"/>
  <c r="T5114" i="3"/>
  <c r="S5114" i="3"/>
  <c r="Q5114" i="3"/>
  <c r="P5114" i="3"/>
  <c r="S5113" i="3"/>
  <c r="T5113" i="3" s="1"/>
  <c r="Q5113" i="3"/>
  <c r="P5113" i="3"/>
  <c r="S5112" i="3"/>
  <c r="T5112" i="3" s="1"/>
  <c r="Q5112" i="3"/>
  <c r="P5112" i="3"/>
  <c r="T5111" i="3"/>
  <c r="S5111" i="3"/>
  <c r="Q5111" i="3"/>
  <c r="P5111" i="3"/>
  <c r="S5110" i="3"/>
  <c r="T5110" i="3" s="1"/>
  <c r="Q5110" i="3"/>
  <c r="P5110" i="3"/>
  <c r="S5109" i="3"/>
  <c r="T5109" i="3" s="1"/>
  <c r="Q5109" i="3"/>
  <c r="P5109" i="3"/>
  <c r="S5108" i="3"/>
  <c r="T5108" i="3" s="1"/>
  <c r="Q5108" i="3"/>
  <c r="P5108" i="3"/>
  <c r="T5107" i="3"/>
  <c r="S5107" i="3"/>
  <c r="Q5107" i="3"/>
  <c r="P5107" i="3"/>
  <c r="S5106" i="3"/>
  <c r="T5106" i="3" s="1"/>
  <c r="Q5106" i="3"/>
  <c r="P5106" i="3"/>
  <c r="T5105" i="3"/>
  <c r="S5105" i="3"/>
  <c r="Q5105" i="3"/>
  <c r="P5105" i="3"/>
  <c r="S5104" i="3"/>
  <c r="T5104" i="3" s="1"/>
  <c r="Q5104" i="3"/>
  <c r="P5104" i="3"/>
  <c r="S5103" i="3"/>
  <c r="T5103" i="3" s="1"/>
  <c r="Q5103" i="3"/>
  <c r="P5103" i="3"/>
  <c r="T5102" i="3"/>
  <c r="S5102" i="3"/>
  <c r="Q5102" i="3"/>
  <c r="P5102" i="3"/>
  <c r="S5101" i="3"/>
  <c r="T5101" i="3" s="1"/>
  <c r="Q5101" i="3"/>
  <c r="P5101" i="3"/>
  <c r="T5100" i="3"/>
  <c r="S5100" i="3"/>
  <c r="Q5100" i="3"/>
  <c r="P5100" i="3"/>
  <c r="S5099" i="3"/>
  <c r="T5099" i="3" s="1"/>
  <c r="Q5099" i="3"/>
  <c r="P5099" i="3"/>
  <c r="S5098" i="3"/>
  <c r="T5098" i="3" s="1"/>
  <c r="Q5098" i="3"/>
  <c r="P5098" i="3"/>
  <c r="S5097" i="3"/>
  <c r="T5097" i="3" s="1"/>
  <c r="Q5097" i="3"/>
  <c r="P5097" i="3"/>
  <c r="S5096" i="3"/>
  <c r="T5096" i="3" s="1"/>
  <c r="Q5096" i="3"/>
  <c r="P5096" i="3"/>
  <c r="S5095" i="3"/>
  <c r="T5095" i="3" s="1"/>
  <c r="Q5095" i="3"/>
  <c r="P5095" i="3"/>
  <c r="S5094" i="3"/>
  <c r="T5094" i="3" s="1"/>
  <c r="Q5094" i="3"/>
  <c r="P5094" i="3"/>
  <c r="S5093" i="3"/>
  <c r="T5093" i="3" s="1"/>
  <c r="Q5093" i="3"/>
  <c r="P5093" i="3"/>
  <c r="S5092" i="3"/>
  <c r="T5092" i="3" s="1"/>
  <c r="Q5092" i="3"/>
  <c r="P5092" i="3"/>
  <c r="S5091" i="3"/>
  <c r="T5091" i="3" s="1"/>
  <c r="Q5091" i="3"/>
  <c r="P5091" i="3"/>
  <c r="T5090" i="3"/>
  <c r="S5090" i="3"/>
  <c r="Q5090" i="3"/>
  <c r="P5090" i="3"/>
  <c r="T5089" i="3"/>
  <c r="S5089" i="3"/>
  <c r="Q5089" i="3"/>
  <c r="P5089" i="3"/>
  <c r="S5088" i="3"/>
  <c r="T5088" i="3" s="1"/>
  <c r="Q5088" i="3"/>
  <c r="P5088" i="3"/>
  <c r="S5087" i="3"/>
  <c r="T5087" i="3" s="1"/>
  <c r="Q5087" i="3"/>
  <c r="P5087" i="3"/>
  <c r="S5086" i="3"/>
  <c r="T5086" i="3" s="1"/>
  <c r="Q5086" i="3"/>
  <c r="P5086" i="3"/>
  <c r="S5085" i="3"/>
  <c r="T5085" i="3" s="1"/>
  <c r="Q5085" i="3"/>
  <c r="P5085" i="3"/>
  <c r="S5084" i="3"/>
  <c r="T5084" i="3" s="1"/>
  <c r="Q5084" i="3"/>
  <c r="P5084" i="3"/>
  <c r="S5083" i="3"/>
  <c r="T5083" i="3" s="1"/>
  <c r="Q5083" i="3"/>
  <c r="P5083" i="3"/>
  <c r="T5082" i="3"/>
  <c r="S5082" i="3"/>
  <c r="Q5082" i="3"/>
  <c r="P5082" i="3"/>
  <c r="S5081" i="3"/>
  <c r="T5081" i="3" s="1"/>
  <c r="Q5081" i="3"/>
  <c r="P5081" i="3"/>
  <c r="S5080" i="3"/>
  <c r="T5080" i="3" s="1"/>
  <c r="Q5080" i="3"/>
  <c r="P5080" i="3"/>
  <c r="S5079" i="3"/>
  <c r="T5079" i="3" s="1"/>
  <c r="Q5079" i="3"/>
  <c r="P5079" i="3"/>
  <c r="T5078" i="3"/>
  <c r="S5078" i="3"/>
  <c r="Q5078" i="3"/>
  <c r="P5078" i="3"/>
  <c r="S5077" i="3"/>
  <c r="T5077" i="3" s="1"/>
  <c r="Q5077" i="3"/>
  <c r="P5077" i="3"/>
  <c r="S5076" i="3"/>
  <c r="T5076" i="3" s="1"/>
  <c r="Q5076" i="3"/>
  <c r="P5076" i="3"/>
  <c r="S5075" i="3"/>
  <c r="T5075" i="3" s="1"/>
  <c r="Q5075" i="3"/>
  <c r="P5075" i="3"/>
  <c r="T5074" i="3"/>
  <c r="S5074" i="3"/>
  <c r="Q5074" i="3"/>
  <c r="P5074" i="3"/>
  <c r="S5073" i="3"/>
  <c r="T5073" i="3" s="1"/>
  <c r="Q5073" i="3"/>
  <c r="P5073" i="3"/>
  <c r="T5072" i="3"/>
  <c r="S5072" i="3"/>
  <c r="Q5072" i="3"/>
  <c r="P5072" i="3"/>
  <c r="S5071" i="3"/>
  <c r="T5071" i="3" s="1"/>
  <c r="Q5071" i="3"/>
  <c r="P5071" i="3"/>
  <c r="S5070" i="3"/>
  <c r="T5070" i="3" s="1"/>
  <c r="Q5070" i="3"/>
  <c r="P5070" i="3"/>
  <c r="S5069" i="3"/>
  <c r="T5069" i="3" s="1"/>
  <c r="Q5069" i="3"/>
  <c r="P5069" i="3"/>
  <c r="S5068" i="3"/>
  <c r="T5068" i="3" s="1"/>
  <c r="Q5068" i="3"/>
  <c r="P5068" i="3"/>
  <c r="S5067" i="3"/>
  <c r="T5067" i="3" s="1"/>
  <c r="Q5067" i="3"/>
  <c r="P5067" i="3"/>
  <c r="S5066" i="3"/>
  <c r="T5066" i="3" s="1"/>
  <c r="Q5066" i="3"/>
  <c r="P5066" i="3"/>
  <c r="S5065" i="3"/>
  <c r="T5065" i="3" s="1"/>
  <c r="Q5065" i="3"/>
  <c r="P5065" i="3"/>
  <c r="S5064" i="3"/>
  <c r="T5064" i="3" s="1"/>
  <c r="Q5064" i="3"/>
  <c r="P5064" i="3"/>
  <c r="S5063" i="3"/>
  <c r="T5063" i="3" s="1"/>
  <c r="Q5063" i="3"/>
  <c r="P5063" i="3"/>
  <c r="T5062" i="3"/>
  <c r="S5062" i="3"/>
  <c r="Q5062" i="3"/>
  <c r="P5062" i="3"/>
  <c r="S5061" i="3"/>
  <c r="T5061" i="3" s="1"/>
  <c r="Q5061" i="3"/>
  <c r="P5061" i="3"/>
  <c r="S5060" i="3"/>
  <c r="T5060" i="3" s="1"/>
  <c r="Q5060" i="3"/>
  <c r="P5060" i="3"/>
  <c r="S5059" i="3"/>
  <c r="T5059" i="3" s="1"/>
  <c r="Q5059" i="3"/>
  <c r="P5059" i="3"/>
  <c r="T5058" i="3"/>
  <c r="S5058" i="3"/>
  <c r="Q5058" i="3"/>
  <c r="P5058" i="3"/>
  <c r="S5057" i="3"/>
  <c r="T5057" i="3" s="1"/>
  <c r="Q5057" i="3"/>
  <c r="P5057" i="3"/>
  <c r="S5056" i="3"/>
  <c r="T5056" i="3" s="1"/>
  <c r="Q5056" i="3"/>
  <c r="P5056" i="3"/>
  <c r="S5055" i="3"/>
  <c r="T5055" i="3" s="1"/>
  <c r="Q5055" i="3"/>
  <c r="P5055" i="3"/>
  <c r="T5054" i="3"/>
  <c r="S5054" i="3"/>
  <c r="Q5054" i="3"/>
  <c r="P5054" i="3"/>
  <c r="S5053" i="3"/>
  <c r="T5053" i="3" s="1"/>
  <c r="Q5053" i="3"/>
  <c r="P5053" i="3"/>
  <c r="T5052" i="3"/>
  <c r="S5052" i="3"/>
  <c r="Q5052" i="3"/>
  <c r="P5052" i="3"/>
  <c r="S5051" i="3"/>
  <c r="T5051" i="3" s="1"/>
  <c r="Q5051" i="3"/>
  <c r="P5051" i="3"/>
  <c r="S5050" i="3"/>
  <c r="T5050" i="3" s="1"/>
  <c r="Q5050" i="3"/>
  <c r="P5050" i="3"/>
  <c r="S5049" i="3"/>
  <c r="T5049" i="3" s="1"/>
  <c r="Q5049" i="3"/>
  <c r="P5049" i="3"/>
  <c r="S5048" i="3"/>
  <c r="T5048" i="3" s="1"/>
  <c r="Q5048" i="3"/>
  <c r="P5048" i="3"/>
  <c r="T5047" i="3"/>
  <c r="S5047" i="3"/>
  <c r="Q5047" i="3"/>
  <c r="P5047" i="3"/>
  <c r="S5046" i="3"/>
  <c r="T5046" i="3" s="1"/>
  <c r="Q5046" i="3"/>
  <c r="P5046" i="3"/>
  <c r="S5045" i="3"/>
  <c r="T5045" i="3" s="1"/>
  <c r="Q5045" i="3"/>
  <c r="P5045" i="3"/>
  <c r="T5044" i="3"/>
  <c r="S5044" i="3"/>
  <c r="Q5044" i="3"/>
  <c r="P5044" i="3"/>
  <c r="S5043" i="3"/>
  <c r="T5043" i="3" s="1"/>
  <c r="Q5043" i="3"/>
  <c r="P5043" i="3"/>
  <c r="T5042" i="3"/>
  <c r="S5042" i="3"/>
  <c r="Q5042" i="3"/>
  <c r="P5042" i="3"/>
  <c r="T5041" i="3"/>
  <c r="Q5041" i="3"/>
  <c r="P5041" i="3"/>
  <c r="T5040" i="3"/>
  <c r="Q5040" i="3"/>
  <c r="P5040" i="3"/>
  <c r="T5039" i="3"/>
  <c r="Q5039" i="3"/>
  <c r="P5039" i="3"/>
  <c r="T5038" i="3"/>
  <c r="Q5038" i="3"/>
  <c r="P5038" i="3"/>
  <c r="T5037" i="3"/>
  <c r="Q5037" i="3"/>
  <c r="P5037" i="3"/>
  <c r="T5036" i="3"/>
  <c r="Q5036" i="3"/>
  <c r="P5036" i="3"/>
  <c r="T5035" i="3"/>
  <c r="Q5035" i="3"/>
  <c r="P5035" i="3"/>
  <c r="T5034" i="3"/>
  <c r="Q5034" i="3"/>
  <c r="P5034" i="3"/>
  <c r="T5033" i="3"/>
  <c r="Q5033" i="3"/>
  <c r="P5033" i="3"/>
  <c r="T5032" i="3"/>
  <c r="Q5032" i="3"/>
  <c r="P5032" i="3"/>
  <c r="T5031" i="3"/>
  <c r="Q5031" i="3"/>
  <c r="P5031" i="3"/>
  <c r="T5030" i="3"/>
  <c r="Q5030" i="3"/>
  <c r="P5030" i="3"/>
  <c r="S5029" i="3"/>
  <c r="T5029" i="3" s="1"/>
  <c r="Q5029" i="3"/>
  <c r="P5029" i="3"/>
  <c r="T5028" i="3"/>
  <c r="Q5028" i="3"/>
  <c r="P5028" i="3"/>
  <c r="T5027" i="3"/>
  <c r="Q5027" i="3"/>
  <c r="P5027" i="3"/>
  <c r="T5026" i="3"/>
  <c r="Q5026" i="3"/>
  <c r="P5026" i="3"/>
  <c r="T5025" i="3"/>
  <c r="Q5025" i="3"/>
  <c r="P5025" i="3"/>
  <c r="T5024" i="3"/>
  <c r="Q5024" i="3"/>
  <c r="P5024" i="3"/>
  <c r="T5023" i="3"/>
  <c r="Q5023" i="3"/>
  <c r="P5023" i="3"/>
  <c r="T5022" i="3"/>
  <c r="Q5022" i="3"/>
  <c r="P5022" i="3"/>
  <c r="T5021" i="3"/>
  <c r="Q5021" i="3"/>
  <c r="P5021" i="3"/>
  <c r="T5020" i="3"/>
  <c r="Q5020" i="3"/>
  <c r="P5020" i="3"/>
  <c r="T5019" i="3"/>
  <c r="Q5019" i="3"/>
  <c r="P5019" i="3"/>
  <c r="T5018" i="3"/>
  <c r="Q5018" i="3"/>
  <c r="P5018" i="3"/>
  <c r="T5017" i="3"/>
  <c r="Q5017" i="3"/>
  <c r="P5017" i="3"/>
  <c r="T5016" i="3"/>
  <c r="Q5016" i="3"/>
  <c r="P5016" i="3"/>
  <c r="T5015" i="3"/>
  <c r="Q5015" i="3"/>
  <c r="P5015" i="3"/>
  <c r="T5014" i="3"/>
  <c r="Q5014" i="3"/>
  <c r="P5014" i="3"/>
  <c r="T5013" i="3"/>
  <c r="Q5013" i="3"/>
  <c r="P5013" i="3"/>
  <c r="T5012" i="3"/>
  <c r="Q5012" i="3"/>
  <c r="P5012" i="3"/>
  <c r="T5011" i="3"/>
  <c r="Q5011" i="3"/>
  <c r="P5011" i="3"/>
  <c r="T5010" i="3"/>
  <c r="Q5010" i="3"/>
  <c r="P5010" i="3"/>
  <c r="T5009" i="3"/>
  <c r="Q5009" i="3"/>
  <c r="P5009" i="3"/>
  <c r="T5008" i="3"/>
  <c r="Q5008" i="3"/>
  <c r="P5008" i="3"/>
  <c r="T5007" i="3"/>
  <c r="Q5007" i="3"/>
  <c r="P5007" i="3"/>
  <c r="T5006" i="3"/>
  <c r="Q5006" i="3"/>
  <c r="P5006" i="3"/>
  <c r="T5005" i="3"/>
  <c r="Q5005" i="3"/>
  <c r="P5005" i="3"/>
  <c r="T5004" i="3"/>
  <c r="Q5004" i="3"/>
  <c r="P5004" i="3"/>
  <c r="T5003" i="3"/>
  <c r="Q5003" i="3"/>
  <c r="P5003" i="3"/>
  <c r="T5002" i="3"/>
  <c r="Q5002" i="3"/>
  <c r="P5002" i="3"/>
  <c r="T5001" i="3"/>
  <c r="Q5001" i="3"/>
  <c r="P5001" i="3"/>
  <c r="T5000" i="3"/>
  <c r="Q5000" i="3"/>
  <c r="P5000" i="3"/>
  <c r="T4999" i="3"/>
  <c r="Q4999" i="3"/>
  <c r="P4999" i="3"/>
  <c r="T4998" i="3"/>
  <c r="Q4998" i="3"/>
  <c r="P4998" i="3"/>
  <c r="T4997" i="3"/>
  <c r="Q4997" i="3"/>
  <c r="P4997" i="3"/>
  <c r="T4996" i="3"/>
  <c r="Q4996" i="3"/>
  <c r="P4996" i="3"/>
  <c r="T4995" i="3"/>
  <c r="Q4995" i="3"/>
  <c r="P4995" i="3"/>
  <c r="T4994" i="3"/>
  <c r="Q4994" i="3"/>
  <c r="P4994" i="3"/>
  <c r="T4993" i="3"/>
  <c r="Q4993" i="3"/>
  <c r="P4993" i="3"/>
  <c r="T4992" i="3"/>
  <c r="Q4992" i="3"/>
  <c r="P4992" i="3"/>
  <c r="T4991" i="3"/>
  <c r="Q4991" i="3"/>
  <c r="P4991" i="3"/>
  <c r="T4990" i="3"/>
  <c r="Q4990" i="3"/>
  <c r="P4990" i="3"/>
  <c r="T4989" i="3"/>
  <c r="Q4989" i="3"/>
  <c r="P4989" i="3"/>
  <c r="T4988" i="3"/>
  <c r="Q4988" i="3"/>
  <c r="P4988" i="3"/>
  <c r="T4987" i="3"/>
  <c r="Q4987" i="3"/>
  <c r="P4987" i="3"/>
  <c r="T4986" i="3"/>
  <c r="Q4986" i="3"/>
  <c r="P4986" i="3"/>
  <c r="T4985" i="3"/>
  <c r="Q4985" i="3"/>
  <c r="P4985" i="3"/>
  <c r="T4984" i="3"/>
  <c r="Q4984" i="3"/>
  <c r="P4984" i="3"/>
  <c r="T4983" i="3"/>
  <c r="Q4983" i="3"/>
  <c r="P4983" i="3"/>
  <c r="T4982" i="3"/>
  <c r="Q4982" i="3"/>
  <c r="P4982" i="3"/>
  <c r="T4981" i="3"/>
  <c r="Q4981" i="3"/>
  <c r="P4981" i="3"/>
  <c r="T4980" i="3"/>
  <c r="Q4980" i="3"/>
  <c r="P4980" i="3"/>
  <c r="T4979" i="3"/>
  <c r="Q4979" i="3"/>
  <c r="P4979" i="3"/>
  <c r="T4978" i="3"/>
  <c r="Q4978" i="3"/>
  <c r="P4978" i="3"/>
  <c r="T4977" i="3"/>
  <c r="Q4977" i="3"/>
  <c r="P4977" i="3"/>
  <c r="T4976" i="3"/>
  <c r="Q4976" i="3"/>
  <c r="P4976" i="3"/>
  <c r="T4975" i="3"/>
  <c r="Q4975" i="3"/>
  <c r="P4975" i="3"/>
  <c r="T4974" i="3"/>
  <c r="Q4974" i="3"/>
  <c r="P4974" i="3"/>
  <c r="T4973" i="3"/>
  <c r="Q4973" i="3"/>
  <c r="P4973" i="3"/>
  <c r="T4972" i="3"/>
  <c r="Q4972" i="3"/>
  <c r="P4972" i="3"/>
  <c r="T4971" i="3"/>
  <c r="Q4971" i="3"/>
  <c r="P4971" i="3"/>
  <c r="T4970" i="3"/>
  <c r="Q4970" i="3"/>
  <c r="P4970" i="3"/>
  <c r="T4969" i="3"/>
  <c r="Q4969" i="3"/>
  <c r="P4969" i="3"/>
  <c r="T4968" i="3"/>
  <c r="Q4968" i="3"/>
  <c r="P4968" i="3"/>
  <c r="T4967" i="3"/>
  <c r="S4967" i="3"/>
  <c r="Q4967" i="3"/>
  <c r="P4967" i="3"/>
  <c r="T4966" i="3"/>
  <c r="Q4966" i="3"/>
  <c r="P4966" i="3"/>
  <c r="T4965" i="3"/>
  <c r="Q4965" i="3"/>
  <c r="P4965" i="3"/>
  <c r="T4964" i="3"/>
  <c r="Q4964" i="3"/>
  <c r="P4964" i="3"/>
  <c r="S4963" i="3"/>
  <c r="T4963" i="3" s="1"/>
  <c r="Q4963" i="3"/>
  <c r="P4963" i="3"/>
  <c r="T4962" i="3"/>
  <c r="S4962" i="3"/>
  <c r="Q4962" i="3"/>
  <c r="P4962" i="3"/>
  <c r="T4961" i="3"/>
  <c r="Q4961" i="3"/>
  <c r="P4961" i="3"/>
  <c r="T4960" i="3"/>
  <c r="Q4960" i="3"/>
  <c r="P4960" i="3"/>
  <c r="T4959" i="3"/>
  <c r="X4959" i="3" s="1"/>
  <c r="Q4959" i="3"/>
  <c r="P4959" i="3"/>
  <c r="T4958" i="3"/>
  <c r="X4958" i="3" s="1"/>
  <c r="Q4958" i="3"/>
  <c r="P4958" i="3"/>
  <c r="T4957" i="3"/>
  <c r="X4957" i="3" s="1"/>
  <c r="Q4957" i="3"/>
  <c r="P4957" i="3"/>
  <c r="X4956" i="3"/>
  <c r="T4956" i="3"/>
  <c r="Q4956" i="3"/>
  <c r="P4956" i="3"/>
  <c r="T4955" i="3"/>
  <c r="X4955" i="3" s="1"/>
  <c r="Q4955" i="3"/>
  <c r="P4955" i="3"/>
  <c r="T4954" i="3"/>
  <c r="X4954" i="3" s="1"/>
  <c r="Q4954" i="3"/>
  <c r="P4954" i="3"/>
  <c r="T4953" i="3"/>
  <c r="X4953" i="3" s="1"/>
  <c r="Q4953" i="3"/>
  <c r="P4953" i="3"/>
  <c r="X4952" i="3"/>
  <c r="T4952" i="3"/>
  <c r="Q4952" i="3"/>
  <c r="P4952" i="3"/>
  <c r="T4951" i="3"/>
  <c r="X4951" i="3" s="1"/>
  <c r="Q4951" i="3"/>
  <c r="P4951" i="3"/>
  <c r="T4950" i="3"/>
  <c r="X4950" i="3" s="1"/>
  <c r="Q4950" i="3"/>
  <c r="P4950" i="3"/>
  <c r="T4949" i="3"/>
  <c r="X4949" i="3" s="1"/>
  <c r="Q4949" i="3"/>
  <c r="P4949" i="3"/>
  <c r="T4948" i="3"/>
  <c r="X4948" i="3" s="1"/>
  <c r="Q4948" i="3"/>
  <c r="P4948" i="3"/>
  <c r="T4947" i="3"/>
  <c r="X4947" i="3" s="1"/>
  <c r="Q4947" i="3"/>
  <c r="P4947" i="3"/>
  <c r="T4946" i="3"/>
  <c r="X4946" i="3" s="1"/>
  <c r="Q4946" i="3"/>
  <c r="P4946" i="3"/>
  <c r="T4945" i="3"/>
  <c r="X4945" i="3" s="1"/>
  <c r="Q4945" i="3"/>
  <c r="P4945" i="3"/>
  <c r="T4944" i="3"/>
  <c r="X4944" i="3" s="1"/>
  <c r="Q4944" i="3"/>
  <c r="P4944" i="3"/>
  <c r="T4943" i="3"/>
  <c r="X4943" i="3" s="1"/>
  <c r="Q4943" i="3"/>
  <c r="P4943" i="3"/>
  <c r="T4942" i="3"/>
  <c r="X4942" i="3" s="1"/>
  <c r="Q4942" i="3"/>
  <c r="P4942" i="3"/>
  <c r="T4941" i="3"/>
  <c r="X4941" i="3" s="1"/>
  <c r="Q4941" i="3"/>
  <c r="P4941" i="3"/>
  <c r="X4940" i="3"/>
  <c r="T4939" i="3"/>
  <c r="X4939" i="3" s="1"/>
  <c r="Q4939" i="3"/>
  <c r="P4939" i="3"/>
  <c r="T4938" i="3"/>
  <c r="X4938" i="3" s="1"/>
  <c r="Q4938" i="3"/>
  <c r="P4938" i="3"/>
  <c r="T4937" i="3"/>
  <c r="X4937" i="3" s="1"/>
  <c r="Q4937" i="3"/>
  <c r="P4937" i="3"/>
  <c r="T4936" i="3"/>
  <c r="X4936" i="3" s="1"/>
  <c r="Q4936" i="3"/>
  <c r="P4936" i="3"/>
  <c r="T4935" i="3"/>
  <c r="X4935" i="3" s="1"/>
  <c r="Q4935" i="3"/>
  <c r="P4935" i="3"/>
  <c r="T4934" i="3"/>
  <c r="X4934" i="3" s="1"/>
  <c r="Q4934" i="3"/>
  <c r="P4934" i="3"/>
  <c r="T4933" i="3"/>
  <c r="X4933" i="3" s="1"/>
  <c r="Q4933" i="3"/>
  <c r="P4933" i="3"/>
  <c r="T4932" i="3"/>
  <c r="X4932" i="3" s="1"/>
  <c r="Q4932" i="3"/>
  <c r="P4932" i="3"/>
  <c r="T4931" i="3"/>
  <c r="X4931" i="3" s="1"/>
  <c r="Q4931" i="3"/>
  <c r="P4931" i="3"/>
  <c r="T4930" i="3"/>
  <c r="X4930" i="3" s="1"/>
  <c r="Q4930" i="3"/>
  <c r="P4930" i="3"/>
  <c r="T4929" i="3"/>
  <c r="X4929" i="3" s="1"/>
  <c r="Q4929" i="3"/>
  <c r="P4929" i="3"/>
  <c r="T4928" i="3"/>
  <c r="X4928" i="3" s="1"/>
  <c r="Q4928" i="3"/>
  <c r="P4928" i="3"/>
  <c r="T4927" i="3"/>
  <c r="X4927" i="3" s="1"/>
  <c r="Q4927" i="3"/>
  <c r="P4927" i="3"/>
  <c r="T4926" i="3"/>
  <c r="X4926" i="3" s="1"/>
  <c r="Q4926" i="3"/>
  <c r="P4926" i="3"/>
  <c r="T4925" i="3"/>
  <c r="X4925" i="3" s="1"/>
  <c r="Q4925" i="3"/>
  <c r="P4925" i="3"/>
  <c r="S4924" i="3"/>
  <c r="T4924" i="3" s="1"/>
  <c r="X4924" i="3" s="1"/>
  <c r="Q4924" i="3"/>
  <c r="P4924" i="3"/>
  <c r="T4923" i="3"/>
  <c r="X4923" i="3" s="1"/>
  <c r="Q4923" i="3"/>
  <c r="P4923" i="3"/>
  <c r="T4922" i="3"/>
  <c r="X4922" i="3" s="1"/>
  <c r="Q4922" i="3"/>
  <c r="P4922" i="3"/>
  <c r="X4921" i="3"/>
  <c r="T4921" i="3"/>
  <c r="Q4921" i="3"/>
  <c r="P4921" i="3"/>
  <c r="T4920" i="3"/>
  <c r="X4920" i="3" s="1"/>
  <c r="Q4920" i="3"/>
  <c r="P4920" i="3"/>
  <c r="T4919" i="3"/>
  <c r="X4919" i="3" s="1"/>
  <c r="Q4919" i="3"/>
  <c r="P4919" i="3"/>
  <c r="T4918" i="3"/>
  <c r="X4918" i="3" s="1"/>
  <c r="Q4918" i="3"/>
  <c r="P4918" i="3"/>
  <c r="X4917" i="3"/>
  <c r="T4917" i="3"/>
  <c r="Q4917" i="3"/>
  <c r="P4917" i="3"/>
  <c r="T4916" i="3"/>
  <c r="X4916" i="3" s="1"/>
  <c r="Q4916" i="3"/>
  <c r="P4916" i="3"/>
  <c r="T4915" i="3"/>
  <c r="X4915" i="3" s="1"/>
  <c r="S4915" i="3"/>
  <c r="Q4915" i="3"/>
  <c r="P4915" i="3"/>
  <c r="X4914" i="3"/>
  <c r="T4914" i="3"/>
  <c r="Q4914" i="3"/>
  <c r="P4914" i="3"/>
  <c r="T4913" i="3"/>
  <c r="X4913" i="3" s="1"/>
  <c r="Q4913" i="3"/>
  <c r="P4913" i="3"/>
  <c r="T4912" i="3"/>
  <c r="X4912" i="3" s="1"/>
  <c r="Q4912" i="3"/>
  <c r="P4912" i="3"/>
  <c r="T4911" i="3"/>
  <c r="X4911" i="3" s="1"/>
  <c r="Q4911" i="3"/>
  <c r="P4911" i="3"/>
  <c r="T4910" i="3"/>
  <c r="X4910" i="3" s="1"/>
  <c r="Q4910" i="3"/>
  <c r="P4910" i="3"/>
  <c r="T4909" i="3"/>
  <c r="X4909" i="3" s="1"/>
  <c r="Q4909" i="3"/>
  <c r="P4909" i="3"/>
  <c r="T4908" i="3"/>
  <c r="X4908" i="3" s="1"/>
  <c r="Q4908" i="3"/>
  <c r="P4908" i="3"/>
  <c r="T4907" i="3"/>
  <c r="X4907" i="3" s="1"/>
  <c r="Q4907" i="3"/>
  <c r="P4907" i="3"/>
  <c r="T4906" i="3"/>
  <c r="X4906" i="3" s="1"/>
  <c r="Q4906" i="3"/>
  <c r="P4906" i="3"/>
  <c r="T4905" i="3"/>
  <c r="X4905" i="3" s="1"/>
  <c r="Q4905" i="3"/>
  <c r="P4905" i="3"/>
  <c r="T4904" i="3"/>
  <c r="X4904" i="3" s="1"/>
  <c r="Q4904" i="3"/>
  <c r="P4904" i="3"/>
  <c r="T4903" i="3"/>
  <c r="X4903" i="3" s="1"/>
  <c r="Q4903" i="3"/>
  <c r="P4903" i="3"/>
  <c r="T4902" i="3"/>
  <c r="X4902" i="3" s="1"/>
  <c r="Q4902" i="3"/>
  <c r="P4902" i="3"/>
  <c r="T4901" i="3"/>
  <c r="X4901" i="3" s="1"/>
  <c r="Q4901" i="3"/>
  <c r="P4901" i="3"/>
  <c r="T4900" i="3"/>
  <c r="X4900" i="3" s="1"/>
  <c r="Q4900" i="3"/>
  <c r="P4900" i="3"/>
  <c r="T4899" i="3"/>
  <c r="X4899" i="3" s="1"/>
  <c r="Q4899" i="3"/>
  <c r="P4899" i="3"/>
  <c r="T4898" i="3"/>
  <c r="X4898" i="3" s="1"/>
  <c r="S4898" i="3"/>
  <c r="Q4898" i="3"/>
  <c r="P4898" i="3"/>
  <c r="T4897" i="3"/>
  <c r="X4897" i="3" s="1"/>
  <c r="Q4897" i="3"/>
  <c r="P4897" i="3"/>
  <c r="T4896" i="3"/>
  <c r="X4896" i="3" s="1"/>
  <c r="Q4896" i="3"/>
  <c r="P4896" i="3"/>
  <c r="T4895" i="3"/>
  <c r="X4895" i="3" s="1"/>
  <c r="Q4895" i="3"/>
  <c r="P4895" i="3"/>
  <c r="T4894" i="3"/>
  <c r="X4894" i="3" s="1"/>
  <c r="Q4894" i="3"/>
  <c r="P4894" i="3"/>
  <c r="T4893" i="3"/>
  <c r="X4893" i="3" s="1"/>
  <c r="Q4893" i="3"/>
  <c r="P4893" i="3"/>
  <c r="T4892" i="3"/>
  <c r="X4892" i="3" s="1"/>
  <c r="Q4892" i="3"/>
  <c r="P4892" i="3"/>
  <c r="T4891" i="3"/>
  <c r="X4891" i="3" s="1"/>
  <c r="Q4891" i="3"/>
  <c r="P4891" i="3"/>
  <c r="T4890" i="3"/>
  <c r="X4890" i="3" s="1"/>
  <c r="Q4890" i="3"/>
  <c r="P4890" i="3"/>
  <c r="T4889" i="3"/>
  <c r="X4889" i="3" s="1"/>
  <c r="Q4889" i="3"/>
  <c r="P4889" i="3"/>
  <c r="T4888" i="3"/>
  <c r="X4888" i="3" s="1"/>
  <c r="Q4888" i="3"/>
  <c r="P4888" i="3"/>
  <c r="T4887" i="3"/>
  <c r="X4887" i="3" s="1"/>
  <c r="Q4887" i="3"/>
  <c r="P4887" i="3"/>
  <c r="T4886" i="3"/>
  <c r="X4886" i="3" s="1"/>
  <c r="Q4886" i="3"/>
  <c r="P4886" i="3"/>
  <c r="T4885" i="3"/>
  <c r="X4885" i="3" s="1"/>
  <c r="Q4885" i="3"/>
  <c r="P4885" i="3"/>
  <c r="T4884" i="3"/>
  <c r="X4884" i="3" s="1"/>
  <c r="Q4884" i="3"/>
  <c r="P4884" i="3"/>
  <c r="T4883" i="3"/>
  <c r="X4883" i="3" s="1"/>
  <c r="Q4883" i="3"/>
  <c r="P4883" i="3"/>
  <c r="T4882" i="3"/>
  <c r="X4882" i="3" s="1"/>
  <c r="Q4882" i="3"/>
  <c r="P4882" i="3"/>
  <c r="T4881" i="3"/>
  <c r="X4881" i="3" s="1"/>
  <c r="Q4881" i="3"/>
  <c r="P4881" i="3"/>
  <c r="T4880" i="3"/>
  <c r="X4880" i="3" s="1"/>
  <c r="Q4880" i="3"/>
  <c r="P4880" i="3"/>
  <c r="T4879" i="3"/>
  <c r="X4879" i="3" s="1"/>
  <c r="Q4879" i="3"/>
  <c r="P4879" i="3"/>
  <c r="T4878" i="3"/>
  <c r="X4878" i="3" s="1"/>
  <c r="Q4878" i="3"/>
  <c r="P4878" i="3"/>
  <c r="T4877" i="3"/>
  <c r="X4877" i="3" s="1"/>
  <c r="Q4877" i="3"/>
  <c r="P4877" i="3"/>
  <c r="T4876" i="3"/>
  <c r="X4876" i="3" s="1"/>
  <c r="Q4876" i="3"/>
  <c r="P4876" i="3"/>
  <c r="T4875" i="3"/>
  <c r="X4875" i="3" s="1"/>
  <c r="Q4875" i="3"/>
  <c r="P4875" i="3"/>
  <c r="S4874" i="3"/>
  <c r="T4874" i="3" s="1"/>
  <c r="Q4874" i="3"/>
  <c r="P4874" i="3"/>
  <c r="T4873" i="3"/>
  <c r="X4873" i="3" s="1"/>
  <c r="Q4873" i="3"/>
  <c r="P4873" i="3"/>
  <c r="T4872" i="3"/>
  <c r="X4872" i="3" s="1"/>
  <c r="Q4872" i="3"/>
  <c r="P4872" i="3"/>
  <c r="T4871" i="3"/>
  <c r="X4871" i="3" s="1"/>
  <c r="Q4871" i="3"/>
  <c r="P4871" i="3"/>
  <c r="T4870" i="3"/>
  <c r="X4870" i="3" s="1"/>
  <c r="Q4870" i="3"/>
  <c r="P4870" i="3"/>
  <c r="T4869" i="3"/>
  <c r="X4869" i="3" s="1"/>
  <c r="Q4869" i="3"/>
  <c r="P4869" i="3"/>
  <c r="T4868" i="3"/>
  <c r="X4868" i="3" s="1"/>
  <c r="Q4868" i="3"/>
  <c r="P4868" i="3"/>
  <c r="T4867" i="3"/>
  <c r="X4867" i="3" s="1"/>
  <c r="Q4867" i="3"/>
  <c r="P4867" i="3"/>
  <c r="T4866" i="3"/>
  <c r="X4866" i="3" s="1"/>
  <c r="Q4866" i="3"/>
  <c r="P4866" i="3"/>
  <c r="T4865" i="3"/>
  <c r="X4865" i="3" s="1"/>
  <c r="Q4865" i="3"/>
  <c r="P4865" i="3"/>
  <c r="T4864" i="3"/>
  <c r="X4864" i="3" s="1"/>
  <c r="Q4864" i="3"/>
  <c r="P4864" i="3"/>
  <c r="T4863" i="3"/>
  <c r="X4863" i="3" s="1"/>
  <c r="Q4863" i="3"/>
  <c r="P4863" i="3"/>
  <c r="T4862" i="3"/>
  <c r="X4862" i="3" s="1"/>
  <c r="Q4862" i="3"/>
  <c r="P4862" i="3"/>
  <c r="T4861" i="3"/>
  <c r="X4861" i="3" s="1"/>
  <c r="Q4861" i="3"/>
  <c r="P4861" i="3"/>
  <c r="T4860" i="3"/>
  <c r="X4860" i="3" s="1"/>
  <c r="Q4860" i="3"/>
  <c r="P4860" i="3"/>
  <c r="T4859" i="3"/>
  <c r="X4859" i="3" s="1"/>
  <c r="Q4859" i="3"/>
  <c r="P4859" i="3"/>
  <c r="T4858" i="3"/>
  <c r="Q4858" i="3"/>
  <c r="P4858" i="3"/>
  <c r="T4857" i="3"/>
  <c r="X4857" i="3" s="1"/>
  <c r="Q4857" i="3"/>
  <c r="P4857" i="3"/>
  <c r="T4856" i="3"/>
  <c r="X4856" i="3" s="1"/>
  <c r="Q4856" i="3"/>
  <c r="P4856" i="3"/>
  <c r="T4855" i="3"/>
  <c r="X4855" i="3" s="1"/>
  <c r="Q4855" i="3"/>
  <c r="P4855" i="3"/>
  <c r="X4854" i="3"/>
  <c r="T4854" i="3"/>
  <c r="Q4854" i="3"/>
  <c r="P4854" i="3"/>
  <c r="T4853" i="3"/>
  <c r="X4853" i="3" s="1"/>
  <c r="Q4853" i="3"/>
  <c r="P4853" i="3"/>
  <c r="T4852" i="3"/>
  <c r="X4852" i="3" s="1"/>
  <c r="Q4852" i="3"/>
  <c r="P4852" i="3"/>
  <c r="T4851" i="3"/>
  <c r="X4851" i="3" s="1"/>
  <c r="Q4851" i="3"/>
  <c r="P4851" i="3"/>
  <c r="T4850" i="3"/>
  <c r="S4850" i="3"/>
  <c r="Q4850" i="3"/>
  <c r="P4850" i="3"/>
  <c r="T4849" i="3"/>
  <c r="X4849" i="3" s="1"/>
  <c r="Q4849" i="3"/>
  <c r="P4849" i="3"/>
  <c r="T4848" i="3"/>
  <c r="X4848" i="3" s="1"/>
  <c r="Q4848" i="3"/>
  <c r="P4848" i="3"/>
  <c r="T4847" i="3"/>
  <c r="X4847" i="3" s="1"/>
  <c r="Q4847" i="3"/>
  <c r="P4847" i="3"/>
  <c r="T4846" i="3"/>
  <c r="X4846" i="3" s="1"/>
  <c r="Q4846" i="3"/>
  <c r="P4846" i="3"/>
  <c r="T4845" i="3"/>
  <c r="X4845" i="3" s="1"/>
  <c r="Q4845" i="3"/>
  <c r="P4845" i="3"/>
  <c r="T4844" i="3"/>
  <c r="X4844" i="3" s="1"/>
  <c r="Q4844" i="3"/>
  <c r="P4844" i="3"/>
  <c r="T4843" i="3"/>
  <c r="X4843" i="3" s="1"/>
  <c r="Q4843" i="3"/>
  <c r="P4843" i="3"/>
  <c r="T4842" i="3"/>
  <c r="X4842" i="3" s="1"/>
  <c r="Q4842" i="3"/>
  <c r="P4842" i="3"/>
  <c r="X4841" i="3"/>
  <c r="T4841" i="3"/>
  <c r="Q4841" i="3"/>
  <c r="P4841" i="3"/>
  <c r="T4840" i="3"/>
  <c r="X4840" i="3" s="1"/>
  <c r="Q4840" i="3"/>
  <c r="P4840" i="3"/>
  <c r="T4839" i="3"/>
  <c r="X4839" i="3" s="1"/>
  <c r="Q4839" i="3"/>
  <c r="P4839" i="3"/>
  <c r="T4838" i="3"/>
  <c r="X4838" i="3" s="1"/>
  <c r="Q4838" i="3"/>
  <c r="P4838" i="3"/>
  <c r="T4837" i="3"/>
  <c r="X4837" i="3" s="1"/>
  <c r="Q4837" i="3"/>
  <c r="P4837" i="3"/>
  <c r="T4836" i="3"/>
  <c r="X4836" i="3" s="1"/>
  <c r="Q4836" i="3"/>
  <c r="P4836" i="3"/>
  <c r="T4835" i="3"/>
  <c r="X4835" i="3" s="1"/>
  <c r="Q4835" i="3"/>
  <c r="P4835" i="3"/>
  <c r="T4834" i="3"/>
  <c r="X4834" i="3" s="1"/>
  <c r="Q4834" i="3"/>
  <c r="P4834" i="3"/>
  <c r="T4833" i="3"/>
  <c r="X4833" i="3" s="1"/>
  <c r="Q4833" i="3"/>
  <c r="P4833" i="3"/>
  <c r="T4832" i="3"/>
  <c r="X4832" i="3" s="1"/>
  <c r="Q4832" i="3"/>
  <c r="P4832" i="3"/>
  <c r="T4831" i="3"/>
  <c r="X4831" i="3" s="1"/>
  <c r="Q4831" i="3"/>
  <c r="P4831" i="3"/>
  <c r="T4830" i="3"/>
  <c r="X4830" i="3" s="1"/>
  <c r="Q4830" i="3"/>
  <c r="P4830" i="3"/>
  <c r="T4829" i="3"/>
  <c r="X4829" i="3" s="1"/>
  <c r="Q4829" i="3"/>
  <c r="P4829" i="3"/>
  <c r="T4828" i="3"/>
  <c r="X4828" i="3" s="1"/>
  <c r="Q4828" i="3"/>
  <c r="P4828" i="3"/>
  <c r="T4827" i="3"/>
  <c r="X4827" i="3" s="1"/>
  <c r="Q4827" i="3"/>
  <c r="P4827" i="3"/>
  <c r="T4826" i="3"/>
  <c r="X4826" i="3" s="1"/>
  <c r="Q4826" i="3"/>
  <c r="P4826" i="3"/>
  <c r="T4825" i="3"/>
  <c r="X4825" i="3" s="1"/>
  <c r="Q4825" i="3"/>
  <c r="P4825" i="3"/>
  <c r="T4824" i="3"/>
  <c r="X4824" i="3" s="1"/>
  <c r="Q4824" i="3"/>
  <c r="P4824" i="3"/>
  <c r="S4823" i="3"/>
  <c r="T4823" i="3" s="1"/>
  <c r="X4823" i="3" s="1"/>
  <c r="Q4823" i="3"/>
  <c r="P4823" i="3"/>
  <c r="T4822" i="3"/>
  <c r="X4822" i="3" s="1"/>
  <c r="Q4822" i="3"/>
  <c r="P4822" i="3"/>
  <c r="X4821" i="3"/>
  <c r="T4821" i="3"/>
  <c r="Q4821" i="3"/>
  <c r="P4821" i="3"/>
  <c r="X4820" i="3"/>
  <c r="T4820" i="3"/>
  <c r="Q4820" i="3"/>
  <c r="P4820" i="3"/>
  <c r="T4819" i="3"/>
  <c r="X4819" i="3" s="1"/>
  <c r="Q4819" i="3"/>
  <c r="P4819" i="3"/>
  <c r="T4818" i="3"/>
  <c r="X4818" i="3" s="1"/>
  <c r="Q4818" i="3"/>
  <c r="P4818" i="3"/>
  <c r="T4817" i="3"/>
  <c r="X4817" i="3" s="1"/>
  <c r="Q4817" i="3"/>
  <c r="P4817" i="3"/>
  <c r="T4816" i="3"/>
  <c r="X4816" i="3" s="1"/>
  <c r="Q4816" i="3"/>
  <c r="P4816" i="3"/>
  <c r="S4815" i="3"/>
  <c r="T4815" i="3" s="1"/>
  <c r="X4815" i="3" s="1"/>
  <c r="Q4815" i="3"/>
  <c r="P4815" i="3"/>
  <c r="T4814" i="3"/>
  <c r="X4814" i="3" s="1"/>
  <c r="Q4814" i="3"/>
  <c r="P4814" i="3"/>
  <c r="T4813" i="3"/>
  <c r="X4813" i="3" s="1"/>
  <c r="Q4813" i="3"/>
  <c r="P4813" i="3"/>
  <c r="T4812" i="3"/>
  <c r="X4812" i="3" s="1"/>
  <c r="Q4812" i="3"/>
  <c r="P4812" i="3"/>
  <c r="T4811" i="3"/>
  <c r="X4811" i="3" s="1"/>
  <c r="Q4811" i="3"/>
  <c r="P4811" i="3"/>
  <c r="T4810" i="3"/>
  <c r="X4810" i="3" s="1"/>
  <c r="Q4810" i="3"/>
  <c r="P4810" i="3"/>
  <c r="T4809" i="3"/>
  <c r="X4809" i="3" s="1"/>
  <c r="Q4809" i="3"/>
  <c r="P4809" i="3"/>
  <c r="S4808" i="3"/>
  <c r="T4808" i="3" s="1"/>
  <c r="X4808" i="3" s="1"/>
  <c r="Q4808" i="3"/>
  <c r="P4808" i="3"/>
  <c r="T4807" i="3"/>
  <c r="X4807" i="3" s="1"/>
  <c r="Q4807" i="3"/>
  <c r="P4807" i="3"/>
  <c r="T4806" i="3"/>
  <c r="X4806" i="3" s="1"/>
  <c r="Q4806" i="3"/>
  <c r="P4806" i="3"/>
  <c r="T4805" i="3"/>
  <c r="X4805" i="3" s="1"/>
  <c r="Q4805" i="3"/>
  <c r="P4805" i="3"/>
  <c r="T4804" i="3"/>
  <c r="X4804" i="3" s="1"/>
  <c r="Q4804" i="3"/>
  <c r="P4804" i="3"/>
  <c r="B4804" i="3"/>
  <c r="B4805" i="3" s="1"/>
  <c r="B4806" i="3" s="1"/>
  <c r="B4807" i="3" s="1"/>
  <c r="B4808" i="3" s="1"/>
  <c r="B4809" i="3" s="1"/>
  <c r="B4810" i="3" s="1"/>
  <c r="B4811" i="3" s="1"/>
  <c r="B4812" i="3" s="1"/>
  <c r="B4813" i="3" s="1"/>
  <c r="B4814" i="3" s="1"/>
  <c r="B4815" i="3" s="1"/>
  <c r="B4816" i="3" s="1"/>
  <c r="B4817" i="3" s="1"/>
  <c r="B4818" i="3" s="1"/>
  <c r="B4819" i="3" s="1"/>
  <c r="B4820" i="3" s="1"/>
  <c r="B4821" i="3" s="1"/>
  <c r="B4822" i="3" s="1"/>
  <c r="B4823" i="3" s="1"/>
  <c r="B4824" i="3" s="1"/>
  <c r="B4825" i="3" s="1"/>
  <c r="B4826" i="3" s="1"/>
  <c r="B4827" i="3" s="1"/>
  <c r="B4828" i="3" s="1"/>
  <c r="B4829" i="3" s="1"/>
  <c r="B4830" i="3" s="1"/>
  <c r="B4831" i="3" s="1"/>
  <c r="B4832" i="3" s="1"/>
  <c r="B4833" i="3" s="1"/>
  <c r="B4834" i="3" s="1"/>
  <c r="B4835" i="3" s="1"/>
  <c r="B4836" i="3" s="1"/>
  <c r="B4837" i="3" s="1"/>
  <c r="B4838" i="3" s="1"/>
  <c r="B4839" i="3" s="1"/>
  <c r="B4840" i="3" s="1"/>
  <c r="B4841" i="3" s="1"/>
  <c r="B4842" i="3" s="1"/>
  <c r="B4843" i="3" s="1"/>
  <c r="B4844" i="3" s="1"/>
  <c r="B4845" i="3" s="1"/>
  <c r="B4846" i="3" s="1"/>
  <c r="B4847" i="3" s="1"/>
  <c r="B4848" i="3" s="1"/>
  <c r="B4849" i="3" s="1"/>
  <c r="B4850" i="3" s="1"/>
  <c r="B4851" i="3" s="1"/>
  <c r="B4852" i="3" s="1"/>
  <c r="B4853" i="3" s="1"/>
  <c r="B4854" i="3" s="1"/>
  <c r="B4855" i="3" s="1"/>
  <c r="B4856" i="3" s="1"/>
  <c r="B4857" i="3" s="1"/>
  <c r="B4858" i="3" s="1"/>
  <c r="B4859" i="3" s="1"/>
  <c r="B4860" i="3" s="1"/>
  <c r="B4861" i="3" s="1"/>
  <c r="B4862" i="3" s="1"/>
  <c r="B4863" i="3" s="1"/>
  <c r="B4864" i="3" s="1"/>
  <c r="B4865" i="3" s="1"/>
  <c r="B4866" i="3" s="1"/>
  <c r="B4867" i="3" s="1"/>
  <c r="B4868" i="3" s="1"/>
  <c r="B4869" i="3" s="1"/>
  <c r="B4870" i="3" s="1"/>
  <c r="B4871" i="3" s="1"/>
  <c r="B4872" i="3" s="1"/>
  <c r="B4873" i="3" s="1"/>
  <c r="B4874" i="3" s="1"/>
  <c r="B4875" i="3" s="1"/>
  <c r="B4876" i="3" s="1"/>
  <c r="B4877" i="3" s="1"/>
  <c r="B4878" i="3" s="1"/>
  <c r="B4879" i="3" s="1"/>
  <c r="B4880" i="3" s="1"/>
  <c r="B4881" i="3" s="1"/>
  <c r="B4882" i="3" s="1"/>
  <c r="B4883" i="3" s="1"/>
  <c r="B4884" i="3" s="1"/>
  <c r="B4885" i="3" s="1"/>
  <c r="B4886" i="3" s="1"/>
  <c r="B4887" i="3" s="1"/>
  <c r="B4888" i="3" s="1"/>
  <c r="B4889" i="3" s="1"/>
  <c r="B4890" i="3" s="1"/>
  <c r="B4891" i="3" s="1"/>
  <c r="B4892" i="3" s="1"/>
  <c r="B4893" i="3" s="1"/>
  <c r="B4894" i="3" s="1"/>
  <c r="B4895" i="3" s="1"/>
  <c r="B4896" i="3" s="1"/>
  <c r="B4897" i="3" s="1"/>
  <c r="B4898" i="3" s="1"/>
  <c r="B4899" i="3" s="1"/>
  <c r="B4900" i="3" s="1"/>
  <c r="B4901" i="3" s="1"/>
  <c r="B4902" i="3" s="1"/>
  <c r="B4903" i="3" s="1"/>
  <c r="B4904" i="3" s="1"/>
  <c r="B4905" i="3" s="1"/>
  <c r="B4906" i="3" s="1"/>
  <c r="B4907" i="3" s="1"/>
  <c r="B4908" i="3" s="1"/>
  <c r="B4909" i="3" s="1"/>
  <c r="B4910" i="3" s="1"/>
  <c r="B4911" i="3" s="1"/>
  <c r="B4912" i="3" s="1"/>
  <c r="B4913" i="3" s="1"/>
  <c r="B4914" i="3" s="1"/>
  <c r="B4915" i="3" s="1"/>
  <c r="B4916" i="3" s="1"/>
  <c r="B4917" i="3" s="1"/>
  <c r="B4918" i="3" s="1"/>
  <c r="B4919" i="3" s="1"/>
  <c r="B4920" i="3" s="1"/>
  <c r="B4921" i="3" s="1"/>
  <c r="B4922" i="3" s="1"/>
  <c r="B4923" i="3" s="1"/>
  <c r="B4924" i="3" s="1"/>
  <c r="B4925" i="3" s="1"/>
  <c r="B4926" i="3" s="1"/>
  <c r="B4927" i="3" s="1"/>
  <c r="B4928" i="3" s="1"/>
  <c r="B4929" i="3" s="1"/>
  <c r="B4930" i="3" s="1"/>
  <c r="B4931" i="3" s="1"/>
  <c r="B4932" i="3" s="1"/>
  <c r="B4933" i="3" s="1"/>
  <c r="B4934" i="3" s="1"/>
  <c r="B4935" i="3" s="1"/>
  <c r="B4936" i="3" s="1"/>
  <c r="B4937" i="3" s="1"/>
  <c r="B4938" i="3" s="1"/>
  <c r="B4939" i="3" s="1"/>
  <c r="B4940" i="3" s="1"/>
  <c r="B4941" i="3" s="1"/>
  <c r="B4942" i="3" s="1"/>
  <c r="B4943" i="3" s="1"/>
  <c r="B4944" i="3" s="1"/>
  <c r="B4945" i="3" s="1"/>
  <c r="B4946" i="3" s="1"/>
  <c r="B4947" i="3" s="1"/>
  <c r="B4948" i="3" s="1"/>
  <c r="B4949" i="3" s="1"/>
  <c r="B4950" i="3" s="1"/>
  <c r="B4951" i="3" s="1"/>
  <c r="B4952" i="3" s="1"/>
  <c r="B4953" i="3" s="1"/>
  <c r="B4954" i="3" s="1"/>
  <c r="B4955" i="3" s="1"/>
  <c r="B4956" i="3" s="1"/>
  <c r="B4957" i="3" s="1"/>
  <c r="B4958" i="3" s="1"/>
  <c r="B4959" i="3" s="1"/>
  <c r="B4960" i="3" s="1"/>
  <c r="B4961" i="3" s="1"/>
  <c r="B4962" i="3" s="1"/>
  <c r="B4963" i="3" s="1"/>
  <c r="B4964" i="3" s="1"/>
  <c r="B4965" i="3" s="1"/>
  <c r="B4966" i="3" s="1"/>
  <c r="B4967" i="3" s="1"/>
  <c r="B4968" i="3" s="1"/>
  <c r="B4969" i="3" s="1"/>
  <c r="B4970" i="3" s="1"/>
  <c r="B4971" i="3" s="1"/>
  <c r="B4972" i="3" s="1"/>
  <c r="B4973" i="3" s="1"/>
  <c r="B4974" i="3" s="1"/>
  <c r="B4975" i="3" s="1"/>
  <c r="B4976" i="3" s="1"/>
  <c r="B4977" i="3" s="1"/>
  <c r="B4978" i="3" s="1"/>
  <c r="B4979" i="3" s="1"/>
  <c r="B4980" i="3" s="1"/>
  <c r="B4981" i="3" s="1"/>
  <c r="B4982" i="3" s="1"/>
  <c r="B4983" i="3" s="1"/>
  <c r="B4984" i="3" s="1"/>
  <c r="B4985" i="3" s="1"/>
  <c r="B4986" i="3" s="1"/>
  <c r="B4987" i="3" s="1"/>
  <c r="B4988" i="3" s="1"/>
  <c r="B4989" i="3" s="1"/>
  <c r="B4990" i="3" s="1"/>
  <c r="B4991" i="3" s="1"/>
  <c r="B4992" i="3" s="1"/>
  <c r="B4993" i="3" s="1"/>
  <c r="B4994" i="3" s="1"/>
  <c r="B4995" i="3" s="1"/>
  <c r="B4996" i="3" s="1"/>
  <c r="B4997" i="3" s="1"/>
  <c r="B4998" i="3" s="1"/>
  <c r="B4999" i="3" s="1"/>
  <c r="B5000" i="3" s="1"/>
  <c r="B5001" i="3" s="1"/>
  <c r="B5002" i="3" s="1"/>
  <c r="B5003" i="3" s="1"/>
  <c r="B5004" i="3" s="1"/>
  <c r="B5005" i="3" s="1"/>
  <c r="B5006" i="3" s="1"/>
  <c r="B5007" i="3" s="1"/>
  <c r="B5008" i="3" s="1"/>
  <c r="B5009" i="3" s="1"/>
  <c r="B5010" i="3" s="1"/>
  <c r="B5011" i="3" s="1"/>
  <c r="B5012" i="3" s="1"/>
  <c r="B5013" i="3" s="1"/>
  <c r="B5014" i="3" s="1"/>
  <c r="B5015" i="3" s="1"/>
  <c r="B5016" i="3" s="1"/>
  <c r="B5017" i="3" s="1"/>
  <c r="B5018" i="3" s="1"/>
  <c r="B5019" i="3" s="1"/>
  <c r="B5020" i="3" s="1"/>
  <c r="B5021" i="3" s="1"/>
  <c r="B5022" i="3" s="1"/>
  <c r="B5023" i="3" s="1"/>
  <c r="B5024" i="3" s="1"/>
  <c r="B5025" i="3" s="1"/>
  <c r="B5026" i="3" s="1"/>
  <c r="B5027" i="3" s="1"/>
  <c r="B5028" i="3" s="1"/>
  <c r="B5029" i="3" s="1"/>
  <c r="B5030" i="3" s="1"/>
  <c r="B5031" i="3" s="1"/>
  <c r="B5032" i="3" s="1"/>
  <c r="B5033" i="3" s="1"/>
  <c r="B5034" i="3" s="1"/>
  <c r="B5035" i="3" s="1"/>
  <c r="B5036" i="3" s="1"/>
  <c r="B5037" i="3" s="1"/>
  <c r="B5038" i="3" s="1"/>
  <c r="B5039" i="3" s="1"/>
  <c r="B5040" i="3" s="1"/>
  <c r="B5041" i="3" s="1"/>
  <c r="B5042" i="3" s="1"/>
  <c r="B5043" i="3" s="1"/>
  <c r="B5044" i="3" s="1"/>
  <c r="B5045" i="3" s="1"/>
  <c r="B5046" i="3" s="1"/>
  <c r="B5047" i="3" s="1"/>
  <c r="B5048" i="3" s="1"/>
  <c r="B5049" i="3" s="1"/>
  <c r="B5050" i="3" s="1"/>
  <c r="B5051" i="3" s="1"/>
  <c r="B5052" i="3" s="1"/>
  <c r="B5053" i="3" s="1"/>
  <c r="B5054" i="3" s="1"/>
  <c r="B5055" i="3" s="1"/>
  <c r="B5056" i="3" s="1"/>
  <c r="B5057" i="3" s="1"/>
  <c r="B5058" i="3" s="1"/>
  <c r="B5059" i="3" s="1"/>
  <c r="B5060" i="3" s="1"/>
  <c r="B5061" i="3" s="1"/>
  <c r="B5062" i="3" s="1"/>
  <c r="B5063" i="3" s="1"/>
  <c r="B5064" i="3" s="1"/>
  <c r="B5065" i="3" s="1"/>
  <c r="B5066" i="3" s="1"/>
  <c r="B5067" i="3" s="1"/>
  <c r="B5068" i="3" s="1"/>
  <c r="B5069" i="3" s="1"/>
  <c r="B5070" i="3" s="1"/>
  <c r="B5071" i="3" s="1"/>
  <c r="B5072" i="3" s="1"/>
  <c r="B5073" i="3" s="1"/>
  <c r="B5074" i="3" s="1"/>
  <c r="B5075" i="3" s="1"/>
  <c r="B5076" i="3" s="1"/>
  <c r="B5077" i="3" s="1"/>
  <c r="B5078" i="3" s="1"/>
  <c r="B5079" i="3" s="1"/>
  <c r="B5080" i="3" s="1"/>
  <c r="B5081" i="3" s="1"/>
  <c r="B5082" i="3" s="1"/>
  <c r="B5083" i="3" s="1"/>
  <c r="B5084" i="3" s="1"/>
  <c r="B5085" i="3" s="1"/>
  <c r="B5086" i="3" s="1"/>
  <c r="B5087" i="3" s="1"/>
  <c r="B5088" i="3" s="1"/>
  <c r="B5089" i="3" s="1"/>
  <c r="B5090" i="3" s="1"/>
  <c r="B5091" i="3" s="1"/>
  <c r="B5092" i="3" s="1"/>
  <c r="B5093" i="3" s="1"/>
  <c r="B5094" i="3" s="1"/>
  <c r="B5095" i="3" s="1"/>
  <c r="B5096" i="3" s="1"/>
  <c r="B5097" i="3" s="1"/>
  <c r="B5098" i="3" s="1"/>
  <c r="B5099" i="3" s="1"/>
  <c r="B5100" i="3" s="1"/>
  <c r="B5101" i="3" s="1"/>
  <c r="B5102" i="3" s="1"/>
  <c r="B5103" i="3" s="1"/>
  <c r="B5104" i="3" s="1"/>
  <c r="B5105" i="3" s="1"/>
  <c r="B5106" i="3" s="1"/>
  <c r="B5107" i="3" s="1"/>
  <c r="B5108" i="3" s="1"/>
  <c r="B5109" i="3" s="1"/>
  <c r="B5110" i="3" s="1"/>
  <c r="B5111" i="3" s="1"/>
  <c r="B5112" i="3" s="1"/>
  <c r="B5113" i="3" s="1"/>
  <c r="B5114" i="3" s="1"/>
  <c r="B5115" i="3" s="1"/>
  <c r="B5116" i="3" s="1"/>
  <c r="B5117" i="3" s="1"/>
  <c r="B5118" i="3" s="1"/>
  <c r="B5119" i="3" s="1"/>
  <c r="B5120" i="3" s="1"/>
  <c r="B5121" i="3" s="1"/>
  <c r="B5122" i="3" s="1"/>
  <c r="B5123" i="3" s="1"/>
  <c r="B5124" i="3" s="1"/>
  <c r="B5125" i="3" s="1"/>
  <c r="B5126" i="3" s="1"/>
  <c r="B5127" i="3" s="1"/>
  <c r="B5128" i="3" s="1"/>
  <c r="B5129" i="3" s="1"/>
  <c r="B5130" i="3" s="1"/>
  <c r="B5131" i="3" s="1"/>
  <c r="B5132" i="3" s="1"/>
  <c r="B5133" i="3" s="1"/>
  <c r="B5134" i="3" s="1"/>
  <c r="B5135" i="3" s="1"/>
  <c r="B5136" i="3" s="1"/>
  <c r="B5137" i="3" s="1"/>
  <c r="B5138" i="3" s="1"/>
  <c r="B5139" i="3" s="1"/>
  <c r="B5140" i="3" s="1"/>
  <c r="B5141" i="3" s="1"/>
  <c r="B5142" i="3" s="1"/>
  <c r="B5143" i="3" s="1"/>
  <c r="B5144" i="3" s="1"/>
  <c r="B5145" i="3" s="1"/>
  <c r="B5146" i="3" s="1"/>
  <c r="B5147" i="3" s="1"/>
  <c r="B5148" i="3" s="1"/>
  <c r="B5149" i="3" s="1"/>
  <c r="B5150" i="3" s="1"/>
  <c r="B5151" i="3" s="1"/>
  <c r="B5152" i="3" s="1"/>
  <c r="B5153" i="3" s="1"/>
  <c r="B5154" i="3" s="1"/>
  <c r="B5155" i="3" s="1"/>
  <c r="B5156" i="3" s="1"/>
  <c r="B5157" i="3" s="1"/>
  <c r="B5158" i="3" s="1"/>
  <c r="B5159" i="3" s="1"/>
  <c r="B5160" i="3" s="1"/>
  <c r="B5161" i="3" s="1"/>
  <c r="B5162" i="3" s="1"/>
  <c r="B5163" i="3" s="1"/>
  <c r="B5164" i="3" s="1"/>
  <c r="B5165" i="3" s="1"/>
  <c r="B5166" i="3" s="1"/>
  <c r="B5167" i="3" s="1"/>
  <c r="B5168" i="3" s="1"/>
  <c r="B5169" i="3" s="1"/>
  <c r="B5170" i="3" s="1"/>
  <c r="B5171" i="3" s="1"/>
  <c r="B5172" i="3" s="1"/>
  <c r="B5173" i="3" s="1"/>
  <c r="B5174" i="3" s="1"/>
  <c r="B5175" i="3" s="1"/>
  <c r="B5176" i="3" s="1"/>
  <c r="B5177" i="3" s="1"/>
  <c r="B5178" i="3" s="1"/>
  <c r="B5179" i="3" s="1"/>
  <c r="B5180" i="3" s="1"/>
  <c r="B5181" i="3" s="1"/>
  <c r="B5182" i="3" s="1"/>
  <c r="B5183" i="3" s="1"/>
  <c r="B5184" i="3" s="1"/>
  <c r="B5185" i="3" s="1"/>
  <c r="B5186" i="3" s="1"/>
  <c r="B5187" i="3" s="1"/>
  <c r="B5188" i="3" s="1"/>
  <c r="B5189" i="3" s="1"/>
  <c r="B5190" i="3" s="1"/>
  <c r="B5191" i="3" s="1"/>
  <c r="B5192" i="3" s="1"/>
  <c r="B5193" i="3" s="1"/>
  <c r="B5194" i="3" s="1"/>
  <c r="B5195" i="3" s="1"/>
  <c r="B5196" i="3" s="1"/>
  <c r="B5197" i="3" s="1"/>
  <c r="B5198" i="3" s="1"/>
  <c r="B5199" i="3" s="1"/>
  <c r="B5200" i="3" s="1"/>
  <c r="B5201" i="3" s="1"/>
  <c r="B5202" i="3" s="1"/>
  <c r="B5203" i="3" s="1"/>
  <c r="B5204" i="3" s="1"/>
  <c r="B5205" i="3" s="1"/>
  <c r="B5206" i="3" s="1"/>
  <c r="B5207" i="3" s="1"/>
  <c r="B5208" i="3" s="1"/>
  <c r="B5209" i="3" s="1"/>
  <c r="B5210" i="3" s="1"/>
  <c r="B5211" i="3" s="1"/>
  <c r="B5212" i="3" s="1"/>
  <c r="B5213" i="3" s="1"/>
  <c r="B5214" i="3" s="1"/>
  <c r="B5215" i="3" s="1"/>
  <c r="B5216" i="3" s="1"/>
  <c r="B5217" i="3" s="1"/>
  <c r="B5218" i="3" s="1"/>
  <c r="B5219" i="3" s="1"/>
  <c r="B5220" i="3" s="1"/>
  <c r="B5221" i="3" s="1"/>
  <c r="B5222" i="3" s="1"/>
  <c r="B5223" i="3" s="1"/>
  <c r="B5224" i="3" s="1"/>
  <c r="B5225" i="3" s="1"/>
  <c r="B5226" i="3" s="1"/>
  <c r="B5227" i="3" s="1"/>
  <c r="B5228" i="3" s="1"/>
  <c r="B5229" i="3" s="1"/>
  <c r="B5230" i="3" s="1"/>
  <c r="B5231" i="3" s="1"/>
  <c r="B5232" i="3" s="1"/>
  <c r="B5233" i="3" s="1"/>
  <c r="B5234" i="3" s="1"/>
  <c r="B5235" i="3" s="1"/>
  <c r="B5236" i="3" s="1"/>
  <c r="B5237" i="3" s="1"/>
  <c r="B5238" i="3" s="1"/>
  <c r="B5239" i="3" s="1"/>
  <c r="B5240" i="3" s="1"/>
  <c r="B5241" i="3" s="1"/>
  <c r="B5242" i="3" s="1"/>
  <c r="B5243" i="3" s="1"/>
  <c r="B5244" i="3" s="1"/>
  <c r="B5245" i="3" s="1"/>
  <c r="B5246" i="3" s="1"/>
  <c r="B5247" i="3" s="1"/>
  <c r="B5248" i="3" s="1"/>
  <c r="B5249" i="3" s="1"/>
  <c r="B5250" i="3" s="1"/>
  <c r="B5251" i="3" s="1"/>
  <c r="B5252" i="3" s="1"/>
  <c r="B5253" i="3" s="1"/>
  <c r="B5254" i="3" s="1"/>
  <c r="B5255" i="3" s="1"/>
  <c r="B5256" i="3" s="1"/>
  <c r="B5257" i="3" s="1"/>
  <c r="B5258" i="3" s="1"/>
  <c r="B5259" i="3" s="1"/>
  <c r="B5260" i="3" s="1"/>
  <c r="B5261" i="3" s="1"/>
  <c r="B5262" i="3" s="1"/>
  <c r="B5263" i="3" s="1"/>
  <c r="B5264" i="3" s="1"/>
  <c r="B5265" i="3" s="1"/>
  <c r="B5266" i="3" s="1"/>
  <c r="B5267" i="3" s="1"/>
  <c r="B5268" i="3" s="1"/>
  <c r="B5269" i="3" s="1"/>
  <c r="B5270" i="3" s="1"/>
  <c r="B5271" i="3" s="1"/>
  <c r="B5272" i="3" s="1"/>
  <c r="B5273" i="3" s="1"/>
  <c r="B5274" i="3" s="1"/>
  <c r="B5275" i="3" s="1"/>
  <c r="B5276" i="3" s="1"/>
  <c r="B5277" i="3" s="1"/>
  <c r="B5278" i="3" s="1"/>
  <c r="B5279" i="3" s="1"/>
  <c r="B5280" i="3" s="1"/>
  <c r="B5281" i="3" s="1"/>
  <c r="B5282" i="3" s="1"/>
  <c r="B5283" i="3" s="1"/>
  <c r="B5284" i="3" s="1"/>
  <c r="B5285" i="3" s="1"/>
  <c r="B5286" i="3" s="1"/>
  <c r="B5287" i="3" s="1"/>
  <c r="B5288" i="3" s="1"/>
  <c r="B5289" i="3" s="1"/>
  <c r="B5290" i="3" s="1"/>
  <c r="B5291" i="3" s="1"/>
  <c r="B5292" i="3" s="1"/>
  <c r="B5293" i="3" s="1"/>
  <c r="B5294" i="3" s="1"/>
  <c r="B5295" i="3" s="1"/>
  <c r="B5296" i="3" s="1"/>
  <c r="B5297" i="3" s="1"/>
  <c r="B5298" i="3" s="1"/>
  <c r="B5299" i="3" s="1"/>
  <c r="B5300" i="3" s="1"/>
  <c r="B5301" i="3" s="1"/>
  <c r="B5302" i="3" s="1"/>
  <c r="B5303" i="3" s="1"/>
  <c r="B5304" i="3" s="1"/>
  <c r="B5305" i="3" s="1"/>
  <c r="B5306" i="3" s="1"/>
  <c r="B5307" i="3" s="1"/>
  <c r="B5308" i="3" s="1"/>
  <c r="B5309" i="3" s="1"/>
  <c r="B5310" i="3" s="1"/>
  <c r="B5311" i="3" s="1"/>
  <c r="B5312" i="3" s="1"/>
  <c r="B5313" i="3" s="1"/>
  <c r="B5314" i="3" s="1"/>
  <c r="B5315" i="3" s="1"/>
  <c r="B5316" i="3" s="1"/>
  <c r="B5317" i="3" s="1"/>
  <c r="B5318" i="3" s="1"/>
  <c r="B5319" i="3" s="1"/>
  <c r="B5320" i="3" s="1"/>
  <c r="B5321" i="3" s="1"/>
  <c r="B5322" i="3" s="1"/>
  <c r="B5323" i="3" s="1"/>
  <c r="B5324" i="3" s="1"/>
  <c r="B5325" i="3" s="1"/>
  <c r="B5326" i="3" s="1"/>
  <c r="B5327" i="3" s="1"/>
  <c r="B5328" i="3" s="1"/>
  <c r="B5329" i="3" s="1"/>
  <c r="B5330" i="3" s="1"/>
  <c r="B5331" i="3" s="1"/>
  <c r="B5332" i="3" s="1"/>
  <c r="B5333" i="3" s="1"/>
  <c r="B5334" i="3" s="1"/>
  <c r="B5335" i="3" s="1"/>
  <c r="B5336" i="3" s="1"/>
  <c r="B5337" i="3" s="1"/>
  <c r="B5338" i="3" s="1"/>
  <c r="B5339" i="3" s="1"/>
  <c r="B5340" i="3" s="1"/>
  <c r="B5341" i="3" s="1"/>
  <c r="B5342" i="3" s="1"/>
  <c r="B5343" i="3" s="1"/>
  <c r="B5344" i="3" s="1"/>
  <c r="B5345" i="3" s="1"/>
  <c r="B5346" i="3" s="1"/>
  <c r="B5347" i="3" s="1"/>
  <c r="B5348" i="3" s="1"/>
  <c r="B5349" i="3" s="1"/>
  <c r="B5350" i="3" s="1"/>
  <c r="B5351" i="3" s="1"/>
  <c r="B5352" i="3" s="1"/>
  <c r="B5353" i="3" s="1"/>
  <c r="B5354" i="3" s="1"/>
  <c r="B5355" i="3" s="1"/>
  <c r="B5356" i="3" s="1"/>
  <c r="B5357" i="3" s="1"/>
  <c r="B5358" i="3" s="1"/>
  <c r="B5359" i="3" s="1"/>
  <c r="B5360" i="3" s="1"/>
  <c r="B5361" i="3" s="1"/>
  <c r="B5362" i="3" s="1"/>
  <c r="B5363" i="3" s="1"/>
  <c r="B5364" i="3" s="1"/>
  <c r="B5365" i="3" s="1"/>
  <c r="B5366" i="3" s="1"/>
  <c r="B5367" i="3" s="1"/>
  <c r="B5368" i="3" s="1"/>
  <c r="B5369" i="3" s="1"/>
  <c r="B5370" i="3" s="1"/>
  <c r="B5371" i="3" s="1"/>
  <c r="B5372" i="3" s="1"/>
  <c r="B5373" i="3" s="1"/>
  <c r="B5374" i="3" s="1"/>
  <c r="B5375" i="3" s="1"/>
  <c r="B5376" i="3" s="1"/>
  <c r="B5377" i="3" s="1"/>
  <c r="B5378" i="3" s="1"/>
  <c r="B5379" i="3" s="1"/>
  <c r="B5380" i="3" s="1"/>
  <c r="B5381" i="3" s="1"/>
  <c r="B5382" i="3" s="1"/>
  <c r="B5383" i="3" s="1"/>
  <c r="B5384" i="3" s="1"/>
  <c r="B5385" i="3" s="1"/>
  <c r="B5386" i="3" s="1"/>
  <c r="B5387" i="3" s="1"/>
  <c r="B5388" i="3" s="1"/>
  <c r="B5389" i="3" s="1"/>
  <c r="B5390" i="3" s="1"/>
  <c r="B5391" i="3" s="1"/>
  <c r="B5392" i="3" s="1"/>
  <c r="B5393" i="3" s="1"/>
  <c r="B5394" i="3" s="1"/>
  <c r="B5395" i="3" s="1"/>
  <c r="B5396" i="3" s="1"/>
  <c r="B5397" i="3" s="1"/>
  <c r="B5398" i="3" s="1"/>
  <c r="B5399" i="3" s="1"/>
  <c r="B5400" i="3" s="1"/>
  <c r="B5401" i="3" s="1"/>
  <c r="B5402" i="3" s="1"/>
  <c r="B5403" i="3" s="1"/>
  <c r="B5404" i="3" s="1"/>
  <c r="B5405" i="3" s="1"/>
  <c r="B5406" i="3" s="1"/>
  <c r="B5407" i="3" s="1"/>
  <c r="B5408" i="3" s="1"/>
  <c r="B5409" i="3" s="1"/>
  <c r="B5410" i="3" s="1"/>
  <c r="B5411" i="3" s="1"/>
  <c r="B5412" i="3" s="1"/>
  <c r="B5413" i="3" s="1"/>
  <c r="B5414" i="3" s="1"/>
  <c r="B5415" i="3" s="1"/>
  <c r="B5416" i="3" s="1"/>
  <c r="B5417" i="3" s="1"/>
  <c r="B5418" i="3" s="1"/>
  <c r="B5419" i="3" s="1"/>
  <c r="B5420" i="3" s="1"/>
  <c r="B5421" i="3" s="1"/>
  <c r="B5422" i="3" s="1"/>
  <c r="B5423" i="3" s="1"/>
  <c r="B5424" i="3" s="1"/>
  <c r="B5425" i="3" s="1"/>
  <c r="B5426" i="3" s="1"/>
  <c r="B5427" i="3" s="1"/>
  <c r="B5428" i="3" s="1"/>
  <c r="B5429" i="3" s="1"/>
  <c r="B5430" i="3" s="1"/>
  <c r="B5431" i="3" s="1"/>
  <c r="B5432" i="3" s="1"/>
  <c r="B5433" i="3" s="1"/>
  <c r="B5434" i="3" s="1"/>
  <c r="B5435" i="3" s="1"/>
  <c r="B5436" i="3" s="1"/>
  <c r="B5437" i="3" s="1"/>
  <c r="B5438" i="3" s="1"/>
  <c r="B5439" i="3" s="1"/>
  <c r="B5440" i="3" s="1"/>
  <c r="B5441" i="3" s="1"/>
  <c r="B5442" i="3" s="1"/>
  <c r="B5443" i="3" s="1"/>
  <c r="B5444" i="3" s="1"/>
  <c r="B5445" i="3" s="1"/>
  <c r="B5446" i="3" s="1"/>
  <c r="B5447" i="3" s="1"/>
  <c r="B5448" i="3" s="1"/>
  <c r="B5449" i="3" s="1"/>
  <c r="B5450" i="3" s="1"/>
  <c r="B5451" i="3" s="1"/>
  <c r="B5452" i="3" s="1"/>
  <c r="B5453" i="3" s="1"/>
  <c r="B5454" i="3" s="1"/>
  <c r="B5455" i="3" s="1"/>
  <c r="B5456" i="3" s="1"/>
  <c r="B5457" i="3" s="1"/>
  <c r="B5458" i="3" s="1"/>
  <c r="B5459" i="3" s="1"/>
  <c r="B5460" i="3" s="1"/>
  <c r="B5461" i="3" s="1"/>
  <c r="B5462" i="3" s="1"/>
  <c r="B5463" i="3" s="1"/>
  <c r="B5464" i="3" s="1"/>
  <c r="B5465" i="3" s="1"/>
  <c r="B5466" i="3" s="1"/>
  <c r="B5467" i="3" s="1"/>
  <c r="B5468" i="3" s="1"/>
  <c r="B5469" i="3" s="1"/>
  <c r="B5470" i="3" s="1"/>
  <c r="B5471" i="3" s="1"/>
  <c r="B5472" i="3" s="1"/>
  <c r="B5473" i="3" s="1"/>
  <c r="B5474" i="3" s="1"/>
  <c r="B5475" i="3" s="1"/>
  <c r="B5476" i="3" s="1"/>
  <c r="B5477" i="3" s="1"/>
  <c r="B5478" i="3" s="1"/>
  <c r="B5479" i="3" s="1"/>
  <c r="B5480" i="3" s="1"/>
  <c r="B5481" i="3" s="1"/>
  <c r="B5482" i="3" s="1"/>
  <c r="B5483" i="3" s="1"/>
  <c r="B5484" i="3" s="1"/>
  <c r="B5485" i="3" s="1"/>
  <c r="B5486" i="3" s="1"/>
  <c r="B5487" i="3" s="1"/>
  <c r="B5488" i="3" s="1"/>
  <c r="B5489" i="3" s="1"/>
  <c r="B5490" i="3" s="1"/>
  <c r="B5491" i="3" s="1"/>
  <c r="B5492" i="3" s="1"/>
  <c r="B5493" i="3" s="1"/>
  <c r="B5494" i="3" s="1"/>
  <c r="B5495" i="3" s="1"/>
  <c r="B5496" i="3" s="1"/>
  <c r="B5497" i="3" s="1"/>
  <c r="B5498" i="3" s="1"/>
  <c r="B5499" i="3" s="1"/>
  <c r="B5500" i="3" s="1"/>
  <c r="B5501" i="3" s="1"/>
  <c r="B5502" i="3" s="1"/>
  <c r="B5503" i="3" s="1"/>
  <c r="B5504" i="3" s="1"/>
  <c r="B5505" i="3" s="1"/>
  <c r="B5506" i="3" s="1"/>
  <c r="B5507" i="3" s="1"/>
  <c r="B5508" i="3" s="1"/>
  <c r="B5509" i="3" s="1"/>
  <c r="B5510" i="3" s="1"/>
  <c r="B5511" i="3" s="1"/>
  <c r="B5512" i="3" s="1"/>
  <c r="B5513" i="3" s="1"/>
  <c r="B5514" i="3" s="1"/>
  <c r="B5515" i="3" s="1"/>
  <c r="B5516" i="3" s="1"/>
  <c r="B5517" i="3" s="1"/>
  <c r="B5518" i="3" s="1"/>
  <c r="B5519" i="3" s="1"/>
  <c r="B5520" i="3" s="1"/>
  <c r="B5521" i="3" s="1"/>
  <c r="B5522" i="3" s="1"/>
  <c r="B5523" i="3" s="1"/>
  <c r="B5524" i="3" s="1"/>
  <c r="B5525" i="3" s="1"/>
  <c r="B5526" i="3" s="1"/>
  <c r="B5527" i="3" s="1"/>
  <c r="B5528" i="3" s="1"/>
  <c r="B5529" i="3" s="1"/>
  <c r="B5530" i="3" s="1"/>
  <c r="B5531" i="3" s="1"/>
  <c r="B5532" i="3" s="1"/>
  <c r="B5533" i="3" s="1"/>
  <c r="B5534" i="3" s="1"/>
  <c r="B5535" i="3" s="1"/>
  <c r="B5536" i="3" s="1"/>
  <c r="B5537" i="3" s="1"/>
  <c r="B5538" i="3" s="1"/>
  <c r="B5539" i="3" s="1"/>
  <c r="B5540" i="3" s="1"/>
  <c r="B5541" i="3" s="1"/>
  <c r="B5542" i="3" s="1"/>
  <c r="B5543" i="3" s="1"/>
  <c r="B5544" i="3" s="1"/>
  <c r="B5545" i="3" s="1"/>
  <c r="B5546" i="3" s="1"/>
  <c r="B5547" i="3" s="1"/>
  <c r="B5548" i="3" s="1"/>
  <c r="B5549" i="3" s="1"/>
  <c r="B5550" i="3" s="1"/>
  <c r="B5551" i="3" s="1"/>
  <c r="B5552" i="3" s="1"/>
  <c r="B5553" i="3" s="1"/>
  <c r="B5554" i="3" s="1"/>
  <c r="B5555" i="3" s="1"/>
  <c r="B5556" i="3" s="1"/>
  <c r="B5557" i="3" s="1"/>
  <c r="B5558" i="3" s="1"/>
  <c r="B5559" i="3" s="1"/>
  <c r="B5560" i="3" s="1"/>
  <c r="B5561" i="3" s="1"/>
  <c r="B5562" i="3" s="1"/>
  <c r="B5563" i="3" s="1"/>
  <c r="B5564" i="3" s="1"/>
  <c r="B5565" i="3" s="1"/>
  <c r="B5566" i="3" s="1"/>
  <c r="B5567" i="3" s="1"/>
  <c r="B5568" i="3" s="1"/>
  <c r="B5569" i="3" s="1"/>
  <c r="B5570" i="3" s="1"/>
  <c r="B5571" i="3" s="1"/>
  <c r="B5572" i="3" s="1"/>
  <c r="B5573" i="3" s="1"/>
  <c r="B5574" i="3" s="1"/>
  <c r="B5575" i="3" s="1"/>
  <c r="B5576" i="3" s="1"/>
  <c r="B5577" i="3" s="1"/>
  <c r="B5578" i="3" s="1"/>
  <c r="B5579" i="3" s="1"/>
  <c r="B5580" i="3" s="1"/>
  <c r="B5581" i="3" s="1"/>
  <c r="B5582" i="3" s="1"/>
  <c r="B5583" i="3" s="1"/>
  <c r="B5584" i="3" s="1"/>
  <c r="B5585" i="3" s="1"/>
  <c r="B5586" i="3" s="1"/>
  <c r="B5587" i="3" s="1"/>
  <c r="B5588" i="3" s="1"/>
  <c r="B5589" i="3" s="1"/>
  <c r="B5590" i="3" s="1"/>
  <c r="B5591" i="3" s="1"/>
  <c r="B5592" i="3" s="1"/>
  <c r="B5593" i="3" s="1"/>
  <c r="B5594" i="3" s="1"/>
  <c r="B5595" i="3" s="1"/>
  <c r="B5596" i="3" s="1"/>
  <c r="B5597" i="3" s="1"/>
  <c r="B5598" i="3" s="1"/>
  <c r="B5599" i="3" s="1"/>
  <c r="B5600" i="3" s="1"/>
  <c r="B5601" i="3" s="1"/>
  <c r="B5602" i="3" s="1"/>
  <c r="B5603" i="3" s="1"/>
  <c r="B5604" i="3" s="1"/>
  <c r="B5605" i="3" s="1"/>
  <c r="B5606" i="3" s="1"/>
  <c r="B5607" i="3" s="1"/>
  <c r="B5608" i="3" s="1"/>
  <c r="B5609" i="3" s="1"/>
  <c r="B5610" i="3" s="1"/>
  <c r="B5611" i="3" s="1"/>
  <c r="B5612" i="3" s="1"/>
  <c r="B5613" i="3" s="1"/>
  <c r="B5614" i="3" s="1"/>
  <c r="B5615" i="3" s="1"/>
  <c r="B5616" i="3" s="1"/>
  <c r="B5617" i="3" s="1"/>
  <c r="B5618" i="3" s="1"/>
  <c r="B5619" i="3" s="1"/>
  <c r="B5620" i="3" s="1"/>
  <c r="B5621" i="3" s="1"/>
  <c r="B5622" i="3" s="1"/>
  <c r="B5623" i="3" s="1"/>
  <c r="B5624" i="3" s="1"/>
  <c r="B5625" i="3" s="1"/>
  <c r="B5626" i="3" s="1"/>
  <c r="B5627" i="3" s="1"/>
  <c r="B5628" i="3" s="1"/>
  <c r="B5629" i="3" s="1"/>
  <c r="B5630" i="3" s="1"/>
  <c r="B5631" i="3" s="1"/>
  <c r="B5632" i="3" s="1"/>
  <c r="B5633" i="3" s="1"/>
  <c r="B5634" i="3" s="1"/>
  <c r="B5635" i="3" s="1"/>
  <c r="B5636" i="3" s="1"/>
  <c r="B5637" i="3" s="1"/>
  <c r="B5638" i="3" s="1"/>
  <c r="B5639" i="3" s="1"/>
  <c r="B5640" i="3" s="1"/>
  <c r="B5641" i="3" s="1"/>
  <c r="B5642" i="3" s="1"/>
  <c r="B5643" i="3" s="1"/>
  <c r="B5644" i="3" s="1"/>
  <c r="B5645" i="3" s="1"/>
  <c r="T4803" i="3"/>
  <c r="X4803" i="3" s="1"/>
  <c r="Q4803" i="3"/>
  <c r="P4803" i="3"/>
  <c r="T4802" i="3"/>
  <c r="X4802" i="3" s="1"/>
  <c r="Q4802" i="3"/>
  <c r="P4802" i="3"/>
  <c r="B4802" i="3"/>
  <c r="B4803" i="3" s="1"/>
  <c r="S4801" i="3"/>
  <c r="T4801" i="3" s="1"/>
  <c r="X4801" i="3" s="1"/>
  <c r="Q4801" i="3"/>
  <c r="P4801" i="3"/>
  <c r="S4800" i="3"/>
  <c r="T4800" i="3" s="1"/>
  <c r="X4800" i="3" s="1"/>
  <c r="Q4800" i="3"/>
  <c r="P4800" i="3"/>
  <c r="S4799" i="3"/>
  <c r="T4799" i="3" s="1"/>
  <c r="X4799" i="3" s="1"/>
  <c r="Q4799" i="3"/>
  <c r="P4799" i="3"/>
  <c r="T4798" i="3"/>
  <c r="X4798" i="3" s="1"/>
  <c r="S4798" i="3"/>
  <c r="Q4798" i="3"/>
  <c r="P4798" i="3"/>
  <c r="S4797" i="3"/>
  <c r="T4797" i="3" s="1"/>
  <c r="X4797" i="3" s="1"/>
  <c r="Q4797" i="3"/>
  <c r="P4797" i="3"/>
  <c r="S4796" i="3"/>
  <c r="T4796" i="3" s="1"/>
  <c r="X4796" i="3" s="1"/>
  <c r="Q4796" i="3"/>
  <c r="P4796" i="3"/>
  <c r="T4795" i="3"/>
  <c r="X4795" i="3" s="1"/>
  <c r="S4795" i="3"/>
  <c r="Q4795" i="3"/>
  <c r="P4795" i="3"/>
  <c r="S4794" i="3"/>
  <c r="T4794" i="3" s="1"/>
  <c r="X4794" i="3" s="1"/>
  <c r="Q4794" i="3"/>
  <c r="P4794" i="3"/>
  <c r="T4793" i="3"/>
  <c r="X4793" i="3" s="1"/>
  <c r="S4793" i="3"/>
  <c r="Q4793" i="3"/>
  <c r="P4793" i="3"/>
  <c r="T4792" i="3"/>
  <c r="X4792" i="3" s="1"/>
  <c r="S4792" i="3"/>
  <c r="Q4792" i="3"/>
  <c r="P4792" i="3"/>
  <c r="S4791" i="3"/>
  <c r="T4791" i="3" s="1"/>
  <c r="X4791" i="3" s="1"/>
  <c r="Q4791" i="3"/>
  <c r="P4791" i="3"/>
  <c r="S4790" i="3"/>
  <c r="T4790" i="3" s="1"/>
  <c r="X4790" i="3" s="1"/>
  <c r="Q4790" i="3"/>
  <c r="P4790" i="3"/>
  <c r="S4789" i="3"/>
  <c r="T4789" i="3" s="1"/>
  <c r="X4789" i="3" s="1"/>
  <c r="Q4789" i="3"/>
  <c r="P4789" i="3"/>
  <c r="S4788" i="3"/>
  <c r="T4788" i="3" s="1"/>
  <c r="X4788" i="3" s="1"/>
  <c r="Q4788" i="3"/>
  <c r="P4788" i="3"/>
  <c r="T4787" i="3"/>
  <c r="X4787" i="3" s="1"/>
  <c r="S4787" i="3"/>
  <c r="Q4787" i="3"/>
  <c r="P4787" i="3"/>
  <c r="T4786" i="3"/>
  <c r="X4786" i="3" s="1"/>
  <c r="S4786" i="3"/>
  <c r="Q4786" i="3"/>
  <c r="P4786" i="3"/>
  <c r="T4785" i="3"/>
  <c r="X4785" i="3" s="1"/>
  <c r="S4785" i="3"/>
  <c r="Q4785" i="3"/>
  <c r="P4785" i="3"/>
  <c r="S4784" i="3"/>
  <c r="T4784" i="3" s="1"/>
  <c r="X4784" i="3" s="1"/>
  <c r="Q4784" i="3"/>
  <c r="P4784" i="3"/>
  <c r="T4783" i="3"/>
  <c r="X4783" i="3" s="1"/>
  <c r="S4783" i="3"/>
  <c r="Q4783" i="3"/>
  <c r="P4783" i="3"/>
  <c r="S4782" i="3"/>
  <c r="T4782" i="3" s="1"/>
  <c r="X4782" i="3" s="1"/>
  <c r="Q4782" i="3"/>
  <c r="P4782" i="3"/>
  <c r="S4781" i="3"/>
  <c r="T4781" i="3" s="1"/>
  <c r="X4781" i="3" s="1"/>
  <c r="Q4781" i="3"/>
  <c r="P4781" i="3"/>
  <c r="S4780" i="3"/>
  <c r="T4780" i="3" s="1"/>
  <c r="X4780" i="3" s="1"/>
  <c r="Q4780" i="3"/>
  <c r="P4780" i="3"/>
  <c r="S4779" i="3"/>
  <c r="T4779" i="3" s="1"/>
  <c r="X4779" i="3" s="1"/>
  <c r="Q4779" i="3"/>
  <c r="P4779" i="3"/>
  <c r="S4778" i="3"/>
  <c r="T4778" i="3" s="1"/>
  <c r="X4778" i="3" s="1"/>
  <c r="Q4778" i="3"/>
  <c r="P4778" i="3"/>
  <c r="S4777" i="3"/>
  <c r="T4777" i="3" s="1"/>
  <c r="X4777" i="3" s="1"/>
  <c r="Q4777" i="3"/>
  <c r="P4777" i="3"/>
  <c r="S4776" i="3"/>
  <c r="T4776" i="3" s="1"/>
  <c r="X4776" i="3" s="1"/>
  <c r="Q4776" i="3"/>
  <c r="P4776" i="3"/>
  <c r="S4775" i="3"/>
  <c r="T4775" i="3" s="1"/>
  <c r="X4775" i="3" s="1"/>
  <c r="Q4775" i="3"/>
  <c r="P4775" i="3"/>
  <c r="T4774" i="3"/>
  <c r="X4774" i="3" s="1"/>
  <c r="S4774" i="3"/>
  <c r="Q4774" i="3"/>
  <c r="P4774" i="3"/>
  <c r="S4773" i="3"/>
  <c r="T4773" i="3" s="1"/>
  <c r="X4773" i="3" s="1"/>
  <c r="Q4773" i="3"/>
  <c r="P4773" i="3"/>
  <c r="S4772" i="3"/>
  <c r="T4772" i="3" s="1"/>
  <c r="X4772" i="3" s="1"/>
  <c r="Q4772" i="3"/>
  <c r="P4772" i="3"/>
  <c r="S4771" i="3"/>
  <c r="T4771" i="3" s="1"/>
  <c r="X4771" i="3" s="1"/>
  <c r="Q4771" i="3"/>
  <c r="P4771" i="3"/>
  <c r="S4770" i="3"/>
  <c r="T4770" i="3" s="1"/>
  <c r="X4770" i="3" s="1"/>
  <c r="Q4770" i="3"/>
  <c r="P4770" i="3"/>
  <c r="S4769" i="3"/>
  <c r="T4769" i="3" s="1"/>
  <c r="X4769" i="3" s="1"/>
  <c r="Q4769" i="3"/>
  <c r="P4769" i="3"/>
  <c r="T4768" i="3"/>
  <c r="X4768" i="3" s="1"/>
  <c r="S4768" i="3"/>
  <c r="Q4768" i="3"/>
  <c r="P4768" i="3"/>
  <c r="T4767" i="3"/>
  <c r="X4767" i="3" s="1"/>
  <c r="S4767" i="3"/>
  <c r="Q4767" i="3"/>
  <c r="P4767" i="3"/>
  <c r="T4766" i="3"/>
  <c r="X4766" i="3" s="1"/>
  <c r="S4766" i="3"/>
  <c r="Q4766" i="3"/>
  <c r="P4766" i="3"/>
  <c r="T4765" i="3"/>
  <c r="X4765" i="3" s="1"/>
  <c r="S4765" i="3"/>
  <c r="Q4765" i="3"/>
  <c r="P4765" i="3"/>
  <c r="S4764" i="3"/>
  <c r="T4764" i="3" s="1"/>
  <c r="X4764" i="3" s="1"/>
  <c r="Q4764" i="3"/>
  <c r="P4764" i="3"/>
  <c r="S4763" i="3"/>
  <c r="T4763" i="3" s="1"/>
  <c r="X4763" i="3" s="1"/>
  <c r="Q4763" i="3"/>
  <c r="P4763" i="3"/>
  <c r="S4762" i="3"/>
  <c r="T4762" i="3" s="1"/>
  <c r="X4762" i="3" s="1"/>
  <c r="Q4762" i="3"/>
  <c r="P4762" i="3"/>
  <c r="S4761" i="3"/>
  <c r="T4761" i="3" s="1"/>
  <c r="X4761" i="3" s="1"/>
  <c r="Q4761" i="3"/>
  <c r="P4761" i="3"/>
  <c r="S4760" i="3"/>
  <c r="T4760" i="3" s="1"/>
  <c r="X4760" i="3" s="1"/>
  <c r="Q4760" i="3"/>
  <c r="P4760" i="3"/>
  <c r="S4759" i="3"/>
  <c r="T4759" i="3" s="1"/>
  <c r="X4759" i="3" s="1"/>
  <c r="Q4759" i="3"/>
  <c r="P4759" i="3"/>
  <c r="S4758" i="3"/>
  <c r="T4758" i="3" s="1"/>
  <c r="X4758" i="3" s="1"/>
  <c r="Q4758" i="3"/>
  <c r="P4758" i="3"/>
  <c r="S4757" i="3"/>
  <c r="T4757" i="3" s="1"/>
  <c r="X4757" i="3" s="1"/>
  <c r="Q4757" i="3"/>
  <c r="P4757" i="3"/>
  <c r="T4756" i="3"/>
  <c r="X4756" i="3" s="1"/>
  <c r="S4756" i="3"/>
  <c r="Q4756" i="3"/>
  <c r="P4756" i="3"/>
  <c r="S4755" i="3"/>
  <c r="T4755" i="3" s="1"/>
  <c r="Q4755" i="3"/>
  <c r="P4755" i="3"/>
  <c r="B4755" i="3"/>
  <c r="T4754" i="3"/>
  <c r="X4754" i="3" s="1"/>
  <c r="S4754" i="3"/>
  <c r="Q4754" i="3"/>
  <c r="P4754" i="3"/>
  <c r="S4753" i="3"/>
  <c r="T4753" i="3" s="1"/>
  <c r="X4753" i="3" s="1"/>
  <c r="Q4753" i="3"/>
  <c r="P4753" i="3"/>
  <c r="S4752" i="3"/>
  <c r="T4752" i="3" s="1"/>
  <c r="X4752" i="3" s="1"/>
  <c r="Q4752" i="3"/>
  <c r="P4752" i="3"/>
  <c r="S4751" i="3"/>
  <c r="T4751" i="3" s="1"/>
  <c r="X4751" i="3" s="1"/>
  <c r="Q4751" i="3"/>
  <c r="P4751" i="3"/>
  <c r="T4750" i="3"/>
  <c r="X4750" i="3" s="1"/>
  <c r="S4750" i="3"/>
  <c r="Q4750" i="3"/>
  <c r="P4750" i="3"/>
  <c r="S4749" i="3"/>
  <c r="T4749" i="3" s="1"/>
  <c r="X4749" i="3" s="1"/>
  <c r="Q4749" i="3"/>
  <c r="P4749" i="3"/>
  <c r="T4748" i="3"/>
  <c r="X4748" i="3" s="1"/>
  <c r="S4748" i="3"/>
  <c r="Q4748" i="3"/>
  <c r="P4748" i="3"/>
  <c r="S4747" i="3"/>
  <c r="T4747" i="3" s="1"/>
  <c r="Q4747" i="3"/>
  <c r="P4747" i="3"/>
  <c r="B4747" i="3"/>
  <c r="S4746" i="3"/>
  <c r="T4746" i="3" s="1"/>
  <c r="X4746" i="3" s="1"/>
  <c r="Q4746" i="3"/>
  <c r="P4746" i="3"/>
  <c r="T4745" i="3"/>
  <c r="X4745" i="3" s="1"/>
  <c r="S4745" i="3"/>
  <c r="Q4745" i="3"/>
  <c r="P4745" i="3"/>
  <c r="S4744" i="3"/>
  <c r="T4744" i="3" s="1"/>
  <c r="X4744" i="3" s="1"/>
  <c r="Q4744" i="3"/>
  <c r="P4744" i="3"/>
  <c r="S4743" i="3"/>
  <c r="T4743" i="3" s="1"/>
  <c r="X4743" i="3" s="1"/>
  <c r="Q4743" i="3"/>
  <c r="P4743" i="3"/>
  <c r="X4742" i="3"/>
  <c r="S4742" i="3"/>
  <c r="T4742" i="3" s="1"/>
  <c r="Q4742" i="3"/>
  <c r="P4742" i="3"/>
  <c r="T4741" i="3"/>
  <c r="X4741" i="3" s="1"/>
  <c r="S4741" i="3"/>
  <c r="Q4741" i="3"/>
  <c r="P4741" i="3"/>
  <c r="S4740" i="3"/>
  <c r="T4740" i="3" s="1"/>
  <c r="X4740" i="3" s="1"/>
  <c r="Q4740" i="3"/>
  <c r="P4740" i="3"/>
  <c r="X4739" i="3"/>
  <c r="S4739" i="3"/>
  <c r="T4739" i="3" s="1"/>
  <c r="Q4739" i="3"/>
  <c r="P4739" i="3"/>
  <c r="T4738" i="3"/>
  <c r="X4738" i="3" s="1"/>
  <c r="S4738" i="3"/>
  <c r="Q4738" i="3"/>
  <c r="P4738" i="3"/>
  <c r="S4737" i="3"/>
  <c r="T4737" i="3" s="1"/>
  <c r="X4737" i="3" s="1"/>
  <c r="Q4737" i="3"/>
  <c r="P4737" i="3"/>
  <c r="T4736" i="3"/>
  <c r="X4736" i="3" s="1"/>
  <c r="S4736" i="3"/>
  <c r="Q4736" i="3"/>
  <c r="P4736" i="3"/>
  <c r="S4735" i="3"/>
  <c r="T4735" i="3" s="1"/>
  <c r="X4735" i="3" s="1"/>
  <c r="Q4735" i="3"/>
  <c r="P4735" i="3"/>
  <c r="S4734" i="3"/>
  <c r="T4734" i="3" s="1"/>
  <c r="X4734" i="3" s="1"/>
  <c r="Q4734" i="3"/>
  <c r="P4734" i="3"/>
  <c r="S4733" i="3"/>
  <c r="T4733" i="3" s="1"/>
  <c r="X4733" i="3" s="1"/>
  <c r="Q4733" i="3"/>
  <c r="P4733" i="3"/>
  <c r="S4732" i="3"/>
  <c r="T4732" i="3" s="1"/>
  <c r="X4732" i="3" s="1"/>
  <c r="Q4732" i="3"/>
  <c r="P4732" i="3"/>
  <c r="T4731" i="3"/>
  <c r="X4731" i="3" s="1"/>
  <c r="S4731" i="3"/>
  <c r="Q4731" i="3"/>
  <c r="P4731" i="3"/>
  <c r="S4730" i="3"/>
  <c r="T4730" i="3" s="1"/>
  <c r="X4730" i="3" s="1"/>
  <c r="Q4730" i="3"/>
  <c r="P4730" i="3"/>
  <c r="S4729" i="3"/>
  <c r="T4729" i="3" s="1"/>
  <c r="X4729" i="3" s="1"/>
  <c r="Q4729" i="3"/>
  <c r="P4729" i="3"/>
  <c r="S4728" i="3"/>
  <c r="T4728" i="3" s="1"/>
  <c r="X4728" i="3" s="1"/>
  <c r="Q4728" i="3"/>
  <c r="P4728" i="3"/>
  <c r="S4727" i="3"/>
  <c r="T4727" i="3" s="1"/>
  <c r="X4727" i="3" s="1"/>
  <c r="Q4727" i="3"/>
  <c r="P4727" i="3"/>
  <c r="S4726" i="3"/>
  <c r="T4726" i="3" s="1"/>
  <c r="X4726" i="3" s="1"/>
  <c r="Q4726" i="3"/>
  <c r="P4726" i="3"/>
  <c r="S4725" i="3"/>
  <c r="T4725" i="3" s="1"/>
  <c r="X4725" i="3" s="1"/>
  <c r="Q4725" i="3"/>
  <c r="P4725" i="3"/>
  <c r="T4724" i="3"/>
  <c r="X4724" i="3" s="1"/>
  <c r="S4724" i="3"/>
  <c r="Q4724" i="3"/>
  <c r="P4724" i="3"/>
  <c r="S4723" i="3"/>
  <c r="T4723" i="3" s="1"/>
  <c r="X4723" i="3" s="1"/>
  <c r="Q4723" i="3"/>
  <c r="P4723" i="3"/>
  <c r="S4722" i="3"/>
  <c r="T4722" i="3" s="1"/>
  <c r="X4722" i="3" s="1"/>
  <c r="Q4722" i="3"/>
  <c r="P4722" i="3"/>
  <c r="S4721" i="3"/>
  <c r="T4721" i="3" s="1"/>
  <c r="X4721" i="3" s="1"/>
  <c r="Q4721" i="3"/>
  <c r="P4721" i="3"/>
  <c r="S4720" i="3"/>
  <c r="T4720" i="3" s="1"/>
  <c r="Q4720" i="3"/>
  <c r="P4720" i="3"/>
  <c r="S4719" i="3"/>
  <c r="T4719" i="3" s="1"/>
  <c r="X4719" i="3" s="1"/>
  <c r="Q4719" i="3"/>
  <c r="P4719" i="3"/>
  <c r="S4718" i="3"/>
  <c r="T4718" i="3" s="1"/>
  <c r="Q4718" i="3"/>
  <c r="P4718" i="3"/>
  <c r="S4717" i="3"/>
  <c r="T4717" i="3" s="1"/>
  <c r="X4717" i="3" s="1"/>
  <c r="Q4717" i="3"/>
  <c r="P4717" i="3"/>
  <c r="S4716" i="3"/>
  <c r="T4716" i="3" s="1"/>
  <c r="Q4716" i="3"/>
  <c r="P4716" i="3"/>
  <c r="T4715" i="3"/>
  <c r="S4715" i="3"/>
  <c r="Q4715" i="3"/>
  <c r="P4715" i="3"/>
  <c r="T4714" i="3"/>
  <c r="S4714" i="3"/>
  <c r="Q4714" i="3"/>
  <c r="P4714" i="3"/>
  <c r="S4713" i="3"/>
  <c r="T4713" i="3" s="1"/>
  <c r="Q4713" i="3"/>
  <c r="P4713" i="3"/>
  <c r="T4712" i="3"/>
  <c r="S4712" i="3"/>
  <c r="Q4712" i="3"/>
  <c r="P4712" i="3"/>
  <c r="S4711" i="3"/>
  <c r="T4711" i="3" s="1"/>
  <c r="Q4711" i="3"/>
  <c r="P4711" i="3"/>
  <c r="S4710" i="3"/>
  <c r="T4710" i="3" s="1"/>
  <c r="Q4710" i="3"/>
  <c r="P4710" i="3"/>
  <c r="S4709" i="3"/>
  <c r="T4709" i="3" s="1"/>
  <c r="Q4709" i="3"/>
  <c r="P4709" i="3"/>
  <c r="S4708" i="3"/>
  <c r="T4708" i="3" s="1"/>
  <c r="Q4708" i="3"/>
  <c r="P4708" i="3"/>
  <c r="T4707" i="3"/>
  <c r="S4707" i="3"/>
  <c r="Q4707" i="3"/>
  <c r="P4707" i="3"/>
  <c r="S4706" i="3"/>
  <c r="T4706" i="3" s="1"/>
  <c r="Q4706" i="3"/>
  <c r="P4706" i="3"/>
  <c r="S4705" i="3"/>
  <c r="T4705" i="3" s="1"/>
  <c r="Q4705" i="3"/>
  <c r="P4705" i="3"/>
  <c r="S4704" i="3"/>
  <c r="T4704" i="3" s="1"/>
  <c r="Q4704" i="3"/>
  <c r="P4704" i="3"/>
  <c r="S4703" i="3"/>
  <c r="T4703" i="3" s="1"/>
  <c r="Q4703" i="3"/>
  <c r="P4703" i="3"/>
  <c r="S4702" i="3"/>
  <c r="T4702" i="3" s="1"/>
  <c r="Q4702" i="3"/>
  <c r="P4702" i="3"/>
  <c r="S4701" i="3"/>
  <c r="T4701" i="3" s="1"/>
  <c r="Q4701" i="3"/>
  <c r="P4701" i="3"/>
  <c r="S4700" i="3"/>
  <c r="T4700" i="3" s="1"/>
  <c r="Q4700" i="3"/>
  <c r="P4700" i="3"/>
  <c r="S4699" i="3"/>
  <c r="T4699" i="3" s="1"/>
  <c r="Q4699" i="3"/>
  <c r="P4699" i="3"/>
  <c r="S4698" i="3"/>
  <c r="T4698" i="3" s="1"/>
  <c r="Q4698" i="3"/>
  <c r="P4698" i="3"/>
  <c r="T4697" i="3"/>
  <c r="S4697" i="3"/>
  <c r="Q4697" i="3"/>
  <c r="P4697" i="3"/>
  <c r="T4696" i="3"/>
  <c r="S4696" i="3"/>
  <c r="Q4696" i="3"/>
  <c r="P4696" i="3"/>
  <c r="S4695" i="3"/>
  <c r="T4695" i="3" s="1"/>
  <c r="Q4695" i="3"/>
  <c r="P4695" i="3"/>
  <c r="S4694" i="3"/>
  <c r="T4694" i="3" s="1"/>
  <c r="Q4694" i="3"/>
  <c r="P4694" i="3"/>
  <c r="S4693" i="3"/>
  <c r="T4693" i="3" s="1"/>
  <c r="Q4693" i="3"/>
  <c r="P4693" i="3"/>
  <c r="T4692" i="3"/>
  <c r="S4692" i="3"/>
  <c r="Q4692" i="3"/>
  <c r="P4692" i="3"/>
  <c r="S4691" i="3"/>
  <c r="T4691" i="3" s="1"/>
  <c r="Q4691" i="3"/>
  <c r="P4691" i="3"/>
  <c r="S4690" i="3"/>
  <c r="T4690" i="3" s="1"/>
  <c r="Q4690" i="3"/>
  <c r="P4690" i="3"/>
  <c r="S4689" i="3"/>
  <c r="T4689" i="3" s="1"/>
  <c r="Q4689" i="3"/>
  <c r="P4689" i="3"/>
  <c r="S4688" i="3"/>
  <c r="T4688" i="3" s="1"/>
  <c r="Q4688" i="3"/>
  <c r="P4688" i="3"/>
  <c r="S4687" i="3"/>
  <c r="T4687" i="3" s="1"/>
  <c r="Q4687" i="3"/>
  <c r="P4687" i="3"/>
  <c r="S4686" i="3"/>
  <c r="T4686" i="3" s="1"/>
  <c r="Q4686" i="3"/>
  <c r="P4686" i="3"/>
  <c r="S4685" i="3"/>
  <c r="T4685" i="3" s="1"/>
  <c r="Q4685" i="3"/>
  <c r="P4685" i="3"/>
  <c r="S4684" i="3"/>
  <c r="T4684" i="3" s="1"/>
  <c r="Q4684" i="3"/>
  <c r="P4684" i="3"/>
  <c r="T4683" i="3"/>
  <c r="S4683" i="3"/>
  <c r="Q4683" i="3"/>
  <c r="P4683" i="3"/>
  <c r="T4682" i="3"/>
  <c r="S4682" i="3"/>
  <c r="Q4682" i="3"/>
  <c r="P4682" i="3"/>
  <c r="S4681" i="3"/>
  <c r="T4681" i="3" s="1"/>
  <c r="Q4681" i="3"/>
  <c r="P4681" i="3"/>
  <c r="S4680" i="3"/>
  <c r="T4680" i="3" s="1"/>
  <c r="Q4680" i="3"/>
  <c r="P4680" i="3"/>
  <c r="S4679" i="3"/>
  <c r="T4679" i="3" s="1"/>
  <c r="Q4679" i="3"/>
  <c r="P4679" i="3"/>
  <c r="S4678" i="3"/>
  <c r="T4678" i="3" s="1"/>
  <c r="Q4678" i="3"/>
  <c r="P4678" i="3"/>
  <c r="S4677" i="3"/>
  <c r="T4677" i="3" s="1"/>
  <c r="Q4677" i="3"/>
  <c r="P4677" i="3"/>
  <c r="S4676" i="3"/>
  <c r="T4676" i="3" s="1"/>
  <c r="Q4676" i="3"/>
  <c r="P4676" i="3"/>
  <c r="S4675" i="3"/>
  <c r="T4675" i="3" s="1"/>
  <c r="Q4675" i="3"/>
  <c r="P4675" i="3"/>
  <c r="T4674" i="3"/>
  <c r="S4674" i="3"/>
  <c r="Q4674" i="3"/>
  <c r="P4674" i="3"/>
  <c r="T4673" i="3"/>
  <c r="S4673" i="3"/>
  <c r="Q4673" i="3"/>
  <c r="P4673" i="3"/>
  <c r="S4672" i="3"/>
  <c r="T4672" i="3" s="1"/>
  <c r="Q4672" i="3"/>
  <c r="P4672" i="3"/>
  <c r="S4671" i="3"/>
  <c r="T4671" i="3" s="1"/>
  <c r="Q4671" i="3"/>
  <c r="P4671" i="3"/>
  <c r="T4670" i="3"/>
  <c r="S4670" i="3"/>
  <c r="Q4670" i="3"/>
  <c r="P4670" i="3"/>
  <c r="S4669" i="3"/>
  <c r="T4669" i="3" s="1"/>
  <c r="Q4669" i="3"/>
  <c r="P4669" i="3"/>
  <c r="T4668" i="3"/>
  <c r="S4668" i="3"/>
  <c r="Q4668" i="3"/>
  <c r="P4668" i="3"/>
  <c r="S4667" i="3"/>
  <c r="T4667" i="3" s="1"/>
  <c r="Q4667" i="3"/>
  <c r="P4667" i="3"/>
  <c r="S4666" i="3"/>
  <c r="T4666" i="3" s="1"/>
  <c r="Q4666" i="3"/>
  <c r="P4666" i="3"/>
  <c r="S4665" i="3"/>
  <c r="T4665" i="3" s="1"/>
  <c r="Q4665" i="3"/>
  <c r="P4665" i="3"/>
  <c r="S4664" i="3"/>
  <c r="T4664" i="3" s="1"/>
  <c r="Q4664" i="3"/>
  <c r="P4664" i="3"/>
  <c r="S4663" i="3"/>
  <c r="T4663" i="3" s="1"/>
  <c r="Q4663" i="3"/>
  <c r="P4663" i="3"/>
  <c r="T4662" i="3"/>
  <c r="S4662" i="3"/>
  <c r="Q4662" i="3"/>
  <c r="P4662" i="3"/>
  <c r="T4661" i="3"/>
  <c r="S4661" i="3"/>
  <c r="Q4661" i="3"/>
  <c r="P4661" i="3"/>
  <c r="S4660" i="3"/>
  <c r="T4660" i="3" s="1"/>
  <c r="Q4660" i="3"/>
  <c r="P4660" i="3"/>
  <c r="S4659" i="3"/>
  <c r="T4659" i="3" s="1"/>
  <c r="Q4659" i="3"/>
  <c r="P4659" i="3"/>
  <c r="T4658" i="3"/>
  <c r="S4658" i="3"/>
  <c r="Q4658" i="3"/>
  <c r="P4658" i="3"/>
  <c r="S4657" i="3"/>
  <c r="T4657" i="3" s="1"/>
  <c r="Q4657" i="3"/>
  <c r="P4657" i="3"/>
  <c r="S4656" i="3"/>
  <c r="T4656" i="3" s="1"/>
  <c r="Q4656" i="3"/>
  <c r="P4656" i="3"/>
  <c r="S4655" i="3"/>
  <c r="T4655" i="3" s="1"/>
  <c r="Q4655" i="3"/>
  <c r="P4655" i="3"/>
  <c r="S4654" i="3"/>
  <c r="T4654" i="3" s="1"/>
  <c r="Q4654" i="3"/>
  <c r="P4654" i="3"/>
  <c r="S4653" i="3"/>
  <c r="T4653" i="3" s="1"/>
  <c r="Q4653" i="3"/>
  <c r="P4653" i="3"/>
  <c r="T4652" i="3"/>
  <c r="S4652" i="3"/>
  <c r="Q4652" i="3"/>
  <c r="P4652" i="3"/>
  <c r="T4651" i="3"/>
  <c r="S4651" i="3"/>
  <c r="Q4651" i="3"/>
  <c r="P4651" i="3"/>
  <c r="S4650" i="3"/>
  <c r="T4650" i="3" s="1"/>
  <c r="Q4650" i="3"/>
  <c r="P4650" i="3"/>
  <c r="T4649" i="3"/>
  <c r="S4649" i="3"/>
  <c r="Q4649" i="3"/>
  <c r="P4649" i="3"/>
  <c r="T4648" i="3"/>
  <c r="S4648" i="3"/>
  <c r="Q4648" i="3"/>
  <c r="P4648" i="3"/>
  <c r="S4647" i="3"/>
  <c r="T4647" i="3" s="1"/>
  <c r="Q4647" i="3"/>
  <c r="P4647" i="3"/>
  <c r="S4646" i="3"/>
  <c r="T4646" i="3" s="1"/>
  <c r="Q4646" i="3"/>
  <c r="P4646" i="3"/>
  <c r="T4645" i="3"/>
  <c r="S4645" i="3"/>
  <c r="Q4645" i="3"/>
  <c r="P4645" i="3"/>
  <c r="S4644" i="3"/>
  <c r="T4644" i="3" s="1"/>
  <c r="Q4644" i="3"/>
  <c r="P4644" i="3"/>
  <c r="S4643" i="3"/>
  <c r="T4643" i="3" s="1"/>
  <c r="Q4643" i="3"/>
  <c r="P4643" i="3"/>
  <c r="S4642" i="3"/>
  <c r="T4642" i="3" s="1"/>
  <c r="Q4642" i="3"/>
  <c r="P4642" i="3"/>
  <c r="S4641" i="3"/>
  <c r="T4641" i="3" s="1"/>
  <c r="Q4641" i="3"/>
  <c r="P4641" i="3"/>
  <c r="T4640" i="3"/>
  <c r="S4640" i="3"/>
  <c r="Q4640" i="3"/>
  <c r="P4640" i="3"/>
  <c r="S4639" i="3"/>
  <c r="T4639" i="3" s="1"/>
  <c r="Q4639" i="3"/>
  <c r="P4639" i="3"/>
  <c r="S4638" i="3"/>
  <c r="T4638" i="3" s="1"/>
  <c r="Q4638" i="3"/>
  <c r="P4638" i="3"/>
  <c r="T4637" i="3"/>
  <c r="S4637" i="3"/>
  <c r="Q4637" i="3"/>
  <c r="P4637" i="3"/>
  <c r="T4636" i="3"/>
  <c r="S4636" i="3"/>
  <c r="Q4636" i="3"/>
  <c r="P4636" i="3"/>
  <c r="S4635" i="3"/>
  <c r="T4635" i="3" s="1"/>
  <c r="Q4635" i="3"/>
  <c r="P4635" i="3"/>
  <c r="T4634" i="3"/>
  <c r="S4634" i="3"/>
  <c r="Q4634" i="3"/>
  <c r="P4634" i="3"/>
  <c r="S4633" i="3"/>
  <c r="T4633" i="3" s="1"/>
  <c r="Q4633" i="3"/>
  <c r="P4633" i="3"/>
  <c r="T4632" i="3"/>
  <c r="S4632" i="3"/>
  <c r="Q4632" i="3"/>
  <c r="P4632" i="3"/>
  <c r="S4631" i="3"/>
  <c r="T4631" i="3" s="1"/>
  <c r="Q4631" i="3"/>
  <c r="P4631" i="3"/>
  <c r="T4630" i="3"/>
  <c r="S4630" i="3"/>
  <c r="Q4630" i="3"/>
  <c r="P4630" i="3"/>
  <c r="S4629" i="3"/>
  <c r="T4629" i="3" s="1"/>
  <c r="Q4629" i="3"/>
  <c r="P4629" i="3"/>
  <c r="T4628" i="3"/>
  <c r="S4628" i="3"/>
  <c r="Q4628" i="3"/>
  <c r="P4628" i="3"/>
  <c r="S4627" i="3"/>
  <c r="T4627" i="3" s="1"/>
  <c r="Q4627" i="3"/>
  <c r="P4627" i="3"/>
  <c r="T4626" i="3"/>
  <c r="S4626" i="3"/>
  <c r="Q4626" i="3"/>
  <c r="P4626" i="3"/>
  <c r="T4625" i="3"/>
  <c r="S4625" i="3"/>
  <c r="Q4625" i="3"/>
  <c r="P4625" i="3"/>
  <c r="S4624" i="3"/>
  <c r="T4624" i="3" s="1"/>
  <c r="Q4624" i="3"/>
  <c r="P4624" i="3"/>
  <c r="S4623" i="3"/>
  <c r="T4623" i="3" s="1"/>
  <c r="Q4623" i="3"/>
  <c r="P4623" i="3"/>
  <c r="S4622" i="3"/>
  <c r="T4622" i="3" s="1"/>
  <c r="Q4622" i="3"/>
  <c r="P4622" i="3"/>
  <c r="S4621" i="3"/>
  <c r="T4621" i="3" s="1"/>
  <c r="Q4621" i="3"/>
  <c r="P4621" i="3"/>
  <c r="T4620" i="3"/>
  <c r="S4620" i="3"/>
  <c r="Q4620" i="3"/>
  <c r="P4620" i="3"/>
  <c r="T4619" i="3"/>
  <c r="S4619" i="3"/>
  <c r="Q4619" i="3"/>
  <c r="P4619" i="3"/>
  <c r="S4618" i="3"/>
  <c r="T4618" i="3" s="1"/>
  <c r="Q4618" i="3"/>
  <c r="P4618" i="3"/>
  <c r="S4617" i="3"/>
  <c r="T4617" i="3" s="1"/>
  <c r="Q4617" i="3"/>
  <c r="P4617" i="3"/>
  <c r="S4616" i="3"/>
  <c r="T4616" i="3" s="1"/>
  <c r="Q4616" i="3"/>
  <c r="P4616" i="3"/>
  <c r="T4615" i="3"/>
  <c r="S4615" i="3"/>
  <c r="Q4615" i="3"/>
  <c r="P4615" i="3"/>
  <c r="S4614" i="3"/>
  <c r="T4614" i="3" s="1"/>
  <c r="Q4614" i="3"/>
  <c r="P4614" i="3"/>
  <c r="S4613" i="3"/>
  <c r="T4613" i="3" s="1"/>
  <c r="Q4613" i="3"/>
  <c r="P4613" i="3"/>
  <c r="T4612" i="3"/>
  <c r="S4612" i="3"/>
  <c r="Q4612" i="3"/>
  <c r="P4612" i="3"/>
  <c r="S4611" i="3"/>
  <c r="T4611" i="3" s="1"/>
  <c r="Q4611" i="3"/>
  <c r="P4611" i="3"/>
  <c r="T4610" i="3"/>
  <c r="S4610" i="3"/>
  <c r="Q4610" i="3"/>
  <c r="P4610" i="3"/>
  <c r="S4609" i="3"/>
  <c r="T4609" i="3" s="1"/>
  <c r="Q4609" i="3"/>
  <c r="P4609" i="3"/>
  <c r="S4608" i="3"/>
  <c r="T4608" i="3" s="1"/>
  <c r="Q4608" i="3"/>
  <c r="P4608" i="3"/>
  <c r="S4607" i="3"/>
  <c r="T4607" i="3" s="1"/>
  <c r="Q4607" i="3"/>
  <c r="P4607" i="3"/>
  <c r="S4606" i="3"/>
  <c r="T4606" i="3" s="1"/>
  <c r="Q4606" i="3"/>
  <c r="P4606" i="3"/>
  <c r="S4605" i="3"/>
  <c r="T4605" i="3" s="1"/>
  <c r="Q4605" i="3"/>
  <c r="P4605" i="3"/>
  <c r="S4604" i="3"/>
  <c r="T4604" i="3" s="1"/>
  <c r="Q4604" i="3"/>
  <c r="P4604" i="3"/>
  <c r="T4603" i="3"/>
  <c r="S4603" i="3"/>
  <c r="Q4603" i="3"/>
  <c r="P4603" i="3"/>
  <c r="T4602" i="3"/>
  <c r="S4602" i="3"/>
  <c r="Q4602" i="3"/>
  <c r="P4602" i="3"/>
  <c r="S4601" i="3"/>
  <c r="T4601" i="3" s="1"/>
  <c r="Q4601" i="3"/>
  <c r="P4601" i="3"/>
  <c r="S4600" i="3"/>
  <c r="T4600" i="3" s="1"/>
  <c r="Q4600" i="3"/>
  <c r="P4600" i="3"/>
  <c r="S4599" i="3"/>
  <c r="T4599" i="3" s="1"/>
  <c r="Q4599" i="3"/>
  <c r="P4599" i="3"/>
  <c r="S4598" i="3"/>
  <c r="T4598" i="3" s="1"/>
  <c r="Q4598" i="3"/>
  <c r="P4598" i="3"/>
  <c r="S4597" i="3"/>
  <c r="T4597" i="3" s="1"/>
  <c r="Q4597" i="3"/>
  <c r="P4597" i="3"/>
  <c r="S4596" i="3"/>
  <c r="T4596" i="3" s="1"/>
  <c r="Q4596" i="3"/>
  <c r="P4596" i="3"/>
  <c r="T4595" i="3"/>
  <c r="S4595" i="3"/>
  <c r="Q4595" i="3"/>
  <c r="P4595" i="3"/>
  <c r="S4594" i="3"/>
  <c r="T4594" i="3" s="1"/>
  <c r="Q4594" i="3"/>
  <c r="P4594" i="3"/>
  <c r="S4593" i="3"/>
  <c r="T4593" i="3" s="1"/>
  <c r="Q4593" i="3"/>
  <c r="P4593" i="3"/>
  <c r="T4592" i="3"/>
  <c r="S4592" i="3"/>
  <c r="Q4592" i="3"/>
  <c r="P4592" i="3"/>
  <c r="T4591" i="3"/>
  <c r="S4591" i="3"/>
  <c r="Q4591" i="3"/>
  <c r="P4591" i="3"/>
  <c r="S4590" i="3"/>
  <c r="T4590" i="3" s="1"/>
  <c r="Q4590" i="3"/>
  <c r="P4590" i="3"/>
  <c r="T4589" i="3"/>
  <c r="S4589" i="3"/>
  <c r="Q4589" i="3"/>
  <c r="P4589" i="3"/>
  <c r="T4588" i="3"/>
  <c r="S4588" i="3"/>
  <c r="Q4588" i="3"/>
  <c r="P4588" i="3"/>
  <c r="S4587" i="3"/>
  <c r="T4587" i="3" s="1"/>
  <c r="Q4587" i="3"/>
  <c r="P4587" i="3"/>
  <c r="S4586" i="3"/>
  <c r="T4586" i="3" s="1"/>
  <c r="Q4586" i="3"/>
  <c r="P4586" i="3"/>
  <c r="S4585" i="3"/>
  <c r="T4585" i="3" s="1"/>
  <c r="Q4585" i="3"/>
  <c r="P4585" i="3"/>
  <c r="S4584" i="3"/>
  <c r="T4584" i="3" s="1"/>
  <c r="Q4584" i="3"/>
  <c r="P4584" i="3"/>
  <c r="S4583" i="3"/>
  <c r="T4583" i="3" s="1"/>
  <c r="Q4583" i="3"/>
  <c r="P4583" i="3"/>
  <c r="S4582" i="3"/>
  <c r="T4582" i="3" s="1"/>
  <c r="Q4582" i="3"/>
  <c r="P4582" i="3"/>
  <c r="S4581" i="3"/>
  <c r="T4581" i="3" s="1"/>
  <c r="Q4581" i="3"/>
  <c r="P4581" i="3"/>
  <c r="S4580" i="3"/>
  <c r="T4580" i="3" s="1"/>
  <c r="Q4580" i="3"/>
  <c r="P4580" i="3"/>
  <c r="T4579" i="3"/>
  <c r="S4579" i="3"/>
  <c r="Q4579" i="3"/>
  <c r="P4579" i="3"/>
  <c r="T4578" i="3"/>
  <c r="S4578" i="3"/>
  <c r="Q4578" i="3"/>
  <c r="P4578" i="3"/>
  <c r="T4577" i="3"/>
  <c r="S4577" i="3"/>
  <c r="Q4577" i="3"/>
  <c r="P4577" i="3"/>
  <c r="S4576" i="3"/>
  <c r="T4576" i="3" s="1"/>
  <c r="Q4576" i="3"/>
  <c r="P4576" i="3"/>
  <c r="S4575" i="3"/>
  <c r="T4575" i="3" s="1"/>
  <c r="Q4575" i="3"/>
  <c r="P4575" i="3"/>
  <c r="S4574" i="3"/>
  <c r="T4574" i="3" s="1"/>
  <c r="Q4574" i="3"/>
  <c r="P4574" i="3"/>
  <c r="S4573" i="3"/>
  <c r="T4573" i="3" s="1"/>
  <c r="Q4573" i="3"/>
  <c r="P4573" i="3"/>
  <c r="T4572" i="3"/>
  <c r="S4572" i="3"/>
  <c r="Q4572" i="3"/>
  <c r="P4572" i="3"/>
  <c r="S4571" i="3"/>
  <c r="T4571" i="3" s="1"/>
  <c r="Q4571" i="3"/>
  <c r="P4571" i="3"/>
  <c r="T4570" i="3"/>
  <c r="S4570" i="3"/>
  <c r="Q4570" i="3"/>
  <c r="P4570" i="3"/>
  <c r="S4569" i="3"/>
  <c r="T4569" i="3" s="1"/>
  <c r="Q4569" i="3"/>
  <c r="P4569" i="3"/>
  <c r="S4568" i="3"/>
  <c r="T4568" i="3" s="1"/>
  <c r="Q4568" i="3"/>
  <c r="P4568" i="3"/>
  <c r="S4567" i="3"/>
  <c r="T4567" i="3" s="1"/>
  <c r="Q4567" i="3"/>
  <c r="P4567" i="3"/>
  <c r="S4566" i="3"/>
  <c r="T4566" i="3" s="1"/>
  <c r="Q4566" i="3"/>
  <c r="P4566" i="3"/>
  <c r="T4565" i="3"/>
  <c r="S4565" i="3"/>
  <c r="Q4565" i="3"/>
  <c r="P4565" i="3"/>
  <c r="T4564" i="3"/>
  <c r="S4564" i="3"/>
  <c r="Q4564" i="3"/>
  <c r="P4564" i="3"/>
  <c r="S4563" i="3"/>
  <c r="T4563" i="3" s="1"/>
  <c r="Q4563" i="3"/>
  <c r="P4563" i="3"/>
  <c r="T4562" i="3"/>
  <c r="S4562" i="3"/>
  <c r="Q4562" i="3"/>
  <c r="P4562" i="3"/>
  <c r="S4561" i="3"/>
  <c r="T4561" i="3" s="1"/>
  <c r="Q4561" i="3"/>
  <c r="P4561" i="3"/>
  <c r="S4560" i="3"/>
  <c r="T4560" i="3" s="1"/>
  <c r="Q4560" i="3"/>
  <c r="P4560" i="3"/>
  <c r="S4559" i="3"/>
  <c r="T4559" i="3" s="1"/>
  <c r="Q4559" i="3"/>
  <c r="P4559" i="3"/>
  <c r="S4558" i="3"/>
  <c r="T4558" i="3" s="1"/>
  <c r="Q4558" i="3"/>
  <c r="P4558" i="3"/>
  <c r="T4557" i="3"/>
  <c r="S4557" i="3"/>
  <c r="Q4557" i="3"/>
  <c r="P4557" i="3"/>
  <c r="S4556" i="3"/>
  <c r="T4556" i="3" s="1"/>
  <c r="Q4556" i="3"/>
  <c r="P4556" i="3"/>
  <c r="S4555" i="3"/>
  <c r="T4555" i="3" s="1"/>
  <c r="Q4555" i="3"/>
  <c r="P4555" i="3"/>
  <c r="T4554" i="3"/>
  <c r="S4554" i="3"/>
  <c r="Q4554" i="3"/>
  <c r="P4554" i="3"/>
  <c r="S4553" i="3"/>
  <c r="T4553" i="3" s="1"/>
  <c r="Q4553" i="3"/>
  <c r="P4553" i="3"/>
  <c r="T4552" i="3"/>
  <c r="S4552" i="3"/>
  <c r="Q4552" i="3"/>
  <c r="P4552" i="3"/>
  <c r="S4551" i="3"/>
  <c r="T4551" i="3" s="1"/>
  <c r="Q4551" i="3"/>
  <c r="P4551" i="3"/>
  <c r="T4550" i="3"/>
  <c r="S4550" i="3"/>
  <c r="Q4550" i="3"/>
  <c r="P4550" i="3"/>
  <c r="S4549" i="3"/>
  <c r="T4549" i="3" s="1"/>
  <c r="Q4549" i="3"/>
  <c r="P4549" i="3"/>
  <c r="S4548" i="3"/>
  <c r="T4548" i="3" s="1"/>
  <c r="Q4548" i="3"/>
  <c r="P4548" i="3"/>
  <c r="S4547" i="3"/>
  <c r="T4547" i="3" s="1"/>
  <c r="Q4547" i="3"/>
  <c r="P4547" i="3"/>
  <c r="T4546" i="3"/>
  <c r="S4546" i="3"/>
  <c r="Q4546" i="3"/>
  <c r="P4546" i="3"/>
  <c r="S4545" i="3"/>
  <c r="T4545" i="3" s="1"/>
  <c r="Q4545" i="3"/>
  <c r="P4545" i="3"/>
  <c r="T4544" i="3"/>
  <c r="S4544" i="3"/>
  <c r="Q4544" i="3"/>
  <c r="P4544" i="3"/>
  <c r="S4543" i="3"/>
  <c r="T4543" i="3" s="1"/>
  <c r="Q4543" i="3"/>
  <c r="P4543" i="3"/>
  <c r="S4542" i="3"/>
  <c r="T4542" i="3" s="1"/>
  <c r="Q4542" i="3"/>
  <c r="P4542" i="3"/>
  <c r="S4541" i="3"/>
  <c r="T4541" i="3" s="1"/>
  <c r="Q4541" i="3"/>
  <c r="P4541" i="3"/>
  <c r="T4540" i="3"/>
  <c r="S4540" i="3"/>
  <c r="Q4540" i="3"/>
  <c r="P4540" i="3"/>
  <c r="S4539" i="3"/>
  <c r="T4539" i="3" s="1"/>
  <c r="Q4539" i="3"/>
  <c r="P4539" i="3"/>
  <c r="S4538" i="3"/>
  <c r="T4538" i="3" s="1"/>
  <c r="Q4538" i="3"/>
  <c r="P4538" i="3"/>
  <c r="S4537" i="3"/>
  <c r="T4537" i="3" s="1"/>
  <c r="Q4537" i="3"/>
  <c r="P4537" i="3"/>
  <c r="S4536" i="3"/>
  <c r="T4536" i="3" s="1"/>
  <c r="Q4536" i="3"/>
  <c r="P4536" i="3"/>
  <c r="S4535" i="3"/>
  <c r="T4535" i="3" s="1"/>
  <c r="Q4535" i="3"/>
  <c r="P4535" i="3"/>
  <c r="S4534" i="3"/>
  <c r="T4534" i="3" s="1"/>
  <c r="Q4534" i="3"/>
  <c r="P4534" i="3"/>
  <c r="T4533" i="3"/>
  <c r="S4533" i="3"/>
  <c r="Q4533" i="3"/>
  <c r="P4533" i="3"/>
  <c r="S4532" i="3"/>
  <c r="T4532" i="3" s="1"/>
  <c r="Q4532" i="3"/>
  <c r="P4532" i="3"/>
  <c r="T4531" i="3"/>
  <c r="S4531" i="3"/>
  <c r="Q4531" i="3"/>
  <c r="P4531" i="3"/>
  <c r="S4530" i="3"/>
  <c r="T4530" i="3" s="1"/>
  <c r="Q4530" i="3"/>
  <c r="P4530" i="3"/>
  <c r="S4529" i="3"/>
  <c r="T4529" i="3" s="1"/>
  <c r="Q4529" i="3"/>
  <c r="P4529" i="3"/>
  <c r="T4528" i="3"/>
  <c r="S4528" i="3"/>
  <c r="Q4528" i="3"/>
  <c r="P4528" i="3"/>
  <c r="S4527" i="3"/>
  <c r="T4527" i="3" s="1"/>
  <c r="Q4527" i="3"/>
  <c r="P4527" i="3"/>
  <c r="T4526" i="3"/>
  <c r="S4526" i="3"/>
  <c r="Q4526" i="3"/>
  <c r="P4526" i="3"/>
  <c r="S4525" i="3"/>
  <c r="T4525" i="3" s="1"/>
  <c r="Q4525" i="3"/>
  <c r="P4525" i="3"/>
  <c r="S4524" i="3"/>
  <c r="T4524" i="3" s="1"/>
  <c r="Q4524" i="3"/>
  <c r="P4524" i="3"/>
  <c r="S4523" i="3"/>
  <c r="T4523" i="3" s="1"/>
  <c r="Q4523" i="3"/>
  <c r="P4523" i="3"/>
  <c r="T4522" i="3"/>
  <c r="S4522" i="3"/>
  <c r="Q4522" i="3"/>
  <c r="P4522" i="3"/>
  <c r="S4521" i="3"/>
  <c r="T4521" i="3" s="1"/>
  <c r="Q4521" i="3"/>
  <c r="P4521" i="3"/>
  <c r="T4520" i="3"/>
  <c r="S4520" i="3"/>
  <c r="Q4520" i="3"/>
  <c r="P4520" i="3"/>
  <c r="S4519" i="3"/>
  <c r="T4519" i="3" s="1"/>
  <c r="Q4519" i="3"/>
  <c r="P4519" i="3"/>
  <c r="S4518" i="3"/>
  <c r="T4518" i="3" s="1"/>
  <c r="Q4518" i="3"/>
  <c r="P4518" i="3"/>
  <c r="S4517" i="3"/>
  <c r="T4517" i="3" s="1"/>
  <c r="Q4517" i="3"/>
  <c r="P4517" i="3"/>
  <c r="S4516" i="3"/>
  <c r="T4516" i="3" s="1"/>
  <c r="Q4516" i="3"/>
  <c r="P4516" i="3"/>
  <c r="S4515" i="3"/>
  <c r="T4515" i="3" s="1"/>
  <c r="Q4515" i="3"/>
  <c r="P4515" i="3"/>
  <c r="S4514" i="3"/>
  <c r="T4514" i="3" s="1"/>
  <c r="Q4514" i="3"/>
  <c r="P4514" i="3"/>
  <c r="T4513" i="3"/>
  <c r="S4513" i="3"/>
  <c r="Q4513" i="3"/>
  <c r="P4513" i="3"/>
  <c r="S4512" i="3"/>
  <c r="T4512" i="3" s="1"/>
  <c r="Q4512" i="3"/>
  <c r="P4512" i="3"/>
  <c r="S4511" i="3"/>
  <c r="T4511" i="3" s="1"/>
  <c r="Q4511" i="3"/>
  <c r="P4511" i="3"/>
  <c r="S4510" i="3"/>
  <c r="T4510" i="3" s="1"/>
  <c r="Q4510" i="3"/>
  <c r="P4510" i="3"/>
  <c r="T4509" i="3"/>
  <c r="S4509" i="3"/>
  <c r="Q4509" i="3"/>
  <c r="P4509" i="3"/>
  <c r="S4508" i="3"/>
  <c r="T4508" i="3" s="1"/>
  <c r="Q4508" i="3"/>
  <c r="P4508" i="3"/>
  <c r="S4507" i="3"/>
  <c r="T4507" i="3" s="1"/>
  <c r="Q4507" i="3"/>
  <c r="P4507" i="3"/>
  <c r="S4506" i="3"/>
  <c r="T4506" i="3" s="1"/>
  <c r="Q4506" i="3"/>
  <c r="P4506" i="3"/>
  <c r="T4505" i="3"/>
  <c r="S4505" i="3"/>
  <c r="Q4505" i="3"/>
  <c r="P4505" i="3"/>
  <c r="S4504" i="3"/>
  <c r="T4504" i="3" s="1"/>
  <c r="Q4504" i="3"/>
  <c r="P4504" i="3"/>
  <c r="S4503" i="3"/>
  <c r="T4503" i="3" s="1"/>
  <c r="Q4503" i="3"/>
  <c r="P4503" i="3"/>
  <c r="T4502" i="3"/>
  <c r="S4502" i="3"/>
  <c r="Q4502" i="3"/>
  <c r="P4502" i="3"/>
  <c r="T4501" i="3"/>
  <c r="S4501" i="3"/>
  <c r="Q4501" i="3"/>
  <c r="P4501" i="3"/>
  <c r="T4500" i="3"/>
  <c r="S4500" i="3"/>
  <c r="Q4500" i="3"/>
  <c r="P4500" i="3"/>
  <c r="S4499" i="3"/>
  <c r="T4499" i="3" s="1"/>
  <c r="Q4499" i="3"/>
  <c r="P4499" i="3"/>
  <c r="S4498" i="3"/>
  <c r="T4498" i="3" s="1"/>
  <c r="Q4498" i="3"/>
  <c r="P4498" i="3"/>
  <c r="S4497" i="3"/>
  <c r="T4497" i="3" s="1"/>
  <c r="Q4497" i="3"/>
  <c r="P4497" i="3"/>
  <c r="S4496" i="3"/>
  <c r="T4496" i="3" s="1"/>
  <c r="Q4496" i="3"/>
  <c r="P4496" i="3"/>
  <c r="S4495" i="3"/>
  <c r="T4495" i="3" s="1"/>
  <c r="Q4495" i="3"/>
  <c r="P4495" i="3"/>
  <c r="S4494" i="3"/>
  <c r="T4494" i="3" s="1"/>
  <c r="Q4494" i="3"/>
  <c r="P4494" i="3"/>
  <c r="T4493" i="3"/>
  <c r="S4493" i="3"/>
  <c r="Q4493" i="3"/>
  <c r="P4493" i="3"/>
  <c r="T4492" i="3"/>
  <c r="S4492" i="3"/>
  <c r="Q4492" i="3"/>
  <c r="P4492" i="3"/>
  <c r="S4491" i="3"/>
  <c r="T4491" i="3" s="1"/>
  <c r="Q4491" i="3"/>
  <c r="P4491" i="3"/>
  <c r="T4490" i="3"/>
  <c r="S4490" i="3"/>
  <c r="Q4490" i="3"/>
  <c r="P4490" i="3"/>
  <c r="T4489" i="3"/>
  <c r="S4489" i="3"/>
  <c r="Q4489" i="3"/>
  <c r="P4489" i="3"/>
  <c r="S4488" i="3"/>
  <c r="T4488" i="3" s="1"/>
  <c r="Q4488" i="3"/>
  <c r="P4488" i="3"/>
  <c r="S4487" i="3"/>
  <c r="T4487" i="3" s="1"/>
  <c r="Q4487" i="3"/>
  <c r="P4487" i="3"/>
  <c r="S4486" i="3"/>
  <c r="T4486" i="3" s="1"/>
  <c r="Q4486" i="3"/>
  <c r="P4486" i="3"/>
  <c r="S4485" i="3"/>
  <c r="T4485" i="3" s="1"/>
  <c r="Q4485" i="3"/>
  <c r="P4485" i="3"/>
  <c r="S4484" i="3"/>
  <c r="T4484" i="3" s="1"/>
  <c r="Q4484" i="3"/>
  <c r="P4484" i="3"/>
  <c r="T4483" i="3"/>
  <c r="S4483" i="3"/>
  <c r="Q4483" i="3"/>
  <c r="P4483" i="3"/>
  <c r="S4482" i="3"/>
  <c r="T4482" i="3" s="1"/>
  <c r="Q4482" i="3"/>
  <c r="P4482" i="3"/>
  <c r="S4481" i="3"/>
  <c r="T4481" i="3" s="1"/>
  <c r="Q4481" i="3"/>
  <c r="P4481" i="3"/>
  <c r="S4480" i="3"/>
  <c r="T4480" i="3" s="1"/>
  <c r="Q4480" i="3"/>
  <c r="P4480" i="3"/>
  <c r="T4479" i="3"/>
  <c r="S4479" i="3"/>
  <c r="Q4479" i="3"/>
  <c r="P4479" i="3"/>
  <c r="S4478" i="3"/>
  <c r="T4478" i="3" s="1"/>
  <c r="Q4478" i="3"/>
  <c r="P4478" i="3"/>
  <c r="S4477" i="3"/>
  <c r="T4477" i="3" s="1"/>
  <c r="Q4477" i="3"/>
  <c r="P4477" i="3"/>
  <c r="S4476" i="3"/>
  <c r="T4476" i="3" s="1"/>
  <c r="Q4476" i="3"/>
  <c r="P4476" i="3"/>
  <c r="S4475" i="3"/>
  <c r="T4475" i="3" s="1"/>
  <c r="Q4475" i="3"/>
  <c r="P4475" i="3"/>
  <c r="S4474" i="3"/>
  <c r="T4474" i="3" s="1"/>
  <c r="Q4474" i="3"/>
  <c r="P4474" i="3"/>
  <c r="S4473" i="3"/>
  <c r="T4473" i="3" s="1"/>
  <c r="Q4473" i="3"/>
  <c r="P4473" i="3"/>
  <c r="T4472" i="3"/>
  <c r="S4472" i="3"/>
  <c r="Q4472" i="3"/>
  <c r="P4472" i="3"/>
  <c r="T4471" i="3"/>
  <c r="S4471" i="3"/>
  <c r="Q4471" i="3"/>
  <c r="P4471" i="3"/>
  <c r="S4470" i="3"/>
  <c r="T4470" i="3" s="1"/>
  <c r="Q4470" i="3"/>
  <c r="P4470" i="3"/>
  <c r="S4469" i="3"/>
  <c r="T4469" i="3" s="1"/>
  <c r="Q4469" i="3"/>
  <c r="P4469" i="3"/>
  <c r="S4468" i="3"/>
  <c r="T4468" i="3" s="1"/>
  <c r="Q4468" i="3"/>
  <c r="P4468" i="3"/>
  <c r="S4467" i="3"/>
  <c r="T4467" i="3" s="1"/>
  <c r="Q4467" i="3"/>
  <c r="P4467" i="3"/>
  <c r="S4466" i="3"/>
  <c r="T4466" i="3" s="1"/>
  <c r="Q4466" i="3"/>
  <c r="P4466" i="3"/>
  <c r="S4465" i="3"/>
  <c r="T4465" i="3" s="1"/>
  <c r="Q4465" i="3"/>
  <c r="P4465" i="3"/>
  <c r="S4464" i="3"/>
  <c r="T4464" i="3" s="1"/>
  <c r="Q4464" i="3"/>
  <c r="P4464" i="3"/>
  <c r="S4463" i="3"/>
  <c r="T4463" i="3" s="1"/>
  <c r="Q4463" i="3"/>
  <c r="P4463" i="3"/>
  <c r="S4462" i="3"/>
  <c r="T4462" i="3" s="1"/>
  <c r="Q4462" i="3"/>
  <c r="P4462" i="3"/>
  <c r="S4461" i="3"/>
  <c r="T4461" i="3" s="1"/>
  <c r="Q4461" i="3"/>
  <c r="P4461" i="3"/>
  <c r="S4460" i="3"/>
  <c r="T4460" i="3" s="1"/>
  <c r="Q4460" i="3"/>
  <c r="P4460" i="3"/>
  <c r="S4459" i="3"/>
  <c r="T4459" i="3" s="1"/>
  <c r="Q4459" i="3"/>
  <c r="P4459" i="3"/>
  <c r="S4458" i="3"/>
  <c r="T4458" i="3" s="1"/>
  <c r="Q4458" i="3"/>
  <c r="P4458" i="3"/>
  <c r="T4457" i="3"/>
  <c r="S4457" i="3"/>
  <c r="Q4457" i="3"/>
  <c r="P4457" i="3"/>
  <c r="S4456" i="3"/>
  <c r="T4456" i="3" s="1"/>
  <c r="Q4456" i="3"/>
  <c r="P4456" i="3"/>
  <c r="S4455" i="3"/>
  <c r="T4455" i="3" s="1"/>
  <c r="Q4455" i="3"/>
  <c r="P4455" i="3"/>
  <c r="S4454" i="3"/>
  <c r="T4454" i="3" s="1"/>
  <c r="Q4454" i="3"/>
  <c r="P4454" i="3"/>
  <c r="T4453" i="3"/>
  <c r="S4453" i="3"/>
  <c r="Q4453" i="3"/>
  <c r="P4453" i="3"/>
  <c r="S4452" i="3"/>
  <c r="T4452" i="3" s="1"/>
  <c r="Q4452" i="3"/>
  <c r="P4452" i="3"/>
  <c r="S4451" i="3"/>
  <c r="T4451" i="3" s="1"/>
  <c r="Q4451" i="3"/>
  <c r="P4451" i="3"/>
  <c r="S4450" i="3"/>
  <c r="T4450" i="3" s="1"/>
  <c r="Q4450" i="3"/>
  <c r="P4450" i="3"/>
  <c r="T4449" i="3"/>
  <c r="S4449" i="3"/>
  <c r="Q4449" i="3"/>
  <c r="P4449" i="3"/>
  <c r="S4448" i="3"/>
  <c r="T4448" i="3" s="1"/>
  <c r="Q4448" i="3"/>
  <c r="P4448" i="3"/>
  <c r="S4447" i="3"/>
  <c r="T4447" i="3" s="1"/>
  <c r="Q4447" i="3"/>
  <c r="P4447" i="3"/>
  <c r="S4446" i="3"/>
  <c r="T4446" i="3" s="1"/>
  <c r="Q4446" i="3"/>
  <c r="P4446" i="3"/>
  <c r="T4445" i="3"/>
  <c r="S4445" i="3"/>
  <c r="Q4445" i="3"/>
  <c r="P4445" i="3"/>
  <c r="T4444" i="3"/>
  <c r="S4444" i="3"/>
  <c r="Q4444" i="3"/>
  <c r="P4444" i="3"/>
  <c r="T4443" i="3"/>
  <c r="S4443" i="3"/>
  <c r="Q4443" i="3"/>
  <c r="P4443" i="3"/>
  <c r="T4442" i="3"/>
  <c r="S4442" i="3"/>
  <c r="Q4442" i="3"/>
  <c r="P4442" i="3"/>
  <c r="S4441" i="3"/>
  <c r="T4441" i="3" s="1"/>
  <c r="Q4441" i="3"/>
  <c r="P4441" i="3"/>
  <c r="S4440" i="3"/>
  <c r="T4440" i="3" s="1"/>
  <c r="Q4440" i="3"/>
  <c r="P4440" i="3"/>
  <c r="S4439" i="3"/>
  <c r="T4439" i="3" s="1"/>
  <c r="Q4439" i="3"/>
  <c r="P4439" i="3"/>
  <c r="T4438" i="3"/>
  <c r="S4438" i="3"/>
  <c r="Q4438" i="3"/>
  <c r="P4438" i="3"/>
  <c r="T4437" i="3"/>
  <c r="S4437" i="3"/>
  <c r="Q4437" i="3"/>
  <c r="P4437" i="3"/>
  <c r="S4436" i="3"/>
  <c r="T4436" i="3" s="1"/>
  <c r="Q4436" i="3"/>
  <c r="P4436" i="3"/>
  <c r="T4435" i="3"/>
  <c r="S4435" i="3"/>
  <c r="Q4435" i="3"/>
  <c r="P4435" i="3"/>
  <c r="S4434" i="3"/>
  <c r="T4434" i="3" s="1"/>
  <c r="Q4434" i="3"/>
  <c r="P4434" i="3"/>
  <c r="T4433" i="3"/>
  <c r="S4433" i="3"/>
  <c r="Q4433" i="3"/>
  <c r="P4433" i="3"/>
  <c r="S4432" i="3"/>
  <c r="T4432" i="3" s="1"/>
  <c r="Q4432" i="3"/>
  <c r="P4432" i="3"/>
  <c r="T4431" i="3"/>
  <c r="S4431" i="3"/>
  <c r="Q4431" i="3"/>
  <c r="P4431" i="3"/>
  <c r="T4430" i="3"/>
  <c r="S4430" i="3"/>
  <c r="Q4430" i="3"/>
  <c r="P4430" i="3"/>
  <c r="S4429" i="3"/>
  <c r="T4429" i="3" s="1"/>
  <c r="Q4429" i="3"/>
  <c r="P4429" i="3"/>
  <c r="S4428" i="3"/>
  <c r="T4428" i="3" s="1"/>
  <c r="Q4428" i="3"/>
  <c r="P4428" i="3"/>
  <c r="S4427" i="3"/>
  <c r="T4427" i="3" s="1"/>
  <c r="Q4427" i="3"/>
  <c r="P4427" i="3"/>
  <c r="S4426" i="3"/>
  <c r="T4426" i="3" s="1"/>
  <c r="Q4426" i="3"/>
  <c r="P4426" i="3"/>
  <c r="S4425" i="3"/>
  <c r="T4425" i="3" s="1"/>
  <c r="Q4425" i="3"/>
  <c r="P4425" i="3"/>
  <c r="S4424" i="3"/>
  <c r="T4424" i="3" s="1"/>
  <c r="Q4424" i="3"/>
  <c r="P4424" i="3"/>
  <c r="S4423" i="3"/>
  <c r="T4423" i="3" s="1"/>
  <c r="Q4423" i="3"/>
  <c r="P4423" i="3"/>
  <c r="S4422" i="3"/>
  <c r="T4422" i="3" s="1"/>
  <c r="Q4422" i="3"/>
  <c r="P4422" i="3"/>
  <c r="T4421" i="3"/>
  <c r="S4421" i="3"/>
  <c r="Q4421" i="3"/>
  <c r="P4421" i="3"/>
  <c r="T4420" i="3"/>
  <c r="S4420" i="3"/>
  <c r="Q4420" i="3"/>
  <c r="P4420" i="3"/>
  <c r="S4419" i="3"/>
  <c r="T4419" i="3" s="1"/>
  <c r="Q4419" i="3"/>
  <c r="P4419" i="3"/>
  <c r="S4418" i="3"/>
  <c r="T4418" i="3" s="1"/>
  <c r="Q4418" i="3"/>
  <c r="P4418" i="3"/>
  <c r="S4417" i="3"/>
  <c r="T4417" i="3" s="1"/>
  <c r="Q4417" i="3"/>
  <c r="P4417" i="3"/>
  <c r="S4416" i="3"/>
  <c r="T4416" i="3" s="1"/>
  <c r="Q4416" i="3"/>
  <c r="P4416" i="3"/>
  <c r="S4415" i="3"/>
  <c r="T4415" i="3" s="1"/>
  <c r="Q4415" i="3"/>
  <c r="P4415" i="3"/>
  <c r="S4414" i="3"/>
  <c r="T4414" i="3" s="1"/>
  <c r="Q4414" i="3"/>
  <c r="P4414" i="3"/>
  <c r="S4413" i="3"/>
  <c r="T4413" i="3" s="1"/>
  <c r="Q4413" i="3"/>
  <c r="P4413" i="3"/>
  <c r="T4412" i="3"/>
  <c r="S4412" i="3"/>
  <c r="Q4412" i="3"/>
  <c r="P4412" i="3"/>
  <c r="T4411" i="3"/>
  <c r="S4411" i="3"/>
  <c r="Q4411" i="3"/>
  <c r="P4411" i="3"/>
  <c r="S4410" i="3"/>
  <c r="T4410" i="3" s="1"/>
  <c r="Q4410" i="3"/>
  <c r="P4410" i="3"/>
  <c r="T4409" i="3"/>
  <c r="S4409" i="3"/>
  <c r="Q4409" i="3"/>
  <c r="P4409" i="3"/>
  <c r="T4408" i="3"/>
  <c r="S4408" i="3"/>
  <c r="Q4408" i="3"/>
  <c r="P4408" i="3"/>
  <c r="S4407" i="3"/>
  <c r="T4407" i="3" s="1"/>
  <c r="Q4407" i="3"/>
  <c r="P4407" i="3"/>
  <c r="S4406" i="3"/>
  <c r="T4406" i="3" s="1"/>
  <c r="Q4406" i="3"/>
  <c r="P4406" i="3"/>
  <c r="S4405" i="3"/>
  <c r="T4405" i="3" s="1"/>
  <c r="Q4405" i="3"/>
  <c r="P4405" i="3"/>
  <c r="S4404" i="3"/>
  <c r="T4404" i="3" s="1"/>
  <c r="Q4404" i="3"/>
  <c r="P4404" i="3"/>
  <c r="S4403" i="3"/>
  <c r="T4403" i="3" s="1"/>
  <c r="Q4403" i="3"/>
  <c r="P4403" i="3"/>
  <c r="S4402" i="3"/>
  <c r="T4402" i="3" s="1"/>
  <c r="Q4402" i="3"/>
  <c r="P4402" i="3"/>
  <c r="T4401" i="3"/>
  <c r="S4401" i="3"/>
  <c r="Q4401" i="3"/>
  <c r="P4401" i="3"/>
  <c r="T4400" i="3"/>
  <c r="S4400" i="3"/>
  <c r="Q4400" i="3"/>
  <c r="P4400" i="3"/>
  <c r="S4399" i="3"/>
  <c r="T4399" i="3" s="1"/>
  <c r="Q4399" i="3"/>
  <c r="P4399" i="3"/>
  <c r="S4398" i="3"/>
  <c r="T4398" i="3" s="1"/>
  <c r="Q4398" i="3"/>
  <c r="P4398" i="3"/>
  <c r="S4397" i="3"/>
  <c r="T4397" i="3" s="1"/>
  <c r="Q4397" i="3"/>
  <c r="P4397" i="3"/>
  <c r="S4396" i="3"/>
  <c r="T4396" i="3" s="1"/>
  <c r="Q4396" i="3"/>
  <c r="P4396" i="3"/>
  <c r="T4395" i="3"/>
  <c r="S4395" i="3"/>
  <c r="Q4395" i="3"/>
  <c r="P4395" i="3"/>
  <c r="T4394" i="3"/>
  <c r="S4394" i="3"/>
  <c r="Q4394" i="3"/>
  <c r="P4394" i="3"/>
  <c r="S4393" i="3"/>
  <c r="T4393" i="3" s="1"/>
  <c r="Q4393" i="3"/>
  <c r="P4393" i="3"/>
  <c r="T4392" i="3"/>
  <c r="S4392" i="3"/>
  <c r="Q4392" i="3"/>
  <c r="P4392" i="3"/>
  <c r="S4391" i="3"/>
  <c r="T4391" i="3" s="1"/>
  <c r="Q4391" i="3"/>
  <c r="P4391" i="3"/>
  <c r="T4390" i="3"/>
  <c r="S4390" i="3"/>
  <c r="Q4390" i="3"/>
  <c r="P4390" i="3"/>
  <c r="S4389" i="3"/>
  <c r="T4389" i="3" s="1"/>
  <c r="Q4389" i="3"/>
  <c r="P4389" i="3"/>
  <c r="S4388" i="3"/>
  <c r="T4388" i="3" s="1"/>
  <c r="Q4388" i="3"/>
  <c r="P4388" i="3"/>
  <c r="T4387" i="3"/>
  <c r="S4387" i="3"/>
  <c r="Q4387" i="3"/>
  <c r="P4387" i="3"/>
  <c r="T4386" i="3"/>
  <c r="S4386" i="3"/>
  <c r="Q4386" i="3"/>
  <c r="P4386" i="3"/>
  <c r="S4385" i="3"/>
  <c r="T4385" i="3" s="1"/>
  <c r="Q4385" i="3"/>
  <c r="P4385" i="3"/>
  <c r="T4384" i="3"/>
  <c r="S4384" i="3"/>
  <c r="Q4384" i="3"/>
  <c r="P4384" i="3"/>
  <c r="S4383" i="3"/>
  <c r="T4383" i="3" s="1"/>
  <c r="Q4383" i="3"/>
  <c r="P4383" i="3"/>
  <c r="S4382" i="3"/>
  <c r="T4382" i="3" s="1"/>
  <c r="Q4382" i="3"/>
  <c r="P4382" i="3"/>
  <c r="S4381" i="3"/>
  <c r="T4381" i="3" s="1"/>
  <c r="Q4381" i="3"/>
  <c r="P4381" i="3"/>
  <c r="S4380" i="3"/>
  <c r="T4380" i="3" s="1"/>
  <c r="Q4380" i="3"/>
  <c r="P4380" i="3"/>
  <c r="S4379" i="3"/>
  <c r="T4379" i="3" s="1"/>
  <c r="Q4379" i="3"/>
  <c r="P4379" i="3"/>
  <c r="T4378" i="3"/>
  <c r="S4378" i="3"/>
  <c r="Q4378" i="3"/>
  <c r="P4378" i="3"/>
  <c r="S4377" i="3"/>
  <c r="T4377" i="3" s="1"/>
  <c r="Q4377" i="3"/>
  <c r="P4377" i="3"/>
  <c r="S4376" i="3"/>
  <c r="T4376" i="3" s="1"/>
  <c r="Q4376" i="3"/>
  <c r="P4376" i="3"/>
  <c r="S4375" i="3"/>
  <c r="T4375" i="3" s="1"/>
  <c r="Q4375" i="3"/>
  <c r="P4375" i="3"/>
  <c r="S4374" i="3"/>
  <c r="T4374" i="3" s="1"/>
  <c r="Q4374" i="3"/>
  <c r="P4374" i="3"/>
  <c r="S4373" i="3"/>
  <c r="T4373" i="3" s="1"/>
  <c r="Q4373" i="3"/>
  <c r="P4373" i="3"/>
  <c r="S4372" i="3"/>
  <c r="T4372" i="3" s="1"/>
  <c r="Q4372" i="3"/>
  <c r="P4372" i="3"/>
  <c r="S4371" i="3"/>
  <c r="T4371" i="3" s="1"/>
  <c r="Q4371" i="3"/>
  <c r="P4371" i="3"/>
  <c r="S4370" i="3"/>
  <c r="T4370" i="3" s="1"/>
  <c r="Q4370" i="3"/>
  <c r="P4370" i="3"/>
  <c r="T4369" i="3"/>
  <c r="S4369" i="3"/>
  <c r="Q4369" i="3"/>
  <c r="P4369" i="3"/>
  <c r="S4368" i="3"/>
  <c r="T4368" i="3" s="1"/>
  <c r="Q4368" i="3"/>
  <c r="P4368" i="3"/>
  <c r="S4367" i="3"/>
  <c r="T4367" i="3" s="1"/>
  <c r="Q4367" i="3"/>
  <c r="P4367" i="3"/>
  <c r="T4366" i="3"/>
  <c r="S4366" i="3"/>
  <c r="Q4366" i="3"/>
  <c r="P4366" i="3"/>
  <c r="S4365" i="3"/>
  <c r="T4365" i="3" s="1"/>
  <c r="Q4365" i="3"/>
  <c r="P4365" i="3"/>
  <c r="S4364" i="3"/>
  <c r="T4364" i="3" s="1"/>
  <c r="Q4364" i="3"/>
  <c r="P4364" i="3"/>
  <c r="T4363" i="3"/>
  <c r="S4363" i="3"/>
  <c r="Q4363" i="3"/>
  <c r="P4363" i="3"/>
  <c r="S4362" i="3"/>
  <c r="T4362" i="3" s="1"/>
  <c r="Q4362" i="3"/>
  <c r="P4362" i="3"/>
  <c r="T4361" i="3"/>
  <c r="S4361" i="3"/>
  <c r="Q4361" i="3"/>
  <c r="P4361" i="3"/>
  <c r="T4360" i="3"/>
  <c r="S4360" i="3"/>
  <c r="Q4360" i="3"/>
  <c r="P4360" i="3"/>
  <c r="S4359" i="3"/>
  <c r="T4359" i="3" s="1"/>
  <c r="Q4359" i="3"/>
  <c r="P4359" i="3"/>
  <c r="T4358" i="3"/>
  <c r="S4358" i="3"/>
  <c r="Q4358" i="3"/>
  <c r="P4358" i="3"/>
  <c r="S4357" i="3"/>
  <c r="T4357" i="3" s="1"/>
  <c r="Q4357" i="3"/>
  <c r="P4357" i="3"/>
  <c r="S4356" i="3"/>
  <c r="T4356" i="3" s="1"/>
  <c r="Q4356" i="3"/>
  <c r="P4356" i="3"/>
  <c r="S4355" i="3"/>
  <c r="T4355" i="3" s="1"/>
  <c r="Q4355" i="3"/>
  <c r="P4355" i="3"/>
  <c r="S4354" i="3"/>
  <c r="T4354" i="3" s="1"/>
  <c r="Q4354" i="3"/>
  <c r="P4354" i="3"/>
  <c r="T4353" i="3"/>
  <c r="S4353" i="3"/>
  <c r="Q4353" i="3"/>
  <c r="P4353" i="3"/>
  <c r="S4352" i="3"/>
  <c r="T4352" i="3" s="1"/>
  <c r="Q4352" i="3"/>
  <c r="P4352" i="3"/>
  <c r="S4351" i="3"/>
  <c r="T4351" i="3" s="1"/>
  <c r="Q4351" i="3"/>
  <c r="P4351" i="3"/>
  <c r="S4350" i="3"/>
  <c r="T4350" i="3" s="1"/>
  <c r="Q4350" i="3"/>
  <c r="P4350" i="3"/>
  <c r="S4349" i="3"/>
  <c r="T4349" i="3" s="1"/>
  <c r="Q4349" i="3"/>
  <c r="P4349" i="3"/>
  <c r="T4348" i="3"/>
  <c r="S4348" i="3"/>
  <c r="Q4348" i="3"/>
  <c r="P4348" i="3"/>
  <c r="T4347" i="3"/>
  <c r="S4347" i="3"/>
  <c r="Q4347" i="3"/>
  <c r="P4347" i="3"/>
  <c r="S4346" i="3"/>
  <c r="T4346" i="3" s="1"/>
  <c r="Q4346" i="3"/>
  <c r="P4346" i="3"/>
  <c r="S4345" i="3"/>
  <c r="T4345" i="3" s="1"/>
  <c r="Q4345" i="3"/>
  <c r="P4345" i="3"/>
  <c r="T4344" i="3"/>
  <c r="S4344" i="3"/>
  <c r="Q4344" i="3"/>
  <c r="P4344" i="3"/>
  <c r="S4343" i="3"/>
  <c r="T4343" i="3" s="1"/>
  <c r="Q4343" i="3"/>
  <c r="P4343" i="3"/>
  <c r="S4342" i="3"/>
  <c r="T4342" i="3" s="1"/>
  <c r="Q4342" i="3"/>
  <c r="P4342" i="3"/>
  <c r="S4341" i="3"/>
  <c r="T4341" i="3" s="1"/>
  <c r="Q4341" i="3"/>
  <c r="P4341" i="3"/>
  <c r="S4340" i="3"/>
  <c r="T4340" i="3" s="1"/>
  <c r="Q4340" i="3"/>
  <c r="P4340" i="3"/>
  <c r="T4339" i="3"/>
  <c r="S4339" i="3"/>
  <c r="Q4339" i="3"/>
  <c r="P4339" i="3"/>
  <c r="S4338" i="3"/>
  <c r="T4338" i="3" s="1"/>
  <c r="Q4338" i="3"/>
  <c r="P4338" i="3"/>
  <c r="S4337" i="3"/>
  <c r="T4337" i="3" s="1"/>
  <c r="Q4337" i="3"/>
  <c r="P4337" i="3"/>
  <c r="T4336" i="3"/>
  <c r="S4336" i="3"/>
  <c r="Q4336" i="3"/>
  <c r="P4336" i="3"/>
  <c r="T4335" i="3"/>
  <c r="S4335" i="3"/>
  <c r="Q4335" i="3"/>
  <c r="P4335" i="3"/>
  <c r="T4334" i="3"/>
  <c r="S4334" i="3"/>
  <c r="Q4334" i="3"/>
  <c r="P4334" i="3"/>
  <c r="T4333" i="3"/>
  <c r="S4333" i="3"/>
  <c r="Q4333" i="3"/>
  <c r="P4333" i="3"/>
  <c r="T4332" i="3"/>
  <c r="S4332" i="3"/>
  <c r="Q4332" i="3"/>
  <c r="P4332" i="3"/>
  <c r="S4331" i="3"/>
  <c r="T4331" i="3" s="1"/>
  <c r="Q4331" i="3"/>
  <c r="P4331" i="3"/>
  <c r="S4330" i="3"/>
  <c r="T4330" i="3" s="1"/>
  <c r="Q4330" i="3"/>
  <c r="P4330" i="3"/>
  <c r="S4329" i="3"/>
  <c r="T4329" i="3" s="1"/>
  <c r="Q4329" i="3"/>
  <c r="P4329" i="3"/>
  <c r="T4328" i="3"/>
  <c r="S4328" i="3"/>
  <c r="Q4328" i="3"/>
  <c r="P4328" i="3"/>
  <c r="S4327" i="3"/>
  <c r="T4327" i="3" s="1"/>
  <c r="Q4327" i="3"/>
  <c r="P4327" i="3"/>
  <c r="T4326" i="3"/>
  <c r="S4326" i="3"/>
  <c r="Q4326" i="3"/>
  <c r="P4326" i="3"/>
  <c r="S4325" i="3"/>
  <c r="T4325" i="3" s="1"/>
  <c r="Q4325" i="3"/>
  <c r="P4325" i="3"/>
  <c r="T4324" i="3"/>
  <c r="S4324" i="3"/>
  <c r="Q4324" i="3"/>
  <c r="P4324" i="3"/>
  <c r="S4323" i="3"/>
  <c r="T4323" i="3" s="1"/>
  <c r="Q4323" i="3"/>
  <c r="P4323" i="3"/>
  <c r="K4323" i="3"/>
  <c r="S4322" i="3"/>
  <c r="T4322" i="3" s="1"/>
  <c r="Q4322" i="3"/>
  <c r="P4322" i="3"/>
  <c r="K4322" i="3"/>
  <c r="T4321" i="3"/>
  <c r="S4321" i="3"/>
  <c r="Q4321" i="3"/>
  <c r="P4321" i="3"/>
  <c r="K4321" i="3"/>
  <c r="S4320" i="3"/>
  <c r="T4320" i="3" s="1"/>
  <c r="Q4320" i="3"/>
  <c r="P4320" i="3"/>
  <c r="K4320" i="3"/>
  <c r="S4319" i="3"/>
  <c r="T4319" i="3" s="1"/>
  <c r="Q4319" i="3"/>
  <c r="P4319" i="3"/>
  <c r="K4319" i="3"/>
  <c r="S4318" i="3"/>
  <c r="T4318" i="3" s="1"/>
  <c r="Q4318" i="3"/>
  <c r="P4318" i="3"/>
  <c r="K4318" i="3"/>
  <c r="T4317" i="3"/>
  <c r="S4317" i="3"/>
  <c r="Q4317" i="3"/>
  <c r="P4317" i="3"/>
  <c r="K4317" i="3"/>
  <c r="S4316" i="3"/>
  <c r="T4316" i="3" s="1"/>
  <c r="Q4316" i="3"/>
  <c r="P4316" i="3"/>
  <c r="K4316" i="3"/>
  <c r="T4315" i="3"/>
  <c r="S4315" i="3"/>
  <c r="Q4315" i="3"/>
  <c r="P4315" i="3"/>
  <c r="K4315" i="3"/>
  <c r="T4314" i="3"/>
  <c r="S4314" i="3"/>
  <c r="Q4314" i="3"/>
  <c r="P4314" i="3"/>
  <c r="K4314" i="3"/>
  <c r="T4313" i="3"/>
  <c r="S4313" i="3"/>
  <c r="Q4313" i="3"/>
  <c r="P4313" i="3"/>
  <c r="K4313" i="3"/>
  <c r="S4312" i="3"/>
  <c r="T4312" i="3" s="1"/>
  <c r="Q4312" i="3"/>
  <c r="P4312" i="3"/>
  <c r="K4312" i="3"/>
  <c r="T4311" i="3"/>
  <c r="S4311" i="3"/>
  <c r="Q4311" i="3"/>
  <c r="P4311" i="3"/>
  <c r="K4311" i="3"/>
  <c r="T4310" i="3"/>
  <c r="S4310" i="3"/>
  <c r="Q4310" i="3"/>
  <c r="P4310" i="3"/>
  <c r="K4310" i="3"/>
  <c r="T4309" i="3"/>
  <c r="S4309" i="3"/>
  <c r="Q4309" i="3"/>
  <c r="P4309" i="3"/>
  <c r="K4309" i="3"/>
  <c r="S4308" i="3"/>
  <c r="T4308" i="3" s="1"/>
  <c r="Q4308" i="3"/>
  <c r="P4308" i="3"/>
  <c r="K4308" i="3"/>
  <c r="T4307" i="3"/>
  <c r="S4307" i="3"/>
  <c r="Q4307" i="3"/>
  <c r="P4307" i="3"/>
  <c r="K4307" i="3"/>
  <c r="T4306" i="3"/>
  <c r="S4306" i="3"/>
  <c r="Q4306" i="3"/>
  <c r="P4306" i="3"/>
  <c r="K4306" i="3"/>
  <c r="T4305" i="3"/>
  <c r="S4305" i="3"/>
  <c r="Q4305" i="3"/>
  <c r="P4305" i="3"/>
  <c r="K4305" i="3"/>
  <c r="S4304" i="3"/>
  <c r="T4304" i="3" s="1"/>
  <c r="Q4304" i="3"/>
  <c r="P4304" i="3"/>
  <c r="K4304" i="3"/>
  <c r="S4303" i="3"/>
  <c r="T4303" i="3" s="1"/>
  <c r="Q4303" i="3"/>
  <c r="P4303" i="3"/>
  <c r="K4303" i="3"/>
  <c r="T4302" i="3"/>
  <c r="S4302" i="3"/>
  <c r="Q4302" i="3"/>
  <c r="P4302" i="3"/>
  <c r="K4302" i="3"/>
  <c r="T4301" i="3"/>
  <c r="S4301" i="3"/>
  <c r="Q4301" i="3"/>
  <c r="P4301" i="3"/>
  <c r="K4301" i="3"/>
  <c r="S4300" i="3"/>
  <c r="T4300" i="3" s="1"/>
  <c r="Q4300" i="3"/>
  <c r="P4300" i="3"/>
  <c r="K4300" i="3"/>
  <c r="S4299" i="3"/>
  <c r="T4299" i="3" s="1"/>
  <c r="Q4299" i="3"/>
  <c r="P4299" i="3"/>
  <c r="K4299" i="3"/>
  <c r="S4298" i="3"/>
  <c r="T4298" i="3" s="1"/>
  <c r="Q4298" i="3"/>
  <c r="P4298" i="3"/>
  <c r="K4298" i="3"/>
  <c r="S4297" i="3"/>
  <c r="T4297" i="3" s="1"/>
  <c r="Q4297" i="3"/>
  <c r="P4297" i="3"/>
  <c r="K4297" i="3"/>
  <c r="S4296" i="3"/>
  <c r="T4296" i="3" s="1"/>
  <c r="Q4296" i="3"/>
  <c r="P4296" i="3"/>
  <c r="K4296" i="3"/>
  <c r="T4295" i="3"/>
  <c r="S4295" i="3"/>
  <c r="Q4295" i="3"/>
  <c r="P4295" i="3"/>
  <c r="K4295" i="3"/>
  <c r="S4294" i="3"/>
  <c r="T4294" i="3" s="1"/>
  <c r="Q4294" i="3"/>
  <c r="P4294" i="3"/>
  <c r="K4294" i="3"/>
  <c r="S4293" i="3"/>
  <c r="T4293" i="3" s="1"/>
  <c r="Q4293" i="3"/>
  <c r="P4293" i="3"/>
  <c r="K4293" i="3"/>
  <c r="S4292" i="3"/>
  <c r="T4292" i="3" s="1"/>
  <c r="Q4292" i="3"/>
  <c r="P4292" i="3"/>
  <c r="K4292" i="3"/>
  <c r="S4291" i="3"/>
  <c r="T4291" i="3" s="1"/>
  <c r="Q4291" i="3"/>
  <c r="P4291" i="3"/>
  <c r="K4291" i="3"/>
  <c r="S4290" i="3"/>
  <c r="T4290" i="3" s="1"/>
  <c r="Q4290" i="3"/>
  <c r="P4290" i="3"/>
  <c r="K4290" i="3"/>
  <c r="T4289" i="3"/>
  <c r="S4289" i="3"/>
  <c r="Q4289" i="3"/>
  <c r="P4289" i="3"/>
  <c r="K4289" i="3"/>
  <c r="S4288" i="3"/>
  <c r="T4288" i="3" s="1"/>
  <c r="Q4288" i="3"/>
  <c r="P4288" i="3"/>
  <c r="K4288" i="3"/>
  <c r="T4287" i="3"/>
  <c r="S4287" i="3"/>
  <c r="Q4287" i="3"/>
  <c r="P4287" i="3"/>
  <c r="K4287" i="3"/>
  <c r="S4286" i="3"/>
  <c r="T4286" i="3" s="1"/>
  <c r="Q4286" i="3"/>
  <c r="P4286" i="3"/>
  <c r="K4286" i="3"/>
  <c r="S4285" i="3"/>
  <c r="T4285" i="3" s="1"/>
  <c r="Q4285" i="3"/>
  <c r="P4285" i="3"/>
  <c r="K4285" i="3"/>
  <c r="T4284" i="3"/>
  <c r="S4284" i="3"/>
  <c r="Q4284" i="3"/>
  <c r="P4284" i="3"/>
  <c r="K4284" i="3"/>
  <c r="T4283" i="3"/>
  <c r="S4283" i="3"/>
  <c r="Q4283" i="3"/>
  <c r="P4283" i="3"/>
  <c r="K4283" i="3"/>
  <c r="T4282" i="3"/>
  <c r="S4282" i="3"/>
  <c r="Q4282" i="3"/>
  <c r="P4282" i="3"/>
  <c r="K4282" i="3"/>
  <c r="T4281" i="3"/>
  <c r="S4281" i="3"/>
  <c r="Q4281" i="3"/>
  <c r="P4281" i="3"/>
  <c r="K4281" i="3"/>
  <c r="S4280" i="3"/>
  <c r="T4280" i="3" s="1"/>
  <c r="Q4280" i="3"/>
  <c r="P4280" i="3"/>
  <c r="K4280" i="3"/>
  <c r="T4279" i="3"/>
  <c r="S4279" i="3"/>
  <c r="Q4279" i="3"/>
  <c r="P4279" i="3"/>
  <c r="K4279" i="3"/>
  <c r="S4278" i="3"/>
  <c r="T4278" i="3" s="1"/>
  <c r="Q4278" i="3"/>
  <c r="P4278" i="3"/>
  <c r="K4278" i="3"/>
  <c r="T4277" i="3"/>
  <c r="S4277" i="3"/>
  <c r="Q4277" i="3"/>
  <c r="P4277" i="3"/>
  <c r="K4277" i="3"/>
  <c r="S4276" i="3"/>
  <c r="T4276" i="3" s="1"/>
  <c r="Q4276" i="3"/>
  <c r="P4276" i="3"/>
  <c r="K4276" i="3"/>
  <c r="S4275" i="3"/>
  <c r="T4275" i="3" s="1"/>
  <c r="Q4275" i="3"/>
  <c r="P4275" i="3"/>
  <c r="K4275" i="3"/>
  <c r="S4274" i="3"/>
  <c r="T4274" i="3" s="1"/>
  <c r="Q4274" i="3"/>
  <c r="P4274" i="3"/>
  <c r="K4274" i="3"/>
  <c r="S4273" i="3"/>
  <c r="T4273" i="3" s="1"/>
  <c r="Q4273" i="3"/>
  <c r="P4273" i="3"/>
  <c r="K4273" i="3"/>
  <c r="S4272" i="3"/>
  <c r="T4272" i="3" s="1"/>
  <c r="Q4272" i="3"/>
  <c r="P4272" i="3"/>
  <c r="K4272" i="3"/>
  <c r="T4271" i="3"/>
  <c r="S4271" i="3"/>
  <c r="Q4271" i="3"/>
  <c r="P4271" i="3"/>
  <c r="K4271" i="3"/>
  <c r="T4270" i="3"/>
  <c r="S4270" i="3"/>
  <c r="Q4270" i="3"/>
  <c r="P4270" i="3"/>
  <c r="K4270" i="3"/>
  <c r="S4269" i="3"/>
  <c r="T4269" i="3" s="1"/>
  <c r="Q4269" i="3"/>
  <c r="P4269" i="3"/>
  <c r="K4269" i="3"/>
  <c r="S4268" i="3"/>
  <c r="T4268" i="3" s="1"/>
  <c r="Q4268" i="3"/>
  <c r="P4268" i="3"/>
  <c r="K4268" i="3"/>
  <c r="T4267" i="3"/>
  <c r="S4267" i="3"/>
  <c r="Q4267" i="3"/>
  <c r="P4267" i="3"/>
  <c r="K4267" i="3"/>
  <c r="T4266" i="3"/>
  <c r="S4266" i="3"/>
  <c r="Q4266" i="3"/>
  <c r="P4266" i="3"/>
  <c r="K4266" i="3"/>
  <c r="S4265" i="3"/>
  <c r="T4265" i="3" s="1"/>
  <c r="Q4265" i="3"/>
  <c r="P4265" i="3"/>
  <c r="K4265" i="3"/>
  <c r="S4264" i="3"/>
  <c r="T4264" i="3" s="1"/>
  <c r="Q4264" i="3"/>
  <c r="P4264" i="3"/>
  <c r="K4264" i="3"/>
  <c r="T4263" i="3"/>
  <c r="S4263" i="3"/>
  <c r="Q4263" i="3"/>
  <c r="P4263" i="3"/>
  <c r="K4263" i="3"/>
  <c r="T4262" i="3"/>
  <c r="S4262" i="3"/>
  <c r="Q4262" i="3"/>
  <c r="P4262" i="3"/>
  <c r="K4262" i="3"/>
  <c r="T4261" i="3"/>
  <c r="S4261" i="3"/>
  <c r="Q4261" i="3"/>
  <c r="P4261" i="3"/>
  <c r="K4261" i="3"/>
  <c r="S4260" i="3"/>
  <c r="T4260" i="3" s="1"/>
  <c r="Q4260" i="3"/>
  <c r="P4260" i="3"/>
  <c r="K4260" i="3"/>
  <c r="S4259" i="3"/>
  <c r="T4259" i="3" s="1"/>
  <c r="Q4259" i="3"/>
  <c r="P4259" i="3"/>
  <c r="K4259" i="3"/>
  <c r="S4258" i="3"/>
  <c r="T4258" i="3" s="1"/>
  <c r="Q4258" i="3"/>
  <c r="P4258" i="3"/>
  <c r="K4258" i="3"/>
  <c r="T4257" i="3"/>
  <c r="S4257" i="3"/>
  <c r="Q4257" i="3"/>
  <c r="P4257" i="3"/>
  <c r="K4257" i="3"/>
  <c r="S4256" i="3"/>
  <c r="T4256" i="3" s="1"/>
  <c r="Q4256" i="3"/>
  <c r="P4256" i="3"/>
  <c r="K4256" i="3"/>
  <c r="T4255" i="3"/>
  <c r="S4255" i="3"/>
  <c r="Q4255" i="3"/>
  <c r="P4255" i="3"/>
  <c r="K4255" i="3"/>
  <c r="T4254" i="3"/>
  <c r="S4254" i="3"/>
  <c r="Q4254" i="3"/>
  <c r="P4254" i="3"/>
  <c r="K4254" i="3"/>
  <c r="T4253" i="3"/>
  <c r="S4253" i="3"/>
  <c r="Q4253" i="3"/>
  <c r="P4253" i="3"/>
  <c r="K4253" i="3"/>
  <c r="S4252" i="3"/>
  <c r="T4252" i="3" s="1"/>
  <c r="Q4252" i="3"/>
  <c r="P4252" i="3"/>
  <c r="K4252" i="3"/>
  <c r="T4251" i="3"/>
  <c r="S4251" i="3"/>
  <c r="Q4251" i="3"/>
  <c r="P4251" i="3"/>
  <c r="K4251" i="3"/>
  <c r="S4250" i="3"/>
  <c r="T4250" i="3" s="1"/>
  <c r="Q4250" i="3"/>
  <c r="P4250" i="3"/>
  <c r="K4250" i="3"/>
  <c r="T4249" i="3"/>
  <c r="S4249" i="3"/>
  <c r="Q4249" i="3"/>
  <c r="P4249" i="3"/>
  <c r="K4249" i="3"/>
  <c r="S4248" i="3"/>
  <c r="T4248" i="3" s="1"/>
  <c r="Q4248" i="3"/>
  <c r="P4248" i="3"/>
  <c r="K4248" i="3"/>
  <c r="T4247" i="3"/>
  <c r="S4247" i="3"/>
  <c r="Q4247" i="3"/>
  <c r="P4247" i="3"/>
  <c r="K4247" i="3"/>
  <c r="S4246" i="3"/>
  <c r="T4246" i="3" s="1"/>
  <c r="Q4246" i="3"/>
  <c r="P4246" i="3"/>
  <c r="K4246" i="3"/>
  <c r="T4245" i="3"/>
  <c r="S4245" i="3"/>
  <c r="Q4245" i="3"/>
  <c r="P4245" i="3"/>
  <c r="K4245" i="3"/>
  <c r="S4244" i="3"/>
  <c r="T4244" i="3" s="1"/>
  <c r="Q4244" i="3"/>
  <c r="P4244" i="3"/>
  <c r="K4244" i="3"/>
  <c r="S4243" i="3"/>
  <c r="T4243" i="3" s="1"/>
  <c r="Q4243" i="3"/>
  <c r="P4243" i="3"/>
  <c r="K4243" i="3"/>
  <c r="T4242" i="3"/>
  <c r="S4242" i="3"/>
  <c r="Q4242" i="3"/>
  <c r="P4242" i="3"/>
  <c r="K4242" i="3"/>
  <c r="S4241" i="3"/>
  <c r="T4241" i="3" s="1"/>
  <c r="Q4241" i="3"/>
  <c r="P4241" i="3"/>
  <c r="K4241" i="3"/>
  <c r="S4240" i="3"/>
  <c r="T4240" i="3" s="1"/>
  <c r="Q4240" i="3"/>
  <c r="P4240" i="3"/>
  <c r="K4240" i="3"/>
  <c r="S4239" i="3"/>
  <c r="T4239" i="3" s="1"/>
  <c r="Q4239" i="3"/>
  <c r="P4239" i="3"/>
  <c r="K4239" i="3"/>
  <c r="S4238" i="3"/>
  <c r="T4238" i="3" s="1"/>
  <c r="Q4238" i="3"/>
  <c r="P4238" i="3"/>
  <c r="K4238" i="3"/>
  <c r="S4237" i="3"/>
  <c r="T4237" i="3" s="1"/>
  <c r="Q4237" i="3"/>
  <c r="P4237" i="3"/>
  <c r="K4237" i="3"/>
  <c r="S4236" i="3"/>
  <c r="T4236" i="3" s="1"/>
  <c r="Q4236" i="3"/>
  <c r="P4236" i="3"/>
  <c r="K4236" i="3"/>
  <c r="S4235" i="3"/>
  <c r="T4235" i="3" s="1"/>
  <c r="Q4235" i="3"/>
  <c r="P4235" i="3"/>
  <c r="K4235" i="3"/>
  <c r="T4234" i="3"/>
  <c r="S4234" i="3"/>
  <c r="Q4234" i="3"/>
  <c r="P4234" i="3"/>
  <c r="K4234" i="3"/>
  <c r="S4233" i="3"/>
  <c r="T4233" i="3" s="1"/>
  <c r="Q4233" i="3"/>
  <c r="P4233" i="3"/>
  <c r="K4233" i="3"/>
  <c r="S4232" i="3"/>
  <c r="T4232" i="3" s="1"/>
  <c r="Q4232" i="3"/>
  <c r="P4232" i="3"/>
  <c r="K4232" i="3"/>
  <c r="S4231" i="3"/>
  <c r="T4231" i="3" s="1"/>
  <c r="Q4231" i="3"/>
  <c r="P4231" i="3"/>
  <c r="K4231" i="3"/>
  <c r="S4230" i="3"/>
  <c r="T4230" i="3" s="1"/>
  <c r="Q4230" i="3"/>
  <c r="P4230" i="3"/>
  <c r="K4230" i="3"/>
  <c r="S4229" i="3"/>
  <c r="T4229" i="3" s="1"/>
  <c r="Q4229" i="3"/>
  <c r="P4229" i="3"/>
  <c r="K4229" i="3"/>
  <c r="S4228" i="3"/>
  <c r="T4228" i="3" s="1"/>
  <c r="Q4228" i="3"/>
  <c r="P4228" i="3"/>
  <c r="K4228" i="3"/>
  <c r="S4227" i="3"/>
  <c r="T4227" i="3" s="1"/>
  <c r="Q4227" i="3"/>
  <c r="P4227" i="3"/>
  <c r="K4227" i="3"/>
  <c r="T4226" i="3"/>
  <c r="S4226" i="3"/>
  <c r="Q4226" i="3"/>
  <c r="P4226" i="3"/>
  <c r="K4226" i="3"/>
  <c r="T4225" i="3"/>
  <c r="S4225" i="3"/>
  <c r="Q4225" i="3"/>
  <c r="P4225" i="3"/>
  <c r="K4225" i="3"/>
  <c r="S4224" i="3"/>
  <c r="T4224" i="3" s="1"/>
  <c r="Q4224" i="3"/>
  <c r="P4224" i="3"/>
  <c r="K4224" i="3"/>
  <c r="S4223" i="3"/>
  <c r="T4223" i="3" s="1"/>
  <c r="Q4223" i="3"/>
  <c r="P4223" i="3"/>
  <c r="K4223" i="3"/>
  <c r="S4222" i="3"/>
  <c r="T4222" i="3" s="1"/>
  <c r="Q4222" i="3"/>
  <c r="P4222" i="3"/>
  <c r="K4222" i="3"/>
  <c r="S4221" i="3"/>
  <c r="T4221" i="3" s="1"/>
  <c r="Q4221" i="3"/>
  <c r="P4221" i="3"/>
  <c r="K4221" i="3"/>
  <c r="S4220" i="3"/>
  <c r="T4220" i="3" s="1"/>
  <c r="Q4220" i="3"/>
  <c r="P4220" i="3"/>
  <c r="K4220" i="3"/>
  <c r="S4219" i="3"/>
  <c r="T4219" i="3" s="1"/>
  <c r="Q4219" i="3"/>
  <c r="P4219" i="3"/>
  <c r="K4219" i="3"/>
  <c r="T4218" i="3"/>
  <c r="S4218" i="3"/>
  <c r="Q4218" i="3"/>
  <c r="P4218" i="3"/>
  <c r="K4218" i="3"/>
  <c r="T4217" i="3"/>
  <c r="S4217" i="3"/>
  <c r="Q4217" i="3"/>
  <c r="P4217" i="3"/>
  <c r="K4217" i="3"/>
  <c r="S4216" i="3"/>
  <c r="T4216" i="3" s="1"/>
  <c r="Q4216" i="3"/>
  <c r="P4216" i="3"/>
  <c r="K4216" i="3"/>
  <c r="T4215" i="3"/>
  <c r="S4215" i="3"/>
  <c r="Q4215" i="3"/>
  <c r="P4215" i="3"/>
  <c r="K4215" i="3"/>
  <c r="S4214" i="3"/>
  <c r="T4214" i="3" s="1"/>
  <c r="Q4214" i="3"/>
  <c r="P4214" i="3"/>
  <c r="K4214" i="3"/>
  <c r="T4213" i="3"/>
  <c r="S4213" i="3"/>
  <c r="Q4213" i="3"/>
  <c r="P4213" i="3"/>
  <c r="K4213" i="3"/>
  <c r="T4212" i="3"/>
  <c r="S4212" i="3"/>
  <c r="Q4212" i="3"/>
  <c r="P4212" i="3"/>
  <c r="K4212" i="3"/>
  <c r="S4211" i="3"/>
  <c r="T4211" i="3" s="1"/>
  <c r="Q4211" i="3"/>
  <c r="P4211" i="3"/>
  <c r="K4211" i="3"/>
  <c r="S4210" i="3"/>
  <c r="T4210" i="3" s="1"/>
  <c r="Q4210" i="3"/>
  <c r="P4210" i="3"/>
  <c r="K4210" i="3"/>
  <c r="T4209" i="3"/>
  <c r="S4209" i="3"/>
  <c r="Q4209" i="3"/>
  <c r="P4209" i="3"/>
  <c r="K4209" i="3"/>
  <c r="S4208" i="3"/>
  <c r="T4208" i="3" s="1"/>
  <c r="Q4208" i="3"/>
  <c r="P4208" i="3"/>
  <c r="K4208" i="3"/>
  <c r="T4207" i="3"/>
  <c r="S4207" i="3"/>
  <c r="Q4207" i="3"/>
  <c r="P4207" i="3"/>
  <c r="K4207" i="3"/>
  <c r="S4206" i="3"/>
  <c r="T4206" i="3" s="1"/>
  <c r="Q4206" i="3"/>
  <c r="P4206" i="3"/>
  <c r="K4206" i="3"/>
  <c r="S4205" i="3"/>
  <c r="T4205" i="3" s="1"/>
  <c r="Q4205" i="3"/>
  <c r="P4205" i="3"/>
  <c r="K4205" i="3"/>
  <c r="S4204" i="3"/>
  <c r="T4204" i="3" s="1"/>
  <c r="Q4204" i="3"/>
  <c r="P4204" i="3"/>
  <c r="K4204" i="3"/>
  <c r="T4203" i="3"/>
  <c r="S4203" i="3"/>
  <c r="Q4203" i="3"/>
  <c r="P4203" i="3"/>
  <c r="K4203" i="3"/>
  <c r="S4202" i="3"/>
  <c r="T4202" i="3" s="1"/>
  <c r="Q4202" i="3"/>
  <c r="P4202" i="3"/>
  <c r="K4202" i="3"/>
  <c r="T4201" i="3"/>
  <c r="S4201" i="3"/>
  <c r="Q4201" i="3"/>
  <c r="P4201" i="3"/>
  <c r="K4201" i="3"/>
  <c r="T4200" i="3"/>
  <c r="S4200" i="3"/>
  <c r="Q4200" i="3"/>
  <c r="P4200" i="3"/>
  <c r="K4200" i="3"/>
  <c r="S4199" i="3"/>
  <c r="T4199" i="3" s="1"/>
  <c r="Q4199" i="3"/>
  <c r="P4199" i="3"/>
  <c r="K4199" i="3"/>
  <c r="T4198" i="3"/>
  <c r="S4198" i="3"/>
  <c r="Q4198" i="3"/>
  <c r="P4198" i="3"/>
  <c r="K4198" i="3"/>
  <c r="T4197" i="3"/>
  <c r="S4197" i="3"/>
  <c r="Q4197" i="3"/>
  <c r="P4197" i="3"/>
  <c r="K4197" i="3"/>
  <c r="S4196" i="3"/>
  <c r="T4196" i="3" s="1"/>
  <c r="Q4196" i="3"/>
  <c r="P4196" i="3"/>
  <c r="K4196" i="3"/>
  <c r="S4195" i="3"/>
  <c r="T4195" i="3" s="1"/>
  <c r="Q4195" i="3"/>
  <c r="P4195" i="3"/>
  <c r="K4195" i="3"/>
  <c r="S4194" i="3"/>
  <c r="T4194" i="3" s="1"/>
  <c r="Q4194" i="3"/>
  <c r="P4194" i="3"/>
  <c r="K4194" i="3"/>
  <c r="S4193" i="3"/>
  <c r="T4193" i="3" s="1"/>
  <c r="Q4193" i="3"/>
  <c r="P4193" i="3"/>
  <c r="K4193" i="3"/>
  <c r="S4192" i="3"/>
  <c r="T4192" i="3" s="1"/>
  <c r="Q4192" i="3"/>
  <c r="P4192" i="3"/>
  <c r="K4192" i="3"/>
  <c r="T4191" i="3"/>
  <c r="S4191" i="3"/>
  <c r="Q4191" i="3"/>
  <c r="P4191" i="3"/>
  <c r="K4191" i="3"/>
  <c r="T4190" i="3"/>
  <c r="S4190" i="3"/>
  <c r="Q4190" i="3"/>
  <c r="P4190" i="3"/>
  <c r="K4190" i="3"/>
  <c r="S4189" i="3"/>
  <c r="T4189" i="3" s="1"/>
  <c r="Q4189" i="3"/>
  <c r="P4189" i="3"/>
  <c r="S4188" i="3"/>
  <c r="T4188" i="3" s="1"/>
  <c r="Q4188" i="3"/>
  <c r="P4188" i="3"/>
  <c r="S4187" i="3"/>
  <c r="T4187" i="3" s="1"/>
  <c r="Q4187" i="3"/>
  <c r="P4187" i="3"/>
  <c r="S4186" i="3"/>
  <c r="T4186" i="3" s="1"/>
  <c r="Q4186" i="3"/>
  <c r="P4186" i="3"/>
  <c r="S4185" i="3"/>
  <c r="T4185" i="3" s="1"/>
  <c r="Q4185" i="3"/>
  <c r="P4185" i="3"/>
  <c r="T4184" i="3"/>
  <c r="S4184" i="3"/>
  <c r="Q4184" i="3"/>
  <c r="P4184" i="3"/>
  <c r="S4183" i="3"/>
  <c r="T4183" i="3" s="1"/>
  <c r="Q4183" i="3"/>
  <c r="P4183" i="3"/>
  <c r="T4182" i="3"/>
  <c r="S4182" i="3"/>
  <c r="Q4182" i="3"/>
  <c r="P4182" i="3"/>
  <c r="S4181" i="3"/>
  <c r="T4181" i="3" s="1"/>
  <c r="Q4181" i="3"/>
  <c r="P4181" i="3"/>
  <c r="S4180" i="3"/>
  <c r="T4180" i="3" s="1"/>
  <c r="Q4180" i="3"/>
  <c r="P4180" i="3"/>
  <c r="S4179" i="3"/>
  <c r="T4179" i="3" s="1"/>
  <c r="Q4179" i="3"/>
  <c r="P4179" i="3"/>
  <c r="S4178" i="3"/>
  <c r="T4178" i="3" s="1"/>
  <c r="Q4178" i="3"/>
  <c r="P4178" i="3"/>
  <c r="S4177" i="3"/>
  <c r="T4177" i="3" s="1"/>
  <c r="Q4177" i="3"/>
  <c r="P4177" i="3"/>
  <c r="T4176" i="3"/>
  <c r="S4176" i="3"/>
  <c r="Q4176" i="3"/>
  <c r="P4176" i="3"/>
  <c r="T4175" i="3"/>
  <c r="S4175" i="3"/>
  <c r="Q4175" i="3"/>
  <c r="P4175" i="3"/>
  <c r="S4174" i="3"/>
  <c r="T4174" i="3" s="1"/>
  <c r="Q4174" i="3"/>
  <c r="P4174" i="3"/>
  <c r="S4173" i="3"/>
  <c r="T4173" i="3" s="1"/>
  <c r="Q4173" i="3"/>
  <c r="P4173" i="3"/>
  <c r="T4172" i="3"/>
  <c r="S4172" i="3"/>
  <c r="Q4172" i="3"/>
  <c r="P4172" i="3"/>
  <c r="S4171" i="3"/>
  <c r="T4171" i="3" s="1"/>
  <c r="Q4171" i="3"/>
  <c r="P4171" i="3"/>
  <c r="S4170" i="3"/>
  <c r="T4170" i="3" s="1"/>
  <c r="Q4170" i="3"/>
  <c r="P4170" i="3"/>
  <c r="S4169" i="3"/>
  <c r="T4169" i="3" s="1"/>
  <c r="Q4169" i="3"/>
  <c r="P4169" i="3"/>
  <c r="S4168" i="3"/>
  <c r="T4168" i="3" s="1"/>
  <c r="Q4168" i="3"/>
  <c r="P4168" i="3"/>
  <c r="S4167" i="3"/>
  <c r="T4167" i="3" s="1"/>
  <c r="Q4167" i="3"/>
  <c r="P4167" i="3"/>
  <c r="S4166" i="3"/>
  <c r="T4166" i="3" s="1"/>
  <c r="Q4166" i="3"/>
  <c r="P4166" i="3"/>
  <c r="S4165" i="3"/>
  <c r="T4165" i="3" s="1"/>
  <c r="Q4165" i="3"/>
  <c r="P4165" i="3"/>
  <c r="S4164" i="3"/>
  <c r="T4164" i="3" s="1"/>
  <c r="Q4164" i="3"/>
  <c r="P4164" i="3"/>
  <c r="T4163" i="3"/>
  <c r="S4163" i="3"/>
  <c r="Q4163" i="3"/>
  <c r="P4163" i="3"/>
  <c r="T4162" i="3"/>
  <c r="S4162" i="3"/>
  <c r="Q4162" i="3"/>
  <c r="P4162" i="3"/>
  <c r="S4161" i="3"/>
  <c r="T4161" i="3" s="1"/>
  <c r="Q4161" i="3"/>
  <c r="P4161" i="3"/>
  <c r="T4160" i="3"/>
  <c r="S4160" i="3"/>
  <c r="Q4160" i="3"/>
  <c r="P4160" i="3"/>
  <c r="S4159" i="3"/>
  <c r="T4159" i="3" s="1"/>
  <c r="Q4159" i="3"/>
  <c r="P4159" i="3"/>
  <c r="T4158" i="3"/>
  <c r="S4158" i="3"/>
  <c r="Q4158" i="3"/>
  <c r="P4158" i="3"/>
  <c r="S4157" i="3"/>
  <c r="T4157" i="3" s="1"/>
  <c r="Q4157" i="3"/>
  <c r="P4157" i="3"/>
  <c r="S4156" i="3"/>
  <c r="T4156" i="3" s="1"/>
  <c r="Q4156" i="3"/>
  <c r="P4156" i="3"/>
  <c r="S4155" i="3"/>
  <c r="T4155" i="3" s="1"/>
  <c r="Q4155" i="3"/>
  <c r="P4155" i="3"/>
  <c r="T4154" i="3"/>
  <c r="S4154" i="3"/>
  <c r="Q4154" i="3"/>
  <c r="P4154" i="3"/>
  <c r="S4153" i="3"/>
  <c r="T4153" i="3" s="1"/>
  <c r="Q4153" i="3"/>
  <c r="P4153" i="3"/>
  <c r="S4152" i="3"/>
  <c r="T4152" i="3" s="1"/>
  <c r="Q4152" i="3"/>
  <c r="P4152" i="3"/>
  <c r="T4151" i="3"/>
  <c r="S4151" i="3"/>
  <c r="Q4151" i="3"/>
  <c r="P4151" i="3"/>
  <c r="T4150" i="3"/>
  <c r="S4150" i="3"/>
  <c r="Q4150" i="3"/>
  <c r="P4150" i="3"/>
  <c r="S4149" i="3"/>
  <c r="T4149" i="3" s="1"/>
  <c r="Q4149" i="3"/>
  <c r="P4149" i="3"/>
  <c r="S4148" i="3"/>
  <c r="T4148" i="3" s="1"/>
  <c r="Q4148" i="3"/>
  <c r="P4148" i="3"/>
  <c r="S4147" i="3"/>
  <c r="T4147" i="3" s="1"/>
  <c r="Q4147" i="3"/>
  <c r="P4147" i="3"/>
  <c r="S4146" i="3"/>
  <c r="T4146" i="3" s="1"/>
  <c r="Q4146" i="3"/>
  <c r="P4146" i="3"/>
  <c r="T4145" i="3"/>
  <c r="S4145" i="3"/>
  <c r="Q4145" i="3"/>
  <c r="P4145" i="3"/>
  <c r="S4144" i="3"/>
  <c r="T4144" i="3" s="1"/>
  <c r="Q4144" i="3"/>
  <c r="P4144" i="3"/>
  <c r="S4143" i="3"/>
  <c r="T4143" i="3" s="1"/>
  <c r="Q4143" i="3"/>
  <c r="P4143" i="3"/>
  <c r="S4142" i="3"/>
  <c r="T4142" i="3" s="1"/>
  <c r="Q4142" i="3"/>
  <c r="P4142" i="3"/>
  <c r="S4141" i="3"/>
  <c r="T4141" i="3" s="1"/>
  <c r="Q4141" i="3"/>
  <c r="P4141" i="3"/>
  <c r="T4140" i="3"/>
  <c r="S4140" i="3"/>
  <c r="Q4140" i="3"/>
  <c r="P4140" i="3"/>
  <c r="T4139" i="3"/>
  <c r="S4139" i="3"/>
  <c r="Q4139" i="3"/>
  <c r="P4139" i="3"/>
  <c r="T4138" i="3"/>
  <c r="S4138" i="3"/>
  <c r="Q4138" i="3"/>
  <c r="P4138" i="3"/>
  <c r="S4137" i="3"/>
  <c r="T4137" i="3" s="1"/>
  <c r="Q4137" i="3"/>
  <c r="P4137" i="3"/>
  <c r="S4136" i="3"/>
  <c r="T4136" i="3" s="1"/>
  <c r="Q4136" i="3"/>
  <c r="P4136" i="3"/>
  <c r="T4135" i="3"/>
  <c r="S4135" i="3"/>
  <c r="Q4135" i="3"/>
  <c r="P4135" i="3"/>
  <c r="S4134" i="3"/>
  <c r="T4134" i="3" s="1"/>
  <c r="Q4134" i="3"/>
  <c r="P4134" i="3"/>
  <c r="S4133" i="3"/>
  <c r="T4133" i="3" s="1"/>
  <c r="Q4133" i="3"/>
  <c r="P4133" i="3"/>
  <c r="S4132" i="3"/>
  <c r="T4132" i="3" s="1"/>
  <c r="Q4132" i="3"/>
  <c r="P4132" i="3"/>
  <c r="S4131" i="3"/>
  <c r="T4131" i="3" s="1"/>
  <c r="Q4131" i="3"/>
  <c r="P4131" i="3"/>
  <c r="S4130" i="3"/>
  <c r="T4130" i="3" s="1"/>
  <c r="Q4130" i="3"/>
  <c r="P4130" i="3"/>
  <c r="T4129" i="3"/>
  <c r="S4129" i="3"/>
  <c r="Q4129" i="3"/>
  <c r="P4129" i="3"/>
  <c r="S4128" i="3"/>
  <c r="T4128" i="3" s="1"/>
  <c r="Q4128" i="3"/>
  <c r="P4128" i="3"/>
  <c r="T4127" i="3"/>
  <c r="S4127" i="3"/>
  <c r="Q4127" i="3"/>
  <c r="P4127" i="3"/>
  <c r="S4126" i="3"/>
  <c r="T4126" i="3" s="1"/>
  <c r="Q4126" i="3"/>
  <c r="P4126" i="3"/>
  <c r="S4125" i="3"/>
  <c r="T4125" i="3" s="1"/>
  <c r="Q4125" i="3"/>
  <c r="P4125" i="3"/>
  <c r="T4124" i="3"/>
  <c r="S4124" i="3"/>
  <c r="Q4124" i="3"/>
  <c r="P4124" i="3"/>
  <c r="T4123" i="3"/>
  <c r="S4123" i="3"/>
  <c r="Q4123" i="3"/>
  <c r="P4123" i="3"/>
  <c r="S4122" i="3"/>
  <c r="T4122" i="3" s="1"/>
  <c r="Q4122" i="3"/>
  <c r="P4122" i="3"/>
  <c r="S4121" i="3"/>
  <c r="T4121" i="3" s="1"/>
  <c r="Q4121" i="3"/>
  <c r="P4121" i="3"/>
  <c r="S4120" i="3"/>
  <c r="T4120" i="3" s="1"/>
  <c r="Q4120" i="3"/>
  <c r="P4120" i="3"/>
  <c r="T4119" i="3"/>
  <c r="S4119" i="3"/>
  <c r="Q4119" i="3"/>
  <c r="P4119" i="3"/>
  <c r="S4118" i="3"/>
  <c r="T4118" i="3" s="1"/>
  <c r="Q4118" i="3"/>
  <c r="P4118" i="3"/>
  <c r="T4117" i="3"/>
  <c r="S4117" i="3"/>
  <c r="Q4117" i="3"/>
  <c r="P4117" i="3"/>
  <c r="T4116" i="3"/>
  <c r="S4116" i="3"/>
  <c r="Q4116" i="3"/>
  <c r="P4116" i="3"/>
  <c r="S4115" i="3"/>
  <c r="T4115" i="3" s="1"/>
  <c r="Q4115" i="3"/>
  <c r="P4115" i="3"/>
  <c r="S4114" i="3"/>
  <c r="T4114" i="3" s="1"/>
  <c r="Q4114" i="3"/>
  <c r="P4114" i="3"/>
  <c r="S4113" i="3"/>
  <c r="T4113" i="3" s="1"/>
  <c r="Q4113" i="3"/>
  <c r="P4113" i="3"/>
  <c r="S4112" i="3"/>
  <c r="T4112" i="3" s="1"/>
  <c r="Q4112" i="3"/>
  <c r="P4112" i="3"/>
  <c r="S4111" i="3"/>
  <c r="T4111" i="3" s="1"/>
  <c r="Q4111" i="3"/>
  <c r="P4111" i="3"/>
  <c r="T4110" i="3"/>
  <c r="S4110" i="3"/>
  <c r="Q4110" i="3"/>
  <c r="P4110" i="3"/>
  <c r="S4109" i="3"/>
  <c r="T4109" i="3" s="1"/>
  <c r="Q4109" i="3"/>
  <c r="P4109" i="3"/>
  <c r="T4108" i="3"/>
  <c r="S4108" i="3"/>
  <c r="Q4108" i="3"/>
  <c r="P4108" i="3"/>
  <c r="T4107" i="3"/>
  <c r="S4107" i="3"/>
  <c r="Q4107" i="3"/>
  <c r="P4107" i="3"/>
  <c r="T4106" i="3"/>
  <c r="S4106" i="3"/>
  <c r="Q4106" i="3"/>
  <c r="P4106" i="3"/>
  <c r="S4105" i="3"/>
  <c r="T4105" i="3" s="1"/>
  <c r="Q4105" i="3"/>
  <c r="P4105" i="3"/>
  <c r="T4104" i="3"/>
  <c r="S4104" i="3"/>
  <c r="Q4104" i="3"/>
  <c r="P4104" i="3"/>
  <c r="T4103" i="3"/>
  <c r="S4103" i="3"/>
  <c r="Q4103" i="3"/>
  <c r="P4103" i="3"/>
  <c r="S4102" i="3"/>
  <c r="T4102" i="3" s="1"/>
  <c r="Q4102" i="3"/>
  <c r="P4102" i="3"/>
  <c r="S4101" i="3"/>
  <c r="T4101" i="3" s="1"/>
  <c r="Q4101" i="3"/>
  <c r="P4101" i="3"/>
  <c r="T4100" i="3"/>
  <c r="S4100" i="3"/>
  <c r="Q4100" i="3"/>
  <c r="P4100" i="3"/>
  <c r="S4099" i="3"/>
  <c r="T4099" i="3" s="1"/>
  <c r="Q4099" i="3"/>
  <c r="P4099" i="3"/>
  <c r="S4098" i="3"/>
  <c r="T4098" i="3" s="1"/>
  <c r="Q4098" i="3"/>
  <c r="P4098" i="3"/>
  <c r="S4097" i="3"/>
  <c r="T4097" i="3" s="1"/>
  <c r="Q4097" i="3"/>
  <c r="P4097" i="3"/>
  <c r="S4096" i="3"/>
  <c r="T4096" i="3" s="1"/>
  <c r="Q4096" i="3"/>
  <c r="P4096" i="3"/>
  <c r="S4095" i="3"/>
  <c r="T4095" i="3" s="1"/>
  <c r="Q4095" i="3"/>
  <c r="P4095" i="3"/>
  <c r="T4094" i="3"/>
  <c r="S4094" i="3"/>
  <c r="Q4094" i="3"/>
  <c r="P4094" i="3"/>
  <c r="S4093" i="3"/>
  <c r="T4093" i="3" s="1"/>
  <c r="Q4093" i="3"/>
  <c r="P4093" i="3"/>
  <c r="S4092" i="3"/>
  <c r="T4092" i="3" s="1"/>
  <c r="Q4092" i="3"/>
  <c r="P4092" i="3"/>
  <c r="S4091" i="3"/>
  <c r="T4091" i="3" s="1"/>
  <c r="Q4091" i="3"/>
  <c r="P4091" i="3"/>
  <c r="S4090" i="3"/>
  <c r="T4090" i="3" s="1"/>
  <c r="Q4090" i="3"/>
  <c r="P4090" i="3"/>
  <c r="S4089" i="3"/>
  <c r="T4089" i="3" s="1"/>
  <c r="Q4089" i="3"/>
  <c r="P4089" i="3"/>
  <c r="S4088" i="3"/>
  <c r="T4088" i="3" s="1"/>
  <c r="Q4088" i="3"/>
  <c r="P4088" i="3"/>
  <c r="S4087" i="3"/>
  <c r="T4087" i="3" s="1"/>
  <c r="Q4087" i="3"/>
  <c r="P4087" i="3"/>
  <c r="S4086" i="3"/>
  <c r="T4086" i="3" s="1"/>
  <c r="Q4086" i="3"/>
  <c r="P4086" i="3"/>
  <c r="T4085" i="3"/>
  <c r="S4085" i="3"/>
  <c r="Q4085" i="3"/>
  <c r="P4085" i="3"/>
  <c r="S4084" i="3"/>
  <c r="T4084" i="3" s="1"/>
  <c r="Q4084" i="3"/>
  <c r="P4084" i="3"/>
  <c r="S4083" i="3"/>
  <c r="T4083" i="3" s="1"/>
  <c r="Q4083" i="3"/>
  <c r="P4083" i="3"/>
  <c r="S4082" i="3"/>
  <c r="T4082" i="3" s="1"/>
  <c r="Q4082" i="3"/>
  <c r="P4082" i="3"/>
  <c r="S4081" i="3"/>
  <c r="T4081" i="3" s="1"/>
  <c r="Q4081" i="3"/>
  <c r="P4081" i="3"/>
  <c r="S4080" i="3"/>
  <c r="T4080" i="3" s="1"/>
  <c r="Q4080" i="3"/>
  <c r="P4080" i="3"/>
  <c r="S4079" i="3"/>
  <c r="T4079" i="3" s="1"/>
  <c r="Q4079" i="3"/>
  <c r="P4079" i="3"/>
  <c r="S4078" i="3"/>
  <c r="T4078" i="3" s="1"/>
  <c r="Q4078" i="3"/>
  <c r="P4078" i="3"/>
  <c r="S4077" i="3"/>
  <c r="T4077" i="3" s="1"/>
  <c r="Q4077" i="3"/>
  <c r="P4077" i="3"/>
  <c r="T4076" i="3"/>
  <c r="S4076" i="3"/>
  <c r="Q4076" i="3"/>
  <c r="P4076" i="3"/>
  <c r="T4075" i="3"/>
  <c r="S4075" i="3"/>
  <c r="Q4075" i="3"/>
  <c r="P4075" i="3"/>
  <c r="S4074" i="3"/>
  <c r="T4074" i="3" s="1"/>
  <c r="Q4074" i="3"/>
  <c r="P4074" i="3"/>
  <c r="S4073" i="3"/>
  <c r="T4073" i="3" s="1"/>
  <c r="Q4073" i="3"/>
  <c r="P4073" i="3"/>
  <c r="S4072" i="3"/>
  <c r="T4072" i="3" s="1"/>
  <c r="Q4072" i="3"/>
  <c r="P4072" i="3"/>
  <c r="S4071" i="3"/>
  <c r="T4071" i="3" s="1"/>
  <c r="Q4071" i="3"/>
  <c r="P4071" i="3"/>
  <c r="T4070" i="3"/>
  <c r="S4070" i="3"/>
  <c r="Q4070" i="3"/>
  <c r="P4070" i="3"/>
  <c r="T4069" i="3"/>
  <c r="S4069" i="3"/>
  <c r="Q4069" i="3"/>
  <c r="P4069" i="3"/>
  <c r="S4068" i="3"/>
  <c r="T4068" i="3" s="1"/>
  <c r="Q4068" i="3"/>
  <c r="P4068" i="3"/>
  <c r="S4067" i="3"/>
  <c r="T4067" i="3" s="1"/>
  <c r="Q4067" i="3"/>
  <c r="P4067" i="3"/>
  <c r="S4066" i="3"/>
  <c r="T4066" i="3" s="1"/>
  <c r="Q4066" i="3"/>
  <c r="P4066" i="3"/>
  <c r="S4065" i="3"/>
  <c r="T4065" i="3" s="1"/>
  <c r="Q4065" i="3"/>
  <c r="P4065" i="3"/>
  <c r="S4064" i="3"/>
  <c r="T4064" i="3" s="1"/>
  <c r="Q4064" i="3"/>
  <c r="P4064" i="3"/>
  <c r="S4063" i="3"/>
  <c r="T4063" i="3" s="1"/>
  <c r="Q4063" i="3"/>
  <c r="P4063" i="3"/>
  <c r="S4062" i="3"/>
  <c r="T4062" i="3" s="1"/>
  <c r="Q4062" i="3"/>
  <c r="P4062" i="3"/>
  <c r="T4061" i="3"/>
  <c r="S4061" i="3"/>
  <c r="Q4061" i="3"/>
  <c r="P4061" i="3"/>
  <c r="T4060" i="3"/>
  <c r="S4060" i="3"/>
  <c r="Q4060" i="3"/>
  <c r="P4060" i="3"/>
  <c r="S4059" i="3"/>
  <c r="T4059" i="3" s="1"/>
  <c r="Q4059" i="3"/>
  <c r="P4059" i="3"/>
  <c r="S4058" i="3"/>
  <c r="T4058" i="3" s="1"/>
  <c r="Q4058" i="3"/>
  <c r="P4058" i="3"/>
  <c r="S4057" i="3"/>
  <c r="T4057" i="3" s="1"/>
  <c r="Q4057" i="3"/>
  <c r="P4057" i="3"/>
  <c r="S4056" i="3"/>
  <c r="T4056" i="3" s="1"/>
  <c r="Q4056" i="3"/>
  <c r="P4056" i="3"/>
  <c r="S4055" i="3"/>
  <c r="T4055" i="3" s="1"/>
  <c r="Q4055" i="3"/>
  <c r="P4055" i="3"/>
  <c r="T4054" i="3"/>
  <c r="S4054" i="3"/>
  <c r="Q4054" i="3"/>
  <c r="P4054" i="3"/>
  <c r="T4053" i="3"/>
  <c r="S4053" i="3"/>
  <c r="Q4053" i="3"/>
  <c r="P4053" i="3"/>
  <c r="S4052" i="3"/>
  <c r="T4052" i="3" s="1"/>
  <c r="Q4052" i="3"/>
  <c r="P4052" i="3"/>
  <c r="S4051" i="3"/>
  <c r="T4051" i="3" s="1"/>
  <c r="Q4051" i="3"/>
  <c r="P4051" i="3"/>
  <c r="S4050" i="3"/>
  <c r="T4050" i="3" s="1"/>
  <c r="Q4050" i="3"/>
  <c r="P4050" i="3"/>
  <c r="S4049" i="3"/>
  <c r="T4049" i="3" s="1"/>
  <c r="Q4049" i="3"/>
  <c r="P4049" i="3"/>
  <c r="S4048" i="3"/>
  <c r="T4048" i="3" s="1"/>
  <c r="Q4048" i="3"/>
  <c r="P4048" i="3"/>
  <c r="S4047" i="3"/>
  <c r="T4047" i="3" s="1"/>
  <c r="Q4047" i="3"/>
  <c r="P4047" i="3"/>
  <c r="S4046" i="3"/>
  <c r="T4046" i="3" s="1"/>
  <c r="Q4046" i="3"/>
  <c r="P4046" i="3"/>
  <c r="S4045" i="3"/>
  <c r="T4045" i="3" s="1"/>
  <c r="Q4045" i="3"/>
  <c r="P4045" i="3"/>
  <c r="S4044" i="3"/>
  <c r="T4044" i="3" s="1"/>
  <c r="Q4044" i="3"/>
  <c r="P4044" i="3"/>
  <c r="S4043" i="3"/>
  <c r="T4043" i="3" s="1"/>
  <c r="Q4043" i="3"/>
  <c r="P4043" i="3"/>
  <c r="S4042" i="3"/>
  <c r="T4042" i="3" s="1"/>
  <c r="Q4042" i="3"/>
  <c r="P4042" i="3"/>
  <c r="T4041" i="3"/>
  <c r="S4041" i="3"/>
  <c r="Q4041" i="3"/>
  <c r="P4041" i="3"/>
  <c r="S4040" i="3"/>
  <c r="T4040" i="3" s="1"/>
  <c r="Q4040" i="3"/>
  <c r="P4040" i="3"/>
  <c r="T4039" i="3"/>
  <c r="S4039" i="3"/>
  <c r="Q4039" i="3"/>
  <c r="P4039" i="3"/>
  <c r="S4038" i="3"/>
  <c r="T4038" i="3" s="1"/>
  <c r="Q4038" i="3"/>
  <c r="P4038" i="3"/>
  <c r="S4037" i="3"/>
  <c r="T4037" i="3" s="1"/>
  <c r="Q4037" i="3"/>
  <c r="P4037" i="3"/>
  <c r="T4036" i="3"/>
  <c r="S4036" i="3"/>
  <c r="Q4036" i="3"/>
  <c r="P4036" i="3"/>
  <c r="T4035" i="3"/>
  <c r="S4035" i="3"/>
  <c r="Q4035" i="3"/>
  <c r="P4035" i="3"/>
  <c r="S4034" i="3"/>
  <c r="T4034" i="3" s="1"/>
  <c r="Q4034" i="3"/>
  <c r="P4034" i="3"/>
  <c r="S4033" i="3"/>
  <c r="T4033" i="3" s="1"/>
  <c r="Q4033" i="3"/>
  <c r="P4033" i="3"/>
  <c r="S4032" i="3"/>
  <c r="T4032" i="3" s="1"/>
  <c r="Q4032" i="3"/>
  <c r="P4032" i="3"/>
  <c r="S4031" i="3"/>
  <c r="T4031" i="3" s="1"/>
  <c r="Q4031" i="3"/>
  <c r="P4031" i="3"/>
  <c r="T4030" i="3"/>
  <c r="S4030" i="3"/>
  <c r="Q4030" i="3"/>
  <c r="P4030" i="3"/>
  <c r="T4029" i="3"/>
  <c r="S4029" i="3"/>
  <c r="Q4029" i="3"/>
  <c r="P4029" i="3"/>
  <c r="S4028" i="3"/>
  <c r="T4028" i="3" s="1"/>
  <c r="Q4028" i="3"/>
  <c r="P4028" i="3"/>
  <c r="S4027" i="3"/>
  <c r="T4027" i="3" s="1"/>
  <c r="Q4027" i="3"/>
  <c r="P4027" i="3"/>
  <c r="S4026" i="3"/>
  <c r="T4026" i="3" s="1"/>
  <c r="Q4026" i="3"/>
  <c r="P4026" i="3"/>
  <c r="S4025" i="3"/>
  <c r="T4025" i="3" s="1"/>
  <c r="Q4025" i="3"/>
  <c r="P4025" i="3"/>
  <c r="T4024" i="3"/>
  <c r="S4024" i="3"/>
  <c r="Q4024" i="3"/>
  <c r="P4024" i="3"/>
  <c r="T4023" i="3"/>
  <c r="S4023" i="3"/>
  <c r="Q4023" i="3"/>
  <c r="P4023" i="3"/>
  <c r="T4022" i="3"/>
  <c r="S4022" i="3"/>
  <c r="Q4022" i="3"/>
  <c r="P4022" i="3"/>
  <c r="S4021" i="3"/>
  <c r="T4021" i="3" s="1"/>
  <c r="Q4021" i="3"/>
  <c r="P4021" i="3"/>
  <c r="S4020" i="3"/>
  <c r="T4020" i="3" s="1"/>
  <c r="Q4020" i="3"/>
  <c r="P4020" i="3"/>
  <c r="S4019" i="3"/>
  <c r="T4019" i="3" s="1"/>
  <c r="Q4019" i="3"/>
  <c r="P4019" i="3"/>
  <c r="S4018" i="3"/>
  <c r="T4018" i="3" s="1"/>
  <c r="Q4018" i="3"/>
  <c r="P4018" i="3"/>
  <c r="T4017" i="3"/>
  <c r="S4017" i="3"/>
  <c r="Q4017" i="3"/>
  <c r="P4017" i="3"/>
  <c r="S4016" i="3"/>
  <c r="T4016" i="3" s="1"/>
  <c r="Q4016" i="3"/>
  <c r="P4016" i="3"/>
  <c r="S4015" i="3"/>
  <c r="T4015" i="3" s="1"/>
  <c r="Q4015" i="3"/>
  <c r="P4015" i="3"/>
  <c r="S4014" i="3"/>
  <c r="T4014" i="3" s="1"/>
  <c r="Q4014" i="3"/>
  <c r="P4014" i="3"/>
  <c r="S4013" i="3"/>
  <c r="T4013" i="3" s="1"/>
  <c r="Q4013" i="3"/>
  <c r="P4013" i="3"/>
  <c r="T4012" i="3"/>
  <c r="S4012" i="3"/>
  <c r="Q4012" i="3"/>
  <c r="P4012" i="3"/>
  <c r="S4011" i="3"/>
  <c r="T4011" i="3" s="1"/>
  <c r="Q4011" i="3"/>
  <c r="P4011" i="3"/>
  <c r="T4010" i="3"/>
  <c r="S4010" i="3"/>
  <c r="Q4010" i="3"/>
  <c r="P4010" i="3"/>
  <c r="S4009" i="3"/>
  <c r="T4009" i="3" s="1"/>
  <c r="Q4009" i="3"/>
  <c r="P4009" i="3"/>
  <c r="S4008" i="3"/>
  <c r="T4008" i="3" s="1"/>
  <c r="Q4008" i="3"/>
  <c r="P4008" i="3"/>
  <c r="S4007" i="3"/>
  <c r="T4007" i="3" s="1"/>
  <c r="Q4007" i="3"/>
  <c r="P4007" i="3"/>
  <c r="T4006" i="3"/>
  <c r="S4006" i="3"/>
  <c r="Q4006" i="3"/>
  <c r="P4006" i="3"/>
  <c r="T4005" i="3"/>
  <c r="S4005" i="3"/>
  <c r="Q4005" i="3"/>
  <c r="P4005" i="3"/>
  <c r="T4004" i="3"/>
  <c r="S4004" i="3"/>
  <c r="Q4004" i="3"/>
  <c r="P4004" i="3"/>
  <c r="T4003" i="3"/>
  <c r="S4003" i="3"/>
  <c r="Q4003" i="3"/>
  <c r="P4003" i="3"/>
  <c r="S4002" i="3"/>
  <c r="T4002" i="3" s="1"/>
  <c r="Q4002" i="3"/>
  <c r="P4002" i="3"/>
  <c r="S4001" i="3"/>
  <c r="T4001" i="3" s="1"/>
  <c r="Q4001" i="3"/>
  <c r="P4001" i="3"/>
  <c r="T4000" i="3"/>
  <c r="S4000" i="3"/>
  <c r="Q4000" i="3"/>
  <c r="P4000" i="3"/>
  <c r="S3999" i="3"/>
  <c r="T3999" i="3" s="1"/>
  <c r="Q3999" i="3"/>
  <c r="P3999" i="3"/>
  <c r="S3998" i="3"/>
  <c r="T3998" i="3" s="1"/>
  <c r="Q3998" i="3"/>
  <c r="P3998" i="3"/>
  <c r="S3997" i="3"/>
  <c r="T3997" i="3" s="1"/>
  <c r="Q3997" i="3"/>
  <c r="P3997" i="3"/>
  <c r="S3996" i="3"/>
  <c r="T3996" i="3" s="1"/>
  <c r="Q3996" i="3"/>
  <c r="P3996" i="3"/>
  <c r="S3995" i="3"/>
  <c r="T3995" i="3" s="1"/>
  <c r="Q3995" i="3"/>
  <c r="P3995" i="3"/>
  <c r="S3994" i="3"/>
  <c r="T3994" i="3" s="1"/>
  <c r="Q3994" i="3"/>
  <c r="P3994" i="3"/>
  <c r="T3993" i="3"/>
  <c r="S3993" i="3"/>
  <c r="Q3993" i="3"/>
  <c r="P3993" i="3"/>
  <c r="S3992" i="3"/>
  <c r="T3992" i="3" s="1"/>
  <c r="Q3992" i="3"/>
  <c r="P3992" i="3"/>
  <c r="S3991" i="3"/>
  <c r="T3991" i="3" s="1"/>
  <c r="Q3991" i="3"/>
  <c r="P3991" i="3"/>
  <c r="S3990" i="3"/>
  <c r="T3990" i="3" s="1"/>
  <c r="Q3990" i="3"/>
  <c r="P3990" i="3"/>
  <c r="T3989" i="3"/>
  <c r="S3989" i="3"/>
  <c r="Q3989" i="3"/>
  <c r="P3989" i="3"/>
  <c r="T3988" i="3"/>
  <c r="S3988" i="3"/>
  <c r="Q3988" i="3"/>
  <c r="P3988" i="3"/>
  <c r="S3987" i="3"/>
  <c r="T3987" i="3" s="1"/>
  <c r="Q3987" i="3"/>
  <c r="P3987" i="3"/>
  <c r="T3986" i="3"/>
  <c r="S3986" i="3"/>
  <c r="Q3986" i="3"/>
  <c r="P3986" i="3"/>
  <c r="T3985" i="3"/>
  <c r="S3985" i="3"/>
  <c r="Q3985" i="3"/>
  <c r="P3985" i="3"/>
  <c r="S3984" i="3"/>
  <c r="T3984" i="3" s="1"/>
  <c r="Q3984" i="3"/>
  <c r="P3984" i="3"/>
  <c r="S3983" i="3"/>
  <c r="T3983" i="3" s="1"/>
  <c r="Q3983" i="3"/>
  <c r="P3983" i="3"/>
  <c r="S3982" i="3"/>
  <c r="T3982" i="3" s="1"/>
  <c r="Q3982" i="3"/>
  <c r="P3982" i="3"/>
  <c r="T3981" i="3"/>
  <c r="S3981" i="3"/>
  <c r="Q3981" i="3"/>
  <c r="P3981" i="3"/>
  <c r="S3980" i="3"/>
  <c r="T3980" i="3" s="1"/>
  <c r="Q3980" i="3"/>
  <c r="P3980" i="3"/>
  <c r="S3979" i="3"/>
  <c r="T3979" i="3" s="1"/>
  <c r="Q3979" i="3"/>
  <c r="P3979" i="3"/>
  <c r="S3978" i="3"/>
  <c r="T3978" i="3" s="1"/>
  <c r="Q3978" i="3"/>
  <c r="P3978" i="3"/>
  <c r="S3977" i="3"/>
  <c r="T3977" i="3" s="1"/>
  <c r="Q3977" i="3"/>
  <c r="P3977" i="3"/>
  <c r="T3976" i="3"/>
  <c r="S3976" i="3"/>
  <c r="Q3976" i="3"/>
  <c r="P3976" i="3"/>
  <c r="S3975" i="3"/>
  <c r="T3975" i="3" s="1"/>
  <c r="Q3975" i="3"/>
  <c r="P3975" i="3"/>
  <c r="S3974" i="3"/>
  <c r="T3974" i="3" s="1"/>
  <c r="Q3974" i="3"/>
  <c r="P3974" i="3"/>
  <c r="S3973" i="3"/>
  <c r="T3973" i="3" s="1"/>
  <c r="Q3973" i="3"/>
  <c r="P3973" i="3"/>
  <c r="T3972" i="3"/>
  <c r="S3972" i="3"/>
  <c r="Q3972" i="3"/>
  <c r="P3972" i="3"/>
  <c r="S3971" i="3"/>
  <c r="T3971" i="3" s="1"/>
  <c r="Q3971" i="3"/>
  <c r="P3971" i="3"/>
  <c r="S3970" i="3"/>
  <c r="T3970" i="3" s="1"/>
  <c r="Q3970" i="3"/>
  <c r="P3970" i="3"/>
  <c r="S3969" i="3"/>
  <c r="T3969" i="3" s="1"/>
  <c r="Q3969" i="3"/>
  <c r="P3969" i="3"/>
  <c r="S3968" i="3"/>
  <c r="T3968" i="3" s="1"/>
  <c r="Q3968" i="3"/>
  <c r="P3968" i="3"/>
  <c r="S3967" i="3"/>
  <c r="T3967" i="3" s="1"/>
  <c r="Q3967" i="3"/>
  <c r="P3967" i="3"/>
  <c r="S3966" i="3"/>
  <c r="T3966" i="3" s="1"/>
  <c r="Q3966" i="3"/>
  <c r="P3966" i="3"/>
  <c r="S3965" i="3"/>
  <c r="T3965" i="3" s="1"/>
  <c r="Q3965" i="3"/>
  <c r="P3965" i="3"/>
  <c r="T3964" i="3"/>
  <c r="S3964" i="3"/>
  <c r="Q3964" i="3"/>
  <c r="P3964" i="3"/>
  <c r="S3963" i="3"/>
  <c r="T3963" i="3" s="1"/>
  <c r="Q3963" i="3"/>
  <c r="P3963" i="3"/>
  <c r="S3962" i="3"/>
  <c r="T3962" i="3" s="1"/>
  <c r="Q3962" i="3"/>
  <c r="P3962" i="3"/>
  <c r="S3961" i="3"/>
  <c r="T3961" i="3" s="1"/>
  <c r="Q3961" i="3"/>
  <c r="P3961" i="3"/>
  <c r="S3960" i="3"/>
  <c r="T3960" i="3" s="1"/>
  <c r="Q3960" i="3"/>
  <c r="P3960" i="3"/>
  <c r="S3959" i="3"/>
  <c r="T3959" i="3" s="1"/>
  <c r="Q3959" i="3"/>
  <c r="P3959" i="3"/>
  <c r="T3958" i="3"/>
  <c r="S3958" i="3"/>
  <c r="Q3958" i="3"/>
  <c r="P3958" i="3"/>
  <c r="S3957" i="3"/>
  <c r="T3957" i="3" s="1"/>
  <c r="Q3957" i="3"/>
  <c r="P3957" i="3"/>
  <c r="T3956" i="3"/>
  <c r="S3956" i="3"/>
  <c r="Q3956" i="3"/>
  <c r="P3956" i="3"/>
  <c r="S3955" i="3"/>
  <c r="T3955" i="3" s="1"/>
  <c r="Q3955" i="3"/>
  <c r="P3955" i="3"/>
  <c r="S3954" i="3"/>
  <c r="T3954" i="3" s="1"/>
  <c r="Q3954" i="3"/>
  <c r="P3954" i="3"/>
  <c r="T3953" i="3"/>
  <c r="S3953" i="3"/>
  <c r="Q3953" i="3"/>
  <c r="P3953" i="3"/>
  <c r="S3952" i="3"/>
  <c r="T3952" i="3" s="1"/>
  <c r="Q3952" i="3"/>
  <c r="P3952" i="3"/>
  <c r="T3951" i="3"/>
  <c r="S3951" i="3"/>
  <c r="Q3951" i="3"/>
  <c r="P3951" i="3"/>
  <c r="S3950" i="3"/>
  <c r="T3950" i="3" s="1"/>
  <c r="Q3950" i="3"/>
  <c r="P3950" i="3"/>
  <c r="S3949" i="3"/>
  <c r="T3949" i="3" s="1"/>
  <c r="Q3949" i="3"/>
  <c r="P3949" i="3"/>
  <c r="S3948" i="3"/>
  <c r="T3948" i="3" s="1"/>
  <c r="Q3948" i="3"/>
  <c r="P3948" i="3"/>
  <c r="S3947" i="3"/>
  <c r="T3947" i="3" s="1"/>
  <c r="Q3947" i="3"/>
  <c r="P3947" i="3"/>
  <c r="S3946" i="3"/>
  <c r="T3946" i="3" s="1"/>
  <c r="Q3946" i="3"/>
  <c r="P3946" i="3"/>
  <c r="S3945" i="3"/>
  <c r="T3945" i="3" s="1"/>
  <c r="Q3945" i="3"/>
  <c r="P3945" i="3"/>
  <c r="T3944" i="3"/>
  <c r="S3944" i="3"/>
  <c r="Q3944" i="3"/>
  <c r="P3944" i="3"/>
  <c r="T3943" i="3"/>
  <c r="S3943" i="3"/>
  <c r="Q3943" i="3"/>
  <c r="P3943" i="3"/>
  <c r="S3942" i="3"/>
  <c r="T3942" i="3" s="1"/>
  <c r="Q3942" i="3"/>
  <c r="P3942" i="3"/>
  <c r="S3941" i="3"/>
  <c r="T3941" i="3" s="1"/>
  <c r="Q3941" i="3"/>
  <c r="P3941" i="3"/>
  <c r="T3940" i="3"/>
  <c r="S3940" i="3"/>
  <c r="Q3940" i="3"/>
  <c r="P3940" i="3"/>
  <c r="S3939" i="3"/>
  <c r="T3939" i="3" s="1"/>
  <c r="Q3939" i="3"/>
  <c r="P3939" i="3"/>
  <c r="S3938" i="3"/>
  <c r="T3938" i="3" s="1"/>
  <c r="Q3938" i="3"/>
  <c r="P3938" i="3"/>
  <c r="S3937" i="3"/>
  <c r="T3937" i="3" s="1"/>
  <c r="Q3937" i="3"/>
  <c r="P3937" i="3"/>
  <c r="S3936" i="3"/>
  <c r="T3936" i="3" s="1"/>
  <c r="Q3936" i="3"/>
  <c r="P3936" i="3"/>
  <c r="S3935" i="3"/>
  <c r="T3935" i="3" s="1"/>
  <c r="Q3935" i="3"/>
  <c r="P3935" i="3"/>
  <c r="T3934" i="3"/>
  <c r="S3934" i="3"/>
  <c r="Q3934" i="3"/>
  <c r="P3934" i="3"/>
  <c r="T3933" i="3"/>
  <c r="S3933" i="3"/>
  <c r="Q3933" i="3"/>
  <c r="P3933" i="3"/>
  <c r="S3932" i="3"/>
  <c r="T3932" i="3" s="1"/>
  <c r="Q3932" i="3"/>
  <c r="P3932" i="3"/>
  <c r="T3931" i="3"/>
  <c r="S3931" i="3"/>
  <c r="Q3931" i="3"/>
  <c r="P3931" i="3"/>
  <c r="S3930" i="3"/>
  <c r="T3930" i="3" s="1"/>
  <c r="Q3930" i="3"/>
  <c r="P3930" i="3"/>
  <c r="S3929" i="3"/>
  <c r="T3929" i="3" s="1"/>
  <c r="Q3929" i="3"/>
  <c r="P3929" i="3"/>
  <c r="T3928" i="3"/>
  <c r="S3928" i="3"/>
  <c r="Q3928" i="3"/>
  <c r="P3928" i="3"/>
  <c r="S3927" i="3"/>
  <c r="T3927" i="3" s="1"/>
  <c r="Q3927" i="3"/>
  <c r="P3927" i="3"/>
  <c r="S3926" i="3"/>
  <c r="T3926" i="3" s="1"/>
  <c r="Q3926" i="3"/>
  <c r="P3926" i="3"/>
  <c r="S3925" i="3"/>
  <c r="T3925" i="3" s="1"/>
  <c r="Q3925" i="3"/>
  <c r="P3925" i="3"/>
  <c r="S3924" i="3"/>
  <c r="T3924" i="3" s="1"/>
  <c r="Q3924" i="3"/>
  <c r="P3924" i="3"/>
  <c r="S3923" i="3"/>
  <c r="T3923" i="3" s="1"/>
  <c r="Q3923" i="3"/>
  <c r="P3923" i="3"/>
  <c r="S3922" i="3"/>
  <c r="T3922" i="3" s="1"/>
  <c r="Q3922" i="3"/>
  <c r="P3922" i="3"/>
  <c r="T3921" i="3"/>
  <c r="S3921" i="3"/>
  <c r="Q3921" i="3"/>
  <c r="P3921" i="3"/>
  <c r="S3920" i="3"/>
  <c r="T3920" i="3" s="1"/>
  <c r="Q3920" i="3"/>
  <c r="P3920" i="3"/>
  <c r="S3919" i="3"/>
  <c r="T3919" i="3" s="1"/>
  <c r="Q3919" i="3"/>
  <c r="P3919" i="3"/>
  <c r="S3918" i="3"/>
  <c r="T3918" i="3" s="1"/>
  <c r="Q3918" i="3"/>
  <c r="P3918" i="3"/>
  <c r="S3917" i="3"/>
  <c r="T3917" i="3" s="1"/>
  <c r="Q3917" i="3"/>
  <c r="P3917" i="3"/>
  <c r="T3916" i="3"/>
  <c r="S3916" i="3"/>
  <c r="Q3916" i="3"/>
  <c r="P3916" i="3"/>
  <c r="S3915" i="3"/>
  <c r="T3915" i="3" s="1"/>
  <c r="Q3915" i="3"/>
  <c r="P3915" i="3"/>
  <c r="S3914" i="3"/>
  <c r="T3914" i="3" s="1"/>
  <c r="Q3914" i="3"/>
  <c r="P3914" i="3"/>
  <c r="S3913" i="3"/>
  <c r="T3913" i="3" s="1"/>
  <c r="Q3913" i="3"/>
  <c r="P3913" i="3"/>
  <c r="T3912" i="3"/>
  <c r="S3912" i="3"/>
  <c r="Q3912" i="3"/>
  <c r="P3912" i="3"/>
  <c r="S3911" i="3"/>
  <c r="T3911" i="3" s="1"/>
  <c r="Q3911" i="3"/>
  <c r="P3911" i="3"/>
  <c r="S3910" i="3"/>
  <c r="T3910" i="3" s="1"/>
  <c r="Q3910" i="3"/>
  <c r="P3910" i="3"/>
  <c r="S3909" i="3"/>
  <c r="T3909" i="3" s="1"/>
  <c r="Q3909" i="3"/>
  <c r="P3909" i="3"/>
  <c r="S3908" i="3"/>
  <c r="T3908" i="3" s="1"/>
  <c r="Q3908" i="3"/>
  <c r="P3908" i="3"/>
  <c r="T3907" i="3"/>
  <c r="S3907" i="3"/>
  <c r="Q3907" i="3"/>
  <c r="P3907" i="3"/>
  <c r="S3906" i="3"/>
  <c r="T3906" i="3" s="1"/>
  <c r="Q3906" i="3"/>
  <c r="P3906" i="3"/>
  <c r="T3905" i="3"/>
  <c r="S3905" i="3"/>
  <c r="Q3905" i="3"/>
  <c r="P3905" i="3"/>
  <c r="S3904" i="3"/>
  <c r="T3904" i="3" s="1"/>
  <c r="Q3904" i="3"/>
  <c r="P3904" i="3"/>
  <c r="S3903" i="3"/>
  <c r="T3903" i="3" s="1"/>
  <c r="Q3903" i="3"/>
  <c r="P3903" i="3"/>
  <c r="S3902" i="3"/>
  <c r="T3902" i="3" s="1"/>
  <c r="Q3902" i="3"/>
  <c r="P3902" i="3"/>
  <c r="T3901" i="3"/>
  <c r="S3901" i="3"/>
  <c r="Q3901" i="3"/>
  <c r="P3901" i="3"/>
  <c r="S3900" i="3"/>
  <c r="T3900" i="3" s="1"/>
  <c r="Q3900" i="3"/>
  <c r="P3900" i="3"/>
  <c r="S3899" i="3"/>
  <c r="T3899" i="3" s="1"/>
  <c r="Q3899" i="3"/>
  <c r="P3899" i="3"/>
  <c r="S3898" i="3"/>
  <c r="T3898" i="3" s="1"/>
  <c r="Q3898" i="3"/>
  <c r="P3898" i="3"/>
  <c r="S3897" i="3"/>
  <c r="T3897" i="3" s="1"/>
  <c r="Q3897" i="3"/>
  <c r="P3897" i="3"/>
  <c r="S3896" i="3"/>
  <c r="T3896" i="3" s="1"/>
  <c r="Q3896" i="3"/>
  <c r="P3896" i="3"/>
  <c r="T3895" i="3"/>
  <c r="S3895" i="3"/>
  <c r="Q3895" i="3"/>
  <c r="P3895" i="3"/>
  <c r="S3894" i="3"/>
  <c r="T3894" i="3" s="1"/>
  <c r="Q3894" i="3"/>
  <c r="P3894" i="3"/>
  <c r="S3893" i="3"/>
  <c r="T3893" i="3" s="1"/>
  <c r="Q3893" i="3"/>
  <c r="P3893" i="3"/>
  <c r="T3892" i="3"/>
  <c r="S3892" i="3"/>
  <c r="Q3892" i="3"/>
  <c r="P3892" i="3"/>
  <c r="S3891" i="3"/>
  <c r="T3891" i="3" s="1"/>
  <c r="Q3891" i="3"/>
  <c r="P3891" i="3"/>
  <c r="T3890" i="3"/>
  <c r="S3890" i="3"/>
  <c r="Q3890" i="3"/>
  <c r="P3890" i="3"/>
  <c r="S3889" i="3"/>
  <c r="T3889" i="3" s="1"/>
  <c r="Q3889" i="3"/>
  <c r="P3889" i="3"/>
  <c r="T3888" i="3"/>
  <c r="S3888" i="3"/>
  <c r="Q3888" i="3"/>
  <c r="P3888" i="3"/>
  <c r="S3887" i="3"/>
  <c r="T3887" i="3" s="1"/>
  <c r="Q3887" i="3"/>
  <c r="P3887" i="3"/>
  <c r="S3886" i="3"/>
  <c r="T3886" i="3" s="1"/>
  <c r="Q3886" i="3"/>
  <c r="P3886" i="3"/>
  <c r="T3885" i="3"/>
  <c r="S3885" i="3"/>
  <c r="Q3885" i="3"/>
  <c r="P3885" i="3"/>
  <c r="S3884" i="3"/>
  <c r="T3884" i="3" s="1"/>
  <c r="Q3884" i="3"/>
  <c r="P3884" i="3"/>
  <c r="S3883" i="3"/>
  <c r="T3883" i="3" s="1"/>
  <c r="Q3883" i="3"/>
  <c r="P3883" i="3"/>
  <c r="S3882" i="3"/>
  <c r="T3882" i="3" s="1"/>
  <c r="Q3882" i="3"/>
  <c r="P3882" i="3"/>
  <c r="S3881" i="3"/>
  <c r="T3881" i="3" s="1"/>
  <c r="Q3881" i="3"/>
  <c r="P3881" i="3"/>
  <c r="S3880" i="3"/>
  <c r="T3880" i="3" s="1"/>
  <c r="Q3880" i="3"/>
  <c r="P3880" i="3"/>
  <c r="S3879" i="3"/>
  <c r="T3879" i="3" s="1"/>
  <c r="Q3879" i="3"/>
  <c r="P3879" i="3"/>
  <c r="S3878" i="3"/>
  <c r="T3878" i="3" s="1"/>
  <c r="Q3878" i="3"/>
  <c r="P3878" i="3"/>
  <c r="T3877" i="3"/>
  <c r="S3877" i="3"/>
  <c r="Q3877" i="3"/>
  <c r="P3877" i="3"/>
  <c r="S3876" i="3"/>
  <c r="T3876" i="3" s="1"/>
  <c r="Q3876" i="3"/>
  <c r="P3876" i="3"/>
  <c r="S3875" i="3"/>
  <c r="T3875" i="3" s="1"/>
  <c r="Q3875" i="3"/>
  <c r="P3875" i="3"/>
  <c r="S3874" i="3"/>
  <c r="T3874" i="3" s="1"/>
  <c r="Q3874" i="3"/>
  <c r="P3874" i="3"/>
  <c r="S3873" i="3"/>
  <c r="T3873" i="3" s="1"/>
  <c r="Q3873" i="3"/>
  <c r="P3873" i="3"/>
  <c r="S3872" i="3"/>
  <c r="T3872" i="3" s="1"/>
  <c r="Q3872" i="3"/>
  <c r="P3872" i="3"/>
  <c r="S3871" i="3"/>
  <c r="T3871" i="3" s="1"/>
  <c r="Q3871" i="3"/>
  <c r="P3871" i="3"/>
  <c r="S3870" i="3"/>
  <c r="T3870" i="3" s="1"/>
  <c r="Q3870" i="3"/>
  <c r="P3870" i="3"/>
  <c r="S3869" i="3"/>
  <c r="T3869" i="3" s="1"/>
  <c r="Q3869" i="3"/>
  <c r="P3869" i="3"/>
  <c r="S3868" i="3"/>
  <c r="T3868" i="3" s="1"/>
  <c r="Q3868" i="3"/>
  <c r="P3868" i="3"/>
  <c r="S3867" i="3"/>
  <c r="T3867" i="3" s="1"/>
  <c r="Q3867" i="3"/>
  <c r="P3867" i="3"/>
  <c r="S3866" i="3"/>
  <c r="T3866" i="3" s="1"/>
  <c r="Q3866" i="3"/>
  <c r="P3866" i="3"/>
  <c r="S3865" i="3"/>
  <c r="T3865" i="3" s="1"/>
  <c r="Q3865" i="3"/>
  <c r="P3865" i="3"/>
  <c r="S3864" i="3"/>
  <c r="T3864" i="3" s="1"/>
  <c r="Q3864" i="3"/>
  <c r="P3864" i="3"/>
  <c r="S3863" i="3"/>
  <c r="T3863" i="3" s="1"/>
  <c r="Q3863" i="3"/>
  <c r="P3863" i="3"/>
  <c r="S3862" i="3"/>
  <c r="T3862" i="3" s="1"/>
  <c r="Q3862" i="3"/>
  <c r="P3862" i="3"/>
  <c r="T3861" i="3"/>
  <c r="S3861" i="3"/>
  <c r="Q3861" i="3"/>
  <c r="P3861" i="3"/>
  <c r="S3860" i="3"/>
  <c r="T3860" i="3" s="1"/>
  <c r="Q3860" i="3"/>
  <c r="P3860" i="3"/>
  <c r="S3859" i="3"/>
  <c r="T3859" i="3" s="1"/>
  <c r="Q3859" i="3"/>
  <c r="P3859" i="3"/>
  <c r="S3858" i="3"/>
  <c r="T3858" i="3" s="1"/>
  <c r="Q3858" i="3"/>
  <c r="P3858" i="3"/>
  <c r="S3857" i="3"/>
  <c r="T3857" i="3" s="1"/>
  <c r="Q3857" i="3"/>
  <c r="P3857" i="3"/>
  <c r="S3856" i="3"/>
  <c r="T3856" i="3" s="1"/>
  <c r="Q3856" i="3"/>
  <c r="P3856" i="3"/>
  <c r="S3855" i="3"/>
  <c r="T3855" i="3" s="1"/>
  <c r="Q3855" i="3"/>
  <c r="P3855" i="3"/>
  <c r="S3854" i="3"/>
  <c r="T3854" i="3" s="1"/>
  <c r="Q3854" i="3"/>
  <c r="P3854" i="3"/>
  <c r="S3853" i="3"/>
  <c r="T3853" i="3" s="1"/>
  <c r="Q3853" i="3"/>
  <c r="P3853" i="3"/>
  <c r="S3852" i="3"/>
  <c r="T3852" i="3" s="1"/>
  <c r="Q3852" i="3"/>
  <c r="P3852" i="3"/>
  <c r="S3851" i="3"/>
  <c r="T3851" i="3" s="1"/>
  <c r="Q3851" i="3"/>
  <c r="P3851" i="3"/>
  <c r="S3850" i="3"/>
  <c r="T3850" i="3" s="1"/>
  <c r="Q3850" i="3"/>
  <c r="P3850" i="3"/>
  <c r="S3849" i="3"/>
  <c r="T3849" i="3" s="1"/>
  <c r="Q3849" i="3"/>
  <c r="P3849" i="3"/>
  <c r="S3848" i="3"/>
  <c r="T3848" i="3" s="1"/>
  <c r="Q3848" i="3"/>
  <c r="P3848" i="3"/>
  <c r="T3847" i="3"/>
  <c r="S3847" i="3"/>
  <c r="Q3847" i="3"/>
  <c r="P3847" i="3"/>
  <c r="S3846" i="3"/>
  <c r="T3846" i="3" s="1"/>
  <c r="Q3846" i="3"/>
  <c r="P3846" i="3"/>
  <c r="T3845" i="3"/>
  <c r="S3845" i="3"/>
  <c r="Q3845" i="3"/>
  <c r="P3845" i="3"/>
  <c r="S3844" i="3"/>
  <c r="T3844" i="3" s="1"/>
  <c r="Q3844" i="3"/>
  <c r="P3844" i="3"/>
  <c r="S3843" i="3"/>
  <c r="T3843" i="3" s="1"/>
  <c r="Q3843" i="3"/>
  <c r="P3843" i="3"/>
  <c r="S3842" i="3"/>
  <c r="T3842" i="3" s="1"/>
  <c r="Q3842" i="3"/>
  <c r="P3842" i="3"/>
  <c r="T3841" i="3"/>
  <c r="S3841" i="3"/>
  <c r="Q3841" i="3"/>
  <c r="P3841" i="3"/>
  <c r="S3840" i="3"/>
  <c r="T3840" i="3" s="1"/>
  <c r="Q3840" i="3"/>
  <c r="P3840" i="3"/>
  <c r="S3839" i="3"/>
  <c r="T3839" i="3" s="1"/>
  <c r="Q3839" i="3"/>
  <c r="P3839" i="3"/>
  <c r="S3838" i="3"/>
  <c r="T3838" i="3" s="1"/>
  <c r="Q3838" i="3"/>
  <c r="P3838" i="3"/>
  <c r="S3837" i="3"/>
  <c r="T3837" i="3" s="1"/>
  <c r="Q3837" i="3"/>
  <c r="P3837" i="3"/>
  <c r="S3836" i="3"/>
  <c r="T3836" i="3" s="1"/>
  <c r="Q3836" i="3"/>
  <c r="P3836" i="3"/>
  <c r="S3835" i="3"/>
  <c r="T3835" i="3" s="1"/>
  <c r="Q3835" i="3"/>
  <c r="P3835" i="3"/>
  <c r="S3834" i="3"/>
  <c r="T3834" i="3" s="1"/>
  <c r="Q3834" i="3"/>
  <c r="P3834" i="3"/>
  <c r="S3833" i="3"/>
  <c r="T3833" i="3" s="1"/>
  <c r="Q3833" i="3"/>
  <c r="P3833" i="3"/>
  <c r="T3832" i="3"/>
  <c r="S3832" i="3"/>
  <c r="Q3832" i="3"/>
  <c r="P3832" i="3"/>
  <c r="S3831" i="3"/>
  <c r="T3831" i="3" s="1"/>
  <c r="Q3831" i="3"/>
  <c r="P3831" i="3"/>
  <c r="S3830" i="3"/>
  <c r="T3830" i="3" s="1"/>
  <c r="Q3830" i="3"/>
  <c r="P3830" i="3"/>
  <c r="S3829" i="3"/>
  <c r="T3829" i="3" s="1"/>
  <c r="Q3829" i="3"/>
  <c r="P3829" i="3"/>
  <c r="S3828" i="3"/>
  <c r="T3828" i="3" s="1"/>
  <c r="Q3828" i="3"/>
  <c r="P3828" i="3"/>
  <c r="S3827" i="3"/>
  <c r="T3827" i="3" s="1"/>
  <c r="Q3827" i="3"/>
  <c r="P3827" i="3"/>
  <c r="S3826" i="3"/>
  <c r="T3826" i="3" s="1"/>
  <c r="Q3826" i="3"/>
  <c r="P3826" i="3"/>
  <c r="T3825" i="3"/>
  <c r="S3825" i="3"/>
  <c r="Q3825" i="3"/>
  <c r="P3825" i="3"/>
  <c r="S3824" i="3"/>
  <c r="T3824" i="3" s="1"/>
  <c r="Q3824" i="3"/>
  <c r="P3824" i="3"/>
  <c r="S3823" i="3"/>
  <c r="T3823" i="3" s="1"/>
  <c r="Q3823" i="3"/>
  <c r="P3823" i="3"/>
  <c r="S3822" i="3"/>
  <c r="T3822" i="3" s="1"/>
  <c r="Q3822" i="3"/>
  <c r="P3822" i="3"/>
  <c r="S3821" i="3"/>
  <c r="T3821" i="3" s="1"/>
  <c r="Q3821" i="3"/>
  <c r="P3821" i="3"/>
  <c r="T3820" i="3"/>
  <c r="S3820" i="3"/>
  <c r="Q3820" i="3"/>
  <c r="P3820" i="3"/>
  <c r="T3819" i="3"/>
  <c r="S3819" i="3"/>
  <c r="Q3819" i="3"/>
  <c r="P3819" i="3"/>
  <c r="S3818" i="3"/>
  <c r="T3818" i="3" s="1"/>
  <c r="Q3818" i="3"/>
  <c r="P3818" i="3"/>
  <c r="S3817" i="3"/>
  <c r="T3817" i="3" s="1"/>
  <c r="Q3817" i="3"/>
  <c r="P3817" i="3"/>
  <c r="S3816" i="3"/>
  <c r="T3816" i="3" s="1"/>
  <c r="Q3816" i="3"/>
  <c r="P3816" i="3"/>
  <c r="S3815" i="3"/>
  <c r="T3815" i="3" s="1"/>
  <c r="Q3815" i="3"/>
  <c r="P3815" i="3"/>
  <c r="S3814" i="3"/>
  <c r="T3814" i="3" s="1"/>
  <c r="Q3814" i="3"/>
  <c r="P3814" i="3"/>
  <c r="T3813" i="3"/>
  <c r="S3813" i="3"/>
  <c r="Q3813" i="3"/>
  <c r="P3813" i="3"/>
  <c r="T3812" i="3"/>
  <c r="S3812" i="3"/>
  <c r="Q3812" i="3"/>
  <c r="P3812" i="3"/>
  <c r="S3811" i="3"/>
  <c r="T3811" i="3" s="1"/>
  <c r="Q3811" i="3"/>
  <c r="P3811" i="3"/>
  <c r="S3810" i="3"/>
  <c r="T3810" i="3" s="1"/>
  <c r="Q3810" i="3"/>
  <c r="P3810" i="3"/>
  <c r="S3809" i="3"/>
  <c r="T3809" i="3" s="1"/>
  <c r="Q3809" i="3"/>
  <c r="P3809" i="3"/>
  <c r="T3808" i="3"/>
  <c r="S3808" i="3"/>
  <c r="Q3808" i="3"/>
  <c r="P3808" i="3"/>
  <c r="S3807" i="3"/>
  <c r="T3807" i="3" s="1"/>
  <c r="Q3807" i="3"/>
  <c r="P3807" i="3"/>
  <c r="S3806" i="3"/>
  <c r="T3806" i="3" s="1"/>
  <c r="Q3806" i="3"/>
  <c r="P3806" i="3"/>
  <c r="T3805" i="3"/>
  <c r="S3805" i="3"/>
  <c r="Q3805" i="3"/>
  <c r="P3805" i="3"/>
  <c r="S3804" i="3"/>
  <c r="T3804" i="3" s="1"/>
  <c r="Q3804" i="3"/>
  <c r="P3804" i="3"/>
  <c r="S3803" i="3"/>
  <c r="T3803" i="3" s="1"/>
  <c r="Q3803" i="3"/>
  <c r="P3803" i="3"/>
  <c r="S3802" i="3"/>
  <c r="T3802" i="3" s="1"/>
  <c r="Q3802" i="3"/>
  <c r="P3802" i="3"/>
  <c r="S3801" i="3"/>
  <c r="T3801" i="3" s="1"/>
  <c r="Q3801" i="3"/>
  <c r="P3801" i="3"/>
  <c r="S3800" i="3"/>
  <c r="T3800" i="3" s="1"/>
  <c r="Q3800" i="3"/>
  <c r="P3800" i="3"/>
  <c r="T3799" i="3"/>
  <c r="S3799" i="3"/>
  <c r="Q3799" i="3"/>
  <c r="P3799" i="3"/>
  <c r="T3798" i="3"/>
  <c r="S3798" i="3"/>
  <c r="Q3798" i="3"/>
  <c r="P3798" i="3"/>
  <c r="S3797" i="3"/>
  <c r="T3797" i="3" s="1"/>
  <c r="Q3797" i="3"/>
  <c r="P3797" i="3"/>
  <c r="T3796" i="3"/>
  <c r="S3796" i="3"/>
  <c r="Q3796" i="3"/>
  <c r="P3796" i="3"/>
  <c r="S3795" i="3"/>
  <c r="T3795" i="3" s="1"/>
  <c r="Q3795" i="3"/>
  <c r="P3795" i="3"/>
  <c r="S3794" i="3"/>
  <c r="T3794" i="3" s="1"/>
  <c r="Q3794" i="3"/>
  <c r="P3794" i="3"/>
  <c r="T3793" i="3"/>
  <c r="S3793" i="3"/>
  <c r="Q3793" i="3"/>
  <c r="P3793" i="3"/>
  <c r="T3792" i="3"/>
  <c r="S3792" i="3"/>
  <c r="Q3792" i="3"/>
  <c r="P3792" i="3"/>
  <c r="S3791" i="3"/>
  <c r="T3791" i="3" s="1"/>
  <c r="Q3791" i="3"/>
  <c r="P3791" i="3"/>
  <c r="S3790" i="3"/>
  <c r="T3790" i="3" s="1"/>
  <c r="Q3790" i="3"/>
  <c r="P3790" i="3"/>
  <c r="S3789" i="3"/>
  <c r="T3789" i="3" s="1"/>
  <c r="Q3789" i="3"/>
  <c r="P3789" i="3"/>
  <c r="T3788" i="3"/>
  <c r="S3788" i="3"/>
  <c r="Q3788" i="3"/>
  <c r="P3788" i="3"/>
  <c r="S3787" i="3"/>
  <c r="T3787" i="3" s="1"/>
  <c r="Q3787" i="3"/>
  <c r="P3787" i="3"/>
  <c r="S3786" i="3"/>
  <c r="T3786" i="3" s="1"/>
  <c r="Q3786" i="3"/>
  <c r="P3786" i="3"/>
  <c r="S3785" i="3"/>
  <c r="T3785" i="3" s="1"/>
  <c r="Q3785" i="3"/>
  <c r="P3785" i="3"/>
  <c r="S3784" i="3"/>
  <c r="T3784" i="3" s="1"/>
  <c r="Q3784" i="3"/>
  <c r="P3784" i="3"/>
  <c r="S3783" i="3"/>
  <c r="T3783" i="3" s="1"/>
  <c r="Q3783" i="3"/>
  <c r="P3783" i="3"/>
  <c r="S3782" i="3"/>
  <c r="T3782" i="3" s="1"/>
  <c r="Q3782" i="3"/>
  <c r="P3782" i="3"/>
  <c r="S3781" i="3"/>
  <c r="T3781" i="3" s="1"/>
  <c r="Q3781" i="3"/>
  <c r="P3781" i="3"/>
  <c r="S3780" i="3"/>
  <c r="T3780" i="3" s="1"/>
  <c r="Q3780" i="3"/>
  <c r="P3780" i="3"/>
  <c r="S3779" i="3"/>
  <c r="T3779" i="3" s="1"/>
  <c r="Q3779" i="3"/>
  <c r="P3779" i="3"/>
  <c r="S3778" i="3"/>
  <c r="T3778" i="3" s="1"/>
  <c r="Q3778" i="3"/>
  <c r="P3778" i="3"/>
  <c r="T3777" i="3"/>
  <c r="S3777" i="3"/>
  <c r="Q3777" i="3"/>
  <c r="P3777" i="3"/>
  <c r="S3776" i="3"/>
  <c r="T3776" i="3" s="1"/>
  <c r="Q3776" i="3"/>
  <c r="P3776" i="3"/>
  <c r="S3775" i="3"/>
  <c r="T3775" i="3" s="1"/>
  <c r="Q3775" i="3"/>
  <c r="P3775" i="3"/>
  <c r="S3774" i="3"/>
  <c r="T3774" i="3" s="1"/>
  <c r="Q3774" i="3"/>
  <c r="P3774" i="3"/>
  <c r="T3773" i="3"/>
  <c r="S3773" i="3"/>
  <c r="Q3773" i="3"/>
  <c r="P3773" i="3"/>
  <c r="T3772" i="3"/>
  <c r="S3772" i="3"/>
  <c r="Q3772" i="3"/>
  <c r="P3772" i="3"/>
  <c r="S3771" i="3"/>
  <c r="T3771" i="3" s="1"/>
  <c r="Q3771" i="3"/>
  <c r="P3771" i="3"/>
  <c r="S3770" i="3"/>
  <c r="T3770" i="3" s="1"/>
  <c r="Q3770" i="3"/>
  <c r="P3770" i="3"/>
  <c r="S3769" i="3"/>
  <c r="T3769" i="3" s="1"/>
  <c r="Q3769" i="3"/>
  <c r="P3769" i="3"/>
  <c r="T3768" i="3"/>
  <c r="S3768" i="3"/>
  <c r="Q3768" i="3"/>
  <c r="P3768" i="3"/>
  <c r="S3767" i="3"/>
  <c r="T3767" i="3" s="1"/>
  <c r="Q3767" i="3"/>
  <c r="P3767" i="3"/>
  <c r="T3766" i="3"/>
  <c r="S3766" i="3"/>
  <c r="Q3766" i="3"/>
  <c r="P3766" i="3"/>
  <c r="S3765" i="3"/>
  <c r="T3765" i="3" s="1"/>
  <c r="Q3765" i="3"/>
  <c r="P3765" i="3"/>
  <c r="T3764" i="3"/>
  <c r="S3764" i="3"/>
  <c r="Q3764" i="3"/>
  <c r="P3764" i="3"/>
  <c r="S3763" i="3"/>
  <c r="T3763" i="3" s="1"/>
  <c r="Q3763" i="3"/>
  <c r="P3763" i="3"/>
  <c r="S3762" i="3"/>
  <c r="T3762" i="3" s="1"/>
  <c r="Q3762" i="3"/>
  <c r="P3762" i="3"/>
  <c r="T3761" i="3"/>
  <c r="S3761" i="3"/>
  <c r="Q3761" i="3"/>
  <c r="P3761" i="3"/>
  <c r="S3760" i="3"/>
  <c r="T3760" i="3" s="1"/>
  <c r="Q3760" i="3"/>
  <c r="P3760" i="3"/>
  <c r="T3759" i="3"/>
  <c r="S3759" i="3"/>
  <c r="Q3759" i="3"/>
  <c r="P3759" i="3"/>
  <c r="T3758" i="3"/>
  <c r="S3758" i="3"/>
  <c r="Q3758" i="3"/>
  <c r="P3758" i="3"/>
  <c r="S3757" i="3"/>
  <c r="T3757" i="3" s="1"/>
  <c r="Q3757" i="3"/>
  <c r="P3757" i="3"/>
  <c r="S3756" i="3"/>
  <c r="T3756" i="3" s="1"/>
  <c r="Q3756" i="3"/>
  <c r="P3756" i="3"/>
  <c r="S3755" i="3"/>
  <c r="T3755" i="3" s="1"/>
  <c r="Q3755" i="3"/>
  <c r="P3755" i="3"/>
  <c r="T3754" i="3"/>
  <c r="S3754" i="3"/>
  <c r="Q3754" i="3"/>
  <c r="P3754" i="3"/>
  <c r="S3753" i="3"/>
  <c r="T3753" i="3" s="1"/>
  <c r="Q3753" i="3"/>
  <c r="P3753" i="3"/>
  <c r="S3752" i="3"/>
  <c r="T3752" i="3" s="1"/>
  <c r="Q3752" i="3"/>
  <c r="P3752" i="3"/>
  <c r="S3751" i="3"/>
  <c r="T3751" i="3" s="1"/>
  <c r="Q3751" i="3"/>
  <c r="P3751" i="3"/>
  <c r="S3750" i="3"/>
  <c r="T3750" i="3" s="1"/>
  <c r="Q3750" i="3"/>
  <c r="P3750" i="3"/>
  <c r="T3749" i="3"/>
  <c r="S3749" i="3"/>
  <c r="Q3749" i="3"/>
  <c r="P3749" i="3"/>
  <c r="T3748" i="3"/>
  <c r="S3748" i="3"/>
  <c r="Q3748" i="3"/>
  <c r="P3748" i="3"/>
  <c r="S3747" i="3"/>
  <c r="T3747" i="3" s="1"/>
  <c r="Q3747" i="3"/>
  <c r="P3747" i="3"/>
  <c r="S3746" i="3"/>
  <c r="T3746" i="3" s="1"/>
  <c r="Q3746" i="3"/>
  <c r="P3746" i="3"/>
  <c r="S3745" i="3"/>
  <c r="T3745" i="3" s="1"/>
  <c r="Q3745" i="3"/>
  <c r="P3745" i="3"/>
  <c r="S3744" i="3"/>
  <c r="T3744" i="3" s="1"/>
  <c r="Q3744" i="3"/>
  <c r="P3744" i="3"/>
  <c r="S3743" i="3"/>
  <c r="T3743" i="3" s="1"/>
  <c r="Q3743" i="3"/>
  <c r="P3743" i="3"/>
  <c r="S3742" i="3"/>
  <c r="T3742" i="3" s="1"/>
  <c r="Q3742" i="3"/>
  <c r="P3742" i="3"/>
  <c r="T3741" i="3"/>
  <c r="S3741" i="3"/>
  <c r="Q3741" i="3"/>
  <c r="P3741" i="3"/>
  <c r="T3740" i="3"/>
  <c r="S3740" i="3"/>
  <c r="Q3740" i="3"/>
  <c r="P3740" i="3"/>
  <c r="S3739" i="3"/>
  <c r="T3739" i="3" s="1"/>
  <c r="Q3739" i="3"/>
  <c r="P3739" i="3"/>
  <c r="S3738" i="3"/>
  <c r="T3738" i="3" s="1"/>
  <c r="Q3738" i="3"/>
  <c r="P3738" i="3"/>
  <c r="S3737" i="3"/>
  <c r="T3737" i="3" s="1"/>
  <c r="Q3737" i="3"/>
  <c r="P3737" i="3"/>
  <c r="S3736" i="3"/>
  <c r="T3736" i="3" s="1"/>
  <c r="Q3736" i="3"/>
  <c r="P3736" i="3"/>
  <c r="T3735" i="3"/>
  <c r="S3735" i="3"/>
  <c r="Q3735" i="3"/>
  <c r="P3735" i="3"/>
  <c r="S3734" i="3"/>
  <c r="T3734" i="3" s="1"/>
  <c r="Q3734" i="3"/>
  <c r="P3734" i="3"/>
  <c r="S3733" i="3"/>
  <c r="T3733" i="3" s="1"/>
  <c r="Q3733" i="3"/>
  <c r="P3733" i="3"/>
  <c r="S3732" i="3"/>
  <c r="T3732" i="3" s="1"/>
  <c r="Q3732" i="3"/>
  <c r="P3732" i="3"/>
  <c r="S3731" i="3"/>
  <c r="T3731" i="3" s="1"/>
  <c r="Q3731" i="3"/>
  <c r="P3731" i="3"/>
  <c r="S3730" i="3"/>
  <c r="T3730" i="3" s="1"/>
  <c r="Q3730" i="3"/>
  <c r="P3730" i="3"/>
  <c r="T3729" i="3"/>
  <c r="S3729" i="3"/>
  <c r="Q3729" i="3"/>
  <c r="P3729" i="3"/>
  <c r="T3728" i="3"/>
  <c r="S3728" i="3"/>
  <c r="Q3728" i="3"/>
  <c r="P3728" i="3"/>
  <c r="S3727" i="3"/>
  <c r="T3727" i="3" s="1"/>
  <c r="Q3727" i="3"/>
  <c r="P3727" i="3"/>
  <c r="S3726" i="3"/>
  <c r="T3726" i="3" s="1"/>
  <c r="Q3726" i="3"/>
  <c r="P3726" i="3"/>
  <c r="S3725" i="3"/>
  <c r="T3725" i="3" s="1"/>
  <c r="Q3725" i="3"/>
  <c r="P3725" i="3"/>
  <c r="T3724" i="3"/>
  <c r="S3724" i="3"/>
  <c r="Q3724" i="3"/>
  <c r="P3724" i="3"/>
  <c r="T3723" i="3"/>
  <c r="S3723" i="3"/>
  <c r="Q3723" i="3"/>
  <c r="P3723" i="3"/>
  <c r="S3722" i="3"/>
  <c r="T3722" i="3" s="1"/>
  <c r="Q3722" i="3"/>
  <c r="P3722" i="3"/>
  <c r="S3721" i="3"/>
  <c r="T3721" i="3" s="1"/>
  <c r="Q3721" i="3"/>
  <c r="P3721" i="3"/>
  <c r="S3720" i="3"/>
  <c r="T3720" i="3" s="1"/>
  <c r="Q3720" i="3"/>
  <c r="P3720" i="3"/>
  <c r="S3719" i="3"/>
  <c r="T3719" i="3" s="1"/>
  <c r="Q3719" i="3"/>
  <c r="P3719" i="3"/>
  <c r="S3718" i="3"/>
  <c r="T3718" i="3" s="1"/>
  <c r="Q3718" i="3"/>
  <c r="P3718" i="3"/>
  <c r="T3717" i="3"/>
  <c r="S3717" i="3"/>
  <c r="Q3717" i="3"/>
  <c r="P3717" i="3"/>
  <c r="S3716" i="3"/>
  <c r="T3716" i="3" s="1"/>
  <c r="Q3716" i="3"/>
  <c r="P3716" i="3"/>
  <c r="S3715" i="3"/>
  <c r="T3715" i="3" s="1"/>
  <c r="Q3715" i="3"/>
  <c r="P3715" i="3"/>
  <c r="S3714" i="3"/>
  <c r="T3714" i="3" s="1"/>
  <c r="Q3714" i="3"/>
  <c r="P3714" i="3"/>
  <c r="S3713" i="3"/>
  <c r="T3713" i="3" s="1"/>
  <c r="Q3713" i="3"/>
  <c r="P3713" i="3"/>
  <c r="T3712" i="3"/>
  <c r="S3712" i="3"/>
  <c r="Q3712" i="3"/>
  <c r="P3712" i="3"/>
  <c r="S3711" i="3"/>
  <c r="T3711" i="3" s="1"/>
  <c r="Q3711" i="3"/>
  <c r="P3711" i="3"/>
  <c r="T3710" i="3"/>
  <c r="S3710" i="3"/>
  <c r="Q3710" i="3"/>
  <c r="P3710" i="3"/>
  <c r="T3709" i="3"/>
  <c r="S3709" i="3"/>
  <c r="Q3709" i="3"/>
  <c r="P3709" i="3"/>
  <c r="S3708" i="3"/>
  <c r="T3708" i="3" s="1"/>
  <c r="Q3708" i="3"/>
  <c r="P3708" i="3"/>
  <c r="S3707" i="3"/>
  <c r="T3707" i="3" s="1"/>
  <c r="Q3707" i="3"/>
  <c r="P3707" i="3"/>
  <c r="S3706" i="3"/>
  <c r="T3706" i="3" s="1"/>
  <c r="Q3706" i="3"/>
  <c r="P3706" i="3"/>
  <c r="T3705" i="3"/>
  <c r="S3705" i="3"/>
  <c r="Q3705" i="3"/>
  <c r="P3705" i="3"/>
  <c r="S3704" i="3"/>
  <c r="T3704" i="3" s="1"/>
  <c r="Q3704" i="3"/>
  <c r="P3704" i="3"/>
  <c r="S3703" i="3"/>
  <c r="T3703" i="3" s="1"/>
  <c r="Q3703" i="3"/>
  <c r="P3703" i="3"/>
  <c r="S3702" i="3"/>
  <c r="T3702" i="3" s="1"/>
  <c r="Q3702" i="3"/>
  <c r="P3702" i="3"/>
  <c r="S3701" i="3"/>
  <c r="T3701" i="3" s="1"/>
  <c r="Q3701" i="3"/>
  <c r="P3701" i="3"/>
  <c r="S3700" i="3"/>
  <c r="T3700" i="3" s="1"/>
  <c r="Q3700" i="3"/>
  <c r="P3700" i="3"/>
  <c r="S3699" i="3"/>
  <c r="T3699" i="3" s="1"/>
  <c r="Q3699" i="3"/>
  <c r="P3699" i="3"/>
  <c r="S3698" i="3"/>
  <c r="T3698" i="3" s="1"/>
  <c r="Q3698" i="3"/>
  <c r="P3698" i="3"/>
  <c r="S3697" i="3"/>
  <c r="T3697" i="3" s="1"/>
  <c r="Q3697" i="3"/>
  <c r="P3697" i="3"/>
  <c r="T3696" i="3"/>
  <c r="S3696" i="3"/>
  <c r="Q3696" i="3"/>
  <c r="P3696" i="3"/>
  <c r="S3695" i="3"/>
  <c r="T3695" i="3" s="1"/>
  <c r="Q3695" i="3"/>
  <c r="P3695" i="3"/>
  <c r="S3694" i="3"/>
  <c r="T3694" i="3" s="1"/>
  <c r="Q3694" i="3"/>
  <c r="P3694" i="3"/>
  <c r="S3693" i="3"/>
  <c r="T3693" i="3" s="1"/>
  <c r="Q3693" i="3"/>
  <c r="P3693" i="3"/>
  <c r="S3692" i="3"/>
  <c r="T3692" i="3" s="1"/>
  <c r="Q3692" i="3"/>
  <c r="P3692" i="3"/>
  <c r="T3691" i="3"/>
  <c r="S3691" i="3"/>
  <c r="Q3691" i="3"/>
  <c r="P3691" i="3"/>
  <c r="S3690" i="3"/>
  <c r="T3690" i="3" s="1"/>
  <c r="Q3690" i="3"/>
  <c r="P3690" i="3"/>
  <c r="S3689" i="3"/>
  <c r="T3689" i="3" s="1"/>
  <c r="Q3689" i="3"/>
  <c r="P3689" i="3"/>
  <c r="S3688" i="3"/>
  <c r="T3688" i="3" s="1"/>
  <c r="Q3688" i="3"/>
  <c r="P3688" i="3"/>
  <c r="S3687" i="3"/>
  <c r="T3687" i="3" s="1"/>
  <c r="Q3687" i="3"/>
  <c r="P3687" i="3"/>
  <c r="T3686" i="3"/>
  <c r="S3686" i="3"/>
  <c r="Q3686" i="3"/>
  <c r="P3686" i="3"/>
  <c r="S3685" i="3"/>
  <c r="T3685" i="3" s="1"/>
  <c r="Q3685" i="3"/>
  <c r="P3685" i="3"/>
  <c r="S3684" i="3"/>
  <c r="T3684" i="3" s="1"/>
  <c r="Q3684" i="3"/>
  <c r="P3684" i="3"/>
  <c r="S3683" i="3"/>
  <c r="T3683" i="3" s="1"/>
  <c r="Q3683" i="3"/>
  <c r="P3683" i="3"/>
  <c r="S3682" i="3"/>
  <c r="T3682" i="3" s="1"/>
  <c r="Q3682" i="3"/>
  <c r="P3682" i="3"/>
  <c r="T3681" i="3"/>
  <c r="S3681" i="3"/>
  <c r="Q3681" i="3"/>
  <c r="P3681" i="3"/>
  <c r="T3680" i="3"/>
  <c r="S3680" i="3"/>
  <c r="Q3680" i="3"/>
  <c r="P3680" i="3"/>
  <c r="S3679" i="3"/>
  <c r="T3679" i="3" s="1"/>
  <c r="Q3679" i="3"/>
  <c r="P3679" i="3"/>
  <c r="S3678" i="3"/>
  <c r="T3678" i="3" s="1"/>
  <c r="Q3678" i="3"/>
  <c r="P3678" i="3"/>
  <c r="S3677" i="3"/>
  <c r="T3677" i="3" s="1"/>
  <c r="Q3677" i="3"/>
  <c r="P3677" i="3"/>
  <c r="S3676" i="3"/>
  <c r="T3676" i="3" s="1"/>
  <c r="Q3676" i="3"/>
  <c r="P3676" i="3"/>
  <c r="S3675" i="3"/>
  <c r="T3675" i="3" s="1"/>
  <c r="Q3675" i="3"/>
  <c r="P3675" i="3"/>
  <c r="S3674" i="3"/>
  <c r="T3674" i="3" s="1"/>
  <c r="Q3674" i="3"/>
  <c r="P3674" i="3"/>
  <c r="S3673" i="3"/>
  <c r="T3673" i="3" s="1"/>
  <c r="Q3673" i="3"/>
  <c r="P3673" i="3"/>
  <c r="T3672" i="3"/>
  <c r="S3672" i="3"/>
  <c r="Q3672" i="3"/>
  <c r="P3672" i="3"/>
  <c r="S3671" i="3"/>
  <c r="T3671" i="3" s="1"/>
  <c r="Q3671" i="3"/>
  <c r="P3671" i="3"/>
  <c r="T3670" i="3"/>
  <c r="S3670" i="3"/>
  <c r="Q3670" i="3"/>
  <c r="P3670" i="3"/>
  <c r="S3669" i="3"/>
  <c r="T3669" i="3" s="1"/>
  <c r="Q3669" i="3"/>
  <c r="P3669" i="3"/>
  <c r="S3668" i="3"/>
  <c r="T3668" i="3" s="1"/>
  <c r="Q3668" i="3"/>
  <c r="P3668" i="3"/>
  <c r="S3667" i="3"/>
  <c r="T3667" i="3" s="1"/>
  <c r="Q3667" i="3"/>
  <c r="P3667" i="3"/>
  <c r="S3666" i="3"/>
  <c r="T3666" i="3" s="1"/>
  <c r="Q3666" i="3"/>
  <c r="P3666" i="3"/>
  <c r="S3665" i="3"/>
  <c r="T3665" i="3" s="1"/>
  <c r="Q3665" i="3"/>
  <c r="P3665" i="3"/>
  <c r="S3664" i="3"/>
  <c r="T3664" i="3" s="1"/>
  <c r="Q3664" i="3"/>
  <c r="P3664" i="3"/>
  <c r="T3663" i="3"/>
  <c r="S3663" i="3"/>
  <c r="Q3663" i="3"/>
  <c r="P3663" i="3"/>
  <c r="T3662" i="3"/>
  <c r="S3662" i="3"/>
  <c r="Q3662" i="3"/>
  <c r="P3662" i="3"/>
  <c r="S3661" i="3"/>
  <c r="T3661" i="3" s="1"/>
  <c r="Q3661" i="3"/>
  <c r="P3661" i="3"/>
  <c r="S3660" i="3"/>
  <c r="T3660" i="3" s="1"/>
  <c r="Q3660" i="3"/>
  <c r="P3660" i="3"/>
  <c r="S3659" i="3"/>
  <c r="T3659" i="3" s="1"/>
  <c r="Q3659" i="3"/>
  <c r="P3659" i="3"/>
  <c r="S3658" i="3"/>
  <c r="T3658" i="3" s="1"/>
  <c r="Q3658" i="3"/>
  <c r="P3658" i="3"/>
  <c r="S3657" i="3"/>
  <c r="T3657" i="3" s="1"/>
  <c r="Q3657" i="3"/>
  <c r="P3657" i="3"/>
  <c r="S3656" i="3"/>
  <c r="T3656" i="3" s="1"/>
  <c r="Q3656" i="3"/>
  <c r="P3656" i="3"/>
  <c r="T3655" i="3"/>
  <c r="S3655" i="3"/>
  <c r="Q3655" i="3"/>
  <c r="P3655" i="3"/>
  <c r="S3654" i="3"/>
  <c r="T3654" i="3" s="1"/>
  <c r="Q3654" i="3"/>
  <c r="P3654" i="3"/>
  <c r="S3653" i="3"/>
  <c r="T3653" i="3" s="1"/>
  <c r="Q3653" i="3"/>
  <c r="P3653" i="3"/>
  <c r="S3652" i="3"/>
  <c r="T3652" i="3" s="1"/>
  <c r="Q3652" i="3"/>
  <c r="P3652" i="3"/>
  <c r="S3651" i="3"/>
  <c r="T3651" i="3" s="1"/>
  <c r="Q3651" i="3"/>
  <c r="P3651" i="3"/>
  <c r="T3650" i="3"/>
  <c r="S3650" i="3"/>
  <c r="Q3650" i="3"/>
  <c r="P3650" i="3"/>
  <c r="T3649" i="3"/>
  <c r="S3649" i="3"/>
  <c r="Q3649" i="3"/>
  <c r="P3649" i="3"/>
  <c r="S3648" i="3"/>
  <c r="T3648" i="3" s="1"/>
  <c r="Q3648" i="3"/>
  <c r="P3648" i="3"/>
  <c r="S3647" i="3"/>
  <c r="T3647" i="3" s="1"/>
  <c r="Q3647" i="3"/>
  <c r="P3647" i="3"/>
  <c r="S3646" i="3"/>
  <c r="T3646" i="3" s="1"/>
  <c r="Q3646" i="3"/>
  <c r="P3646" i="3"/>
  <c r="T3645" i="3"/>
  <c r="S3645" i="3"/>
  <c r="Q3645" i="3"/>
  <c r="P3645" i="3"/>
  <c r="S3644" i="3"/>
  <c r="T3644" i="3" s="1"/>
  <c r="Q3644" i="3"/>
  <c r="P3644" i="3"/>
  <c r="S3643" i="3"/>
  <c r="T3643" i="3" s="1"/>
  <c r="Q3643" i="3"/>
  <c r="P3643" i="3"/>
  <c r="S3642" i="3"/>
  <c r="T3642" i="3" s="1"/>
  <c r="Q3642" i="3"/>
  <c r="P3642" i="3"/>
  <c r="S3641" i="3"/>
  <c r="T3641" i="3" s="1"/>
  <c r="Q3641" i="3"/>
  <c r="P3641" i="3"/>
  <c r="T3640" i="3"/>
  <c r="S3640" i="3"/>
  <c r="Q3640" i="3"/>
  <c r="P3640" i="3"/>
  <c r="T3639" i="3"/>
  <c r="S3639" i="3"/>
  <c r="Q3639" i="3"/>
  <c r="P3639" i="3"/>
  <c r="T3638" i="3"/>
  <c r="S3638" i="3"/>
  <c r="Q3638" i="3"/>
  <c r="P3638" i="3"/>
  <c r="T3637" i="3"/>
  <c r="S3637" i="3"/>
  <c r="Q3637" i="3"/>
  <c r="P3637" i="3"/>
  <c r="S3636" i="3"/>
  <c r="T3636" i="3" s="1"/>
  <c r="Q3636" i="3"/>
  <c r="P3636" i="3"/>
  <c r="S3635" i="3"/>
  <c r="T3635" i="3" s="1"/>
  <c r="Q3635" i="3"/>
  <c r="P3635" i="3"/>
  <c r="S3634" i="3"/>
  <c r="T3634" i="3" s="1"/>
  <c r="Q3634" i="3"/>
  <c r="P3634" i="3"/>
  <c r="S3633" i="3"/>
  <c r="T3633" i="3" s="1"/>
  <c r="Q3633" i="3"/>
  <c r="P3633" i="3"/>
  <c r="S3632" i="3"/>
  <c r="T3632" i="3" s="1"/>
  <c r="Q3632" i="3"/>
  <c r="P3632" i="3"/>
  <c r="S3631" i="3"/>
  <c r="T3631" i="3" s="1"/>
  <c r="Q3631" i="3"/>
  <c r="P3631" i="3"/>
  <c r="T3630" i="3"/>
  <c r="S3630" i="3"/>
  <c r="Q3630" i="3"/>
  <c r="P3630" i="3"/>
  <c r="T3629" i="3"/>
  <c r="S3629" i="3"/>
  <c r="Q3629" i="3"/>
  <c r="P3629" i="3"/>
  <c r="T3628" i="3"/>
  <c r="S3628" i="3"/>
  <c r="Q3628" i="3"/>
  <c r="P3628" i="3"/>
  <c r="S3627" i="3"/>
  <c r="T3627" i="3" s="1"/>
  <c r="Q3627" i="3"/>
  <c r="P3627" i="3"/>
  <c r="S3626" i="3"/>
  <c r="T3626" i="3" s="1"/>
  <c r="Q3626" i="3"/>
  <c r="P3626" i="3"/>
  <c r="S3625" i="3"/>
  <c r="T3625" i="3" s="1"/>
  <c r="Q3625" i="3"/>
  <c r="P3625" i="3"/>
  <c r="S3624" i="3"/>
  <c r="T3624" i="3" s="1"/>
  <c r="Q3624" i="3"/>
  <c r="P3624" i="3"/>
  <c r="S3623" i="3"/>
  <c r="T3623" i="3" s="1"/>
  <c r="Q3623" i="3"/>
  <c r="P3623" i="3"/>
  <c r="S3622" i="3"/>
  <c r="T3622" i="3" s="1"/>
  <c r="Q3622" i="3"/>
  <c r="P3622" i="3"/>
  <c r="T3621" i="3"/>
  <c r="S3621" i="3"/>
  <c r="Q3621" i="3"/>
  <c r="P3621" i="3"/>
  <c r="T3620" i="3"/>
  <c r="S3620" i="3"/>
  <c r="Q3620" i="3"/>
  <c r="P3620" i="3"/>
  <c r="S3619" i="3"/>
  <c r="T3619" i="3" s="1"/>
  <c r="Q3619" i="3"/>
  <c r="P3619" i="3"/>
  <c r="S3618" i="3"/>
  <c r="T3618" i="3" s="1"/>
  <c r="Q3618" i="3"/>
  <c r="P3618" i="3"/>
  <c r="T3617" i="3"/>
  <c r="S3617" i="3"/>
  <c r="Q3617" i="3"/>
  <c r="P3617" i="3"/>
  <c r="T3616" i="3"/>
  <c r="S3616" i="3"/>
  <c r="Q3616" i="3"/>
  <c r="P3616" i="3"/>
  <c r="S3615" i="3"/>
  <c r="T3615" i="3" s="1"/>
  <c r="Q3615" i="3"/>
  <c r="P3615" i="3"/>
  <c r="T3614" i="3"/>
  <c r="S3614" i="3"/>
  <c r="Q3614" i="3"/>
  <c r="P3614" i="3"/>
  <c r="T3613" i="3"/>
  <c r="S3613" i="3"/>
  <c r="Q3613" i="3"/>
  <c r="P3613" i="3"/>
  <c r="S3612" i="3"/>
  <c r="T3612" i="3" s="1"/>
  <c r="Q3612" i="3"/>
  <c r="P3612" i="3"/>
  <c r="S3611" i="3"/>
  <c r="T3611" i="3" s="1"/>
  <c r="Q3611" i="3"/>
  <c r="P3611" i="3"/>
  <c r="S3610" i="3"/>
  <c r="T3610" i="3" s="1"/>
  <c r="Q3610" i="3"/>
  <c r="P3610" i="3"/>
  <c r="S3609" i="3"/>
  <c r="T3609" i="3" s="1"/>
  <c r="Q3609" i="3"/>
  <c r="P3609" i="3"/>
  <c r="S3608" i="3"/>
  <c r="T3608" i="3" s="1"/>
  <c r="Q3608" i="3"/>
  <c r="P3608" i="3"/>
  <c r="T3607" i="3"/>
  <c r="S3607" i="3"/>
  <c r="Q3607" i="3"/>
  <c r="P3607" i="3"/>
  <c r="S3606" i="3"/>
  <c r="T3606" i="3" s="1"/>
  <c r="Q3606" i="3"/>
  <c r="P3606" i="3"/>
  <c r="S3605" i="3"/>
  <c r="T3605" i="3" s="1"/>
  <c r="Q3605" i="3"/>
  <c r="P3605" i="3"/>
  <c r="T3604" i="3"/>
  <c r="S3604" i="3"/>
  <c r="Q3604" i="3"/>
  <c r="P3604" i="3"/>
  <c r="S3603" i="3"/>
  <c r="T3603" i="3" s="1"/>
  <c r="Q3603" i="3"/>
  <c r="P3603" i="3"/>
  <c r="S3602" i="3"/>
  <c r="T3602" i="3" s="1"/>
  <c r="Q3602" i="3"/>
  <c r="P3602" i="3"/>
  <c r="S3601" i="3"/>
  <c r="T3601" i="3" s="1"/>
  <c r="Q3601" i="3"/>
  <c r="P3601" i="3"/>
  <c r="S3600" i="3"/>
  <c r="T3600" i="3" s="1"/>
  <c r="Q3600" i="3"/>
  <c r="P3600" i="3"/>
  <c r="S3599" i="3"/>
  <c r="T3599" i="3" s="1"/>
  <c r="Q3599" i="3"/>
  <c r="P3599" i="3"/>
  <c r="S3598" i="3"/>
  <c r="T3598" i="3" s="1"/>
  <c r="Q3598" i="3"/>
  <c r="P3598" i="3"/>
  <c r="T3597" i="3"/>
  <c r="S3597" i="3"/>
  <c r="Q3597" i="3"/>
  <c r="P3597" i="3"/>
  <c r="S3596" i="3"/>
  <c r="T3596" i="3" s="1"/>
  <c r="Q3596" i="3"/>
  <c r="P3596" i="3"/>
  <c r="T3595" i="3"/>
  <c r="S3595" i="3"/>
  <c r="Q3595" i="3"/>
  <c r="P3595" i="3"/>
  <c r="S3594" i="3"/>
  <c r="T3594" i="3" s="1"/>
  <c r="Q3594" i="3"/>
  <c r="P3594" i="3"/>
  <c r="S3593" i="3"/>
  <c r="T3593" i="3" s="1"/>
  <c r="Q3593" i="3"/>
  <c r="P3593" i="3"/>
  <c r="T3592" i="3"/>
  <c r="S3592" i="3"/>
  <c r="Q3592" i="3"/>
  <c r="P3592" i="3"/>
  <c r="T3591" i="3"/>
  <c r="S3591" i="3"/>
  <c r="Q3591" i="3"/>
  <c r="P3591" i="3"/>
  <c r="S3590" i="3"/>
  <c r="T3590" i="3" s="1"/>
  <c r="Q3590" i="3"/>
  <c r="P3590" i="3"/>
  <c r="S3589" i="3"/>
  <c r="T3589" i="3" s="1"/>
  <c r="Q3589" i="3"/>
  <c r="P3589" i="3"/>
  <c r="S3588" i="3"/>
  <c r="T3588" i="3" s="1"/>
  <c r="Q3588" i="3"/>
  <c r="P3588" i="3"/>
  <c r="S3587" i="3"/>
  <c r="T3587" i="3" s="1"/>
  <c r="Q3587" i="3"/>
  <c r="P3587" i="3"/>
  <c r="S3586" i="3"/>
  <c r="T3586" i="3" s="1"/>
  <c r="Q3586" i="3"/>
  <c r="P3586" i="3"/>
  <c r="T3585" i="3"/>
  <c r="S3585" i="3"/>
  <c r="Q3585" i="3"/>
  <c r="P3585" i="3"/>
  <c r="S3584" i="3"/>
  <c r="T3584" i="3" s="1"/>
  <c r="Q3584" i="3"/>
  <c r="P3584" i="3"/>
  <c r="S3583" i="3"/>
  <c r="T3583" i="3" s="1"/>
  <c r="Q3583" i="3"/>
  <c r="P3583" i="3"/>
  <c r="S3582" i="3"/>
  <c r="T3582" i="3" s="1"/>
  <c r="Q3582" i="3"/>
  <c r="P3582" i="3"/>
  <c r="T3581" i="3"/>
  <c r="S3581" i="3"/>
  <c r="Q3581" i="3"/>
  <c r="P3581" i="3"/>
  <c r="T3580" i="3"/>
  <c r="S3580" i="3"/>
  <c r="Q3580" i="3"/>
  <c r="P3580" i="3"/>
  <c r="S3579" i="3"/>
  <c r="T3579" i="3" s="1"/>
  <c r="Q3579" i="3"/>
  <c r="P3579" i="3"/>
  <c r="S3578" i="3"/>
  <c r="T3578" i="3" s="1"/>
  <c r="Q3578" i="3"/>
  <c r="P3578" i="3"/>
  <c r="S3577" i="3"/>
  <c r="T3577" i="3" s="1"/>
  <c r="Q3577" i="3"/>
  <c r="P3577" i="3"/>
  <c r="S3576" i="3"/>
  <c r="T3576" i="3" s="1"/>
  <c r="Q3576" i="3"/>
  <c r="P3576" i="3"/>
  <c r="S3575" i="3"/>
  <c r="T3575" i="3" s="1"/>
  <c r="Q3575" i="3"/>
  <c r="P3575" i="3"/>
  <c r="S3574" i="3"/>
  <c r="T3574" i="3" s="1"/>
  <c r="Q3574" i="3"/>
  <c r="P3574" i="3"/>
  <c r="T3573" i="3"/>
  <c r="S3573" i="3"/>
  <c r="Q3573" i="3"/>
  <c r="P3573" i="3"/>
  <c r="S3572" i="3"/>
  <c r="T3572" i="3" s="1"/>
  <c r="Q3572" i="3"/>
  <c r="P3572" i="3"/>
  <c r="S3571" i="3"/>
  <c r="T3571" i="3" s="1"/>
  <c r="Q3571" i="3"/>
  <c r="P3571" i="3"/>
  <c r="S3570" i="3"/>
  <c r="T3570" i="3" s="1"/>
  <c r="Q3570" i="3"/>
  <c r="P3570" i="3"/>
  <c r="S3569" i="3"/>
  <c r="T3569" i="3" s="1"/>
  <c r="Q3569" i="3"/>
  <c r="P3569" i="3"/>
  <c r="T3568" i="3"/>
  <c r="S3568" i="3"/>
  <c r="Q3568" i="3"/>
  <c r="P3568" i="3"/>
  <c r="S3567" i="3"/>
  <c r="T3567" i="3" s="1"/>
  <c r="Q3567" i="3"/>
  <c r="P3567" i="3"/>
  <c r="T3566" i="3"/>
  <c r="S3566" i="3"/>
  <c r="Q3566" i="3"/>
  <c r="P3566" i="3"/>
  <c r="S3565" i="3"/>
  <c r="T3565" i="3" s="1"/>
  <c r="Q3565" i="3"/>
  <c r="P3565" i="3"/>
  <c r="S3564" i="3"/>
  <c r="T3564" i="3" s="1"/>
  <c r="Q3564" i="3"/>
  <c r="P3564" i="3"/>
  <c r="S3563" i="3"/>
  <c r="T3563" i="3" s="1"/>
  <c r="Q3563" i="3"/>
  <c r="P3563" i="3"/>
  <c r="S3562" i="3"/>
  <c r="T3562" i="3" s="1"/>
  <c r="Q3562" i="3"/>
  <c r="P3562" i="3"/>
  <c r="T3561" i="3"/>
  <c r="S3561" i="3"/>
  <c r="Q3561" i="3"/>
  <c r="P3561" i="3"/>
  <c r="S3560" i="3"/>
  <c r="T3560" i="3" s="1"/>
  <c r="Q3560" i="3"/>
  <c r="P3560" i="3"/>
  <c r="S3559" i="3"/>
  <c r="T3559" i="3" s="1"/>
  <c r="Q3559" i="3"/>
  <c r="P3559" i="3"/>
  <c r="S3558" i="3"/>
  <c r="T3558" i="3" s="1"/>
  <c r="Q3558" i="3"/>
  <c r="P3558" i="3"/>
  <c r="S3557" i="3"/>
  <c r="T3557" i="3" s="1"/>
  <c r="Q3557" i="3"/>
  <c r="P3557" i="3"/>
  <c r="T3556" i="3"/>
  <c r="S3556" i="3"/>
  <c r="Q3556" i="3"/>
  <c r="P3556" i="3"/>
  <c r="S3555" i="3"/>
  <c r="T3555" i="3" s="1"/>
  <c r="Q3555" i="3"/>
  <c r="P3555" i="3"/>
  <c r="S3554" i="3"/>
  <c r="T3554" i="3" s="1"/>
  <c r="Q3554" i="3"/>
  <c r="P3554" i="3"/>
  <c r="S3553" i="3"/>
  <c r="T3553" i="3" s="1"/>
  <c r="Q3553" i="3"/>
  <c r="P3553" i="3"/>
  <c r="S3552" i="3"/>
  <c r="T3552" i="3" s="1"/>
  <c r="Q3552" i="3"/>
  <c r="P3552" i="3"/>
  <c r="S3551" i="3"/>
  <c r="T3551" i="3" s="1"/>
  <c r="Q3551" i="3"/>
  <c r="P3551" i="3"/>
  <c r="S3550" i="3"/>
  <c r="T3550" i="3" s="1"/>
  <c r="Q3550" i="3"/>
  <c r="P3550" i="3"/>
  <c r="T3549" i="3"/>
  <c r="S3549" i="3"/>
  <c r="Q3549" i="3"/>
  <c r="P3549" i="3"/>
  <c r="S3548" i="3"/>
  <c r="T3548" i="3" s="1"/>
  <c r="Q3548" i="3"/>
  <c r="P3548" i="3"/>
  <c r="S3547" i="3"/>
  <c r="T3547" i="3" s="1"/>
  <c r="Q3547" i="3"/>
  <c r="P3547" i="3"/>
  <c r="T3546" i="3"/>
  <c r="S3546" i="3"/>
  <c r="Q3546" i="3"/>
  <c r="P3546" i="3"/>
  <c r="S3545" i="3"/>
  <c r="T3545" i="3" s="1"/>
  <c r="Q3545" i="3"/>
  <c r="P3545" i="3"/>
  <c r="S3544" i="3"/>
  <c r="T3544" i="3" s="1"/>
  <c r="Q3544" i="3"/>
  <c r="P3544" i="3"/>
  <c r="S3543" i="3"/>
  <c r="T3543" i="3" s="1"/>
  <c r="Q3543" i="3"/>
  <c r="P3543" i="3"/>
  <c r="S3542" i="3"/>
  <c r="T3542" i="3" s="1"/>
  <c r="Q3542" i="3"/>
  <c r="P3542" i="3"/>
  <c r="S3541" i="3"/>
  <c r="T3541" i="3" s="1"/>
  <c r="Q3541" i="3"/>
  <c r="P3541" i="3"/>
  <c r="S3540" i="3"/>
  <c r="T3540" i="3" s="1"/>
  <c r="Q3540" i="3"/>
  <c r="P3540" i="3"/>
  <c r="S3539" i="3"/>
  <c r="T3539" i="3" s="1"/>
  <c r="Q3539" i="3"/>
  <c r="P3539" i="3"/>
  <c r="S3538" i="3"/>
  <c r="T3538" i="3" s="1"/>
  <c r="Q3538" i="3"/>
  <c r="P3538" i="3"/>
  <c r="T3537" i="3"/>
  <c r="S3537" i="3"/>
  <c r="Q3537" i="3"/>
  <c r="P3537" i="3"/>
  <c r="S3536" i="3"/>
  <c r="T3536" i="3" s="1"/>
  <c r="Q3536" i="3"/>
  <c r="P3536" i="3"/>
  <c r="S3535" i="3"/>
  <c r="T3535" i="3" s="1"/>
  <c r="Q3535" i="3"/>
  <c r="P3535" i="3"/>
  <c r="T3534" i="3"/>
  <c r="S3534" i="3"/>
  <c r="Q3534" i="3"/>
  <c r="P3534" i="3"/>
  <c r="S3533" i="3"/>
  <c r="T3533" i="3" s="1"/>
  <c r="Q3533" i="3"/>
  <c r="P3533" i="3"/>
  <c r="S3532" i="3"/>
  <c r="T3532" i="3" s="1"/>
  <c r="Q3532" i="3"/>
  <c r="P3532" i="3"/>
  <c r="S3531" i="3"/>
  <c r="T3531" i="3" s="1"/>
  <c r="Q3531" i="3"/>
  <c r="P3531" i="3"/>
  <c r="S3530" i="3"/>
  <c r="T3530" i="3" s="1"/>
  <c r="Q3530" i="3"/>
  <c r="P3530" i="3"/>
  <c r="S3529" i="3"/>
  <c r="T3529" i="3" s="1"/>
  <c r="Q3529" i="3"/>
  <c r="P3529" i="3"/>
  <c r="T3528" i="3"/>
  <c r="S3528" i="3"/>
  <c r="Q3528" i="3"/>
  <c r="P3528" i="3"/>
  <c r="S3527" i="3"/>
  <c r="T3527" i="3" s="1"/>
  <c r="Q3527" i="3"/>
  <c r="P3527" i="3"/>
  <c r="T3526" i="3"/>
  <c r="S3526" i="3"/>
  <c r="Q3526" i="3"/>
  <c r="P3526" i="3"/>
  <c r="S3525" i="3"/>
  <c r="T3525" i="3" s="1"/>
  <c r="Q3525" i="3"/>
  <c r="P3525" i="3"/>
  <c r="T3524" i="3"/>
  <c r="S3524" i="3"/>
  <c r="Q3524" i="3"/>
  <c r="P3524" i="3"/>
  <c r="T3523" i="3"/>
  <c r="S3523" i="3"/>
  <c r="Q3523" i="3"/>
  <c r="P3523" i="3"/>
  <c r="S3522" i="3"/>
  <c r="T3522" i="3" s="1"/>
  <c r="Q3522" i="3"/>
  <c r="P3522" i="3"/>
  <c r="S3521" i="3"/>
  <c r="T3521" i="3" s="1"/>
  <c r="Q3521" i="3"/>
  <c r="P3521" i="3"/>
  <c r="T3520" i="3"/>
  <c r="S3520" i="3"/>
  <c r="Q3520" i="3"/>
  <c r="P3520" i="3"/>
  <c r="S3519" i="3"/>
  <c r="T3519" i="3" s="1"/>
  <c r="Q3519" i="3"/>
  <c r="P3519" i="3"/>
  <c r="T3518" i="3"/>
  <c r="S3518" i="3"/>
  <c r="Q3518" i="3"/>
  <c r="P3518" i="3"/>
  <c r="S3517" i="3"/>
  <c r="T3517" i="3" s="1"/>
  <c r="Q3517" i="3"/>
  <c r="P3517" i="3"/>
  <c r="S3516" i="3"/>
  <c r="T3516" i="3" s="1"/>
  <c r="Q3516" i="3"/>
  <c r="P3516" i="3"/>
  <c r="S3515" i="3"/>
  <c r="T3515" i="3" s="1"/>
  <c r="Q3515" i="3"/>
  <c r="P3515" i="3"/>
  <c r="S3514" i="3"/>
  <c r="T3514" i="3" s="1"/>
  <c r="Q3514" i="3"/>
  <c r="P3514" i="3"/>
  <c r="T3513" i="3"/>
  <c r="S3513" i="3"/>
  <c r="Q3513" i="3"/>
  <c r="P3513" i="3"/>
  <c r="S3512" i="3"/>
  <c r="T3512" i="3" s="1"/>
  <c r="Q3512" i="3"/>
  <c r="P3512" i="3"/>
  <c r="S3511" i="3"/>
  <c r="T3511" i="3" s="1"/>
  <c r="Q3511" i="3"/>
  <c r="P3511" i="3"/>
  <c r="T3510" i="3"/>
  <c r="S3510" i="3"/>
  <c r="Q3510" i="3"/>
  <c r="P3510" i="3"/>
  <c r="S3509" i="3"/>
  <c r="T3509" i="3" s="1"/>
  <c r="Q3509" i="3"/>
  <c r="P3509" i="3"/>
  <c r="S3508" i="3"/>
  <c r="T3508" i="3" s="1"/>
  <c r="Q3508" i="3"/>
  <c r="P3508" i="3"/>
  <c r="S3507" i="3"/>
  <c r="T3507" i="3" s="1"/>
  <c r="Q3507" i="3"/>
  <c r="P3507" i="3"/>
  <c r="S3506" i="3"/>
  <c r="T3506" i="3" s="1"/>
  <c r="Q3506" i="3"/>
  <c r="P3506" i="3"/>
  <c r="S3505" i="3"/>
  <c r="T3505" i="3" s="1"/>
  <c r="Q3505" i="3"/>
  <c r="P3505" i="3"/>
  <c r="S3504" i="3"/>
  <c r="T3504" i="3" s="1"/>
  <c r="Q3504" i="3"/>
  <c r="P3504" i="3"/>
  <c r="S3503" i="3"/>
  <c r="T3503" i="3" s="1"/>
  <c r="Q3503" i="3"/>
  <c r="P3503" i="3"/>
  <c r="S3502" i="3"/>
  <c r="T3502" i="3" s="1"/>
  <c r="Q3502" i="3"/>
  <c r="P3502" i="3"/>
  <c r="S3501" i="3"/>
  <c r="T3501" i="3" s="1"/>
  <c r="Q3501" i="3"/>
  <c r="P3501" i="3"/>
  <c r="S3500" i="3"/>
  <c r="T3500" i="3" s="1"/>
  <c r="Q3500" i="3"/>
  <c r="P3500" i="3"/>
  <c r="S3499" i="3"/>
  <c r="T3499" i="3" s="1"/>
  <c r="Q3499" i="3"/>
  <c r="P3499" i="3"/>
  <c r="S3498" i="3"/>
  <c r="T3498" i="3" s="1"/>
  <c r="Q3498" i="3"/>
  <c r="P3498" i="3"/>
  <c r="S3497" i="3"/>
  <c r="T3497" i="3" s="1"/>
  <c r="Q3497" i="3"/>
  <c r="P3497" i="3"/>
  <c r="T3496" i="3"/>
  <c r="S3496" i="3"/>
  <c r="Q3496" i="3"/>
  <c r="P3496" i="3"/>
  <c r="S3495" i="3"/>
  <c r="T3495" i="3" s="1"/>
  <c r="Q3495" i="3"/>
  <c r="P3495" i="3"/>
  <c r="S3494" i="3"/>
  <c r="T3494" i="3" s="1"/>
  <c r="Q3494" i="3"/>
  <c r="P3494" i="3"/>
  <c r="S3493" i="3"/>
  <c r="T3493" i="3" s="1"/>
  <c r="Q3493" i="3"/>
  <c r="P3493" i="3"/>
  <c r="S3492" i="3"/>
  <c r="T3492" i="3" s="1"/>
  <c r="Q3492" i="3"/>
  <c r="P3492" i="3"/>
  <c r="S3491" i="3"/>
  <c r="T3491" i="3" s="1"/>
  <c r="Q3491" i="3"/>
  <c r="P3491" i="3"/>
  <c r="S3490" i="3"/>
  <c r="T3490" i="3" s="1"/>
  <c r="Q3490" i="3"/>
  <c r="P3490" i="3"/>
  <c r="T3489" i="3"/>
  <c r="S3489" i="3"/>
  <c r="Q3489" i="3"/>
  <c r="P3489" i="3"/>
  <c r="S3488" i="3"/>
  <c r="T3488" i="3" s="1"/>
  <c r="Q3488" i="3"/>
  <c r="P3488" i="3"/>
  <c r="S3487" i="3"/>
  <c r="T3487" i="3" s="1"/>
  <c r="Q3487" i="3"/>
  <c r="P3487" i="3"/>
  <c r="S3486" i="3"/>
  <c r="T3486" i="3" s="1"/>
  <c r="Q3486" i="3"/>
  <c r="P3486" i="3"/>
  <c r="S3485" i="3"/>
  <c r="T3485" i="3" s="1"/>
  <c r="Q3485" i="3"/>
  <c r="P3485" i="3"/>
  <c r="T3484" i="3"/>
  <c r="S3484" i="3"/>
  <c r="Q3484" i="3"/>
  <c r="P3484" i="3"/>
  <c r="S3483" i="3"/>
  <c r="T3483" i="3" s="1"/>
  <c r="Q3483" i="3"/>
  <c r="P3483" i="3"/>
  <c r="S3482" i="3"/>
  <c r="T3482" i="3" s="1"/>
  <c r="Q3482" i="3"/>
  <c r="P3482" i="3"/>
  <c r="S3481" i="3"/>
  <c r="T3481" i="3" s="1"/>
  <c r="Q3481" i="3"/>
  <c r="P3481" i="3"/>
  <c r="S3480" i="3"/>
  <c r="T3480" i="3" s="1"/>
  <c r="Q3480" i="3"/>
  <c r="P3480" i="3"/>
  <c r="S3479" i="3"/>
  <c r="T3479" i="3" s="1"/>
  <c r="Q3479" i="3"/>
  <c r="P3479" i="3"/>
  <c r="T3478" i="3"/>
  <c r="S3478" i="3"/>
  <c r="Q3478" i="3"/>
  <c r="P3478" i="3"/>
  <c r="S3477" i="3"/>
  <c r="T3477" i="3" s="1"/>
  <c r="Q3477" i="3"/>
  <c r="P3477" i="3"/>
  <c r="S3476" i="3"/>
  <c r="T3476" i="3" s="1"/>
  <c r="Q3476" i="3"/>
  <c r="P3476" i="3"/>
  <c r="S3475" i="3"/>
  <c r="T3475" i="3" s="1"/>
  <c r="Q3475" i="3"/>
  <c r="P3475" i="3"/>
  <c r="S3474" i="3"/>
  <c r="T3474" i="3" s="1"/>
  <c r="Q3474" i="3"/>
  <c r="P3474" i="3"/>
  <c r="S3473" i="3"/>
  <c r="T3473" i="3" s="1"/>
  <c r="Q3473" i="3"/>
  <c r="P3473" i="3"/>
  <c r="S3472" i="3"/>
  <c r="T3472" i="3" s="1"/>
  <c r="Q3472" i="3"/>
  <c r="P3472" i="3"/>
  <c r="T3471" i="3"/>
  <c r="S3471" i="3"/>
  <c r="Q3471" i="3"/>
  <c r="P3471" i="3"/>
  <c r="S3470" i="3"/>
  <c r="T3470" i="3" s="1"/>
  <c r="Q3470" i="3"/>
  <c r="P3470" i="3"/>
  <c r="T3469" i="3"/>
  <c r="S3469" i="3"/>
  <c r="Q3469" i="3"/>
  <c r="P3469" i="3"/>
  <c r="S3468" i="3"/>
  <c r="T3468" i="3" s="1"/>
  <c r="Q3468" i="3"/>
  <c r="P3468" i="3"/>
  <c r="S3467" i="3"/>
  <c r="T3467" i="3" s="1"/>
  <c r="Q3467" i="3"/>
  <c r="P3467" i="3"/>
  <c r="S3466" i="3"/>
  <c r="T3466" i="3" s="1"/>
  <c r="Q3466" i="3"/>
  <c r="P3466" i="3"/>
  <c r="S3465" i="3"/>
  <c r="T3465" i="3" s="1"/>
  <c r="Q3465" i="3"/>
  <c r="P3465" i="3"/>
  <c r="S3464" i="3"/>
  <c r="T3464" i="3" s="1"/>
  <c r="Q3464" i="3"/>
  <c r="P3464" i="3"/>
  <c r="S3463" i="3"/>
  <c r="T3463" i="3" s="1"/>
  <c r="Q3463" i="3"/>
  <c r="P3463" i="3"/>
  <c r="T3462" i="3"/>
  <c r="S3462" i="3"/>
  <c r="Q3462" i="3"/>
  <c r="P3462" i="3"/>
  <c r="S3461" i="3"/>
  <c r="T3461" i="3" s="1"/>
  <c r="Q3461" i="3"/>
  <c r="P3461" i="3"/>
  <c r="S3460" i="3"/>
  <c r="T3460" i="3" s="1"/>
  <c r="Q3460" i="3"/>
  <c r="P3460" i="3"/>
  <c r="S3459" i="3"/>
  <c r="T3459" i="3" s="1"/>
  <c r="Q3459" i="3"/>
  <c r="P3459" i="3"/>
  <c r="T3458" i="3"/>
  <c r="S3458" i="3"/>
  <c r="Q3458" i="3"/>
  <c r="P3458" i="3"/>
  <c r="S3457" i="3"/>
  <c r="T3457" i="3" s="1"/>
  <c r="Q3457" i="3"/>
  <c r="P3457" i="3"/>
  <c r="S3456" i="3"/>
  <c r="T3456" i="3" s="1"/>
  <c r="Q3456" i="3"/>
  <c r="P3456" i="3"/>
  <c r="S3455" i="3"/>
  <c r="T3455" i="3" s="1"/>
  <c r="Q3455" i="3"/>
  <c r="P3455" i="3"/>
  <c r="S3454" i="3"/>
  <c r="T3454" i="3" s="1"/>
  <c r="Q3454" i="3"/>
  <c r="P3454" i="3"/>
  <c r="S3453" i="3"/>
  <c r="T3453" i="3" s="1"/>
  <c r="Q3453" i="3"/>
  <c r="P3453" i="3"/>
  <c r="S3452" i="3"/>
  <c r="T3452" i="3" s="1"/>
  <c r="Q3452" i="3"/>
  <c r="P3452" i="3"/>
  <c r="S3451" i="3"/>
  <c r="T3451" i="3" s="1"/>
  <c r="Q3451" i="3"/>
  <c r="P3451" i="3"/>
  <c r="T3450" i="3"/>
  <c r="S3450" i="3"/>
  <c r="Q3450" i="3"/>
  <c r="P3450" i="3"/>
  <c r="S3449" i="3"/>
  <c r="T3449" i="3" s="1"/>
  <c r="Q3449" i="3"/>
  <c r="P3449" i="3"/>
  <c r="S3448" i="3"/>
  <c r="T3448" i="3" s="1"/>
  <c r="Q3448" i="3"/>
  <c r="P3448" i="3"/>
  <c r="S3447" i="3"/>
  <c r="T3447" i="3" s="1"/>
  <c r="Q3447" i="3"/>
  <c r="P3447" i="3"/>
  <c r="S3446" i="3"/>
  <c r="T3446" i="3" s="1"/>
  <c r="Q3446" i="3"/>
  <c r="P3446" i="3"/>
  <c r="S3445" i="3"/>
  <c r="T3445" i="3" s="1"/>
  <c r="Q3445" i="3"/>
  <c r="P3445" i="3"/>
  <c r="S3444" i="3"/>
  <c r="T3444" i="3" s="1"/>
  <c r="Q3444" i="3"/>
  <c r="P3444" i="3"/>
  <c r="S3443" i="3"/>
  <c r="T3443" i="3" s="1"/>
  <c r="Q3443" i="3"/>
  <c r="P3443" i="3"/>
  <c r="T3442" i="3"/>
  <c r="S3442" i="3"/>
  <c r="Q3442" i="3"/>
  <c r="P3442" i="3"/>
  <c r="T3441" i="3"/>
  <c r="S3441" i="3"/>
  <c r="Q3441" i="3"/>
  <c r="P3441" i="3"/>
  <c r="T3440" i="3"/>
  <c r="S3440" i="3"/>
  <c r="Q3440" i="3"/>
  <c r="P3440" i="3"/>
  <c r="S3439" i="3"/>
  <c r="T3439" i="3" s="1"/>
  <c r="Q3439" i="3"/>
  <c r="P3439" i="3"/>
  <c r="S3438" i="3"/>
  <c r="T3438" i="3" s="1"/>
  <c r="Q3438" i="3"/>
  <c r="P3438" i="3"/>
  <c r="S3437" i="3"/>
  <c r="T3437" i="3" s="1"/>
  <c r="Q3437" i="3"/>
  <c r="P3437" i="3"/>
  <c r="S3436" i="3"/>
  <c r="T3436" i="3" s="1"/>
  <c r="Q3436" i="3"/>
  <c r="P3436" i="3"/>
  <c r="T3435" i="3"/>
  <c r="S3435" i="3"/>
  <c r="Q3435" i="3"/>
  <c r="P3435" i="3"/>
  <c r="S3434" i="3"/>
  <c r="T3434" i="3" s="1"/>
  <c r="Q3434" i="3"/>
  <c r="P3434" i="3"/>
  <c r="T3433" i="3"/>
  <c r="S3433" i="3"/>
  <c r="Q3433" i="3"/>
  <c r="P3433" i="3"/>
  <c r="S3432" i="3"/>
  <c r="T3432" i="3" s="1"/>
  <c r="Q3432" i="3"/>
  <c r="P3432" i="3"/>
  <c r="S3431" i="3"/>
  <c r="T3431" i="3" s="1"/>
  <c r="Q3431" i="3"/>
  <c r="P3431" i="3"/>
  <c r="T3430" i="3"/>
  <c r="S3430" i="3"/>
  <c r="Q3430" i="3"/>
  <c r="P3430" i="3"/>
  <c r="T3429" i="3"/>
  <c r="S3429" i="3"/>
  <c r="Q3429" i="3"/>
  <c r="P3429" i="3"/>
  <c r="S3428" i="3"/>
  <c r="T3428" i="3" s="1"/>
  <c r="Q3428" i="3"/>
  <c r="P3428" i="3"/>
  <c r="S3427" i="3"/>
  <c r="T3427" i="3" s="1"/>
  <c r="Q3427" i="3"/>
  <c r="P3427" i="3"/>
  <c r="S3426" i="3"/>
  <c r="T3426" i="3" s="1"/>
  <c r="Q3426" i="3"/>
  <c r="P3426" i="3"/>
  <c r="S3425" i="3"/>
  <c r="T3425" i="3" s="1"/>
  <c r="Q3425" i="3"/>
  <c r="P3425" i="3"/>
  <c r="S3424" i="3"/>
  <c r="T3424" i="3" s="1"/>
  <c r="Q3424" i="3"/>
  <c r="P3424" i="3"/>
  <c r="T3423" i="3"/>
  <c r="S3423" i="3"/>
  <c r="Q3423" i="3"/>
  <c r="P3423" i="3"/>
  <c r="S3422" i="3"/>
  <c r="T3422" i="3" s="1"/>
  <c r="Q3422" i="3"/>
  <c r="P3422" i="3"/>
  <c r="S3421" i="3"/>
  <c r="T3421" i="3" s="1"/>
  <c r="Q3421" i="3"/>
  <c r="P3421" i="3"/>
  <c r="T3420" i="3"/>
  <c r="S3420" i="3"/>
  <c r="Q3420" i="3"/>
  <c r="P3420" i="3"/>
  <c r="S3419" i="3"/>
  <c r="T3419" i="3" s="1"/>
  <c r="Q3419" i="3"/>
  <c r="P3419" i="3"/>
  <c r="S3418" i="3"/>
  <c r="T3418" i="3" s="1"/>
  <c r="Q3418" i="3"/>
  <c r="P3418" i="3"/>
  <c r="S3417" i="3"/>
  <c r="T3417" i="3" s="1"/>
  <c r="Q3417" i="3"/>
  <c r="P3417" i="3"/>
  <c r="S3416" i="3"/>
  <c r="T3416" i="3" s="1"/>
  <c r="Q3416" i="3"/>
  <c r="P3416" i="3"/>
  <c r="S3415" i="3"/>
  <c r="T3415" i="3" s="1"/>
  <c r="Q3415" i="3"/>
  <c r="P3415" i="3"/>
  <c r="S3414" i="3"/>
  <c r="T3414" i="3" s="1"/>
  <c r="Q3414" i="3"/>
  <c r="P3414" i="3"/>
  <c r="S3413" i="3"/>
  <c r="T3413" i="3" s="1"/>
  <c r="Q3413" i="3"/>
  <c r="P3413" i="3"/>
  <c r="T3412" i="3"/>
  <c r="S3412" i="3"/>
  <c r="Q3412" i="3"/>
  <c r="P3412" i="3"/>
  <c r="S3411" i="3"/>
  <c r="T3411" i="3" s="1"/>
  <c r="Q3411" i="3"/>
  <c r="P3411" i="3"/>
  <c r="S3410" i="3"/>
  <c r="T3410" i="3" s="1"/>
  <c r="Q3410" i="3"/>
  <c r="P3410" i="3"/>
  <c r="S3409" i="3"/>
  <c r="T3409" i="3" s="1"/>
  <c r="Q3409" i="3"/>
  <c r="P3409" i="3"/>
  <c r="S3408" i="3"/>
  <c r="T3408" i="3" s="1"/>
  <c r="Q3408" i="3"/>
  <c r="P3408" i="3"/>
  <c r="S3407" i="3"/>
  <c r="T3407" i="3" s="1"/>
  <c r="Q3407" i="3"/>
  <c r="P3407" i="3"/>
  <c r="S3406" i="3"/>
  <c r="T3406" i="3" s="1"/>
  <c r="Q3406" i="3"/>
  <c r="P3406" i="3"/>
  <c r="T3405" i="3"/>
  <c r="S3405" i="3"/>
  <c r="Q3405" i="3"/>
  <c r="P3405" i="3"/>
  <c r="S3404" i="3"/>
  <c r="T3404" i="3" s="1"/>
  <c r="Q3404" i="3"/>
  <c r="P3404" i="3"/>
  <c r="T3403" i="3"/>
  <c r="S3403" i="3"/>
  <c r="S3402" i="3"/>
  <c r="T3402" i="3" s="1"/>
  <c r="S3401" i="3"/>
  <c r="T3401" i="3" s="1"/>
  <c r="S3400" i="3"/>
  <c r="T3400" i="3" s="1"/>
  <c r="S3399" i="3"/>
  <c r="T3399" i="3" s="1"/>
  <c r="S3398" i="3"/>
  <c r="T3398" i="3" s="1"/>
  <c r="S3397" i="3"/>
  <c r="T3397" i="3" s="1"/>
  <c r="S3396" i="3"/>
  <c r="T3396" i="3" s="1"/>
  <c r="T3395" i="3"/>
  <c r="S3395" i="3"/>
  <c r="S3394" i="3"/>
  <c r="T3394" i="3" s="1"/>
  <c r="S3393" i="3"/>
  <c r="T3393" i="3" s="1"/>
  <c r="S3392" i="3"/>
  <c r="T3392" i="3" s="1"/>
  <c r="S3391" i="3"/>
  <c r="T3391" i="3" s="1"/>
  <c r="S3390" i="3"/>
  <c r="T3390" i="3" s="1"/>
  <c r="S3389" i="3"/>
  <c r="T3389" i="3" s="1"/>
  <c r="S3388" i="3"/>
  <c r="T3388" i="3" s="1"/>
  <c r="S3387" i="3"/>
  <c r="T3387" i="3" s="1"/>
  <c r="T3386" i="3"/>
  <c r="S3386" i="3"/>
  <c r="T3385" i="3"/>
  <c r="S3385" i="3"/>
  <c r="S3384" i="3"/>
  <c r="T3384" i="3" s="1"/>
  <c r="S3383" i="3"/>
  <c r="T3383" i="3" s="1"/>
  <c r="T3382" i="3"/>
  <c r="S3382" i="3"/>
  <c r="S3381" i="3"/>
  <c r="T3381" i="3" s="1"/>
  <c r="S3380" i="3"/>
  <c r="T3380" i="3" s="1"/>
  <c r="S3379" i="3"/>
  <c r="T3379" i="3" s="1"/>
  <c r="T3378" i="3"/>
  <c r="S3378" i="3"/>
  <c r="S3377" i="3"/>
  <c r="T3377" i="3" s="1"/>
  <c r="S3376" i="3"/>
  <c r="T3376" i="3" s="1"/>
  <c r="S3375" i="3"/>
  <c r="T3375" i="3" s="1"/>
  <c r="S3374" i="3"/>
  <c r="T3374" i="3" s="1"/>
  <c r="S3373" i="3"/>
  <c r="T3373" i="3" s="1"/>
  <c r="S3372" i="3"/>
  <c r="T3372" i="3" s="1"/>
  <c r="S3371" i="3"/>
  <c r="T3371" i="3" s="1"/>
  <c r="S3370" i="3"/>
  <c r="T3370" i="3" s="1"/>
  <c r="T3369" i="3"/>
  <c r="S3369" i="3"/>
  <c r="S3368" i="3"/>
  <c r="T3368" i="3" s="1"/>
  <c r="S3367" i="3"/>
  <c r="T3367" i="3" s="1"/>
  <c r="T3366" i="3"/>
  <c r="S3366" i="3"/>
  <c r="S3365" i="3"/>
  <c r="T3365" i="3" s="1"/>
  <c r="S3364" i="3"/>
  <c r="T3364" i="3" s="1"/>
  <c r="T3363" i="3"/>
  <c r="S3363" i="3"/>
  <c r="T3362" i="3"/>
  <c r="S3362" i="3"/>
  <c r="S3361" i="3"/>
  <c r="T3361" i="3" s="1"/>
  <c r="S3360" i="3"/>
  <c r="T3360" i="3" s="1"/>
  <c r="S3359" i="3"/>
  <c r="T3359" i="3" s="1"/>
  <c r="T3358" i="3"/>
  <c r="S3358" i="3"/>
  <c r="S3357" i="3"/>
  <c r="T3357" i="3" s="1"/>
  <c r="S3356" i="3"/>
  <c r="T3356" i="3" s="1"/>
  <c r="T3355" i="3"/>
  <c r="S3355" i="3"/>
  <c r="T3354" i="3"/>
  <c r="S3354" i="3"/>
  <c r="S3353" i="3"/>
  <c r="T3353" i="3" s="1"/>
  <c r="S3352" i="3"/>
  <c r="T3352" i="3" s="1"/>
  <c r="S3351" i="3"/>
  <c r="T3351" i="3" s="1"/>
  <c r="T3350" i="3"/>
  <c r="S3350" i="3"/>
  <c r="T3349" i="3"/>
  <c r="S3349" i="3"/>
  <c r="S3348" i="3"/>
  <c r="T3348" i="3" s="1"/>
  <c r="S3347" i="3"/>
  <c r="T3347" i="3" s="1"/>
  <c r="T3346" i="3"/>
  <c r="S3346" i="3"/>
  <c r="S3345" i="3"/>
  <c r="T3345" i="3" s="1"/>
  <c r="S3344" i="3"/>
  <c r="T3344" i="3" s="1"/>
  <c r="S3343" i="3"/>
  <c r="T3343" i="3" s="1"/>
  <c r="T3342" i="3"/>
  <c r="S3341" i="3"/>
  <c r="T3341" i="3" s="1"/>
  <c r="S3340" i="3"/>
  <c r="T3340" i="3" s="1"/>
  <c r="S3339" i="3"/>
  <c r="T3339" i="3" s="1"/>
  <c r="T3338" i="3"/>
  <c r="S3338" i="3"/>
  <c r="S3337" i="3"/>
  <c r="T3337" i="3" s="1"/>
  <c r="S3336" i="3"/>
  <c r="T3336" i="3" s="1"/>
  <c r="S3335" i="3"/>
  <c r="T3335" i="3" s="1"/>
  <c r="S3334" i="3"/>
  <c r="T3334" i="3" s="1"/>
  <c r="S3333" i="3"/>
  <c r="T3333" i="3" s="1"/>
  <c r="S3332" i="3"/>
  <c r="T3332" i="3" s="1"/>
  <c r="S3331" i="3"/>
  <c r="T3331" i="3" s="1"/>
  <c r="S3330" i="3"/>
  <c r="T3330" i="3" s="1"/>
  <c r="T3329" i="3"/>
  <c r="S3329" i="3"/>
  <c r="S3328" i="3"/>
  <c r="T3328" i="3" s="1"/>
  <c r="S3327" i="3"/>
  <c r="T3327" i="3" s="1"/>
  <c r="T3326" i="3"/>
  <c r="S3326" i="3"/>
  <c r="S3325" i="3"/>
  <c r="T3325" i="3" s="1"/>
  <c r="S3324" i="3"/>
  <c r="T3324" i="3" s="1"/>
  <c r="S3323" i="3"/>
  <c r="T3323" i="3" s="1"/>
  <c r="T3322" i="3"/>
  <c r="S3322" i="3"/>
  <c r="S3321" i="3"/>
  <c r="T3321" i="3" s="1"/>
  <c r="S3320" i="3"/>
  <c r="T3320" i="3" s="1"/>
  <c r="S3319" i="3"/>
  <c r="T3319" i="3" s="1"/>
  <c r="S3318" i="3"/>
  <c r="T3318" i="3" s="1"/>
  <c r="S3317" i="3"/>
  <c r="T3317" i="3" s="1"/>
  <c r="S3316" i="3"/>
  <c r="T3316" i="3" s="1"/>
  <c r="S3315" i="3"/>
  <c r="T3315" i="3" s="1"/>
  <c r="T3314" i="3"/>
  <c r="S3314" i="3"/>
  <c r="S3313" i="3"/>
  <c r="T3313" i="3" s="1"/>
  <c r="T3312" i="3"/>
  <c r="S3312" i="3"/>
  <c r="S3311" i="3"/>
  <c r="T3311" i="3" s="1"/>
  <c r="S3310" i="3"/>
  <c r="T3310" i="3" s="1"/>
  <c r="T3309" i="3"/>
  <c r="S3309" i="3"/>
  <c r="T3308" i="3"/>
  <c r="S3308" i="3"/>
  <c r="S3307" i="3"/>
  <c r="T3307" i="3" s="1"/>
  <c r="T3306" i="3"/>
  <c r="S3306" i="3"/>
  <c r="S3305" i="3"/>
  <c r="T3305" i="3" s="1"/>
  <c r="S3304" i="3"/>
  <c r="T3304" i="3" s="1"/>
  <c r="T3303" i="3"/>
  <c r="S3303" i="3"/>
  <c r="T3302" i="3"/>
  <c r="S3302" i="3"/>
  <c r="S3301" i="3"/>
  <c r="T3301" i="3" s="1"/>
  <c r="S3300" i="3"/>
  <c r="T3300" i="3" s="1"/>
  <c r="S3299" i="3"/>
  <c r="T3299" i="3" s="1"/>
  <c r="T3298" i="3"/>
  <c r="S3298" i="3"/>
  <c r="S3297" i="3"/>
  <c r="T3297" i="3" s="1"/>
  <c r="S3296" i="3"/>
  <c r="T3296" i="3" s="1"/>
  <c r="S3295" i="3"/>
  <c r="T3295" i="3" s="1"/>
  <c r="T3294" i="3"/>
  <c r="S3294" i="3"/>
  <c r="S3293" i="3"/>
  <c r="T3293" i="3" s="1"/>
  <c r="T3292" i="3"/>
  <c r="S3292" i="3"/>
  <c r="S3291" i="3"/>
  <c r="T3291" i="3" s="1"/>
  <c r="T3290" i="3"/>
  <c r="S3290" i="3"/>
  <c r="S3289" i="3"/>
  <c r="T3289" i="3" s="1"/>
  <c r="S3288" i="3"/>
  <c r="T3288" i="3" s="1"/>
  <c r="S3287" i="3"/>
  <c r="T3287" i="3" s="1"/>
  <c r="T3286" i="3"/>
  <c r="S3286" i="3"/>
  <c r="T3285" i="3"/>
  <c r="S3285" i="3"/>
  <c r="T3284" i="3"/>
  <c r="S3284" i="3"/>
  <c r="T3283" i="3"/>
  <c r="S3283" i="3"/>
  <c r="T3282" i="3"/>
  <c r="S3282" i="3"/>
  <c r="S3281" i="3"/>
  <c r="T3281" i="3" s="1"/>
  <c r="S3280" i="3"/>
  <c r="T3280" i="3" s="1"/>
  <c r="T3279" i="3"/>
  <c r="S3279" i="3"/>
  <c r="T3278" i="3"/>
  <c r="S3278" i="3"/>
  <c r="S3277" i="3"/>
  <c r="T3277" i="3" s="1"/>
  <c r="T3276" i="3"/>
  <c r="S3276" i="3"/>
  <c r="S3275" i="3"/>
  <c r="T3275" i="3" s="1"/>
  <c r="S3274" i="3"/>
  <c r="T3274" i="3" s="1"/>
  <c r="S3273" i="3"/>
  <c r="T3273" i="3" s="1"/>
  <c r="S3272" i="3"/>
  <c r="T3272" i="3" s="1"/>
  <c r="T3271" i="3"/>
  <c r="S3271" i="3"/>
  <c r="T3270" i="3"/>
  <c r="S3270" i="3"/>
  <c r="S3269" i="3"/>
  <c r="T3269" i="3" s="1"/>
  <c r="S3268" i="3"/>
  <c r="T3268" i="3" s="1"/>
  <c r="T3267" i="3"/>
  <c r="S3267" i="3"/>
  <c r="S3266" i="3"/>
  <c r="T3266" i="3" s="1"/>
  <c r="S3265" i="3"/>
  <c r="T3265" i="3" s="1"/>
  <c r="T3264" i="3"/>
  <c r="S3264" i="3"/>
  <c r="T3263" i="3"/>
  <c r="S3263" i="3"/>
  <c r="S3262" i="3"/>
  <c r="T3262" i="3" s="1"/>
  <c r="T3261" i="3"/>
  <c r="S3261" i="3"/>
  <c r="T3260" i="3"/>
  <c r="S3260" i="3"/>
  <c r="S3259" i="3"/>
  <c r="T3259" i="3" s="1"/>
  <c r="S3258" i="3"/>
  <c r="T3258" i="3" s="1"/>
  <c r="T3257" i="3"/>
  <c r="S3257" i="3"/>
  <c r="S3256" i="3"/>
  <c r="T3256" i="3" s="1"/>
  <c r="S3255" i="3"/>
  <c r="T3255" i="3" s="1"/>
  <c r="S3254" i="3"/>
  <c r="T3254" i="3" s="1"/>
  <c r="S3253" i="3"/>
  <c r="T3253" i="3" s="1"/>
  <c r="S3252" i="3"/>
  <c r="T3252" i="3" s="1"/>
  <c r="T3251" i="3"/>
  <c r="S3251" i="3"/>
  <c r="S3250" i="3"/>
  <c r="T3250" i="3" s="1"/>
  <c r="S3249" i="3"/>
  <c r="T3249" i="3" s="1"/>
  <c r="T3248" i="3"/>
  <c r="S3248" i="3"/>
  <c r="T3247" i="3"/>
  <c r="S3247" i="3"/>
  <c r="T3246" i="3"/>
  <c r="S3246" i="3"/>
  <c r="S3245" i="3"/>
  <c r="T3245" i="3" s="1"/>
  <c r="T3244" i="3"/>
  <c r="S3244" i="3"/>
  <c r="S3243" i="3"/>
  <c r="T3243" i="3" s="1"/>
  <c r="T3242" i="3"/>
  <c r="S3242" i="3"/>
  <c r="T3241" i="3"/>
  <c r="S3241" i="3"/>
  <c r="S3240" i="3"/>
  <c r="T3240" i="3" s="1"/>
  <c r="S3239" i="3"/>
  <c r="T3239" i="3" s="1"/>
  <c r="T3238" i="3"/>
  <c r="S3238" i="3"/>
  <c r="T3237" i="3"/>
  <c r="S3237" i="3"/>
  <c r="S3236" i="3"/>
  <c r="T3236" i="3" s="1"/>
  <c r="S3235" i="3"/>
  <c r="T3235" i="3" s="1"/>
  <c r="T3234" i="3"/>
  <c r="S3234" i="3"/>
  <c r="S3233" i="3"/>
  <c r="T3233" i="3" s="1"/>
  <c r="S3232" i="3"/>
  <c r="T3232" i="3" s="1"/>
  <c r="T3231" i="3"/>
  <c r="S3231" i="3"/>
  <c r="T3230" i="3"/>
  <c r="S3230" i="3"/>
  <c r="S3229" i="3"/>
  <c r="T3229" i="3" s="1"/>
  <c r="S3228" i="3"/>
  <c r="T3228" i="3" s="1"/>
  <c r="T3227" i="3"/>
  <c r="S3227" i="3"/>
  <c r="T3226" i="3"/>
  <c r="S3226" i="3"/>
  <c r="S3225" i="3"/>
  <c r="T3225" i="3" s="1"/>
  <c r="S3224" i="3"/>
  <c r="T3224" i="3" s="1"/>
  <c r="S3223" i="3"/>
  <c r="T3223" i="3" s="1"/>
  <c r="T3222" i="3"/>
  <c r="S3222" i="3"/>
  <c r="S3221" i="3"/>
  <c r="T3221" i="3" s="1"/>
  <c r="S3220" i="3"/>
  <c r="T3220" i="3" s="1"/>
  <c r="S3219" i="3"/>
  <c r="T3219" i="3" s="1"/>
  <c r="T3218" i="3"/>
  <c r="S3218" i="3"/>
  <c r="S3217" i="3"/>
  <c r="T3217" i="3" s="1"/>
  <c r="S3216" i="3"/>
  <c r="T3216" i="3" s="1"/>
  <c r="S3215" i="3"/>
  <c r="T3215" i="3" s="1"/>
  <c r="T3214" i="3"/>
  <c r="S3214" i="3"/>
  <c r="T3213" i="3"/>
  <c r="S3213" i="3"/>
  <c r="S3212" i="3"/>
  <c r="T3212" i="3" s="1"/>
  <c r="S3211" i="3"/>
  <c r="T3211" i="3" s="1"/>
  <c r="S3210" i="3"/>
  <c r="T3210" i="3" s="1"/>
  <c r="T3209" i="3"/>
  <c r="S3209" i="3"/>
  <c r="S3208" i="3"/>
  <c r="T3208" i="3" s="1"/>
  <c r="S3207" i="3"/>
  <c r="T3207" i="3" s="1"/>
  <c r="T3206" i="3"/>
  <c r="S3206" i="3"/>
  <c r="S3205" i="3"/>
  <c r="T3205" i="3" s="1"/>
  <c r="S3204" i="3"/>
  <c r="T3204" i="3" s="1"/>
  <c r="T3203" i="3"/>
  <c r="S3203" i="3"/>
  <c r="S3202" i="3"/>
  <c r="T3202" i="3" s="1"/>
  <c r="S3201" i="3"/>
  <c r="T3201" i="3" s="1"/>
  <c r="T3200" i="3"/>
  <c r="S3200" i="3"/>
  <c r="S3199" i="3"/>
  <c r="T3199" i="3" s="1"/>
  <c r="T3198" i="3"/>
  <c r="S3198" i="3"/>
  <c r="S3197" i="3"/>
  <c r="T3197" i="3" s="1"/>
  <c r="T3196" i="3"/>
  <c r="S3196" i="3"/>
  <c r="S3195" i="3"/>
  <c r="T3195" i="3" s="1"/>
  <c r="S3194" i="3"/>
  <c r="T3194" i="3" s="1"/>
  <c r="S3193" i="3"/>
  <c r="T3193" i="3" s="1"/>
  <c r="S3192" i="3"/>
  <c r="T3192" i="3" s="1"/>
  <c r="S3191" i="3"/>
  <c r="T3191" i="3" s="1"/>
  <c r="S3190" i="3"/>
  <c r="T3190" i="3" s="1"/>
  <c r="S3189" i="3"/>
  <c r="T3189" i="3" s="1"/>
  <c r="T3188" i="3"/>
  <c r="S3188" i="3"/>
  <c r="T3187" i="3"/>
  <c r="S3187" i="3"/>
  <c r="S3186" i="3"/>
  <c r="T3186" i="3" s="1"/>
  <c r="S3185" i="3"/>
  <c r="T3185" i="3" s="1"/>
  <c r="S3184" i="3"/>
  <c r="T3184" i="3" s="1"/>
  <c r="T3183" i="3"/>
  <c r="S3183" i="3"/>
  <c r="S3182" i="3"/>
  <c r="T3182" i="3" s="1"/>
  <c r="S3181" i="3"/>
  <c r="T3181" i="3" s="1"/>
  <c r="S3180" i="3"/>
  <c r="T3180" i="3" s="1"/>
  <c r="S3179" i="3"/>
  <c r="T3179" i="3" s="1"/>
  <c r="S3178" i="3"/>
  <c r="T3178" i="3" s="1"/>
  <c r="S3177" i="3"/>
  <c r="T3177" i="3" s="1"/>
  <c r="T3176" i="3"/>
  <c r="S3176" i="3"/>
  <c r="T3175" i="3"/>
  <c r="S3175" i="3"/>
  <c r="T3174" i="3"/>
  <c r="S3174" i="3"/>
  <c r="S3173" i="3"/>
  <c r="T3173" i="3" s="1"/>
  <c r="T3172" i="3"/>
  <c r="S3172" i="3"/>
  <c r="S3171" i="3"/>
  <c r="T3171" i="3" s="1"/>
  <c r="T3170" i="3"/>
  <c r="S3170" i="3"/>
  <c r="S3169" i="3"/>
  <c r="T3169" i="3" s="1"/>
  <c r="S3168" i="3"/>
  <c r="T3168" i="3" s="1"/>
  <c r="T3167" i="3"/>
  <c r="S3167" i="3"/>
  <c r="T3166" i="3"/>
  <c r="S3166" i="3"/>
  <c r="T3165" i="3"/>
  <c r="S3165" i="3"/>
  <c r="T3164" i="3"/>
  <c r="S3164" i="3"/>
  <c r="S3163" i="3"/>
  <c r="T3163" i="3" s="1"/>
  <c r="T3162" i="3"/>
  <c r="S3162" i="3"/>
  <c r="S3161" i="3"/>
  <c r="T3161" i="3" s="1"/>
  <c r="S3160" i="3"/>
  <c r="T3160" i="3" s="1"/>
  <c r="S3159" i="3"/>
  <c r="T3159" i="3" s="1"/>
  <c r="T3158" i="3"/>
  <c r="S3158" i="3"/>
  <c r="T3157" i="3"/>
  <c r="S3157" i="3"/>
  <c r="S3156" i="3"/>
  <c r="T3156" i="3" s="1"/>
  <c r="S3155" i="3"/>
  <c r="T3155" i="3" s="1"/>
  <c r="S3154" i="3"/>
  <c r="T3154" i="3" s="1"/>
  <c r="S3153" i="3"/>
  <c r="T3153" i="3" s="1"/>
  <c r="S3152" i="3"/>
  <c r="T3152" i="3" s="1"/>
  <c r="T3151" i="3"/>
  <c r="S3151" i="3"/>
  <c r="S3150" i="3"/>
  <c r="T3150" i="3" s="1"/>
  <c r="S3149" i="3"/>
  <c r="T3149" i="3" s="1"/>
  <c r="S3148" i="3"/>
  <c r="T3148" i="3" s="1"/>
  <c r="S3147" i="3"/>
  <c r="T3147" i="3" s="1"/>
  <c r="T3146" i="3"/>
  <c r="S3146" i="3"/>
  <c r="S3145" i="3"/>
  <c r="T3145" i="3" s="1"/>
  <c r="S3144" i="3"/>
  <c r="T3144" i="3" s="1"/>
  <c r="S3143" i="3"/>
  <c r="T3143" i="3" s="1"/>
  <c r="T3142" i="3"/>
  <c r="S3142" i="3"/>
  <c r="S3141" i="3"/>
  <c r="T3141" i="3" s="1"/>
  <c r="T3140" i="3"/>
  <c r="S3140" i="3"/>
  <c r="S3139" i="3"/>
  <c r="T3139" i="3" s="1"/>
  <c r="S3138" i="3"/>
  <c r="T3138" i="3" s="1"/>
  <c r="S3137" i="3"/>
  <c r="T3137" i="3" s="1"/>
  <c r="S3136" i="3"/>
  <c r="T3136" i="3" s="1"/>
  <c r="T3135" i="3"/>
  <c r="S3135" i="3"/>
  <c r="S3134" i="3"/>
  <c r="T3134" i="3" s="1"/>
  <c r="S3133" i="3"/>
  <c r="T3133" i="3" s="1"/>
  <c r="S3132" i="3"/>
  <c r="T3132" i="3" s="1"/>
  <c r="T3131" i="3"/>
  <c r="S3131" i="3"/>
  <c r="S3130" i="3"/>
  <c r="T3130" i="3" s="1"/>
  <c r="S3129" i="3"/>
  <c r="T3129" i="3" s="1"/>
  <c r="T3128" i="3"/>
  <c r="S3128" i="3"/>
  <c r="S3127" i="3"/>
  <c r="T3127" i="3" s="1"/>
  <c r="S3126" i="3"/>
  <c r="T3126" i="3" s="1"/>
  <c r="S3125" i="3"/>
  <c r="T3125" i="3" s="1"/>
  <c r="S3124" i="3"/>
  <c r="T3124" i="3" s="1"/>
  <c r="S3123" i="3"/>
  <c r="T3123" i="3" s="1"/>
  <c r="T3122" i="3"/>
  <c r="S3122" i="3"/>
  <c r="S3121" i="3"/>
  <c r="T3121" i="3" s="1"/>
  <c r="T3120" i="3"/>
  <c r="S3120" i="3"/>
  <c r="S3119" i="3"/>
  <c r="T3119" i="3" s="1"/>
  <c r="S3118" i="3"/>
  <c r="T3118" i="3" s="1"/>
  <c r="T3117" i="3"/>
  <c r="S3117" i="3"/>
  <c r="T3116" i="3"/>
  <c r="S3116" i="3"/>
  <c r="S3115" i="3"/>
  <c r="T3115" i="3" s="1"/>
  <c r="S3114" i="3"/>
  <c r="T3114" i="3" s="1"/>
  <c r="S3113" i="3"/>
  <c r="T3113" i="3" s="1"/>
  <c r="S3112" i="3"/>
  <c r="T3112" i="3" s="1"/>
  <c r="S3111" i="3"/>
  <c r="T3111" i="3" s="1"/>
  <c r="S3110" i="3"/>
  <c r="T3110" i="3" s="1"/>
  <c r="S3109" i="3"/>
  <c r="T3109" i="3" s="1"/>
  <c r="S3108" i="3"/>
  <c r="T3108" i="3" s="1"/>
  <c r="S3107" i="3"/>
  <c r="T3107" i="3" s="1"/>
  <c r="S3106" i="3"/>
  <c r="T3106" i="3" s="1"/>
  <c r="S3105" i="3"/>
  <c r="T3105" i="3" s="1"/>
  <c r="S3104" i="3"/>
  <c r="T3104" i="3" s="1"/>
  <c r="T3103" i="3"/>
  <c r="S3103" i="3"/>
  <c r="S3102" i="3"/>
  <c r="T3102" i="3" s="1"/>
  <c r="S3101" i="3"/>
  <c r="T3101" i="3" s="1"/>
  <c r="S3100" i="3"/>
  <c r="T3100" i="3" s="1"/>
  <c r="S3099" i="3"/>
  <c r="T3099" i="3" s="1"/>
  <c r="S3098" i="3"/>
  <c r="T3098" i="3" s="1"/>
  <c r="S3097" i="3"/>
  <c r="T3097" i="3" s="1"/>
  <c r="S3096" i="3"/>
  <c r="T3096" i="3" s="1"/>
  <c r="S3095" i="3"/>
  <c r="T3095" i="3" s="1"/>
  <c r="S3094" i="3"/>
  <c r="T3094" i="3" s="1"/>
  <c r="S3093" i="3"/>
  <c r="T3093" i="3" s="1"/>
  <c r="S3092" i="3"/>
  <c r="T3092" i="3" s="1"/>
  <c r="S3091" i="3"/>
  <c r="T3091" i="3" s="1"/>
  <c r="S3090" i="3"/>
  <c r="T3090" i="3" s="1"/>
  <c r="T3089" i="3"/>
  <c r="S3089" i="3"/>
  <c r="S3088" i="3"/>
  <c r="T3088" i="3" s="1"/>
  <c r="S3087" i="3"/>
  <c r="T3087" i="3" s="1"/>
  <c r="S3086" i="3"/>
  <c r="T3086" i="3" s="1"/>
  <c r="S3085" i="3"/>
  <c r="T3085" i="3" s="1"/>
  <c r="T3084" i="3"/>
  <c r="S3084" i="3"/>
  <c r="S3083" i="3"/>
  <c r="T3083" i="3" s="1"/>
  <c r="S3082" i="3"/>
  <c r="T3082" i="3" s="1"/>
  <c r="S3081" i="3"/>
  <c r="T3081" i="3" s="1"/>
  <c r="T3080" i="3"/>
  <c r="S3080" i="3"/>
  <c r="S3079" i="3"/>
  <c r="T3079" i="3" s="1"/>
  <c r="S3078" i="3"/>
  <c r="T3078" i="3" s="1"/>
  <c r="S3077" i="3"/>
  <c r="T3077" i="3" s="1"/>
  <c r="S3076" i="3"/>
  <c r="T3076" i="3" s="1"/>
  <c r="S3075" i="3"/>
  <c r="T3075" i="3" s="1"/>
  <c r="S3074" i="3"/>
  <c r="T3074" i="3" s="1"/>
  <c r="S3073" i="3"/>
  <c r="T3073" i="3" s="1"/>
  <c r="S3072" i="3"/>
  <c r="T3072" i="3" s="1"/>
  <c r="S3071" i="3"/>
  <c r="T3071" i="3" s="1"/>
  <c r="S3070" i="3"/>
  <c r="T3070" i="3" s="1"/>
  <c r="T3069" i="3"/>
  <c r="S3069" i="3"/>
  <c r="S3068" i="3"/>
  <c r="T3068" i="3" s="1"/>
  <c r="S3067" i="3"/>
  <c r="T3067" i="3" s="1"/>
  <c r="S3066" i="3"/>
  <c r="T3066" i="3" s="1"/>
  <c r="T3065" i="3"/>
  <c r="S3065" i="3"/>
  <c r="S3064" i="3"/>
  <c r="T3064" i="3" s="1"/>
  <c r="S3063" i="3"/>
  <c r="T3063" i="3" s="1"/>
  <c r="S3062" i="3"/>
  <c r="T3062" i="3" s="1"/>
  <c r="S3061" i="3"/>
  <c r="T3061" i="3" s="1"/>
  <c r="Q3061" i="3"/>
  <c r="P3061" i="3"/>
  <c r="T3060" i="3"/>
  <c r="S3060" i="3"/>
  <c r="Q3060" i="3"/>
  <c r="P3060" i="3"/>
  <c r="T3059" i="3"/>
  <c r="S3059" i="3"/>
  <c r="Q3059" i="3"/>
  <c r="P3059" i="3"/>
  <c r="S3058" i="3"/>
  <c r="T3058" i="3" s="1"/>
  <c r="Q3058" i="3"/>
  <c r="P3058" i="3"/>
  <c r="S3057" i="3"/>
  <c r="T3057" i="3" s="1"/>
  <c r="Q3057" i="3"/>
  <c r="P3057" i="3"/>
  <c r="S3056" i="3"/>
  <c r="T3056" i="3" s="1"/>
  <c r="Q3056" i="3"/>
  <c r="P3056" i="3"/>
  <c r="S3055" i="3"/>
  <c r="T3055" i="3" s="1"/>
  <c r="Q3055" i="3"/>
  <c r="P3055" i="3"/>
  <c r="S3054" i="3"/>
  <c r="T3054" i="3" s="1"/>
  <c r="Q3054" i="3"/>
  <c r="P3054" i="3"/>
  <c r="S3053" i="3"/>
  <c r="T3053" i="3" s="1"/>
  <c r="Q3053" i="3"/>
  <c r="P3053" i="3"/>
  <c r="S3052" i="3"/>
  <c r="T3052" i="3" s="1"/>
  <c r="Q3052" i="3"/>
  <c r="P3052" i="3"/>
  <c r="S3051" i="3"/>
  <c r="T3051" i="3" s="1"/>
  <c r="Q3051" i="3"/>
  <c r="P3051" i="3"/>
  <c r="T3050" i="3"/>
  <c r="S3050" i="3"/>
  <c r="Q3050" i="3"/>
  <c r="P3050" i="3"/>
  <c r="S3049" i="3"/>
  <c r="T3049" i="3" s="1"/>
  <c r="Q3049" i="3"/>
  <c r="P3049" i="3"/>
  <c r="S3048" i="3"/>
  <c r="T3048" i="3" s="1"/>
  <c r="Q3048" i="3"/>
  <c r="P3048" i="3"/>
  <c r="T3047" i="3"/>
  <c r="S3047" i="3"/>
  <c r="Q3047" i="3"/>
  <c r="P3047" i="3"/>
  <c r="T3046" i="3"/>
  <c r="S3046" i="3"/>
  <c r="Q3046" i="3"/>
  <c r="P3046" i="3"/>
  <c r="S3045" i="3"/>
  <c r="T3045" i="3" s="1"/>
  <c r="Q3045" i="3"/>
  <c r="P3045" i="3"/>
  <c r="S3044" i="3"/>
  <c r="T3044" i="3" s="1"/>
  <c r="Q3044" i="3"/>
  <c r="P3044" i="3"/>
  <c r="S3043" i="3"/>
  <c r="T3043" i="3" s="1"/>
  <c r="Q3043" i="3"/>
  <c r="P3043" i="3"/>
  <c r="S3042" i="3"/>
  <c r="T3042" i="3" s="1"/>
  <c r="Q3042" i="3"/>
  <c r="P3042" i="3"/>
  <c r="T3041" i="3"/>
  <c r="S3041" i="3"/>
  <c r="Q3041" i="3"/>
  <c r="P3041" i="3"/>
  <c r="S3040" i="3"/>
  <c r="T3040" i="3" s="1"/>
  <c r="Q3040" i="3"/>
  <c r="P3040" i="3"/>
  <c r="S3039" i="3"/>
  <c r="T3039" i="3" s="1"/>
  <c r="Q3039" i="3"/>
  <c r="P3039" i="3"/>
  <c r="S3038" i="3"/>
  <c r="T3038" i="3" s="1"/>
  <c r="Q3038" i="3"/>
  <c r="P3038" i="3"/>
  <c r="S3037" i="3"/>
  <c r="T3037" i="3" s="1"/>
  <c r="Q3037" i="3"/>
  <c r="P3037" i="3"/>
  <c r="T3036" i="3"/>
  <c r="S3036" i="3"/>
  <c r="Q3036" i="3"/>
  <c r="P3036" i="3"/>
  <c r="T3035" i="3"/>
  <c r="S3035" i="3"/>
  <c r="Q3035" i="3"/>
  <c r="P3035" i="3"/>
  <c r="S3034" i="3"/>
  <c r="T3034" i="3" s="1"/>
  <c r="Q3034" i="3"/>
  <c r="P3034" i="3"/>
  <c r="S3033" i="3"/>
  <c r="T3033" i="3" s="1"/>
  <c r="Q3033" i="3"/>
  <c r="P3033" i="3"/>
  <c r="T3032" i="3"/>
  <c r="S3032" i="3"/>
  <c r="Q3032" i="3"/>
  <c r="P3032" i="3"/>
  <c r="S3031" i="3"/>
  <c r="T3031" i="3" s="1"/>
  <c r="Q3031" i="3"/>
  <c r="P3031" i="3"/>
  <c r="S3030" i="3"/>
  <c r="T3030" i="3" s="1"/>
  <c r="Q3030" i="3"/>
  <c r="P3030" i="3"/>
  <c r="S3029" i="3"/>
  <c r="T3029" i="3" s="1"/>
  <c r="Q3029" i="3"/>
  <c r="P3029" i="3"/>
  <c r="S3028" i="3"/>
  <c r="T3028" i="3" s="1"/>
  <c r="Q3028" i="3"/>
  <c r="P3028" i="3"/>
  <c r="S3027" i="3"/>
  <c r="T3027" i="3" s="1"/>
  <c r="Q3027" i="3"/>
  <c r="P3027" i="3"/>
  <c r="S3026" i="3"/>
  <c r="T3026" i="3" s="1"/>
  <c r="Q3026" i="3"/>
  <c r="P3026" i="3"/>
  <c r="S3025" i="3"/>
  <c r="T3025" i="3" s="1"/>
  <c r="Q3025" i="3"/>
  <c r="P3025" i="3"/>
  <c r="T3024" i="3"/>
  <c r="S3024" i="3"/>
  <c r="Q3024" i="3"/>
  <c r="P3024" i="3"/>
  <c r="T3023" i="3"/>
  <c r="S3023" i="3"/>
  <c r="Q3023" i="3"/>
  <c r="P3023" i="3"/>
  <c r="S3022" i="3"/>
  <c r="T3022" i="3" s="1"/>
  <c r="Q3022" i="3"/>
  <c r="P3022" i="3"/>
  <c r="T3021" i="3"/>
  <c r="S3021" i="3"/>
  <c r="Q3021" i="3"/>
  <c r="P3021" i="3"/>
  <c r="T3020" i="3"/>
  <c r="S3020" i="3"/>
  <c r="Q3020" i="3"/>
  <c r="P3020" i="3"/>
  <c r="S3019" i="3"/>
  <c r="T3019" i="3" s="1"/>
  <c r="Q3019" i="3"/>
  <c r="P3019" i="3"/>
  <c r="S3018" i="3"/>
  <c r="T3018" i="3" s="1"/>
  <c r="Q3018" i="3"/>
  <c r="P3018" i="3"/>
  <c r="S3017" i="3"/>
  <c r="T3017" i="3" s="1"/>
  <c r="Q3017" i="3"/>
  <c r="P3017" i="3"/>
  <c r="T3016" i="3"/>
  <c r="S3016" i="3"/>
  <c r="Q3016" i="3"/>
  <c r="P3016" i="3"/>
  <c r="T3015" i="3"/>
  <c r="S3015" i="3"/>
  <c r="Q3015" i="3"/>
  <c r="P3015" i="3"/>
  <c r="S3014" i="3"/>
  <c r="T3014" i="3" s="1"/>
  <c r="Q3014" i="3"/>
  <c r="P3014" i="3"/>
  <c r="S3013" i="3"/>
  <c r="T3013" i="3" s="1"/>
  <c r="Q3013" i="3"/>
  <c r="P3013" i="3"/>
  <c r="T3012" i="3"/>
  <c r="S3012" i="3"/>
  <c r="Q3012" i="3"/>
  <c r="P3012" i="3"/>
  <c r="T3011" i="3"/>
  <c r="S3011" i="3"/>
  <c r="Q3011" i="3"/>
  <c r="P3011" i="3"/>
  <c r="S3010" i="3"/>
  <c r="T3010" i="3" s="1"/>
  <c r="Q3010" i="3"/>
  <c r="P3010" i="3"/>
  <c r="S3009" i="3"/>
  <c r="T3009" i="3" s="1"/>
  <c r="Q3009" i="3"/>
  <c r="P3009" i="3"/>
  <c r="S3008" i="3"/>
  <c r="T3008" i="3" s="1"/>
  <c r="Q3008" i="3"/>
  <c r="P3008" i="3"/>
  <c r="S3007" i="3"/>
  <c r="T3007" i="3" s="1"/>
  <c r="Q3007" i="3"/>
  <c r="P3007" i="3"/>
  <c r="S3006" i="3"/>
  <c r="T3006" i="3" s="1"/>
  <c r="Q3006" i="3"/>
  <c r="P3006" i="3"/>
  <c r="T3005" i="3"/>
  <c r="S3005" i="3"/>
  <c r="Q3005" i="3"/>
  <c r="P3005" i="3"/>
  <c r="S3004" i="3"/>
  <c r="T3004" i="3" s="1"/>
  <c r="Q3004" i="3"/>
  <c r="P3004" i="3"/>
  <c r="S3003" i="3"/>
  <c r="T3003" i="3" s="1"/>
  <c r="Q3003" i="3"/>
  <c r="P3003" i="3"/>
  <c r="S3002" i="3"/>
  <c r="T3002" i="3" s="1"/>
  <c r="Q3002" i="3"/>
  <c r="P3002" i="3"/>
  <c r="T3001" i="3"/>
  <c r="S3001" i="3"/>
  <c r="Q3001" i="3"/>
  <c r="P3001" i="3"/>
  <c r="T3000" i="3"/>
  <c r="S3000" i="3"/>
  <c r="Q3000" i="3"/>
  <c r="P3000" i="3"/>
  <c r="T2999" i="3"/>
  <c r="S2999" i="3"/>
  <c r="Q2999" i="3"/>
  <c r="P2999" i="3"/>
  <c r="T2998" i="3"/>
  <c r="S2998" i="3"/>
  <c r="Q2998" i="3"/>
  <c r="P2998" i="3"/>
  <c r="T2997" i="3"/>
  <c r="S2997" i="3"/>
  <c r="Q2997" i="3"/>
  <c r="P2997" i="3"/>
  <c r="S2996" i="3"/>
  <c r="T2996" i="3" s="1"/>
  <c r="Q2996" i="3"/>
  <c r="P2996" i="3"/>
  <c r="S2995" i="3"/>
  <c r="T2995" i="3" s="1"/>
  <c r="Q2995" i="3"/>
  <c r="P2995" i="3"/>
  <c r="S2994" i="3"/>
  <c r="T2994" i="3" s="1"/>
  <c r="Q2994" i="3"/>
  <c r="P2994" i="3"/>
  <c r="S2993" i="3"/>
  <c r="T2993" i="3" s="1"/>
  <c r="Q2993" i="3"/>
  <c r="P2993" i="3"/>
  <c r="S2992" i="3"/>
  <c r="T2992" i="3" s="1"/>
  <c r="Q2992" i="3"/>
  <c r="P2992" i="3"/>
  <c r="S2991" i="3"/>
  <c r="T2991" i="3" s="1"/>
  <c r="Q2991" i="3"/>
  <c r="P2991" i="3"/>
  <c r="S2990" i="3"/>
  <c r="T2990" i="3" s="1"/>
  <c r="Q2990" i="3"/>
  <c r="P2990" i="3"/>
  <c r="T2989" i="3"/>
  <c r="S2989" i="3"/>
  <c r="Q2989" i="3"/>
  <c r="P2989" i="3"/>
  <c r="S2988" i="3"/>
  <c r="T2988" i="3" s="1"/>
  <c r="Q2988" i="3"/>
  <c r="P2988" i="3"/>
  <c r="T2987" i="3"/>
  <c r="S2987" i="3"/>
  <c r="Q2987" i="3"/>
  <c r="P2987" i="3"/>
  <c r="S2986" i="3"/>
  <c r="T2986" i="3" s="1"/>
  <c r="Q2986" i="3"/>
  <c r="P2986" i="3"/>
  <c r="S2985" i="3"/>
  <c r="T2985" i="3" s="1"/>
  <c r="Q2985" i="3"/>
  <c r="P2985" i="3"/>
  <c r="S2984" i="3"/>
  <c r="T2984" i="3" s="1"/>
  <c r="Q2984" i="3"/>
  <c r="P2984" i="3"/>
  <c r="S2983" i="3"/>
  <c r="T2983" i="3" s="1"/>
  <c r="Q2983" i="3"/>
  <c r="P2983" i="3"/>
  <c r="S2982" i="3"/>
  <c r="T2982" i="3" s="1"/>
  <c r="Q2982" i="3"/>
  <c r="P2982" i="3"/>
  <c r="S2981" i="3"/>
  <c r="T2981" i="3" s="1"/>
  <c r="Q2981" i="3"/>
  <c r="P2981" i="3"/>
  <c r="S2980" i="3"/>
  <c r="T2980" i="3" s="1"/>
  <c r="Q2980" i="3"/>
  <c r="P2980" i="3"/>
  <c r="S2979" i="3"/>
  <c r="T2979" i="3" s="1"/>
  <c r="Q2979" i="3"/>
  <c r="P2979" i="3"/>
  <c r="T2978" i="3"/>
  <c r="S2978" i="3"/>
  <c r="Q2978" i="3"/>
  <c r="P2978" i="3"/>
  <c r="S2977" i="3"/>
  <c r="T2977" i="3" s="1"/>
  <c r="Q2977" i="3"/>
  <c r="P2977" i="3"/>
  <c r="S2976" i="3"/>
  <c r="T2976" i="3" s="1"/>
  <c r="Q2976" i="3"/>
  <c r="P2976" i="3"/>
  <c r="T2975" i="3"/>
  <c r="S2975" i="3"/>
  <c r="Q2975" i="3"/>
  <c r="P2975" i="3"/>
  <c r="T2974" i="3"/>
  <c r="S2974" i="3"/>
  <c r="Q2974" i="3"/>
  <c r="P2974" i="3"/>
  <c r="S2973" i="3"/>
  <c r="T2973" i="3" s="1"/>
  <c r="Q2973" i="3"/>
  <c r="P2973" i="3"/>
  <c r="S2972" i="3"/>
  <c r="T2972" i="3" s="1"/>
  <c r="Q2972" i="3"/>
  <c r="P2972" i="3"/>
  <c r="S2971" i="3"/>
  <c r="T2971" i="3" s="1"/>
  <c r="Q2971" i="3"/>
  <c r="P2971" i="3"/>
  <c r="S2970" i="3"/>
  <c r="T2970" i="3" s="1"/>
  <c r="Q2970" i="3"/>
  <c r="P2970" i="3"/>
  <c r="S2969" i="3"/>
  <c r="T2969" i="3" s="1"/>
  <c r="Q2969" i="3"/>
  <c r="P2969" i="3"/>
  <c r="S2968" i="3"/>
  <c r="T2968" i="3" s="1"/>
  <c r="Q2968" i="3"/>
  <c r="P2968" i="3"/>
  <c r="T2967" i="3"/>
  <c r="S2967" i="3"/>
  <c r="Q2967" i="3"/>
  <c r="P2967" i="3"/>
  <c r="T2966" i="3"/>
  <c r="S2966" i="3"/>
  <c r="Q2966" i="3"/>
  <c r="P2966" i="3"/>
  <c r="S2965" i="3"/>
  <c r="T2965" i="3" s="1"/>
  <c r="Q2965" i="3"/>
  <c r="P2965" i="3"/>
  <c r="S2964" i="3"/>
  <c r="T2964" i="3" s="1"/>
  <c r="Q2964" i="3"/>
  <c r="P2964" i="3"/>
  <c r="S2963" i="3"/>
  <c r="T2963" i="3" s="1"/>
  <c r="Q2963" i="3"/>
  <c r="P2963" i="3"/>
  <c r="T2962" i="3"/>
  <c r="S2962" i="3"/>
  <c r="Q2962" i="3"/>
  <c r="P2962" i="3"/>
  <c r="S2961" i="3"/>
  <c r="T2961" i="3" s="1"/>
  <c r="Q2961" i="3"/>
  <c r="P2961" i="3"/>
  <c r="S2960" i="3"/>
  <c r="T2960" i="3" s="1"/>
  <c r="Q2960" i="3"/>
  <c r="P2960" i="3"/>
  <c r="S2959" i="3"/>
  <c r="T2959" i="3" s="1"/>
  <c r="Q2959" i="3"/>
  <c r="P2959" i="3"/>
  <c r="S2958" i="3"/>
  <c r="T2958" i="3" s="1"/>
  <c r="Q2958" i="3"/>
  <c r="P2958" i="3"/>
  <c r="S2957" i="3"/>
  <c r="T2957" i="3" s="1"/>
  <c r="Q2957" i="3"/>
  <c r="P2957" i="3"/>
  <c r="S2956" i="3"/>
  <c r="T2956" i="3" s="1"/>
  <c r="Q2956" i="3"/>
  <c r="P2956" i="3"/>
  <c r="S2955" i="3"/>
  <c r="T2955" i="3" s="1"/>
  <c r="Q2955" i="3"/>
  <c r="P2955" i="3"/>
  <c r="S2954" i="3"/>
  <c r="T2954" i="3" s="1"/>
  <c r="Q2954" i="3"/>
  <c r="P2954" i="3"/>
  <c r="S2953" i="3"/>
  <c r="T2953" i="3" s="1"/>
  <c r="Q2953" i="3"/>
  <c r="P2953" i="3"/>
  <c r="S2952" i="3"/>
  <c r="T2952" i="3" s="1"/>
  <c r="Q2952" i="3"/>
  <c r="P2952" i="3"/>
  <c r="S2951" i="3"/>
  <c r="T2951" i="3" s="1"/>
  <c r="Q2951" i="3"/>
  <c r="P2951" i="3"/>
  <c r="T2950" i="3"/>
  <c r="S2950" i="3"/>
  <c r="Q2950" i="3"/>
  <c r="P2950" i="3"/>
  <c r="T2949" i="3"/>
  <c r="S2949" i="3"/>
  <c r="Q2949" i="3"/>
  <c r="P2949" i="3"/>
  <c r="S2948" i="3"/>
  <c r="T2948" i="3" s="1"/>
  <c r="Q2948" i="3"/>
  <c r="P2948" i="3"/>
  <c r="S2947" i="3"/>
  <c r="T2947" i="3" s="1"/>
  <c r="Q2947" i="3"/>
  <c r="P2947" i="3"/>
  <c r="S2946" i="3"/>
  <c r="T2946" i="3" s="1"/>
  <c r="Q2946" i="3"/>
  <c r="P2946" i="3"/>
  <c r="S2945" i="3"/>
  <c r="T2945" i="3" s="1"/>
  <c r="Q2945" i="3"/>
  <c r="P2945" i="3"/>
  <c r="S2944" i="3"/>
  <c r="T2944" i="3" s="1"/>
  <c r="Q2944" i="3"/>
  <c r="P2944" i="3"/>
  <c r="S2943" i="3"/>
  <c r="T2943" i="3" s="1"/>
  <c r="Q2943" i="3"/>
  <c r="P2943" i="3"/>
  <c r="S2942" i="3"/>
  <c r="T2942" i="3" s="1"/>
  <c r="Q2942" i="3"/>
  <c r="P2942" i="3"/>
  <c r="S2941" i="3"/>
  <c r="T2941" i="3" s="1"/>
  <c r="Q2941" i="3"/>
  <c r="P2941" i="3"/>
  <c r="S2940" i="3"/>
  <c r="T2940" i="3" s="1"/>
  <c r="Q2940" i="3"/>
  <c r="P2940" i="3"/>
  <c r="S2939" i="3"/>
  <c r="T2939" i="3" s="1"/>
  <c r="Q2939" i="3"/>
  <c r="P2939" i="3"/>
  <c r="S2938" i="3"/>
  <c r="T2938" i="3" s="1"/>
  <c r="Q2938" i="3"/>
  <c r="P2938" i="3"/>
  <c r="S2937" i="3"/>
  <c r="T2937" i="3" s="1"/>
  <c r="Q2937" i="3"/>
  <c r="P2937" i="3"/>
  <c r="S2936" i="3"/>
  <c r="T2936" i="3" s="1"/>
  <c r="Q2936" i="3"/>
  <c r="P2936" i="3"/>
  <c r="S2935" i="3"/>
  <c r="T2935" i="3" s="1"/>
  <c r="Q2935" i="3"/>
  <c r="P2935" i="3"/>
  <c r="S2934" i="3"/>
  <c r="T2934" i="3" s="1"/>
  <c r="Q2934" i="3"/>
  <c r="P2934" i="3"/>
  <c r="S2933" i="3"/>
  <c r="T2933" i="3" s="1"/>
  <c r="Q2933" i="3"/>
  <c r="P2933" i="3"/>
  <c r="S2932" i="3"/>
  <c r="T2932" i="3" s="1"/>
  <c r="Q2932" i="3"/>
  <c r="P2932" i="3"/>
  <c r="S2931" i="3"/>
  <c r="T2931" i="3" s="1"/>
  <c r="Q2931" i="3"/>
  <c r="P2931" i="3"/>
  <c r="S2930" i="3"/>
  <c r="T2930" i="3" s="1"/>
  <c r="Q2930" i="3"/>
  <c r="P2930" i="3"/>
  <c r="S2929" i="3"/>
  <c r="T2929" i="3" s="1"/>
  <c r="Q2929" i="3"/>
  <c r="P2929" i="3"/>
  <c r="S2928" i="3"/>
  <c r="T2928" i="3" s="1"/>
  <c r="Q2928" i="3"/>
  <c r="P2928" i="3"/>
  <c r="S2927" i="3"/>
  <c r="T2927" i="3" s="1"/>
  <c r="Q2927" i="3"/>
  <c r="P2927" i="3"/>
  <c r="T2926" i="3"/>
  <c r="S2926" i="3"/>
  <c r="Q2926" i="3"/>
  <c r="P2926" i="3"/>
  <c r="S2925" i="3"/>
  <c r="T2925" i="3" s="1"/>
  <c r="Q2925" i="3"/>
  <c r="P2925" i="3"/>
  <c r="S2924" i="3"/>
  <c r="T2924" i="3" s="1"/>
  <c r="Q2924" i="3"/>
  <c r="P2924" i="3"/>
  <c r="S2923" i="3"/>
  <c r="T2923" i="3" s="1"/>
  <c r="Q2923" i="3"/>
  <c r="P2923" i="3"/>
  <c r="T2922" i="3"/>
  <c r="S2922" i="3"/>
  <c r="Q2922" i="3"/>
  <c r="P2922" i="3"/>
  <c r="S2921" i="3"/>
  <c r="T2921" i="3" s="1"/>
  <c r="Q2921" i="3"/>
  <c r="P2921" i="3"/>
  <c r="S2920" i="3"/>
  <c r="T2920" i="3" s="1"/>
  <c r="Q2920" i="3"/>
  <c r="P2920" i="3"/>
  <c r="T2919" i="3"/>
  <c r="S2919" i="3"/>
  <c r="Q2919" i="3"/>
  <c r="P2919" i="3"/>
  <c r="S2918" i="3"/>
  <c r="T2918" i="3" s="1"/>
  <c r="Q2918" i="3"/>
  <c r="P2918" i="3"/>
  <c r="S2917" i="3"/>
  <c r="T2917" i="3" s="1"/>
  <c r="Q2917" i="3"/>
  <c r="P2917" i="3"/>
  <c r="S2916" i="3"/>
  <c r="T2916" i="3" s="1"/>
  <c r="Q2916" i="3"/>
  <c r="P2916" i="3"/>
  <c r="S2915" i="3"/>
  <c r="T2915" i="3" s="1"/>
  <c r="Q2915" i="3"/>
  <c r="P2915" i="3"/>
  <c r="S2914" i="3"/>
  <c r="T2914" i="3" s="1"/>
  <c r="Q2914" i="3"/>
  <c r="P2914" i="3"/>
  <c r="S2913" i="3"/>
  <c r="T2913" i="3" s="1"/>
  <c r="Q2913" i="3"/>
  <c r="P2913" i="3"/>
  <c r="S2912" i="3"/>
  <c r="T2912" i="3" s="1"/>
  <c r="Q2912" i="3"/>
  <c r="P2912" i="3"/>
  <c r="S2911" i="3"/>
  <c r="T2911" i="3" s="1"/>
  <c r="Q2911" i="3"/>
  <c r="P2911" i="3"/>
  <c r="T2910" i="3"/>
  <c r="S2910" i="3"/>
  <c r="Q2910" i="3"/>
  <c r="P2910" i="3"/>
  <c r="S2909" i="3"/>
  <c r="T2909" i="3" s="1"/>
  <c r="Q2909" i="3"/>
  <c r="P2909" i="3"/>
  <c r="T2908" i="3"/>
  <c r="S2908" i="3"/>
  <c r="Q2908" i="3"/>
  <c r="P2908" i="3"/>
  <c r="S2907" i="3"/>
  <c r="T2907" i="3" s="1"/>
  <c r="Q2907" i="3"/>
  <c r="P2907" i="3"/>
  <c r="T2906" i="3"/>
  <c r="S2906" i="3"/>
  <c r="Q2906" i="3"/>
  <c r="P2906" i="3"/>
  <c r="S2905" i="3"/>
  <c r="T2905" i="3" s="1"/>
  <c r="Q2905" i="3"/>
  <c r="P2905" i="3"/>
  <c r="S2904" i="3"/>
  <c r="T2904" i="3" s="1"/>
  <c r="Q2904" i="3"/>
  <c r="P2904" i="3"/>
  <c r="S2903" i="3"/>
  <c r="T2903" i="3" s="1"/>
  <c r="Q2903" i="3"/>
  <c r="P2903" i="3"/>
  <c r="S2902" i="3"/>
  <c r="T2902" i="3" s="1"/>
  <c r="Q2902" i="3"/>
  <c r="P2902" i="3"/>
  <c r="T2901" i="3"/>
  <c r="S2901" i="3"/>
  <c r="Q2901" i="3"/>
  <c r="P2901" i="3"/>
  <c r="S2900" i="3"/>
  <c r="T2900" i="3" s="1"/>
  <c r="Q2900" i="3"/>
  <c r="P2900" i="3"/>
  <c r="S2899" i="3"/>
  <c r="T2899" i="3" s="1"/>
  <c r="Q2899" i="3"/>
  <c r="P2899" i="3"/>
  <c r="T2898" i="3"/>
  <c r="S2898" i="3"/>
  <c r="Q2898" i="3"/>
  <c r="P2898" i="3"/>
  <c r="S2897" i="3"/>
  <c r="T2897" i="3" s="1"/>
  <c r="Q2897" i="3"/>
  <c r="P2897" i="3"/>
  <c r="S2896" i="3"/>
  <c r="T2896" i="3" s="1"/>
  <c r="Q2896" i="3"/>
  <c r="P2896" i="3"/>
  <c r="S2895" i="3"/>
  <c r="T2895" i="3" s="1"/>
  <c r="Q2895" i="3"/>
  <c r="P2895" i="3"/>
  <c r="S2894" i="3"/>
  <c r="T2894" i="3" s="1"/>
  <c r="Q2894" i="3"/>
  <c r="P2894" i="3"/>
  <c r="S2893" i="3"/>
  <c r="T2893" i="3" s="1"/>
  <c r="Q2893" i="3"/>
  <c r="P2893" i="3"/>
  <c r="S2892" i="3"/>
  <c r="T2892" i="3" s="1"/>
  <c r="Q2892" i="3"/>
  <c r="P2892" i="3"/>
  <c r="T2891" i="3"/>
  <c r="S2891" i="3"/>
  <c r="Q2891" i="3"/>
  <c r="P2891" i="3"/>
  <c r="T2890" i="3"/>
  <c r="S2890" i="3"/>
  <c r="Q2890" i="3"/>
  <c r="P2890" i="3"/>
  <c r="S2889" i="3"/>
  <c r="T2889" i="3" s="1"/>
  <c r="Q2889" i="3"/>
  <c r="P2889" i="3"/>
  <c r="S2888" i="3"/>
  <c r="T2888" i="3" s="1"/>
  <c r="Q2888" i="3"/>
  <c r="P2888" i="3"/>
  <c r="T2887" i="3"/>
  <c r="S2887" i="3"/>
  <c r="Q2887" i="3"/>
  <c r="P2887" i="3"/>
  <c r="S2886" i="3"/>
  <c r="T2886" i="3" s="1"/>
  <c r="Q2886" i="3"/>
  <c r="P2886" i="3"/>
  <c r="S2885" i="3"/>
  <c r="T2885" i="3" s="1"/>
  <c r="Q2885" i="3"/>
  <c r="P2885" i="3"/>
  <c r="T2884" i="3"/>
  <c r="S2884" i="3"/>
  <c r="Q2884" i="3"/>
  <c r="P2884" i="3"/>
  <c r="S2883" i="3"/>
  <c r="T2883" i="3" s="1"/>
  <c r="Q2883" i="3"/>
  <c r="P2883" i="3"/>
  <c r="T2882" i="3"/>
  <c r="S2882" i="3"/>
  <c r="Q2882" i="3"/>
  <c r="P2882" i="3"/>
  <c r="S2881" i="3"/>
  <c r="T2881" i="3" s="1"/>
  <c r="Q2881" i="3"/>
  <c r="P2881" i="3"/>
  <c r="S2880" i="3"/>
  <c r="T2880" i="3" s="1"/>
  <c r="Q2880" i="3"/>
  <c r="P2880" i="3"/>
  <c r="S2879" i="3"/>
  <c r="T2879" i="3" s="1"/>
  <c r="Q2879" i="3"/>
  <c r="P2879" i="3"/>
  <c r="S2878" i="3"/>
  <c r="T2878" i="3" s="1"/>
  <c r="Q2878" i="3"/>
  <c r="P2878" i="3"/>
  <c r="T2877" i="3"/>
  <c r="S2877" i="3"/>
  <c r="Q2877" i="3"/>
  <c r="P2877" i="3"/>
  <c r="S2876" i="3"/>
  <c r="T2876" i="3" s="1"/>
  <c r="Q2876" i="3"/>
  <c r="P2876" i="3"/>
  <c r="T2875" i="3"/>
  <c r="S2875" i="3"/>
  <c r="Q2875" i="3"/>
  <c r="P2875" i="3"/>
  <c r="S2874" i="3"/>
  <c r="T2874" i="3" s="1"/>
  <c r="Q2874" i="3"/>
  <c r="P2874" i="3"/>
  <c r="S2873" i="3"/>
  <c r="T2873" i="3" s="1"/>
  <c r="Q2873" i="3"/>
  <c r="P2873" i="3"/>
  <c r="T2872" i="3"/>
  <c r="S2872" i="3"/>
  <c r="Q2872" i="3"/>
  <c r="P2872" i="3"/>
  <c r="T2871" i="3"/>
  <c r="S2871" i="3"/>
  <c r="Q2871" i="3"/>
  <c r="P2871" i="3"/>
  <c r="S2870" i="3"/>
  <c r="T2870" i="3" s="1"/>
  <c r="Q2870" i="3"/>
  <c r="P2870" i="3"/>
  <c r="S2869" i="3"/>
  <c r="T2869" i="3" s="1"/>
  <c r="Q2869" i="3"/>
  <c r="P2869" i="3"/>
  <c r="S2868" i="3"/>
  <c r="T2868" i="3" s="1"/>
  <c r="Q2868" i="3"/>
  <c r="P2868" i="3"/>
  <c r="S2867" i="3"/>
  <c r="T2867" i="3" s="1"/>
  <c r="Q2867" i="3"/>
  <c r="P2867" i="3"/>
  <c r="T2866" i="3"/>
  <c r="S2866" i="3"/>
  <c r="Q2866" i="3"/>
  <c r="P2866" i="3"/>
  <c r="T2865" i="3"/>
  <c r="S2865" i="3"/>
  <c r="Q2865" i="3"/>
  <c r="P2865" i="3"/>
  <c r="S2864" i="3"/>
  <c r="T2864" i="3" s="1"/>
  <c r="Q2864" i="3"/>
  <c r="P2864" i="3"/>
  <c r="S2863" i="3"/>
  <c r="T2863" i="3" s="1"/>
  <c r="Q2863" i="3"/>
  <c r="P2863" i="3"/>
  <c r="S2862" i="3"/>
  <c r="T2862" i="3" s="1"/>
  <c r="Q2862" i="3"/>
  <c r="P2862" i="3"/>
  <c r="S2861" i="3"/>
  <c r="T2861" i="3" s="1"/>
  <c r="Q2861" i="3"/>
  <c r="P2861" i="3"/>
  <c r="S2860" i="3"/>
  <c r="T2860" i="3" s="1"/>
  <c r="Q2860" i="3"/>
  <c r="P2860" i="3"/>
  <c r="T2859" i="3"/>
  <c r="S2859" i="3"/>
  <c r="Q2859" i="3"/>
  <c r="P2859" i="3"/>
  <c r="S2858" i="3"/>
  <c r="T2858" i="3" s="1"/>
  <c r="Q2858" i="3"/>
  <c r="P2858" i="3"/>
  <c r="S2857" i="3"/>
  <c r="T2857" i="3" s="1"/>
  <c r="Q2857" i="3"/>
  <c r="P2857" i="3"/>
  <c r="S2856" i="3"/>
  <c r="T2856" i="3" s="1"/>
  <c r="Q2856" i="3"/>
  <c r="P2856" i="3"/>
  <c r="S2855" i="3"/>
  <c r="T2855" i="3" s="1"/>
  <c r="Q2855" i="3"/>
  <c r="P2855" i="3"/>
  <c r="S2854" i="3"/>
  <c r="T2854" i="3" s="1"/>
  <c r="Q2854" i="3"/>
  <c r="P2854" i="3"/>
  <c r="S2853" i="3"/>
  <c r="T2853" i="3" s="1"/>
  <c r="Q2853" i="3"/>
  <c r="P2853" i="3"/>
  <c r="S2852" i="3"/>
  <c r="T2852" i="3" s="1"/>
  <c r="Q2852" i="3"/>
  <c r="P2852" i="3"/>
  <c r="T2851" i="3"/>
  <c r="S2851" i="3"/>
  <c r="Q2851" i="3"/>
  <c r="P2851" i="3"/>
  <c r="T2850" i="3"/>
  <c r="S2850" i="3"/>
  <c r="Q2850" i="3"/>
  <c r="P2850" i="3"/>
  <c r="S2849" i="3"/>
  <c r="T2849" i="3" s="1"/>
  <c r="Q2849" i="3"/>
  <c r="P2849" i="3"/>
  <c r="S2848" i="3"/>
  <c r="T2848" i="3" s="1"/>
  <c r="Q2848" i="3"/>
  <c r="P2848" i="3"/>
  <c r="S2847" i="3"/>
  <c r="T2847" i="3" s="1"/>
  <c r="Q2847" i="3"/>
  <c r="P2847" i="3"/>
  <c r="S2846" i="3"/>
  <c r="T2846" i="3" s="1"/>
  <c r="Q2846" i="3"/>
  <c r="P2846" i="3"/>
  <c r="S2845" i="3"/>
  <c r="T2845" i="3" s="1"/>
  <c r="Q2845" i="3"/>
  <c r="P2845" i="3"/>
  <c r="S2844" i="3"/>
  <c r="T2844" i="3" s="1"/>
  <c r="Q2844" i="3"/>
  <c r="P2844" i="3"/>
  <c r="S2843" i="3"/>
  <c r="T2843" i="3" s="1"/>
  <c r="Q2843" i="3"/>
  <c r="P2843" i="3"/>
  <c r="S2842" i="3"/>
  <c r="T2842" i="3" s="1"/>
  <c r="Q2842" i="3"/>
  <c r="P2842" i="3"/>
  <c r="T2841" i="3"/>
  <c r="S2841" i="3"/>
  <c r="Q2841" i="3"/>
  <c r="P2841" i="3"/>
  <c r="S2840" i="3"/>
  <c r="T2840" i="3" s="1"/>
  <c r="Q2840" i="3"/>
  <c r="P2840" i="3"/>
  <c r="T2839" i="3"/>
  <c r="S2839" i="3"/>
  <c r="Q2839" i="3"/>
  <c r="P2839" i="3"/>
  <c r="S2838" i="3"/>
  <c r="T2838" i="3" s="1"/>
  <c r="Q2838" i="3"/>
  <c r="P2838" i="3"/>
  <c r="S2837" i="3"/>
  <c r="T2837" i="3" s="1"/>
  <c r="Q2837" i="3"/>
  <c r="P2837" i="3"/>
  <c r="T2836" i="3"/>
  <c r="S2836" i="3"/>
  <c r="Q2836" i="3"/>
  <c r="P2836" i="3"/>
  <c r="S2835" i="3"/>
  <c r="T2835" i="3" s="1"/>
  <c r="Q2835" i="3"/>
  <c r="P2835" i="3"/>
  <c r="S2834" i="3"/>
  <c r="T2834" i="3" s="1"/>
  <c r="Q2834" i="3"/>
  <c r="P2834" i="3"/>
  <c r="S2833" i="3"/>
  <c r="T2833" i="3" s="1"/>
  <c r="Q2833" i="3"/>
  <c r="P2833" i="3"/>
  <c r="S2832" i="3"/>
  <c r="T2832" i="3" s="1"/>
  <c r="Q2832" i="3"/>
  <c r="P2832" i="3"/>
  <c r="S2831" i="3"/>
  <c r="T2831" i="3" s="1"/>
  <c r="Q2831" i="3"/>
  <c r="P2831" i="3"/>
  <c r="T2830" i="3"/>
  <c r="S2830" i="3"/>
  <c r="Q2830" i="3"/>
  <c r="P2830" i="3"/>
  <c r="S2829" i="3"/>
  <c r="T2829" i="3" s="1"/>
  <c r="Q2829" i="3"/>
  <c r="P2829" i="3"/>
  <c r="S2828" i="3"/>
  <c r="T2828" i="3" s="1"/>
  <c r="Q2828" i="3"/>
  <c r="P2828" i="3"/>
  <c r="S2827" i="3"/>
  <c r="T2827" i="3" s="1"/>
  <c r="Q2827" i="3"/>
  <c r="P2827" i="3"/>
  <c r="S2826" i="3"/>
  <c r="T2826" i="3" s="1"/>
  <c r="Q2826" i="3"/>
  <c r="P2826" i="3"/>
  <c r="S2825" i="3"/>
  <c r="T2825" i="3" s="1"/>
  <c r="Q2825" i="3"/>
  <c r="P2825" i="3"/>
  <c r="S2824" i="3"/>
  <c r="T2824" i="3" s="1"/>
  <c r="Q2824" i="3"/>
  <c r="P2824" i="3"/>
  <c r="S2823" i="3"/>
  <c r="T2823" i="3" s="1"/>
  <c r="Q2823" i="3"/>
  <c r="P2823" i="3"/>
  <c r="S2822" i="3"/>
  <c r="T2822" i="3" s="1"/>
  <c r="Q2822" i="3"/>
  <c r="P2822" i="3"/>
  <c r="S2821" i="3"/>
  <c r="T2821" i="3" s="1"/>
  <c r="Q2821" i="3"/>
  <c r="P2821" i="3"/>
  <c r="S2820" i="3"/>
  <c r="T2820" i="3" s="1"/>
  <c r="Q2820" i="3"/>
  <c r="P2820" i="3"/>
  <c r="S2819" i="3"/>
  <c r="T2819" i="3" s="1"/>
  <c r="Q2819" i="3"/>
  <c r="P2819" i="3"/>
  <c r="S2818" i="3"/>
  <c r="T2818" i="3" s="1"/>
  <c r="Q2818" i="3"/>
  <c r="P2818" i="3"/>
  <c r="S2817" i="3"/>
  <c r="T2817" i="3" s="1"/>
  <c r="Q2817" i="3"/>
  <c r="P2817" i="3"/>
  <c r="S2816" i="3"/>
  <c r="T2816" i="3" s="1"/>
  <c r="Q2816" i="3"/>
  <c r="P2816" i="3"/>
  <c r="T2815" i="3"/>
  <c r="S2815" i="3"/>
  <c r="Q2815" i="3"/>
  <c r="P2815" i="3"/>
  <c r="S2814" i="3"/>
  <c r="T2814" i="3" s="1"/>
  <c r="Q2814" i="3"/>
  <c r="P2814" i="3"/>
  <c r="S2813" i="3"/>
  <c r="T2813" i="3" s="1"/>
  <c r="Q2813" i="3"/>
  <c r="P2813" i="3"/>
  <c r="S2812" i="3"/>
  <c r="T2812" i="3" s="1"/>
  <c r="Q2812" i="3"/>
  <c r="P2812" i="3"/>
  <c r="S2811" i="3"/>
  <c r="T2811" i="3" s="1"/>
  <c r="Q2811" i="3"/>
  <c r="P2811" i="3"/>
  <c r="T2810" i="3"/>
  <c r="S2810" i="3"/>
  <c r="Q2810" i="3"/>
  <c r="P2810" i="3"/>
  <c r="S2809" i="3"/>
  <c r="T2809" i="3" s="1"/>
  <c r="Q2809" i="3"/>
  <c r="P2809" i="3"/>
  <c r="S2808" i="3"/>
  <c r="T2808" i="3" s="1"/>
  <c r="Q2808" i="3"/>
  <c r="P2808" i="3"/>
  <c r="S2807" i="3"/>
  <c r="T2807" i="3" s="1"/>
  <c r="Q2807" i="3"/>
  <c r="P2807" i="3"/>
  <c r="S2806" i="3"/>
  <c r="T2806" i="3" s="1"/>
  <c r="Q2806" i="3"/>
  <c r="P2806" i="3"/>
  <c r="T2805" i="3"/>
  <c r="S2805" i="3"/>
  <c r="Q2805" i="3"/>
  <c r="P2805" i="3"/>
  <c r="S2804" i="3"/>
  <c r="T2804" i="3" s="1"/>
  <c r="Q2804" i="3"/>
  <c r="P2804" i="3"/>
  <c r="S2803" i="3"/>
  <c r="T2803" i="3" s="1"/>
  <c r="Q2803" i="3"/>
  <c r="P2803" i="3"/>
  <c r="S2802" i="3"/>
  <c r="T2802" i="3" s="1"/>
  <c r="Q2802" i="3"/>
  <c r="P2802" i="3"/>
  <c r="S2801" i="3"/>
  <c r="T2801" i="3" s="1"/>
  <c r="Q2801" i="3"/>
  <c r="P2801" i="3"/>
  <c r="S2800" i="3"/>
  <c r="T2800" i="3" s="1"/>
  <c r="Q2800" i="3"/>
  <c r="P2800" i="3"/>
  <c r="S2799" i="3"/>
  <c r="T2799" i="3" s="1"/>
  <c r="Q2799" i="3"/>
  <c r="P2799" i="3"/>
  <c r="S2798" i="3"/>
  <c r="T2798" i="3" s="1"/>
  <c r="Q2798" i="3"/>
  <c r="P2798" i="3"/>
  <c r="S2797" i="3"/>
  <c r="T2797" i="3" s="1"/>
  <c r="Q2797" i="3"/>
  <c r="P2797" i="3"/>
  <c r="S2796" i="3"/>
  <c r="T2796" i="3" s="1"/>
  <c r="Q2796" i="3"/>
  <c r="P2796" i="3"/>
  <c r="S2795" i="3"/>
  <c r="T2795" i="3" s="1"/>
  <c r="Q2795" i="3"/>
  <c r="P2795" i="3"/>
  <c r="S2794" i="3"/>
  <c r="T2794" i="3" s="1"/>
  <c r="Q2794" i="3"/>
  <c r="P2794" i="3"/>
  <c r="T2793" i="3"/>
  <c r="S2793" i="3"/>
  <c r="Q2793" i="3"/>
  <c r="P2793" i="3"/>
  <c r="S2792" i="3"/>
  <c r="T2792" i="3" s="1"/>
  <c r="Q2792" i="3"/>
  <c r="P2792" i="3"/>
  <c r="S2791" i="3"/>
  <c r="T2791" i="3" s="1"/>
  <c r="Q2791" i="3"/>
  <c r="P2791" i="3"/>
  <c r="S2790" i="3"/>
  <c r="T2790" i="3" s="1"/>
  <c r="Q2790" i="3"/>
  <c r="P2790" i="3"/>
  <c r="S2789" i="3"/>
  <c r="T2789" i="3" s="1"/>
  <c r="Q2789" i="3"/>
  <c r="P2789" i="3"/>
  <c r="S2788" i="3"/>
  <c r="T2788" i="3" s="1"/>
  <c r="Q2788" i="3"/>
  <c r="P2788" i="3"/>
  <c r="T2787" i="3"/>
  <c r="S2787" i="3"/>
  <c r="Q2787" i="3"/>
  <c r="P2787" i="3"/>
  <c r="S2786" i="3"/>
  <c r="T2786" i="3" s="1"/>
  <c r="Q2786" i="3"/>
  <c r="P2786" i="3"/>
  <c r="S2785" i="3"/>
  <c r="T2785" i="3" s="1"/>
  <c r="Q2785" i="3"/>
  <c r="P2785" i="3"/>
  <c r="S2784" i="3"/>
  <c r="T2784" i="3" s="1"/>
  <c r="Q2784" i="3"/>
  <c r="P2784" i="3"/>
  <c r="S2783" i="3"/>
  <c r="T2783" i="3" s="1"/>
  <c r="Q2783" i="3"/>
  <c r="P2783" i="3"/>
  <c r="T2782" i="3"/>
  <c r="S2782" i="3"/>
  <c r="Q2782" i="3"/>
  <c r="P2782" i="3"/>
  <c r="S2781" i="3"/>
  <c r="T2781" i="3" s="1"/>
  <c r="Q2781" i="3"/>
  <c r="P2781" i="3"/>
  <c r="S2780" i="3"/>
  <c r="T2780" i="3" s="1"/>
  <c r="Q2780" i="3"/>
  <c r="P2780" i="3"/>
  <c r="S2779" i="3"/>
  <c r="T2779" i="3" s="1"/>
  <c r="Q2779" i="3"/>
  <c r="P2779" i="3"/>
  <c r="S2778" i="3"/>
  <c r="T2778" i="3" s="1"/>
  <c r="Q2778" i="3"/>
  <c r="P2778" i="3"/>
  <c r="S2777" i="3"/>
  <c r="T2777" i="3" s="1"/>
  <c r="Q2777" i="3"/>
  <c r="P2777" i="3"/>
  <c r="S2776" i="3"/>
  <c r="T2776" i="3" s="1"/>
  <c r="Q2776" i="3"/>
  <c r="P2776" i="3"/>
  <c r="S2775" i="3"/>
  <c r="T2775" i="3" s="1"/>
  <c r="Q2775" i="3"/>
  <c r="P2775" i="3"/>
  <c r="T2774" i="3"/>
  <c r="S2774" i="3"/>
  <c r="Q2774" i="3"/>
  <c r="P2774" i="3"/>
  <c r="S2773" i="3"/>
  <c r="T2773" i="3" s="1"/>
  <c r="Q2773" i="3"/>
  <c r="P2773" i="3"/>
  <c r="S2772" i="3"/>
  <c r="T2772" i="3" s="1"/>
  <c r="Q2772" i="3"/>
  <c r="P2772" i="3"/>
  <c r="S2771" i="3"/>
  <c r="T2771" i="3" s="1"/>
  <c r="Q2771" i="3"/>
  <c r="P2771" i="3"/>
  <c r="S2770" i="3"/>
  <c r="T2770" i="3" s="1"/>
  <c r="Q2770" i="3"/>
  <c r="P2770" i="3"/>
  <c r="T2769" i="3"/>
  <c r="S2769" i="3"/>
  <c r="Q2769" i="3"/>
  <c r="P2769" i="3"/>
  <c r="S2768" i="3"/>
  <c r="T2768" i="3" s="1"/>
  <c r="Q2768" i="3"/>
  <c r="P2768" i="3"/>
  <c r="S2767" i="3"/>
  <c r="T2767" i="3" s="1"/>
  <c r="Q2767" i="3"/>
  <c r="P2767" i="3"/>
  <c r="S2766" i="3"/>
  <c r="T2766" i="3" s="1"/>
  <c r="Q2766" i="3"/>
  <c r="P2766" i="3"/>
  <c r="S2765" i="3"/>
  <c r="T2765" i="3" s="1"/>
  <c r="Q2765" i="3"/>
  <c r="P2765" i="3"/>
  <c r="S2764" i="3"/>
  <c r="T2764" i="3" s="1"/>
  <c r="Q2764" i="3"/>
  <c r="P2764" i="3"/>
  <c r="T2763" i="3"/>
  <c r="S2763" i="3"/>
  <c r="Q2763" i="3"/>
  <c r="P2763" i="3"/>
  <c r="S2762" i="3"/>
  <c r="T2762" i="3" s="1"/>
  <c r="Q2762" i="3"/>
  <c r="P2762" i="3"/>
  <c r="S2761" i="3"/>
  <c r="T2761" i="3" s="1"/>
  <c r="Q2761" i="3"/>
  <c r="P2761" i="3"/>
  <c r="S2760" i="3"/>
  <c r="T2760" i="3" s="1"/>
  <c r="Q2760" i="3"/>
  <c r="P2760" i="3"/>
  <c r="S2759" i="3"/>
  <c r="T2759" i="3" s="1"/>
  <c r="Q2759" i="3"/>
  <c r="P2759" i="3"/>
  <c r="S2758" i="3"/>
  <c r="T2758" i="3" s="1"/>
  <c r="Q2758" i="3"/>
  <c r="P2758" i="3"/>
  <c r="S2757" i="3"/>
  <c r="T2757" i="3" s="1"/>
  <c r="Q2757" i="3"/>
  <c r="P2757" i="3"/>
  <c r="T2756" i="3"/>
  <c r="S2756" i="3"/>
  <c r="Q2756" i="3"/>
  <c r="P2756" i="3"/>
  <c r="S2755" i="3"/>
  <c r="T2755" i="3" s="1"/>
  <c r="Q2755" i="3"/>
  <c r="P2755" i="3"/>
  <c r="T2754" i="3"/>
  <c r="S2754" i="3"/>
  <c r="Q2754" i="3"/>
  <c r="P2754" i="3"/>
  <c r="S2753" i="3"/>
  <c r="T2753" i="3" s="1"/>
  <c r="Q2753" i="3"/>
  <c r="P2753" i="3"/>
  <c r="S2752" i="3"/>
  <c r="T2752" i="3" s="1"/>
  <c r="Q2752" i="3"/>
  <c r="P2752" i="3"/>
  <c r="S2751" i="3"/>
  <c r="T2751" i="3" s="1"/>
  <c r="Q2751" i="3"/>
  <c r="P2751" i="3"/>
  <c r="S2750" i="3"/>
  <c r="T2750" i="3" s="1"/>
  <c r="Q2750" i="3"/>
  <c r="P2750" i="3"/>
  <c r="S2749" i="3"/>
  <c r="T2749" i="3" s="1"/>
  <c r="Q2749" i="3"/>
  <c r="P2749" i="3"/>
  <c r="S2748" i="3"/>
  <c r="T2748" i="3" s="1"/>
  <c r="Q2748" i="3"/>
  <c r="P2748" i="3"/>
  <c r="S2747" i="3"/>
  <c r="T2747" i="3" s="1"/>
  <c r="Q2747" i="3"/>
  <c r="P2747" i="3"/>
  <c r="S2746" i="3"/>
  <c r="T2746" i="3" s="1"/>
  <c r="Q2746" i="3"/>
  <c r="P2746" i="3"/>
  <c r="S2745" i="3"/>
  <c r="T2745" i="3" s="1"/>
  <c r="Q2745" i="3"/>
  <c r="P2745" i="3"/>
  <c r="S2744" i="3"/>
  <c r="T2744" i="3" s="1"/>
  <c r="Q2744" i="3"/>
  <c r="P2744" i="3"/>
  <c r="T2743" i="3"/>
  <c r="S2743" i="3"/>
  <c r="Q2743" i="3"/>
  <c r="P2743" i="3"/>
  <c r="S2742" i="3"/>
  <c r="T2742" i="3" s="1"/>
  <c r="Q2742" i="3"/>
  <c r="P2742" i="3"/>
  <c r="S2741" i="3"/>
  <c r="T2741" i="3" s="1"/>
  <c r="Q2741" i="3"/>
  <c r="P2741" i="3"/>
  <c r="S2740" i="3"/>
  <c r="T2740" i="3" s="1"/>
  <c r="Q2740" i="3"/>
  <c r="P2740" i="3"/>
  <c r="S2739" i="3"/>
  <c r="T2739" i="3" s="1"/>
  <c r="Q2739" i="3"/>
  <c r="P2739" i="3"/>
  <c r="S2738" i="3"/>
  <c r="T2738" i="3" s="1"/>
  <c r="Q2738" i="3"/>
  <c r="P2738" i="3"/>
  <c r="S2737" i="3"/>
  <c r="T2737" i="3" s="1"/>
  <c r="Q2737" i="3"/>
  <c r="P2737" i="3"/>
  <c r="S2736" i="3"/>
  <c r="T2736" i="3" s="1"/>
  <c r="Q2736" i="3"/>
  <c r="P2736" i="3"/>
  <c r="S2735" i="3"/>
  <c r="T2735" i="3" s="1"/>
  <c r="Q2735" i="3"/>
  <c r="P2735" i="3"/>
  <c r="T2734" i="3"/>
  <c r="S2734" i="3"/>
  <c r="Q2734" i="3"/>
  <c r="P2734" i="3"/>
  <c r="T2733" i="3"/>
  <c r="S2733" i="3"/>
  <c r="Q2733" i="3"/>
  <c r="P2733" i="3"/>
  <c r="S2732" i="3"/>
  <c r="T2732" i="3" s="1"/>
  <c r="Q2732" i="3"/>
  <c r="P2732" i="3"/>
  <c r="S2731" i="3"/>
  <c r="T2731" i="3" s="1"/>
  <c r="Q2731" i="3"/>
  <c r="P2731" i="3"/>
  <c r="S2730" i="3"/>
  <c r="T2730" i="3" s="1"/>
  <c r="Q2730" i="3"/>
  <c r="P2730" i="3"/>
  <c r="S2729" i="3"/>
  <c r="T2729" i="3" s="1"/>
  <c r="Q2729" i="3"/>
  <c r="P2729" i="3"/>
  <c r="S2728" i="3"/>
  <c r="T2728" i="3" s="1"/>
  <c r="Q2728" i="3"/>
  <c r="P2728" i="3"/>
  <c r="T2727" i="3"/>
  <c r="S2727" i="3"/>
  <c r="Q2727" i="3"/>
  <c r="P2727" i="3"/>
  <c r="S2726" i="3"/>
  <c r="T2726" i="3" s="1"/>
  <c r="Q2726" i="3"/>
  <c r="P2726" i="3"/>
  <c r="S2725" i="3"/>
  <c r="T2725" i="3" s="1"/>
  <c r="Q2725" i="3"/>
  <c r="P2725" i="3"/>
  <c r="S2724" i="3"/>
  <c r="T2724" i="3" s="1"/>
  <c r="Q2724" i="3"/>
  <c r="P2724" i="3"/>
  <c r="T2723" i="3"/>
  <c r="S2723" i="3"/>
  <c r="Q2723" i="3"/>
  <c r="P2723" i="3"/>
  <c r="T2722" i="3"/>
  <c r="S2722" i="3"/>
  <c r="Q2722" i="3"/>
  <c r="P2722" i="3"/>
  <c r="S2721" i="3"/>
  <c r="T2721" i="3" s="1"/>
  <c r="Q2721" i="3"/>
  <c r="P2721" i="3"/>
  <c r="T2720" i="3"/>
  <c r="S2720" i="3"/>
  <c r="Q2720" i="3"/>
  <c r="P2720" i="3"/>
  <c r="S2719" i="3"/>
  <c r="T2719" i="3" s="1"/>
  <c r="Q2719" i="3"/>
  <c r="P2719" i="3"/>
  <c r="S2718" i="3"/>
  <c r="T2718" i="3" s="1"/>
  <c r="Q2718" i="3"/>
  <c r="P2718" i="3"/>
  <c r="S2717" i="3"/>
  <c r="T2717" i="3" s="1"/>
  <c r="Q2717" i="3"/>
  <c r="P2717" i="3"/>
  <c r="S2716" i="3"/>
  <c r="T2716" i="3" s="1"/>
  <c r="Q2716" i="3"/>
  <c r="P2716" i="3"/>
  <c r="S2715" i="3"/>
  <c r="T2715" i="3" s="1"/>
  <c r="Q2715" i="3"/>
  <c r="P2715" i="3"/>
  <c r="S2714" i="3"/>
  <c r="T2714" i="3" s="1"/>
  <c r="Q2714" i="3"/>
  <c r="P2714" i="3"/>
  <c r="S2713" i="3"/>
  <c r="T2713" i="3" s="1"/>
  <c r="Q2713" i="3"/>
  <c r="P2713" i="3"/>
  <c r="S2712" i="3"/>
  <c r="T2712" i="3" s="1"/>
  <c r="Q2712" i="3"/>
  <c r="P2712" i="3"/>
  <c r="S2711" i="3"/>
  <c r="T2711" i="3" s="1"/>
  <c r="Q2711" i="3"/>
  <c r="P2711" i="3"/>
  <c r="S2710" i="3"/>
  <c r="T2710" i="3" s="1"/>
  <c r="Q2710" i="3"/>
  <c r="P2710" i="3"/>
  <c r="T2709" i="3"/>
  <c r="S2709" i="3"/>
  <c r="Q2709" i="3"/>
  <c r="P2709" i="3"/>
  <c r="S2708" i="3"/>
  <c r="T2708" i="3" s="1"/>
  <c r="Q2708" i="3"/>
  <c r="P2708" i="3"/>
  <c r="T2707" i="3"/>
  <c r="S2707" i="3"/>
  <c r="Q2707" i="3"/>
  <c r="P2707" i="3"/>
  <c r="S2706" i="3"/>
  <c r="T2706" i="3" s="1"/>
  <c r="Q2706" i="3"/>
  <c r="P2706" i="3"/>
  <c r="S2705" i="3"/>
  <c r="T2705" i="3" s="1"/>
  <c r="Q2705" i="3"/>
  <c r="P2705" i="3"/>
  <c r="S2704" i="3"/>
  <c r="T2704" i="3" s="1"/>
  <c r="Q2704" i="3"/>
  <c r="P2704" i="3"/>
  <c r="T2703" i="3"/>
  <c r="S2703" i="3"/>
  <c r="Q2703" i="3"/>
  <c r="P2703" i="3"/>
  <c r="T2702" i="3"/>
  <c r="S2702" i="3"/>
  <c r="Q2702" i="3"/>
  <c r="P2702" i="3"/>
  <c r="T2701" i="3"/>
  <c r="S2701" i="3"/>
  <c r="Q2701" i="3"/>
  <c r="P2701" i="3"/>
  <c r="S2700" i="3"/>
  <c r="T2700" i="3" s="1"/>
  <c r="Q2700" i="3"/>
  <c r="P2700" i="3"/>
  <c r="S2699" i="3"/>
  <c r="T2699" i="3" s="1"/>
  <c r="Q2699" i="3"/>
  <c r="P2699" i="3"/>
  <c r="S2698" i="3"/>
  <c r="T2698" i="3" s="1"/>
  <c r="Q2698" i="3"/>
  <c r="P2698" i="3"/>
  <c r="T2697" i="3"/>
  <c r="S2697" i="3"/>
  <c r="Q2697" i="3"/>
  <c r="P2697" i="3"/>
  <c r="S2696" i="3"/>
  <c r="T2696" i="3" s="1"/>
  <c r="Q2696" i="3"/>
  <c r="P2696" i="3"/>
  <c r="T2695" i="3"/>
  <c r="S2695" i="3"/>
  <c r="Q2695" i="3"/>
  <c r="P2695" i="3"/>
  <c r="S2694" i="3"/>
  <c r="T2694" i="3" s="1"/>
  <c r="Q2694" i="3"/>
  <c r="P2694" i="3"/>
  <c r="S2693" i="3"/>
  <c r="T2693" i="3" s="1"/>
  <c r="Q2693" i="3"/>
  <c r="P2693" i="3"/>
  <c r="T2692" i="3"/>
  <c r="S2692" i="3"/>
  <c r="Q2692" i="3"/>
  <c r="P2692" i="3"/>
  <c r="S2691" i="3"/>
  <c r="T2691" i="3" s="1"/>
  <c r="Q2691" i="3"/>
  <c r="P2691" i="3"/>
  <c r="S2690" i="3"/>
  <c r="T2690" i="3" s="1"/>
  <c r="Q2690" i="3"/>
  <c r="P2690" i="3"/>
  <c r="S2689" i="3"/>
  <c r="T2689" i="3" s="1"/>
  <c r="Q2689" i="3"/>
  <c r="P2689" i="3"/>
  <c r="S2688" i="3"/>
  <c r="T2688" i="3" s="1"/>
  <c r="Q2688" i="3"/>
  <c r="P2688" i="3"/>
  <c r="S2687" i="3"/>
  <c r="T2687" i="3" s="1"/>
  <c r="Q2687" i="3"/>
  <c r="P2687" i="3"/>
  <c r="S2686" i="3"/>
  <c r="T2686" i="3" s="1"/>
  <c r="Q2686" i="3"/>
  <c r="P2686" i="3"/>
  <c r="S2685" i="3"/>
  <c r="T2685" i="3" s="1"/>
  <c r="Q2685" i="3"/>
  <c r="P2685" i="3"/>
  <c r="T2684" i="3"/>
  <c r="S2684" i="3"/>
  <c r="Q2684" i="3"/>
  <c r="P2684" i="3"/>
  <c r="S2683" i="3"/>
  <c r="T2683" i="3" s="1"/>
  <c r="Q2683" i="3"/>
  <c r="P2683" i="3"/>
  <c r="S2682" i="3"/>
  <c r="T2682" i="3" s="1"/>
  <c r="Q2682" i="3"/>
  <c r="P2682" i="3"/>
  <c r="S2681" i="3"/>
  <c r="T2681" i="3" s="1"/>
  <c r="Q2681" i="3"/>
  <c r="P2681" i="3"/>
  <c r="S2680" i="3"/>
  <c r="T2680" i="3" s="1"/>
  <c r="Q2680" i="3"/>
  <c r="P2680" i="3"/>
  <c r="S2679" i="3"/>
  <c r="T2679" i="3" s="1"/>
  <c r="Q2679" i="3"/>
  <c r="P2679" i="3"/>
  <c r="S2678" i="3"/>
  <c r="T2678" i="3" s="1"/>
  <c r="Q2678" i="3"/>
  <c r="P2678" i="3"/>
  <c r="S2677" i="3"/>
  <c r="T2677" i="3" s="1"/>
  <c r="Q2677" i="3"/>
  <c r="P2677" i="3"/>
  <c r="S2676" i="3"/>
  <c r="T2676" i="3" s="1"/>
  <c r="Q2676" i="3"/>
  <c r="P2676" i="3"/>
  <c r="T2675" i="3"/>
  <c r="S2675" i="3"/>
  <c r="Q2675" i="3"/>
  <c r="P2675" i="3"/>
  <c r="S2674" i="3"/>
  <c r="T2674" i="3" s="1"/>
  <c r="Q2674" i="3"/>
  <c r="P2674" i="3"/>
  <c r="T2673" i="3"/>
  <c r="S2673" i="3"/>
  <c r="Q2673" i="3"/>
  <c r="P2673" i="3"/>
  <c r="S2672" i="3"/>
  <c r="T2672" i="3" s="1"/>
  <c r="Q2672" i="3"/>
  <c r="P2672" i="3"/>
  <c r="T2671" i="3"/>
  <c r="S2671" i="3"/>
  <c r="Q2671" i="3"/>
  <c r="P2671" i="3"/>
  <c r="S2670" i="3"/>
  <c r="T2670" i="3" s="1"/>
  <c r="Q2670" i="3"/>
  <c r="P2670" i="3"/>
  <c r="S2669" i="3"/>
  <c r="T2669" i="3" s="1"/>
  <c r="Q2669" i="3"/>
  <c r="P2669" i="3"/>
  <c r="S2668" i="3"/>
  <c r="T2668" i="3" s="1"/>
  <c r="Q2668" i="3"/>
  <c r="P2668" i="3"/>
  <c r="S2667" i="3"/>
  <c r="T2667" i="3" s="1"/>
  <c r="Q2667" i="3"/>
  <c r="P2667" i="3"/>
  <c r="T2666" i="3"/>
  <c r="S2666" i="3"/>
  <c r="Q2666" i="3"/>
  <c r="P2666" i="3"/>
  <c r="S2665" i="3"/>
  <c r="T2665" i="3" s="1"/>
  <c r="Q2665" i="3"/>
  <c r="P2665" i="3"/>
  <c r="S2664" i="3"/>
  <c r="T2664" i="3" s="1"/>
  <c r="Q2664" i="3"/>
  <c r="P2664" i="3"/>
  <c r="S2663" i="3"/>
  <c r="T2663" i="3" s="1"/>
  <c r="Q2663" i="3"/>
  <c r="P2663" i="3"/>
  <c r="T2662" i="3"/>
  <c r="S2662" i="3"/>
  <c r="Q2662" i="3"/>
  <c r="P2662" i="3"/>
  <c r="S2661" i="3"/>
  <c r="T2661" i="3" s="1"/>
  <c r="Q2661" i="3"/>
  <c r="P2661" i="3"/>
  <c r="S2660" i="3"/>
  <c r="T2660" i="3" s="1"/>
  <c r="Q2660" i="3"/>
  <c r="P2660" i="3"/>
  <c r="S2659" i="3"/>
  <c r="T2659" i="3" s="1"/>
  <c r="Q2659" i="3"/>
  <c r="P2659" i="3"/>
  <c r="S2658" i="3"/>
  <c r="T2658" i="3" s="1"/>
  <c r="Q2658" i="3"/>
  <c r="P2658" i="3"/>
  <c r="S2657" i="3"/>
  <c r="T2657" i="3" s="1"/>
  <c r="Q2657" i="3"/>
  <c r="P2657" i="3"/>
  <c r="S2656" i="3"/>
  <c r="T2656" i="3" s="1"/>
  <c r="Q2656" i="3"/>
  <c r="P2656" i="3"/>
  <c r="T2655" i="3"/>
  <c r="S2655" i="3"/>
  <c r="Q2655" i="3"/>
  <c r="P2655" i="3"/>
  <c r="S2654" i="3"/>
  <c r="T2654" i="3" s="1"/>
  <c r="Q2654" i="3"/>
  <c r="P2654" i="3"/>
  <c r="S2653" i="3"/>
  <c r="T2653" i="3" s="1"/>
  <c r="Q2653" i="3"/>
  <c r="P2653" i="3"/>
  <c r="S2652" i="3"/>
  <c r="T2652" i="3" s="1"/>
  <c r="Q2652" i="3"/>
  <c r="P2652" i="3"/>
  <c r="S2651" i="3"/>
  <c r="T2651" i="3" s="1"/>
  <c r="Q2651" i="3"/>
  <c r="P2651" i="3"/>
  <c r="T2650" i="3"/>
  <c r="S2650" i="3"/>
  <c r="Q2650" i="3"/>
  <c r="P2650" i="3"/>
  <c r="S2649" i="3"/>
  <c r="T2649" i="3" s="1"/>
  <c r="Q2649" i="3"/>
  <c r="P2649" i="3"/>
  <c r="T2648" i="3"/>
  <c r="S2648" i="3"/>
  <c r="Q2648" i="3"/>
  <c r="P2648" i="3"/>
  <c r="S2647" i="3"/>
  <c r="T2647" i="3" s="1"/>
  <c r="Q2647" i="3"/>
  <c r="P2647" i="3"/>
  <c r="S2646" i="3"/>
  <c r="T2646" i="3" s="1"/>
  <c r="Q2646" i="3"/>
  <c r="P2646" i="3"/>
  <c r="S2645" i="3"/>
  <c r="T2645" i="3" s="1"/>
  <c r="Q2645" i="3"/>
  <c r="P2645" i="3"/>
  <c r="S2644" i="3"/>
  <c r="T2644" i="3" s="1"/>
  <c r="Q2644" i="3"/>
  <c r="P2644" i="3"/>
  <c r="T2643" i="3"/>
  <c r="S2643" i="3"/>
  <c r="Q2643" i="3"/>
  <c r="P2643" i="3"/>
  <c r="S2642" i="3"/>
  <c r="T2642" i="3" s="1"/>
  <c r="Q2642" i="3"/>
  <c r="P2642" i="3"/>
  <c r="S2641" i="3"/>
  <c r="T2641" i="3" s="1"/>
  <c r="Q2641" i="3"/>
  <c r="P2641" i="3"/>
  <c r="S2640" i="3"/>
  <c r="T2640" i="3" s="1"/>
  <c r="Q2640" i="3"/>
  <c r="P2640" i="3"/>
  <c r="S2639" i="3"/>
  <c r="T2639" i="3" s="1"/>
  <c r="Q2639" i="3"/>
  <c r="P2639" i="3"/>
  <c r="S2638" i="3"/>
  <c r="T2638" i="3" s="1"/>
  <c r="Q2638" i="3"/>
  <c r="P2638" i="3"/>
  <c r="T2637" i="3"/>
  <c r="S2637" i="3"/>
  <c r="Q2637" i="3"/>
  <c r="P2637" i="3"/>
  <c r="S2636" i="3"/>
  <c r="T2636" i="3" s="1"/>
  <c r="Q2636" i="3"/>
  <c r="P2636" i="3"/>
  <c r="S2635" i="3"/>
  <c r="T2635" i="3" s="1"/>
  <c r="Q2635" i="3"/>
  <c r="P2635" i="3"/>
  <c r="T2634" i="3"/>
  <c r="S2634" i="3"/>
  <c r="Q2634" i="3"/>
  <c r="P2634" i="3"/>
  <c r="S2633" i="3"/>
  <c r="T2633" i="3" s="1"/>
  <c r="Q2633" i="3"/>
  <c r="P2633" i="3"/>
  <c r="S2632" i="3"/>
  <c r="T2632" i="3" s="1"/>
  <c r="Q2632" i="3"/>
  <c r="P2632" i="3"/>
  <c r="S2631" i="3"/>
  <c r="T2631" i="3" s="1"/>
  <c r="Q2631" i="3"/>
  <c r="P2631" i="3"/>
  <c r="T2630" i="3"/>
  <c r="S2630" i="3"/>
  <c r="Q2630" i="3"/>
  <c r="P2630" i="3"/>
  <c r="S2629" i="3"/>
  <c r="T2629" i="3" s="1"/>
  <c r="Q2629" i="3"/>
  <c r="P2629" i="3"/>
  <c r="S2628" i="3"/>
  <c r="T2628" i="3" s="1"/>
  <c r="Q2628" i="3"/>
  <c r="P2628" i="3"/>
  <c r="S2627" i="3"/>
  <c r="T2627" i="3" s="1"/>
  <c r="Q2627" i="3"/>
  <c r="P2627" i="3"/>
  <c r="T2626" i="3"/>
  <c r="S2626" i="3"/>
  <c r="Q2626" i="3"/>
  <c r="P2626" i="3"/>
  <c r="S2625" i="3"/>
  <c r="T2625" i="3" s="1"/>
  <c r="Q2625" i="3"/>
  <c r="P2625" i="3"/>
  <c r="S2624" i="3"/>
  <c r="T2624" i="3" s="1"/>
  <c r="Q2624" i="3"/>
  <c r="P2624" i="3"/>
  <c r="S2623" i="3"/>
  <c r="T2623" i="3" s="1"/>
  <c r="Q2623" i="3"/>
  <c r="P2623" i="3"/>
  <c r="S2622" i="3"/>
  <c r="T2622" i="3" s="1"/>
  <c r="Q2622" i="3"/>
  <c r="P2622" i="3"/>
  <c r="S2621" i="3"/>
  <c r="T2621" i="3" s="1"/>
  <c r="Q2621" i="3"/>
  <c r="P2621" i="3"/>
  <c r="S2620" i="3"/>
  <c r="T2620" i="3" s="1"/>
  <c r="Q2620" i="3"/>
  <c r="P2620" i="3"/>
  <c r="T2619" i="3"/>
  <c r="S2619" i="3"/>
  <c r="Q2619" i="3"/>
  <c r="P2619" i="3"/>
  <c r="S2618" i="3"/>
  <c r="T2618" i="3" s="1"/>
  <c r="Q2618" i="3"/>
  <c r="P2618" i="3"/>
  <c r="S2617" i="3"/>
  <c r="T2617" i="3" s="1"/>
  <c r="Q2617" i="3"/>
  <c r="P2617" i="3"/>
  <c r="S2616" i="3"/>
  <c r="T2616" i="3" s="1"/>
  <c r="Q2616" i="3"/>
  <c r="P2616" i="3"/>
  <c r="S2615" i="3"/>
  <c r="T2615" i="3" s="1"/>
  <c r="Q2615" i="3"/>
  <c r="P2615" i="3"/>
  <c r="T2614" i="3"/>
  <c r="S2614" i="3"/>
  <c r="Q2614" i="3"/>
  <c r="P2614" i="3"/>
  <c r="S2613" i="3"/>
  <c r="T2613" i="3" s="1"/>
  <c r="Q2613" i="3"/>
  <c r="P2613" i="3"/>
  <c r="T2612" i="3"/>
  <c r="S2612" i="3"/>
  <c r="Q2612" i="3"/>
  <c r="P2612" i="3"/>
  <c r="S2611" i="3"/>
  <c r="T2611" i="3" s="1"/>
  <c r="Q2611" i="3"/>
  <c r="P2611" i="3"/>
  <c r="T2610" i="3"/>
  <c r="S2610" i="3"/>
  <c r="Q2610" i="3"/>
  <c r="P2610" i="3"/>
  <c r="S2609" i="3"/>
  <c r="T2609" i="3" s="1"/>
  <c r="Q2609" i="3"/>
  <c r="P2609" i="3"/>
  <c r="S2608" i="3"/>
  <c r="T2608" i="3" s="1"/>
  <c r="Q2608" i="3"/>
  <c r="P2608" i="3"/>
  <c r="S2607" i="3"/>
  <c r="T2607" i="3" s="1"/>
  <c r="Q2607" i="3"/>
  <c r="P2607" i="3"/>
  <c r="S2606" i="3"/>
  <c r="T2606" i="3" s="1"/>
  <c r="Q2606" i="3"/>
  <c r="P2606" i="3"/>
  <c r="S2605" i="3"/>
  <c r="T2605" i="3" s="1"/>
  <c r="Q2605" i="3"/>
  <c r="P2605" i="3"/>
  <c r="S2604" i="3"/>
  <c r="T2604" i="3" s="1"/>
  <c r="Q2604" i="3"/>
  <c r="P2604" i="3"/>
  <c r="S2603" i="3"/>
  <c r="T2603" i="3" s="1"/>
  <c r="Q2603" i="3"/>
  <c r="P2603" i="3"/>
  <c r="S2602" i="3"/>
  <c r="T2602" i="3" s="1"/>
  <c r="Q2602" i="3"/>
  <c r="P2602" i="3"/>
  <c r="T2601" i="3"/>
  <c r="S2601" i="3"/>
  <c r="Q2601" i="3"/>
  <c r="P2601" i="3"/>
  <c r="S2600" i="3"/>
  <c r="T2600" i="3" s="1"/>
  <c r="Q2600" i="3"/>
  <c r="P2600" i="3"/>
  <c r="T2599" i="3"/>
  <c r="S2599" i="3"/>
  <c r="Q2599" i="3"/>
  <c r="P2599" i="3"/>
  <c r="S2598" i="3"/>
  <c r="T2598" i="3" s="1"/>
  <c r="Q2598" i="3"/>
  <c r="P2598" i="3"/>
  <c r="S2597" i="3"/>
  <c r="T2597" i="3" s="1"/>
  <c r="Q2597" i="3"/>
  <c r="P2597" i="3"/>
  <c r="S2596" i="3"/>
  <c r="T2596" i="3" s="1"/>
  <c r="Q2596" i="3"/>
  <c r="P2596" i="3"/>
  <c r="S2595" i="3"/>
  <c r="T2595" i="3" s="1"/>
  <c r="Q2595" i="3"/>
  <c r="P2595" i="3"/>
  <c r="S2594" i="3"/>
  <c r="T2594" i="3" s="1"/>
  <c r="Q2594" i="3"/>
  <c r="P2594" i="3"/>
  <c r="S2593" i="3"/>
  <c r="T2593" i="3" s="1"/>
  <c r="Q2593" i="3"/>
  <c r="P2593" i="3"/>
  <c r="S2592" i="3"/>
  <c r="T2592" i="3" s="1"/>
  <c r="Q2592" i="3"/>
  <c r="P2592" i="3"/>
  <c r="S2591" i="3"/>
  <c r="T2591" i="3" s="1"/>
  <c r="Q2591" i="3"/>
  <c r="P2591" i="3"/>
  <c r="T2590" i="3"/>
  <c r="S2590" i="3"/>
  <c r="Q2590" i="3"/>
  <c r="P2590" i="3"/>
  <c r="S2589" i="3"/>
  <c r="T2589" i="3" s="1"/>
  <c r="Q2589" i="3"/>
  <c r="P2589" i="3"/>
  <c r="S2588" i="3"/>
  <c r="T2588" i="3" s="1"/>
  <c r="Q2588" i="3"/>
  <c r="P2588" i="3"/>
  <c r="T2587" i="3"/>
  <c r="S2587" i="3"/>
  <c r="Q2587" i="3"/>
  <c r="P2587" i="3"/>
  <c r="S2586" i="3"/>
  <c r="T2586" i="3" s="1"/>
  <c r="Q2586" i="3"/>
  <c r="P2586" i="3"/>
  <c r="S2585" i="3"/>
  <c r="T2585" i="3" s="1"/>
  <c r="Q2585" i="3"/>
  <c r="P2585" i="3"/>
  <c r="T2584" i="3"/>
  <c r="S2584" i="3"/>
  <c r="Q2584" i="3"/>
  <c r="P2584" i="3"/>
  <c r="S2583" i="3"/>
  <c r="T2583" i="3" s="1"/>
  <c r="Q2583" i="3"/>
  <c r="P2583" i="3"/>
  <c r="S2582" i="3"/>
  <c r="T2582" i="3" s="1"/>
  <c r="Q2582" i="3"/>
  <c r="P2582" i="3"/>
  <c r="S2581" i="3"/>
  <c r="T2581" i="3" s="1"/>
  <c r="Q2581" i="3"/>
  <c r="P2581" i="3"/>
  <c r="S2580" i="3"/>
  <c r="T2580" i="3" s="1"/>
  <c r="Q2580" i="3"/>
  <c r="P2580" i="3"/>
  <c r="S2579" i="3"/>
  <c r="T2579" i="3" s="1"/>
  <c r="Q2579" i="3"/>
  <c r="P2579" i="3"/>
  <c r="T2578" i="3"/>
  <c r="S2578" i="3"/>
  <c r="Q2578" i="3"/>
  <c r="P2578" i="3"/>
  <c r="T2577" i="3"/>
  <c r="S2577" i="3"/>
  <c r="Q2577" i="3"/>
  <c r="P2577" i="3"/>
  <c r="T2576" i="3"/>
  <c r="S2576" i="3"/>
  <c r="Q2576" i="3"/>
  <c r="P2576" i="3"/>
  <c r="S2575" i="3"/>
  <c r="T2575" i="3" s="1"/>
  <c r="Q2575" i="3"/>
  <c r="P2575" i="3"/>
  <c r="S2574" i="3"/>
  <c r="T2574" i="3" s="1"/>
  <c r="Q2574" i="3"/>
  <c r="P2574" i="3"/>
  <c r="S2573" i="3"/>
  <c r="T2573" i="3" s="1"/>
  <c r="Q2573" i="3"/>
  <c r="P2573" i="3"/>
  <c r="S2572" i="3"/>
  <c r="T2572" i="3" s="1"/>
  <c r="Q2572" i="3"/>
  <c r="P2572" i="3"/>
  <c r="T2571" i="3"/>
  <c r="S2571" i="3"/>
  <c r="Q2571" i="3"/>
  <c r="P2571" i="3"/>
  <c r="S2570" i="3"/>
  <c r="T2570" i="3" s="1"/>
  <c r="Q2570" i="3"/>
  <c r="P2570" i="3"/>
  <c r="S2569" i="3"/>
  <c r="T2569" i="3" s="1"/>
  <c r="Q2569" i="3"/>
  <c r="P2569" i="3"/>
  <c r="S2568" i="3"/>
  <c r="T2568" i="3" s="1"/>
  <c r="Q2568" i="3"/>
  <c r="P2568" i="3"/>
  <c r="S2567" i="3"/>
  <c r="T2567" i="3" s="1"/>
  <c r="Q2567" i="3"/>
  <c r="P2567" i="3"/>
  <c r="T2566" i="3"/>
  <c r="S2566" i="3"/>
  <c r="Q2566" i="3"/>
  <c r="P2566" i="3"/>
  <c r="T2565" i="3"/>
  <c r="S2565" i="3"/>
  <c r="Q2565" i="3"/>
  <c r="P2565" i="3"/>
  <c r="S2564" i="3"/>
  <c r="T2564" i="3" s="1"/>
  <c r="Q2564" i="3"/>
  <c r="P2564" i="3"/>
  <c r="S2563" i="3"/>
  <c r="T2563" i="3" s="1"/>
  <c r="Q2563" i="3"/>
  <c r="P2563" i="3"/>
  <c r="S2562" i="3"/>
  <c r="T2562" i="3" s="1"/>
  <c r="Q2562" i="3"/>
  <c r="P2562" i="3"/>
  <c r="S2561" i="3"/>
  <c r="T2561" i="3" s="1"/>
  <c r="Q2561" i="3"/>
  <c r="P2561" i="3"/>
  <c r="S2560" i="3"/>
  <c r="T2560" i="3" s="1"/>
  <c r="Q2560" i="3"/>
  <c r="P2560" i="3"/>
  <c r="T2559" i="3"/>
  <c r="S2559" i="3"/>
  <c r="Q2559" i="3"/>
  <c r="P2559" i="3"/>
  <c r="S2558" i="3"/>
  <c r="T2558" i="3" s="1"/>
  <c r="Q2558" i="3"/>
  <c r="P2558" i="3"/>
  <c r="S2557" i="3"/>
  <c r="T2557" i="3" s="1"/>
  <c r="Q2557" i="3"/>
  <c r="P2557" i="3"/>
  <c r="S2556" i="3"/>
  <c r="T2556" i="3" s="1"/>
  <c r="Q2556" i="3"/>
  <c r="P2556" i="3"/>
  <c r="S2555" i="3"/>
  <c r="T2555" i="3" s="1"/>
  <c r="Q2555" i="3"/>
  <c r="P2555" i="3"/>
  <c r="T2554" i="3"/>
  <c r="S2554" i="3"/>
  <c r="Q2554" i="3"/>
  <c r="P2554" i="3"/>
  <c r="T2553" i="3"/>
  <c r="S2553" i="3"/>
  <c r="Q2553" i="3"/>
  <c r="P2553" i="3"/>
  <c r="S2552" i="3"/>
  <c r="T2552" i="3" s="1"/>
  <c r="Q2552" i="3"/>
  <c r="P2552" i="3"/>
  <c r="T2551" i="3"/>
  <c r="S2551" i="3"/>
  <c r="Q2551" i="3"/>
  <c r="P2551" i="3"/>
  <c r="S2550" i="3"/>
  <c r="T2550" i="3" s="1"/>
  <c r="Q2550" i="3"/>
  <c r="P2550" i="3"/>
  <c r="S2549" i="3"/>
  <c r="T2549" i="3" s="1"/>
  <c r="Q2549" i="3"/>
  <c r="P2549" i="3"/>
  <c r="T2548" i="3"/>
  <c r="S2548" i="3"/>
  <c r="Q2548" i="3"/>
  <c r="P2548" i="3"/>
  <c r="S2547" i="3"/>
  <c r="T2547" i="3" s="1"/>
  <c r="Q2547" i="3"/>
  <c r="P2547" i="3"/>
  <c r="S2546" i="3"/>
  <c r="T2546" i="3" s="1"/>
  <c r="Q2546" i="3"/>
  <c r="P2546" i="3"/>
  <c r="S2545" i="3"/>
  <c r="T2545" i="3" s="1"/>
  <c r="Q2545" i="3"/>
  <c r="P2545" i="3"/>
  <c r="S2544" i="3"/>
  <c r="T2544" i="3" s="1"/>
  <c r="Q2544" i="3"/>
  <c r="P2544" i="3"/>
  <c r="S2543" i="3"/>
  <c r="T2543" i="3" s="1"/>
  <c r="Q2543" i="3"/>
  <c r="P2543" i="3"/>
  <c r="T2542" i="3"/>
  <c r="S2542" i="3"/>
  <c r="Q2542" i="3"/>
  <c r="P2542" i="3"/>
  <c r="S2541" i="3"/>
  <c r="T2541" i="3" s="1"/>
  <c r="Q2541" i="3"/>
  <c r="P2541" i="3"/>
  <c r="T2540" i="3"/>
  <c r="S2540" i="3"/>
  <c r="Q2540" i="3"/>
  <c r="P2540" i="3"/>
  <c r="S2539" i="3"/>
  <c r="T2539" i="3" s="1"/>
  <c r="Q2539" i="3"/>
  <c r="P2539" i="3"/>
  <c r="S2538" i="3"/>
  <c r="T2538" i="3" s="1"/>
  <c r="Q2538" i="3"/>
  <c r="P2538" i="3"/>
  <c r="S2537" i="3"/>
  <c r="T2537" i="3" s="1"/>
  <c r="Q2537" i="3"/>
  <c r="P2537" i="3"/>
  <c r="S2536" i="3"/>
  <c r="T2536" i="3" s="1"/>
  <c r="Q2536" i="3"/>
  <c r="P2536" i="3"/>
  <c r="S2535" i="3"/>
  <c r="T2535" i="3" s="1"/>
  <c r="Q2535" i="3"/>
  <c r="P2535" i="3"/>
  <c r="S2534" i="3"/>
  <c r="T2534" i="3" s="1"/>
  <c r="Q2534" i="3"/>
  <c r="P2534" i="3"/>
  <c r="S2533" i="3"/>
  <c r="T2533" i="3" s="1"/>
  <c r="Q2533" i="3"/>
  <c r="P2533" i="3"/>
  <c r="S2532" i="3"/>
  <c r="T2532" i="3" s="1"/>
  <c r="Q2532" i="3"/>
  <c r="P2532" i="3"/>
  <c r="S2531" i="3"/>
  <c r="T2531" i="3" s="1"/>
  <c r="Q2531" i="3"/>
  <c r="P2531" i="3"/>
  <c r="T2530" i="3"/>
  <c r="S2530" i="3"/>
  <c r="Q2530" i="3"/>
  <c r="P2530" i="3"/>
  <c r="T2529" i="3"/>
  <c r="S2529" i="3"/>
  <c r="Q2529" i="3"/>
  <c r="P2529" i="3"/>
  <c r="S2528" i="3"/>
  <c r="T2528" i="3" s="1"/>
  <c r="Q2528" i="3"/>
  <c r="P2528" i="3"/>
  <c r="S2527" i="3"/>
  <c r="T2527" i="3" s="1"/>
  <c r="Q2527" i="3"/>
  <c r="P2527" i="3"/>
  <c r="S2526" i="3"/>
  <c r="T2526" i="3" s="1"/>
  <c r="Q2526" i="3"/>
  <c r="P2526" i="3"/>
  <c r="S2525" i="3"/>
  <c r="T2525" i="3" s="1"/>
  <c r="Q2525" i="3"/>
  <c r="P2525" i="3"/>
  <c r="S2524" i="3"/>
  <c r="T2524" i="3" s="1"/>
  <c r="Q2524" i="3"/>
  <c r="P2524" i="3"/>
  <c r="S2523" i="3"/>
  <c r="T2523" i="3" s="1"/>
  <c r="Q2523" i="3"/>
  <c r="P2523" i="3"/>
  <c r="S2522" i="3"/>
  <c r="T2522" i="3" s="1"/>
  <c r="Q2522" i="3"/>
  <c r="P2522" i="3"/>
  <c r="S2521" i="3"/>
  <c r="T2521" i="3" s="1"/>
  <c r="Q2521" i="3"/>
  <c r="P2521" i="3"/>
  <c r="S2520" i="3"/>
  <c r="T2520" i="3" s="1"/>
  <c r="Q2520" i="3"/>
  <c r="P2520" i="3"/>
  <c r="S2519" i="3"/>
  <c r="T2519" i="3" s="1"/>
  <c r="Q2519" i="3"/>
  <c r="P2519" i="3"/>
  <c r="T2518" i="3"/>
  <c r="S2518" i="3"/>
  <c r="Q2518" i="3"/>
  <c r="P2518" i="3"/>
  <c r="T2517" i="3"/>
  <c r="S2517" i="3"/>
  <c r="Q2517" i="3"/>
  <c r="P2517" i="3"/>
  <c r="S2516" i="3"/>
  <c r="T2516" i="3" s="1"/>
  <c r="Q2516" i="3"/>
  <c r="P2516" i="3"/>
  <c r="S2515" i="3"/>
  <c r="T2515" i="3" s="1"/>
  <c r="Q2515" i="3"/>
  <c r="P2515" i="3"/>
  <c r="S2514" i="3"/>
  <c r="T2514" i="3" s="1"/>
  <c r="Q2514" i="3"/>
  <c r="P2514" i="3"/>
  <c r="S2513" i="3"/>
  <c r="T2513" i="3" s="1"/>
  <c r="Q2513" i="3"/>
  <c r="P2513" i="3"/>
  <c r="S2512" i="3"/>
  <c r="T2512" i="3" s="1"/>
  <c r="Q2512" i="3"/>
  <c r="P2512" i="3"/>
  <c r="T2511" i="3"/>
  <c r="S2511" i="3"/>
  <c r="Q2511" i="3"/>
  <c r="P2511" i="3"/>
  <c r="S2510" i="3"/>
  <c r="T2510" i="3" s="1"/>
  <c r="Q2510" i="3"/>
  <c r="P2510" i="3"/>
  <c r="S2509" i="3"/>
  <c r="T2509" i="3" s="1"/>
  <c r="Q2509" i="3"/>
  <c r="P2509" i="3"/>
  <c r="S2508" i="3"/>
  <c r="T2508" i="3" s="1"/>
  <c r="Q2508" i="3"/>
  <c r="P2508" i="3"/>
  <c r="S2507" i="3"/>
  <c r="T2507" i="3" s="1"/>
  <c r="Q2507" i="3"/>
  <c r="P2507" i="3"/>
  <c r="S2506" i="3"/>
  <c r="T2506" i="3" s="1"/>
  <c r="Q2506" i="3"/>
  <c r="P2506" i="3"/>
  <c r="T2505" i="3"/>
  <c r="S2505" i="3"/>
  <c r="Q2505" i="3"/>
  <c r="P2505" i="3"/>
  <c r="T2504" i="3"/>
  <c r="S2504" i="3"/>
  <c r="Q2504" i="3"/>
  <c r="P2504" i="3"/>
  <c r="S2503" i="3"/>
  <c r="T2503" i="3" s="1"/>
  <c r="Q2503" i="3"/>
  <c r="P2503" i="3"/>
  <c r="S2502" i="3"/>
  <c r="T2502" i="3" s="1"/>
  <c r="Q2502" i="3"/>
  <c r="P2502" i="3"/>
  <c r="S2501" i="3"/>
  <c r="T2501" i="3" s="1"/>
  <c r="Q2501" i="3"/>
  <c r="P2501" i="3"/>
  <c r="S2500" i="3"/>
  <c r="T2500" i="3" s="1"/>
  <c r="Q2500" i="3"/>
  <c r="P2500" i="3"/>
  <c r="S2499" i="3"/>
  <c r="T2499" i="3" s="1"/>
  <c r="Q2499" i="3"/>
  <c r="P2499" i="3"/>
  <c r="S2498" i="3"/>
  <c r="T2498" i="3" s="1"/>
  <c r="Q2498" i="3"/>
  <c r="P2498" i="3"/>
  <c r="S2497" i="3"/>
  <c r="T2497" i="3" s="1"/>
  <c r="Q2497" i="3"/>
  <c r="P2497" i="3"/>
  <c r="S2496" i="3"/>
  <c r="T2496" i="3" s="1"/>
  <c r="Q2496" i="3"/>
  <c r="P2496" i="3"/>
  <c r="S2495" i="3"/>
  <c r="T2495" i="3" s="1"/>
  <c r="Q2495" i="3"/>
  <c r="P2495" i="3"/>
  <c r="T2494" i="3"/>
  <c r="S2494" i="3"/>
  <c r="Q2494" i="3"/>
  <c r="P2494" i="3"/>
  <c r="T2493" i="3"/>
  <c r="S2493" i="3"/>
  <c r="Q2493" i="3"/>
  <c r="P2493" i="3"/>
  <c r="S2492" i="3"/>
  <c r="T2492" i="3" s="1"/>
  <c r="Q2492" i="3"/>
  <c r="P2492" i="3"/>
  <c r="T2491" i="3"/>
  <c r="S2491" i="3"/>
  <c r="Q2491" i="3"/>
  <c r="P2491" i="3"/>
  <c r="S2490" i="3"/>
  <c r="T2490" i="3" s="1"/>
  <c r="Q2490" i="3"/>
  <c r="P2490" i="3"/>
  <c r="S2489" i="3"/>
  <c r="T2489" i="3" s="1"/>
  <c r="Q2489" i="3"/>
  <c r="P2489" i="3"/>
  <c r="S2488" i="3"/>
  <c r="T2488" i="3" s="1"/>
  <c r="Q2488" i="3"/>
  <c r="P2488" i="3"/>
  <c r="S2487" i="3"/>
  <c r="T2487" i="3" s="1"/>
  <c r="Q2487" i="3"/>
  <c r="P2487" i="3"/>
  <c r="S2486" i="3"/>
  <c r="T2486" i="3" s="1"/>
  <c r="Q2486" i="3"/>
  <c r="P2486" i="3"/>
  <c r="S2485" i="3"/>
  <c r="T2485" i="3" s="1"/>
  <c r="Q2485" i="3"/>
  <c r="P2485" i="3"/>
  <c r="S2484" i="3"/>
  <c r="T2484" i="3" s="1"/>
  <c r="Q2484" i="3"/>
  <c r="P2484" i="3"/>
  <c r="S2483" i="3"/>
  <c r="T2483" i="3" s="1"/>
  <c r="Q2483" i="3"/>
  <c r="P2483" i="3"/>
  <c r="T2482" i="3"/>
  <c r="S2482" i="3"/>
  <c r="Q2482" i="3"/>
  <c r="P2482" i="3"/>
  <c r="S2481" i="3"/>
  <c r="T2481" i="3" s="1"/>
  <c r="Q2481" i="3"/>
  <c r="P2481" i="3"/>
  <c r="S2480" i="3"/>
  <c r="T2480" i="3" s="1"/>
  <c r="Q2480" i="3"/>
  <c r="P2480" i="3"/>
  <c r="S2479" i="3"/>
  <c r="T2479" i="3" s="1"/>
  <c r="Q2479" i="3"/>
  <c r="P2479" i="3"/>
  <c r="S2478" i="3"/>
  <c r="T2478" i="3" s="1"/>
  <c r="Q2478" i="3"/>
  <c r="P2478" i="3"/>
  <c r="S2477" i="3"/>
  <c r="T2477" i="3" s="1"/>
  <c r="Q2477" i="3"/>
  <c r="P2477" i="3"/>
  <c r="S2476" i="3"/>
  <c r="T2476" i="3" s="1"/>
  <c r="Q2476" i="3"/>
  <c r="P2476" i="3"/>
  <c r="T2475" i="3"/>
  <c r="S2475" i="3"/>
  <c r="Q2475" i="3"/>
  <c r="P2475" i="3"/>
  <c r="S2474" i="3"/>
  <c r="T2474" i="3" s="1"/>
  <c r="Q2474" i="3"/>
  <c r="P2474" i="3"/>
  <c r="S2473" i="3"/>
  <c r="T2473" i="3" s="1"/>
  <c r="Q2473" i="3"/>
  <c r="P2473" i="3"/>
  <c r="S2472" i="3"/>
  <c r="T2472" i="3" s="1"/>
  <c r="Q2472" i="3"/>
  <c r="P2472" i="3"/>
  <c r="S2471" i="3"/>
  <c r="T2471" i="3" s="1"/>
  <c r="Q2471" i="3"/>
  <c r="P2471" i="3"/>
  <c r="S2470" i="3"/>
  <c r="T2470" i="3" s="1"/>
  <c r="Q2470" i="3"/>
  <c r="P2470" i="3"/>
  <c r="T2469" i="3"/>
  <c r="S2469" i="3"/>
  <c r="Q2469" i="3"/>
  <c r="P2469" i="3"/>
  <c r="S2468" i="3"/>
  <c r="T2468" i="3" s="1"/>
  <c r="Q2468" i="3"/>
  <c r="P2468" i="3"/>
  <c r="S2467" i="3"/>
  <c r="T2467" i="3" s="1"/>
  <c r="Q2467" i="3"/>
  <c r="P2467" i="3"/>
  <c r="S2466" i="3"/>
  <c r="T2466" i="3" s="1"/>
  <c r="Q2466" i="3"/>
  <c r="P2466" i="3"/>
  <c r="S2465" i="3"/>
  <c r="T2465" i="3" s="1"/>
  <c r="Q2465" i="3"/>
  <c r="P2465" i="3"/>
  <c r="S2464" i="3"/>
  <c r="T2464" i="3" s="1"/>
  <c r="Q2464" i="3"/>
  <c r="P2464" i="3"/>
  <c r="S2463" i="3"/>
  <c r="T2463" i="3" s="1"/>
  <c r="Q2463" i="3"/>
  <c r="P2463" i="3"/>
  <c r="S2462" i="3"/>
  <c r="T2462" i="3" s="1"/>
  <c r="Q2462" i="3"/>
  <c r="P2462" i="3"/>
  <c r="S2461" i="3"/>
  <c r="T2461" i="3" s="1"/>
  <c r="Q2461" i="3"/>
  <c r="P2461" i="3"/>
  <c r="S2460" i="3"/>
  <c r="T2460" i="3" s="1"/>
  <c r="Q2460" i="3"/>
  <c r="P2460" i="3"/>
  <c r="S2459" i="3"/>
  <c r="T2459" i="3" s="1"/>
  <c r="Q2459" i="3"/>
  <c r="P2459" i="3"/>
  <c r="S2458" i="3"/>
  <c r="T2458" i="3" s="1"/>
  <c r="Q2458" i="3"/>
  <c r="P2458" i="3"/>
  <c r="T2457" i="3"/>
  <c r="S2457" i="3"/>
  <c r="Q2457" i="3"/>
  <c r="P2457" i="3"/>
  <c r="S2456" i="3"/>
  <c r="T2456" i="3" s="1"/>
  <c r="Q2456" i="3"/>
  <c r="P2456" i="3"/>
  <c r="T2455" i="3"/>
  <c r="S2455" i="3"/>
  <c r="Q2455" i="3"/>
  <c r="P2455" i="3"/>
  <c r="S2454" i="3"/>
  <c r="T2454" i="3" s="1"/>
  <c r="Q2454" i="3"/>
  <c r="P2454" i="3"/>
  <c r="S2453" i="3"/>
  <c r="T2453" i="3" s="1"/>
  <c r="Q2453" i="3"/>
  <c r="P2453" i="3"/>
  <c r="S2452" i="3"/>
  <c r="T2452" i="3" s="1"/>
  <c r="Q2452" i="3"/>
  <c r="P2452" i="3"/>
  <c r="S2451" i="3"/>
  <c r="T2451" i="3" s="1"/>
  <c r="Q2451" i="3"/>
  <c r="P2451" i="3"/>
  <c r="S2450" i="3"/>
  <c r="T2450" i="3" s="1"/>
  <c r="Q2450" i="3"/>
  <c r="P2450" i="3"/>
  <c r="S2449" i="3"/>
  <c r="T2449" i="3" s="1"/>
  <c r="Q2449" i="3"/>
  <c r="P2449" i="3"/>
  <c r="S2448" i="3"/>
  <c r="T2448" i="3" s="1"/>
  <c r="Q2448" i="3"/>
  <c r="P2448" i="3"/>
  <c r="S2447" i="3"/>
  <c r="T2447" i="3" s="1"/>
  <c r="Q2447" i="3"/>
  <c r="P2447" i="3"/>
  <c r="T2446" i="3"/>
  <c r="S2446" i="3"/>
  <c r="Q2446" i="3"/>
  <c r="P2446" i="3"/>
  <c r="S2445" i="3"/>
  <c r="T2445" i="3" s="1"/>
  <c r="Q2445" i="3"/>
  <c r="P2445" i="3"/>
  <c r="S2444" i="3"/>
  <c r="T2444" i="3" s="1"/>
  <c r="Q2444" i="3"/>
  <c r="P2444" i="3"/>
  <c r="T2443" i="3"/>
  <c r="S2443" i="3"/>
  <c r="Q2443" i="3"/>
  <c r="P2443" i="3"/>
  <c r="S2442" i="3"/>
  <c r="T2442" i="3" s="1"/>
  <c r="Q2442" i="3"/>
  <c r="P2442" i="3"/>
  <c r="S2441" i="3"/>
  <c r="T2441" i="3" s="1"/>
  <c r="Q2441" i="3"/>
  <c r="P2441" i="3"/>
  <c r="S2440" i="3"/>
  <c r="T2440" i="3" s="1"/>
  <c r="Q2440" i="3"/>
  <c r="P2440" i="3"/>
  <c r="T2439" i="3"/>
  <c r="S2439" i="3"/>
  <c r="Q2439" i="3"/>
  <c r="P2439" i="3"/>
  <c r="S2438" i="3"/>
  <c r="T2438" i="3" s="1"/>
  <c r="Q2438" i="3"/>
  <c r="P2438" i="3"/>
  <c r="S2437" i="3"/>
  <c r="T2437" i="3" s="1"/>
  <c r="Q2437" i="3"/>
  <c r="P2437" i="3"/>
  <c r="S2436" i="3"/>
  <c r="T2436" i="3" s="1"/>
  <c r="Q2436" i="3"/>
  <c r="P2436" i="3"/>
  <c r="T2435" i="3"/>
  <c r="S2435" i="3"/>
  <c r="Q2435" i="3"/>
  <c r="P2435" i="3"/>
  <c r="S2434" i="3"/>
  <c r="T2434" i="3" s="1"/>
  <c r="Q2434" i="3"/>
  <c r="P2434" i="3"/>
  <c r="T2433" i="3"/>
  <c r="S2433" i="3"/>
  <c r="Q2433" i="3"/>
  <c r="P2433" i="3"/>
  <c r="T2432" i="3"/>
  <c r="S2432" i="3"/>
  <c r="Q2432" i="3"/>
  <c r="P2432" i="3"/>
  <c r="S2431" i="3"/>
  <c r="T2431" i="3" s="1"/>
  <c r="Q2431" i="3"/>
  <c r="P2431" i="3"/>
  <c r="S2430" i="3"/>
  <c r="T2430" i="3" s="1"/>
  <c r="Q2430" i="3"/>
  <c r="P2430" i="3"/>
  <c r="S2429" i="3"/>
  <c r="T2429" i="3" s="1"/>
  <c r="Q2429" i="3"/>
  <c r="P2429" i="3"/>
  <c r="S2428" i="3"/>
  <c r="T2428" i="3" s="1"/>
  <c r="Q2428" i="3"/>
  <c r="P2428" i="3"/>
  <c r="S2427" i="3"/>
  <c r="T2427" i="3" s="1"/>
  <c r="Q2427" i="3"/>
  <c r="P2427" i="3"/>
  <c r="S2426" i="3"/>
  <c r="T2426" i="3" s="1"/>
  <c r="Q2426" i="3"/>
  <c r="P2426" i="3"/>
  <c r="S2425" i="3"/>
  <c r="T2425" i="3" s="1"/>
  <c r="Q2425" i="3"/>
  <c r="P2425" i="3"/>
  <c r="S2424" i="3"/>
  <c r="T2424" i="3" s="1"/>
  <c r="Q2424" i="3"/>
  <c r="P2424" i="3"/>
  <c r="S2423" i="3"/>
  <c r="T2423" i="3" s="1"/>
  <c r="Q2423" i="3"/>
  <c r="P2423" i="3"/>
  <c r="S2422" i="3"/>
  <c r="T2422" i="3" s="1"/>
  <c r="Q2422" i="3"/>
  <c r="P2422" i="3"/>
  <c r="T2421" i="3"/>
  <c r="S2421" i="3"/>
  <c r="Q2421" i="3"/>
  <c r="P2421" i="3"/>
  <c r="S2420" i="3"/>
  <c r="T2420" i="3" s="1"/>
  <c r="Q2420" i="3"/>
  <c r="P2420" i="3"/>
  <c r="S2419" i="3"/>
  <c r="T2419" i="3" s="1"/>
  <c r="Q2419" i="3"/>
  <c r="P2419" i="3"/>
  <c r="S2418" i="3"/>
  <c r="T2418" i="3" s="1"/>
  <c r="Q2418" i="3"/>
  <c r="P2418" i="3"/>
  <c r="S2417" i="3"/>
  <c r="T2417" i="3" s="1"/>
  <c r="Q2417" i="3"/>
  <c r="P2417" i="3"/>
  <c r="S2416" i="3"/>
  <c r="T2416" i="3" s="1"/>
  <c r="Q2416" i="3"/>
  <c r="P2416" i="3"/>
  <c r="S2415" i="3"/>
  <c r="T2415" i="3" s="1"/>
  <c r="Q2415" i="3"/>
  <c r="P2415" i="3"/>
  <c r="T2414" i="3"/>
  <c r="S2414" i="3"/>
  <c r="Q2414" i="3"/>
  <c r="P2414" i="3"/>
  <c r="T2413" i="3"/>
  <c r="S2413" i="3"/>
  <c r="Q2413" i="3"/>
  <c r="P2413" i="3"/>
  <c r="S2412" i="3"/>
  <c r="T2412" i="3" s="1"/>
  <c r="Q2412" i="3"/>
  <c r="P2412" i="3"/>
  <c r="S2411" i="3"/>
  <c r="T2411" i="3" s="1"/>
  <c r="Q2411" i="3"/>
  <c r="P2411" i="3"/>
  <c r="T2410" i="3"/>
  <c r="S2410" i="3"/>
  <c r="Q2410" i="3"/>
  <c r="P2410" i="3"/>
  <c r="S2409" i="3"/>
  <c r="T2409" i="3" s="1"/>
  <c r="Q2409" i="3"/>
  <c r="P2409" i="3"/>
  <c r="S2408" i="3"/>
  <c r="T2408" i="3" s="1"/>
  <c r="Q2408" i="3"/>
  <c r="P2408" i="3"/>
  <c r="T2407" i="3"/>
  <c r="S2407" i="3"/>
  <c r="Q2407" i="3"/>
  <c r="P2407" i="3"/>
  <c r="S2406" i="3"/>
  <c r="T2406" i="3" s="1"/>
  <c r="Q2406" i="3"/>
  <c r="P2406" i="3"/>
  <c r="S2405" i="3"/>
  <c r="T2405" i="3" s="1"/>
  <c r="Q2405" i="3"/>
  <c r="P2405" i="3"/>
  <c r="T2404" i="3"/>
  <c r="S2404" i="3"/>
  <c r="Q2404" i="3"/>
  <c r="P2404" i="3"/>
  <c r="S2403" i="3"/>
  <c r="T2403" i="3" s="1"/>
  <c r="Q2403" i="3"/>
  <c r="P2403" i="3"/>
  <c r="S2402" i="3"/>
  <c r="T2402" i="3" s="1"/>
  <c r="Q2402" i="3"/>
  <c r="P2402" i="3"/>
  <c r="S2401" i="3"/>
  <c r="T2401" i="3" s="1"/>
  <c r="Q2401" i="3"/>
  <c r="P2401" i="3"/>
  <c r="S2400" i="3"/>
  <c r="T2400" i="3" s="1"/>
  <c r="Q2400" i="3"/>
  <c r="P2400" i="3"/>
  <c r="S2399" i="3"/>
  <c r="T2399" i="3" s="1"/>
  <c r="Q2399" i="3"/>
  <c r="P2399" i="3"/>
  <c r="S2398" i="3"/>
  <c r="T2398" i="3" s="1"/>
  <c r="Q2398" i="3"/>
  <c r="P2398" i="3"/>
  <c r="S2397" i="3"/>
  <c r="T2397" i="3" s="1"/>
  <c r="Q2397" i="3"/>
  <c r="P2397" i="3"/>
  <c r="T2396" i="3"/>
  <c r="S2396" i="3"/>
  <c r="Q2396" i="3"/>
  <c r="P2396" i="3"/>
  <c r="S2395" i="3"/>
  <c r="T2395" i="3" s="1"/>
  <c r="Q2395" i="3"/>
  <c r="P2395" i="3"/>
  <c r="S2394" i="3"/>
  <c r="T2394" i="3" s="1"/>
  <c r="Q2394" i="3"/>
  <c r="P2394" i="3"/>
  <c r="S2393" i="3"/>
  <c r="T2393" i="3" s="1"/>
  <c r="Q2393" i="3"/>
  <c r="P2393" i="3"/>
  <c r="S2392" i="3"/>
  <c r="T2392" i="3" s="1"/>
  <c r="Q2392" i="3"/>
  <c r="P2392" i="3"/>
  <c r="S2391" i="3"/>
  <c r="T2391" i="3" s="1"/>
  <c r="Q2391" i="3"/>
  <c r="P2391" i="3"/>
  <c r="S2390" i="3"/>
  <c r="T2390" i="3" s="1"/>
  <c r="Q2390" i="3"/>
  <c r="P2390" i="3"/>
  <c r="S2389" i="3"/>
  <c r="T2389" i="3" s="1"/>
  <c r="Q2389" i="3"/>
  <c r="P2389" i="3"/>
  <c r="S2388" i="3"/>
  <c r="T2388" i="3" s="1"/>
  <c r="Q2388" i="3"/>
  <c r="P2388" i="3"/>
  <c r="S2387" i="3"/>
  <c r="T2387" i="3" s="1"/>
  <c r="Q2387" i="3"/>
  <c r="P2387" i="3"/>
  <c r="S2386" i="3"/>
  <c r="T2386" i="3" s="1"/>
  <c r="Q2386" i="3"/>
  <c r="P2386" i="3"/>
  <c r="T2385" i="3"/>
  <c r="S2385" i="3"/>
  <c r="Q2385" i="3"/>
  <c r="P2385" i="3"/>
  <c r="S2384" i="3"/>
  <c r="T2384" i="3" s="1"/>
  <c r="Q2384" i="3"/>
  <c r="P2384" i="3"/>
  <c r="S2383" i="3"/>
  <c r="T2383" i="3" s="1"/>
  <c r="Q2383" i="3"/>
  <c r="P2383" i="3"/>
  <c r="S2382" i="3"/>
  <c r="T2382" i="3" s="1"/>
  <c r="Q2382" i="3"/>
  <c r="P2382" i="3"/>
  <c r="S2381" i="3"/>
  <c r="T2381" i="3" s="1"/>
  <c r="Q2381" i="3"/>
  <c r="P2381" i="3"/>
  <c r="S2380" i="3"/>
  <c r="T2380" i="3" s="1"/>
  <c r="Q2380" i="3"/>
  <c r="P2380" i="3"/>
  <c r="S2379" i="3"/>
  <c r="T2379" i="3" s="1"/>
  <c r="Q2379" i="3"/>
  <c r="P2379" i="3"/>
  <c r="T2378" i="3"/>
  <c r="S2378" i="3"/>
  <c r="Q2378" i="3"/>
  <c r="P2378" i="3"/>
  <c r="S2377" i="3"/>
  <c r="T2377" i="3" s="1"/>
  <c r="Q2377" i="3"/>
  <c r="P2377" i="3"/>
  <c r="S2376" i="3"/>
  <c r="T2376" i="3" s="1"/>
  <c r="Q2376" i="3"/>
  <c r="P2376" i="3"/>
  <c r="S2375" i="3"/>
  <c r="T2375" i="3" s="1"/>
  <c r="Q2375" i="3"/>
  <c r="P2375" i="3"/>
  <c r="S2374" i="3"/>
  <c r="T2374" i="3" s="1"/>
  <c r="Q2374" i="3"/>
  <c r="P2374" i="3"/>
  <c r="S2373" i="3"/>
  <c r="T2373" i="3" s="1"/>
  <c r="Q2373" i="3"/>
  <c r="P2373" i="3"/>
  <c r="S2372" i="3"/>
  <c r="T2372" i="3" s="1"/>
  <c r="Q2372" i="3"/>
  <c r="P2372" i="3"/>
  <c r="S2371" i="3"/>
  <c r="T2371" i="3" s="1"/>
  <c r="Q2371" i="3"/>
  <c r="P2371" i="3"/>
  <c r="S2370" i="3"/>
  <c r="T2370" i="3" s="1"/>
  <c r="Q2370" i="3"/>
  <c r="P2370" i="3"/>
  <c r="S2369" i="3"/>
  <c r="T2369" i="3" s="1"/>
  <c r="Q2369" i="3"/>
  <c r="P2369" i="3"/>
  <c r="S2368" i="3"/>
  <c r="T2368" i="3" s="1"/>
  <c r="Q2368" i="3"/>
  <c r="P2368" i="3"/>
  <c r="T2367" i="3"/>
  <c r="S2367" i="3"/>
  <c r="Q2367" i="3"/>
  <c r="P2367" i="3"/>
  <c r="S2366" i="3"/>
  <c r="T2366" i="3" s="1"/>
  <c r="Q2366" i="3"/>
  <c r="P2366" i="3"/>
  <c r="S2365" i="3"/>
  <c r="T2365" i="3" s="1"/>
  <c r="Q2365" i="3"/>
  <c r="P2365" i="3"/>
  <c r="S2364" i="3"/>
  <c r="T2364" i="3" s="1"/>
  <c r="Q2364" i="3"/>
  <c r="P2364" i="3"/>
  <c r="S2363" i="3"/>
  <c r="T2363" i="3" s="1"/>
  <c r="Q2363" i="3"/>
  <c r="P2363" i="3"/>
  <c r="S2362" i="3"/>
  <c r="T2362" i="3" s="1"/>
  <c r="Q2362" i="3"/>
  <c r="P2362" i="3"/>
  <c r="S2361" i="3"/>
  <c r="T2361" i="3" s="1"/>
  <c r="Q2361" i="3"/>
  <c r="P2361" i="3"/>
  <c r="S2360" i="3"/>
  <c r="T2360" i="3" s="1"/>
  <c r="Q2360" i="3"/>
  <c r="P2360" i="3"/>
  <c r="S2359" i="3"/>
  <c r="T2359" i="3" s="1"/>
  <c r="Q2359" i="3"/>
  <c r="P2359" i="3"/>
  <c r="S2358" i="3"/>
  <c r="T2358" i="3" s="1"/>
  <c r="Q2358" i="3"/>
  <c r="P2358" i="3"/>
  <c r="S2357" i="3"/>
  <c r="T2357" i="3" s="1"/>
  <c r="Q2357" i="3"/>
  <c r="P2357" i="3"/>
  <c r="S2356" i="3"/>
  <c r="T2356" i="3" s="1"/>
  <c r="Q2356" i="3"/>
  <c r="P2356" i="3"/>
  <c r="S2355" i="3"/>
  <c r="T2355" i="3" s="1"/>
  <c r="Q2355" i="3"/>
  <c r="P2355" i="3"/>
  <c r="T2354" i="3"/>
  <c r="S2354" i="3"/>
  <c r="Q2354" i="3"/>
  <c r="P2354" i="3"/>
  <c r="S2353" i="3"/>
  <c r="T2353" i="3" s="1"/>
  <c r="Q2353" i="3"/>
  <c r="P2353" i="3"/>
  <c r="T2352" i="3"/>
  <c r="S2352" i="3"/>
  <c r="Q2352" i="3"/>
  <c r="P2352" i="3"/>
  <c r="S2351" i="3"/>
  <c r="T2351" i="3" s="1"/>
  <c r="Q2351" i="3"/>
  <c r="P2351" i="3"/>
  <c r="S2350" i="3"/>
  <c r="T2350" i="3" s="1"/>
  <c r="Q2350" i="3"/>
  <c r="P2350" i="3"/>
  <c r="S2349" i="3"/>
  <c r="T2349" i="3" s="1"/>
  <c r="Q2349" i="3"/>
  <c r="P2349" i="3"/>
  <c r="S2348" i="3"/>
  <c r="T2348" i="3" s="1"/>
  <c r="Q2348" i="3"/>
  <c r="P2348" i="3"/>
  <c r="S2347" i="3"/>
  <c r="T2347" i="3" s="1"/>
  <c r="Q2347" i="3"/>
  <c r="P2347" i="3"/>
  <c r="S2346" i="3"/>
  <c r="T2346" i="3" s="1"/>
  <c r="Q2346" i="3"/>
  <c r="P2346" i="3"/>
  <c r="S2345" i="3"/>
  <c r="T2345" i="3" s="1"/>
  <c r="Q2345" i="3"/>
  <c r="P2345" i="3"/>
  <c r="S2344" i="3"/>
  <c r="T2344" i="3" s="1"/>
  <c r="Q2344" i="3"/>
  <c r="P2344" i="3"/>
  <c r="S2343" i="3"/>
  <c r="T2343" i="3" s="1"/>
  <c r="Q2343" i="3"/>
  <c r="P2343" i="3"/>
  <c r="S2342" i="3"/>
  <c r="T2342" i="3" s="1"/>
  <c r="Q2342" i="3"/>
  <c r="P2342" i="3"/>
  <c r="T2341" i="3"/>
  <c r="S2341" i="3"/>
  <c r="Q2341" i="3"/>
  <c r="P2341" i="3"/>
  <c r="S2340" i="3"/>
  <c r="T2340" i="3" s="1"/>
  <c r="Q2340" i="3"/>
  <c r="P2340" i="3"/>
  <c r="S2339" i="3"/>
  <c r="T2339" i="3" s="1"/>
  <c r="Q2339" i="3"/>
  <c r="P2339" i="3"/>
  <c r="S2338" i="3"/>
  <c r="T2338" i="3" s="1"/>
  <c r="Q2338" i="3"/>
  <c r="P2338" i="3"/>
  <c r="S2337" i="3"/>
  <c r="T2337" i="3" s="1"/>
  <c r="Q2337" i="3"/>
  <c r="P2337" i="3"/>
  <c r="S2336" i="3"/>
  <c r="T2336" i="3" s="1"/>
  <c r="Q2336" i="3"/>
  <c r="P2336" i="3"/>
  <c r="S2335" i="3"/>
  <c r="T2335" i="3" s="1"/>
  <c r="Q2335" i="3"/>
  <c r="P2335" i="3"/>
  <c r="S2334" i="3"/>
  <c r="T2334" i="3" s="1"/>
  <c r="Q2334" i="3"/>
  <c r="P2334" i="3"/>
  <c r="S2333" i="3"/>
  <c r="T2333" i="3" s="1"/>
  <c r="Q2333" i="3"/>
  <c r="P2333" i="3"/>
  <c r="S2332" i="3"/>
  <c r="T2332" i="3" s="1"/>
  <c r="Q2332" i="3"/>
  <c r="P2332" i="3"/>
  <c r="S2331" i="3"/>
  <c r="T2331" i="3" s="1"/>
  <c r="Q2331" i="3"/>
  <c r="P2331" i="3"/>
  <c r="S2330" i="3"/>
  <c r="T2330" i="3" s="1"/>
  <c r="Q2330" i="3"/>
  <c r="P2330" i="3"/>
  <c r="S2329" i="3"/>
  <c r="T2329" i="3" s="1"/>
  <c r="Q2329" i="3"/>
  <c r="P2329" i="3"/>
  <c r="S2328" i="3"/>
  <c r="T2328" i="3" s="1"/>
  <c r="Q2328" i="3"/>
  <c r="P2328" i="3"/>
  <c r="S2327" i="3"/>
  <c r="T2327" i="3" s="1"/>
  <c r="Q2327" i="3"/>
  <c r="P2327" i="3"/>
  <c r="S2326" i="3"/>
  <c r="T2326" i="3" s="1"/>
  <c r="Q2326" i="3"/>
  <c r="P2326" i="3"/>
  <c r="T2325" i="3"/>
  <c r="S2325" i="3"/>
  <c r="Q2325" i="3"/>
  <c r="P2325" i="3"/>
  <c r="T2324" i="3"/>
  <c r="S2324" i="3"/>
  <c r="Q2324" i="3"/>
  <c r="P2324" i="3"/>
  <c r="S2323" i="3"/>
  <c r="T2323" i="3" s="1"/>
  <c r="Q2323" i="3"/>
  <c r="P2323" i="3"/>
  <c r="S2322" i="3"/>
  <c r="T2322" i="3" s="1"/>
  <c r="Q2322" i="3"/>
  <c r="P2322" i="3"/>
  <c r="S2321" i="3"/>
  <c r="T2321" i="3" s="1"/>
  <c r="Q2321" i="3"/>
  <c r="P2321" i="3"/>
  <c r="T2320" i="3"/>
  <c r="S2320" i="3"/>
  <c r="Q2320" i="3"/>
  <c r="P2320" i="3"/>
  <c r="S2319" i="3"/>
  <c r="T2319" i="3" s="1"/>
  <c r="Q2319" i="3"/>
  <c r="P2319" i="3"/>
  <c r="T2318" i="3"/>
  <c r="S2318" i="3"/>
  <c r="Q2318" i="3"/>
  <c r="P2318" i="3"/>
  <c r="T2317" i="3"/>
  <c r="S2317" i="3"/>
  <c r="Q2317" i="3"/>
  <c r="P2317" i="3"/>
  <c r="S2316" i="3"/>
  <c r="T2316" i="3" s="1"/>
  <c r="Q2316" i="3"/>
  <c r="P2316" i="3"/>
  <c r="T2315" i="3"/>
  <c r="S2315" i="3"/>
  <c r="Q2315" i="3"/>
  <c r="P2315" i="3"/>
  <c r="T2314" i="3"/>
  <c r="S2314" i="3"/>
  <c r="Q2314" i="3"/>
  <c r="P2314" i="3"/>
  <c r="S2313" i="3"/>
  <c r="T2313" i="3" s="1"/>
  <c r="Q2313" i="3"/>
  <c r="P2313" i="3"/>
  <c r="T2312" i="3"/>
  <c r="S2312" i="3"/>
  <c r="Q2312" i="3"/>
  <c r="P2312" i="3"/>
  <c r="S2311" i="3"/>
  <c r="T2311" i="3" s="1"/>
  <c r="Q2311" i="3"/>
  <c r="P2311" i="3"/>
  <c r="S2310" i="3"/>
  <c r="T2310" i="3" s="1"/>
  <c r="Q2310" i="3"/>
  <c r="P2310" i="3"/>
  <c r="S2309" i="3"/>
  <c r="T2309" i="3" s="1"/>
  <c r="Q2309" i="3"/>
  <c r="P2309" i="3"/>
  <c r="T2308" i="3"/>
  <c r="S2308" i="3"/>
  <c r="Q2308" i="3"/>
  <c r="P2308" i="3"/>
  <c r="S2307" i="3"/>
  <c r="T2307" i="3" s="1"/>
  <c r="Q2307" i="3"/>
  <c r="P2307" i="3"/>
  <c r="S2306" i="3"/>
  <c r="T2306" i="3" s="1"/>
  <c r="Q2306" i="3"/>
  <c r="P2306" i="3"/>
  <c r="T2305" i="3"/>
  <c r="S2305" i="3"/>
  <c r="Q2305" i="3"/>
  <c r="P2305" i="3"/>
  <c r="S2304" i="3"/>
  <c r="T2304" i="3" s="1"/>
  <c r="Q2304" i="3"/>
  <c r="P2304" i="3"/>
  <c r="S2303" i="3"/>
  <c r="T2303" i="3" s="1"/>
  <c r="Q2303" i="3"/>
  <c r="P2303" i="3"/>
  <c r="S2302" i="3"/>
  <c r="T2302" i="3" s="1"/>
  <c r="Q2302" i="3"/>
  <c r="P2302" i="3"/>
  <c r="S2301" i="3"/>
  <c r="T2301" i="3" s="1"/>
  <c r="Q2301" i="3"/>
  <c r="P2301" i="3"/>
  <c r="S2300" i="3"/>
  <c r="T2300" i="3" s="1"/>
  <c r="Q2300" i="3"/>
  <c r="P2300" i="3"/>
  <c r="T2299" i="3"/>
  <c r="S2299" i="3"/>
  <c r="Q2299" i="3"/>
  <c r="P2299" i="3"/>
  <c r="S2298" i="3"/>
  <c r="T2298" i="3" s="1"/>
  <c r="Q2298" i="3"/>
  <c r="P2298" i="3"/>
  <c r="S2297" i="3"/>
  <c r="T2297" i="3" s="1"/>
  <c r="Q2297" i="3"/>
  <c r="P2297" i="3"/>
  <c r="S2296" i="3"/>
  <c r="T2296" i="3" s="1"/>
  <c r="Q2296" i="3"/>
  <c r="P2296" i="3"/>
  <c r="S2295" i="3"/>
  <c r="T2295" i="3" s="1"/>
  <c r="Q2295" i="3"/>
  <c r="P2295" i="3"/>
  <c r="S2294" i="3"/>
  <c r="T2294" i="3" s="1"/>
  <c r="Q2294" i="3"/>
  <c r="P2294" i="3"/>
  <c r="S2293" i="3"/>
  <c r="T2293" i="3" s="1"/>
  <c r="Q2293" i="3"/>
  <c r="P2293" i="3"/>
  <c r="S2292" i="3"/>
  <c r="T2292" i="3" s="1"/>
  <c r="Q2292" i="3"/>
  <c r="P2292" i="3"/>
  <c r="S2291" i="3"/>
  <c r="T2291" i="3" s="1"/>
  <c r="Q2291" i="3"/>
  <c r="P2291" i="3"/>
  <c r="S2290" i="3"/>
  <c r="T2290" i="3" s="1"/>
  <c r="Q2290" i="3"/>
  <c r="P2290" i="3"/>
  <c r="S2289" i="3"/>
  <c r="T2289" i="3" s="1"/>
  <c r="Q2289" i="3"/>
  <c r="P2289" i="3"/>
  <c r="T2288" i="3"/>
  <c r="S2288" i="3"/>
  <c r="Q2288" i="3"/>
  <c r="P2288" i="3"/>
  <c r="S2287" i="3"/>
  <c r="T2287" i="3" s="1"/>
  <c r="Q2287" i="3"/>
  <c r="P2287" i="3"/>
  <c r="S2286" i="3"/>
  <c r="T2286" i="3" s="1"/>
  <c r="Q2286" i="3"/>
  <c r="P2286" i="3"/>
  <c r="T2285" i="3"/>
  <c r="S2285" i="3"/>
  <c r="Q2285" i="3"/>
  <c r="P2285" i="3"/>
  <c r="T2284" i="3"/>
  <c r="S2284" i="3"/>
  <c r="Q2284" i="3"/>
  <c r="P2284" i="3"/>
  <c r="S2283" i="3"/>
  <c r="T2283" i="3" s="1"/>
  <c r="Q2283" i="3"/>
  <c r="P2283" i="3"/>
  <c r="T2282" i="3"/>
  <c r="S2282" i="3"/>
  <c r="Q2282" i="3"/>
  <c r="P2282" i="3"/>
  <c r="S2281" i="3"/>
  <c r="T2281" i="3" s="1"/>
  <c r="Q2281" i="3"/>
  <c r="P2281" i="3"/>
  <c r="S2280" i="3"/>
  <c r="T2280" i="3" s="1"/>
  <c r="Q2280" i="3"/>
  <c r="P2280" i="3"/>
  <c r="S2279" i="3"/>
  <c r="T2279" i="3" s="1"/>
  <c r="Q2279" i="3"/>
  <c r="P2279" i="3"/>
  <c r="T2278" i="3"/>
  <c r="S2278" i="3"/>
  <c r="Q2278" i="3"/>
  <c r="P2278" i="3"/>
  <c r="S2277" i="3"/>
  <c r="T2277" i="3" s="1"/>
  <c r="Q2277" i="3"/>
  <c r="P2277" i="3"/>
  <c r="S2276" i="3"/>
  <c r="T2276" i="3" s="1"/>
  <c r="Q2276" i="3"/>
  <c r="P2276" i="3"/>
  <c r="S2275" i="3"/>
  <c r="T2275" i="3" s="1"/>
  <c r="Q2275" i="3"/>
  <c r="P2275" i="3"/>
  <c r="S2274" i="3"/>
  <c r="T2274" i="3" s="1"/>
  <c r="Q2274" i="3"/>
  <c r="P2274" i="3"/>
  <c r="T2273" i="3"/>
  <c r="S2273" i="3"/>
  <c r="Q2273" i="3"/>
  <c r="P2273" i="3"/>
  <c r="S2272" i="3"/>
  <c r="T2272" i="3" s="1"/>
  <c r="Q2272" i="3"/>
  <c r="P2272" i="3"/>
  <c r="S2271" i="3"/>
  <c r="T2271" i="3" s="1"/>
  <c r="Q2271" i="3"/>
  <c r="P2271" i="3"/>
  <c r="T2270" i="3"/>
  <c r="S2270" i="3"/>
  <c r="Q2270" i="3"/>
  <c r="P2270" i="3"/>
  <c r="S2269" i="3"/>
  <c r="T2269" i="3" s="1"/>
  <c r="Q2269" i="3"/>
  <c r="P2269" i="3"/>
  <c r="T2268" i="3"/>
  <c r="S2268" i="3"/>
  <c r="Q2268" i="3"/>
  <c r="P2268" i="3"/>
  <c r="S2267" i="3"/>
  <c r="T2267" i="3" s="1"/>
  <c r="Q2267" i="3"/>
  <c r="P2267" i="3"/>
  <c r="S2266" i="3"/>
  <c r="T2266" i="3" s="1"/>
  <c r="Q2266" i="3"/>
  <c r="P2266" i="3"/>
  <c r="T2265" i="3"/>
  <c r="S2265" i="3"/>
  <c r="Q2265" i="3"/>
  <c r="P2265" i="3"/>
  <c r="S2264" i="3"/>
  <c r="T2264" i="3" s="1"/>
  <c r="Q2264" i="3"/>
  <c r="P2264" i="3"/>
  <c r="T2263" i="3"/>
  <c r="S2263" i="3"/>
  <c r="Q2263" i="3"/>
  <c r="P2263" i="3"/>
  <c r="S2262" i="3"/>
  <c r="T2262" i="3" s="1"/>
  <c r="Q2262" i="3"/>
  <c r="P2262" i="3"/>
  <c r="S2261" i="3"/>
  <c r="T2261" i="3" s="1"/>
  <c r="Q2261" i="3"/>
  <c r="P2261" i="3"/>
  <c r="S2260" i="3"/>
  <c r="T2260" i="3" s="1"/>
  <c r="Q2260" i="3"/>
  <c r="P2260" i="3"/>
  <c r="S2259" i="3"/>
  <c r="T2259" i="3" s="1"/>
  <c r="Q2259" i="3"/>
  <c r="P2259" i="3"/>
  <c r="T2258" i="3"/>
  <c r="S2258" i="3"/>
  <c r="Q2258" i="3"/>
  <c r="P2258" i="3"/>
  <c r="S2257" i="3"/>
  <c r="T2257" i="3" s="1"/>
  <c r="Q2257" i="3"/>
  <c r="P2257" i="3"/>
  <c r="S2256" i="3"/>
  <c r="T2256" i="3" s="1"/>
  <c r="Q2256" i="3"/>
  <c r="P2256" i="3"/>
  <c r="S2255" i="3"/>
  <c r="T2255" i="3" s="1"/>
  <c r="Q2255" i="3"/>
  <c r="P2255" i="3"/>
  <c r="S2254" i="3"/>
  <c r="T2254" i="3" s="1"/>
  <c r="Q2254" i="3"/>
  <c r="P2254" i="3"/>
  <c r="S2253" i="3"/>
  <c r="T2253" i="3" s="1"/>
  <c r="Q2253" i="3"/>
  <c r="P2253" i="3"/>
  <c r="T2252" i="3"/>
  <c r="S2252" i="3"/>
  <c r="Q2252" i="3"/>
  <c r="P2252" i="3"/>
  <c r="S2251" i="3"/>
  <c r="T2251" i="3" s="1"/>
  <c r="Q2251" i="3"/>
  <c r="P2251" i="3"/>
  <c r="S2250" i="3"/>
  <c r="T2250" i="3" s="1"/>
  <c r="Q2250" i="3"/>
  <c r="P2250" i="3"/>
  <c r="S2249" i="3"/>
  <c r="T2249" i="3" s="1"/>
  <c r="Q2249" i="3"/>
  <c r="P2249" i="3"/>
  <c r="S2248" i="3"/>
  <c r="T2248" i="3" s="1"/>
  <c r="Q2248" i="3"/>
  <c r="P2248" i="3"/>
  <c r="S2247" i="3"/>
  <c r="T2247" i="3" s="1"/>
  <c r="Q2247" i="3"/>
  <c r="P2247" i="3"/>
  <c r="S2246" i="3"/>
  <c r="T2246" i="3" s="1"/>
  <c r="Q2246" i="3"/>
  <c r="P2246" i="3"/>
  <c r="S2245" i="3"/>
  <c r="T2245" i="3" s="1"/>
  <c r="Q2245" i="3"/>
  <c r="P2245" i="3"/>
  <c r="S2244" i="3"/>
  <c r="T2244" i="3" s="1"/>
  <c r="Q2244" i="3"/>
  <c r="P2244" i="3"/>
  <c r="S2243" i="3"/>
  <c r="T2243" i="3" s="1"/>
  <c r="Q2243" i="3"/>
  <c r="P2243" i="3"/>
  <c r="S2242" i="3"/>
  <c r="T2242" i="3" s="1"/>
  <c r="Q2242" i="3"/>
  <c r="P2242" i="3"/>
  <c r="T2241" i="3"/>
  <c r="S2241" i="3"/>
  <c r="Q2241" i="3"/>
  <c r="P2241" i="3"/>
  <c r="S2240" i="3"/>
  <c r="T2240" i="3" s="1"/>
  <c r="Q2240" i="3"/>
  <c r="P2240" i="3"/>
  <c r="S2239" i="3"/>
  <c r="T2239" i="3" s="1"/>
  <c r="Q2239" i="3"/>
  <c r="P2239" i="3"/>
  <c r="S2238" i="3"/>
  <c r="T2238" i="3" s="1"/>
  <c r="Q2238" i="3"/>
  <c r="P2238" i="3"/>
  <c r="S2237" i="3"/>
  <c r="T2237" i="3" s="1"/>
  <c r="Q2237" i="3"/>
  <c r="P2237" i="3"/>
  <c r="T2236" i="3"/>
  <c r="S2236" i="3"/>
  <c r="Q2236" i="3"/>
  <c r="P2236" i="3"/>
  <c r="S2235" i="3"/>
  <c r="T2235" i="3" s="1"/>
  <c r="Q2235" i="3"/>
  <c r="P2235" i="3"/>
  <c r="S2234" i="3"/>
  <c r="T2234" i="3" s="1"/>
  <c r="Q2234" i="3"/>
  <c r="P2234" i="3"/>
  <c r="S2233" i="3"/>
  <c r="T2233" i="3" s="1"/>
  <c r="Q2233" i="3"/>
  <c r="P2233" i="3"/>
  <c r="S2232" i="3"/>
  <c r="T2232" i="3" s="1"/>
  <c r="Q2232" i="3"/>
  <c r="P2232" i="3"/>
  <c r="S2231" i="3"/>
  <c r="T2231" i="3" s="1"/>
  <c r="Q2231" i="3"/>
  <c r="P2231" i="3"/>
  <c r="S2230" i="3"/>
  <c r="T2230" i="3" s="1"/>
  <c r="Q2230" i="3"/>
  <c r="P2230" i="3"/>
  <c r="T2229" i="3"/>
  <c r="S2229" i="3"/>
  <c r="Q2229" i="3"/>
  <c r="P2229" i="3"/>
  <c r="T2228" i="3"/>
  <c r="S2228" i="3"/>
  <c r="Q2228" i="3"/>
  <c r="P2228" i="3"/>
  <c r="S2227" i="3"/>
  <c r="T2227" i="3" s="1"/>
  <c r="Q2227" i="3"/>
  <c r="P2227" i="3"/>
  <c r="S2226" i="3"/>
  <c r="T2226" i="3" s="1"/>
  <c r="Q2226" i="3"/>
  <c r="P2226" i="3"/>
  <c r="S2225" i="3"/>
  <c r="T2225" i="3" s="1"/>
  <c r="Q2225" i="3"/>
  <c r="P2225" i="3"/>
  <c r="S2224" i="3"/>
  <c r="T2224" i="3" s="1"/>
  <c r="Q2224" i="3"/>
  <c r="P2224" i="3"/>
  <c r="S2223" i="3"/>
  <c r="T2223" i="3" s="1"/>
  <c r="Q2223" i="3"/>
  <c r="P2223" i="3"/>
  <c r="S2222" i="3"/>
  <c r="T2222" i="3" s="1"/>
  <c r="Q2222" i="3"/>
  <c r="P2222" i="3"/>
  <c r="S2221" i="3"/>
  <c r="T2221" i="3" s="1"/>
  <c r="Q2221" i="3"/>
  <c r="P2221" i="3"/>
  <c r="S2220" i="3"/>
  <c r="T2220" i="3" s="1"/>
  <c r="Q2220" i="3"/>
  <c r="P2220" i="3"/>
  <c r="S2219" i="3"/>
  <c r="T2219" i="3" s="1"/>
  <c r="Q2219" i="3"/>
  <c r="P2219" i="3"/>
  <c r="S2218" i="3"/>
  <c r="T2218" i="3" s="1"/>
  <c r="Q2218" i="3"/>
  <c r="P2218" i="3"/>
  <c r="S2217" i="3"/>
  <c r="T2217" i="3" s="1"/>
  <c r="Q2217" i="3"/>
  <c r="P2217" i="3"/>
  <c r="T2216" i="3"/>
  <c r="S2216" i="3"/>
  <c r="Q2216" i="3"/>
  <c r="P2216" i="3"/>
  <c r="S2215" i="3"/>
  <c r="T2215" i="3" s="1"/>
  <c r="Q2215" i="3"/>
  <c r="P2215" i="3"/>
  <c r="S2214" i="3"/>
  <c r="T2214" i="3" s="1"/>
  <c r="Q2214" i="3"/>
  <c r="P2214" i="3"/>
  <c r="S2213" i="3"/>
  <c r="T2213" i="3" s="1"/>
  <c r="Q2213" i="3"/>
  <c r="P2213" i="3"/>
  <c r="S2212" i="3"/>
  <c r="T2212" i="3" s="1"/>
  <c r="Q2212" i="3"/>
  <c r="P2212" i="3"/>
  <c r="S2211" i="3"/>
  <c r="T2211" i="3" s="1"/>
  <c r="Q2211" i="3"/>
  <c r="P2211" i="3"/>
  <c r="S2210" i="3"/>
  <c r="T2210" i="3" s="1"/>
  <c r="Q2210" i="3"/>
  <c r="P2210" i="3"/>
  <c r="T2209" i="3"/>
  <c r="S2209" i="3"/>
  <c r="Q2209" i="3"/>
  <c r="P2209" i="3"/>
  <c r="S2208" i="3"/>
  <c r="T2208" i="3" s="1"/>
  <c r="Q2208" i="3"/>
  <c r="P2208" i="3"/>
  <c r="S2207" i="3"/>
  <c r="T2207" i="3" s="1"/>
  <c r="Q2207" i="3"/>
  <c r="P2207" i="3"/>
  <c r="T2206" i="3"/>
  <c r="S2206" i="3"/>
  <c r="Q2206" i="3"/>
  <c r="P2206" i="3"/>
  <c r="S2205" i="3"/>
  <c r="T2205" i="3" s="1"/>
  <c r="Q2205" i="3"/>
  <c r="P2205" i="3"/>
  <c r="S2204" i="3"/>
  <c r="T2204" i="3" s="1"/>
  <c r="Q2204" i="3"/>
  <c r="P2204" i="3"/>
  <c r="T2203" i="3"/>
  <c r="S2203" i="3"/>
  <c r="Q2203" i="3"/>
  <c r="P2203" i="3"/>
  <c r="S2202" i="3"/>
  <c r="T2202" i="3" s="1"/>
  <c r="Q2202" i="3"/>
  <c r="P2202" i="3"/>
  <c r="S2201" i="3"/>
  <c r="T2201" i="3" s="1"/>
  <c r="Q2201" i="3"/>
  <c r="P2201" i="3"/>
  <c r="T2200" i="3"/>
  <c r="S2200" i="3"/>
  <c r="Q2200" i="3"/>
  <c r="P2200" i="3"/>
  <c r="S2199" i="3"/>
  <c r="T2199" i="3" s="1"/>
  <c r="Q2199" i="3"/>
  <c r="P2199" i="3"/>
  <c r="S2198" i="3"/>
  <c r="T2198" i="3" s="1"/>
  <c r="Q2198" i="3"/>
  <c r="P2198" i="3"/>
  <c r="S2197" i="3"/>
  <c r="T2197" i="3" s="1"/>
  <c r="Q2197" i="3"/>
  <c r="P2197" i="3"/>
  <c r="T2196" i="3"/>
  <c r="S2196" i="3"/>
  <c r="Q2196" i="3"/>
  <c r="P2196" i="3"/>
  <c r="S2195" i="3"/>
  <c r="T2195" i="3" s="1"/>
  <c r="Q2195" i="3"/>
  <c r="P2195" i="3"/>
  <c r="S2194" i="3"/>
  <c r="T2194" i="3" s="1"/>
  <c r="Q2194" i="3"/>
  <c r="P2194" i="3"/>
  <c r="S2193" i="3"/>
  <c r="T2193" i="3" s="1"/>
  <c r="Q2193" i="3"/>
  <c r="P2193" i="3"/>
  <c r="S2192" i="3"/>
  <c r="T2192" i="3" s="1"/>
  <c r="Q2192" i="3"/>
  <c r="P2192" i="3"/>
  <c r="T2191" i="3"/>
  <c r="S2191" i="3"/>
  <c r="Q2191" i="3"/>
  <c r="P2191" i="3"/>
  <c r="S2190" i="3"/>
  <c r="T2190" i="3" s="1"/>
  <c r="Q2190" i="3"/>
  <c r="P2190" i="3"/>
  <c r="S2189" i="3"/>
  <c r="T2189" i="3" s="1"/>
  <c r="Q2189" i="3"/>
  <c r="P2189" i="3"/>
  <c r="S2188" i="3"/>
  <c r="T2188" i="3" s="1"/>
  <c r="Q2188" i="3"/>
  <c r="P2188" i="3"/>
  <c r="S2187" i="3"/>
  <c r="T2187" i="3" s="1"/>
  <c r="Q2187" i="3"/>
  <c r="P2187" i="3"/>
  <c r="T2186" i="3"/>
  <c r="S2186" i="3"/>
  <c r="Q2186" i="3"/>
  <c r="P2186" i="3"/>
  <c r="S2185" i="3"/>
  <c r="T2185" i="3" s="1"/>
  <c r="Q2185" i="3"/>
  <c r="P2185" i="3"/>
  <c r="S2184" i="3"/>
  <c r="T2184" i="3" s="1"/>
  <c r="Q2184" i="3"/>
  <c r="P2184" i="3"/>
  <c r="S2183" i="3"/>
  <c r="T2183" i="3" s="1"/>
  <c r="Q2183" i="3"/>
  <c r="P2183" i="3"/>
  <c r="T2182" i="3"/>
  <c r="S2182" i="3"/>
  <c r="Q2182" i="3"/>
  <c r="P2182" i="3"/>
  <c r="S2181" i="3"/>
  <c r="T2181" i="3" s="1"/>
  <c r="Q2181" i="3"/>
  <c r="P2181" i="3"/>
  <c r="S2180" i="3"/>
  <c r="T2180" i="3" s="1"/>
  <c r="Q2180" i="3"/>
  <c r="P2180" i="3"/>
  <c r="S2179" i="3"/>
  <c r="T2179" i="3" s="1"/>
  <c r="Q2179" i="3"/>
  <c r="P2179" i="3"/>
  <c r="S2178" i="3"/>
  <c r="T2178" i="3" s="1"/>
  <c r="Q2178" i="3"/>
  <c r="P2178" i="3"/>
  <c r="S2177" i="3"/>
  <c r="T2177" i="3" s="1"/>
  <c r="Q2177" i="3"/>
  <c r="P2177" i="3"/>
  <c r="S2176" i="3"/>
  <c r="T2176" i="3" s="1"/>
  <c r="Q2176" i="3"/>
  <c r="P2176" i="3"/>
  <c r="S2175" i="3"/>
  <c r="T2175" i="3" s="1"/>
  <c r="Q2175" i="3"/>
  <c r="P2175" i="3"/>
  <c r="S2174" i="3"/>
  <c r="T2174" i="3" s="1"/>
  <c r="Q2174" i="3"/>
  <c r="P2174" i="3"/>
  <c r="S2173" i="3"/>
  <c r="T2173" i="3" s="1"/>
  <c r="Q2173" i="3"/>
  <c r="P2173" i="3"/>
  <c r="S2172" i="3"/>
  <c r="T2172" i="3" s="1"/>
  <c r="Q2172" i="3"/>
  <c r="P2172" i="3"/>
  <c r="S2171" i="3"/>
  <c r="T2171" i="3" s="1"/>
  <c r="Q2171" i="3"/>
  <c r="P2171" i="3"/>
  <c r="S2170" i="3"/>
  <c r="T2170" i="3" s="1"/>
  <c r="Q2170" i="3"/>
  <c r="P2170" i="3"/>
  <c r="S2169" i="3"/>
  <c r="T2169" i="3" s="1"/>
  <c r="Q2169" i="3"/>
  <c r="P2169" i="3"/>
  <c r="T2168" i="3"/>
  <c r="S2168" i="3"/>
  <c r="Q2168" i="3"/>
  <c r="P2168" i="3"/>
  <c r="S2167" i="3"/>
  <c r="T2167" i="3" s="1"/>
  <c r="Q2167" i="3"/>
  <c r="P2167" i="3"/>
  <c r="S2166" i="3"/>
  <c r="T2166" i="3" s="1"/>
  <c r="Q2166" i="3"/>
  <c r="P2166" i="3"/>
  <c r="S2165" i="3"/>
  <c r="T2165" i="3" s="1"/>
  <c r="Q2165" i="3"/>
  <c r="P2165" i="3"/>
  <c r="T2164" i="3"/>
  <c r="S2164" i="3"/>
  <c r="Q2164" i="3"/>
  <c r="P2164" i="3"/>
  <c r="S2163" i="3"/>
  <c r="T2163" i="3" s="1"/>
  <c r="Q2163" i="3"/>
  <c r="P2163" i="3"/>
  <c r="S2162" i="3"/>
  <c r="T2162" i="3" s="1"/>
  <c r="Q2162" i="3"/>
  <c r="P2162" i="3"/>
  <c r="S2161" i="3"/>
  <c r="T2161" i="3" s="1"/>
  <c r="Q2161" i="3"/>
  <c r="P2161" i="3"/>
  <c r="T2160" i="3"/>
  <c r="S2160" i="3"/>
  <c r="Q2160" i="3"/>
  <c r="P2160" i="3"/>
  <c r="T2159" i="3"/>
  <c r="S2159" i="3"/>
  <c r="Q2159" i="3"/>
  <c r="P2159" i="3"/>
  <c r="S2158" i="3"/>
  <c r="T2158" i="3" s="1"/>
  <c r="Q2158" i="3"/>
  <c r="P2158" i="3"/>
  <c r="S2157" i="3"/>
  <c r="T2157" i="3" s="1"/>
  <c r="Q2157" i="3"/>
  <c r="P2157" i="3"/>
  <c r="S2156" i="3"/>
  <c r="T2156" i="3" s="1"/>
  <c r="Q2156" i="3"/>
  <c r="P2156" i="3"/>
  <c r="T2155" i="3"/>
  <c r="S2155" i="3"/>
  <c r="Q2155" i="3"/>
  <c r="P2155" i="3"/>
  <c r="T2154" i="3"/>
  <c r="S2154" i="3"/>
  <c r="Q2154" i="3"/>
  <c r="P2154" i="3"/>
  <c r="S2153" i="3"/>
  <c r="T2153" i="3" s="1"/>
  <c r="Q2153" i="3"/>
  <c r="P2153" i="3"/>
  <c r="S2152" i="3"/>
  <c r="T2152" i="3" s="1"/>
  <c r="Q2152" i="3"/>
  <c r="P2152" i="3"/>
  <c r="S2151" i="3"/>
  <c r="T2151" i="3" s="1"/>
  <c r="Q2151" i="3"/>
  <c r="P2151" i="3"/>
  <c r="S2150" i="3"/>
  <c r="T2150" i="3" s="1"/>
  <c r="Q2150" i="3"/>
  <c r="P2150" i="3"/>
  <c r="S2149" i="3"/>
  <c r="T2149" i="3" s="1"/>
  <c r="Q2149" i="3"/>
  <c r="P2149" i="3"/>
  <c r="S2148" i="3"/>
  <c r="T2148" i="3" s="1"/>
  <c r="Q2148" i="3"/>
  <c r="P2148" i="3"/>
  <c r="T2147" i="3"/>
  <c r="S2147" i="3"/>
  <c r="Q2147" i="3"/>
  <c r="P2147" i="3"/>
  <c r="S2146" i="3"/>
  <c r="T2146" i="3" s="1"/>
  <c r="Q2146" i="3"/>
  <c r="P2146" i="3"/>
  <c r="S2145" i="3"/>
  <c r="T2145" i="3" s="1"/>
  <c r="Q2145" i="3"/>
  <c r="P2145" i="3"/>
  <c r="S2144" i="3"/>
  <c r="T2144" i="3" s="1"/>
  <c r="Q2144" i="3"/>
  <c r="P2144" i="3"/>
  <c r="S2143" i="3"/>
  <c r="T2143" i="3" s="1"/>
  <c r="Q2143" i="3"/>
  <c r="P2143" i="3"/>
  <c r="S2142" i="3"/>
  <c r="T2142" i="3" s="1"/>
  <c r="Q2142" i="3"/>
  <c r="P2142" i="3"/>
  <c r="T2141" i="3"/>
  <c r="S2141" i="3"/>
  <c r="Q2141" i="3"/>
  <c r="P2141" i="3"/>
  <c r="S2140" i="3"/>
  <c r="T2140" i="3" s="1"/>
  <c r="Q2140" i="3"/>
  <c r="P2140" i="3"/>
  <c r="S2139" i="3"/>
  <c r="T2139" i="3" s="1"/>
  <c r="Q2139" i="3"/>
  <c r="P2139" i="3"/>
  <c r="S2138" i="3"/>
  <c r="T2138" i="3" s="1"/>
  <c r="Q2138" i="3"/>
  <c r="P2138" i="3"/>
  <c r="S2137" i="3"/>
  <c r="T2137" i="3" s="1"/>
  <c r="Q2137" i="3"/>
  <c r="P2137" i="3"/>
  <c r="T2136" i="3"/>
  <c r="S2136" i="3"/>
  <c r="Q2136" i="3"/>
  <c r="P2136" i="3"/>
  <c r="S2135" i="3"/>
  <c r="T2135" i="3" s="1"/>
  <c r="Q2135" i="3"/>
  <c r="P2135" i="3"/>
  <c r="T2134" i="3"/>
  <c r="S2134" i="3"/>
  <c r="Q2134" i="3"/>
  <c r="P2134" i="3"/>
  <c r="S2133" i="3"/>
  <c r="T2133" i="3" s="1"/>
  <c r="Q2133" i="3"/>
  <c r="P2133" i="3"/>
  <c r="T2132" i="3"/>
  <c r="S2132" i="3"/>
  <c r="Q2132" i="3"/>
  <c r="P2132" i="3"/>
  <c r="S2131" i="3"/>
  <c r="T2131" i="3" s="1"/>
  <c r="Q2131" i="3"/>
  <c r="P2131" i="3"/>
  <c r="S2130" i="3"/>
  <c r="T2130" i="3" s="1"/>
  <c r="Q2130" i="3"/>
  <c r="P2130" i="3"/>
  <c r="T2129" i="3"/>
  <c r="S2129" i="3"/>
  <c r="Q2129" i="3"/>
  <c r="P2129" i="3"/>
  <c r="S2128" i="3"/>
  <c r="T2128" i="3" s="1"/>
  <c r="Q2128" i="3"/>
  <c r="P2128" i="3"/>
  <c r="S2127" i="3"/>
  <c r="T2127" i="3" s="1"/>
  <c r="Q2127" i="3"/>
  <c r="P2127" i="3"/>
  <c r="S2126" i="3"/>
  <c r="T2126" i="3" s="1"/>
  <c r="Q2126" i="3"/>
  <c r="P2126" i="3"/>
  <c r="S2125" i="3"/>
  <c r="T2125" i="3" s="1"/>
  <c r="Q2125" i="3"/>
  <c r="P2125" i="3"/>
  <c r="S2124" i="3"/>
  <c r="T2124" i="3" s="1"/>
  <c r="Q2124" i="3"/>
  <c r="P2124" i="3"/>
  <c r="S2123" i="3"/>
  <c r="T2123" i="3" s="1"/>
  <c r="Q2123" i="3"/>
  <c r="P2123" i="3"/>
  <c r="T2122" i="3"/>
  <c r="S2122" i="3"/>
  <c r="Q2122" i="3"/>
  <c r="P2122" i="3"/>
  <c r="S2121" i="3"/>
  <c r="T2121" i="3" s="1"/>
  <c r="Q2121" i="3"/>
  <c r="P2121" i="3"/>
  <c r="S2120" i="3"/>
  <c r="T2120" i="3" s="1"/>
  <c r="Q2120" i="3"/>
  <c r="P2120" i="3"/>
  <c r="T2119" i="3"/>
  <c r="S2119" i="3"/>
  <c r="Q2119" i="3"/>
  <c r="P2119" i="3"/>
  <c r="T2118" i="3"/>
  <c r="S2118" i="3"/>
  <c r="Q2118" i="3"/>
  <c r="P2118" i="3"/>
  <c r="S2117" i="3"/>
  <c r="T2117" i="3" s="1"/>
  <c r="Q2117" i="3"/>
  <c r="P2117" i="3"/>
  <c r="S2116" i="3"/>
  <c r="T2116" i="3" s="1"/>
  <c r="Q2116" i="3"/>
  <c r="P2116" i="3"/>
  <c r="S2115" i="3"/>
  <c r="T2115" i="3" s="1"/>
  <c r="Q2115" i="3"/>
  <c r="P2115" i="3"/>
  <c r="S2114" i="3"/>
  <c r="T2114" i="3" s="1"/>
  <c r="Q2114" i="3"/>
  <c r="P2114" i="3"/>
  <c r="S2113" i="3"/>
  <c r="T2113" i="3" s="1"/>
  <c r="Q2113" i="3"/>
  <c r="P2113" i="3"/>
  <c r="S2112" i="3"/>
  <c r="T2112" i="3" s="1"/>
  <c r="Q2112" i="3"/>
  <c r="P2112" i="3"/>
  <c r="S2111" i="3"/>
  <c r="T2111" i="3" s="1"/>
  <c r="Q2111" i="3"/>
  <c r="P2111" i="3"/>
  <c r="S2110" i="3"/>
  <c r="T2110" i="3" s="1"/>
  <c r="Q2110" i="3"/>
  <c r="P2110" i="3"/>
  <c r="T2109" i="3"/>
  <c r="S2109" i="3"/>
  <c r="Q2109" i="3"/>
  <c r="P2109" i="3"/>
  <c r="S2108" i="3"/>
  <c r="T2108" i="3" s="1"/>
  <c r="Q2108" i="3"/>
  <c r="P2108" i="3"/>
  <c r="S2107" i="3"/>
  <c r="T2107" i="3" s="1"/>
  <c r="Q2107" i="3"/>
  <c r="P2107" i="3"/>
  <c r="S2106" i="3"/>
  <c r="T2106" i="3" s="1"/>
  <c r="Q2106" i="3"/>
  <c r="P2106" i="3"/>
  <c r="S2105" i="3"/>
  <c r="T2105" i="3" s="1"/>
  <c r="Q2105" i="3"/>
  <c r="P2105" i="3"/>
  <c r="S2104" i="3"/>
  <c r="T2104" i="3" s="1"/>
  <c r="Q2104" i="3"/>
  <c r="P2104" i="3"/>
  <c r="S2103" i="3"/>
  <c r="T2103" i="3" s="1"/>
  <c r="Q2103" i="3"/>
  <c r="P2103" i="3"/>
  <c r="S2102" i="3"/>
  <c r="T2102" i="3" s="1"/>
  <c r="Q2102" i="3"/>
  <c r="P2102" i="3"/>
  <c r="S2101" i="3"/>
  <c r="T2101" i="3" s="1"/>
  <c r="Q2101" i="3"/>
  <c r="P2101" i="3"/>
  <c r="S2100" i="3"/>
  <c r="T2100" i="3" s="1"/>
  <c r="Q2100" i="3"/>
  <c r="P2100" i="3"/>
  <c r="S2099" i="3"/>
  <c r="T2099" i="3" s="1"/>
  <c r="Q2099" i="3"/>
  <c r="P2099" i="3"/>
  <c r="S2098" i="3"/>
  <c r="T2098" i="3" s="1"/>
  <c r="Q2098" i="3"/>
  <c r="P2098" i="3"/>
  <c r="S2097" i="3"/>
  <c r="T2097" i="3" s="1"/>
  <c r="Q2097" i="3"/>
  <c r="P2097" i="3"/>
  <c r="S2096" i="3"/>
  <c r="T2096" i="3" s="1"/>
  <c r="Q2096" i="3"/>
  <c r="P2096" i="3"/>
  <c r="S2095" i="3"/>
  <c r="T2095" i="3" s="1"/>
  <c r="Q2095" i="3"/>
  <c r="P2095" i="3"/>
  <c r="S2094" i="3"/>
  <c r="T2094" i="3" s="1"/>
  <c r="Q2094" i="3"/>
  <c r="P2094" i="3"/>
  <c r="S2093" i="3"/>
  <c r="T2093" i="3" s="1"/>
  <c r="Q2093" i="3"/>
  <c r="P2093" i="3"/>
  <c r="S2092" i="3"/>
  <c r="T2092" i="3" s="1"/>
  <c r="Q2092" i="3"/>
  <c r="P2092" i="3"/>
  <c r="S2091" i="3"/>
  <c r="T2091" i="3" s="1"/>
  <c r="Q2091" i="3"/>
  <c r="P2091" i="3"/>
  <c r="S2090" i="3"/>
  <c r="T2090" i="3" s="1"/>
  <c r="Q2090" i="3"/>
  <c r="P2090" i="3"/>
  <c r="S2089" i="3"/>
  <c r="T2089" i="3" s="1"/>
  <c r="Q2089" i="3"/>
  <c r="P2089" i="3"/>
  <c r="T2088" i="3"/>
  <c r="S2088" i="3"/>
  <c r="Q2088" i="3"/>
  <c r="P2088" i="3"/>
  <c r="S2087" i="3"/>
  <c r="T2087" i="3" s="1"/>
  <c r="Q2087" i="3"/>
  <c r="P2087" i="3"/>
  <c r="S2086" i="3"/>
  <c r="T2086" i="3" s="1"/>
  <c r="Q2086" i="3"/>
  <c r="P2086" i="3"/>
  <c r="S2085" i="3"/>
  <c r="T2085" i="3" s="1"/>
  <c r="Q2085" i="3"/>
  <c r="P2085" i="3"/>
  <c r="T2084" i="3"/>
  <c r="S2084" i="3"/>
  <c r="Q2084" i="3"/>
  <c r="P2084" i="3"/>
  <c r="S2083" i="3"/>
  <c r="T2083" i="3" s="1"/>
  <c r="Q2083" i="3"/>
  <c r="P2083" i="3"/>
  <c r="S2082" i="3"/>
  <c r="T2082" i="3" s="1"/>
  <c r="Q2082" i="3"/>
  <c r="P2082" i="3"/>
  <c r="S2081" i="3"/>
  <c r="T2081" i="3" s="1"/>
  <c r="Q2081" i="3"/>
  <c r="P2081" i="3"/>
  <c r="S2080" i="3"/>
  <c r="T2080" i="3" s="1"/>
  <c r="Q2080" i="3"/>
  <c r="P2080" i="3"/>
  <c r="S2079" i="3"/>
  <c r="T2079" i="3" s="1"/>
  <c r="Q2079" i="3"/>
  <c r="P2079" i="3"/>
  <c r="S2078" i="3"/>
  <c r="T2078" i="3" s="1"/>
  <c r="Q2078" i="3"/>
  <c r="P2078" i="3"/>
  <c r="T2077" i="3"/>
  <c r="S2077" i="3"/>
  <c r="Q2077" i="3"/>
  <c r="P2077" i="3"/>
  <c r="S2076" i="3"/>
  <c r="T2076" i="3" s="1"/>
  <c r="Q2076" i="3"/>
  <c r="P2076" i="3"/>
  <c r="S2075" i="3"/>
  <c r="T2075" i="3" s="1"/>
  <c r="Q2075" i="3"/>
  <c r="P2075" i="3"/>
  <c r="S2074" i="3"/>
  <c r="T2074" i="3" s="1"/>
  <c r="Q2074" i="3"/>
  <c r="P2074" i="3"/>
  <c r="S2073" i="3"/>
  <c r="T2073" i="3" s="1"/>
  <c r="Q2073" i="3"/>
  <c r="P2073" i="3"/>
  <c r="S2072" i="3"/>
  <c r="T2072" i="3" s="1"/>
  <c r="Q2072" i="3"/>
  <c r="P2072" i="3"/>
  <c r="S2071" i="3"/>
  <c r="T2071" i="3" s="1"/>
  <c r="Q2071" i="3"/>
  <c r="P2071" i="3"/>
  <c r="T2070" i="3"/>
  <c r="S2070" i="3"/>
  <c r="Q2070" i="3"/>
  <c r="P2070" i="3"/>
  <c r="S2069" i="3"/>
  <c r="T2069" i="3" s="1"/>
  <c r="Q2069" i="3"/>
  <c r="P2069" i="3"/>
  <c r="T2068" i="3"/>
  <c r="S2068" i="3"/>
  <c r="Q2068" i="3"/>
  <c r="P2068" i="3"/>
  <c r="S2067" i="3"/>
  <c r="T2067" i="3" s="1"/>
  <c r="Q2067" i="3"/>
  <c r="P2067" i="3"/>
  <c r="S2066" i="3"/>
  <c r="T2066" i="3" s="1"/>
  <c r="Q2066" i="3"/>
  <c r="P2066" i="3"/>
  <c r="S2065" i="3"/>
  <c r="T2065" i="3" s="1"/>
  <c r="Q2065" i="3"/>
  <c r="P2065" i="3"/>
  <c r="T2064" i="3"/>
  <c r="S2064" i="3"/>
  <c r="Q2064" i="3"/>
  <c r="P2064" i="3"/>
  <c r="S2063" i="3"/>
  <c r="T2063" i="3" s="1"/>
  <c r="Q2063" i="3"/>
  <c r="P2063" i="3"/>
  <c r="S2062" i="3"/>
  <c r="T2062" i="3" s="1"/>
  <c r="Q2062" i="3"/>
  <c r="P2062" i="3"/>
  <c r="S2061" i="3"/>
  <c r="T2061" i="3" s="1"/>
  <c r="Q2061" i="3"/>
  <c r="P2061" i="3"/>
  <c r="T2060" i="3"/>
  <c r="S2060" i="3"/>
  <c r="Q2060" i="3"/>
  <c r="P2060" i="3"/>
  <c r="S2059" i="3"/>
  <c r="T2059" i="3" s="1"/>
  <c r="Q2059" i="3"/>
  <c r="P2059" i="3"/>
  <c r="S2058" i="3"/>
  <c r="T2058" i="3" s="1"/>
  <c r="Q2058" i="3"/>
  <c r="P2058" i="3"/>
  <c r="T2057" i="3"/>
  <c r="S2057" i="3"/>
  <c r="Q2057" i="3"/>
  <c r="P2057" i="3"/>
  <c r="S2056" i="3"/>
  <c r="T2056" i="3" s="1"/>
  <c r="Q2056" i="3"/>
  <c r="P2056" i="3"/>
  <c r="S2055" i="3"/>
  <c r="T2055" i="3" s="1"/>
  <c r="Q2055" i="3"/>
  <c r="P2055" i="3"/>
  <c r="S2054" i="3"/>
  <c r="T2054" i="3" s="1"/>
  <c r="Q2054" i="3"/>
  <c r="P2054" i="3"/>
  <c r="S2053" i="3"/>
  <c r="T2053" i="3" s="1"/>
  <c r="Q2053" i="3"/>
  <c r="P2053" i="3"/>
  <c r="S2052" i="3"/>
  <c r="T2052" i="3" s="1"/>
  <c r="Q2052" i="3"/>
  <c r="P2052" i="3"/>
  <c r="S2051" i="3"/>
  <c r="T2051" i="3" s="1"/>
  <c r="Q2051" i="3"/>
  <c r="P2051" i="3"/>
  <c r="T2050" i="3"/>
  <c r="S2050" i="3"/>
  <c r="Q2050" i="3"/>
  <c r="P2050" i="3"/>
  <c r="S2049" i="3"/>
  <c r="T2049" i="3" s="1"/>
  <c r="Q2049" i="3"/>
  <c r="P2049" i="3"/>
  <c r="S2048" i="3"/>
  <c r="T2048" i="3" s="1"/>
  <c r="Q2048" i="3"/>
  <c r="P2048" i="3"/>
  <c r="T2047" i="3"/>
  <c r="S2047" i="3"/>
  <c r="Q2047" i="3"/>
  <c r="P2047" i="3"/>
  <c r="S2046" i="3"/>
  <c r="T2046" i="3" s="1"/>
  <c r="Q2046" i="3"/>
  <c r="P2046" i="3"/>
  <c r="T2045" i="3"/>
  <c r="S2045" i="3"/>
  <c r="Q2045" i="3"/>
  <c r="P2045" i="3"/>
  <c r="S2044" i="3"/>
  <c r="T2044" i="3" s="1"/>
  <c r="Q2044" i="3"/>
  <c r="P2044" i="3"/>
  <c r="S2043" i="3"/>
  <c r="T2043" i="3" s="1"/>
  <c r="Q2043" i="3"/>
  <c r="P2043" i="3"/>
  <c r="S2042" i="3"/>
  <c r="T2042" i="3" s="1"/>
  <c r="Q2042" i="3"/>
  <c r="P2042" i="3"/>
  <c r="S2041" i="3"/>
  <c r="T2041" i="3" s="1"/>
  <c r="Q2041" i="3"/>
  <c r="P2041" i="3"/>
  <c r="S2040" i="3"/>
  <c r="T2040" i="3" s="1"/>
  <c r="Q2040" i="3"/>
  <c r="P2040" i="3"/>
  <c r="S2039" i="3"/>
  <c r="T2039" i="3" s="1"/>
  <c r="Q2039" i="3"/>
  <c r="P2039" i="3"/>
  <c r="S2038" i="3"/>
  <c r="T2038" i="3" s="1"/>
  <c r="Q2038" i="3"/>
  <c r="P2038" i="3"/>
  <c r="T2037" i="3"/>
  <c r="S2037" i="3"/>
  <c r="Q2037" i="3"/>
  <c r="P2037" i="3"/>
  <c r="S2036" i="3"/>
  <c r="T2036" i="3" s="1"/>
  <c r="Q2036" i="3"/>
  <c r="P2036" i="3"/>
  <c r="S2035" i="3"/>
  <c r="T2035" i="3" s="1"/>
  <c r="Q2035" i="3"/>
  <c r="P2035" i="3"/>
  <c r="S2034" i="3"/>
  <c r="T2034" i="3" s="1"/>
  <c r="Q2034" i="3"/>
  <c r="P2034" i="3"/>
  <c r="T2033" i="3"/>
  <c r="S2033" i="3"/>
  <c r="Q2033" i="3"/>
  <c r="P2033" i="3"/>
  <c r="S2032" i="3"/>
  <c r="T2032" i="3" s="1"/>
  <c r="Q2032" i="3"/>
  <c r="P2032" i="3"/>
  <c r="S2031" i="3"/>
  <c r="T2031" i="3" s="1"/>
  <c r="Q2031" i="3"/>
  <c r="P2031" i="3"/>
  <c r="T2030" i="3"/>
  <c r="S2030" i="3"/>
  <c r="Q2030" i="3"/>
  <c r="P2030" i="3"/>
  <c r="S2029" i="3"/>
  <c r="T2029" i="3" s="1"/>
  <c r="Q2029" i="3"/>
  <c r="P2029" i="3"/>
  <c r="S2028" i="3"/>
  <c r="T2028" i="3" s="1"/>
  <c r="Q2028" i="3"/>
  <c r="P2028" i="3"/>
  <c r="S2027" i="3"/>
  <c r="T2027" i="3" s="1"/>
  <c r="Q2027" i="3"/>
  <c r="P2027" i="3"/>
  <c r="T2026" i="3"/>
  <c r="S2026" i="3"/>
  <c r="Q2026" i="3"/>
  <c r="P2026" i="3"/>
  <c r="S2025" i="3"/>
  <c r="T2025" i="3" s="1"/>
  <c r="Q2025" i="3"/>
  <c r="P2025" i="3"/>
  <c r="T2024" i="3"/>
  <c r="S2024" i="3"/>
  <c r="Q2024" i="3"/>
  <c r="P2024" i="3"/>
  <c r="S2023" i="3"/>
  <c r="T2023" i="3" s="1"/>
  <c r="Q2023" i="3"/>
  <c r="P2023" i="3"/>
  <c r="S2022" i="3"/>
  <c r="T2022" i="3" s="1"/>
  <c r="Q2022" i="3"/>
  <c r="P2022" i="3"/>
  <c r="S2021" i="3"/>
  <c r="T2021" i="3" s="1"/>
  <c r="Q2021" i="3"/>
  <c r="P2021" i="3"/>
  <c r="T2020" i="3"/>
  <c r="S2020" i="3"/>
  <c r="Q2020" i="3"/>
  <c r="P2020" i="3"/>
  <c r="S2019" i="3"/>
  <c r="T2019" i="3" s="1"/>
  <c r="Q2019" i="3"/>
  <c r="P2019" i="3"/>
  <c r="S2018" i="3"/>
  <c r="T2018" i="3" s="1"/>
  <c r="Q2018" i="3"/>
  <c r="P2018" i="3"/>
  <c r="S2017" i="3"/>
  <c r="T2017" i="3" s="1"/>
  <c r="Q2017" i="3"/>
  <c r="P2017" i="3"/>
  <c r="S2016" i="3"/>
  <c r="T2016" i="3" s="1"/>
  <c r="Q2016" i="3"/>
  <c r="P2016" i="3"/>
  <c r="T2015" i="3"/>
  <c r="S2015" i="3"/>
  <c r="Q2015" i="3"/>
  <c r="P2015" i="3"/>
  <c r="S2014" i="3"/>
  <c r="T2014" i="3" s="1"/>
  <c r="Q2014" i="3"/>
  <c r="P2014" i="3"/>
  <c r="T2013" i="3"/>
  <c r="S2013" i="3"/>
  <c r="Q2013" i="3"/>
  <c r="P2013" i="3"/>
  <c r="T2012" i="3"/>
  <c r="S2012" i="3"/>
  <c r="Q2012" i="3"/>
  <c r="P2012" i="3"/>
  <c r="T2011" i="3"/>
  <c r="S2011" i="3"/>
  <c r="Q2011" i="3"/>
  <c r="P2011" i="3"/>
  <c r="T2010" i="3"/>
  <c r="S2010" i="3"/>
  <c r="Q2010" i="3"/>
  <c r="P2010" i="3"/>
  <c r="S2009" i="3"/>
  <c r="T2009" i="3" s="1"/>
  <c r="Q2009" i="3"/>
  <c r="P2009" i="3"/>
  <c r="S2008" i="3"/>
  <c r="T2008" i="3" s="1"/>
  <c r="Q2008" i="3"/>
  <c r="P2008" i="3"/>
  <c r="S2007" i="3"/>
  <c r="T2007" i="3" s="1"/>
  <c r="Q2007" i="3"/>
  <c r="P2007" i="3"/>
  <c r="S2006" i="3"/>
  <c r="T2006" i="3" s="1"/>
  <c r="Q2006" i="3"/>
  <c r="P2006" i="3"/>
  <c r="S2005" i="3"/>
  <c r="T2005" i="3" s="1"/>
  <c r="Q2005" i="3"/>
  <c r="P2005" i="3"/>
  <c r="T2004" i="3"/>
  <c r="S2004" i="3"/>
  <c r="Q2004" i="3"/>
  <c r="P2004" i="3"/>
  <c r="T2003" i="3"/>
  <c r="S2003" i="3"/>
  <c r="Q2003" i="3"/>
  <c r="P2003" i="3"/>
  <c r="S2002" i="3"/>
  <c r="T2002" i="3" s="1"/>
  <c r="Q2002" i="3"/>
  <c r="P2002" i="3"/>
  <c r="S2001" i="3"/>
  <c r="T2001" i="3" s="1"/>
  <c r="Q2001" i="3"/>
  <c r="P2001" i="3"/>
  <c r="S2000" i="3"/>
  <c r="T2000" i="3" s="1"/>
  <c r="Q2000" i="3"/>
  <c r="P2000" i="3"/>
  <c r="S1999" i="3"/>
  <c r="T1999" i="3" s="1"/>
  <c r="Q1999" i="3"/>
  <c r="P1999" i="3"/>
  <c r="S1998" i="3"/>
  <c r="T1998" i="3" s="1"/>
  <c r="Q1998" i="3"/>
  <c r="P1998" i="3"/>
  <c r="S1997" i="3"/>
  <c r="T1997" i="3" s="1"/>
  <c r="Q1997" i="3"/>
  <c r="P1997" i="3"/>
  <c r="S1996" i="3"/>
  <c r="T1996" i="3" s="1"/>
  <c r="Q1996" i="3"/>
  <c r="P1996" i="3"/>
  <c r="S1995" i="3"/>
  <c r="T1995" i="3" s="1"/>
  <c r="Q1995" i="3"/>
  <c r="P1995" i="3"/>
  <c r="S1994" i="3"/>
  <c r="T1994" i="3" s="1"/>
  <c r="Q1994" i="3"/>
  <c r="P1994" i="3"/>
  <c r="S1993" i="3"/>
  <c r="T1993" i="3" s="1"/>
  <c r="Q1993" i="3"/>
  <c r="P1993" i="3"/>
  <c r="T1992" i="3"/>
  <c r="S1992" i="3"/>
  <c r="Q1992" i="3"/>
  <c r="P1992" i="3"/>
  <c r="S1991" i="3"/>
  <c r="T1991" i="3" s="1"/>
  <c r="Q1991" i="3"/>
  <c r="P1991" i="3"/>
  <c r="S1990" i="3"/>
  <c r="T1990" i="3" s="1"/>
  <c r="Q1990" i="3"/>
  <c r="P1990" i="3"/>
  <c r="T1989" i="3"/>
  <c r="S1989" i="3"/>
  <c r="Q1989" i="3"/>
  <c r="P1989" i="3"/>
  <c r="S1988" i="3"/>
  <c r="T1988" i="3" s="1"/>
  <c r="Q1988" i="3"/>
  <c r="P1988" i="3"/>
  <c r="S1987" i="3"/>
  <c r="T1987" i="3" s="1"/>
  <c r="Q1987" i="3"/>
  <c r="P1987" i="3"/>
  <c r="S1986" i="3"/>
  <c r="T1986" i="3" s="1"/>
  <c r="Q1986" i="3"/>
  <c r="P1986" i="3"/>
  <c r="T1985" i="3"/>
  <c r="S1985" i="3"/>
  <c r="Q1985" i="3"/>
  <c r="P1985" i="3"/>
  <c r="S1984" i="3"/>
  <c r="T1984" i="3" s="1"/>
  <c r="Q1984" i="3"/>
  <c r="P1984" i="3"/>
  <c r="S1983" i="3"/>
  <c r="T1983" i="3" s="1"/>
  <c r="Q1983" i="3"/>
  <c r="P1983" i="3"/>
  <c r="S1982" i="3"/>
  <c r="T1982" i="3" s="1"/>
  <c r="Q1982" i="3"/>
  <c r="P1982" i="3"/>
  <c r="S1981" i="3"/>
  <c r="T1981" i="3" s="1"/>
  <c r="Q1981" i="3"/>
  <c r="P1981" i="3"/>
  <c r="T1980" i="3"/>
  <c r="S1980" i="3"/>
  <c r="Q1980" i="3"/>
  <c r="P1980" i="3"/>
  <c r="S1979" i="3"/>
  <c r="T1979" i="3" s="1"/>
  <c r="Q1979" i="3"/>
  <c r="P1979" i="3"/>
  <c r="S1978" i="3"/>
  <c r="T1978" i="3" s="1"/>
  <c r="Q1978" i="3"/>
  <c r="P1978" i="3"/>
  <c r="S1977" i="3"/>
  <c r="T1977" i="3" s="1"/>
  <c r="Q1977" i="3"/>
  <c r="P1977" i="3"/>
  <c r="T1976" i="3"/>
  <c r="S1976" i="3"/>
  <c r="Q1976" i="3"/>
  <c r="P1976" i="3"/>
  <c r="T1975" i="3"/>
  <c r="S1975" i="3"/>
  <c r="Q1975" i="3"/>
  <c r="P1975" i="3"/>
  <c r="S1974" i="3"/>
  <c r="T1974" i="3" s="1"/>
  <c r="Q1974" i="3"/>
  <c r="P1974" i="3"/>
  <c r="T1973" i="3"/>
  <c r="S1973" i="3"/>
  <c r="Q1973" i="3"/>
  <c r="P1973" i="3"/>
  <c r="S1972" i="3"/>
  <c r="T1972" i="3" s="1"/>
  <c r="Q1972" i="3"/>
  <c r="P1972" i="3"/>
  <c r="S1971" i="3"/>
  <c r="T1971" i="3" s="1"/>
  <c r="Q1971" i="3"/>
  <c r="P1971" i="3"/>
  <c r="S1970" i="3"/>
  <c r="T1970" i="3" s="1"/>
  <c r="Q1970" i="3"/>
  <c r="P1970" i="3"/>
  <c r="T1969" i="3"/>
  <c r="S1969" i="3"/>
  <c r="Q1969" i="3"/>
  <c r="P1969" i="3"/>
  <c r="S1968" i="3"/>
  <c r="T1968" i="3" s="1"/>
  <c r="Q1968" i="3"/>
  <c r="P1968" i="3"/>
  <c r="S1967" i="3"/>
  <c r="T1967" i="3" s="1"/>
  <c r="Q1967" i="3"/>
  <c r="P1967" i="3"/>
  <c r="S1966" i="3"/>
  <c r="T1966" i="3" s="1"/>
  <c r="Q1966" i="3"/>
  <c r="P1966" i="3"/>
  <c r="S1965" i="3"/>
  <c r="T1965" i="3" s="1"/>
  <c r="Q1965" i="3"/>
  <c r="P1965" i="3"/>
  <c r="S1964" i="3"/>
  <c r="T1964" i="3" s="1"/>
  <c r="Q1964" i="3"/>
  <c r="P1964" i="3"/>
  <c r="S1963" i="3"/>
  <c r="T1963" i="3" s="1"/>
  <c r="Q1963" i="3"/>
  <c r="P1963" i="3"/>
  <c r="S1962" i="3"/>
  <c r="T1962" i="3" s="1"/>
  <c r="Q1962" i="3"/>
  <c r="P1962" i="3"/>
  <c r="S1961" i="3"/>
  <c r="T1961" i="3" s="1"/>
  <c r="Q1961" i="3"/>
  <c r="P1961" i="3"/>
  <c r="S1960" i="3"/>
  <c r="T1960" i="3" s="1"/>
  <c r="Q1960" i="3"/>
  <c r="P1960" i="3"/>
  <c r="S1959" i="3"/>
  <c r="T1959" i="3" s="1"/>
  <c r="Q1959" i="3"/>
  <c r="P1959" i="3"/>
  <c r="S1958" i="3"/>
  <c r="T1958" i="3" s="1"/>
  <c r="Q1958" i="3"/>
  <c r="P1958" i="3"/>
  <c r="S1957" i="3"/>
  <c r="T1957" i="3" s="1"/>
  <c r="Q1957" i="3"/>
  <c r="P1957" i="3"/>
  <c r="S1956" i="3"/>
  <c r="T1956" i="3" s="1"/>
  <c r="Q1956" i="3"/>
  <c r="P1956" i="3"/>
  <c r="S1955" i="3"/>
  <c r="T1955" i="3" s="1"/>
  <c r="Q1955" i="3"/>
  <c r="P1955" i="3"/>
  <c r="S1954" i="3"/>
  <c r="T1954" i="3" s="1"/>
  <c r="S1953" i="3"/>
  <c r="T1953" i="3" s="1"/>
  <c r="T1952" i="3"/>
  <c r="S1952" i="3"/>
  <c r="T1951" i="3"/>
  <c r="S1951" i="3"/>
  <c r="S1950" i="3"/>
  <c r="T1950" i="3" s="1"/>
  <c r="S1949" i="3"/>
  <c r="T1949" i="3" s="1"/>
  <c r="S1948" i="3"/>
  <c r="T1948" i="3" s="1"/>
  <c r="S1947" i="3"/>
  <c r="T1947" i="3" s="1"/>
  <c r="S1946" i="3"/>
  <c r="T1946" i="3" s="1"/>
  <c r="S1945" i="3"/>
  <c r="T1945" i="3" s="1"/>
  <c r="S1944" i="3"/>
  <c r="T1944" i="3" s="1"/>
  <c r="T1943" i="3"/>
  <c r="S1943" i="3"/>
  <c r="S1942" i="3"/>
  <c r="T1942" i="3" s="1"/>
  <c r="S1941" i="3"/>
  <c r="T1941" i="3" s="1"/>
  <c r="S1940" i="3"/>
  <c r="T1940" i="3" s="1"/>
  <c r="S1939" i="3"/>
  <c r="T1939" i="3" s="1"/>
  <c r="S1938" i="3"/>
  <c r="T1938" i="3" s="1"/>
  <c r="S1937" i="3"/>
  <c r="T1937" i="3" s="1"/>
  <c r="S1936" i="3"/>
  <c r="T1936" i="3" s="1"/>
  <c r="S1935" i="3"/>
  <c r="T1935" i="3" s="1"/>
  <c r="T1934" i="3"/>
  <c r="S1934" i="3"/>
  <c r="S1933" i="3"/>
  <c r="T1933" i="3" s="1"/>
  <c r="S1932" i="3"/>
  <c r="T1932" i="3" s="1"/>
  <c r="S1931" i="3"/>
  <c r="T1931" i="3" s="1"/>
  <c r="S1930" i="3"/>
  <c r="T1930" i="3" s="1"/>
  <c r="T1929" i="3"/>
  <c r="S1929" i="3"/>
  <c r="S1928" i="3"/>
  <c r="T1928" i="3" s="1"/>
  <c r="S1927" i="3"/>
  <c r="T1927" i="3" s="1"/>
  <c r="S1926" i="3"/>
  <c r="T1926" i="3" s="1"/>
  <c r="S1925" i="3"/>
  <c r="T1925" i="3" s="1"/>
  <c r="S1924" i="3"/>
  <c r="T1924" i="3" s="1"/>
  <c r="S1923" i="3"/>
  <c r="T1923" i="3" s="1"/>
  <c r="S1922" i="3"/>
  <c r="T1922" i="3" s="1"/>
  <c r="T1921" i="3"/>
  <c r="S1921" i="3"/>
  <c r="S1920" i="3"/>
  <c r="T1920" i="3" s="1"/>
  <c r="S1919" i="3"/>
  <c r="T1919" i="3" s="1"/>
  <c r="S1918" i="3"/>
  <c r="T1918" i="3" s="1"/>
  <c r="S1917" i="3"/>
  <c r="T1917" i="3" s="1"/>
  <c r="S1916" i="3"/>
  <c r="T1916" i="3" s="1"/>
  <c r="S1915" i="3"/>
  <c r="T1915" i="3" s="1"/>
  <c r="S1914" i="3"/>
  <c r="T1914" i="3" s="1"/>
  <c r="S1913" i="3"/>
  <c r="T1913" i="3" s="1"/>
  <c r="S1912" i="3"/>
  <c r="T1912" i="3" s="1"/>
  <c r="S1911" i="3"/>
  <c r="T1911" i="3" s="1"/>
  <c r="S1910" i="3"/>
  <c r="T1910" i="3" s="1"/>
  <c r="S1909" i="3"/>
  <c r="T1909" i="3" s="1"/>
  <c r="S1908" i="3"/>
  <c r="T1908" i="3" s="1"/>
  <c r="S1907" i="3"/>
  <c r="T1907" i="3" s="1"/>
  <c r="S1906" i="3"/>
  <c r="T1906" i="3" s="1"/>
  <c r="S1905" i="3"/>
  <c r="T1905" i="3" s="1"/>
  <c r="S1904" i="3"/>
  <c r="T1904" i="3" s="1"/>
  <c r="T1903" i="3"/>
  <c r="S1903" i="3"/>
  <c r="S1902" i="3"/>
  <c r="T1902" i="3" s="1"/>
  <c r="S1901" i="3"/>
  <c r="T1901" i="3" s="1"/>
  <c r="T1900" i="3"/>
  <c r="S1900" i="3"/>
  <c r="S1899" i="3"/>
  <c r="T1899" i="3" s="1"/>
  <c r="S1898" i="3"/>
  <c r="T1898" i="3" s="1"/>
  <c r="S1897" i="3"/>
  <c r="T1897" i="3" s="1"/>
  <c r="S1896" i="3"/>
  <c r="T1896" i="3" s="1"/>
  <c r="T1895" i="3"/>
  <c r="S1895" i="3"/>
  <c r="T1894" i="3"/>
  <c r="S1894" i="3"/>
  <c r="S1893" i="3"/>
  <c r="T1893" i="3" s="1"/>
  <c r="S1892" i="3"/>
  <c r="T1892" i="3" s="1"/>
  <c r="S1891" i="3"/>
  <c r="T1891" i="3" s="1"/>
  <c r="S1890" i="3"/>
  <c r="T1890" i="3" s="1"/>
  <c r="S1889" i="3"/>
  <c r="T1889" i="3" s="1"/>
  <c r="S1888" i="3"/>
  <c r="T1888" i="3" s="1"/>
  <c r="S1887" i="3"/>
  <c r="T1887" i="3" s="1"/>
  <c r="T1886" i="3"/>
  <c r="S1886" i="3"/>
  <c r="S1885" i="3"/>
  <c r="T1885" i="3" s="1"/>
  <c r="S1884" i="3"/>
  <c r="T1884" i="3" s="1"/>
  <c r="S1883" i="3"/>
  <c r="T1883" i="3" s="1"/>
  <c r="S1882" i="3"/>
  <c r="T1882" i="3" s="1"/>
  <c r="S1881" i="3"/>
  <c r="T1881" i="3" s="1"/>
  <c r="S1880" i="3"/>
  <c r="T1880" i="3" s="1"/>
  <c r="T1879" i="3"/>
  <c r="S1879" i="3"/>
  <c r="S1878" i="3"/>
  <c r="T1878" i="3" s="1"/>
  <c r="S1877" i="3"/>
  <c r="T1877" i="3" s="1"/>
  <c r="S1876" i="3"/>
  <c r="T1876" i="3" s="1"/>
  <c r="S1875" i="3"/>
  <c r="T1875" i="3" s="1"/>
  <c r="S1874" i="3"/>
  <c r="T1874" i="3" s="1"/>
  <c r="T1873" i="3"/>
  <c r="S1873" i="3"/>
  <c r="S1872" i="3"/>
  <c r="T1872" i="3" s="1"/>
  <c r="S1871" i="3"/>
  <c r="T1871" i="3" s="1"/>
  <c r="S1870" i="3"/>
  <c r="T1870" i="3" s="1"/>
  <c r="T1869" i="3"/>
  <c r="S1869" i="3"/>
  <c r="S1868" i="3"/>
  <c r="T1868" i="3" s="1"/>
  <c r="S1867" i="3"/>
  <c r="T1867" i="3" s="1"/>
  <c r="S1866" i="3"/>
  <c r="T1866" i="3" s="1"/>
  <c r="T1865" i="3"/>
  <c r="S1865" i="3"/>
  <c r="S1864" i="3"/>
  <c r="T1864" i="3" s="1"/>
  <c r="S1863" i="3"/>
  <c r="T1863" i="3" s="1"/>
  <c r="T1862" i="3"/>
  <c r="S1862" i="3"/>
  <c r="S1861" i="3"/>
  <c r="T1861" i="3" s="1"/>
  <c r="T1860" i="3"/>
  <c r="S1860" i="3"/>
  <c r="S1859" i="3"/>
  <c r="T1859" i="3" s="1"/>
  <c r="T1858" i="3"/>
  <c r="S1858" i="3"/>
  <c r="T1857" i="3"/>
  <c r="S1857" i="3"/>
  <c r="S1856" i="3"/>
  <c r="T1856" i="3" s="1"/>
  <c r="T1855" i="3"/>
  <c r="S1855" i="3"/>
  <c r="S1854" i="3"/>
  <c r="T1854" i="3" s="1"/>
  <c r="S1853" i="3"/>
  <c r="T1853" i="3" s="1"/>
  <c r="S1852" i="3"/>
  <c r="T1852" i="3" s="1"/>
  <c r="S1851" i="3"/>
  <c r="T1851" i="3" s="1"/>
  <c r="S1850" i="3"/>
  <c r="T1850" i="3" s="1"/>
  <c r="S1849" i="3"/>
  <c r="T1849" i="3" s="1"/>
  <c r="S1848" i="3"/>
  <c r="T1848" i="3" s="1"/>
  <c r="T1847" i="3"/>
  <c r="S1847" i="3"/>
  <c r="S1846" i="3"/>
  <c r="T1846" i="3" s="1"/>
  <c r="S1845" i="3"/>
  <c r="T1845" i="3" s="1"/>
  <c r="S1844" i="3"/>
  <c r="T1844" i="3" s="1"/>
  <c r="S1843" i="3"/>
  <c r="T1843" i="3" s="1"/>
  <c r="S1842" i="3"/>
  <c r="T1842" i="3" s="1"/>
  <c r="T1841" i="3"/>
  <c r="S1841" i="3"/>
  <c r="S1840" i="3"/>
  <c r="T1840" i="3" s="1"/>
  <c r="S1839" i="3"/>
  <c r="T1839" i="3" s="1"/>
  <c r="S1838" i="3"/>
  <c r="T1838" i="3" s="1"/>
  <c r="S1837" i="3"/>
  <c r="T1837" i="3" s="1"/>
  <c r="S1836" i="3"/>
  <c r="T1836" i="3" s="1"/>
  <c r="S1835" i="3"/>
  <c r="T1835" i="3" s="1"/>
  <c r="S1834" i="3"/>
  <c r="T1834" i="3" s="1"/>
  <c r="S1833" i="3"/>
  <c r="T1833" i="3" s="1"/>
  <c r="S1832" i="3"/>
  <c r="T1832" i="3" s="1"/>
  <c r="S1831" i="3"/>
  <c r="T1831" i="3" s="1"/>
  <c r="S1830" i="3"/>
  <c r="T1830" i="3" s="1"/>
  <c r="S1829" i="3"/>
  <c r="T1829" i="3" s="1"/>
  <c r="T1828" i="3"/>
  <c r="S1828" i="3"/>
  <c r="S1827" i="3"/>
  <c r="T1827" i="3" s="1"/>
  <c r="T1826" i="3"/>
  <c r="S1826" i="3"/>
  <c r="T1825" i="3"/>
  <c r="S1825" i="3"/>
  <c r="S1824" i="3"/>
  <c r="T1824" i="3" s="1"/>
  <c r="S1823" i="3"/>
  <c r="T1823" i="3" s="1"/>
  <c r="S1822" i="3"/>
  <c r="T1822" i="3" s="1"/>
  <c r="T1821" i="3"/>
  <c r="S1821" i="3"/>
  <c r="T1820" i="3"/>
  <c r="S1820" i="3"/>
  <c r="S1819" i="3"/>
  <c r="T1819" i="3" s="1"/>
  <c r="S1818" i="3"/>
  <c r="T1818" i="3" s="1"/>
  <c r="S1817" i="3"/>
  <c r="T1817" i="3" s="1"/>
  <c r="S1816" i="3"/>
  <c r="T1816" i="3" s="1"/>
  <c r="S1815" i="3"/>
  <c r="T1815" i="3" s="1"/>
  <c r="S1814" i="3"/>
  <c r="T1814" i="3" s="1"/>
  <c r="T1813" i="3"/>
  <c r="S1813" i="3"/>
  <c r="T1812" i="3"/>
  <c r="S1812" i="3"/>
  <c r="S1811" i="3"/>
  <c r="T1811" i="3" s="1"/>
  <c r="T1810" i="3"/>
  <c r="S1810" i="3"/>
  <c r="S1809" i="3"/>
  <c r="T1809" i="3" s="1"/>
  <c r="S1808" i="3"/>
  <c r="T1808" i="3" s="1"/>
  <c r="T1807" i="3"/>
  <c r="S1807" i="3"/>
  <c r="S1806" i="3"/>
  <c r="T1806" i="3" s="1"/>
  <c r="S1805" i="3"/>
  <c r="T1805" i="3" s="1"/>
  <c r="S1804" i="3"/>
  <c r="T1804" i="3" s="1"/>
  <c r="S1803" i="3"/>
  <c r="T1803" i="3" s="1"/>
  <c r="S1802" i="3"/>
  <c r="T1802" i="3" s="1"/>
  <c r="S1801" i="3"/>
  <c r="T1801" i="3" s="1"/>
  <c r="S1800" i="3"/>
  <c r="T1800" i="3" s="1"/>
  <c r="S1799" i="3"/>
  <c r="T1799" i="3" s="1"/>
  <c r="T1798" i="3"/>
  <c r="S1798" i="3"/>
  <c r="S1797" i="3"/>
  <c r="T1797" i="3" s="1"/>
  <c r="S1796" i="3"/>
  <c r="T1796" i="3" s="1"/>
  <c r="T1795" i="3"/>
  <c r="S1795" i="3"/>
  <c r="S1794" i="3"/>
  <c r="T1794" i="3" s="1"/>
  <c r="S1793" i="3"/>
  <c r="T1793" i="3" s="1"/>
  <c r="S1792" i="3"/>
  <c r="T1792" i="3" s="1"/>
  <c r="S1791" i="3"/>
  <c r="T1791" i="3" s="1"/>
  <c r="S1790" i="3"/>
  <c r="T1790" i="3" s="1"/>
  <c r="S1789" i="3"/>
  <c r="T1789" i="3" s="1"/>
  <c r="S1788" i="3"/>
  <c r="T1788" i="3" s="1"/>
  <c r="T1787" i="3"/>
  <c r="S1787" i="3"/>
  <c r="T1786" i="3"/>
  <c r="S1786" i="3"/>
  <c r="S1785" i="3"/>
  <c r="T1785" i="3" s="1"/>
  <c r="T1784" i="3"/>
  <c r="S1784" i="3"/>
  <c r="S1783" i="3"/>
  <c r="T1783" i="3" s="1"/>
  <c r="T1782" i="3"/>
  <c r="S1782" i="3"/>
  <c r="S1781" i="3"/>
  <c r="T1781" i="3" s="1"/>
  <c r="S1780" i="3"/>
  <c r="T1780" i="3" s="1"/>
  <c r="S1779" i="3"/>
  <c r="T1779" i="3" s="1"/>
  <c r="S1778" i="3"/>
  <c r="T1778" i="3" s="1"/>
  <c r="S1777" i="3"/>
  <c r="T1777" i="3" s="1"/>
  <c r="S1776" i="3"/>
  <c r="T1776" i="3" s="1"/>
  <c r="S1775" i="3"/>
  <c r="T1775" i="3" s="1"/>
  <c r="T1774" i="3"/>
  <c r="S1774" i="3"/>
  <c r="S1773" i="3"/>
  <c r="T1773" i="3" s="1"/>
  <c r="S1772" i="3"/>
  <c r="T1772" i="3" s="1"/>
  <c r="S1771" i="3"/>
  <c r="T1771" i="3" s="1"/>
  <c r="S1770" i="3"/>
  <c r="T1770" i="3" s="1"/>
  <c r="T1769" i="3"/>
  <c r="S1769" i="3"/>
  <c r="S1768" i="3"/>
  <c r="T1768" i="3" s="1"/>
  <c r="S1767" i="3"/>
  <c r="T1767" i="3" s="1"/>
  <c r="T1766" i="3"/>
  <c r="S1766" i="3"/>
  <c r="S1765" i="3"/>
  <c r="T1765" i="3" s="1"/>
  <c r="S1764" i="3"/>
  <c r="T1764" i="3" s="1"/>
  <c r="S1763" i="3"/>
  <c r="T1763" i="3" s="1"/>
  <c r="S1762" i="3"/>
  <c r="T1762" i="3" s="1"/>
  <c r="S1761" i="3"/>
  <c r="T1761" i="3" s="1"/>
  <c r="S1760" i="3"/>
  <c r="T1760" i="3" s="1"/>
  <c r="S1759" i="3"/>
  <c r="T1759" i="3" s="1"/>
  <c r="S1758" i="3"/>
  <c r="T1758" i="3" s="1"/>
  <c r="S1757" i="3"/>
  <c r="T1757" i="3" s="1"/>
  <c r="S1756" i="3"/>
  <c r="T1756" i="3" s="1"/>
  <c r="T1755" i="3"/>
  <c r="S1755" i="3"/>
  <c r="S1754" i="3"/>
  <c r="T1754" i="3" s="1"/>
  <c r="S1753" i="3"/>
  <c r="T1753" i="3" s="1"/>
  <c r="S1752" i="3"/>
  <c r="T1752" i="3" s="1"/>
  <c r="S1751" i="3"/>
  <c r="T1751" i="3" s="1"/>
  <c r="S1750" i="3"/>
  <c r="T1750" i="3" s="1"/>
  <c r="S1749" i="3"/>
  <c r="T1749" i="3" s="1"/>
  <c r="S1748" i="3"/>
  <c r="T1748" i="3" s="1"/>
  <c r="T1747" i="3"/>
  <c r="S1747" i="3"/>
  <c r="S1746" i="3"/>
  <c r="T1746" i="3" s="1"/>
  <c r="T1745" i="3"/>
  <c r="S1745" i="3"/>
  <c r="S1744" i="3"/>
  <c r="T1744" i="3" s="1"/>
  <c r="S1743" i="3"/>
  <c r="T1743" i="3" s="1"/>
  <c r="T1742" i="3"/>
  <c r="S1742" i="3"/>
  <c r="S1741" i="3"/>
  <c r="T1741" i="3" s="1"/>
  <c r="S1740" i="3"/>
  <c r="T1740" i="3" s="1"/>
  <c r="T1739" i="3"/>
  <c r="S1739" i="3"/>
  <c r="S1738" i="3"/>
  <c r="T1738" i="3" s="1"/>
  <c r="T1737" i="3"/>
  <c r="S1737" i="3"/>
  <c r="S1736" i="3"/>
  <c r="T1736" i="3" s="1"/>
  <c r="S1735" i="3"/>
  <c r="T1735" i="3" s="1"/>
  <c r="S1734" i="3"/>
  <c r="T1734" i="3" s="1"/>
  <c r="S1733" i="3"/>
  <c r="T1733" i="3" s="1"/>
  <c r="S1732" i="3"/>
  <c r="T1732" i="3" s="1"/>
  <c r="S1731" i="3"/>
  <c r="T1731" i="3" s="1"/>
  <c r="S1730" i="3"/>
  <c r="T1730" i="3" s="1"/>
  <c r="T1729" i="3"/>
  <c r="S1729" i="3"/>
  <c r="S1728" i="3"/>
  <c r="T1728" i="3" s="1"/>
  <c r="S1727" i="3"/>
  <c r="T1727" i="3" s="1"/>
  <c r="T1726" i="3"/>
  <c r="S1726" i="3"/>
  <c r="S1725" i="3"/>
  <c r="T1725" i="3" s="1"/>
  <c r="S1724" i="3"/>
  <c r="T1724" i="3" s="1"/>
  <c r="S1723" i="3"/>
  <c r="T1723" i="3" s="1"/>
  <c r="T1722" i="3"/>
  <c r="S1722" i="3"/>
  <c r="T1721" i="3"/>
  <c r="S1721" i="3"/>
  <c r="S1720" i="3"/>
  <c r="T1720" i="3" s="1"/>
  <c r="S1719" i="3"/>
  <c r="T1719" i="3" s="1"/>
  <c r="S1718" i="3"/>
  <c r="T1718" i="3" s="1"/>
  <c r="S1717" i="3"/>
  <c r="T1717" i="3" s="1"/>
  <c r="S1716" i="3"/>
  <c r="T1716" i="3" s="1"/>
  <c r="S1715" i="3"/>
  <c r="T1715" i="3" s="1"/>
  <c r="S1714" i="3"/>
  <c r="T1714" i="3" s="1"/>
  <c r="S1713" i="3"/>
  <c r="T1713" i="3" s="1"/>
  <c r="S1712" i="3"/>
  <c r="T1712" i="3" s="1"/>
  <c r="S1711" i="3"/>
  <c r="T1711" i="3" s="1"/>
  <c r="S1710" i="3"/>
  <c r="T1710" i="3" s="1"/>
  <c r="S1709" i="3"/>
  <c r="T1709" i="3" s="1"/>
  <c r="S1708" i="3"/>
  <c r="T1708" i="3" s="1"/>
  <c r="S1707" i="3"/>
  <c r="T1707" i="3" s="1"/>
  <c r="S1706" i="3"/>
  <c r="T1706" i="3" s="1"/>
  <c r="T1705" i="3"/>
  <c r="S1705" i="3"/>
  <c r="S1704" i="3"/>
  <c r="T1704" i="3" s="1"/>
  <c r="S1703" i="3"/>
  <c r="T1703" i="3" s="1"/>
  <c r="S1702" i="3"/>
  <c r="T1702" i="3" s="1"/>
  <c r="T1701" i="3"/>
  <c r="S1701" i="3"/>
  <c r="S1700" i="3"/>
  <c r="T1700" i="3" s="1"/>
  <c r="S1699" i="3"/>
  <c r="T1699" i="3" s="1"/>
  <c r="S1698" i="3"/>
  <c r="T1698" i="3" s="1"/>
  <c r="S1697" i="3"/>
  <c r="T1697" i="3" s="1"/>
  <c r="S1696" i="3"/>
  <c r="T1696" i="3" s="1"/>
  <c r="S1695" i="3"/>
  <c r="T1695" i="3" s="1"/>
  <c r="S1694" i="3"/>
  <c r="T1694" i="3" s="1"/>
  <c r="S1693" i="3"/>
  <c r="T1693" i="3" s="1"/>
  <c r="S1692" i="3"/>
  <c r="T1692" i="3" s="1"/>
  <c r="T1691" i="3"/>
  <c r="S1691" i="3"/>
  <c r="S1690" i="3"/>
  <c r="T1690" i="3" s="1"/>
  <c r="S1689" i="3"/>
  <c r="T1689" i="3" s="1"/>
  <c r="S1688" i="3"/>
  <c r="T1688" i="3" s="1"/>
  <c r="S1687" i="3"/>
  <c r="T1687" i="3" s="1"/>
  <c r="S1686" i="3"/>
  <c r="T1686" i="3" s="1"/>
  <c r="T1685" i="3"/>
  <c r="S1685" i="3"/>
  <c r="S1684" i="3"/>
  <c r="T1684" i="3" s="1"/>
  <c r="T1683" i="3"/>
  <c r="S1683" i="3"/>
  <c r="S1682" i="3"/>
  <c r="T1682" i="3" s="1"/>
  <c r="S1681" i="3"/>
  <c r="T1681" i="3" s="1"/>
  <c r="S1680" i="3"/>
  <c r="T1680" i="3" s="1"/>
  <c r="S1679" i="3"/>
  <c r="T1679" i="3" s="1"/>
  <c r="S1678" i="3"/>
  <c r="T1678" i="3" s="1"/>
  <c r="S1677" i="3"/>
  <c r="T1677" i="3" s="1"/>
  <c r="S1676" i="3"/>
  <c r="T1676" i="3" s="1"/>
  <c r="S1675" i="3"/>
  <c r="T1675" i="3" s="1"/>
  <c r="S1674" i="3"/>
  <c r="T1674" i="3" s="1"/>
  <c r="T1673" i="3"/>
  <c r="S1673" i="3"/>
  <c r="S1672" i="3"/>
  <c r="T1672" i="3" s="1"/>
  <c r="S1671" i="3"/>
  <c r="T1671" i="3" s="1"/>
  <c r="S1670" i="3"/>
  <c r="T1670" i="3" s="1"/>
  <c r="S1669" i="3"/>
  <c r="T1669" i="3" s="1"/>
  <c r="S1668" i="3"/>
  <c r="T1668" i="3" s="1"/>
  <c r="S1667" i="3"/>
  <c r="T1667" i="3" s="1"/>
  <c r="S1666" i="3"/>
  <c r="T1666" i="3" s="1"/>
  <c r="S1665" i="3"/>
  <c r="T1665" i="3" s="1"/>
  <c r="S1664" i="3"/>
  <c r="T1664" i="3" s="1"/>
  <c r="S1663" i="3"/>
  <c r="T1663" i="3" s="1"/>
  <c r="S1662" i="3"/>
  <c r="T1662" i="3" s="1"/>
  <c r="T1661" i="3"/>
  <c r="S1661" i="3"/>
  <c r="S1660" i="3"/>
  <c r="T1660" i="3" s="1"/>
  <c r="S1659" i="3"/>
  <c r="T1659" i="3" s="1"/>
  <c r="S1658" i="3"/>
  <c r="T1658" i="3" s="1"/>
  <c r="S1657" i="3"/>
  <c r="T1657" i="3" s="1"/>
  <c r="S1656" i="3"/>
  <c r="T1656" i="3" s="1"/>
  <c r="S1655" i="3"/>
  <c r="T1655" i="3" s="1"/>
  <c r="S1654" i="3"/>
  <c r="T1654" i="3" s="1"/>
  <c r="S1653" i="3"/>
  <c r="T1653" i="3" s="1"/>
  <c r="S1652" i="3"/>
  <c r="T1652" i="3" s="1"/>
  <c r="S1651" i="3"/>
  <c r="T1651" i="3" s="1"/>
  <c r="S1650" i="3"/>
  <c r="T1650" i="3" s="1"/>
  <c r="S1649" i="3"/>
  <c r="T1649" i="3" s="1"/>
  <c r="S1648" i="3"/>
  <c r="T1648" i="3" s="1"/>
  <c r="S1647" i="3"/>
  <c r="T1647" i="3" s="1"/>
  <c r="T1646" i="3"/>
  <c r="S1646" i="3"/>
  <c r="S1645" i="3"/>
  <c r="T1645" i="3" s="1"/>
  <c r="S1644" i="3"/>
  <c r="T1644" i="3" s="1"/>
  <c r="T1643" i="3"/>
  <c r="S1643" i="3"/>
  <c r="S1642" i="3"/>
  <c r="T1642" i="3" s="1"/>
  <c r="S1641" i="3"/>
  <c r="T1641" i="3" s="1"/>
  <c r="S1640" i="3"/>
  <c r="T1640" i="3" s="1"/>
  <c r="S1639" i="3"/>
  <c r="T1639" i="3" s="1"/>
  <c r="T1638" i="3"/>
  <c r="S1638" i="3"/>
  <c r="T1637" i="3"/>
  <c r="S1637" i="3"/>
  <c r="S1636" i="3"/>
  <c r="T1636" i="3" s="1"/>
  <c r="S1635" i="3"/>
  <c r="T1635" i="3" s="1"/>
  <c r="S1634" i="3"/>
  <c r="T1634" i="3" s="1"/>
  <c r="S1633" i="3"/>
  <c r="T1633" i="3" s="1"/>
  <c r="S1632" i="3"/>
  <c r="T1632" i="3" s="1"/>
  <c r="S1631" i="3"/>
  <c r="T1631" i="3" s="1"/>
  <c r="T1630" i="3"/>
  <c r="S1630" i="3"/>
  <c r="T1629" i="3"/>
  <c r="S1629" i="3"/>
  <c r="S1628" i="3"/>
  <c r="T1628" i="3" s="1"/>
  <c r="S1627" i="3"/>
  <c r="T1627" i="3" s="1"/>
  <c r="T1626" i="3"/>
  <c r="S1626" i="3"/>
  <c r="S1625" i="3"/>
  <c r="T1625" i="3" s="1"/>
  <c r="S1624" i="3"/>
  <c r="T1624" i="3" s="1"/>
  <c r="S1623" i="3"/>
  <c r="T1623" i="3" s="1"/>
  <c r="S1622" i="3"/>
  <c r="T1622" i="3" s="1"/>
  <c r="S1621" i="3"/>
  <c r="T1621" i="3" s="1"/>
  <c r="S1620" i="3"/>
  <c r="T1620" i="3" s="1"/>
  <c r="T1619" i="3"/>
  <c r="S1619" i="3"/>
  <c r="S1618" i="3"/>
  <c r="T1618" i="3" s="1"/>
  <c r="T1617" i="3"/>
  <c r="S1617" i="3"/>
  <c r="S1616" i="3"/>
  <c r="T1616" i="3" s="1"/>
  <c r="S1615" i="3"/>
  <c r="T1615" i="3" s="1"/>
  <c r="S1614" i="3"/>
  <c r="T1614" i="3" s="1"/>
  <c r="T1613" i="3"/>
  <c r="S1613" i="3"/>
  <c r="S1612" i="3"/>
  <c r="T1612" i="3" s="1"/>
  <c r="S1611" i="3"/>
  <c r="T1611" i="3" s="1"/>
  <c r="S1610" i="3"/>
  <c r="T1610" i="3" s="1"/>
  <c r="S1609" i="3"/>
  <c r="T1609" i="3" s="1"/>
  <c r="S1608" i="3"/>
  <c r="T1608" i="3" s="1"/>
  <c r="S1607" i="3"/>
  <c r="T1607" i="3" s="1"/>
  <c r="S1606" i="3"/>
  <c r="T1606" i="3" s="1"/>
  <c r="T1605" i="3"/>
  <c r="S1605" i="3"/>
  <c r="S1604" i="3"/>
  <c r="T1604" i="3" s="1"/>
  <c r="S1603" i="3"/>
  <c r="T1603" i="3" s="1"/>
  <c r="S1602" i="3"/>
  <c r="T1602" i="3" s="1"/>
  <c r="T1601" i="3"/>
  <c r="S1601" i="3"/>
  <c r="S1600" i="3"/>
  <c r="T1600" i="3" s="1"/>
  <c r="S1599" i="3"/>
  <c r="T1599" i="3" s="1"/>
  <c r="S1598" i="3"/>
  <c r="T1598" i="3" s="1"/>
  <c r="T1597" i="3"/>
  <c r="S1597" i="3"/>
  <c r="S1596" i="3"/>
  <c r="T1596" i="3" s="1"/>
  <c r="S1595" i="3"/>
  <c r="T1595" i="3" s="1"/>
  <c r="S1594" i="3"/>
  <c r="T1594" i="3" s="1"/>
  <c r="S1593" i="3"/>
  <c r="T1593" i="3" s="1"/>
  <c r="S1592" i="3"/>
  <c r="T1592" i="3" s="1"/>
  <c r="S1591" i="3"/>
  <c r="T1591" i="3" s="1"/>
  <c r="T1590" i="3"/>
  <c r="S1590" i="3"/>
  <c r="T1589" i="3"/>
  <c r="S1589" i="3"/>
  <c r="S1588" i="3"/>
  <c r="T1588" i="3" s="1"/>
  <c r="S1587" i="3"/>
  <c r="T1587" i="3" s="1"/>
  <c r="S1586" i="3"/>
  <c r="T1586" i="3" s="1"/>
  <c r="T1585" i="3"/>
  <c r="S1585" i="3"/>
  <c r="S1584" i="3"/>
  <c r="T1584" i="3" s="1"/>
  <c r="S1583" i="3"/>
  <c r="T1583" i="3" s="1"/>
  <c r="S1582" i="3"/>
  <c r="T1582" i="3" s="1"/>
  <c r="T1581" i="3"/>
  <c r="S1581" i="3"/>
  <c r="S1580" i="3"/>
  <c r="T1580" i="3" s="1"/>
  <c r="S1579" i="3"/>
  <c r="T1579" i="3" s="1"/>
  <c r="S1578" i="3"/>
  <c r="T1578" i="3" s="1"/>
  <c r="S1577" i="3"/>
  <c r="T1577" i="3" s="1"/>
  <c r="S1576" i="3"/>
  <c r="T1576" i="3" s="1"/>
  <c r="S1575" i="3"/>
  <c r="T1575" i="3" s="1"/>
  <c r="S1574" i="3"/>
  <c r="T1574" i="3" s="1"/>
  <c r="S1573" i="3"/>
  <c r="T1573" i="3" s="1"/>
  <c r="S1572" i="3"/>
  <c r="T1572" i="3" s="1"/>
  <c r="T1571" i="3"/>
  <c r="S1571" i="3"/>
  <c r="S1570" i="3"/>
  <c r="T1570" i="3" s="1"/>
  <c r="S1569" i="3"/>
  <c r="T1569" i="3" s="1"/>
  <c r="S1568" i="3"/>
  <c r="T1568" i="3" s="1"/>
  <c r="S1567" i="3"/>
  <c r="T1567" i="3" s="1"/>
  <c r="S1566" i="3"/>
  <c r="T1566" i="3" s="1"/>
  <c r="S1565" i="3"/>
  <c r="T1565" i="3" s="1"/>
  <c r="S1564" i="3"/>
  <c r="T1564" i="3" s="1"/>
  <c r="S1563" i="3"/>
  <c r="T1563" i="3" s="1"/>
  <c r="S1562" i="3"/>
  <c r="T1562" i="3" s="1"/>
  <c r="T1561" i="3"/>
  <c r="S1561" i="3"/>
  <c r="S1560" i="3"/>
  <c r="T1560" i="3" s="1"/>
  <c r="S1559" i="3"/>
  <c r="T1559" i="3" s="1"/>
  <c r="S1558" i="3"/>
  <c r="T1558" i="3" s="1"/>
  <c r="S1557" i="3"/>
  <c r="T1557" i="3" s="1"/>
  <c r="S1556" i="3"/>
  <c r="T1556" i="3" s="1"/>
  <c r="T1555" i="3"/>
  <c r="S1555" i="3"/>
  <c r="S1554" i="3"/>
  <c r="T1554" i="3" s="1"/>
  <c r="S1553" i="3"/>
  <c r="T1553" i="3" s="1"/>
  <c r="S1552" i="3"/>
  <c r="T1552" i="3" s="1"/>
  <c r="S1551" i="3"/>
  <c r="T1551" i="3" s="1"/>
  <c r="T1550" i="3"/>
  <c r="S1550" i="3"/>
  <c r="T1549" i="3"/>
  <c r="S1549" i="3"/>
  <c r="S1548" i="3"/>
  <c r="T1548" i="3" s="1"/>
  <c r="T1547" i="3"/>
  <c r="S1547" i="3"/>
  <c r="S1546" i="3"/>
  <c r="T1546" i="3" s="1"/>
  <c r="S1545" i="3"/>
  <c r="T1545" i="3" s="1"/>
  <c r="S1544" i="3"/>
  <c r="T1544" i="3" s="1"/>
  <c r="S1543" i="3"/>
  <c r="T1543" i="3" s="1"/>
  <c r="T1542" i="3"/>
  <c r="S1542" i="3"/>
  <c r="T1541" i="3"/>
  <c r="S1541" i="3"/>
  <c r="S1540" i="3"/>
  <c r="T1540" i="3" s="1"/>
  <c r="S1539" i="3"/>
  <c r="T1539" i="3" s="1"/>
  <c r="S1538" i="3"/>
  <c r="T1538" i="3" s="1"/>
  <c r="S1537" i="3"/>
  <c r="T1537" i="3" s="1"/>
  <c r="S1536" i="3"/>
  <c r="T1536" i="3" s="1"/>
  <c r="T1535" i="3"/>
  <c r="S1535" i="3"/>
  <c r="S1534" i="3"/>
  <c r="T1534" i="3" s="1"/>
  <c r="T1533" i="3"/>
  <c r="S1533" i="3"/>
  <c r="S1532" i="3"/>
  <c r="T1532" i="3" s="1"/>
  <c r="S1531" i="3"/>
  <c r="T1531" i="3" s="1"/>
  <c r="S1530" i="3"/>
  <c r="T1530" i="3" s="1"/>
  <c r="T1529" i="3"/>
  <c r="S1529" i="3"/>
  <c r="S1528" i="3"/>
  <c r="T1528" i="3" s="1"/>
  <c r="S1527" i="3"/>
  <c r="T1527" i="3" s="1"/>
  <c r="S1526" i="3"/>
  <c r="T1526" i="3" s="1"/>
  <c r="S1525" i="3"/>
  <c r="T1525" i="3" s="1"/>
  <c r="S1524" i="3"/>
  <c r="T1524" i="3" s="1"/>
  <c r="S1523" i="3"/>
  <c r="T1523" i="3" s="1"/>
  <c r="S1522" i="3"/>
  <c r="T1522" i="3" s="1"/>
  <c r="S1521" i="3"/>
  <c r="T1521" i="3" s="1"/>
  <c r="S1520" i="3"/>
  <c r="T1520" i="3" s="1"/>
  <c r="S1519" i="3"/>
  <c r="T1519" i="3" s="1"/>
  <c r="S1518" i="3"/>
  <c r="T1518" i="3" s="1"/>
  <c r="S1517" i="3"/>
  <c r="T1517" i="3" s="1"/>
  <c r="S1516" i="3"/>
  <c r="T1516" i="3" s="1"/>
  <c r="S1515" i="3"/>
  <c r="T1515" i="3" s="1"/>
  <c r="S1514" i="3"/>
  <c r="T1514" i="3" s="1"/>
  <c r="T1513" i="3"/>
  <c r="S1513" i="3"/>
  <c r="S1512" i="3"/>
  <c r="T1512" i="3" s="1"/>
  <c r="S1511" i="3"/>
  <c r="T1511" i="3" s="1"/>
  <c r="S1510" i="3"/>
  <c r="T1510" i="3" s="1"/>
  <c r="S1509" i="3"/>
  <c r="T1509" i="3" s="1"/>
  <c r="S1508" i="3"/>
  <c r="T1508" i="3" s="1"/>
  <c r="S1507" i="3"/>
  <c r="T1507" i="3" s="1"/>
  <c r="S1506" i="3"/>
  <c r="T1506" i="3" s="1"/>
  <c r="T1505" i="3"/>
  <c r="S1505" i="3"/>
  <c r="S1504" i="3"/>
  <c r="T1504" i="3" s="1"/>
  <c r="S1503" i="3"/>
  <c r="T1503" i="3" s="1"/>
  <c r="S1502" i="3"/>
  <c r="T1502" i="3" s="1"/>
  <c r="S1501" i="3"/>
  <c r="T1501" i="3" s="1"/>
  <c r="S1500" i="3"/>
  <c r="T1500" i="3" s="1"/>
  <c r="S1499" i="3"/>
  <c r="T1499" i="3" s="1"/>
  <c r="S1498" i="3"/>
  <c r="T1498" i="3" s="1"/>
  <c r="T1497" i="3"/>
  <c r="S1497" i="3"/>
  <c r="S1496" i="3"/>
  <c r="T1496" i="3" s="1"/>
  <c r="S1495" i="3"/>
  <c r="T1495" i="3" s="1"/>
  <c r="S1494" i="3"/>
  <c r="T1494" i="3" s="1"/>
  <c r="S1493" i="3"/>
  <c r="T1493" i="3" s="1"/>
  <c r="S1492" i="3"/>
  <c r="T1492" i="3" s="1"/>
  <c r="S1491" i="3"/>
  <c r="T1491" i="3" s="1"/>
  <c r="S1490" i="3"/>
  <c r="T1490" i="3" s="1"/>
  <c r="T1489" i="3"/>
  <c r="S1489" i="3"/>
  <c r="S1488" i="3"/>
  <c r="T1488" i="3" s="1"/>
  <c r="S1487" i="3"/>
  <c r="T1487" i="3" s="1"/>
  <c r="S1486" i="3"/>
  <c r="T1486" i="3" s="1"/>
  <c r="S1485" i="3"/>
  <c r="T1485" i="3" s="1"/>
  <c r="S1484" i="3"/>
  <c r="T1484" i="3" s="1"/>
  <c r="S1483" i="3"/>
  <c r="T1483" i="3" s="1"/>
  <c r="S1482" i="3"/>
  <c r="T1482" i="3" s="1"/>
  <c r="T1481" i="3"/>
  <c r="S1481" i="3"/>
  <c r="S1480" i="3"/>
  <c r="T1480" i="3" s="1"/>
  <c r="S1479" i="3"/>
  <c r="T1479" i="3" s="1"/>
  <c r="S1478" i="3"/>
  <c r="T1478" i="3" s="1"/>
  <c r="S1477" i="3"/>
  <c r="T1477" i="3" s="1"/>
  <c r="S1476" i="3"/>
  <c r="T1476" i="3" s="1"/>
  <c r="S1475" i="3"/>
  <c r="T1475" i="3" s="1"/>
  <c r="S1474" i="3"/>
  <c r="T1474" i="3" s="1"/>
  <c r="S1473" i="3"/>
  <c r="T1473" i="3" s="1"/>
  <c r="S1472" i="3"/>
  <c r="T1472" i="3" s="1"/>
  <c r="S1471" i="3"/>
  <c r="T1471" i="3" s="1"/>
  <c r="S1470" i="3"/>
  <c r="T1470" i="3" s="1"/>
  <c r="S1469" i="3"/>
  <c r="T1469" i="3" s="1"/>
  <c r="S1468" i="3"/>
  <c r="T1468" i="3" s="1"/>
  <c r="S1467" i="3"/>
  <c r="T1467" i="3" s="1"/>
  <c r="S1466" i="3"/>
  <c r="T1466" i="3" s="1"/>
  <c r="S1465" i="3"/>
  <c r="T1465" i="3" s="1"/>
  <c r="S1464" i="3"/>
  <c r="T1464" i="3" s="1"/>
  <c r="S1463" i="3"/>
  <c r="T1463" i="3" s="1"/>
  <c r="T1462" i="3"/>
  <c r="S1462" i="3"/>
  <c r="S1461" i="3"/>
  <c r="T1461" i="3" s="1"/>
  <c r="S1460" i="3"/>
  <c r="T1460" i="3" s="1"/>
  <c r="S1459" i="3"/>
  <c r="T1459" i="3" s="1"/>
  <c r="S1458" i="3"/>
  <c r="T1458" i="3" s="1"/>
  <c r="S1457" i="3"/>
  <c r="T1457" i="3" s="1"/>
  <c r="S1456" i="3"/>
  <c r="T1456" i="3" s="1"/>
  <c r="S1455" i="3"/>
  <c r="T1455" i="3" s="1"/>
  <c r="T1454" i="3"/>
  <c r="S1454" i="3"/>
  <c r="S1453" i="3"/>
  <c r="T1453" i="3" s="1"/>
  <c r="S1452" i="3"/>
  <c r="T1452" i="3" s="1"/>
  <c r="S1451" i="3"/>
  <c r="T1451" i="3" s="1"/>
  <c r="S1450" i="3"/>
  <c r="T1450" i="3" s="1"/>
  <c r="S1449" i="3"/>
  <c r="T1449" i="3" s="1"/>
  <c r="S1448" i="3"/>
  <c r="T1448" i="3" s="1"/>
  <c r="S1447" i="3"/>
  <c r="T1447" i="3" s="1"/>
  <c r="T1446" i="3"/>
  <c r="S1446" i="3"/>
  <c r="S1445" i="3"/>
  <c r="T1445" i="3" s="1"/>
  <c r="S1444" i="3"/>
  <c r="T1444" i="3" s="1"/>
  <c r="T1443" i="3"/>
  <c r="S1443" i="3"/>
  <c r="S1442" i="3"/>
  <c r="T1442" i="3" s="1"/>
  <c r="S1441" i="3"/>
  <c r="T1441" i="3" s="1"/>
  <c r="S1440" i="3"/>
  <c r="T1440" i="3" s="1"/>
  <c r="S1439" i="3"/>
  <c r="T1439" i="3" s="1"/>
  <c r="S1438" i="3"/>
  <c r="T1438" i="3" s="1"/>
  <c r="S1437" i="3"/>
  <c r="T1437" i="3" s="1"/>
  <c r="S1436" i="3"/>
  <c r="T1436" i="3" s="1"/>
  <c r="S1435" i="3"/>
  <c r="T1435" i="3" s="1"/>
  <c r="S1434" i="3"/>
  <c r="T1434" i="3" s="1"/>
  <c r="T1433" i="3"/>
  <c r="S1433" i="3"/>
  <c r="S1432" i="3"/>
  <c r="T1432" i="3" s="1"/>
  <c r="S1431" i="3"/>
  <c r="T1431" i="3" s="1"/>
  <c r="S1430" i="3"/>
  <c r="T1430" i="3" s="1"/>
  <c r="S1429" i="3"/>
  <c r="T1429" i="3" s="1"/>
  <c r="S1428" i="3"/>
  <c r="T1428" i="3" s="1"/>
  <c r="T1427" i="3"/>
  <c r="S1427" i="3"/>
  <c r="S1426" i="3"/>
  <c r="T1426" i="3" s="1"/>
  <c r="S1425" i="3"/>
  <c r="T1425" i="3" s="1"/>
  <c r="S1424" i="3"/>
  <c r="T1424" i="3" s="1"/>
  <c r="S1423" i="3"/>
  <c r="T1423" i="3" s="1"/>
  <c r="S1422" i="3"/>
  <c r="T1422" i="3" s="1"/>
  <c r="T1421" i="3"/>
  <c r="S1421" i="3"/>
  <c r="S1420" i="3"/>
  <c r="T1420" i="3" s="1"/>
  <c r="S1419" i="3"/>
  <c r="T1419" i="3" s="1"/>
  <c r="S1418" i="3"/>
  <c r="T1418" i="3" s="1"/>
  <c r="S1417" i="3"/>
  <c r="T1417" i="3" s="1"/>
  <c r="S1416" i="3"/>
  <c r="T1416" i="3" s="1"/>
  <c r="S1415" i="3"/>
  <c r="T1415" i="3" s="1"/>
  <c r="S1414" i="3"/>
  <c r="T1414" i="3" s="1"/>
  <c r="T1413" i="3"/>
  <c r="S1413" i="3"/>
  <c r="S1412" i="3"/>
  <c r="T1412" i="3" s="1"/>
  <c r="T1411" i="3"/>
  <c r="S1411" i="3"/>
  <c r="S1410" i="3"/>
  <c r="T1410" i="3" s="1"/>
  <c r="T1409" i="3"/>
  <c r="S1409" i="3"/>
  <c r="S1408" i="3"/>
  <c r="T1408" i="3" s="1"/>
  <c r="S1407" i="3"/>
  <c r="T1407" i="3" s="1"/>
  <c r="S1406" i="3"/>
  <c r="T1406" i="3" s="1"/>
  <c r="S1405" i="3"/>
  <c r="T1405" i="3" s="1"/>
  <c r="S1404" i="3"/>
  <c r="T1404" i="3" s="1"/>
  <c r="T1403" i="3"/>
  <c r="S1403" i="3"/>
  <c r="S1402" i="3"/>
  <c r="T1402" i="3" s="1"/>
  <c r="T1401" i="3"/>
  <c r="S1401" i="3"/>
  <c r="S1400" i="3"/>
  <c r="T1400" i="3" s="1"/>
  <c r="S1399" i="3"/>
  <c r="T1399" i="3" s="1"/>
  <c r="S1398" i="3"/>
  <c r="T1398" i="3" s="1"/>
  <c r="T1397" i="3"/>
  <c r="S1397" i="3"/>
  <c r="S1396" i="3"/>
  <c r="T1396" i="3" s="1"/>
  <c r="S1395" i="3"/>
  <c r="T1395" i="3" s="1"/>
  <c r="S1394" i="3"/>
  <c r="T1394" i="3" s="1"/>
  <c r="T1393" i="3"/>
  <c r="S1393" i="3"/>
  <c r="S1392" i="3"/>
  <c r="T1392" i="3" s="1"/>
  <c r="S1391" i="3"/>
  <c r="T1391" i="3" s="1"/>
  <c r="T1390" i="3"/>
  <c r="S1390" i="3"/>
  <c r="S1389" i="3"/>
  <c r="T1389" i="3" s="1"/>
  <c r="S1388" i="3"/>
  <c r="T1388" i="3" s="1"/>
  <c r="S1387" i="3"/>
  <c r="T1387" i="3" s="1"/>
  <c r="T1386" i="3"/>
  <c r="S1386" i="3"/>
  <c r="T1385" i="3"/>
  <c r="S1385" i="3"/>
  <c r="S1384" i="3"/>
  <c r="T1384" i="3" s="1"/>
  <c r="S1383" i="3"/>
  <c r="T1383" i="3" s="1"/>
  <c r="S1382" i="3"/>
  <c r="T1382" i="3" s="1"/>
  <c r="S1381" i="3"/>
  <c r="T1381" i="3" s="1"/>
  <c r="S1380" i="3"/>
  <c r="T1380" i="3" s="1"/>
  <c r="T1379" i="3"/>
  <c r="S1379" i="3"/>
  <c r="S1378" i="3"/>
  <c r="T1378" i="3" s="1"/>
  <c r="S1377" i="3"/>
  <c r="T1377" i="3" s="1"/>
  <c r="S1376" i="3"/>
  <c r="T1376" i="3" s="1"/>
  <c r="S1375" i="3"/>
  <c r="T1375" i="3" s="1"/>
  <c r="S1374" i="3"/>
  <c r="T1374" i="3" s="1"/>
  <c r="T1373" i="3"/>
  <c r="S1373" i="3"/>
  <c r="S1372" i="3"/>
  <c r="T1372" i="3" s="1"/>
  <c r="S1371" i="3"/>
  <c r="T1371" i="3" s="1"/>
  <c r="S1370" i="3"/>
  <c r="T1370" i="3" s="1"/>
  <c r="T1369" i="3"/>
  <c r="S1369" i="3"/>
  <c r="S1368" i="3"/>
  <c r="T1368" i="3" s="1"/>
  <c r="S1367" i="3"/>
  <c r="T1367" i="3" s="1"/>
  <c r="T1366" i="3"/>
  <c r="S1366" i="3"/>
  <c r="T1365" i="3"/>
  <c r="S1365" i="3"/>
  <c r="S1364" i="3"/>
  <c r="T1364" i="3" s="1"/>
  <c r="S1363" i="3"/>
  <c r="T1363" i="3" s="1"/>
  <c r="S1362" i="3"/>
  <c r="T1362" i="3" s="1"/>
  <c r="T1361" i="3"/>
  <c r="S1361" i="3"/>
  <c r="S1360" i="3"/>
  <c r="T1360" i="3" s="1"/>
  <c r="S1359" i="3"/>
  <c r="T1359" i="3" s="1"/>
  <c r="T1358" i="3"/>
  <c r="S1358" i="3"/>
  <c r="T1357" i="3"/>
  <c r="S1357" i="3"/>
  <c r="S1356" i="3"/>
  <c r="T1356" i="3" s="1"/>
  <c r="S1355" i="3"/>
  <c r="T1355" i="3" s="1"/>
  <c r="S1354" i="3"/>
  <c r="T1354" i="3" s="1"/>
  <c r="T1353" i="3"/>
  <c r="S1353" i="3"/>
  <c r="S1352" i="3"/>
  <c r="T1352" i="3" s="1"/>
  <c r="S1351" i="3"/>
  <c r="T1351" i="3" s="1"/>
  <c r="T1350" i="3"/>
  <c r="S1350" i="3"/>
  <c r="T1349" i="3"/>
  <c r="S1349" i="3"/>
  <c r="S1348" i="3"/>
  <c r="T1348" i="3" s="1"/>
  <c r="S1347" i="3"/>
  <c r="T1347" i="3" s="1"/>
  <c r="S1346" i="3"/>
  <c r="T1346" i="3" s="1"/>
  <c r="T1345" i="3"/>
  <c r="S1345" i="3"/>
  <c r="S1344" i="3"/>
  <c r="T1344" i="3" s="1"/>
  <c r="S1343" i="3"/>
  <c r="T1343" i="3" s="1"/>
  <c r="T1342" i="3"/>
  <c r="S1342" i="3"/>
  <c r="T1341" i="3"/>
  <c r="S1341" i="3"/>
  <c r="S1340" i="3"/>
  <c r="T1340" i="3" s="1"/>
  <c r="S1339" i="3"/>
  <c r="T1339" i="3" s="1"/>
  <c r="S1338" i="3"/>
  <c r="T1338" i="3" s="1"/>
  <c r="S1337" i="3"/>
  <c r="T1337" i="3" s="1"/>
  <c r="S1336" i="3"/>
  <c r="T1336" i="3" s="1"/>
  <c r="S1335" i="3"/>
  <c r="T1335" i="3" s="1"/>
  <c r="T1334" i="3"/>
  <c r="S1334" i="3"/>
  <c r="T1333" i="3"/>
  <c r="S1333" i="3"/>
  <c r="S1332" i="3"/>
  <c r="T1332" i="3" s="1"/>
  <c r="S1331" i="3"/>
  <c r="T1331" i="3" s="1"/>
  <c r="S1330" i="3"/>
  <c r="T1330" i="3" s="1"/>
  <c r="S1329" i="3"/>
  <c r="T1329" i="3" s="1"/>
  <c r="S1328" i="3"/>
  <c r="T1328" i="3" s="1"/>
  <c r="S1327" i="3"/>
  <c r="T1327" i="3" s="1"/>
  <c r="S1326" i="3"/>
  <c r="T1326" i="3" s="1"/>
  <c r="T1325" i="3"/>
  <c r="S1325" i="3"/>
  <c r="S1324" i="3"/>
  <c r="T1324" i="3" s="1"/>
  <c r="S1323" i="3"/>
  <c r="T1323" i="3" s="1"/>
  <c r="S1322" i="3"/>
  <c r="T1322" i="3" s="1"/>
  <c r="T1321" i="3"/>
  <c r="S1321" i="3"/>
  <c r="S1320" i="3"/>
  <c r="T1320" i="3" s="1"/>
  <c r="S1319" i="3"/>
  <c r="T1319" i="3" s="1"/>
  <c r="S1318" i="3"/>
  <c r="T1318" i="3" s="1"/>
  <c r="T1317" i="3"/>
  <c r="S1317" i="3"/>
  <c r="S1316" i="3"/>
  <c r="T1316" i="3" s="1"/>
  <c r="T1315" i="3"/>
  <c r="S1315" i="3"/>
  <c r="S1314" i="3"/>
  <c r="T1314" i="3" s="1"/>
  <c r="T1313" i="3"/>
  <c r="S1313" i="3"/>
  <c r="S1312" i="3"/>
  <c r="T1312" i="3" s="1"/>
  <c r="S1311" i="3"/>
  <c r="T1311" i="3" s="1"/>
  <c r="S1310" i="3"/>
  <c r="T1310" i="3" s="1"/>
  <c r="S1309" i="3"/>
  <c r="T1309" i="3" s="1"/>
  <c r="S1308" i="3"/>
  <c r="T1308" i="3" s="1"/>
  <c r="T1307" i="3"/>
  <c r="S1307" i="3"/>
  <c r="S1306" i="3"/>
  <c r="T1306" i="3" s="1"/>
  <c r="S1305" i="3"/>
  <c r="T1305" i="3" s="1"/>
  <c r="S1304" i="3"/>
  <c r="T1304" i="3" s="1"/>
  <c r="T1303" i="3"/>
  <c r="S1303" i="3"/>
  <c r="S1302" i="3"/>
  <c r="T1302" i="3" s="1"/>
  <c r="S1301" i="3"/>
  <c r="T1301" i="3" s="1"/>
  <c r="S1300" i="3"/>
  <c r="T1300" i="3" s="1"/>
  <c r="T1299" i="3"/>
  <c r="S1299" i="3"/>
  <c r="S1298" i="3"/>
  <c r="T1298" i="3" s="1"/>
  <c r="T1297" i="3"/>
  <c r="S1297" i="3"/>
  <c r="S1296" i="3"/>
  <c r="T1296" i="3" s="1"/>
  <c r="S1295" i="3"/>
  <c r="T1295" i="3" s="1"/>
  <c r="S1294" i="3"/>
  <c r="T1294" i="3" s="1"/>
  <c r="S1293" i="3"/>
  <c r="T1293" i="3" s="1"/>
  <c r="S1292" i="3"/>
  <c r="T1292" i="3" s="1"/>
  <c r="S1291" i="3"/>
  <c r="T1291" i="3" s="1"/>
  <c r="S1290" i="3"/>
  <c r="T1290" i="3" s="1"/>
  <c r="S1289" i="3"/>
  <c r="T1289" i="3" s="1"/>
  <c r="S1288" i="3"/>
  <c r="T1288" i="3" s="1"/>
  <c r="S1287" i="3"/>
  <c r="T1287" i="3" s="1"/>
  <c r="S1286" i="3"/>
  <c r="T1286" i="3" s="1"/>
  <c r="S1285" i="3"/>
  <c r="T1285" i="3" s="1"/>
  <c r="S1284" i="3"/>
  <c r="T1284" i="3" s="1"/>
  <c r="S1283" i="3"/>
  <c r="T1283" i="3" s="1"/>
  <c r="S1282" i="3"/>
  <c r="T1282" i="3" s="1"/>
  <c r="T1281" i="3"/>
  <c r="S1281" i="3"/>
  <c r="S1280" i="3"/>
  <c r="T1280" i="3" s="1"/>
  <c r="S1279" i="3"/>
  <c r="T1279" i="3" s="1"/>
  <c r="S1278" i="3"/>
  <c r="T1278" i="3" s="1"/>
  <c r="S1277" i="3"/>
  <c r="T1277" i="3" s="1"/>
  <c r="S1276" i="3"/>
  <c r="T1276" i="3" s="1"/>
  <c r="S1275" i="3"/>
  <c r="T1275" i="3" s="1"/>
  <c r="S1274" i="3"/>
  <c r="T1274" i="3" s="1"/>
  <c r="T1273" i="3"/>
  <c r="S1273" i="3"/>
  <c r="S1272" i="3"/>
  <c r="T1272" i="3" s="1"/>
  <c r="S1271" i="3"/>
  <c r="T1271" i="3" s="1"/>
  <c r="S1270" i="3"/>
  <c r="T1270" i="3" s="1"/>
  <c r="T1269" i="3"/>
  <c r="S1269" i="3"/>
  <c r="S1268" i="3"/>
  <c r="T1268" i="3" s="1"/>
  <c r="S1267" i="3"/>
  <c r="T1267" i="3" s="1"/>
  <c r="S1266" i="3"/>
  <c r="T1266" i="3" s="1"/>
  <c r="S1265" i="3"/>
  <c r="T1265" i="3" s="1"/>
  <c r="S1264" i="3"/>
  <c r="T1264" i="3" s="1"/>
  <c r="S1263" i="3"/>
  <c r="T1263" i="3" s="1"/>
  <c r="S1262" i="3"/>
  <c r="T1262" i="3" s="1"/>
  <c r="T1261" i="3"/>
  <c r="S1261" i="3"/>
  <c r="S1260" i="3"/>
  <c r="T1260" i="3" s="1"/>
  <c r="S1259" i="3"/>
  <c r="T1259" i="3" s="1"/>
  <c r="S1258" i="3"/>
  <c r="T1258" i="3" s="1"/>
  <c r="S1257" i="3"/>
  <c r="T1257" i="3" s="1"/>
  <c r="S1256" i="3"/>
  <c r="T1256" i="3" s="1"/>
  <c r="S1255" i="3"/>
  <c r="T1255" i="3" s="1"/>
  <c r="S1254" i="3"/>
  <c r="T1254" i="3" s="1"/>
  <c r="S1253" i="3"/>
  <c r="T1253" i="3" s="1"/>
  <c r="S1252" i="3"/>
  <c r="T1252" i="3" s="1"/>
  <c r="S1251" i="3"/>
  <c r="T1251" i="3" s="1"/>
  <c r="S1250" i="3"/>
  <c r="T1250" i="3" s="1"/>
  <c r="S1249" i="3"/>
  <c r="T1249" i="3" s="1"/>
  <c r="S1248" i="3"/>
  <c r="T1248" i="3" s="1"/>
  <c r="T1247" i="3"/>
  <c r="S1247" i="3"/>
  <c r="S1246" i="3"/>
  <c r="T1246" i="3" s="1"/>
  <c r="S1245" i="3"/>
  <c r="T1245" i="3" s="1"/>
  <c r="S1244" i="3"/>
  <c r="T1244" i="3" s="1"/>
  <c r="S1243" i="3"/>
  <c r="T1243" i="3" s="1"/>
  <c r="S1242" i="3"/>
  <c r="T1242" i="3" s="1"/>
  <c r="S1241" i="3"/>
  <c r="T1241" i="3" s="1"/>
  <c r="S1240" i="3"/>
  <c r="T1240" i="3" s="1"/>
  <c r="S1239" i="3"/>
  <c r="T1239" i="3" s="1"/>
  <c r="T1238" i="3"/>
  <c r="S1238" i="3"/>
  <c r="S1237" i="3"/>
  <c r="T1237" i="3" s="1"/>
  <c r="S1236" i="3"/>
  <c r="T1236" i="3" s="1"/>
  <c r="T1235" i="3"/>
  <c r="S1235" i="3"/>
  <c r="S1234" i="3"/>
  <c r="T1234" i="3" s="1"/>
  <c r="S1233" i="3"/>
  <c r="T1233" i="3" s="1"/>
  <c r="S1232" i="3"/>
  <c r="T1232" i="3" s="1"/>
  <c r="S1231" i="3"/>
  <c r="T1231" i="3" s="1"/>
  <c r="S1230" i="3"/>
  <c r="T1230" i="3" s="1"/>
  <c r="S1229" i="3"/>
  <c r="T1229" i="3" s="1"/>
  <c r="S1228" i="3"/>
  <c r="T1228" i="3" s="1"/>
  <c r="S1227" i="3"/>
  <c r="T1227" i="3" s="1"/>
  <c r="S1226" i="3"/>
  <c r="T1226" i="3" s="1"/>
  <c r="S1225" i="3"/>
  <c r="T1225" i="3" s="1"/>
  <c r="S1224" i="3"/>
  <c r="T1224" i="3" s="1"/>
  <c r="S1223" i="3"/>
  <c r="T1223" i="3" s="1"/>
  <c r="S1222" i="3"/>
  <c r="T1222" i="3" s="1"/>
  <c r="T1221" i="3"/>
  <c r="S1221" i="3"/>
  <c r="S1220" i="3"/>
  <c r="T1220" i="3" s="1"/>
  <c r="S1219" i="3"/>
  <c r="T1219" i="3" s="1"/>
  <c r="S1218" i="3"/>
  <c r="T1218" i="3" s="1"/>
  <c r="T1217" i="3"/>
  <c r="S1217" i="3"/>
  <c r="S1216" i="3"/>
  <c r="T1216" i="3" s="1"/>
  <c r="S1215" i="3"/>
  <c r="T1215" i="3" s="1"/>
  <c r="T1214" i="3"/>
  <c r="S1214" i="3"/>
  <c r="T1213" i="3"/>
  <c r="S1213" i="3"/>
  <c r="S1212" i="3"/>
  <c r="T1212" i="3" s="1"/>
  <c r="S1211" i="3"/>
  <c r="T1211" i="3" s="1"/>
  <c r="S1210" i="3"/>
  <c r="T1210" i="3" s="1"/>
  <c r="T1209" i="3"/>
  <c r="S1209" i="3"/>
  <c r="S1208" i="3"/>
  <c r="T1208" i="3" s="1"/>
  <c r="T1207" i="3"/>
  <c r="S1207" i="3"/>
  <c r="S1206" i="3"/>
  <c r="T1206" i="3" s="1"/>
  <c r="S1205" i="3"/>
  <c r="T1205" i="3" s="1"/>
  <c r="S1204" i="3"/>
  <c r="T1204" i="3" s="1"/>
  <c r="S1203" i="3"/>
  <c r="T1203" i="3" s="1"/>
  <c r="S1202" i="3"/>
  <c r="T1202" i="3" s="1"/>
  <c r="S1201" i="3"/>
  <c r="T1201" i="3" s="1"/>
  <c r="S1200" i="3"/>
  <c r="T1200" i="3" s="1"/>
  <c r="S1199" i="3"/>
  <c r="T1199" i="3" s="1"/>
  <c r="S1198" i="3"/>
  <c r="T1198" i="3" s="1"/>
  <c r="S1197" i="3"/>
  <c r="T1197" i="3" s="1"/>
  <c r="S1196" i="3"/>
  <c r="T1196" i="3" s="1"/>
  <c r="S1195" i="3"/>
  <c r="T1195" i="3" s="1"/>
  <c r="S1194" i="3"/>
  <c r="T1194" i="3" s="1"/>
  <c r="T1193" i="3"/>
  <c r="S1193" i="3"/>
  <c r="S1192" i="3"/>
  <c r="T1192" i="3" s="1"/>
  <c r="S1191" i="3"/>
  <c r="T1191" i="3" s="1"/>
  <c r="T1190" i="3"/>
  <c r="S1190" i="3"/>
  <c r="T1189" i="3"/>
  <c r="S1189" i="3"/>
  <c r="S1188" i="3"/>
  <c r="T1188" i="3" s="1"/>
  <c r="S1187" i="3"/>
  <c r="T1187" i="3" s="1"/>
  <c r="S1186" i="3"/>
  <c r="T1186" i="3" s="1"/>
  <c r="T1185" i="3"/>
  <c r="S1185" i="3"/>
  <c r="S1184" i="3"/>
  <c r="T1184" i="3" s="1"/>
  <c r="S1183" i="3"/>
  <c r="T1183" i="3" s="1"/>
  <c r="S1182" i="3"/>
  <c r="T1182" i="3" s="1"/>
  <c r="T1181" i="3"/>
  <c r="S1181" i="3"/>
  <c r="S1180" i="3"/>
  <c r="T1180" i="3" s="1"/>
  <c r="T1179" i="3"/>
  <c r="S1179" i="3"/>
  <c r="S1178" i="3"/>
  <c r="T1178" i="3" s="1"/>
  <c r="S1177" i="3"/>
  <c r="T1177" i="3" s="1"/>
  <c r="S1176" i="3"/>
  <c r="T1176" i="3" s="1"/>
  <c r="S1175" i="3"/>
  <c r="T1175" i="3" s="1"/>
  <c r="S1174" i="3"/>
  <c r="T1174" i="3" s="1"/>
  <c r="S1173" i="3"/>
  <c r="T1173" i="3" s="1"/>
  <c r="S1172" i="3"/>
  <c r="T1172" i="3" s="1"/>
  <c r="S1171" i="3"/>
  <c r="T1171" i="3" s="1"/>
  <c r="S1170" i="3"/>
  <c r="T1170" i="3" s="1"/>
  <c r="S1169" i="3"/>
  <c r="T1169" i="3" s="1"/>
  <c r="S1168" i="3"/>
  <c r="T1168" i="3" s="1"/>
  <c r="S1167" i="3"/>
  <c r="T1167" i="3" s="1"/>
  <c r="T1166" i="3"/>
  <c r="S1166" i="3"/>
  <c r="S1165" i="3"/>
  <c r="T1165" i="3" s="1"/>
  <c r="S1164" i="3"/>
  <c r="T1164" i="3" s="1"/>
  <c r="S1163" i="3"/>
  <c r="T1163" i="3" s="1"/>
  <c r="S1162" i="3"/>
  <c r="T1162" i="3" s="1"/>
  <c r="S1161" i="3"/>
  <c r="T1161" i="3" s="1"/>
  <c r="S1160" i="3"/>
  <c r="T1160" i="3" s="1"/>
  <c r="S1159" i="3"/>
  <c r="T1159" i="3" s="1"/>
  <c r="T1158" i="3"/>
  <c r="S1158" i="3"/>
  <c r="S1157" i="3"/>
  <c r="T1157" i="3" s="1"/>
  <c r="S1156" i="3"/>
  <c r="T1156" i="3" s="1"/>
  <c r="S1155" i="3"/>
  <c r="T1155" i="3" s="1"/>
  <c r="S1154" i="3"/>
  <c r="T1154" i="3" s="1"/>
  <c r="S1153" i="3"/>
  <c r="T1153" i="3" s="1"/>
  <c r="S1152" i="3"/>
  <c r="T1152" i="3" s="1"/>
  <c r="S1151" i="3"/>
  <c r="T1151" i="3" s="1"/>
  <c r="S1150" i="3"/>
  <c r="T1150" i="3" s="1"/>
  <c r="S1149" i="3"/>
  <c r="T1149" i="3" s="1"/>
  <c r="S1148" i="3"/>
  <c r="T1148" i="3" s="1"/>
  <c r="S1147" i="3"/>
  <c r="T1147" i="3" s="1"/>
  <c r="T1146" i="3"/>
  <c r="S1146" i="3"/>
  <c r="S1145" i="3"/>
  <c r="T1145" i="3" s="1"/>
  <c r="S1144" i="3"/>
  <c r="T1144" i="3" s="1"/>
  <c r="S1143" i="3"/>
  <c r="T1143" i="3" s="1"/>
  <c r="S1142" i="3"/>
  <c r="T1142" i="3" s="1"/>
  <c r="S1141" i="3"/>
  <c r="T1141" i="3" s="1"/>
  <c r="S1140" i="3"/>
  <c r="T1140" i="3" s="1"/>
  <c r="S1139" i="3"/>
  <c r="T1139" i="3" s="1"/>
  <c r="S1138" i="3"/>
  <c r="T1138" i="3" s="1"/>
  <c r="T1137" i="3"/>
  <c r="S1137" i="3"/>
  <c r="S1136" i="3"/>
  <c r="T1136" i="3" s="1"/>
  <c r="S1135" i="3"/>
  <c r="T1135" i="3" s="1"/>
  <c r="S1134" i="3"/>
  <c r="T1134" i="3" s="1"/>
  <c r="S1133" i="3"/>
  <c r="T1133" i="3" s="1"/>
  <c r="S1132" i="3"/>
  <c r="T1132" i="3" s="1"/>
  <c r="T1131" i="3"/>
  <c r="S1131" i="3"/>
  <c r="S1130" i="3"/>
  <c r="T1130" i="3" s="1"/>
  <c r="S1129" i="3"/>
  <c r="T1129" i="3" s="1"/>
  <c r="S1128" i="3"/>
  <c r="T1128" i="3" s="1"/>
  <c r="S1127" i="3"/>
  <c r="T1127" i="3" s="1"/>
  <c r="S1126" i="3"/>
  <c r="T1126" i="3" s="1"/>
  <c r="S1125" i="3"/>
  <c r="T1125" i="3" s="1"/>
  <c r="S1124" i="3"/>
  <c r="T1124" i="3" s="1"/>
  <c r="T1123" i="3"/>
  <c r="S1123" i="3"/>
  <c r="S1122" i="3"/>
  <c r="T1122" i="3" s="1"/>
  <c r="T1121" i="3"/>
  <c r="S1121" i="3"/>
  <c r="S1120" i="3"/>
  <c r="T1120" i="3" s="1"/>
  <c r="S1119" i="3"/>
  <c r="T1119" i="3" s="1"/>
  <c r="T1118" i="3"/>
  <c r="S1118" i="3"/>
  <c r="S1117" i="3"/>
  <c r="T1117" i="3" s="1"/>
  <c r="S1116" i="3"/>
  <c r="T1116" i="3" s="1"/>
  <c r="T1115" i="3"/>
  <c r="S1115" i="3"/>
  <c r="S1114" i="3"/>
  <c r="T1114" i="3" s="1"/>
  <c r="T1113" i="3"/>
  <c r="S1113" i="3"/>
  <c r="S1112" i="3"/>
  <c r="T1112" i="3" s="1"/>
  <c r="S1111" i="3"/>
  <c r="T1111" i="3" s="1"/>
  <c r="T1110" i="3"/>
  <c r="S1110" i="3"/>
  <c r="S1109" i="3"/>
  <c r="T1109" i="3" s="1"/>
  <c r="S1108" i="3"/>
  <c r="T1108" i="3" s="1"/>
  <c r="T1107" i="3"/>
  <c r="S1107" i="3"/>
  <c r="S1106" i="3"/>
  <c r="T1106" i="3" s="1"/>
  <c r="T1105" i="3"/>
  <c r="S1105" i="3"/>
  <c r="S1104" i="3"/>
  <c r="T1104" i="3" s="1"/>
  <c r="S1103" i="3"/>
  <c r="T1103" i="3" s="1"/>
  <c r="T1102" i="3"/>
  <c r="S1102" i="3"/>
  <c r="S1101" i="3"/>
  <c r="T1101" i="3" s="1"/>
  <c r="S1100" i="3"/>
  <c r="T1100" i="3" s="1"/>
  <c r="S1099" i="3"/>
  <c r="T1099" i="3" s="1"/>
  <c r="S1098" i="3"/>
  <c r="T1098" i="3" s="1"/>
  <c r="S1097" i="3"/>
  <c r="T1097" i="3" s="1"/>
  <c r="S1096" i="3"/>
  <c r="T1096" i="3" s="1"/>
  <c r="S1095" i="3"/>
  <c r="T1095" i="3" s="1"/>
  <c r="S1094" i="3"/>
  <c r="T1094" i="3" s="1"/>
  <c r="T1093" i="3"/>
  <c r="S1093" i="3"/>
  <c r="S1092" i="3"/>
  <c r="T1092" i="3" s="1"/>
  <c r="S1091" i="3"/>
  <c r="T1091" i="3" s="1"/>
  <c r="S1090" i="3"/>
  <c r="T1090" i="3" s="1"/>
  <c r="T1089" i="3"/>
  <c r="S1089" i="3"/>
  <c r="S1088" i="3"/>
  <c r="T1088" i="3" s="1"/>
  <c r="S1087" i="3"/>
  <c r="T1087" i="3" s="1"/>
  <c r="S1086" i="3"/>
  <c r="T1086" i="3" s="1"/>
  <c r="T1085" i="3"/>
  <c r="S1085" i="3"/>
  <c r="S1084" i="3"/>
  <c r="T1084" i="3" s="1"/>
  <c r="S1083" i="3"/>
  <c r="T1083" i="3" s="1"/>
  <c r="S1082" i="3"/>
  <c r="T1082" i="3" s="1"/>
  <c r="S1081" i="3"/>
  <c r="T1081" i="3" s="1"/>
  <c r="S1080" i="3"/>
  <c r="T1080" i="3" s="1"/>
  <c r="S1079" i="3"/>
  <c r="T1079" i="3" s="1"/>
  <c r="S1078" i="3"/>
  <c r="T1078" i="3" s="1"/>
  <c r="S1077" i="3"/>
  <c r="T1077" i="3" s="1"/>
  <c r="S1076" i="3"/>
  <c r="T1076" i="3" s="1"/>
  <c r="T1075" i="3"/>
  <c r="S1075" i="3"/>
  <c r="S1074" i="3"/>
  <c r="T1074" i="3" s="1"/>
  <c r="S1073" i="3"/>
  <c r="T1073" i="3" s="1"/>
  <c r="S1072" i="3"/>
  <c r="T1072" i="3" s="1"/>
  <c r="S1071" i="3"/>
  <c r="T1071" i="3" s="1"/>
  <c r="T1070" i="3"/>
  <c r="S1070" i="3"/>
  <c r="S1069" i="3"/>
  <c r="T1069" i="3" s="1"/>
  <c r="S1068" i="3"/>
  <c r="T1068" i="3" s="1"/>
  <c r="T1067" i="3"/>
  <c r="S1067" i="3"/>
  <c r="S1066" i="3"/>
  <c r="T1066" i="3" s="1"/>
  <c r="S1065" i="3"/>
  <c r="T1065" i="3" s="1"/>
  <c r="S1064" i="3"/>
  <c r="T1064" i="3" s="1"/>
  <c r="S1063" i="3"/>
  <c r="T1063" i="3" s="1"/>
  <c r="T1062" i="3"/>
  <c r="S1062" i="3"/>
  <c r="S1061" i="3"/>
  <c r="T1061" i="3" s="1"/>
  <c r="S1060" i="3"/>
  <c r="T1060" i="3" s="1"/>
  <c r="T1059" i="3"/>
  <c r="S1059" i="3"/>
  <c r="S1058" i="3"/>
  <c r="T1058" i="3" s="1"/>
  <c r="T1057" i="3"/>
  <c r="S1057" i="3"/>
  <c r="S1056" i="3"/>
  <c r="T1056" i="3" s="1"/>
  <c r="S1055" i="3"/>
  <c r="T1055" i="3" s="1"/>
  <c r="S1054" i="3"/>
  <c r="T1054" i="3" s="1"/>
  <c r="T1053" i="3"/>
  <c r="S1053" i="3"/>
  <c r="S1052" i="3"/>
  <c r="T1052" i="3" s="1"/>
  <c r="S1051" i="3"/>
  <c r="T1051" i="3" s="1"/>
  <c r="T1050" i="3"/>
  <c r="S1050" i="3"/>
  <c r="T1049" i="3"/>
  <c r="S1049" i="3"/>
  <c r="S1048" i="3"/>
  <c r="T1048" i="3" s="1"/>
  <c r="S1047" i="3"/>
  <c r="T1047" i="3" s="1"/>
  <c r="S1046" i="3"/>
  <c r="T1046" i="3" s="1"/>
  <c r="S1045" i="3"/>
  <c r="T1045" i="3" s="1"/>
  <c r="S1044" i="3"/>
  <c r="T1044" i="3" s="1"/>
  <c r="S1043" i="3"/>
  <c r="T1043" i="3" s="1"/>
  <c r="S1042" i="3"/>
  <c r="T1042" i="3" s="1"/>
  <c r="S1041" i="3"/>
  <c r="T1041" i="3" s="1"/>
  <c r="S1040" i="3"/>
  <c r="T1040" i="3" s="1"/>
  <c r="S1039" i="3"/>
  <c r="T1039" i="3" s="1"/>
  <c r="S1038" i="3"/>
  <c r="T1038" i="3" s="1"/>
  <c r="T1037" i="3"/>
  <c r="S1037" i="3"/>
  <c r="S1036" i="3"/>
  <c r="T1036" i="3" s="1"/>
  <c r="T1035" i="3"/>
  <c r="S1035" i="3"/>
  <c r="S1034" i="3"/>
  <c r="T1034" i="3" s="1"/>
  <c r="S1033" i="3"/>
  <c r="T1033" i="3" s="1"/>
  <c r="S1032" i="3"/>
  <c r="T1032" i="3" s="1"/>
  <c r="S1031" i="3"/>
  <c r="T1031" i="3" s="1"/>
  <c r="T1030" i="3"/>
  <c r="S1030" i="3"/>
  <c r="T1029" i="3"/>
  <c r="S1029" i="3"/>
  <c r="S1028" i="3"/>
  <c r="T1028" i="3" s="1"/>
  <c r="T1027" i="3"/>
  <c r="S1027" i="3"/>
  <c r="S1026" i="3"/>
  <c r="T1026" i="3" s="1"/>
  <c r="S1025" i="3"/>
  <c r="T1025" i="3" s="1"/>
  <c r="S1024" i="3"/>
  <c r="T1024" i="3" s="1"/>
  <c r="S1023" i="3"/>
  <c r="T1023" i="3" s="1"/>
  <c r="T1022" i="3"/>
  <c r="S1022" i="3"/>
  <c r="T1021" i="3"/>
  <c r="S1021" i="3"/>
  <c r="S1020" i="3"/>
  <c r="T1020" i="3" s="1"/>
  <c r="T1019" i="3"/>
  <c r="S1019" i="3"/>
  <c r="S1018" i="3"/>
  <c r="T1018" i="3" s="1"/>
  <c r="S1017" i="3"/>
  <c r="T1017" i="3" s="1"/>
  <c r="S1016" i="3"/>
  <c r="T1016" i="3" s="1"/>
  <c r="S1015" i="3"/>
  <c r="T1015" i="3" s="1"/>
  <c r="T1014" i="3"/>
  <c r="S1014" i="3"/>
  <c r="T1013" i="3"/>
  <c r="S1013" i="3"/>
  <c r="S1012" i="3"/>
  <c r="T1012" i="3" s="1"/>
  <c r="S1011" i="3"/>
  <c r="T1011" i="3" s="1"/>
  <c r="S1010" i="3"/>
  <c r="T1010" i="3" s="1"/>
  <c r="S1009" i="3"/>
  <c r="T1009" i="3" s="1"/>
  <c r="S1008" i="3"/>
  <c r="T1008" i="3" s="1"/>
  <c r="S1007" i="3"/>
  <c r="T1007" i="3" s="1"/>
  <c r="S1006" i="3"/>
  <c r="T1006" i="3" s="1"/>
  <c r="T1005" i="3"/>
  <c r="S1005" i="3"/>
  <c r="S1004" i="3"/>
  <c r="T1004" i="3" s="1"/>
  <c r="S1003" i="3"/>
  <c r="T1003" i="3" s="1"/>
  <c r="S1002" i="3"/>
  <c r="T1002" i="3" s="1"/>
  <c r="S1001" i="3"/>
  <c r="T1001" i="3" s="1"/>
  <c r="S1000" i="3"/>
  <c r="T1000" i="3" s="1"/>
  <c r="S999" i="3"/>
  <c r="T999" i="3" s="1"/>
  <c r="S998" i="3"/>
  <c r="T998" i="3" s="1"/>
  <c r="T997" i="3"/>
  <c r="S997" i="3"/>
  <c r="S996" i="3"/>
  <c r="T996" i="3" s="1"/>
  <c r="S995" i="3"/>
  <c r="T995" i="3" s="1"/>
  <c r="S994" i="3"/>
  <c r="T994" i="3" s="1"/>
  <c r="T993" i="3"/>
  <c r="S993" i="3"/>
  <c r="S992" i="3"/>
  <c r="T992" i="3" s="1"/>
  <c r="S991" i="3"/>
  <c r="T991" i="3" s="1"/>
  <c r="S990" i="3"/>
  <c r="T990" i="3" s="1"/>
  <c r="S989" i="3"/>
  <c r="T989" i="3" s="1"/>
  <c r="S988" i="3"/>
  <c r="T988" i="3" s="1"/>
  <c r="T987" i="3"/>
  <c r="S987" i="3"/>
  <c r="S986" i="3"/>
  <c r="T986" i="3" s="1"/>
  <c r="S985" i="3"/>
  <c r="T985" i="3" s="1"/>
  <c r="S984" i="3"/>
  <c r="T984" i="3" s="1"/>
  <c r="S983" i="3"/>
  <c r="T983" i="3" s="1"/>
  <c r="S982" i="3"/>
  <c r="T982" i="3" s="1"/>
  <c r="S981" i="3"/>
  <c r="T981" i="3" s="1"/>
  <c r="S980" i="3"/>
  <c r="T980" i="3" s="1"/>
  <c r="S979" i="3"/>
  <c r="T979" i="3" s="1"/>
  <c r="S978" i="3"/>
  <c r="T978" i="3" s="1"/>
  <c r="T977" i="3"/>
  <c r="S977" i="3"/>
  <c r="S976" i="3"/>
  <c r="T976" i="3" s="1"/>
  <c r="S975" i="3"/>
  <c r="T975" i="3" s="1"/>
  <c r="S974" i="3"/>
  <c r="T974" i="3" s="1"/>
  <c r="S973" i="3"/>
  <c r="T973" i="3" s="1"/>
  <c r="S972" i="3"/>
  <c r="T972" i="3" s="1"/>
  <c r="S971" i="3"/>
  <c r="T971" i="3" s="1"/>
  <c r="S970" i="3"/>
  <c r="T970" i="3" s="1"/>
  <c r="S969" i="3"/>
  <c r="T969" i="3" s="1"/>
  <c r="S968" i="3"/>
  <c r="T968" i="3" s="1"/>
  <c r="S967" i="3"/>
  <c r="T967" i="3" s="1"/>
  <c r="S966" i="3"/>
  <c r="T966" i="3" s="1"/>
  <c r="S965" i="3"/>
  <c r="T965" i="3" s="1"/>
  <c r="S964" i="3"/>
  <c r="T964" i="3" s="1"/>
  <c r="S963" i="3"/>
  <c r="T963" i="3" s="1"/>
  <c r="S962" i="3"/>
  <c r="T962" i="3" s="1"/>
  <c r="T961" i="3"/>
  <c r="S961" i="3"/>
  <c r="S960" i="3"/>
  <c r="T960" i="3" s="1"/>
  <c r="T959" i="3"/>
  <c r="S959" i="3"/>
  <c r="S958" i="3"/>
  <c r="T958" i="3" s="1"/>
  <c r="S957" i="3"/>
  <c r="T957" i="3" s="1"/>
  <c r="S956" i="3"/>
  <c r="T956" i="3" s="1"/>
  <c r="S955" i="3"/>
  <c r="T955" i="3" s="1"/>
  <c r="T954" i="3"/>
  <c r="S954" i="3"/>
  <c r="T953" i="3"/>
  <c r="S953" i="3"/>
  <c r="S952" i="3"/>
  <c r="T952" i="3" s="1"/>
  <c r="S951" i="3"/>
  <c r="T951" i="3" s="1"/>
  <c r="S950" i="3"/>
  <c r="T950" i="3" s="1"/>
  <c r="S949" i="3"/>
  <c r="T949" i="3" s="1"/>
  <c r="S948" i="3"/>
  <c r="T948" i="3" s="1"/>
  <c r="T947" i="3"/>
  <c r="S947" i="3"/>
  <c r="S946" i="3"/>
  <c r="T946" i="3" s="1"/>
  <c r="S945" i="3"/>
  <c r="T945" i="3" s="1"/>
  <c r="S944" i="3"/>
  <c r="T944" i="3" s="1"/>
  <c r="S943" i="3"/>
  <c r="T943" i="3" s="1"/>
  <c r="S942" i="3"/>
  <c r="T942" i="3" s="1"/>
  <c r="T941" i="3"/>
  <c r="S941" i="3"/>
  <c r="S940" i="3"/>
  <c r="T940" i="3" s="1"/>
  <c r="S939" i="3"/>
  <c r="T939" i="3" s="1"/>
  <c r="S938" i="3"/>
  <c r="T938" i="3" s="1"/>
  <c r="T937" i="3"/>
  <c r="S937" i="3"/>
  <c r="S936" i="3"/>
  <c r="T936" i="3" s="1"/>
  <c r="S935" i="3"/>
  <c r="T935" i="3" s="1"/>
  <c r="T934" i="3"/>
  <c r="S934" i="3"/>
  <c r="T933" i="3"/>
  <c r="S933" i="3"/>
  <c r="S932" i="3"/>
  <c r="T932" i="3" s="1"/>
  <c r="S931" i="3"/>
  <c r="T931" i="3" s="1"/>
  <c r="S930" i="3"/>
  <c r="T930" i="3" s="1"/>
  <c r="T929" i="3"/>
  <c r="S929" i="3"/>
  <c r="S928" i="3"/>
  <c r="T928" i="3" s="1"/>
  <c r="S927" i="3"/>
  <c r="T927" i="3" s="1"/>
  <c r="T926" i="3"/>
  <c r="S926" i="3"/>
  <c r="T925" i="3"/>
  <c r="S925" i="3"/>
  <c r="S924" i="3"/>
  <c r="T924" i="3" s="1"/>
  <c r="S923" i="3"/>
  <c r="T923" i="3" s="1"/>
  <c r="S922" i="3"/>
  <c r="T922" i="3" s="1"/>
  <c r="T921" i="3"/>
  <c r="S921" i="3"/>
  <c r="S920" i="3"/>
  <c r="T920" i="3" s="1"/>
  <c r="S919" i="3"/>
  <c r="T919" i="3" s="1"/>
  <c r="T918" i="3"/>
  <c r="S918" i="3"/>
  <c r="T917" i="3"/>
  <c r="S917" i="3"/>
  <c r="S916" i="3"/>
  <c r="T916" i="3" s="1"/>
  <c r="S915" i="3"/>
  <c r="T915" i="3" s="1"/>
  <c r="S914" i="3"/>
  <c r="T914" i="3" s="1"/>
  <c r="S913" i="3"/>
  <c r="T913" i="3" s="1"/>
  <c r="S912" i="3"/>
  <c r="T912" i="3" s="1"/>
  <c r="S911" i="3"/>
  <c r="T911" i="3" s="1"/>
  <c r="S910" i="3"/>
  <c r="T910" i="3" s="1"/>
  <c r="S909" i="3"/>
  <c r="T909" i="3" s="1"/>
  <c r="S908" i="3"/>
  <c r="T908" i="3" s="1"/>
  <c r="S907" i="3"/>
  <c r="T907" i="3" s="1"/>
  <c r="T906" i="3"/>
  <c r="S906" i="3"/>
  <c r="T905" i="3"/>
  <c r="S905" i="3"/>
  <c r="S904" i="3"/>
  <c r="T904" i="3" s="1"/>
  <c r="S903" i="3"/>
  <c r="T903" i="3" s="1"/>
  <c r="S902" i="3"/>
  <c r="T902" i="3" s="1"/>
  <c r="T901" i="3"/>
  <c r="S901" i="3"/>
  <c r="S900" i="3"/>
  <c r="T900" i="3" s="1"/>
  <c r="T899" i="3"/>
  <c r="S899" i="3"/>
  <c r="S898" i="3"/>
  <c r="T898" i="3" s="1"/>
  <c r="S897" i="3"/>
  <c r="T897" i="3" s="1"/>
  <c r="S896" i="3"/>
  <c r="T896" i="3" s="1"/>
  <c r="S895" i="3"/>
  <c r="T895" i="3" s="1"/>
  <c r="S894" i="3"/>
  <c r="T894" i="3" s="1"/>
  <c r="S893" i="3"/>
  <c r="T893" i="3" s="1"/>
  <c r="S892" i="3"/>
  <c r="T892" i="3" s="1"/>
  <c r="S891" i="3"/>
  <c r="T891" i="3" s="1"/>
  <c r="S890" i="3"/>
  <c r="T890" i="3" s="1"/>
  <c r="T889" i="3"/>
  <c r="S889" i="3"/>
  <c r="S888" i="3"/>
  <c r="T888" i="3" s="1"/>
  <c r="S887" i="3"/>
  <c r="T887" i="3" s="1"/>
  <c r="S886" i="3"/>
  <c r="T886" i="3" s="1"/>
  <c r="S885" i="3"/>
  <c r="T885" i="3" s="1"/>
  <c r="S884" i="3"/>
  <c r="T884" i="3" s="1"/>
  <c r="S883" i="3"/>
  <c r="T883" i="3" s="1"/>
  <c r="S882" i="3"/>
  <c r="T882" i="3" s="1"/>
  <c r="T881" i="3"/>
  <c r="S881" i="3"/>
  <c r="S880" i="3"/>
  <c r="T880" i="3" s="1"/>
  <c r="S879" i="3"/>
  <c r="T879" i="3" s="1"/>
  <c r="S878" i="3"/>
  <c r="T878" i="3" s="1"/>
  <c r="S877" i="3"/>
  <c r="T877" i="3" s="1"/>
  <c r="S876" i="3"/>
  <c r="T876" i="3" s="1"/>
  <c r="S875" i="3"/>
  <c r="T875" i="3" s="1"/>
  <c r="S874" i="3"/>
  <c r="T874" i="3" s="1"/>
  <c r="T873" i="3"/>
  <c r="S873" i="3"/>
  <c r="S872" i="3"/>
  <c r="T872" i="3" s="1"/>
  <c r="S871" i="3"/>
  <c r="T871" i="3" s="1"/>
  <c r="S870" i="3"/>
  <c r="T870" i="3" s="1"/>
  <c r="S869" i="3"/>
  <c r="T869" i="3" s="1"/>
  <c r="S868" i="3"/>
  <c r="T868" i="3" s="1"/>
  <c r="S867" i="3"/>
  <c r="T867" i="3" s="1"/>
  <c r="S866" i="3"/>
  <c r="T866" i="3" s="1"/>
  <c r="S865" i="3"/>
  <c r="T865" i="3" s="1"/>
  <c r="S864" i="3"/>
  <c r="T864" i="3" s="1"/>
  <c r="T863" i="3"/>
  <c r="S863" i="3"/>
  <c r="S862" i="3"/>
  <c r="T862" i="3" s="1"/>
  <c r="S861" i="3"/>
  <c r="T861" i="3" s="1"/>
  <c r="S860" i="3"/>
  <c r="T860" i="3" s="1"/>
  <c r="S859" i="3"/>
  <c r="T859" i="3" s="1"/>
  <c r="S858" i="3"/>
  <c r="T858" i="3" s="1"/>
  <c r="T857" i="3"/>
  <c r="S857" i="3"/>
  <c r="S856" i="3"/>
  <c r="T856" i="3" s="1"/>
  <c r="S855" i="3"/>
  <c r="T855" i="3" s="1"/>
  <c r="S854" i="3"/>
  <c r="T854" i="3" s="1"/>
  <c r="T853" i="3"/>
  <c r="S853" i="3"/>
  <c r="S852" i="3"/>
  <c r="T852" i="3" s="1"/>
  <c r="T851" i="3"/>
  <c r="S851" i="3"/>
  <c r="S850" i="3"/>
  <c r="T850" i="3" s="1"/>
  <c r="S849" i="3"/>
  <c r="T849" i="3" s="1"/>
  <c r="S848" i="3"/>
  <c r="T848" i="3" s="1"/>
  <c r="S847" i="3"/>
  <c r="T847" i="3" s="1"/>
  <c r="S846" i="3"/>
  <c r="T846" i="3" s="1"/>
  <c r="S845" i="3"/>
  <c r="T845" i="3" s="1"/>
  <c r="S844" i="3"/>
  <c r="T844" i="3" s="1"/>
  <c r="T843" i="3"/>
  <c r="S843" i="3"/>
  <c r="S842" i="3"/>
  <c r="T842" i="3" s="1"/>
  <c r="T841" i="3"/>
  <c r="S841" i="3"/>
  <c r="S840" i="3"/>
  <c r="T840" i="3" s="1"/>
  <c r="S839" i="3"/>
  <c r="T839" i="3" s="1"/>
  <c r="T838" i="3"/>
  <c r="S838" i="3"/>
  <c r="S837" i="3"/>
  <c r="T837" i="3" s="1"/>
  <c r="S836" i="3"/>
  <c r="T836" i="3" s="1"/>
  <c r="T835" i="3"/>
  <c r="S835" i="3"/>
  <c r="S834" i="3"/>
  <c r="T834" i="3" s="1"/>
  <c r="T833" i="3"/>
  <c r="S833" i="3"/>
  <c r="S832" i="3"/>
  <c r="T832" i="3" s="1"/>
  <c r="S831" i="3"/>
  <c r="T831" i="3" s="1"/>
  <c r="T830" i="3"/>
  <c r="S830" i="3"/>
  <c r="S829" i="3"/>
  <c r="T829" i="3" s="1"/>
  <c r="S828" i="3"/>
  <c r="T828" i="3" s="1"/>
  <c r="T827" i="3"/>
  <c r="S827" i="3"/>
  <c r="S826" i="3"/>
  <c r="T826" i="3" s="1"/>
  <c r="T825" i="3"/>
  <c r="S825" i="3"/>
  <c r="S824" i="3"/>
  <c r="T824" i="3" s="1"/>
  <c r="S823" i="3"/>
  <c r="T823" i="3" s="1"/>
  <c r="T822" i="3"/>
  <c r="S822" i="3"/>
  <c r="S821" i="3"/>
  <c r="T821" i="3" s="1"/>
  <c r="S820" i="3"/>
  <c r="T820" i="3" s="1"/>
  <c r="S819" i="3"/>
  <c r="T819" i="3" s="1"/>
  <c r="S818" i="3"/>
  <c r="T818" i="3" s="1"/>
  <c r="T817" i="3"/>
  <c r="S817" i="3"/>
  <c r="S816" i="3"/>
  <c r="T816" i="3" s="1"/>
  <c r="S815" i="3"/>
  <c r="T815" i="3" s="1"/>
  <c r="S814" i="3"/>
  <c r="T814" i="3" s="1"/>
  <c r="S813" i="3"/>
  <c r="T813" i="3" s="1"/>
  <c r="S812" i="3"/>
  <c r="T812" i="3" s="1"/>
  <c r="S811" i="3"/>
  <c r="T811" i="3" s="1"/>
  <c r="S810" i="3"/>
  <c r="T810" i="3" s="1"/>
  <c r="T809" i="3"/>
  <c r="S809" i="3"/>
  <c r="S808" i="3"/>
  <c r="T808" i="3" s="1"/>
  <c r="S807" i="3"/>
  <c r="T807" i="3" s="1"/>
  <c r="S806" i="3"/>
  <c r="T806" i="3" s="1"/>
  <c r="T805" i="3"/>
  <c r="S805" i="3"/>
  <c r="S804" i="3"/>
  <c r="T804" i="3" s="1"/>
  <c r="S803" i="3"/>
  <c r="T803" i="3" s="1"/>
  <c r="S802" i="3"/>
  <c r="T802" i="3" s="1"/>
  <c r="T801" i="3"/>
  <c r="S801" i="3"/>
  <c r="S800" i="3"/>
  <c r="T800" i="3" s="1"/>
  <c r="S799" i="3"/>
  <c r="T799" i="3" s="1"/>
  <c r="S798" i="3"/>
  <c r="T798" i="3" s="1"/>
  <c r="S797" i="3"/>
  <c r="T797" i="3" s="1"/>
  <c r="S796" i="3"/>
  <c r="T796" i="3" s="1"/>
  <c r="S795" i="3"/>
  <c r="T795" i="3" s="1"/>
  <c r="S794" i="3"/>
  <c r="T794" i="3" s="1"/>
  <c r="S793" i="3"/>
  <c r="T793" i="3" s="1"/>
  <c r="S792" i="3"/>
  <c r="T792" i="3" s="1"/>
  <c r="S791" i="3"/>
  <c r="T791" i="3" s="1"/>
  <c r="S790" i="3"/>
  <c r="T790" i="3" s="1"/>
  <c r="T789" i="3"/>
  <c r="S789" i="3"/>
  <c r="S788" i="3"/>
  <c r="T788" i="3" s="1"/>
  <c r="S787" i="3"/>
  <c r="T787" i="3" s="1"/>
  <c r="S786" i="3"/>
  <c r="T786" i="3" s="1"/>
  <c r="S785" i="3"/>
  <c r="T785" i="3" s="1"/>
  <c r="S784" i="3"/>
  <c r="T784" i="3" s="1"/>
  <c r="S783" i="3"/>
  <c r="T783" i="3" s="1"/>
  <c r="T782" i="3"/>
  <c r="S782" i="3"/>
  <c r="T781" i="3"/>
  <c r="S781" i="3"/>
  <c r="S780" i="3"/>
  <c r="T780" i="3" s="1"/>
  <c r="S779" i="3"/>
  <c r="T779" i="3" s="1"/>
  <c r="S778" i="3"/>
  <c r="T778" i="3" s="1"/>
  <c r="S777" i="3"/>
  <c r="T777" i="3" s="1"/>
  <c r="S776" i="3"/>
  <c r="T776" i="3" s="1"/>
  <c r="S775" i="3"/>
  <c r="T775" i="3" s="1"/>
  <c r="S774" i="3"/>
  <c r="T774" i="3" s="1"/>
  <c r="T773" i="3"/>
  <c r="S773" i="3"/>
  <c r="S772" i="3"/>
  <c r="T772" i="3" s="1"/>
  <c r="S771" i="3"/>
  <c r="T771" i="3" s="1"/>
  <c r="S770" i="3"/>
  <c r="T770" i="3" s="1"/>
  <c r="S769" i="3"/>
  <c r="T769" i="3" s="1"/>
  <c r="S768" i="3"/>
  <c r="T768" i="3" s="1"/>
  <c r="S767" i="3"/>
  <c r="T767" i="3" s="1"/>
  <c r="S766" i="3"/>
  <c r="T766" i="3" s="1"/>
  <c r="T765" i="3"/>
  <c r="S765" i="3"/>
  <c r="S764" i="3"/>
  <c r="T764" i="3" s="1"/>
  <c r="S763" i="3"/>
  <c r="T763" i="3" s="1"/>
  <c r="S762" i="3"/>
  <c r="T762" i="3" s="1"/>
  <c r="S761" i="3"/>
  <c r="T761" i="3" s="1"/>
  <c r="S760" i="3"/>
  <c r="T760" i="3" s="1"/>
  <c r="S759" i="3"/>
  <c r="T759" i="3" s="1"/>
  <c r="S758" i="3"/>
  <c r="T758" i="3" s="1"/>
  <c r="S757" i="3"/>
  <c r="T757" i="3" s="1"/>
  <c r="S756" i="3"/>
  <c r="T756" i="3" s="1"/>
  <c r="T755" i="3"/>
  <c r="S755" i="3"/>
  <c r="S754" i="3"/>
  <c r="T754" i="3" s="1"/>
  <c r="S753" i="3"/>
  <c r="T753" i="3" s="1"/>
  <c r="S752" i="3"/>
  <c r="T752" i="3" s="1"/>
  <c r="S751" i="3"/>
  <c r="T751" i="3" s="1"/>
  <c r="S750" i="3"/>
  <c r="T750" i="3" s="1"/>
  <c r="S749" i="3"/>
  <c r="T749" i="3" s="1"/>
  <c r="S748" i="3"/>
  <c r="T748" i="3" s="1"/>
  <c r="S747" i="3"/>
  <c r="T747" i="3" s="1"/>
  <c r="S746" i="3"/>
  <c r="T746" i="3" s="1"/>
  <c r="T745" i="3"/>
  <c r="S745" i="3"/>
  <c r="S744" i="3"/>
  <c r="T744" i="3" s="1"/>
  <c r="S743" i="3"/>
  <c r="T743" i="3" s="1"/>
  <c r="S742" i="3"/>
  <c r="T742" i="3" s="1"/>
  <c r="S741" i="3"/>
  <c r="T741" i="3" s="1"/>
  <c r="S740" i="3"/>
  <c r="T740" i="3" s="1"/>
  <c r="T739" i="3"/>
  <c r="S739" i="3"/>
  <c r="S738" i="3"/>
  <c r="T738" i="3" s="1"/>
  <c r="S737" i="3"/>
  <c r="T737" i="3" s="1"/>
  <c r="S736" i="3"/>
  <c r="T736" i="3" s="1"/>
  <c r="S735" i="3"/>
  <c r="T735" i="3" s="1"/>
  <c r="S734" i="3"/>
  <c r="T734" i="3" s="1"/>
  <c r="S733" i="3"/>
  <c r="T733" i="3" s="1"/>
  <c r="S732" i="3"/>
  <c r="T732" i="3" s="1"/>
  <c r="T731" i="3"/>
  <c r="S731" i="3"/>
  <c r="S730" i="3"/>
  <c r="T730" i="3" s="1"/>
  <c r="S729" i="3"/>
  <c r="T729" i="3" s="1"/>
  <c r="S728" i="3"/>
  <c r="T728" i="3" s="1"/>
  <c r="T727" i="3"/>
  <c r="S727" i="3"/>
  <c r="S726" i="3"/>
  <c r="T726" i="3" s="1"/>
  <c r="T725" i="3"/>
  <c r="S725" i="3"/>
  <c r="S724" i="3"/>
  <c r="T724" i="3" s="1"/>
  <c r="S723" i="3"/>
  <c r="T723" i="3" s="1"/>
  <c r="S722" i="3"/>
  <c r="T722" i="3" s="1"/>
  <c r="S721" i="3"/>
  <c r="T721" i="3" s="1"/>
  <c r="S720" i="3"/>
  <c r="T720" i="3" s="1"/>
  <c r="S719" i="3"/>
  <c r="T719" i="3" s="1"/>
  <c r="S718" i="3"/>
  <c r="T718" i="3" s="1"/>
  <c r="S717" i="3"/>
  <c r="T717" i="3" s="1"/>
  <c r="S716" i="3"/>
  <c r="T716" i="3" s="1"/>
  <c r="S715" i="3"/>
  <c r="T715" i="3" s="1"/>
  <c r="S714" i="3"/>
  <c r="T714" i="3" s="1"/>
  <c r="S713" i="3"/>
  <c r="T713" i="3" s="1"/>
  <c r="S712" i="3"/>
  <c r="T712" i="3" s="1"/>
  <c r="S711" i="3"/>
  <c r="T711" i="3" s="1"/>
  <c r="S710" i="3"/>
  <c r="T710" i="3" s="1"/>
  <c r="S709" i="3"/>
  <c r="T709" i="3" s="1"/>
  <c r="S708" i="3"/>
  <c r="T708" i="3" s="1"/>
  <c r="S707" i="3"/>
  <c r="T707" i="3" s="1"/>
  <c r="S706" i="3"/>
  <c r="T706" i="3" s="1"/>
  <c r="T705" i="3"/>
  <c r="S705" i="3"/>
  <c r="S704" i="3"/>
  <c r="T704" i="3" s="1"/>
  <c r="S703" i="3"/>
  <c r="T703" i="3" s="1"/>
  <c r="S702" i="3"/>
  <c r="T702" i="3" s="1"/>
  <c r="S701" i="3"/>
  <c r="T701" i="3" s="1"/>
  <c r="S700" i="3"/>
  <c r="T700" i="3" s="1"/>
  <c r="T699" i="3"/>
  <c r="S699" i="3"/>
  <c r="S698" i="3"/>
  <c r="T698" i="3" s="1"/>
  <c r="S697" i="3"/>
  <c r="T697" i="3" s="1"/>
  <c r="S696" i="3"/>
  <c r="T696" i="3" s="1"/>
  <c r="S695" i="3"/>
  <c r="T695" i="3" s="1"/>
  <c r="S694" i="3"/>
  <c r="T694" i="3" s="1"/>
  <c r="S693" i="3"/>
  <c r="T693" i="3" s="1"/>
  <c r="S692" i="3"/>
  <c r="T692" i="3" s="1"/>
  <c r="T691" i="3"/>
  <c r="S691" i="3"/>
  <c r="S690" i="3"/>
  <c r="T690" i="3" s="1"/>
  <c r="S689" i="3"/>
  <c r="T689" i="3" s="1"/>
  <c r="S688" i="3"/>
  <c r="T688" i="3" s="1"/>
  <c r="S687" i="3"/>
  <c r="T687" i="3" s="1"/>
  <c r="S686" i="3"/>
  <c r="T686" i="3" s="1"/>
  <c r="S685" i="3"/>
  <c r="T685" i="3" s="1"/>
  <c r="S684" i="3"/>
  <c r="T684" i="3" s="1"/>
  <c r="T683" i="3"/>
  <c r="S683" i="3"/>
  <c r="S682" i="3"/>
  <c r="T682" i="3" s="1"/>
  <c r="S681" i="3"/>
  <c r="T681" i="3" s="1"/>
  <c r="S680" i="3"/>
  <c r="T680" i="3" s="1"/>
  <c r="S679" i="3"/>
  <c r="T679" i="3" s="1"/>
  <c r="T678" i="3"/>
  <c r="S678" i="3"/>
  <c r="S677" i="3"/>
  <c r="T677" i="3" s="1"/>
  <c r="S676" i="3"/>
  <c r="T676" i="3" s="1"/>
  <c r="T675" i="3"/>
  <c r="S675" i="3"/>
  <c r="S674" i="3"/>
  <c r="T674" i="3" s="1"/>
  <c r="S673" i="3"/>
  <c r="T673" i="3" s="1"/>
  <c r="S672" i="3"/>
  <c r="T672" i="3" s="1"/>
  <c r="S671" i="3"/>
  <c r="T671" i="3" s="1"/>
  <c r="S670" i="3"/>
  <c r="T670" i="3" s="1"/>
  <c r="T669" i="3"/>
  <c r="S669" i="3"/>
  <c r="S668" i="3"/>
  <c r="T668" i="3" s="1"/>
  <c r="S667" i="3"/>
  <c r="T667" i="3" s="1"/>
  <c r="S666" i="3"/>
  <c r="T666" i="3" s="1"/>
  <c r="S665" i="3"/>
  <c r="T665" i="3" s="1"/>
  <c r="S664" i="3"/>
  <c r="T664" i="3" s="1"/>
  <c r="S663" i="3"/>
  <c r="T663" i="3" s="1"/>
  <c r="S662" i="3"/>
  <c r="T662" i="3" s="1"/>
  <c r="S661" i="3"/>
  <c r="T661" i="3" s="1"/>
  <c r="S660" i="3"/>
  <c r="T660" i="3" s="1"/>
  <c r="T659" i="3"/>
  <c r="S659" i="3"/>
  <c r="S658" i="3"/>
  <c r="T658" i="3" s="1"/>
  <c r="S657" i="3"/>
  <c r="T657" i="3" s="1"/>
  <c r="S656" i="3"/>
  <c r="T656" i="3" s="1"/>
  <c r="S655" i="3"/>
  <c r="T655" i="3" s="1"/>
  <c r="S654" i="3"/>
  <c r="T654" i="3" s="1"/>
  <c r="S653" i="3"/>
  <c r="T653" i="3" s="1"/>
  <c r="S652" i="3"/>
  <c r="T652" i="3" s="1"/>
  <c r="S651" i="3"/>
  <c r="T651" i="3" s="1"/>
  <c r="S650" i="3"/>
  <c r="T650" i="3" s="1"/>
  <c r="T649" i="3"/>
  <c r="S649" i="3"/>
  <c r="S648" i="3"/>
  <c r="T648" i="3" s="1"/>
  <c r="S647" i="3"/>
  <c r="T647" i="3" s="1"/>
  <c r="T646" i="3"/>
  <c r="S646" i="3"/>
  <c r="S645" i="3"/>
  <c r="T645" i="3" s="1"/>
  <c r="S644" i="3"/>
  <c r="T644" i="3" s="1"/>
  <c r="S643" i="3"/>
  <c r="T643" i="3" s="1"/>
  <c r="S642" i="3"/>
  <c r="T642" i="3" s="1"/>
  <c r="T641" i="3"/>
  <c r="S641" i="3"/>
  <c r="S640" i="3"/>
  <c r="T640" i="3" s="1"/>
  <c r="S639" i="3"/>
  <c r="T639" i="3" s="1"/>
  <c r="T638" i="3"/>
  <c r="S638" i="3"/>
  <c r="S637" i="3"/>
  <c r="T637" i="3" s="1"/>
  <c r="S636" i="3"/>
  <c r="T636" i="3" s="1"/>
  <c r="S635" i="3"/>
  <c r="T635" i="3" s="1"/>
  <c r="S634" i="3"/>
  <c r="T634" i="3" s="1"/>
  <c r="T633" i="3"/>
  <c r="S633" i="3"/>
  <c r="S632" i="3"/>
  <c r="T632" i="3" s="1"/>
  <c r="S631" i="3"/>
  <c r="T631" i="3" s="1"/>
  <c r="T630" i="3"/>
  <c r="S630" i="3"/>
  <c r="S629" i="3"/>
  <c r="T629" i="3" s="1"/>
  <c r="S628" i="3"/>
  <c r="T628" i="3" s="1"/>
  <c r="S627" i="3"/>
  <c r="T627" i="3" s="1"/>
  <c r="S626" i="3"/>
  <c r="T626" i="3" s="1"/>
  <c r="T625" i="3"/>
  <c r="S625" i="3"/>
  <c r="S624" i="3"/>
  <c r="T624" i="3" s="1"/>
  <c r="S623" i="3"/>
  <c r="T623" i="3" s="1"/>
  <c r="S622" i="3"/>
  <c r="T622" i="3" s="1"/>
  <c r="S621" i="3"/>
  <c r="T621" i="3" s="1"/>
  <c r="S620" i="3"/>
  <c r="T620" i="3" s="1"/>
  <c r="S619" i="3"/>
  <c r="T619" i="3" s="1"/>
  <c r="S618" i="3"/>
  <c r="T618" i="3" s="1"/>
  <c r="T617" i="3"/>
  <c r="S617" i="3"/>
  <c r="S616" i="3"/>
  <c r="T616" i="3" s="1"/>
  <c r="S615" i="3"/>
  <c r="T615" i="3" s="1"/>
  <c r="S614" i="3"/>
  <c r="T614" i="3" s="1"/>
  <c r="T613" i="3"/>
  <c r="S613" i="3"/>
  <c r="S612" i="3"/>
  <c r="T612" i="3" s="1"/>
  <c r="S611" i="3"/>
  <c r="T611" i="3" s="1"/>
  <c r="S610" i="3"/>
  <c r="T610" i="3" s="1"/>
  <c r="T609" i="3"/>
  <c r="S609" i="3"/>
  <c r="S608" i="3"/>
  <c r="T608" i="3" s="1"/>
  <c r="S607" i="3"/>
  <c r="T607" i="3" s="1"/>
  <c r="S606" i="3"/>
  <c r="T606" i="3" s="1"/>
  <c r="S605" i="3"/>
  <c r="T605" i="3" s="1"/>
  <c r="S604" i="3"/>
  <c r="T604" i="3" s="1"/>
  <c r="S603" i="3"/>
  <c r="T603" i="3" s="1"/>
  <c r="S602" i="3"/>
  <c r="T602" i="3" s="1"/>
  <c r="S601" i="3"/>
  <c r="T601" i="3" s="1"/>
  <c r="S600" i="3"/>
  <c r="T600" i="3" s="1"/>
  <c r="S599" i="3"/>
  <c r="T599" i="3" s="1"/>
  <c r="S598" i="3"/>
  <c r="T598" i="3" s="1"/>
  <c r="S597" i="3"/>
  <c r="T597" i="3" s="1"/>
  <c r="S596" i="3"/>
  <c r="T596" i="3" s="1"/>
  <c r="S595" i="3"/>
  <c r="T595" i="3" s="1"/>
  <c r="S594" i="3"/>
  <c r="T594" i="3" s="1"/>
  <c r="S593" i="3"/>
  <c r="T593" i="3" s="1"/>
  <c r="S592" i="3"/>
  <c r="T592" i="3" s="1"/>
  <c r="S591" i="3"/>
  <c r="T591" i="3" s="1"/>
  <c r="T590" i="3"/>
  <c r="S590" i="3"/>
  <c r="T589" i="3"/>
  <c r="S589" i="3"/>
  <c r="S588" i="3"/>
  <c r="T588" i="3" s="1"/>
  <c r="S587" i="3"/>
  <c r="T587" i="3" s="1"/>
  <c r="S586" i="3"/>
  <c r="T586" i="3" s="1"/>
  <c r="S585" i="3"/>
  <c r="T585" i="3" s="1"/>
  <c r="S584" i="3"/>
  <c r="T584" i="3" s="1"/>
  <c r="S583" i="3"/>
  <c r="T583" i="3" s="1"/>
  <c r="S582" i="3"/>
  <c r="T582" i="3" s="1"/>
  <c r="S581" i="3"/>
  <c r="T581" i="3" s="1"/>
  <c r="S580" i="3"/>
  <c r="T580" i="3" s="1"/>
  <c r="S579" i="3"/>
  <c r="T579" i="3" s="1"/>
  <c r="S578" i="3"/>
  <c r="T578" i="3" s="1"/>
  <c r="S577" i="3"/>
  <c r="T577" i="3" s="1"/>
  <c r="S576" i="3"/>
  <c r="T576" i="3" s="1"/>
  <c r="S575" i="3"/>
  <c r="T575" i="3" s="1"/>
  <c r="S574" i="3"/>
  <c r="T574" i="3" s="1"/>
  <c r="S573" i="3"/>
  <c r="T573" i="3" s="1"/>
  <c r="S572" i="3"/>
  <c r="T572" i="3" s="1"/>
  <c r="S571" i="3"/>
  <c r="T571" i="3" s="1"/>
  <c r="T570" i="3"/>
  <c r="S570" i="3"/>
  <c r="T569" i="3"/>
  <c r="S569" i="3"/>
  <c r="S568" i="3"/>
  <c r="T568" i="3" s="1"/>
  <c r="S567" i="3"/>
  <c r="T567" i="3" s="1"/>
  <c r="S566" i="3"/>
  <c r="T566" i="3" s="1"/>
  <c r="S565" i="3"/>
  <c r="T565" i="3" s="1"/>
  <c r="S564" i="3"/>
  <c r="T564" i="3" s="1"/>
  <c r="S563" i="3"/>
  <c r="T563" i="3" s="1"/>
  <c r="S562" i="3"/>
  <c r="T562" i="3" s="1"/>
  <c r="S561" i="3"/>
  <c r="T561" i="3" s="1"/>
  <c r="S560" i="3"/>
  <c r="T560" i="3" s="1"/>
  <c r="S559" i="3"/>
  <c r="T559" i="3" s="1"/>
  <c r="S558" i="3"/>
  <c r="T558" i="3" s="1"/>
  <c r="T557" i="3"/>
  <c r="S557" i="3"/>
  <c r="S556" i="3"/>
  <c r="T556" i="3" s="1"/>
  <c r="T555" i="3"/>
  <c r="S555" i="3"/>
  <c r="S554" i="3"/>
  <c r="T554" i="3" s="1"/>
  <c r="T553" i="3"/>
  <c r="S553" i="3"/>
  <c r="S552" i="3"/>
  <c r="T552" i="3" s="1"/>
  <c r="S551" i="3"/>
  <c r="T551" i="3" s="1"/>
  <c r="S550" i="3"/>
  <c r="T550" i="3" s="1"/>
  <c r="S549" i="3"/>
  <c r="T549" i="3" s="1"/>
  <c r="S548" i="3"/>
  <c r="T548" i="3" s="1"/>
  <c r="S547" i="3"/>
  <c r="T547" i="3" s="1"/>
  <c r="S546" i="3"/>
  <c r="T546" i="3" s="1"/>
  <c r="S545" i="3"/>
  <c r="T545" i="3" s="1"/>
  <c r="S544" i="3"/>
  <c r="T544" i="3" s="1"/>
  <c r="S543" i="3"/>
  <c r="T543" i="3" s="1"/>
  <c r="S542" i="3"/>
  <c r="T542" i="3" s="1"/>
  <c r="S541" i="3"/>
  <c r="T541" i="3" s="1"/>
  <c r="S540" i="3"/>
  <c r="T540" i="3" s="1"/>
  <c r="S539" i="3"/>
  <c r="T539" i="3" s="1"/>
  <c r="S538" i="3"/>
  <c r="T538" i="3" s="1"/>
  <c r="T537" i="3"/>
  <c r="S537" i="3"/>
  <c r="S536" i="3"/>
  <c r="T536" i="3" s="1"/>
  <c r="S535" i="3"/>
  <c r="T535" i="3" s="1"/>
  <c r="T534" i="3"/>
  <c r="S534" i="3"/>
  <c r="S533" i="3"/>
  <c r="T533" i="3" s="1"/>
  <c r="S532" i="3"/>
  <c r="T532" i="3" s="1"/>
  <c r="S531" i="3"/>
  <c r="T531" i="3" s="1"/>
  <c r="S530" i="3"/>
  <c r="T530" i="3" s="1"/>
  <c r="S529" i="3"/>
  <c r="T529" i="3" s="1"/>
  <c r="S528" i="3"/>
  <c r="T528" i="3" s="1"/>
  <c r="S527" i="3"/>
  <c r="T527" i="3" s="1"/>
  <c r="S526" i="3"/>
  <c r="T526" i="3" s="1"/>
  <c r="T525" i="3"/>
  <c r="S525" i="3"/>
  <c r="S524" i="3"/>
  <c r="T524" i="3" s="1"/>
  <c r="S523" i="3"/>
  <c r="T523" i="3" s="1"/>
  <c r="S522" i="3"/>
  <c r="T522" i="3" s="1"/>
  <c r="S521" i="3"/>
  <c r="T521" i="3" s="1"/>
  <c r="S520" i="3"/>
  <c r="T520" i="3" s="1"/>
  <c r="S519" i="3"/>
  <c r="T519" i="3" s="1"/>
  <c r="S518" i="3"/>
  <c r="T518" i="3" s="1"/>
  <c r="S517" i="3"/>
  <c r="T517" i="3" s="1"/>
  <c r="S516" i="3"/>
  <c r="T516" i="3" s="1"/>
  <c r="S515" i="3"/>
  <c r="T515" i="3" s="1"/>
  <c r="S514" i="3"/>
  <c r="T514" i="3" s="1"/>
  <c r="S513" i="3"/>
  <c r="T513" i="3" s="1"/>
  <c r="S512" i="3"/>
  <c r="T512" i="3" s="1"/>
  <c r="S511" i="3"/>
  <c r="T511" i="3" s="1"/>
  <c r="S510" i="3"/>
  <c r="T510" i="3" s="1"/>
  <c r="S509" i="3"/>
  <c r="T509" i="3" s="1"/>
  <c r="S508" i="3"/>
  <c r="T508" i="3" s="1"/>
  <c r="T507" i="3"/>
  <c r="S507" i="3"/>
  <c r="S506" i="3"/>
  <c r="T506" i="3" s="1"/>
  <c r="S505" i="3"/>
  <c r="T505" i="3" s="1"/>
  <c r="S504" i="3"/>
  <c r="T504" i="3" s="1"/>
  <c r="S503" i="3"/>
  <c r="T503" i="3" s="1"/>
  <c r="S502" i="3"/>
  <c r="T502" i="3" s="1"/>
  <c r="S501" i="3"/>
  <c r="T501" i="3" s="1"/>
  <c r="S500" i="3"/>
  <c r="T500" i="3" s="1"/>
  <c r="T499" i="3"/>
  <c r="S499" i="3"/>
  <c r="S498" i="3"/>
  <c r="T498" i="3" s="1"/>
  <c r="T497" i="3"/>
  <c r="S497" i="3"/>
  <c r="S496" i="3"/>
  <c r="T496" i="3" s="1"/>
  <c r="S495" i="3"/>
  <c r="T495" i="3" s="1"/>
  <c r="T494" i="3"/>
  <c r="S494" i="3"/>
  <c r="S493" i="3"/>
  <c r="T493" i="3" s="1"/>
  <c r="S492" i="3"/>
  <c r="T492" i="3" s="1"/>
  <c r="T491" i="3"/>
  <c r="S491" i="3"/>
  <c r="S490" i="3"/>
  <c r="T490" i="3" s="1"/>
  <c r="T489" i="3"/>
  <c r="S489" i="3"/>
  <c r="S488" i="3"/>
  <c r="T488" i="3" s="1"/>
  <c r="S487" i="3"/>
  <c r="T487" i="3" s="1"/>
  <c r="T486" i="3"/>
  <c r="S486" i="3"/>
  <c r="S485" i="3"/>
  <c r="T485" i="3" s="1"/>
  <c r="S484" i="3"/>
  <c r="T484" i="3" s="1"/>
  <c r="S483" i="3"/>
  <c r="T483" i="3" s="1"/>
  <c r="S482" i="3"/>
  <c r="T482" i="3" s="1"/>
  <c r="T481" i="3"/>
  <c r="S481" i="3"/>
  <c r="S480" i="3"/>
  <c r="T480" i="3" s="1"/>
  <c r="S479" i="3"/>
  <c r="T479" i="3" s="1"/>
  <c r="T478" i="3"/>
  <c r="S478" i="3"/>
  <c r="S477" i="3"/>
  <c r="T477" i="3" s="1"/>
  <c r="S476" i="3"/>
  <c r="T476" i="3" s="1"/>
  <c r="S475" i="3"/>
  <c r="T475" i="3" s="1"/>
  <c r="S474" i="3"/>
  <c r="T474" i="3" s="1"/>
  <c r="S473" i="3"/>
  <c r="T473" i="3" s="1"/>
  <c r="S472" i="3"/>
  <c r="T472" i="3" s="1"/>
  <c r="S471" i="3"/>
  <c r="T471" i="3" s="1"/>
  <c r="S470" i="3"/>
  <c r="T470" i="3" s="1"/>
  <c r="S469" i="3"/>
  <c r="T469" i="3" s="1"/>
  <c r="S468" i="3"/>
  <c r="T468" i="3" s="1"/>
  <c r="T467" i="3"/>
  <c r="S467" i="3"/>
  <c r="S466" i="3"/>
  <c r="T466" i="3" s="1"/>
  <c r="S465" i="3"/>
  <c r="T465" i="3" s="1"/>
  <c r="S464" i="3"/>
  <c r="T464" i="3" s="1"/>
  <c r="S463" i="3"/>
  <c r="T463" i="3" s="1"/>
  <c r="S462" i="3"/>
  <c r="T462" i="3" s="1"/>
  <c r="S461" i="3"/>
  <c r="T461" i="3" s="1"/>
  <c r="S460" i="3"/>
  <c r="T460" i="3" s="1"/>
  <c r="S459" i="3"/>
  <c r="T459" i="3" s="1"/>
  <c r="S458" i="3"/>
  <c r="T458" i="3" s="1"/>
  <c r="T457" i="3"/>
  <c r="S457" i="3"/>
  <c r="S456" i="3"/>
  <c r="T456" i="3" s="1"/>
  <c r="S455" i="3"/>
  <c r="T455" i="3" s="1"/>
  <c r="T454" i="3"/>
  <c r="S454" i="3"/>
  <c r="S453" i="3"/>
  <c r="T453" i="3" s="1"/>
  <c r="S452" i="3"/>
  <c r="T452" i="3" s="1"/>
  <c r="T451" i="3"/>
  <c r="S451" i="3"/>
  <c r="S450" i="3"/>
  <c r="T450" i="3" s="1"/>
  <c r="T449" i="3"/>
  <c r="S449" i="3"/>
  <c r="S448" i="3"/>
  <c r="T448" i="3" s="1"/>
  <c r="S447" i="3"/>
  <c r="T447" i="3" s="1"/>
  <c r="S446" i="3"/>
  <c r="T446" i="3" s="1"/>
  <c r="S445" i="3"/>
  <c r="T445" i="3" s="1"/>
  <c r="S444" i="3"/>
  <c r="T444" i="3" s="1"/>
  <c r="S443" i="3"/>
  <c r="T443" i="3" s="1"/>
  <c r="S442" i="3"/>
  <c r="T442" i="3" s="1"/>
  <c r="T441" i="3"/>
  <c r="S441" i="3"/>
  <c r="S440" i="3"/>
  <c r="T440" i="3" s="1"/>
  <c r="S439" i="3"/>
  <c r="T439" i="3" s="1"/>
  <c r="S438" i="3"/>
  <c r="T438" i="3" s="1"/>
  <c r="S437" i="3"/>
  <c r="T437" i="3" s="1"/>
  <c r="S436" i="3"/>
  <c r="T436" i="3" s="1"/>
  <c r="S435" i="3"/>
  <c r="T435" i="3" s="1"/>
  <c r="S434" i="3"/>
  <c r="T434" i="3" s="1"/>
  <c r="T433" i="3"/>
  <c r="S433" i="3"/>
  <c r="S432" i="3"/>
  <c r="T432" i="3" s="1"/>
  <c r="S431" i="3"/>
  <c r="T431" i="3" s="1"/>
  <c r="S430" i="3"/>
  <c r="T430" i="3" s="1"/>
  <c r="T429" i="3"/>
  <c r="S429" i="3"/>
  <c r="S428" i="3"/>
  <c r="T428" i="3" s="1"/>
  <c r="S427" i="3"/>
  <c r="T427" i="3" s="1"/>
  <c r="S426" i="3"/>
  <c r="T426" i="3" s="1"/>
  <c r="S425" i="3"/>
  <c r="T425" i="3" s="1"/>
  <c r="S424" i="3"/>
  <c r="T424" i="3" s="1"/>
  <c r="S423" i="3"/>
  <c r="T423" i="3" s="1"/>
  <c r="T422" i="3"/>
  <c r="S422" i="3"/>
  <c r="S421" i="3"/>
  <c r="T421" i="3" s="1"/>
  <c r="S420" i="3"/>
  <c r="T420" i="3" s="1"/>
  <c r="T419" i="3"/>
  <c r="S419" i="3"/>
  <c r="S418" i="3"/>
  <c r="T418" i="3" s="1"/>
  <c r="S417" i="3"/>
  <c r="T417" i="3" s="1"/>
  <c r="S416" i="3"/>
  <c r="T416" i="3" s="1"/>
  <c r="S415" i="3"/>
  <c r="T415" i="3" s="1"/>
  <c r="S414" i="3"/>
  <c r="T414" i="3" s="1"/>
  <c r="T413" i="3"/>
  <c r="S413" i="3"/>
  <c r="S412" i="3"/>
  <c r="T412" i="3" s="1"/>
  <c r="T411" i="3"/>
  <c r="S411" i="3"/>
  <c r="S410" i="3"/>
  <c r="T410" i="3" s="1"/>
  <c r="T409" i="3"/>
  <c r="S409" i="3"/>
  <c r="S408" i="3"/>
  <c r="T408" i="3" s="1"/>
  <c r="S407" i="3"/>
  <c r="T407" i="3" s="1"/>
  <c r="S406" i="3"/>
  <c r="T406" i="3" s="1"/>
  <c r="T405" i="3"/>
  <c r="S405" i="3"/>
  <c r="S404" i="3"/>
  <c r="T404" i="3" s="1"/>
  <c r="S403" i="3"/>
  <c r="T403" i="3" s="1"/>
  <c r="S402" i="3"/>
  <c r="T402" i="3" s="1"/>
  <c r="T401" i="3"/>
  <c r="S401" i="3"/>
  <c r="S400" i="3"/>
  <c r="T400" i="3" s="1"/>
  <c r="S399" i="3"/>
  <c r="T399" i="3" s="1"/>
  <c r="S398" i="3"/>
  <c r="T398" i="3" s="1"/>
  <c r="S397" i="3"/>
  <c r="T397" i="3" s="1"/>
  <c r="S396" i="3"/>
  <c r="T396" i="3" s="1"/>
  <c r="S395" i="3"/>
  <c r="T395" i="3" s="1"/>
  <c r="S394" i="3"/>
  <c r="T394" i="3" s="1"/>
  <c r="S393" i="3"/>
  <c r="T393" i="3" s="1"/>
  <c r="S392" i="3"/>
  <c r="T392" i="3" s="1"/>
  <c r="S391" i="3"/>
  <c r="T391" i="3" s="1"/>
  <c r="S390" i="3"/>
  <c r="T390" i="3" s="1"/>
  <c r="S389" i="3"/>
  <c r="T389" i="3" s="1"/>
  <c r="S388" i="3"/>
  <c r="T388" i="3" s="1"/>
  <c r="S387" i="3"/>
  <c r="T387" i="3" s="1"/>
  <c r="S386" i="3"/>
  <c r="T386" i="3" s="1"/>
  <c r="S385" i="3"/>
  <c r="T385" i="3" s="1"/>
  <c r="S384" i="3"/>
  <c r="T384" i="3" s="1"/>
  <c r="S383" i="3"/>
  <c r="T383" i="3" s="1"/>
  <c r="S382" i="3"/>
  <c r="T382" i="3" s="1"/>
  <c r="S381" i="3"/>
  <c r="T381" i="3" s="1"/>
  <c r="S380" i="3"/>
  <c r="T380" i="3" s="1"/>
  <c r="S379" i="3"/>
  <c r="T379" i="3" s="1"/>
  <c r="S378" i="3"/>
  <c r="T378" i="3" s="1"/>
  <c r="S377" i="3"/>
  <c r="T377" i="3" s="1"/>
  <c r="S376" i="3"/>
  <c r="T376" i="3" s="1"/>
  <c r="S375" i="3"/>
  <c r="T375" i="3" s="1"/>
  <c r="S374" i="3"/>
  <c r="T374" i="3" s="1"/>
  <c r="S373" i="3"/>
  <c r="T373" i="3" s="1"/>
  <c r="S372" i="3"/>
  <c r="T372" i="3" s="1"/>
  <c r="S371" i="3"/>
  <c r="T371" i="3" s="1"/>
  <c r="S370" i="3"/>
  <c r="T370" i="3" s="1"/>
  <c r="S369" i="3"/>
  <c r="T369" i="3" s="1"/>
  <c r="S368" i="3"/>
  <c r="T368" i="3" s="1"/>
  <c r="S367" i="3"/>
  <c r="T367" i="3" s="1"/>
  <c r="S366" i="3"/>
  <c r="T366" i="3" s="1"/>
  <c r="T365" i="3"/>
  <c r="S365" i="3"/>
  <c r="S364" i="3"/>
  <c r="T364" i="3" s="1"/>
  <c r="T363" i="3"/>
  <c r="S363" i="3"/>
  <c r="S362" i="3"/>
  <c r="T362" i="3" s="1"/>
  <c r="S361" i="3"/>
  <c r="T361" i="3" s="1"/>
  <c r="S360" i="3"/>
  <c r="T360" i="3" s="1"/>
  <c r="S359" i="3"/>
  <c r="T359" i="3" s="1"/>
  <c r="T358" i="3"/>
  <c r="S358" i="3"/>
  <c r="T357" i="3"/>
  <c r="S357" i="3"/>
  <c r="S356" i="3"/>
  <c r="T356" i="3" s="1"/>
  <c r="T355" i="3"/>
  <c r="S355" i="3"/>
  <c r="S354" i="3"/>
  <c r="T354" i="3" s="1"/>
  <c r="S353" i="3"/>
  <c r="T353" i="3" s="1"/>
  <c r="S352" i="3"/>
  <c r="T352" i="3" s="1"/>
  <c r="S351" i="3"/>
  <c r="T351" i="3" s="1"/>
  <c r="T350" i="3"/>
  <c r="S350" i="3"/>
  <c r="T349" i="3"/>
  <c r="S349" i="3"/>
  <c r="S348" i="3"/>
  <c r="T348" i="3" s="1"/>
  <c r="T347" i="3"/>
  <c r="S347" i="3"/>
  <c r="S346" i="3"/>
  <c r="T346" i="3" s="1"/>
  <c r="S345" i="3"/>
  <c r="T345" i="3" s="1"/>
  <c r="S344" i="3"/>
  <c r="T344" i="3" s="1"/>
  <c r="S343" i="3"/>
  <c r="T343" i="3" s="1"/>
  <c r="T342" i="3"/>
  <c r="S342" i="3"/>
  <c r="T341" i="3"/>
  <c r="S341" i="3"/>
  <c r="S340" i="3"/>
  <c r="T340" i="3" s="1"/>
  <c r="S339" i="3"/>
  <c r="T339" i="3" s="1"/>
  <c r="S338" i="3"/>
  <c r="T338" i="3" s="1"/>
  <c r="S337" i="3"/>
  <c r="T337" i="3" s="1"/>
  <c r="S336" i="3"/>
  <c r="T336" i="3" s="1"/>
  <c r="S335" i="3"/>
  <c r="T335" i="3" s="1"/>
  <c r="T334" i="3"/>
  <c r="S334" i="3"/>
  <c r="T333" i="3"/>
  <c r="S333" i="3"/>
  <c r="S332" i="3"/>
  <c r="T332" i="3" s="1"/>
  <c r="S331" i="3"/>
  <c r="T331" i="3" s="1"/>
  <c r="S330" i="3"/>
  <c r="T330" i="3" s="1"/>
  <c r="S329" i="3"/>
  <c r="T329" i="3" s="1"/>
  <c r="S328" i="3"/>
  <c r="T328" i="3" s="1"/>
  <c r="S327" i="3"/>
  <c r="T327" i="3" s="1"/>
  <c r="S326" i="3"/>
  <c r="T326" i="3" s="1"/>
  <c r="S325" i="3"/>
  <c r="T325" i="3" s="1"/>
  <c r="S324" i="3"/>
  <c r="T324" i="3" s="1"/>
  <c r="S323" i="3"/>
  <c r="T323" i="3" s="1"/>
  <c r="S322" i="3"/>
  <c r="T322" i="3" s="1"/>
  <c r="T321" i="3"/>
  <c r="S321" i="3"/>
  <c r="S320" i="3"/>
  <c r="T320" i="3" s="1"/>
  <c r="S319" i="3"/>
  <c r="T319" i="3" s="1"/>
  <c r="S318" i="3"/>
  <c r="T318" i="3" s="1"/>
  <c r="T317" i="3"/>
  <c r="S317" i="3"/>
  <c r="S316" i="3"/>
  <c r="T316" i="3" s="1"/>
  <c r="S315" i="3"/>
  <c r="T315" i="3" s="1"/>
  <c r="S314" i="3"/>
  <c r="T314" i="3" s="1"/>
  <c r="T313" i="3"/>
  <c r="S313" i="3"/>
  <c r="S312" i="3"/>
  <c r="T312" i="3" s="1"/>
  <c r="S311" i="3"/>
  <c r="T311" i="3" s="1"/>
  <c r="S310" i="3"/>
  <c r="T310" i="3" s="1"/>
  <c r="T309" i="3"/>
  <c r="S309" i="3"/>
  <c r="S308" i="3"/>
  <c r="T308" i="3" s="1"/>
  <c r="S307" i="3"/>
  <c r="T307" i="3" s="1"/>
  <c r="S306" i="3"/>
  <c r="T306" i="3" s="1"/>
  <c r="S305" i="3"/>
  <c r="T305" i="3" s="1"/>
  <c r="S304" i="3"/>
  <c r="T304" i="3" s="1"/>
  <c r="S303" i="3"/>
  <c r="T303" i="3" s="1"/>
  <c r="T302" i="3"/>
  <c r="S302" i="3"/>
  <c r="T301" i="3"/>
  <c r="S301" i="3"/>
  <c r="S300" i="3"/>
  <c r="T300" i="3" s="1"/>
  <c r="S299" i="3"/>
  <c r="T299" i="3" s="1"/>
  <c r="S298" i="3"/>
  <c r="T298" i="3" s="1"/>
  <c r="T297" i="3"/>
  <c r="S297" i="3"/>
  <c r="S296" i="3"/>
  <c r="T296" i="3" s="1"/>
  <c r="S295" i="3"/>
  <c r="T295" i="3" s="1"/>
  <c r="S294" i="3"/>
  <c r="T294" i="3" s="1"/>
  <c r="T293" i="3"/>
  <c r="S293" i="3"/>
  <c r="S292" i="3"/>
  <c r="T292" i="3" s="1"/>
  <c r="S291" i="3"/>
  <c r="T291" i="3" s="1"/>
  <c r="S290" i="3"/>
  <c r="T290" i="3" s="1"/>
  <c r="S289" i="3"/>
  <c r="T289" i="3" s="1"/>
  <c r="S288" i="3"/>
  <c r="T288" i="3" s="1"/>
  <c r="S287" i="3"/>
  <c r="T287" i="3" s="1"/>
  <c r="S286" i="3"/>
  <c r="T286" i="3" s="1"/>
  <c r="S285" i="3"/>
  <c r="T285" i="3" s="1"/>
  <c r="S284" i="3"/>
  <c r="T284" i="3" s="1"/>
  <c r="S283" i="3"/>
  <c r="T283" i="3" s="1"/>
  <c r="S282" i="3"/>
  <c r="T282" i="3" s="1"/>
  <c r="S281" i="3"/>
  <c r="T281" i="3" s="1"/>
  <c r="S280" i="3"/>
  <c r="T280" i="3" s="1"/>
  <c r="S279" i="3"/>
  <c r="T279" i="3" s="1"/>
  <c r="S278" i="3"/>
  <c r="T278" i="3" s="1"/>
  <c r="S277" i="3"/>
  <c r="T277" i="3" s="1"/>
  <c r="S276" i="3"/>
  <c r="T276" i="3" s="1"/>
  <c r="S275" i="3"/>
  <c r="T275" i="3" s="1"/>
  <c r="S274" i="3"/>
  <c r="T274" i="3" s="1"/>
  <c r="S273" i="3"/>
  <c r="T273" i="3" s="1"/>
  <c r="S272" i="3"/>
  <c r="T272" i="3" s="1"/>
  <c r="S271" i="3"/>
  <c r="T271" i="3" s="1"/>
  <c r="S270" i="3"/>
  <c r="T270" i="3" s="1"/>
  <c r="T269" i="3"/>
  <c r="S269" i="3"/>
  <c r="S268" i="3"/>
  <c r="T268" i="3" s="1"/>
  <c r="T267" i="3"/>
  <c r="S267" i="3"/>
  <c r="S266" i="3"/>
  <c r="T266" i="3" s="1"/>
  <c r="S265" i="3"/>
  <c r="T265" i="3" s="1"/>
  <c r="S264" i="3"/>
  <c r="T264" i="3" s="1"/>
  <c r="S263" i="3"/>
  <c r="T263" i="3" s="1"/>
  <c r="S262" i="3"/>
  <c r="T262" i="3" s="1"/>
  <c r="S261" i="3"/>
  <c r="T261" i="3" s="1"/>
  <c r="S260" i="3"/>
  <c r="T260" i="3" s="1"/>
  <c r="T259" i="3"/>
  <c r="S259" i="3"/>
  <c r="S258" i="3"/>
  <c r="T258" i="3" s="1"/>
  <c r="S257" i="3"/>
  <c r="T257" i="3" s="1"/>
  <c r="S256" i="3"/>
  <c r="T256" i="3" s="1"/>
  <c r="S255" i="3"/>
  <c r="T255" i="3" s="1"/>
  <c r="S254" i="3"/>
  <c r="T254" i="3" s="1"/>
  <c r="S253" i="3"/>
  <c r="T253" i="3" s="1"/>
  <c r="S252" i="3"/>
  <c r="T252" i="3" s="1"/>
  <c r="T251" i="3"/>
  <c r="S251" i="3"/>
  <c r="S250" i="3"/>
  <c r="T250" i="3" s="1"/>
  <c r="S249" i="3"/>
  <c r="T249" i="3" s="1"/>
  <c r="S248" i="3"/>
  <c r="T248" i="3" s="1"/>
  <c r="S247" i="3"/>
  <c r="T247" i="3" s="1"/>
  <c r="S246" i="3"/>
  <c r="T246" i="3" s="1"/>
  <c r="S245" i="3"/>
  <c r="T245" i="3" s="1"/>
  <c r="S244" i="3"/>
  <c r="T244" i="3" s="1"/>
  <c r="S243" i="3"/>
  <c r="T243" i="3" s="1"/>
  <c r="S242" i="3"/>
  <c r="T242" i="3" s="1"/>
  <c r="T241" i="3"/>
  <c r="S241" i="3"/>
  <c r="S240" i="3"/>
  <c r="T240" i="3" s="1"/>
  <c r="T239" i="3"/>
  <c r="S239" i="3"/>
  <c r="S238" i="3"/>
  <c r="T238" i="3" s="1"/>
  <c r="S237" i="3"/>
  <c r="T237" i="3" s="1"/>
  <c r="S236" i="3"/>
  <c r="T236" i="3" s="1"/>
  <c r="S235" i="3"/>
  <c r="T235" i="3" s="1"/>
  <c r="S234" i="3"/>
  <c r="T234" i="3" s="1"/>
  <c r="T233" i="3"/>
  <c r="S233" i="3"/>
  <c r="S232" i="3"/>
  <c r="T232" i="3" s="1"/>
  <c r="S231" i="3"/>
  <c r="T231" i="3" s="1"/>
  <c r="S230" i="3"/>
  <c r="T230" i="3" s="1"/>
  <c r="S229" i="3"/>
  <c r="T229" i="3" s="1"/>
  <c r="S228" i="3"/>
  <c r="T228" i="3" s="1"/>
  <c r="S227" i="3"/>
  <c r="T227" i="3" s="1"/>
  <c r="S226" i="3"/>
  <c r="T226" i="3" s="1"/>
  <c r="S225" i="3"/>
  <c r="T225" i="3" s="1"/>
  <c r="S224" i="3"/>
  <c r="T224" i="3" s="1"/>
  <c r="S223" i="3"/>
  <c r="T223" i="3" s="1"/>
  <c r="S222" i="3"/>
  <c r="T222" i="3" s="1"/>
  <c r="T221" i="3"/>
  <c r="S221" i="3"/>
  <c r="S220" i="3"/>
  <c r="T220" i="3" s="1"/>
  <c r="S219" i="3"/>
  <c r="T219" i="3" s="1"/>
  <c r="S218" i="3"/>
  <c r="T218" i="3" s="1"/>
  <c r="T217" i="3"/>
  <c r="S217" i="3"/>
  <c r="S216" i="3"/>
  <c r="T216" i="3" s="1"/>
  <c r="S215" i="3"/>
  <c r="T215" i="3" s="1"/>
  <c r="T214" i="3"/>
  <c r="S214" i="3"/>
  <c r="T213" i="3"/>
  <c r="S213" i="3"/>
  <c r="S212" i="3"/>
  <c r="T212" i="3" s="1"/>
  <c r="S211" i="3"/>
  <c r="T211" i="3" s="1"/>
  <c r="S210" i="3"/>
  <c r="T210" i="3" s="1"/>
  <c r="T209" i="3"/>
  <c r="S209" i="3"/>
  <c r="S208" i="3"/>
  <c r="T208" i="3" s="1"/>
  <c r="S207" i="3"/>
  <c r="T207" i="3" s="1"/>
  <c r="T206" i="3"/>
  <c r="S206" i="3"/>
  <c r="T205" i="3"/>
  <c r="S205" i="3"/>
  <c r="S204" i="3"/>
  <c r="T204" i="3" s="1"/>
  <c r="S203" i="3"/>
  <c r="T203" i="3" s="1"/>
  <c r="S202" i="3"/>
  <c r="T202" i="3" s="1"/>
  <c r="T201" i="3"/>
  <c r="S201" i="3"/>
  <c r="S200" i="3"/>
  <c r="T200" i="3" s="1"/>
  <c r="S199" i="3"/>
  <c r="T199" i="3" s="1"/>
  <c r="T198" i="3"/>
  <c r="S198" i="3"/>
  <c r="T197" i="3"/>
  <c r="S197" i="3"/>
  <c r="S196" i="3"/>
  <c r="T196" i="3" s="1"/>
  <c r="S195" i="3"/>
  <c r="T195" i="3" s="1"/>
  <c r="S194" i="3"/>
  <c r="T194" i="3" s="1"/>
  <c r="T193" i="3"/>
  <c r="S193" i="3"/>
  <c r="S192" i="3"/>
  <c r="T192" i="3" s="1"/>
  <c r="S191" i="3"/>
  <c r="T191" i="3" s="1"/>
  <c r="T190" i="3"/>
  <c r="S190" i="3"/>
  <c r="T189" i="3"/>
  <c r="S189" i="3"/>
  <c r="S188" i="3"/>
  <c r="T188" i="3" s="1"/>
  <c r="S187" i="3"/>
  <c r="T187" i="3" s="1"/>
  <c r="S186" i="3"/>
  <c r="T186" i="3" s="1"/>
  <c r="S185" i="3"/>
  <c r="T185" i="3" s="1"/>
  <c r="S184" i="3"/>
  <c r="T184" i="3" s="1"/>
  <c r="S183" i="3"/>
  <c r="T183" i="3" s="1"/>
  <c r="S182" i="3"/>
  <c r="T182" i="3" s="1"/>
  <c r="T181" i="3"/>
  <c r="S181" i="3"/>
  <c r="S180" i="3"/>
  <c r="T180" i="3" s="1"/>
  <c r="S179" i="3"/>
  <c r="T179" i="3" s="1"/>
  <c r="S178" i="3"/>
  <c r="T178" i="3" s="1"/>
  <c r="S177" i="3"/>
  <c r="T177" i="3" s="1"/>
  <c r="S176" i="3"/>
  <c r="T176" i="3" s="1"/>
  <c r="S175" i="3"/>
  <c r="T175" i="3" s="1"/>
  <c r="S174" i="3"/>
  <c r="T174" i="3" s="1"/>
  <c r="S173" i="3"/>
  <c r="T173" i="3" s="1"/>
  <c r="S172" i="3"/>
  <c r="T172" i="3" s="1"/>
  <c r="T171" i="3"/>
  <c r="S171" i="3"/>
  <c r="S170" i="3"/>
  <c r="T170" i="3" s="1"/>
  <c r="S169" i="3"/>
  <c r="T169" i="3" s="1"/>
  <c r="S168" i="3"/>
  <c r="T168" i="3" s="1"/>
  <c r="S167" i="3"/>
  <c r="T167" i="3" s="1"/>
  <c r="T166" i="3"/>
  <c r="S166" i="3"/>
  <c r="S165" i="3"/>
  <c r="T165" i="3" s="1"/>
  <c r="S164" i="3"/>
  <c r="T164" i="3" s="1"/>
  <c r="T163" i="3"/>
  <c r="S163" i="3"/>
  <c r="S162" i="3"/>
  <c r="T162" i="3" s="1"/>
  <c r="S161" i="3"/>
  <c r="T161" i="3" s="1"/>
  <c r="S160" i="3"/>
  <c r="T160" i="3" s="1"/>
  <c r="S159" i="3"/>
  <c r="T159" i="3" s="1"/>
  <c r="T158" i="3"/>
  <c r="S158" i="3"/>
  <c r="S157" i="3"/>
  <c r="T157" i="3" s="1"/>
  <c r="S156" i="3"/>
  <c r="T156" i="3" s="1"/>
  <c r="T155" i="3"/>
  <c r="S155" i="3"/>
  <c r="S154" i="3"/>
  <c r="T154" i="3" s="1"/>
  <c r="S153" i="3"/>
  <c r="T153" i="3" s="1"/>
  <c r="S152" i="3"/>
  <c r="T152" i="3" s="1"/>
  <c r="S151" i="3"/>
  <c r="T151" i="3" s="1"/>
  <c r="S150" i="3"/>
  <c r="T150" i="3" s="1"/>
  <c r="S149" i="3"/>
  <c r="T149" i="3" s="1"/>
  <c r="S148" i="3"/>
  <c r="T148" i="3" s="1"/>
  <c r="S147" i="3"/>
  <c r="T147" i="3" s="1"/>
  <c r="S146" i="3"/>
  <c r="T146" i="3" s="1"/>
  <c r="S145" i="3"/>
  <c r="T145" i="3" s="1"/>
  <c r="S144" i="3"/>
  <c r="T144" i="3" s="1"/>
  <c r="S143" i="3"/>
  <c r="T143" i="3" s="1"/>
  <c r="S142" i="3"/>
  <c r="T142" i="3" s="1"/>
  <c r="T141" i="3"/>
  <c r="S141" i="3"/>
  <c r="S140" i="3"/>
  <c r="T140" i="3" s="1"/>
  <c r="S139" i="3"/>
  <c r="T139" i="3" s="1"/>
  <c r="S138" i="3"/>
  <c r="T138" i="3" s="1"/>
  <c r="S137" i="3"/>
  <c r="T137" i="3" s="1"/>
  <c r="S136" i="3"/>
  <c r="T136" i="3" s="1"/>
  <c r="S135" i="3"/>
  <c r="T135" i="3" s="1"/>
  <c r="S134" i="3"/>
  <c r="T134" i="3" s="1"/>
  <c r="T133" i="3"/>
  <c r="S133" i="3"/>
  <c r="S132" i="3"/>
  <c r="T132" i="3" s="1"/>
  <c r="S131" i="3"/>
  <c r="T131" i="3" s="1"/>
  <c r="S130" i="3"/>
  <c r="T130" i="3" s="1"/>
  <c r="T129" i="3"/>
  <c r="S129" i="3"/>
  <c r="S128" i="3"/>
  <c r="T128" i="3" s="1"/>
  <c r="S127" i="3"/>
  <c r="T127" i="3" s="1"/>
  <c r="S126" i="3"/>
  <c r="T126" i="3" s="1"/>
  <c r="S125" i="3"/>
  <c r="T125" i="3" s="1"/>
  <c r="S124" i="3"/>
  <c r="T124" i="3" s="1"/>
  <c r="S123" i="3"/>
  <c r="T123" i="3" s="1"/>
  <c r="S122" i="3"/>
  <c r="T122" i="3" s="1"/>
  <c r="S121" i="3"/>
  <c r="T121" i="3" s="1"/>
  <c r="S120" i="3"/>
  <c r="T120" i="3" s="1"/>
  <c r="S119" i="3"/>
  <c r="T119" i="3" s="1"/>
  <c r="S118" i="3"/>
  <c r="T118" i="3" s="1"/>
  <c r="T117" i="3"/>
  <c r="S117" i="3"/>
  <c r="S116" i="3"/>
  <c r="T116" i="3" s="1"/>
  <c r="S115" i="3"/>
  <c r="T115" i="3" s="1"/>
  <c r="S114" i="3"/>
  <c r="T114" i="3" s="1"/>
  <c r="T113" i="3"/>
  <c r="S113" i="3"/>
  <c r="S112" i="3"/>
  <c r="T112" i="3" s="1"/>
  <c r="S111" i="3"/>
  <c r="T111" i="3" s="1"/>
  <c r="T110" i="3"/>
  <c r="S110" i="3"/>
  <c r="T109" i="3"/>
  <c r="S109" i="3"/>
  <c r="S108" i="3"/>
  <c r="T108" i="3" s="1"/>
  <c r="S107" i="3"/>
  <c r="T107" i="3" s="1"/>
  <c r="S106" i="3"/>
  <c r="T106" i="3" s="1"/>
  <c r="S105" i="3"/>
  <c r="T105" i="3" s="1"/>
  <c r="S104" i="3"/>
  <c r="T104" i="3" s="1"/>
  <c r="S103" i="3"/>
  <c r="T103" i="3" s="1"/>
  <c r="S102" i="3"/>
  <c r="T102" i="3" s="1"/>
  <c r="T101" i="3"/>
  <c r="S101" i="3"/>
  <c r="S100" i="3"/>
  <c r="T100" i="3" s="1"/>
  <c r="S99" i="3"/>
  <c r="T99" i="3" s="1"/>
  <c r="S98" i="3"/>
  <c r="T98" i="3" s="1"/>
  <c r="S97" i="3"/>
  <c r="T97" i="3" s="1"/>
  <c r="S96" i="3"/>
  <c r="T96" i="3" s="1"/>
  <c r="S95" i="3"/>
  <c r="T95" i="3" s="1"/>
  <c r="S94" i="3"/>
  <c r="T94" i="3" s="1"/>
  <c r="T93" i="3"/>
  <c r="S93" i="3"/>
  <c r="S92" i="3"/>
  <c r="T92" i="3" s="1"/>
  <c r="S91" i="3"/>
  <c r="T91" i="3" s="1"/>
  <c r="S90" i="3"/>
  <c r="T90" i="3" s="1"/>
  <c r="S89" i="3"/>
  <c r="T89" i="3" s="1"/>
  <c r="S88" i="3"/>
  <c r="T88" i="3" s="1"/>
  <c r="S87" i="3"/>
  <c r="T87" i="3" s="1"/>
  <c r="S86" i="3"/>
  <c r="T86" i="3" s="1"/>
  <c r="S85" i="3"/>
  <c r="T85" i="3" s="1"/>
  <c r="S84" i="3"/>
  <c r="T84" i="3" s="1"/>
  <c r="T83" i="3"/>
  <c r="S83" i="3"/>
  <c r="S82" i="3"/>
  <c r="T82" i="3" s="1"/>
  <c r="S81" i="3"/>
  <c r="T81" i="3" s="1"/>
  <c r="S80" i="3"/>
  <c r="T80" i="3" s="1"/>
  <c r="S79" i="3"/>
  <c r="T79" i="3" s="1"/>
  <c r="S78" i="3"/>
  <c r="T78" i="3" s="1"/>
  <c r="S77" i="3"/>
  <c r="T77" i="3" s="1"/>
  <c r="S76" i="3"/>
  <c r="T76" i="3" s="1"/>
  <c r="S75" i="3"/>
  <c r="T75" i="3" s="1"/>
  <c r="S74" i="3"/>
  <c r="T74" i="3" s="1"/>
  <c r="T73" i="3"/>
  <c r="S73" i="3"/>
  <c r="S72" i="3"/>
  <c r="T72" i="3" s="1"/>
  <c r="S71" i="3"/>
  <c r="T71" i="3" s="1"/>
  <c r="T70" i="3"/>
  <c r="S70" i="3"/>
  <c r="S69" i="3"/>
  <c r="T69" i="3" s="1"/>
  <c r="S68" i="3"/>
  <c r="T68" i="3" s="1"/>
  <c r="S67" i="3"/>
  <c r="T67" i="3" s="1"/>
  <c r="S66" i="3"/>
  <c r="T66" i="3" s="1"/>
  <c r="S65" i="3"/>
  <c r="T65" i="3" s="1"/>
  <c r="S64" i="3"/>
  <c r="T64" i="3" s="1"/>
  <c r="S63" i="3"/>
  <c r="T63" i="3" s="1"/>
  <c r="S62" i="3"/>
  <c r="T62" i="3" s="1"/>
  <c r="S61" i="3"/>
  <c r="T61" i="3" s="1"/>
  <c r="S60" i="3"/>
  <c r="T60" i="3" s="1"/>
  <c r="S59" i="3"/>
  <c r="T59" i="3" s="1"/>
  <c r="S58" i="3"/>
  <c r="T58" i="3" s="1"/>
  <c r="T57" i="3"/>
  <c r="S57" i="3"/>
  <c r="S56" i="3"/>
  <c r="T56" i="3" s="1"/>
  <c r="T55" i="3"/>
  <c r="S55" i="3"/>
  <c r="S54" i="3"/>
  <c r="T54" i="3" s="1"/>
  <c r="S53" i="3"/>
  <c r="T53" i="3" s="1"/>
  <c r="S52" i="3"/>
  <c r="T52" i="3" s="1"/>
  <c r="S51" i="3"/>
  <c r="T51" i="3" s="1"/>
  <c r="S50" i="3"/>
  <c r="T50" i="3" s="1"/>
  <c r="S49" i="3"/>
  <c r="T49" i="3" s="1"/>
  <c r="S48" i="3"/>
  <c r="T48" i="3" s="1"/>
  <c r="S47" i="3"/>
  <c r="T47" i="3" s="1"/>
  <c r="T46" i="3"/>
  <c r="S46" i="3"/>
  <c r="T45" i="3"/>
  <c r="S45" i="3"/>
  <c r="S44" i="3"/>
  <c r="T44" i="3" s="1"/>
  <c r="S43" i="3"/>
  <c r="T43" i="3" s="1"/>
  <c r="S42" i="3"/>
  <c r="T42" i="3" s="1"/>
  <c r="S41" i="3"/>
  <c r="T41" i="3" s="1"/>
  <c r="S40" i="3"/>
  <c r="T40" i="3" s="1"/>
  <c r="S39" i="3"/>
  <c r="T39" i="3" s="1"/>
  <c r="S38" i="3"/>
  <c r="T38" i="3" s="1"/>
  <c r="S37" i="3"/>
  <c r="T37" i="3" s="1"/>
  <c r="S36" i="3"/>
  <c r="T36" i="3" s="1"/>
  <c r="S35" i="3"/>
  <c r="T35" i="3" s="1"/>
  <c r="S34" i="3"/>
  <c r="T34" i="3" s="1"/>
  <c r="S33" i="3"/>
  <c r="T33" i="3" s="1"/>
  <c r="S32" i="3"/>
  <c r="T32" i="3" s="1"/>
  <c r="S31" i="3"/>
  <c r="T31" i="3" s="1"/>
  <c r="S30" i="3"/>
  <c r="T30" i="3" s="1"/>
  <c r="S29" i="3"/>
  <c r="T29" i="3" s="1"/>
  <c r="S28" i="3"/>
  <c r="T28" i="3" s="1"/>
  <c r="S27" i="3"/>
  <c r="T27" i="3" s="1"/>
  <c r="S26" i="3"/>
  <c r="T26" i="3" s="1"/>
  <c r="S25" i="3"/>
  <c r="T25" i="3" s="1"/>
  <c r="S24" i="3"/>
  <c r="T24" i="3" s="1"/>
  <c r="S23" i="3"/>
  <c r="T23" i="3" s="1"/>
  <c r="S22" i="3"/>
  <c r="T22" i="3" s="1"/>
  <c r="S21" i="3"/>
  <c r="T21" i="3" s="1"/>
  <c r="S20" i="3"/>
  <c r="T20" i="3" s="1"/>
  <c r="S19" i="3"/>
  <c r="T19" i="3" s="1"/>
  <c r="S18" i="3"/>
  <c r="T18" i="3" s="1"/>
  <c r="T17" i="3"/>
  <c r="S17" i="3"/>
  <c r="S16" i="3"/>
  <c r="T16" i="3" s="1"/>
  <c r="S15" i="3"/>
  <c r="T15" i="3" s="1"/>
  <c r="S14" i="3"/>
  <c r="T14" i="3" s="1"/>
  <c r="S13" i="3"/>
  <c r="T13" i="3" s="1"/>
  <c r="S12" i="3"/>
  <c r="T12" i="3" s="1"/>
  <c r="T11" i="3"/>
  <c r="S11" i="3"/>
  <c r="S10" i="3"/>
  <c r="T10" i="3" s="1"/>
  <c r="S9" i="3"/>
  <c r="T9" i="3" s="1"/>
  <c r="S8" i="3"/>
  <c r="T8" i="3" s="1"/>
  <c r="S7" i="3"/>
  <c r="T7" i="3" s="1"/>
  <c r="B7" i="3"/>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B386" i="3" s="1"/>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B407" i="3" s="1"/>
  <c r="B408" i="3" s="1"/>
  <c r="B409" i="3" s="1"/>
  <c r="B410" i="3" s="1"/>
  <c r="B411" i="3" s="1"/>
  <c r="B412" i="3" s="1"/>
  <c r="B413" i="3" s="1"/>
  <c r="B414" i="3" s="1"/>
  <c r="B415" i="3" s="1"/>
  <c r="B416" i="3" s="1"/>
  <c r="B417" i="3" s="1"/>
  <c r="B418" i="3" s="1"/>
  <c r="B419" i="3" s="1"/>
  <c r="B420" i="3" s="1"/>
  <c r="B421" i="3" s="1"/>
  <c r="B422" i="3" s="1"/>
  <c r="B423" i="3" s="1"/>
  <c r="B424" i="3" s="1"/>
  <c r="B425" i="3" s="1"/>
  <c r="B426" i="3" s="1"/>
  <c r="B427" i="3" s="1"/>
  <c r="B428" i="3" s="1"/>
  <c r="B429" i="3" s="1"/>
  <c r="B430" i="3" s="1"/>
  <c r="B431" i="3" s="1"/>
  <c r="B432" i="3" s="1"/>
  <c r="B433" i="3" s="1"/>
  <c r="B434" i="3" s="1"/>
  <c r="B435" i="3" s="1"/>
  <c r="B436" i="3" s="1"/>
  <c r="B437" i="3" s="1"/>
  <c r="B438" i="3" s="1"/>
  <c r="B439" i="3" s="1"/>
  <c r="B440" i="3" s="1"/>
  <c r="B441" i="3" s="1"/>
  <c r="B442" i="3" s="1"/>
  <c r="B443" i="3" s="1"/>
  <c r="B444" i="3" s="1"/>
  <c r="B445" i="3" s="1"/>
  <c r="B446" i="3" s="1"/>
  <c r="B447" i="3" s="1"/>
  <c r="B448" i="3" s="1"/>
  <c r="B449" i="3" s="1"/>
  <c r="B450" i="3" s="1"/>
  <c r="B451" i="3" s="1"/>
  <c r="B452" i="3" s="1"/>
  <c r="B453" i="3" s="1"/>
  <c r="B454" i="3" s="1"/>
  <c r="B455" i="3" s="1"/>
  <c r="B456" i="3" s="1"/>
  <c r="B457" i="3" s="1"/>
  <c r="B458" i="3" s="1"/>
  <c r="B459" i="3" s="1"/>
  <c r="B460" i="3" s="1"/>
  <c r="B461" i="3" s="1"/>
  <c r="B462" i="3" s="1"/>
  <c r="B463" i="3" s="1"/>
  <c r="B464" i="3" s="1"/>
  <c r="B465" i="3" s="1"/>
  <c r="B466" i="3" s="1"/>
  <c r="B467" i="3" s="1"/>
  <c r="B468" i="3" s="1"/>
  <c r="B469" i="3" s="1"/>
  <c r="B470" i="3" s="1"/>
  <c r="B471" i="3" s="1"/>
  <c r="B472" i="3" s="1"/>
  <c r="B473" i="3" s="1"/>
  <c r="B474" i="3" s="1"/>
  <c r="B475" i="3" s="1"/>
  <c r="B476" i="3" s="1"/>
  <c r="B477" i="3" s="1"/>
  <c r="B478" i="3" s="1"/>
  <c r="B479" i="3" s="1"/>
  <c r="B480" i="3" s="1"/>
  <c r="B481" i="3" s="1"/>
  <c r="B482" i="3" s="1"/>
  <c r="B483" i="3" s="1"/>
  <c r="B484" i="3" s="1"/>
  <c r="B485" i="3" s="1"/>
  <c r="B486" i="3" s="1"/>
  <c r="B487" i="3" s="1"/>
  <c r="B488" i="3" s="1"/>
  <c r="B489" i="3" s="1"/>
  <c r="B490" i="3" s="1"/>
  <c r="B491" i="3" s="1"/>
  <c r="B492" i="3" s="1"/>
  <c r="B493" i="3" s="1"/>
  <c r="B494" i="3" s="1"/>
  <c r="B495" i="3" s="1"/>
  <c r="B496" i="3" s="1"/>
  <c r="B497" i="3" s="1"/>
  <c r="B498" i="3" s="1"/>
  <c r="B499" i="3" s="1"/>
  <c r="B500" i="3" s="1"/>
  <c r="B501" i="3" s="1"/>
  <c r="B502" i="3" s="1"/>
  <c r="B503" i="3" s="1"/>
  <c r="B504" i="3" s="1"/>
  <c r="B505" i="3" s="1"/>
  <c r="B506" i="3" s="1"/>
  <c r="B507" i="3" s="1"/>
  <c r="B508" i="3" s="1"/>
  <c r="B509" i="3" s="1"/>
  <c r="B510" i="3" s="1"/>
  <c r="B511" i="3" s="1"/>
  <c r="B512" i="3" s="1"/>
  <c r="B513" i="3" s="1"/>
  <c r="B514" i="3" s="1"/>
  <c r="B515" i="3" s="1"/>
  <c r="B516" i="3" s="1"/>
  <c r="B517" i="3" s="1"/>
  <c r="B518" i="3" s="1"/>
  <c r="B519" i="3" s="1"/>
  <c r="B520" i="3" s="1"/>
  <c r="B521" i="3" s="1"/>
  <c r="B522" i="3" s="1"/>
  <c r="B523" i="3" s="1"/>
  <c r="B524" i="3" s="1"/>
  <c r="B525" i="3" s="1"/>
  <c r="B526" i="3" s="1"/>
  <c r="B527" i="3" s="1"/>
  <c r="B528" i="3" s="1"/>
  <c r="B529" i="3" s="1"/>
  <c r="B530" i="3" s="1"/>
  <c r="B531" i="3" s="1"/>
  <c r="B532" i="3" s="1"/>
  <c r="B533" i="3" s="1"/>
  <c r="B534" i="3" s="1"/>
  <c r="B535" i="3" s="1"/>
  <c r="B536" i="3" s="1"/>
  <c r="B537" i="3" s="1"/>
  <c r="B538" i="3" s="1"/>
  <c r="B539" i="3" s="1"/>
  <c r="B540" i="3" s="1"/>
  <c r="B541" i="3" s="1"/>
  <c r="B542" i="3" s="1"/>
  <c r="B543" i="3" s="1"/>
  <c r="B544" i="3" s="1"/>
  <c r="B545" i="3" s="1"/>
  <c r="B546" i="3" s="1"/>
  <c r="B547" i="3" s="1"/>
  <c r="B548" i="3" s="1"/>
  <c r="B549" i="3" s="1"/>
  <c r="B550" i="3" s="1"/>
  <c r="B551" i="3" s="1"/>
  <c r="B552" i="3" s="1"/>
  <c r="B553" i="3" s="1"/>
  <c r="B554" i="3" s="1"/>
  <c r="B555" i="3" s="1"/>
  <c r="B556" i="3" s="1"/>
  <c r="B557" i="3" s="1"/>
  <c r="B558" i="3" s="1"/>
  <c r="B559" i="3" s="1"/>
  <c r="B560" i="3" s="1"/>
  <c r="B561" i="3" s="1"/>
  <c r="B562" i="3" s="1"/>
  <c r="B563" i="3" s="1"/>
  <c r="B564" i="3" s="1"/>
  <c r="B565" i="3" s="1"/>
  <c r="B566" i="3" s="1"/>
  <c r="B567" i="3" s="1"/>
  <c r="B568" i="3" s="1"/>
  <c r="B569" i="3" s="1"/>
  <c r="B570" i="3" s="1"/>
  <c r="B571" i="3" s="1"/>
  <c r="B572" i="3" s="1"/>
  <c r="B573" i="3" s="1"/>
  <c r="B574" i="3" s="1"/>
  <c r="B575" i="3" s="1"/>
  <c r="B576" i="3" s="1"/>
  <c r="B577" i="3" s="1"/>
  <c r="B578" i="3" s="1"/>
  <c r="B579" i="3" s="1"/>
  <c r="B580" i="3" s="1"/>
  <c r="B581" i="3" s="1"/>
  <c r="B582" i="3" s="1"/>
  <c r="B583" i="3" s="1"/>
  <c r="B584" i="3" s="1"/>
  <c r="B585" i="3" s="1"/>
  <c r="B586" i="3" s="1"/>
  <c r="B587" i="3" s="1"/>
  <c r="B588" i="3" s="1"/>
  <c r="B589" i="3" s="1"/>
  <c r="B590" i="3" s="1"/>
  <c r="B591" i="3" s="1"/>
  <c r="B592" i="3" s="1"/>
  <c r="B593" i="3" s="1"/>
  <c r="B594" i="3" s="1"/>
  <c r="B595" i="3" s="1"/>
  <c r="B596" i="3" s="1"/>
  <c r="B597" i="3" s="1"/>
  <c r="B598" i="3" s="1"/>
  <c r="B599" i="3" s="1"/>
  <c r="B600" i="3" s="1"/>
  <c r="B601" i="3" s="1"/>
  <c r="B602" i="3" s="1"/>
  <c r="B603" i="3" s="1"/>
  <c r="B604" i="3" s="1"/>
  <c r="B605" i="3" s="1"/>
  <c r="B606" i="3" s="1"/>
  <c r="B607" i="3" s="1"/>
  <c r="B608" i="3" s="1"/>
  <c r="B609" i="3" s="1"/>
  <c r="B610" i="3" s="1"/>
  <c r="B611" i="3" s="1"/>
  <c r="B612" i="3" s="1"/>
  <c r="B613" i="3" s="1"/>
  <c r="B614" i="3" s="1"/>
  <c r="B615" i="3" s="1"/>
  <c r="B616" i="3" s="1"/>
  <c r="B617" i="3" s="1"/>
  <c r="B618" i="3" s="1"/>
  <c r="B619" i="3" s="1"/>
  <c r="B620" i="3" s="1"/>
  <c r="B621" i="3" s="1"/>
  <c r="B622" i="3" s="1"/>
  <c r="B623" i="3" s="1"/>
  <c r="B624" i="3" s="1"/>
  <c r="B625" i="3" s="1"/>
  <c r="B626" i="3" s="1"/>
  <c r="B627" i="3" s="1"/>
  <c r="B628" i="3" s="1"/>
  <c r="B629" i="3" s="1"/>
  <c r="B630" i="3" s="1"/>
  <c r="B631" i="3" s="1"/>
  <c r="B632" i="3" s="1"/>
  <c r="B633" i="3" s="1"/>
  <c r="B634" i="3" s="1"/>
  <c r="B635" i="3" s="1"/>
  <c r="B636" i="3" s="1"/>
  <c r="B637" i="3" s="1"/>
  <c r="B638" i="3" s="1"/>
  <c r="B639" i="3" s="1"/>
  <c r="B640" i="3" s="1"/>
  <c r="B641" i="3" s="1"/>
  <c r="B642" i="3" s="1"/>
  <c r="B643" i="3" s="1"/>
  <c r="B644" i="3" s="1"/>
  <c r="B645" i="3" s="1"/>
  <c r="B646" i="3" s="1"/>
  <c r="B647" i="3" s="1"/>
  <c r="B648" i="3" s="1"/>
  <c r="B649" i="3" s="1"/>
  <c r="B650" i="3" s="1"/>
  <c r="B651" i="3" s="1"/>
  <c r="B652" i="3" s="1"/>
  <c r="B653" i="3" s="1"/>
  <c r="B654" i="3" s="1"/>
  <c r="B655" i="3" s="1"/>
  <c r="B656" i="3" s="1"/>
  <c r="B657" i="3" s="1"/>
  <c r="B658" i="3" s="1"/>
  <c r="B659" i="3" s="1"/>
  <c r="B660" i="3" s="1"/>
  <c r="B661" i="3" s="1"/>
  <c r="B662" i="3" s="1"/>
  <c r="B663" i="3" s="1"/>
  <c r="B664" i="3" s="1"/>
  <c r="B665" i="3" s="1"/>
  <c r="B666" i="3" s="1"/>
  <c r="B667" i="3" s="1"/>
  <c r="B668" i="3" s="1"/>
  <c r="B669" i="3" s="1"/>
  <c r="B670" i="3" s="1"/>
  <c r="B671" i="3" s="1"/>
  <c r="B672" i="3" s="1"/>
  <c r="B673" i="3" s="1"/>
  <c r="B674" i="3" s="1"/>
  <c r="B675" i="3" s="1"/>
  <c r="B676" i="3" s="1"/>
  <c r="B677" i="3" s="1"/>
  <c r="B678" i="3" s="1"/>
  <c r="B679" i="3" s="1"/>
  <c r="B680" i="3" s="1"/>
  <c r="B681" i="3" s="1"/>
  <c r="B682" i="3" s="1"/>
  <c r="B683" i="3" s="1"/>
  <c r="B684" i="3" s="1"/>
  <c r="B685" i="3" s="1"/>
  <c r="B686" i="3" s="1"/>
  <c r="B687" i="3" s="1"/>
  <c r="B688" i="3" s="1"/>
  <c r="B689" i="3" s="1"/>
  <c r="B690" i="3" s="1"/>
  <c r="B691" i="3" s="1"/>
  <c r="B692" i="3" s="1"/>
  <c r="B693" i="3" s="1"/>
  <c r="B694" i="3" s="1"/>
  <c r="B695" i="3" s="1"/>
  <c r="B696" i="3" s="1"/>
  <c r="B697" i="3" s="1"/>
  <c r="B698" i="3" s="1"/>
  <c r="B699" i="3" s="1"/>
  <c r="B700" i="3" s="1"/>
  <c r="B701" i="3" s="1"/>
  <c r="B702" i="3" s="1"/>
  <c r="B703" i="3" s="1"/>
  <c r="B704" i="3" s="1"/>
  <c r="B705" i="3" s="1"/>
  <c r="B706" i="3" s="1"/>
  <c r="B707" i="3" s="1"/>
  <c r="B708" i="3" s="1"/>
  <c r="B709" i="3" s="1"/>
  <c r="B710" i="3" s="1"/>
  <c r="B711" i="3" s="1"/>
  <c r="B712" i="3" s="1"/>
  <c r="B713" i="3" s="1"/>
  <c r="B714" i="3" s="1"/>
  <c r="B715" i="3" s="1"/>
  <c r="B716" i="3" s="1"/>
  <c r="B717" i="3" s="1"/>
  <c r="B718" i="3" s="1"/>
  <c r="B719" i="3" s="1"/>
  <c r="B720" i="3" s="1"/>
  <c r="B721" i="3" s="1"/>
  <c r="B722" i="3" s="1"/>
  <c r="B723" i="3" s="1"/>
  <c r="B724" i="3" s="1"/>
  <c r="B725" i="3" s="1"/>
  <c r="B726" i="3" s="1"/>
  <c r="B727" i="3" s="1"/>
  <c r="B728" i="3" s="1"/>
  <c r="B729" i="3" s="1"/>
  <c r="B730" i="3" s="1"/>
  <c r="B731" i="3" s="1"/>
  <c r="B732" i="3" s="1"/>
  <c r="B733" i="3" s="1"/>
  <c r="B734" i="3" s="1"/>
  <c r="B735" i="3" s="1"/>
  <c r="B736" i="3" s="1"/>
  <c r="B737" i="3" s="1"/>
  <c r="B738" i="3" s="1"/>
  <c r="B739" i="3" s="1"/>
  <c r="B740" i="3" s="1"/>
  <c r="B741" i="3" s="1"/>
  <c r="B742" i="3" s="1"/>
  <c r="B743" i="3" s="1"/>
  <c r="B744" i="3" s="1"/>
  <c r="B745" i="3" s="1"/>
  <c r="B746" i="3" s="1"/>
  <c r="B747" i="3" s="1"/>
  <c r="B748" i="3" s="1"/>
  <c r="B749" i="3" s="1"/>
  <c r="B750" i="3" s="1"/>
  <c r="B751" i="3" s="1"/>
  <c r="B752" i="3" s="1"/>
  <c r="B753" i="3" s="1"/>
  <c r="B754" i="3" s="1"/>
  <c r="B755" i="3" s="1"/>
  <c r="B756" i="3" s="1"/>
  <c r="B757" i="3" s="1"/>
  <c r="B758" i="3" s="1"/>
  <c r="B759" i="3" s="1"/>
  <c r="B760" i="3" s="1"/>
  <c r="B761" i="3" s="1"/>
  <c r="B762" i="3" s="1"/>
  <c r="B763" i="3" s="1"/>
  <c r="B764" i="3" s="1"/>
  <c r="B765" i="3" s="1"/>
  <c r="B766" i="3" s="1"/>
  <c r="B767" i="3" s="1"/>
  <c r="B768" i="3" s="1"/>
  <c r="B769" i="3" s="1"/>
  <c r="B770" i="3" s="1"/>
  <c r="B771" i="3" s="1"/>
  <c r="B772" i="3" s="1"/>
  <c r="B773" i="3" s="1"/>
  <c r="B774" i="3" s="1"/>
  <c r="B775" i="3" s="1"/>
  <c r="B776" i="3" s="1"/>
  <c r="B777" i="3" s="1"/>
  <c r="B778" i="3" s="1"/>
  <c r="B779" i="3" s="1"/>
  <c r="B780" i="3" s="1"/>
  <c r="B781" i="3" s="1"/>
  <c r="B782" i="3" s="1"/>
  <c r="B783" i="3" s="1"/>
  <c r="B784" i="3" s="1"/>
  <c r="B785" i="3" s="1"/>
  <c r="B786" i="3" s="1"/>
  <c r="B787" i="3" s="1"/>
  <c r="B788" i="3" s="1"/>
  <c r="B789" i="3" s="1"/>
  <c r="B790" i="3" s="1"/>
  <c r="B791" i="3" s="1"/>
  <c r="B792" i="3" s="1"/>
  <c r="B793" i="3" s="1"/>
  <c r="B794" i="3" s="1"/>
  <c r="B795" i="3" s="1"/>
  <c r="B796" i="3" s="1"/>
  <c r="B797" i="3" s="1"/>
  <c r="B798" i="3" s="1"/>
  <c r="B799" i="3" s="1"/>
  <c r="B800" i="3" s="1"/>
  <c r="B801" i="3" s="1"/>
  <c r="B802" i="3" s="1"/>
  <c r="B803" i="3" s="1"/>
  <c r="B804" i="3" s="1"/>
  <c r="B805" i="3" s="1"/>
  <c r="B806" i="3" s="1"/>
  <c r="B807" i="3" s="1"/>
  <c r="B808" i="3" s="1"/>
  <c r="B809" i="3" s="1"/>
  <c r="B810" i="3" s="1"/>
  <c r="B811" i="3" s="1"/>
  <c r="B812" i="3" s="1"/>
  <c r="B813" i="3" s="1"/>
  <c r="B814" i="3" s="1"/>
  <c r="B815" i="3" s="1"/>
  <c r="B816" i="3" s="1"/>
  <c r="B817" i="3" s="1"/>
  <c r="B818" i="3" s="1"/>
  <c r="B819" i="3" s="1"/>
  <c r="B820" i="3" s="1"/>
  <c r="B821" i="3" s="1"/>
  <c r="B822" i="3" s="1"/>
  <c r="B823" i="3" s="1"/>
  <c r="B824" i="3" s="1"/>
  <c r="B825" i="3" s="1"/>
  <c r="B826" i="3" s="1"/>
  <c r="B827" i="3" s="1"/>
  <c r="B828" i="3" s="1"/>
  <c r="B829" i="3" s="1"/>
  <c r="B830" i="3" s="1"/>
  <c r="B831" i="3" s="1"/>
  <c r="B832" i="3" s="1"/>
  <c r="B833" i="3" s="1"/>
  <c r="B834" i="3" s="1"/>
  <c r="B835" i="3" s="1"/>
  <c r="B836" i="3" s="1"/>
  <c r="B837" i="3" s="1"/>
  <c r="B838" i="3" s="1"/>
  <c r="B839" i="3" s="1"/>
  <c r="B840" i="3" s="1"/>
  <c r="B841" i="3" s="1"/>
  <c r="B842" i="3" s="1"/>
  <c r="B843" i="3" s="1"/>
  <c r="B844" i="3" s="1"/>
  <c r="B845" i="3" s="1"/>
  <c r="B846" i="3" s="1"/>
  <c r="B847" i="3" s="1"/>
  <c r="B848" i="3" s="1"/>
  <c r="B849" i="3" s="1"/>
  <c r="B850" i="3" s="1"/>
  <c r="B851" i="3" s="1"/>
  <c r="B852" i="3" s="1"/>
  <c r="B853" i="3" s="1"/>
  <c r="B854" i="3" s="1"/>
  <c r="B855" i="3" s="1"/>
  <c r="B856" i="3" s="1"/>
  <c r="B857" i="3" s="1"/>
  <c r="B858" i="3" s="1"/>
  <c r="B859" i="3" s="1"/>
  <c r="B860" i="3" s="1"/>
  <c r="B861" i="3" s="1"/>
  <c r="B862" i="3" s="1"/>
  <c r="B863" i="3" s="1"/>
  <c r="B864" i="3" s="1"/>
  <c r="B865" i="3" s="1"/>
  <c r="B866" i="3" s="1"/>
  <c r="B867" i="3" s="1"/>
  <c r="B868" i="3" s="1"/>
  <c r="B869" i="3" s="1"/>
  <c r="B870" i="3" s="1"/>
  <c r="B871" i="3" s="1"/>
  <c r="B872" i="3" s="1"/>
  <c r="B873" i="3" s="1"/>
  <c r="B874" i="3" s="1"/>
  <c r="B875" i="3" s="1"/>
  <c r="B876" i="3" s="1"/>
  <c r="B877" i="3" s="1"/>
  <c r="B878" i="3" s="1"/>
  <c r="B879" i="3" s="1"/>
  <c r="B880" i="3" s="1"/>
  <c r="B881" i="3" s="1"/>
  <c r="B882" i="3" s="1"/>
  <c r="B883" i="3" s="1"/>
  <c r="B884" i="3" s="1"/>
  <c r="B885" i="3" s="1"/>
  <c r="B886" i="3" s="1"/>
  <c r="B887" i="3" s="1"/>
  <c r="B888" i="3" s="1"/>
  <c r="B889" i="3" s="1"/>
  <c r="B890" i="3" s="1"/>
  <c r="B891" i="3" s="1"/>
  <c r="B892" i="3" s="1"/>
  <c r="B893" i="3" s="1"/>
  <c r="B894" i="3" s="1"/>
  <c r="B895" i="3" s="1"/>
  <c r="B896" i="3" s="1"/>
  <c r="B897" i="3" s="1"/>
  <c r="B898" i="3" s="1"/>
  <c r="B899" i="3" s="1"/>
  <c r="B900" i="3" s="1"/>
  <c r="B901" i="3" s="1"/>
  <c r="B902" i="3" s="1"/>
  <c r="B903" i="3" s="1"/>
  <c r="B904" i="3" s="1"/>
  <c r="B905" i="3" s="1"/>
  <c r="B906" i="3" s="1"/>
  <c r="B907" i="3" s="1"/>
  <c r="B908" i="3" s="1"/>
  <c r="B909" i="3" s="1"/>
  <c r="B910" i="3" s="1"/>
  <c r="B911" i="3" s="1"/>
  <c r="B912" i="3" s="1"/>
  <c r="B913" i="3" s="1"/>
  <c r="B914" i="3" s="1"/>
  <c r="B915" i="3" s="1"/>
  <c r="B916" i="3" s="1"/>
  <c r="B917" i="3" s="1"/>
  <c r="B918" i="3" s="1"/>
  <c r="B919" i="3" s="1"/>
  <c r="B920" i="3" s="1"/>
  <c r="B921" i="3" s="1"/>
  <c r="B922" i="3" s="1"/>
  <c r="B923" i="3" s="1"/>
  <c r="B924" i="3" s="1"/>
  <c r="B925" i="3" s="1"/>
  <c r="B926" i="3" s="1"/>
  <c r="B927" i="3" s="1"/>
  <c r="B928" i="3" s="1"/>
  <c r="B929" i="3" s="1"/>
  <c r="B930" i="3" s="1"/>
  <c r="B931" i="3" s="1"/>
  <c r="B932" i="3" s="1"/>
  <c r="B933" i="3" s="1"/>
  <c r="B934" i="3" s="1"/>
  <c r="B935" i="3" s="1"/>
  <c r="B936" i="3" s="1"/>
  <c r="B937" i="3" s="1"/>
  <c r="B938" i="3" s="1"/>
  <c r="B939" i="3" s="1"/>
  <c r="B940" i="3" s="1"/>
  <c r="B941" i="3" s="1"/>
  <c r="B942" i="3" s="1"/>
  <c r="B943" i="3" s="1"/>
  <c r="B944" i="3" s="1"/>
  <c r="B945" i="3" s="1"/>
  <c r="B946" i="3" s="1"/>
  <c r="B947" i="3" s="1"/>
  <c r="B948" i="3" s="1"/>
  <c r="B949" i="3" s="1"/>
  <c r="B950" i="3" s="1"/>
  <c r="B951" i="3" s="1"/>
  <c r="B952" i="3" s="1"/>
  <c r="B953" i="3" s="1"/>
  <c r="B954" i="3" s="1"/>
  <c r="B955" i="3" s="1"/>
  <c r="B956" i="3" s="1"/>
  <c r="B957" i="3" s="1"/>
  <c r="B958" i="3" s="1"/>
  <c r="B959" i="3" s="1"/>
  <c r="B960" i="3" s="1"/>
  <c r="B961" i="3" s="1"/>
  <c r="B962" i="3" s="1"/>
  <c r="B963" i="3" s="1"/>
  <c r="B964" i="3" s="1"/>
  <c r="B965" i="3" s="1"/>
  <c r="B966" i="3" s="1"/>
  <c r="B967" i="3" s="1"/>
  <c r="B968" i="3" s="1"/>
  <c r="B969" i="3" s="1"/>
  <c r="B970" i="3" s="1"/>
  <c r="B971" i="3" s="1"/>
  <c r="B972" i="3" s="1"/>
  <c r="B973" i="3" s="1"/>
  <c r="B974" i="3" s="1"/>
  <c r="B975" i="3" s="1"/>
  <c r="B976" i="3" s="1"/>
  <c r="B977" i="3" s="1"/>
  <c r="B978" i="3" s="1"/>
  <c r="B979" i="3" s="1"/>
  <c r="B980" i="3" s="1"/>
  <c r="B981" i="3" s="1"/>
  <c r="B982" i="3" s="1"/>
  <c r="B983" i="3" s="1"/>
  <c r="B984" i="3" s="1"/>
  <c r="B985" i="3" s="1"/>
  <c r="B986" i="3" s="1"/>
  <c r="B987" i="3" s="1"/>
  <c r="B988" i="3" s="1"/>
  <c r="B989" i="3" s="1"/>
  <c r="B990" i="3" s="1"/>
  <c r="B991" i="3" s="1"/>
  <c r="B992" i="3" s="1"/>
  <c r="B993" i="3" s="1"/>
  <c r="B994" i="3" s="1"/>
  <c r="B995" i="3" s="1"/>
  <c r="B996" i="3" s="1"/>
  <c r="B997" i="3" s="1"/>
  <c r="B998" i="3" s="1"/>
  <c r="B999" i="3" s="1"/>
  <c r="B1000" i="3" s="1"/>
  <c r="B1001" i="3" s="1"/>
  <c r="B1002" i="3" s="1"/>
  <c r="B1003" i="3" s="1"/>
  <c r="B1004" i="3" s="1"/>
  <c r="B1005" i="3" s="1"/>
  <c r="B1006" i="3" s="1"/>
  <c r="B1007" i="3" s="1"/>
  <c r="B1008" i="3" s="1"/>
  <c r="B1009" i="3" s="1"/>
  <c r="B1010" i="3" s="1"/>
  <c r="B1011" i="3" s="1"/>
  <c r="B1012" i="3" s="1"/>
  <c r="B1013" i="3" s="1"/>
  <c r="B1014" i="3" s="1"/>
  <c r="B1015" i="3" s="1"/>
  <c r="B1016" i="3" s="1"/>
  <c r="B1017" i="3" s="1"/>
  <c r="B1018" i="3" s="1"/>
  <c r="B1019" i="3" s="1"/>
  <c r="B1020" i="3" s="1"/>
  <c r="B1021" i="3" s="1"/>
  <c r="B1022" i="3" s="1"/>
  <c r="B1023" i="3" s="1"/>
  <c r="B1024" i="3" s="1"/>
  <c r="B1025" i="3" s="1"/>
  <c r="B1026" i="3" s="1"/>
  <c r="B1027" i="3" s="1"/>
  <c r="B1028" i="3" s="1"/>
  <c r="B1029" i="3" s="1"/>
  <c r="B1030" i="3" s="1"/>
  <c r="B1031" i="3" s="1"/>
  <c r="B1032" i="3" s="1"/>
  <c r="B1033" i="3" s="1"/>
  <c r="B1034" i="3" s="1"/>
  <c r="B1035" i="3" s="1"/>
  <c r="B1036" i="3" s="1"/>
  <c r="B1037" i="3" s="1"/>
  <c r="B1038" i="3" s="1"/>
  <c r="B1039" i="3" s="1"/>
  <c r="B1040" i="3" s="1"/>
  <c r="B1041" i="3" s="1"/>
  <c r="B1042" i="3" s="1"/>
  <c r="B1043" i="3" s="1"/>
  <c r="B1044" i="3" s="1"/>
  <c r="B1045" i="3" s="1"/>
  <c r="B1046" i="3" s="1"/>
  <c r="B1047" i="3" s="1"/>
  <c r="B1048" i="3" s="1"/>
  <c r="B1049" i="3" s="1"/>
  <c r="B1050" i="3" s="1"/>
  <c r="B1051" i="3" s="1"/>
  <c r="B1052" i="3" s="1"/>
  <c r="B1053" i="3" s="1"/>
  <c r="B1054" i="3" s="1"/>
  <c r="B1055" i="3" s="1"/>
  <c r="B1056" i="3" s="1"/>
  <c r="B1057" i="3" s="1"/>
  <c r="B1058" i="3" s="1"/>
  <c r="B1059" i="3" s="1"/>
  <c r="B1060" i="3" s="1"/>
  <c r="B1061" i="3" s="1"/>
  <c r="B1062" i="3" s="1"/>
  <c r="B1063" i="3" s="1"/>
  <c r="B1064" i="3" s="1"/>
  <c r="B1065" i="3" s="1"/>
  <c r="B1066" i="3" s="1"/>
  <c r="B1067" i="3" s="1"/>
  <c r="B1068" i="3" s="1"/>
  <c r="B1069" i="3" s="1"/>
  <c r="B1070" i="3" s="1"/>
  <c r="B1071" i="3" s="1"/>
  <c r="B1072" i="3" s="1"/>
  <c r="B1073" i="3" s="1"/>
  <c r="B1074" i="3" s="1"/>
  <c r="B1075" i="3" s="1"/>
  <c r="B1076" i="3" s="1"/>
  <c r="B1077" i="3" s="1"/>
  <c r="B1078" i="3" s="1"/>
  <c r="B1079" i="3" s="1"/>
  <c r="B1080" i="3" s="1"/>
  <c r="B1081" i="3" s="1"/>
  <c r="B1082" i="3" s="1"/>
  <c r="B1083" i="3" s="1"/>
  <c r="B1084" i="3" s="1"/>
  <c r="B1085" i="3" s="1"/>
  <c r="B1086" i="3" s="1"/>
  <c r="B1087" i="3" s="1"/>
  <c r="B1088" i="3" s="1"/>
  <c r="B1089" i="3" s="1"/>
  <c r="B1090" i="3" s="1"/>
  <c r="B1091" i="3" s="1"/>
  <c r="B1092" i="3" s="1"/>
  <c r="B1093" i="3" s="1"/>
  <c r="B1094" i="3" s="1"/>
  <c r="B1095" i="3" s="1"/>
  <c r="B1096" i="3" s="1"/>
  <c r="B1097" i="3" s="1"/>
  <c r="B1098" i="3" s="1"/>
  <c r="B1099" i="3" s="1"/>
  <c r="B1100" i="3" s="1"/>
  <c r="B1101" i="3" s="1"/>
  <c r="B1102" i="3" s="1"/>
  <c r="B1103" i="3" s="1"/>
  <c r="B1104" i="3" s="1"/>
  <c r="B1105" i="3" s="1"/>
  <c r="B1106" i="3" s="1"/>
  <c r="B1107" i="3" s="1"/>
  <c r="B1108" i="3" s="1"/>
  <c r="B1109" i="3" s="1"/>
  <c r="B1110" i="3" s="1"/>
  <c r="B1111" i="3" s="1"/>
  <c r="B1112" i="3" s="1"/>
  <c r="B1113" i="3" s="1"/>
  <c r="B1114" i="3" s="1"/>
  <c r="B1115" i="3" s="1"/>
  <c r="B1116" i="3" s="1"/>
  <c r="B1117" i="3" s="1"/>
  <c r="B1118" i="3" s="1"/>
  <c r="B1119" i="3" s="1"/>
  <c r="B1120" i="3" s="1"/>
  <c r="B1121" i="3" s="1"/>
  <c r="B1122" i="3" s="1"/>
  <c r="B1123" i="3" s="1"/>
  <c r="B1124" i="3" s="1"/>
  <c r="B1125" i="3" s="1"/>
  <c r="B1126" i="3" s="1"/>
  <c r="B1127" i="3" s="1"/>
  <c r="B1128" i="3" s="1"/>
  <c r="B1129" i="3" s="1"/>
  <c r="B1130" i="3" s="1"/>
  <c r="B1131" i="3" s="1"/>
  <c r="B1132" i="3" s="1"/>
  <c r="B1133" i="3" s="1"/>
  <c r="B1134" i="3" s="1"/>
  <c r="B1135" i="3" s="1"/>
  <c r="B1136" i="3" s="1"/>
  <c r="B1137" i="3" s="1"/>
  <c r="B1138" i="3" s="1"/>
  <c r="B1139" i="3" s="1"/>
  <c r="B1140" i="3" s="1"/>
  <c r="B1141" i="3" s="1"/>
  <c r="B1142" i="3" s="1"/>
  <c r="B1143" i="3" s="1"/>
  <c r="B1144" i="3" s="1"/>
  <c r="B1145" i="3" s="1"/>
  <c r="B1146" i="3" s="1"/>
  <c r="B1147" i="3" s="1"/>
  <c r="B1148" i="3" s="1"/>
  <c r="B1149" i="3" s="1"/>
  <c r="B1150" i="3" s="1"/>
  <c r="B1151" i="3" s="1"/>
  <c r="B1152" i="3" s="1"/>
  <c r="B1153" i="3" s="1"/>
  <c r="B1154" i="3" s="1"/>
  <c r="B1155" i="3" s="1"/>
  <c r="B1156" i="3" s="1"/>
  <c r="B1157" i="3" s="1"/>
  <c r="B1158" i="3" s="1"/>
  <c r="B1159" i="3" s="1"/>
  <c r="B1160" i="3" s="1"/>
  <c r="B1161" i="3" s="1"/>
  <c r="B1162" i="3" s="1"/>
  <c r="B1163" i="3" s="1"/>
  <c r="B1164" i="3" s="1"/>
  <c r="B1165" i="3" s="1"/>
  <c r="B1166" i="3" s="1"/>
  <c r="B1167" i="3" s="1"/>
  <c r="B1168" i="3" s="1"/>
  <c r="B1169" i="3" s="1"/>
  <c r="B1170" i="3" s="1"/>
  <c r="B1171" i="3" s="1"/>
  <c r="B1172" i="3" s="1"/>
  <c r="B1173" i="3" s="1"/>
  <c r="B1174" i="3" s="1"/>
  <c r="B1175" i="3" s="1"/>
  <c r="B1176" i="3" s="1"/>
  <c r="B1177" i="3" s="1"/>
  <c r="B1178" i="3" s="1"/>
  <c r="B1179" i="3" s="1"/>
  <c r="B1180" i="3" s="1"/>
  <c r="B1181" i="3" s="1"/>
  <c r="B1182" i="3" s="1"/>
  <c r="B1183" i="3" s="1"/>
  <c r="B1184" i="3" s="1"/>
  <c r="B1185" i="3" s="1"/>
  <c r="B1186" i="3" s="1"/>
  <c r="B1187" i="3" s="1"/>
  <c r="B1188" i="3" s="1"/>
  <c r="B1189" i="3" s="1"/>
  <c r="B1190" i="3" s="1"/>
  <c r="B1191" i="3" s="1"/>
  <c r="B1192" i="3" s="1"/>
  <c r="B1193" i="3" s="1"/>
  <c r="B1194" i="3" s="1"/>
  <c r="B1195" i="3" s="1"/>
  <c r="B1196" i="3" s="1"/>
  <c r="B1197" i="3" s="1"/>
  <c r="B1198" i="3" s="1"/>
  <c r="B1199" i="3" s="1"/>
  <c r="B1200" i="3" s="1"/>
  <c r="B1201" i="3" s="1"/>
  <c r="B1202" i="3" s="1"/>
  <c r="B1203" i="3" s="1"/>
  <c r="B1204" i="3" s="1"/>
  <c r="B1205" i="3" s="1"/>
  <c r="B1206" i="3" s="1"/>
  <c r="B1207" i="3" s="1"/>
  <c r="B1208" i="3" s="1"/>
  <c r="B1209" i="3" s="1"/>
  <c r="B1210" i="3" s="1"/>
  <c r="B1211" i="3" s="1"/>
  <c r="B1212" i="3" s="1"/>
  <c r="B1213" i="3" s="1"/>
  <c r="B1214" i="3" s="1"/>
  <c r="B1215" i="3" s="1"/>
  <c r="B1216" i="3" s="1"/>
  <c r="B1217" i="3" s="1"/>
  <c r="B1218" i="3" s="1"/>
  <c r="B1219" i="3" s="1"/>
  <c r="B1220" i="3" s="1"/>
  <c r="B1221" i="3" s="1"/>
  <c r="B1222" i="3" s="1"/>
  <c r="B1223" i="3" s="1"/>
  <c r="B1224" i="3" s="1"/>
  <c r="B1225" i="3" s="1"/>
  <c r="B1226" i="3" s="1"/>
  <c r="B1227" i="3" s="1"/>
  <c r="B1228" i="3" s="1"/>
  <c r="B1229" i="3" s="1"/>
  <c r="B1230" i="3" s="1"/>
  <c r="B1231" i="3" s="1"/>
  <c r="B1232" i="3" s="1"/>
  <c r="B1233" i="3" s="1"/>
  <c r="B1234" i="3" s="1"/>
  <c r="B1235" i="3" s="1"/>
  <c r="B1236" i="3" s="1"/>
  <c r="B1237" i="3" s="1"/>
  <c r="B1238" i="3" s="1"/>
  <c r="B1239" i="3" s="1"/>
  <c r="B1240" i="3" s="1"/>
  <c r="B1241" i="3" s="1"/>
  <c r="B1242" i="3" s="1"/>
  <c r="B1243" i="3" s="1"/>
  <c r="B1244" i="3" s="1"/>
  <c r="B1245" i="3" s="1"/>
  <c r="B1246" i="3" s="1"/>
  <c r="B1247" i="3" s="1"/>
  <c r="B1248" i="3" s="1"/>
  <c r="B1249" i="3" s="1"/>
  <c r="B1250" i="3" s="1"/>
  <c r="B1251" i="3" s="1"/>
  <c r="B1252" i="3" s="1"/>
  <c r="B1253" i="3" s="1"/>
  <c r="B1254" i="3" s="1"/>
  <c r="B1255" i="3" s="1"/>
  <c r="B1256" i="3" s="1"/>
  <c r="B1257" i="3" s="1"/>
  <c r="B1258" i="3" s="1"/>
  <c r="B1259" i="3" s="1"/>
  <c r="B1260" i="3" s="1"/>
  <c r="B1261" i="3" s="1"/>
  <c r="B1262" i="3" s="1"/>
  <c r="B1263" i="3" s="1"/>
  <c r="B1264" i="3" s="1"/>
  <c r="B1265" i="3" s="1"/>
  <c r="B1266" i="3" s="1"/>
  <c r="B1267" i="3" s="1"/>
  <c r="B1268" i="3" s="1"/>
  <c r="B1269" i="3" s="1"/>
  <c r="B1270" i="3" s="1"/>
  <c r="B1271" i="3" s="1"/>
  <c r="B1272" i="3" s="1"/>
  <c r="B1273" i="3" s="1"/>
  <c r="B1274" i="3" s="1"/>
  <c r="B1275" i="3" s="1"/>
  <c r="B1276" i="3" s="1"/>
  <c r="B1277" i="3" s="1"/>
  <c r="B1278" i="3" s="1"/>
  <c r="B1279" i="3" s="1"/>
  <c r="B1280" i="3" s="1"/>
  <c r="B1281" i="3" s="1"/>
  <c r="B1282" i="3" s="1"/>
  <c r="B1283" i="3" s="1"/>
  <c r="B1284" i="3" s="1"/>
  <c r="B1285" i="3" s="1"/>
  <c r="B1286" i="3" s="1"/>
  <c r="B1287" i="3" s="1"/>
  <c r="B1288" i="3" s="1"/>
  <c r="B1289" i="3" s="1"/>
  <c r="B1290" i="3" s="1"/>
  <c r="B1291" i="3" s="1"/>
  <c r="B1292" i="3" s="1"/>
  <c r="B1293" i="3" s="1"/>
  <c r="B1294" i="3" s="1"/>
  <c r="B1295" i="3" s="1"/>
  <c r="B1296" i="3" s="1"/>
  <c r="B1297" i="3" s="1"/>
  <c r="B1298" i="3" s="1"/>
  <c r="B1299" i="3" s="1"/>
  <c r="B1300" i="3" s="1"/>
  <c r="B1301" i="3" s="1"/>
  <c r="B1302" i="3" s="1"/>
  <c r="B1303" i="3" s="1"/>
  <c r="B1304" i="3" s="1"/>
  <c r="B1305" i="3" s="1"/>
  <c r="B1306" i="3" s="1"/>
  <c r="B1307" i="3" s="1"/>
  <c r="B1308" i="3" s="1"/>
  <c r="B1309" i="3" s="1"/>
  <c r="B1310" i="3" s="1"/>
  <c r="B1311" i="3" s="1"/>
  <c r="B1312" i="3" s="1"/>
  <c r="B1313" i="3" s="1"/>
  <c r="B1314" i="3" s="1"/>
  <c r="B1315" i="3" s="1"/>
  <c r="B1316" i="3" s="1"/>
  <c r="B1317" i="3" s="1"/>
  <c r="B1318" i="3" s="1"/>
  <c r="B1319" i="3" s="1"/>
  <c r="B1320" i="3" s="1"/>
  <c r="B1321" i="3" s="1"/>
  <c r="B1322" i="3" s="1"/>
  <c r="B1323" i="3" s="1"/>
  <c r="B1324" i="3" s="1"/>
  <c r="B1325" i="3" s="1"/>
  <c r="B1326" i="3" s="1"/>
  <c r="B1327" i="3" s="1"/>
  <c r="B1328" i="3" s="1"/>
  <c r="B1329" i="3" s="1"/>
  <c r="B1330" i="3" s="1"/>
  <c r="B1331" i="3" s="1"/>
  <c r="B1332" i="3" s="1"/>
  <c r="B1333" i="3" s="1"/>
  <c r="B1334" i="3" s="1"/>
  <c r="B1335" i="3" s="1"/>
  <c r="B1336" i="3" s="1"/>
  <c r="B1337" i="3" s="1"/>
  <c r="B1338" i="3" s="1"/>
  <c r="B1339" i="3" s="1"/>
  <c r="B1340" i="3" s="1"/>
  <c r="B1341" i="3" s="1"/>
  <c r="B1342" i="3" s="1"/>
  <c r="B1343" i="3" s="1"/>
  <c r="B1344" i="3" s="1"/>
  <c r="B1345" i="3" s="1"/>
  <c r="B1346" i="3" s="1"/>
  <c r="B1347" i="3" s="1"/>
  <c r="B1348" i="3" s="1"/>
  <c r="B1349" i="3" s="1"/>
  <c r="B1350" i="3" s="1"/>
  <c r="B1351" i="3" s="1"/>
  <c r="B1352" i="3" s="1"/>
  <c r="B1353" i="3" s="1"/>
  <c r="B1354" i="3" s="1"/>
  <c r="B1355" i="3" s="1"/>
  <c r="B1356" i="3" s="1"/>
  <c r="B1357" i="3" s="1"/>
  <c r="B1358" i="3" s="1"/>
  <c r="B1359" i="3" s="1"/>
  <c r="B1360" i="3" s="1"/>
  <c r="B1361" i="3" s="1"/>
  <c r="B1362" i="3" s="1"/>
  <c r="B1363" i="3" s="1"/>
  <c r="B1364" i="3" s="1"/>
  <c r="B1365" i="3" s="1"/>
  <c r="B1366" i="3" s="1"/>
  <c r="B1367" i="3" s="1"/>
  <c r="B1368" i="3" s="1"/>
  <c r="B1369" i="3" s="1"/>
  <c r="B1370" i="3" s="1"/>
  <c r="B1371" i="3" s="1"/>
  <c r="B1372" i="3" s="1"/>
  <c r="B1373" i="3" s="1"/>
  <c r="B1374" i="3" s="1"/>
  <c r="B1375" i="3" s="1"/>
  <c r="B1376" i="3" s="1"/>
  <c r="B1377" i="3" s="1"/>
  <c r="B1378" i="3" s="1"/>
  <c r="B1379" i="3" s="1"/>
  <c r="B1380" i="3" s="1"/>
  <c r="B1381" i="3" s="1"/>
  <c r="B1382" i="3" s="1"/>
  <c r="B1383" i="3" s="1"/>
  <c r="B1384" i="3" s="1"/>
  <c r="B1385" i="3" s="1"/>
  <c r="B1386" i="3" s="1"/>
  <c r="B1387" i="3" s="1"/>
  <c r="B1388" i="3" s="1"/>
  <c r="B1389" i="3" s="1"/>
  <c r="B1390" i="3" s="1"/>
  <c r="B1391" i="3" s="1"/>
  <c r="B1392" i="3" s="1"/>
  <c r="B1393" i="3" s="1"/>
  <c r="B1394" i="3" s="1"/>
  <c r="B1395" i="3" s="1"/>
  <c r="B1396" i="3" s="1"/>
  <c r="B1397" i="3" s="1"/>
  <c r="B1398" i="3" s="1"/>
  <c r="B1399" i="3" s="1"/>
  <c r="B1400" i="3" s="1"/>
  <c r="B1401" i="3" s="1"/>
  <c r="B1402" i="3" s="1"/>
  <c r="B1403" i="3" s="1"/>
  <c r="B1404" i="3" s="1"/>
  <c r="B1405" i="3" s="1"/>
  <c r="B1406" i="3" s="1"/>
  <c r="B1407" i="3" s="1"/>
  <c r="B1408" i="3" s="1"/>
  <c r="B1409" i="3" s="1"/>
  <c r="B1410" i="3" s="1"/>
  <c r="B1411" i="3" s="1"/>
  <c r="B1412" i="3" s="1"/>
  <c r="B1413" i="3" s="1"/>
  <c r="B1414" i="3" s="1"/>
  <c r="B1415" i="3" s="1"/>
  <c r="B1416" i="3" s="1"/>
  <c r="B1417" i="3" s="1"/>
  <c r="B1418" i="3" s="1"/>
  <c r="B1419" i="3" s="1"/>
  <c r="B1420" i="3" s="1"/>
  <c r="B1421" i="3" s="1"/>
  <c r="B1422" i="3" s="1"/>
  <c r="B1423" i="3" s="1"/>
  <c r="B1424" i="3" s="1"/>
  <c r="B1425" i="3" s="1"/>
  <c r="B1426" i="3" s="1"/>
  <c r="B1427" i="3" s="1"/>
  <c r="B1428" i="3" s="1"/>
  <c r="B1429" i="3" s="1"/>
  <c r="B1430" i="3" s="1"/>
  <c r="B1431" i="3" s="1"/>
  <c r="B1432" i="3" s="1"/>
  <c r="B1433" i="3" s="1"/>
  <c r="B1434" i="3" s="1"/>
  <c r="B1435" i="3" s="1"/>
  <c r="B1436" i="3" s="1"/>
  <c r="B1437" i="3" s="1"/>
  <c r="B1438" i="3" s="1"/>
  <c r="B1439" i="3" s="1"/>
  <c r="B1440" i="3" s="1"/>
  <c r="B1441" i="3" s="1"/>
  <c r="B1442" i="3" s="1"/>
  <c r="B1443" i="3" s="1"/>
  <c r="B1444" i="3" s="1"/>
  <c r="B1445" i="3" s="1"/>
  <c r="B1446" i="3" s="1"/>
  <c r="B1447" i="3" s="1"/>
  <c r="B1448" i="3" s="1"/>
  <c r="B1449" i="3" s="1"/>
  <c r="B1450" i="3" s="1"/>
  <c r="B1451" i="3" s="1"/>
  <c r="B1452" i="3" s="1"/>
  <c r="B1453" i="3" s="1"/>
  <c r="B1454" i="3" s="1"/>
  <c r="B1455" i="3" s="1"/>
  <c r="B1456" i="3" s="1"/>
  <c r="B1457" i="3" s="1"/>
  <c r="B1458" i="3" s="1"/>
  <c r="B1459" i="3" s="1"/>
  <c r="B1460" i="3" s="1"/>
  <c r="B1461" i="3" s="1"/>
  <c r="B1462" i="3" s="1"/>
  <c r="B1463" i="3" s="1"/>
  <c r="B1464" i="3" s="1"/>
  <c r="B1465" i="3" s="1"/>
  <c r="B1466" i="3" s="1"/>
  <c r="B1467" i="3" s="1"/>
  <c r="B1468" i="3" s="1"/>
  <c r="B1469" i="3" s="1"/>
  <c r="B1470" i="3" s="1"/>
  <c r="B1471" i="3" s="1"/>
  <c r="B1472" i="3" s="1"/>
  <c r="B1473" i="3" s="1"/>
  <c r="B1474" i="3" s="1"/>
  <c r="B1475" i="3" s="1"/>
  <c r="B1476" i="3" s="1"/>
  <c r="B1477" i="3" s="1"/>
  <c r="B1478" i="3" s="1"/>
  <c r="B1479" i="3" s="1"/>
  <c r="B1480" i="3" s="1"/>
  <c r="B1481" i="3" s="1"/>
  <c r="B1482" i="3" s="1"/>
  <c r="B1483" i="3" s="1"/>
  <c r="B1484" i="3" s="1"/>
  <c r="B1485" i="3" s="1"/>
  <c r="B1486" i="3" s="1"/>
  <c r="B1487" i="3" s="1"/>
  <c r="B1488" i="3" s="1"/>
  <c r="B1489" i="3" s="1"/>
  <c r="B1490" i="3" s="1"/>
  <c r="B1491" i="3" s="1"/>
  <c r="B1492" i="3" s="1"/>
  <c r="B1493" i="3" s="1"/>
  <c r="B1494" i="3" s="1"/>
  <c r="B1495" i="3" s="1"/>
  <c r="B1496" i="3" s="1"/>
  <c r="B1497" i="3" s="1"/>
  <c r="B1498" i="3" s="1"/>
  <c r="B1499" i="3" s="1"/>
  <c r="B1500" i="3" s="1"/>
  <c r="B1501" i="3" s="1"/>
  <c r="B1502" i="3" s="1"/>
  <c r="B1503" i="3" s="1"/>
  <c r="B1504" i="3" s="1"/>
  <c r="B1505" i="3" s="1"/>
  <c r="B1506" i="3" s="1"/>
  <c r="B1507" i="3" s="1"/>
  <c r="B1508" i="3" s="1"/>
  <c r="B1509" i="3" s="1"/>
  <c r="B1510" i="3" s="1"/>
  <c r="B1511" i="3" s="1"/>
  <c r="B1512" i="3" s="1"/>
  <c r="B1513" i="3" s="1"/>
  <c r="B1514" i="3" s="1"/>
  <c r="B1515" i="3" s="1"/>
  <c r="B1516" i="3" s="1"/>
  <c r="B1517" i="3" s="1"/>
  <c r="B1518" i="3" s="1"/>
  <c r="B1519" i="3" s="1"/>
  <c r="B1520" i="3" s="1"/>
  <c r="B1521" i="3" s="1"/>
  <c r="B1522" i="3" s="1"/>
  <c r="B1523" i="3" s="1"/>
  <c r="B1524" i="3" s="1"/>
  <c r="B1525" i="3" s="1"/>
  <c r="B1526" i="3" s="1"/>
  <c r="B1527" i="3" s="1"/>
  <c r="B1528" i="3" s="1"/>
  <c r="B1529" i="3" s="1"/>
  <c r="B1530" i="3" s="1"/>
  <c r="B1531" i="3" s="1"/>
  <c r="B1532" i="3" s="1"/>
  <c r="B1533" i="3" s="1"/>
  <c r="B1534" i="3" s="1"/>
  <c r="B1535" i="3" s="1"/>
  <c r="B1536" i="3" s="1"/>
  <c r="B1537" i="3" s="1"/>
  <c r="B1538" i="3" s="1"/>
  <c r="B1539" i="3" s="1"/>
  <c r="B1540" i="3" s="1"/>
  <c r="B1541" i="3" s="1"/>
  <c r="B1542" i="3" s="1"/>
  <c r="B1543" i="3" s="1"/>
  <c r="B1544" i="3" s="1"/>
  <c r="B1545" i="3" s="1"/>
  <c r="B1546" i="3" s="1"/>
  <c r="B1547" i="3" s="1"/>
  <c r="B1548" i="3" s="1"/>
  <c r="B1549" i="3" s="1"/>
  <c r="B1550" i="3" s="1"/>
  <c r="B1551" i="3" s="1"/>
  <c r="B1552" i="3" s="1"/>
  <c r="B1553" i="3" s="1"/>
  <c r="B1554" i="3" s="1"/>
  <c r="B1555" i="3" s="1"/>
  <c r="B1556" i="3" s="1"/>
  <c r="B1557" i="3" s="1"/>
  <c r="B1558" i="3" s="1"/>
  <c r="B1559" i="3" s="1"/>
  <c r="B1560" i="3" s="1"/>
  <c r="B1561" i="3" s="1"/>
  <c r="B1562" i="3" s="1"/>
  <c r="B1563" i="3" s="1"/>
  <c r="B1564" i="3" s="1"/>
  <c r="B1565" i="3" s="1"/>
  <c r="B1566" i="3" s="1"/>
  <c r="B1567" i="3" s="1"/>
  <c r="B1568" i="3" s="1"/>
  <c r="B1569" i="3" s="1"/>
  <c r="B1570" i="3" s="1"/>
  <c r="B1571" i="3" s="1"/>
  <c r="B1572" i="3" s="1"/>
  <c r="B1573" i="3" s="1"/>
  <c r="B1574" i="3" s="1"/>
  <c r="B1575" i="3" s="1"/>
  <c r="B1576" i="3" s="1"/>
  <c r="B1577" i="3" s="1"/>
  <c r="B1578" i="3" s="1"/>
  <c r="B1579" i="3" s="1"/>
  <c r="B1580" i="3" s="1"/>
  <c r="B1581" i="3" s="1"/>
  <c r="B1582" i="3" s="1"/>
  <c r="B1583" i="3" s="1"/>
  <c r="B1584" i="3" s="1"/>
  <c r="B1585" i="3" s="1"/>
  <c r="B1586" i="3" s="1"/>
  <c r="B1587" i="3" s="1"/>
  <c r="B1588" i="3" s="1"/>
  <c r="B1589" i="3" s="1"/>
  <c r="B1590" i="3" s="1"/>
  <c r="B1591" i="3" s="1"/>
  <c r="B1592" i="3" s="1"/>
  <c r="B1593" i="3" s="1"/>
  <c r="B1594" i="3" s="1"/>
  <c r="B1595" i="3" s="1"/>
  <c r="B1596" i="3" s="1"/>
  <c r="B1597" i="3" s="1"/>
  <c r="B1598" i="3" s="1"/>
  <c r="B1599" i="3" s="1"/>
  <c r="B1600" i="3" s="1"/>
  <c r="B1601" i="3" s="1"/>
  <c r="B1602" i="3" s="1"/>
  <c r="B1603" i="3" s="1"/>
  <c r="B1604" i="3" s="1"/>
  <c r="B1605" i="3" s="1"/>
  <c r="B1606" i="3" s="1"/>
  <c r="B1607" i="3" s="1"/>
  <c r="B1608" i="3" s="1"/>
  <c r="B1609" i="3" s="1"/>
  <c r="B1610" i="3" s="1"/>
  <c r="B1611" i="3" s="1"/>
  <c r="B1612" i="3" s="1"/>
  <c r="B1613" i="3" s="1"/>
  <c r="B1614" i="3" s="1"/>
  <c r="B1615" i="3" s="1"/>
  <c r="B1616" i="3" s="1"/>
  <c r="B1617" i="3" s="1"/>
  <c r="B1618" i="3" s="1"/>
  <c r="B1619" i="3" s="1"/>
  <c r="B1620" i="3" s="1"/>
  <c r="B1621" i="3" s="1"/>
  <c r="B1622" i="3" s="1"/>
  <c r="B1623" i="3" s="1"/>
  <c r="B1624" i="3" s="1"/>
  <c r="B1625" i="3" s="1"/>
  <c r="B1626" i="3" s="1"/>
  <c r="B1627" i="3" s="1"/>
  <c r="B1628" i="3" s="1"/>
  <c r="B1629" i="3" s="1"/>
  <c r="B1630" i="3" s="1"/>
  <c r="B1631" i="3" s="1"/>
  <c r="B1632" i="3" s="1"/>
  <c r="B1633" i="3" s="1"/>
  <c r="B1634" i="3" s="1"/>
  <c r="B1635" i="3" s="1"/>
  <c r="B1636" i="3" s="1"/>
  <c r="B1637" i="3" s="1"/>
  <c r="B1638" i="3" s="1"/>
  <c r="B1639" i="3" s="1"/>
  <c r="B1640" i="3" s="1"/>
  <c r="B1641" i="3" s="1"/>
  <c r="B1642" i="3" s="1"/>
  <c r="B1643" i="3" s="1"/>
  <c r="B1644" i="3" s="1"/>
  <c r="B1645" i="3" s="1"/>
  <c r="B1646" i="3" s="1"/>
  <c r="B1647" i="3" s="1"/>
  <c r="B1648" i="3" s="1"/>
  <c r="B1649" i="3" s="1"/>
  <c r="B1650" i="3" s="1"/>
  <c r="B1651" i="3" s="1"/>
  <c r="B1652" i="3" s="1"/>
  <c r="B1653" i="3" s="1"/>
  <c r="B1654" i="3" s="1"/>
  <c r="B1655" i="3" s="1"/>
  <c r="B1656" i="3" s="1"/>
  <c r="B1657" i="3" s="1"/>
  <c r="B1658" i="3" s="1"/>
  <c r="B1659" i="3" s="1"/>
  <c r="B1660" i="3" s="1"/>
  <c r="B1661" i="3" s="1"/>
  <c r="B1662" i="3" s="1"/>
  <c r="B1663" i="3" s="1"/>
  <c r="B1664" i="3" s="1"/>
  <c r="B1665" i="3" s="1"/>
  <c r="B1666" i="3" s="1"/>
  <c r="B1667" i="3" s="1"/>
  <c r="B1668" i="3" s="1"/>
  <c r="B1669" i="3" s="1"/>
  <c r="B1670" i="3" s="1"/>
  <c r="B1671" i="3" s="1"/>
  <c r="B1672" i="3" s="1"/>
  <c r="B1673" i="3" s="1"/>
  <c r="B1674" i="3" s="1"/>
  <c r="B1675" i="3" s="1"/>
  <c r="B1676" i="3" s="1"/>
  <c r="B1677" i="3" s="1"/>
  <c r="B1678" i="3" s="1"/>
  <c r="B1679" i="3" s="1"/>
  <c r="B1680" i="3" s="1"/>
  <c r="B1681" i="3" s="1"/>
  <c r="B1682" i="3" s="1"/>
  <c r="B1683" i="3" s="1"/>
  <c r="B1684" i="3" s="1"/>
  <c r="B1685" i="3" s="1"/>
  <c r="B1686" i="3" s="1"/>
  <c r="B1687" i="3" s="1"/>
  <c r="B1688" i="3" s="1"/>
  <c r="B1689" i="3" s="1"/>
  <c r="B1690" i="3" s="1"/>
  <c r="B1691" i="3" s="1"/>
  <c r="B1692" i="3" s="1"/>
  <c r="B1693" i="3" s="1"/>
  <c r="B1694" i="3" s="1"/>
  <c r="B1695" i="3" s="1"/>
  <c r="B1696" i="3" s="1"/>
  <c r="B1697" i="3" s="1"/>
  <c r="B1698" i="3" s="1"/>
  <c r="B1699" i="3" s="1"/>
  <c r="B1700" i="3" s="1"/>
  <c r="B1701" i="3" s="1"/>
  <c r="B1702" i="3" s="1"/>
  <c r="B1703" i="3" s="1"/>
  <c r="B1704" i="3" s="1"/>
  <c r="B1705" i="3" s="1"/>
  <c r="B1706" i="3" s="1"/>
  <c r="B1707" i="3" s="1"/>
  <c r="B1708" i="3" s="1"/>
  <c r="B1709" i="3" s="1"/>
  <c r="B1710" i="3" s="1"/>
  <c r="B1711" i="3" s="1"/>
  <c r="B1712" i="3" s="1"/>
  <c r="B1713" i="3" s="1"/>
  <c r="B1714" i="3" s="1"/>
  <c r="B1715" i="3" s="1"/>
  <c r="B1716" i="3" s="1"/>
  <c r="B1717" i="3" s="1"/>
  <c r="B1718" i="3" s="1"/>
  <c r="B1719" i="3" s="1"/>
  <c r="B1720" i="3" s="1"/>
  <c r="B1721" i="3" s="1"/>
  <c r="B1722" i="3" s="1"/>
  <c r="B1723" i="3" s="1"/>
  <c r="B1724" i="3" s="1"/>
  <c r="B1725" i="3" s="1"/>
  <c r="B1726" i="3" s="1"/>
  <c r="B1727" i="3" s="1"/>
  <c r="B1728" i="3" s="1"/>
  <c r="B1729" i="3" s="1"/>
  <c r="B1730" i="3" s="1"/>
  <c r="B1731" i="3" s="1"/>
  <c r="B1732" i="3" s="1"/>
  <c r="B1733" i="3" s="1"/>
  <c r="B1734" i="3" s="1"/>
  <c r="B1735" i="3" s="1"/>
  <c r="B1736" i="3" s="1"/>
  <c r="B1737" i="3" s="1"/>
  <c r="B1738" i="3" s="1"/>
  <c r="B1739" i="3" s="1"/>
  <c r="B1740" i="3" s="1"/>
  <c r="B1741" i="3" s="1"/>
  <c r="B1742" i="3" s="1"/>
  <c r="B1743" i="3" s="1"/>
  <c r="B1744" i="3" s="1"/>
  <c r="B1745" i="3" s="1"/>
  <c r="B1746" i="3" s="1"/>
  <c r="B1747" i="3" s="1"/>
  <c r="B1748" i="3" s="1"/>
  <c r="B1749" i="3" s="1"/>
  <c r="B1750" i="3" s="1"/>
  <c r="B1751" i="3" s="1"/>
  <c r="B1752" i="3" s="1"/>
  <c r="B1753" i="3" s="1"/>
  <c r="B1754" i="3" s="1"/>
  <c r="B1755" i="3" s="1"/>
  <c r="B1756" i="3" s="1"/>
  <c r="B1757" i="3" s="1"/>
  <c r="B1758" i="3" s="1"/>
  <c r="B1759" i="3" s="1"/>
  <c r="B1760" i="3" s="1"/>
  <c r="B1761" i="3" s="1"/>
  <c r="B1762" i="3" s="1"/>
  <c r="B1763" i="3" s="1"/>
  <c r="B1764" i="3" s="1"/>
  <c r="B1765" i="3" s="1"/>
  <c r="B1766" i="3" s="1"/>
  <c r="B1767" i="3" s="1"/>
  <c r="B1768" i="3" s="1"/>
  <c r="B1769" i="3" s="1"/>
  <c r="B1770" i="3" s="1"/>
  <c r="B1771" i="3" s="1"/>
  <c r="B1772" i="3" s="1"/>
  <c r="B1773" i="3" s="1"/>
  <c r="B1774" i="3" s="1"/>
  <c r="B1775" i="3" s="1"/>
  <c r="B1776" i="3" s="1"/>
  <c r="B1777" i="3" s="1"/>
  <c r="B1778" i="3" s="1"/>
  <c r="B1779" i="3" s="1"/>
  <c r="B1780" i="3" s="1"/>
  <c r="B1781" i="3" s="1"/>
  <c r="B1782" i="3" s="1"/>
  <c r="B1783" i="3" s="1"/>
  <c r="B1784" i="3" s="1"/>
  <c r="B1785" i="3" s="1"/>
  <c r="B1786" i="3" s="1"/>
  <c r="B1787" i="3" s="1"/>
  <c r="B1788" i="3" s="1"/>
  <c r="B1789" i="3" s="1"/>
  <c r="B1790" i="3" s="1"/>
  <c r="B1791" i="3" s="1"/>
  <c r="B1792" i="3" s="1"/>
  <c r="B1793" i="3" s="1"/>
  <c r="B1794" i="3" s="1"/>
  <c r="B1795" i="3" s="1"/>
  <c r="B1796" i="3" s="1"/>
  <c r="B1797" i="3" s="1"/>
  <c r="B1798" i="3" s="1"/>
  <c r="B1799" i="3" s="1"/>
  <c r="B1800" i="3" s="1"/>
  <c r="B1801" i="3" s="1"/>
  <c r="B1802" i="3" s="1"/>
  <c r="B1803" i="3" s="1"/>
  <c r="B1804" i="3" s="1"/>
  <c r="B1805" i="3" s="1"/>
  <c r="B1806" i="3" s="1"/>
  <c r="B1807" i="3" s="1"/>
  <c r="B1808" i="3" s="1"/>
  <c r="B1809" i="3" s="1"/>
  <c r="B1810" i="3" s="1"/>
  <c r="B1811" i="3" s="1"/>
  <c r="B1812" i="3" s="1"/>
  <c r="B1813" i="3" s="1"/>
  <c r="B1814" i="3" s="1"/>
  <c r="B1815" i="3" s="1"/>
  <c r="B1816" i="3" s="1"/>
  <c r="B1817" i="3" s="1"/>
  <c r="B1818" i="3" s="1"/>
  <c r="B1819" i="3" s="1"/>
  <c r="B1820" i="3" s="1"/>
  <c r="B1821" i="3" s="1"/>
  <c r="B1822" i="3" s="1"/>
  <c r="B1823" i="3" s="1"/>
  <c r="B1824" i="3" s="1"/>
  <c r="B1825" i="3" s="1"/>
  <c r="B1826" i="3" s="1"/>
  <c r="B1827" i="3" s="1"/>
  <c r="B1828" i="3" s="1"/>
  <c r="B1829" i="3" s="1"/>
  <c r="B1830" i="3" s="1"/>
  <c r="B1831" i="3" s="1"/>
  <c r="B1832" i="3" s="1"/>
  <c r="B1833" i="3" s="1"/>
  <c r="B1834" i="3" s="1"/>
  <c r="B1835" i="3" s="1"/>
  <c r="B1836" i="3" s="1"/>
  <c r="B1837" i="3" s="1"/>
  <c r="B1838" i="3" s="1"/>
  <c r="B1839" i="3" s="1"/>
  <c r="B1840" i="3" s="1"/>
  <c r="B1841" i="3" s="1"/>
  <c r="B1842" i="3" s="1"/>
  <c r="B1843" i="3" s="1"/>
  <c r="B1844" i="3" s="1"/>
  <c r="B1845" i="3" s="1"/>
  <c r="B1846" i="3" s="1"/>
  <c r="B1847" i="3" s="1"/>
  <c r="B1848" i="3" s="1"/>
  <c r="B1849" i="3" s="1"/>
  <c r="B1850" i="3" s="1"/>
  <c r="B1851" i="3" s="1"/>
  <c r="B1852" i="3" s="1"/>
  <c r="B1853" i="3" s="1"/>
  <c r="B1854" i="3" s="1"/>
  <c r="B1855" i="3" s="1"/>
  <c r="B1856" i="3" s="1"/>
  <c r="B1857" i="3" s="1"/>
  <c r="B1858" i="3" s="1"/>
  <c r="B1859" i="3" s="1"/>
  <c r="B1860" i="3" s="1"/>
  <c r="B1861" i="3" s="1"/>
  <c r="B1862" i="3" s="1"/>
  <c r="B1863" i="3" s="1"/>
  <c r="B1864" i="3" s="1"/>
  <c r="B1865" i="3" s="1"/>
  <c r="B1866" i="3" s="1"/>
  <c r="B1867" i="3" s="1"/>
  <c r="B1868" i="3" s="1"/>
  <c r="B1869" i="3" s="1"/>
  <c r="B1870" i="3" s="1"/>
  <c r="B1871" i="3" s="1"/>
  <c r="B1872" i="3" s="1"/>
  <c r="B1873" i="3" s="1"/>
  <c r="B1874" i="3" s="1"/>
  <c r="B1875" i="3" s="1"/>
  <c r="B1876" i="3" s="1"/>
  <c r="B1877" i="3" s="1"/>
  <c r="B1878" i="3" s="1"/>
  <c r="B1879" i="3" s="1"/>
  <c r="B1880" i="3" s="1"/>
  <c r="B1881" i="3" s="1"/>
  <c r="B1882" i="3" s="1"/>
  <c r="B1883" i="3" s="1"/>
  <c r="B1884" i="3" s="1"/>
  <c r="B1885" i="3" s="1"/>
  <c r="B1886" i="3" s="1"/>
  <c r="B1887" i="3" s="1"/>
  <c r="B1888" i="3" s="1"/>
  <c r="B1889" i="3" s="1"/>
  <c r="B1890" i="3" s="1"/>
  <c r="B1891" i="3" s="1"/>
  <c r="B1892" i="3" s="1"/>
  <c r="B1893" i="3" s="1"/>
  <c r="B1894" i="3" s="1"/>
  <c r="B1895" i="3" s="1"/>
  <c r="B1896" i="3" s="1"/>
  <c r="B1897" i="3" s="1"/>
  <c r="B1898" i="3" s="1"/>
  <c r="B1899" i="3" s="1"/>
  <c r="B1900" i="3" s="1"/>
  <c r="B1901" i="3" s="1"/>
  <c r="B1902" i="3" s="1"/>
  <c r="B1903" i="3" s="1"/>
  <c r="B1904" i="3" s="1"/>
  <c r="B1905" i="3" s="1"/>
  <c r="B1906" i="3" s="1"/>
  <c r="B1907" i="3" s="1"/>
  <c r="B1908" i="3" s="1"/>
  <c r="B1909" i="3" s="1"/>
  <c r="B1910" i="3" s="1"/>
  <c r="B1911" i="3" s="1"/>
  <c r="B1912" i="3" s="1"/>
  <c r="B1913" i="3" s="1"/>
  <c r="B1914" i="3" s="1"/>
  <c r="B1915" i="3" s="1"/>
  <c r="B1916" i="3" s="1"/>
  <c r="B1917" i="3" s="1"/>
  <c r="B1918" i="3" s="1"/>
  <c r="B1919" i="3" s="1"/>
  <c r="B1920" i="3" s="1"/>
  <c r="B1921" i="3" s="1"/>
  <c r="B1922" i="3" s="1"/>
  <c r="B1923" i="3" s="1"/>
  <c r="B1924" i="3" s="1"/>
  <c r="B1925" i="3" s="1"/>
  <c r="B1926" i="3" s="1"/>
  <c r="B1927" i="3" s="1"/>
  <c r="B1928" i="3" s="1"/>
  <c r="B1929" i="3" s="1"/>
  <c r="B1930" i="3" s="1"/>
  <c r="B1931" i="3" s="1"/>
  <c r="B1932" i="3" s="1"/>
  <c r="B1933" i="3" s="1"/>
  <c r="B1934" i="3" s="1"/>
  <c r="B1935" i="3" s="1"/>
  <c r="B1936" i="3" s="1"/>
  <c r="B1937" i="3" s="1"/>
  <c r="B1938" i="3" s="1"/>
  <c r="B1939" i="3" s="1"/>
  <c r="B1940" i="3" s="1"/>
  <c r="B1941" i="3" s="1"/>
  <c r="B1942" i="3" s="1"/>
  <c r="B1943" i="3" s="1"/>
  <c r="B1944" i="3" s="1"/>
  <c r="B1945" i="3" s="1"/>
  <c r="B1946" i="3" s="1"/>
  <c r="B1947" i="3" s="1"/>
  <c r="B1948" i="3" s="1"/>
  <c r="B1949" i="3" s="1"/>
  <c r="B1950" i="3" s="1"/>
  <c r="B1951" i="3" s="1"/>
  <c r="B1952" i="3" s="1"/>
  <c r="B1953" i="3" s="1"/>
  <c r="B1954" i="3" s="1"/>
  <c r="B1955" i="3" s="1"/>
  <c r="B1956" i="3" s="1"/>
  <c r="B1957" i="3" s="1"/>
  <c r="B1958" i="3" s="1"/>
  <c r="B1959" i="3" s="1"/>
  <c r="B1960" i="3" s="1"/>
  <c r="B1961" i="3" s="1"/>
  <c r="B1962" i="3" s="1"/>
  <c r="B1963" i="3" s="1"/>
  <c r="B1964" i="3" s="1"/>
  <c r="B1965" i="3" s="1"/>
  <c r="B1966" i="3" s="1"/>
  <c r="B1967" i="3" s="1"/>
  <c r="B1968" i="3" s="1"/>
  <c r="B1969" i="3" s="1"/>
  <c r="B1970" i="3" s="1"/>
  <c r="B1971" i="3" s="1"/>
  <c r="B1972" i="3" s="1"/>
  <c r="B1973" i="3" s="1"/>
  <c r="B1974" i="3" s="1"/>
  <c r="B1975" i="3" s="1"/>
  <c r="B1976" i="3" s="1"/>
  <c r="B1977" i="3" s="1"/>
  <c r="B1978" i="3" s="1"/>
  <c r="B1979" i="3" s="1"/>
  <c r="B1980" i="3" s="1"/>
  <c r="B1981" i="3" s="1"/>
  <c r="B1982" i="3" s="1"/>
  <c r="B1983" i="3" s="1"/>
  <c r="B1984" i="3" s="1"/>
  <c r="B1985" i="3" s="1"/>
  <c r="B1986" i="3" s="1"/>
  <c r="B1987" i="3" s="1"/>
  <c r="B1988" i="3" s="1"/>
  <c r="B1989" i="3" s="1"/>
  <c r="B1990" i="3" s="1"/>
  <c r="B1991" i="3" s="1"/>
  <c r="B1992" i="3" s="1"/>
  <c r="B1993" i="3" s="1"/>
  <c r="B1994" i="3" s="1"/>
  <c r="B1995" i="3" s="1"/>
  <c r="B1996" i="3" s="1"/>
  <c r="B1997" i="3" s="1"/>
  <c r="B1998" i="3" s="1"/>
  <c r="B1999" i="3" s="1"/>
  <c r="B2000" i="3" s="1"/>
  <c r="B2001" i="3" s="1"/>
  <c r="B2002" i="3" s="1"/>
  <c r="B2003" i="3" s="1"/>
  <c r="B2004" i="3" s="1"/>
  <c r="B2005" i="3" s="1"/>
  <c r="B2006" i="3" s="1"/>
  <c r="B2007" i="3" s="1"/>
  <c r="B2008" i="3" s="1"/>
  <c r="B2009" i="3" s="1"/>
  <c r="B2010" i="3" s="1"/>
  <c r="B2011" i="3" s="1"/>
  <c r="B2012" i="3" s="1"/>
  <c r="B2013" i="3" s="1"/>
  <c r="B2014" i="3" s="1"/>
  <c r="B2015" i="3" s="1"/>
  <c r="B2016" i="3" s="1"/>
  <c r="B2017" i="3" s="1"/>
  <c r="B2018" i="3" s="1"/>
  <c r="B2019" i="3" s="1"/>
  <c r="B2020" i="3" s="1"/>
  <c r="B2021" i="3" s="1"/>
  <c r="B2022" i="3" s="1"/>
  <c r="B2023" i="3" s="1"/>
  <c r="B2024" i="3" s="1"/>
  <c r="B2025" i="3" s="1"/>
  <c r="B2026" i="3" s="1"/>
  <c r="B2027" i="3" s="1"/>
  <c r="B2028" i="3" s="1"/>
  <c r="B2029" i="3" s="1"/>
  <c r="B2030" i="3" s="1"/>
  <c r="B2031" i="3" s="1"/>
  <c r="B2032" i="3" s="1"/>
  <c r="B2033" i="3" s="1"/>
  <c r="B2034" i="3" s="1"/>
  <c r="B2035" i="3" s="1"/>
  <c r="B2036" i="3" s="1"/>
  <c r="B2037" i="3" s="1"/>
  <c r="B2038" i="3" s="1"/>
  <c r="B2039" i="3" s="1"/>
  <c r="B2040" i="3" s="1"/>
  <c r="B2041" i="3" s="1"/>
  <c r="B2042" i="3" s="1"/>
  <c r="B2043" i="3" s="1"/>
  <c r="B2044" i="3" s="1"/>
  <c r="B2045" i="3" s="1"/>
  <c r="B2046" i="3" s="1"/>
  <c r="B2047" i="3" s="1"/>
  <c r="B2048" i="3" s="1"/>
  <c r="B2049" i="3" s="1"/>
  <c r="B2050" i="3" s="1"/>
  <c r="B2051" i="3" s="1"/>
  <c r="B2052" i="3" s="1"/>
  <c r="B2053" i="3" s="1"/>
  <c r="B2054" i="3" s="1"/>
  <c r="B2055" i="3" s="1"/>
  <c r="B2056" i="3" s="1"/>
  <c r="B2057" i="3" s="1"/>
  <c r="B2058" i="3" s="1"/>
  <c r="B2059" i="3" s="1"/>
  <c r="B2060" i="3" s="1"/>
  <c r="B2061" i="3" s="1"/>
  <c r="B2062" i="3" s="1"/>
  <c r="B2063" i="3" s="1"/>
  <c r="B2064" i="3" s="1"/>
  <c r="B2065" i="3" s="1"/>
  <c r="B2066" i="3" s="1"/>
  <c r="B2067" i="3" s="1"/>
  <c r="B2068" i="3" s="1"/>
  <c r="B2069" i="3" s="1"/>
  <c r="B2070" i="3" s="1"/>
  <c r="B2071" i="3" s="1"/>
  <c r="B2072" i="3" s="1"/>
  <c r="B2073" i="3" s="1"/>
  <c r="B2074" i="3" s="1"/>
  <c r="B2075" i="3" s="1"/>
  <c r="B2076" i="3" s="1"/>
  <c r="B2077" i="3" s="1"/>
  <c r="B2078" i="3" s="1"/>
  <c r="B2079" i="3" s="1"/>
  <c r="B2080" i="3" s="1"/>
  <c r="B2081" i="3" s="1"/>
  <c r="B2082" i="3" s="1"/>
  <c r="B2083" i="3" s="1"/>
  <c r="B2084" i="3" s="1"/>
  <c r="B2085" i="3" s="1"/>
  <c r="B2086" i="3" s="1"/>
  <c r="B2087" i="3" s="1"/>
  <c r="B2088" i="3" s="1"/>
  <c r="B2089" i="3" s="1"/>
  <c r="B2090" i="3" s="1"/>
  <c r="B2091" i="3" s="1"/>
  <c r="B2092" i="3" s="1"/>
  <c r="B2093" i="3" s="1"/>
  <c r="B2094" i="3" s="1"/>
  <c r="B2095" i="3" s="1"/>
  <c r="B2096" i="3" s="1"/>
  <c r="B2097" i="3" s="1"/>
  <c r="B2098" i="3" s="1"/>
  <c r="B2099" i="3" s="1"/>
  <c r="B2100" i="3" s="1"/>
  <c r="B2101" i="3" s="1"/>
  <c r="B2102" i="3" s="1"/>
  <c r="B2103" i="3" s="1"/>
  <c r="B2104" i="3" s="1"/>
  <c r="B2105" i="3" s="1"/>
  <c r="B2106" i="3" s="1"/>
  <c r="B2107" i="3" s="1"/>
  <c r="B2108" i="3" s="1"/>
  <c r="B2109" i="3" s="1"/>
  <c r="B2110" i="3" s="1"/>
  <c r="B2111" i="3" s="1"/>
  <c r="B2112" i="3" s="1"/>
  <c r="B2113" i="3" s="1"/>
  <c r="B2114" i="3" s="1"/>
  <c r="B2115" i="3" s="1"/>
  <c r="B2116" i="3" s="1"/>
  <c r="B2117" i="3" s="1"/>
  <c r="B2118" i="3" s="1"/>
  <c r="B2119" i="3" s="1"/>
  <c r="B2120" i="3" s="1"/>
  <c r="B2121" i="3" s="1"/>
  <c r="B2122" i="3" s="1"/>
  <c r="B2123" i="3" s="1"/>
  <c r="B2124" i="3" s="1"/>
  <c r="B2125" i="3" s="1"/>
  <c r="B2126" i="3" s="1"/>
  <c r="B2127" i="3" s="1"/>
  <c r="B2128" i="3" s="1"/>
  <c r="B2129" i="3" s="1"/>
  <c r="B2130" i="3" s="1"/>
  <c r="B2131" i="3" s="1"/>
  <c r="B2132" i="3" s="1"/>
  <c r="B2133" i="3" s="1"/>
  <c r="B2134" i="3" s="1"/>
  <c r="B2135" i="3" s="1"/>
  <c r="B2136" i="3" s="1"/>
  <c r="B2137" i="3" s="1"/>
  <c r="B2138" i="3" s="1"/>
  <c r="B2139" i="3" s="1"/>
  <c r="B2140" i="3" s="1"/>
  <c r="B2141" i="3" s="1"/>
  <c r="B2142" i="3" s="1"/>
  <c r="B2143" i="3" s="1"/>
  <c r="B2144" i="3" s="1"/>
  <c r="B2145" i="3" s="1"/>
  <c r="B2146" i="3" s="1"/>
  <c r="B2147" i="3" s="1"/>
  <c r="B2148" i="3" s="1"/>
  <c r="B2149" i="3" s="1"/>
  <c r="B2150" i="3" s="1"/>
  <c r="B2151" i="3" s="1"/>
  <c r="B2152" i="3" s="1"/>
  <c r="B2153" i="3" s="1"/>
  <c r="B2154" i="3" s="1"/>
  <c r="B2155" i="3" s="1"/>
  <c r="B2156" i="3" s="1"/>
  <c r="B2157" i="3" s="1"/>
  <c r="B2158" i="3" s="1"/>
  <c r="B2159" i="3" s="1"/>
  <c r="B2160" i="3" s="1"/>
  <c r="B2161" i="3" s="1"/>
  <c r="B2162" i="3" s="1"/>
  <c r="B2163" i="3" s="1"/>
  <c r="B2164" i="3" s="1"/>
  <c r="B2165" i="3" s="1"/>
  <c r="B2166" i="3" s="1"/>
  <c r="B2167" i="3" s="1"/>
  <c r="B2168" i="3" s="1"/>
  <c r="B2169" i="3" s="1"/>
  <c r="B2170" i="3" s="1"/>
  <c r="B2171" i="3" s="1"/>
  <c r="B2172" i="3" s="1"/>
  <c r="B2173" i="3" s="1"/>
  <c r="B2174" i="3" s="1"/>
  <c r="B2175" i="3" s="1"/>
  <c r="B2176" i="3" s="1"/>
  <c r="B2177" i="3" s="1"/>
  <c r="B2178" i="3" s="1"/>
  <c r="B2179" i="3" s="1"/>
  <c r="B2180" i="3" s="1"/>
  <c r="B2181" i="3" s="1"/>
  <c r="B2182" i="3" s="1"/>
  <c r="B2183" i="3" s="1"/>
  <c r="B2184" i="3" s="1"/>
  <c r="B2185" i="3" s="1"/>
  <c r="B2186" i="3" s="1"/>
  <c r="B2187" i="3" s="1"/>
  <c r="B2188" i="3" s="1"/>
  <c r="B2189" i="3" s="1"/>
  <c r="B2190" i="3" s="1"/>
  <c r="B2191" i="3" s="1"/>
  <c r="B2192" i="3" s="1"/>
  <c r="B2193" i="3" s="1"/>
  <c r="B2194" i="3" s="1"/>
  <c r="B2195" i="3" s="1"/>
  <c r="B2196" i="3" s="1"/>
  <c r="B2197" i="3" s="1"/>
  <c r="B2198" i="3" s="1"/>
  <c r="B2199" i="3" s="1"/>
  <c r="B2200" i="3" s="1"/>
  <c r="B2201" i="3" s="1"/>
  <c r="B2202" i="3" s="1"/>
  <c r="B2203" i="3" s="1"/>
  <c r="B2204" i="3" s="1"/>
  <c r="B2205" i="3" s="1"/>
  <c r="B2206" i="3" s="1"/>
  <c r="B2207" i="3" s="1"/>
  <c r="B2208" i="3" s="1"/>
  <c r="B2209" i="3" s="1"/>
  <c r="B2210" i="3" s="1"/>
  <c r="B2211" i="3" s="1"/>
  <c r="B2212" i="3" s="1"/>
  <c r="B2213" i="3" s="1"/>
  <c r="B2214" i="3" s="1"/>
  <c r="B2215" i="3" s="1"/>
  <c r="B2216" i="3" s="1"/>
  <c r="B2217" i="3" s="1"/>
  <c r="B2218" i="3" s="1"/>
  <c r="B2219" i="3" s="1"/>
  <c r="B2220" i="3" s="1"/>
  <c r="B2221" i="3" s="1"/>
  <c r="B2222" i="3" s="1"/>
  <c r="B2223" i="3" s="1"/>
  <c r="B2224" i="3" s="1"/>
  <c r="B2225" i="3" s="1"/>
  <c r="B2226" i="3" s="1"/>
  <c r="B2227" i="3" s="1"/>
  <c r="B2228" i="3" s="1"/>
  <c r="B2229" i="3" s="1"/>
  <c r="B2230" i="3" s="1"/>
  <c r="B2231" i="3" s="1"/>
  <c r="B2232" i="3" s="1"/>
  <c r="B2233" i="3" s="1"/>
  <c r="B2234" i="3" s="1"/>
  <c r="B2235" i="3" s="1"/>
  <c r="B2236" i="3" s="1"/>
  <c r="B2237" i="3" s="1"/>
  <c r="B2238" i="3" s="1"/>
  <c r="B2239" i="3" s="1"/>
  <c r="B2240" i="3" s="1"/>
  <c r="B2241" i="3" s="1"/>
  <c r="B2242" i="3" s="1"/>
  <c r="B2243" i="3" s="1"/>
  <c r="B2244" i="3" s="1"/>
  <c r="B2245" i="3" s="1"/>
  <c r="B2246" i="3" s="1"/>
  <c r="B2247" i="3" s="1"/>
  <c r="B2248" i="3" s="1"/>
  <c r="B2249" i="3" s="1"/>
  <c r="B2250" i="3" s="1"/>
  <c r="B2251" i="3" s="1"/>
  <c r="B2252" i="3" s="1"/>
  <c r="B2253" i="3" s="1"/>
  <c r="B2254" i="3" s="1"/>
  <c r="B2255" i="3" s="1"/>
  <c r="B2256" i="3" s="1"/>
  <c r="B2257" i="3" s="1"/>
  <c r="B2258" i="3" s="1"/>
  <c r="B2259" i="3" s="1"/>
  <c r="B2260" i="3" s="1"/>
  <c r="B2261" i="3" s="1"/>
  <c r="B2262" i="3" s="1"/>
  <c r="B2263" i="3" s="1"/>
  <c r="B2264" i="3" s="1"/>
  <c r="B2265" i="3" s="1"/>
  <c r="B2266" i="3" s="1"/>
  <c r="B2267" i="3" s="1"/>
  <c r="B2268" i="3" s="1"/>
  <c r="B2269" i="3" s="1"/>
  <c r="B2270" i="3" s="1"/>
  <c r="B2271" i="3" s="1"/>
  <c r="B2272" i="3" s="1"/>
  <c r="B2273" i="3" s="1"/>
  <c r="B2274" i="3" s="1"/>
  <c r="B2275" i="3" s="1"/>
  <c r="B2276" i="3" s="1"/>
  <c r="B2277" i="3" s="1"/>
  <c r="B2278" i="3" s="1"/>
  <c r="B2279" i="3" s="1"/>
  <c r="B2280" i="3" s="1"/>
  <c r="B2281" i="3" s="1"/>
  <c r="B2282" i="3" s="1"/>
  <c r="B2283" i="3" s="1"/>
  <c r="B2284" i="3" s="1"/>
  <c r="B2285" i="3" s="1"/>
  <c r="B2286" i="3" s="1"/>
  <c r="B2287" i="3" s="1"/>
  <c r="B2288" i="3" s="1"/>
  <c r="B2289" i="3" s="1"/>
  <c r="B2290" i="3" s="1"/>
  <c r="B2291" i="3" s="1"/>
  <c r="B2292" i="3" s="1"/>
  <c r="B2293" i="3" s="1"/>
  <c r="B2294" i="3" s="1"/>
  <c r="B2295" i="3" s="1"/>
  <c r="B2296" i="3" s="1"/>
  <c r="B2297" i="3" s="1"/>
  <c r="B2298" i="3" s="1"/>
  <c r="B2299" i="3" s="1"/>
  <c r="B2300" i="3" s="1"/>
  <c r="B2301" i="3" s="1"/>
  <c r="B2302" i="3" s="1"/>
  <c r="B2303" i="3" s="1"/>
  <c r="B2304" i="3" s="1"/>
  <c r="B2305" i="3" s="1"/>
  <c r="B2306" i="3" s="1"/>
  <c r="B2307" i="3" s="1"/>
  <c r="B2308" i="3" s="1"/>
  <c r="B2309" i="3" s="1"/>
  <c r="B2310" i="3" s="1"/>
  <c r="B2311" i="3" s="1"/>
  <c r="B2312" i="3" s="1"/>
  <c r="B2313" i="3" s="1"/>
  <c r="B2314" i="3" s="1"/>
  <c r="B2315" i="3" s="1"/>
  <c r="B2316" i="3" s="1"/>
  <c r="B2317" i="3" s="1"/>
  <c r="B2318" i="3" s="1"/>
  <c r="B2319" i="3" s="1"/>
  <c r="B2320" i="3" s="1"/>
  <c r="B2321" i="3" s="1"/>
  <c r="B2322" i="3" s="1"/>
  <c r="B2323" i="3" s="1"/>
  <c r="B2324" i="3" s="1"/>
  <c r="B2325" i="3" s="1"/>
  <c r="B2326" i="3" s="1"/>
  <c r="B2327" i="3" s="1"/>
  <c r="B2328" i="3" s="1"/>
  <c r="B2329" i="3" s="1"/>
  <c r="B2330" i="3" s="1"/>
  <c r="B2331" i="3" s="1"/>
  <c r="B2332" i="3" s="1"/>
  <c r="B2333" i="3" s="1"/>
  <c r="B2334" i="3" s="1"/>
  <c r="B2335" i="3" s="1"/>
  <c r="B2336" i="3" s="1"/>
  <c r="B2337" i="3" s="1"/>
  <c r="B2338" i="3" s="1"/>
  <c r="B2339" i="3" s="1"/>
  <c r="B2340" i="3" s="1"/>
  <c r="B2341" i="3" s="1"/>
  <c r="B2342" i="3" s="1"/>
  <c r="B2343" i="3" s="1"/>
  <c r="B2344" i="3" s="1"/>
  <c r="B2345" i="3" s="1"/>
  <c r="B2346" i="3" s="1"/>
  <c r="B2347" i="3" s="1"/>
  <c r="B2348" i="3" s="1"/>
  <c r="B2349" i="3" s="1"/>
  <c r="B2350" i="3" s="1"/>
  <c r="B2351" i="3" s="1"/>
  <c r="B2352" i="3" s="1"/>
  <c r="B2353" i="3" s="1"/>
  <c r="B2354" i="3" s="1"/>
  <c r="B2355" i="3" s="1"/>
  <c r="B2356" i="3" s="1"/>
  <c r="B2357" i="3" s="1"/>
  <c r="B2358" i="3" s="1"/>
  <c r="B2359" i="3" s="1"/>
  <c r="B2360" i="3" s="1"/>
  <c r="B2361" i="3" s="1"/>
  <c r="B2362" i="3" s="1"/>
  <c r="B2363" i="3" s="1"/>
  <c r="B2364" i="3" s="1"/>
  <c r="B2365" i="3" s="1"/>
  <c r="B2366" i="3" s="1"/>
  <c r="B2367" i="3" s="1"/>
  <c r="B2368" i="3" s="1"/>
  <c r="B2369" i="3" s="1"/>
  <c r="B2370" i="3" s="1"/>
  <c r="B2371" i="3" s="1"/>
  <c r="B2372" i="3" s="1"/>
  <c r="B2373" i="3" s="1"/>
  <c r="B2374" i="3" s="1"/>
  <c r="B2375" i="3" s="1"/>
  <c r="B2376" i="3" s="1"/>
  <c r="B2377" i="3" s="1"/>
  <c r="B2378" i="3" s="1"/>
  <c r="B2379" i="3" s="1"/>
  <c r="B2380" i="3" s="1"/>
  <c r="B2381" i="3" s="1"/>
  <c r="B2382" i="3" s="1"/>
  <c r="B2383" i="3" s="1"/>
  <c r="B2384" i="3" s="1"/>
  <c r="B2385" i="3" s="1"/>
  <c r="B2386" i="3" s="1"/>
  <c r="B2387" i="3" s="1"/>
  <c r="B2388" i="3" s="1"/>
  <c r="B2389" i="3" s="1"/>
  <c r="B2390" i="3" s="1"/>
  <c r="B2391" i="3" s="1"/>
  <c r="B2392" i="3" s="1"/>
  <c r="B2393" i="3" s="1"/>
  <c r="B2394" i="3" s="1"/>
  <c r="B2395" i="3" s="1"/>
  <c r="B2396" i="3" s="1"/>
  <c r="B2397" i="3" s="1"/>
  <c r="B2398" i="3" s="1"/>
  <c r="B2399" i="3" s="1"/>
  <c r="B2400" i="3" s="1"/>
  <c r="B2401" i="3" s="1"/>
  <c r="B2402" i="3" s="1"/>
  <c r="B2403" i="3" s="1"/>
  <c r="B2404" i="3" s="1"/>
  <c r="B2405" i="3" s="1"/>
  <c r="B2406" i="3" s="1"/>
  <c r="B2407" i="3" s="1"/>
  <c r="B2408" i="3" s="1"/>
  <c r="B2409" i="3" s="1"/>
  <c r="B2410" i="3" s="1"/>
  <c r="B2411" i="3" s="1"/>
  <c r="B2412" i="3" s="1"/>
  <c r="B2413" i="3" s="1"/>
  <c r="B2414" i="3" s="1"/>
  <c r="B2415" i="3" s="1"/>
  <c r="B2416" i="3" s="1"/>
  <c r="B2417" i="3" s="1"/>
  <c r="B2418" i="3" s="1"/>
  <c r="B2419" i="3" s="1"/>
  <c r="B2420" i="3" s="1"/>
  <c r="B2421" i="3" s="1"/>
  <c r="B2422" i="3" s="1"/>
  <c r="B2423" i="3" s="1"/>
  <c r="B2424" i="3" s="1"/>
  <c r="B2425" i="3" s="1"/>
  <c r="B2426" i="3" s="1"/>
  <c r="B2427" i="3" s="1"/>
  <c r="B2428" i="3" s="1"/>
  <c r="B2429" i="3" s="1"/>
  <c r="B2430" i="3" s="1"/>
  <c r="B2431" i="3" s="1"/>
  <c r="B2432" i="3" s="1"/>
  <c r="B2433" i="3" s="1"/>
  <c r="B2434" i="3" s="1"/>
  <c r="B2435" i="3" s="1"/>
  <c r="B2436" i="3" s="1"/>
  <c r="B2437" i="3" s="1"/>
  <c r="B2438" i="3" s="1"/>
  <c r="B2439" i="3" s="1"/>
  <c r="B2440" i="3" s="1"/>
  <c r="B2441" i="3" s="1"/>
  <c r="B2442" i="3" s="1"/>
  <c r="B2443" i="3" s="1"/>
  <c r="B2444" i="3" s="1"/>
  <c r="B2445" i="3" s="1"/>
  <c r="B2446" i="3" s="1"/>
  <c r="B2447" i="3" s="1"/>
  <c r="B2448" i="3" s="1"/>
  <c r="B2449" i="3" s="1"/>
  <c r="B2450" i="3" s="1"/>
  <c r="B2451" i="3" s="1"/>
  <c r="B2452" i="3" s="1"/>
  <c r="B2453" i="3" s="1"/>
  <c r="B2454" i="3" s="1"/>
  <c r="B2455" i="3" s="1"/>
  <c r="B2456" i="3" s="1"/>
  <c r="B2457" i="3" s="1"/>
  <c r="B2458" i="3" s="1"/>
  <c r="B2459" i="3" s="1"/>
  <c r="B2460" i="3" s="1"/>
  <c r="B2461" i="3" s="1"/>
  <c r="B2462" i="3" s="1"/>
  <c r="B2463" i="3" s="1"/>
  <c r="B2464" i="3" s="1"/>
  <c r="B2465" i="3" s="1"/>
  <c r="B2466" i="3" s="1"/>
  <c r="B2467" i="3" s="1"/>
  <c r="B2468" i="3" s="1"/>
  <c r="B2469" i="3" s="1"/>
  <c r="B2470" i="3" s="1"/>
  <c r="B2471" i="3" s="1"/>
  <c r="B2472" i="3" s="1"/>
  <c r="B2473" i="3" s="1"/>
  <c r="B2474" i="3" s="1"/>
  <c r="B2475" i="3" s="1"/>
  <c r="B2476" i="3" s="1"/>
  <c r="B2477" i="3" s="1"/>
  <c r="B2478" i="3" s="1"/>
  <c r="B2479" i="3" s="1"/>
  <c r="B2480" i="3" s="1"/>
  <c r="B2481" i="3" s="1"/>
  <c r="B2482" i="3" s="1"/>
  <c r="B2483" i="3" s="1"/>
  <c r="B2484" i="3" s="1"/>
  <c r="B2485" i="3" s="1"/>
  <c r="B2486" i="3" s="1"/>
  <c r="B2487" i="3" s="1"/>
  <c r="B2488" i="3" s="1"/>
  <c r="B2489" i="3" s="1"/>
  <c r="B2490" i="3" s="1"/>
  <c r="B2491" i="3" s="1"/>
  <c r="B2492" i="3" s="1"/>
  <c r="B2493" i="3" s="1"/>
  <c r="B2494" i="3" s="1"/>
  <c r="B2495" i="3" s="1"/>
  <c r="B2496" i="3" s="1"/>
  <c r="B2497" i="3" s="1"/>
  <c r="B2498" i="3" s="1"/>
  <c r="B2499" i="3" s="1"/>
  <c r="B2500" i="3" s="1"/>
  <c r="B2501" i="3" s="1"/>
  <c r="B2502" i="3" s="1"/>
  <c r="B2503" i="3" s="1"/>
  <c r="B2504" i="3" s="1"/>
  <c r="B2505" i="3" s="1"/>
  <c r="B2506" i="3" s="1"/>
  <c r="B2507" i="3" s="1"/>
  <c r="B2508" i="3" s="1"/>
  <c r="B2509" i="3" s="1"/>
  <c r="B2510" i="3" s="1"/>
  <c r="B2511" i="3" s="1"/>
  <c r="B2512" i="3" s="1"/>
  <c r="B2513" i="3" s="1"/>
  <c r="B2514" i="3" s="1"/>
  <c r="B2515" i="3" s="1"/>
  <c r="B2516" i="3" s="1"/>
  <c r="B2517" i="3" s="1"/>
  <c r="B2518" i="3" s="1"/>
  <c r="B2519" i="3" s="1"/>
  <c r="B2520" i="3" s="1"/>
  <c r="B2521" i="3" s="1"/>
  <c r="B2522" i="3" s="1"/>
  <c r="B2523" i="3" s="1"/>
  <c r="B2524" i="3" s="1"/>
  <c r="B2525" i="3" s="1"/>
  <c r="B2526" i="3" s="1"/>
  <c r="B2527" i="3" s="1"/>
  <c r="B2528" i="3" s="1"/>
  <c r="B2529" i="3" s="1"/>
  <c r="B2530" i="3" s="1"/>
  <c r="B2531" i="3" s="1"/>
  <c r="B2532" i="3" s="1"/>
  <c r="B2533" i="3" s="1"/>
  <c r="B2534" i="3" s="1"/>
  <c r="B2535" i="3" s="1"/>
  <c r="B2536" i="3" s="1"/>
  <c r="B2537" i="3" s="1"/>
  <c r="B2538" i="3" s="1"/>
  <c r="B2539" i="3" s="1"/>
  <c r="B2540" i="3" s="1"/>
  <c r="B2541" i="3" s="1"/>
  <c r="B2542" i="3" s="1"/>
  <c r="B2543" i="3" s="1"/>
  <c r="B2544" i="3" s="1"/>
  <c r="B2545" i="3" s="1"/>
  <c r="B2546" i="3" s="1"/>
  <c r="B2547" i="3" s="1"/>
  <c r="B2548" i="3" s="1"/>
  <c r="B2549" i="3" s="1"/>
  <c r="B2550" i="3" s="1"/>
  <c r="B2551" i="3" s="1"/>
  <c r="B2552" i="3" s="1"/>
  <c r="B2553" i="3" s="1"/>
  <c r="B2554" i="3" s="1"/>
  <c r="B2555" i="3" s="1"/>
  <c r="B2556" i="3" s="1"/>
  <c r="B2557" i="3" s="1"/>
  <c r="B2558" i="3" s="1"/>
  <c r="B2559" i="3" s="1"/>
  <c r="B2560" i="3" s="1"/>
  <c r="B2561" i="3" s="1"/>
  <c r="B2562" i="3" s="1"/>
  <c r="B2563" i="3" s="1"/>
  <c r="B2564" i="3" s="1"/>
  <c r="B2565" i="3" s="1"/>
  <c r="B2566" i="3" s="1"/>
  <c r="B2567" i="3" s="1"/>
  <c r="B2568" i="3" s="1"/>
  <c r="B2569" i="3" s="1"/>
  <c r="B2570" i="3" s="1"/>
  <c r="B2571" i="3" s="1"/>
  <c r="B2572" i="3" s="1"/>
  <c r="B2573" i="3" s="1"/>
  <c r="B2574" i="3" s="1"/>
  <c r="B2575" i="3" s="1"/>
  <c r="B2576" i="3" s="1"/>
  <c r="B2577" i="3" s="1"/>
  <c r="B2578" i="3" s="1"/>
  <c r="B2579" i="3" s="1"/>
  <c r="B2580" i="3" s="1"/>
  <c r="B2581" i="3" s="1"/>
  <c r="B2582" i="3" s="1"/>
  <c r="B2583" i="3" s="1"/>
  <c r="B2584" i="3" s="1"/>
  <c r="B2585" i="3" s="1"/>
  <c r="B2586" i="3" s="1"/>
  <c r="B2587" i="3" s="1"/>
  <c r="B2588" i="3" s="1"/>
  <c r="B2589" i="3" s="1"/>
  <c r="B2590" i="3" s="1"/>
  <c r="B2591" i="3" s="1"/>
  <c r="B2592" i="3" s="1"/>
  <c r="B2593" i="3" s="1"/>
  <c r="B2594" i="3" s="1"/>
  <c r="B2595" i="3" s="1"/>
  <c r="B2596" i="3" s="1"/>
  <c r="B2597" i="3" s="1"/>
  <c r="B2598" i="3" s="1"/>
  <c r="B2599" i="3" s="1"/>
  <c r="B2600" i="3" s="1"/>
  <c r="B2601" i="3" s="1"/>
  <c r="B2602" i="3" s="1"/>
  <c r="B2603" i="3" s="1"/>
  <c r="B2604" i="3" s="1"/>
  <c r="B2605" i="3" s="1"/>
  <c r="B2606" i="3" s="1"/>
  <c r="B2607" i="3" s="1"/>
  <c r="B2608" i="3" s="1"/>
  <c r="B2609" i="3" s="1"/>
  <c r="B2610" i="3" s="1"/>
  <c r="B2611" i="3" s="1"/>
  <c r="B2612" i="3" s="1"/>
  <c r="B2613" i="3" s="1"/>
  <c r="B2614" i="3" s="1"/>
  <c r="B2615" i="3" s="1"/>
  <c r="B2616" i="3" s="1"/>
  <c r="B2617" i="3" s="1"/>
  <c r="B2618" i="3" s="1"/>
  <c r="B2619" i="3" s="1"/>
  <c r="B2620" i="3" s="1"/>
  <c r="B2621" i="3" s="1"/>
  <c r="B2622" i="3" s="1"/>
  <c r="B2623" i="3" s="1"/>
  <c r="B2624" i="3" s="1"/>
  <c r="B2625" i="3" s="1"/>
  <c r="B2626" i="3" s="1"/>
  <c r="B2627" i="3" s="1"/>
  <c r="B2628" i="3" s="1"/>
  <c r="B2629" i="3" s="1"/>
  <c r="B2630" i="3" s="1"/>
  <c r="B2631" i="3" s="1"/>
  <c r="B2632" i="3" s="1"/>
  <c r="B2633" i="3" s="1"/>
  <c r="B2634" i="3" s="1"/>
  <c r="B2635" i="3" s="1"/>
  <c r="B2636" i="3" s="1"/>
  <c r="B2637" i="3" s="1"/>
  <c r="B2638" i="3" s="1"/>
  <c r="B2639" i="3" s="1"/>
  <c r="B2640" i="3" s="1"/>
  <c r="B2641" i="3" s="1"/>
  <c r="B2642" i="3" s="1"/>
  <c r="B2643" i="3" s="1"/>
  <c r="B2644" i="3" s="1"/>
  <c r="B2645" i="3" s="1"/>
  <c r="B2646" i="3" s="1"/>
  <c r="B2647" i="3" s="1"/>
  <c r="B2648" i="3" s="1"/>
  <c r="B2649" i="3" s="1"/>
  <c r="B2650" i="3" s="1"/>
  <c r="B2651" i="3" s="1"/>
  <c r="B2652" i="3" s="1"/>
  <c r="B2653" i="3" s="1"/>
  <c r="B2654" i="3" s="1"/>
  <c r="B2655" i="3" s="1"/>
  <c r="B2656" i="3" s="1"/>
  <c r="B2657" i="3" s="1"/>
  <c r="B2658" i="3" s="1"/>
  <c r="B2659" i="3" s="1"/>
  <c r="B2660" i="3" s="1"/>
  <c r="B2661" i="3" s="1"/>
  <c r="B2662" i="3" s="1"/>
  <c r="B2663" i="3" s="1"/>
  <c r="B2664" i="3" s="1"/>
  <c r="B2665" i="3" s="1"/>
  <c r="B2666" i="3" s="1"/>
  <c r="B2667" i="3" s="1"/>
  <c r="B2668" i="3" s="1"/>
  <c r="B2669" i="3" s="1"/>
  <c r="B2670" i="3" s="1"/>
  <c r="B2671" i="3" s="1"/>
  <c r="B2672" i="3" s="1"/>
  <c r="B2673" i="3" s="1"/>
  <c r="B2674" i="3" s="1"/>
  <c r="B2675" i="3" s="1"/>
  <c r="B2676" i="3" s="1"/>
  <c r="B2677" i="3" s="1"/>
  <c r="B2678" i="3" s="1"/>
  <c r="B2679" i="3" s="1"/>
  <c r="B2680" i="3" s="1"/>
  <c r="B2681" i="3" s="1"/>
  <c r="B2682" i="3" s="1"/>
  <c r="B2683" i="3" s="1"/>
  <c r="B2684" i="3" s="1"/>
  <c r="B2685" i="3" s="1"/>
  <c r="B2686" i="3" s="1"/>
  <c r="B2687" i="3" s="1"/>
  <c r="B2688" i="3" s="1"/>
  <c r="B2689" i="3" s="1"/>
  <c r="B2690" i="3" s="1"/>
  <c r="B2691" i="3" s="1"/>
  <c r="B2692" i="3" s="1"/>
  <c r="B2693" i="3" s="1"/>
  <c r="B2694" i="3" s="1"/>
  <c r="B2695" i="3" s="1"/>
  <c r="B2696" i="3" s="1"/>
  <c r="B2697" i="3" s="1"/>
  <c r="B2698" i="3" s="1"/>
  <c r="B2699" i="3" s="1"/>
  <c r="B2700" i="3" s="1"/>
  <c r="B2701" i="3" s="1"/>
  <c r="B2702" i="3" s="1"/>
  <c r="B2703" i="3" s="1"/>
  <c r="B2704" i="3" s="1"/>
  <c r="B2705" i="3" s="1"/>
  <c r="B2706" i="3" s="1"/>
  <c r="B2707" i="3" s="1"/>
  <c r="B2708" i="3" s="1"/>
  <c r="B2709" i="3" s="1"/>
  <c r="B2710" i="3" s="1"/>
  <c r="B2711" i="3" s="1"/>
  <c r="B2712" i="3" s="1"/>
  <c r="B2713" i="3" s="1"/>
  <c r="B2714" i="3" s="1"/>
  <c r="B2715" i="3" s="1"/>
  <c r="B2716" i="3" s="1"/>
  <c r="B2717" i="3" s="1"/>
  <c r="B2718" i="3" s="1"/>
  <c r="B2719" i="3" s="1"/>
  <c r="B2720" i="3" s="1"/>
  <c r="B2721" i="3" s="1"/>
  <c r="B2722" i="3" s="1"/>
  <c r="B2723" i="3" s="1"/>
  <c r="B2724" i="3" s="1"/>
  <c r="B2725" i="3" s="1"/>
  <c r="B2726" i="3" s="1"/>
  <c r="B2727" i="3" s="1"/>
  <c r="B2728" i="3" s="1"/>
  <c r="B2729" i="3" s="1"/>
  <c r="B2730" i="3" s="1"/>
  <c r="B2731" i="3" s="1"/>
  <c r="B2732" i="3" s="1"/>
  <c r="B2733" i="3" s="1"/>
  <c r="B2734" i="3" s="1"/>
  <c r="B2735" i="3" s="1"/>
  <c r="B2736" i="3" s="1"/>
  <c r="B2737" i="3" s="1"/>
  <c r="B2738" i="3" s="1"/>
  <c r="B2739" i="3" s="1"/>
  <c r="B2740" i="3" s="1"/>
  <c r="B2741" i="3" s="1"/>
  <c r="B2742" i="3" s="1"/>
  <c r="B2743" i="3" s="1"/>
  <c r="B2744" i="3" s="1"/>
  <c r="B2745" i="3" s="1"/>
  <c r="B2746" i="3" s="1"/>
  <c r="B2747" i="3" s="1"/>
  <c r="B2748" i="3" s="1"/>
  <c r="B2749" i="3" s="1"/>
  <c r="B2750" i="3" s="1"/>
  <c r="B2751" i="3" s="1"/>
  <c r="B2752" i="3" s="1"/>
  <c r="B2753" i="3" s="1"/>
  <c r="B2754" i="3" s="1"/>
  <c r="B2755" i="3" s="1"/>
  <c r="B2756" i="3" s="1"/>
  <c r="B2757" i="3" s="1"/>
  <c r="B2758" i="3" s="1"/>
  <c r="B2759" i="3" s="1"/>
  <c r="B2760" i="3" s="1"/>
  <c r="B2761" i="3" s="1"/>
  <c r="B2762" i="3" s="1"/>
  <c r="B2763" i="3" s="1"/>
  <c r="B2764" i="3" s="1"/>
  <c r="B2765" i="3" s="1"/>
  <c r="B2766" i="3" s="1"/>
  <c r="B2767" i="3" s="1"/>
  <c r="B2768" i="3" s="1"/>
  <c r="B2769" i="3" s="1"/>
  <c r="B2770" i="3" s="1"/>
  <c r="B2771" i="3" s="1"/>
  <c r="B2772" i="3" s="1"/>
  <c r="B2773" i="3" s="1"/>
  <c r="B2774" i="3" s="1"/>
  <c r="B2775" i="3" s="1"/>
  <c r="B2776" i="3" s="1"/>
  <c r="B2777" i="3" s="1"/>
  <c r="B2778" i="3" s="1"/>
  <c r="B2779" i="3" s="1"/>
  <c r="B2780" i="3" s="1"/>
  <c r="B2781" i="3" s="1"/>
  <c r="B2782" i="3" s="1"/>
  <c r="B2783" i="3" s="1"/>
  <c r="B2784" i="3" s="1"/>
  <c r="B2785" i="3" s="1"/>
  <c r="B2786" i="3" s="1"/>
  <c r="B2787" i="3" s="1"/>
  <c r="B2788" i="3" s="1"/>
  <c r="B2789" i="3" s="1"/>
  <c r="B2790" i="3" s="1"/>
  <c r="B2791" i="3" s="1"/>
  <c r="B2792" i="3" s="1"/>
  <c r="B2793" i="3" s="1"/>
  <c r="B2794" i="3" s="1"/>
  <c r="B2795" i="3" s="1"/>
  <c r="B2796" i="3" s="1"/>
  <c r="B2797" i="3" s="1"/>
  <c r="B2798" i="3" s="1"/>
  <c r="B2799" i="3" s="1"/>
  <c r="B2800" i="3" s="1"/>
  <c r="B2801" i="3" s="1"/>
  <c r="B2802" i="3" s="1"/>
  <c r="B2803" i="3" s="1"/>
  <c r="B2804" i="3" s="1"/>
  <c r="B2805" i="3" s="1"/>
  <c r="B2806" i="3" s="1"/>
  <c r="B2807" i="3" s="1"/>
  <c r="B2808" i="3" s="1"/>
  <c r="B2809" i="3" s="1"/>
  <c r="B2810" i="3" s="1"/>
  <c r="B2811" i="3" s="1"/>
  <c r="B2812" i="3" s="1"/>
  <c r="B2813" i="3" s="1"/>
  <c r="B2814" i="3" s="1"/>
  <c r="B2815" i="3" s="1"/>
  <c r="B2816" i="3" s="1"/>
  <c r="B2817" i="3" s="1"/>
  <c r="B2818" i="3" s="1"/>
  <c r="B2819" i="3" s="1"/>
  <c r="B2820" i="3" s="1"/>
  <c r="B2821" i="3" s="1"/>
  <c r="B2822" i="3" s="1"/>
  <c r="B2823" i="3" s="1"/>
  <c r="B2824" i="3" s="1"/>
  <c r="B2825" i="3" s="1"/>
  <c r="B2826" i="3" s="1"/>
  <c r="B2827" i="3" s="1"/>
  <c r="B2828" i="3" s="1"/>
  <c r="B2829" i="3" s="1"/>
  <c r="B2830" i="3" s="1"/>
  <c r="B2831" i="3" s="1"/>
  <c r="B2832" i="3" s="1"/>
  <c r="B2833" i="3" s="1"/>
  <c r="B2834" i="3" s="1"/>
  <c r="B2835" i="3" s="1"/>
  <c r="B2836" i="3" s="1"/>
  <c r="B2837" i="3" s="1"/>
  <c r="B2838" i="3" s="1"/>
  <c r="B2839" i="3" s="1"/>
  <c r="B2840" i="3" s="1"/>
  <c r="B2841" i="3" s="1"/>
  <c r="B2842" i="3" s="1"/>
  <c r="B2843" i="3" s="1"/>
  <c r="B2844" i="3" s="1"/>
  <c r="B2845" i="3" s="1"/>
  <c r="B2846" i="3" s="1"/>
  <c r="B2847" i="3" s="1"/>
  <c r="B2848" i="3" s="1"/>
  <c r="B2849" i="3" s="1"/>
  <c r="B2850" i="3" s="1"/>
  <c r="B2851" i="3" s="1"/>
  <c r="B2852" i="3" s="1"/>
  <c r="B2853" i="3" s="1"/>
  <c r="B2854" i="3" s="1"/>
  <c r="B2855" i="3" s="1"/>
  <c r="B2856" i="3" s="1"/>
  <c r="B2857" i="3" s="1"/>
  <c r="B2858" i="3" s="1"/>
  <c r="B2859" i="3" s="1"/>
  <c r="B2860" i="3" s="1"/>
  <c r="B2861" i="3" s="1"/>
  <c r="B2862" i="3" s="1"/>
  <c r="B2863" i="3" s="1"/>
  <c r="B2864" i="3" s="1"/>
  <c r="B2865" i="3" s="1"/>
  <c r="B2866" i="3" s="1"/>
  <c r="B2867" i="3" s="1"/>
  <c r="B2868" i="3" s="1"/>
  <c r="B2869" i="3" s="1"/>
  <c r="B2870" i="3" s="1"/>
  <c r="B2871" i="3" s="1"/>
  <c r="B2872" i="3" s="1"/>
  <c r="B2873" i="3" s="1"/>
  <c r="B2874" i="3" s="1"/>
  <c r="B2875" i="3" s="1"/>
  <c r="B2876" i="3" s="1"/>
  <c r="B2877" i="3" s="1"/>
  <c r="B2878" i="3" s="1"/>
  <c r="B2879" i="3" s="1"/>
  <c r="B2880" i="3" s="1"/>
  <c r="B2881" i="3" s="1"/>
  <c r="B2882" i="3" s="1"/>
  <c r="B2883" i="3" s="1"/>
  <c r="B2884" i="3" s="1"/>
  <c r="B2885" i="3" s="1"/>
  <c r="B2886" i="3" s="1"/>
  <c r="B2887" i="3" s="1"/>
  <c r="B2888" i="3" s="1"/>
  <c r="B2889" i="3" s="1"/>
  <c r="B2890" i="3" s="1"/>
  <c r="B2891" i="3" s="1"/>
  <c r="B2892" i="3" s="1"/>
  <c r="B2893" i="3" s="1"/>
  <c r="B2894" i="3" s="1"/>
  <c r="B2895" i="3" s="1"/>
  <c r="B2896" i="3" s="1"/>
  <c r="B2897" i="3" s="1"/>
  <c r="B2898" i="3" s="1"/>
  <c r="B2899" i="3" s="1"/>
  <c r="B2900" i="3" s="1"/>
  <c r="B2901" i="3" s="1"/>
  <c r="B2902" i="3" s="1"/>
  <c r="B2903" i="3" s="1"/>
  <c r="B2904" i="3" s="1"/>
  <c r="B2905" i="3" s="1"/>
  <c r="B2906" i="3" s="1"/>
  <c r="B2907" i="3" s="1"/>
  <c r="B2908" i="3" s="1"/>
  <c r="B2909" i="3" s="1"/>
  <c r="B2910" i="3" s="1"/>
  <c r="B2911" i="3" s="1"/>
  <c r="B2912" i="3" s="1"/>
  <c r="B2913" i="3" s="1"/>
  <c r="B2914" i="3" s="1"/>
  <c r="B2915" i="3" s="1"/>
  <c r="B2916" i="3" s="1"/>
  <c r="B2917" i="3" s="1"/>
  <c r="B2918" i="3" s="1"/>
  <c r="B2919" i="3" s="1"/>
  <c r="B2920" i="3" s="1"/>
  <c r="B2921" i="3" s="1"/>
  <c r="B2922" i="3" s="1"/>
  <c r="B2923" i="3" s="1"/>
  <c r="B2924" i="3" s="1"/>
  <c r="B2925" i="3" s="1"/>
  <c r="B2926" i="3" s="1"/>
  <c r="B2927" i="3" s="1"/>
  <c r="B2928" i="3" s="1"/>
  <c r="B2929" i="3" s="1"/>
  <c r="B2930" i="3" s="1"/>
  <c r="B2931" i="3" s="1"/>
  <c r="B2932" i="3" s="1"/>
  <c r="B2933" i="3" s="1"/>
  <c r="B2934" i="3" s="1"/>
  <c r="B2935" i="3" s="1"/>
  <c r="B2936" i="3" s="1"/>
  <c r="B2937" i="3" s="1"/>
  <c r="B2938" i="3" s="1"/>
  <c r="B2939" i="3" s="1"/>
  <c r="B2940" i="3" s="1"/>
  <c r="B2941" i="3" s="1"/>
  <c r="B2942" i="3" s="1"/>
  <c r="B2943" i="3" s="1"/>
  <c r="B2944" i="3" s="1"/>
  <c r="B2945" i="3" s="1"/>
  <c r="B2946" i="3" s="1"/>
  <c r="B2947" i="3" s="1"/>
  <c r="B2948" i="3" s="1"/>
  <c r="B2949" i="3" s="1"/>
  <c r="B2950" i="3" s="1"/>
  <c r="B2951" i="3" s="1"/>
  <c r="B2952" i="3" s="1"/>
  <c r="B2953" i="3" s="1"/>
  <c r="B2954" i="3" s="1"/>
  <c r="B2955" i="3" s="1"/>
  <c r="B2956" i="3" s="1"/>
  <c r="B2957" i="3" s="1"/>
  <c r="B2958" i="3" s="1"/>
  <c r="B2959" i="3" s="1"/>
  <c r="B2960" i="3" s="1"/>
  <c r="B2961" i="3" s="1"/>
  <c r="B2962" i="3" s="1"/>
  <c r="B2963" i="3" s="1"/>
  <c r="B2964" i="3" s="1"/>
  <c r="B2965" i="3" s="1"/>
  <c r="B2966" i="3" s="1"/>
  <c r="B2967" i="3" s="1"/>
  <c r="B2968" i="3" s="1"/>
  <c r="B2969" i="3" s="1"/>
  <c r="B2970" i="3" s="1"/>
  <c r="B2971" i="3" s="1"/>
  <c r="B2972" i="3" s="1"/>
  <c r="B2973" i="3" s="1"/>
  <c r="B2974" i="3" s="1"/>
  <c r="B2975" i="3" s="1"/>
  <c r="B2976" i="3" s="1"/>
  <c r="B2977" i="3" s="1"/>
  <c r="B2978" i="3" s="1"/>
  <c r="B2979" i="3" s="1"/>
  <c r="B2980" i="3" s="1"/>
  <c r="B2981" i="3" s="1"/>
  <c r="B2982" i="3" s="1"/>
  <c r="B2983" i="3" s="1"/>
  <c r="B2984" i="3" s="1"/>
  <c r="B2985" i="3" s="1"/>
  <c r="B2986" i="3" s="1"/>
  <c r="B2987" i="3" s="1"/>
  <c r="B2988" i="3" s="1"/>
  <c r="B2989" i="3" s="1"/>
  <c r="B2990" i="3" s="1"/>
  <c r="B2991" i="3" s="1"/>
  <c r="B2992" i="3" s="1"/>
  <c r="B2993" i="3" s="1"/>
  <c r="B2994" i="3" s="1"/>
  <c r="B2995" i="3" s="1"/>
  <c r="B2996" i="3" s="1"/>
  <c r="B2997" i="3" s="1"/>
  <c r="B2998" i="3" s="1"/>
  <c r="B2999" i="3" s="1"/>
  <c r="B3000" i="3" s="1"/>
  <c r="B3001" i="3" s="1"/>
  <c r="B3002" i="3" s="1"/>
  <c r="B3003" i="3" s="1"/>
  <c r="B3004" i="3" s="1"/>
  <c r="B3005" i="3" s="1"/>
  <c r="B3006" i="3" s="1"/>
  <c r="B3007" i="3" s="1"/>
  <c r="B3008" i="3" s="1"/>
  <c r="B3009" i="3" s="1"/>
  <c r="B3010" i="3" s="1"/>
  <c r="B3011" i="3" s="1"/>
  <c r="B3012" i="3" s="1"/>
  <c r="B3013" i="3" s="1"/>
  <c r="B3014" i="3" s="1"/>
  <c r="B3015" i="3" s="1"/>
  <c r="B3016" i="3" s="1"/>
  <c r="B3017" i="3" s="1"/>
  <c r="B3018" i="3" s="1"/>
  <c r="B3019" i="3" s="1"/>
  <c r="B3020" i="3" s="1"/>
  <c r="B3021" i="3" s="1"/>
  <c r="B3022" i="3" s="1"/>
  <c r="B3023" i="3" s="1"/>
  <c r="B3024" i="3" s="1"/>
  <c r="B3025" i="3" s="1"/>
  <c r="B3026" i="3" s="1"/>
  <c r="B3027" i="3" s="1"/>
  <c r="B3028" i="3" s="1"/>
  <c r="B3029" i="3" s="1"/>
  <c r="B3030" i="3" s="1"/>
  <c r="B3031" i="3" s="1"/>
  <c r="B3032" i="3" s="1"/>
  <c r="B3033" i="3" s="1"/>
  <c r="B3034" i="3" s="1"/>
  <c r="B3035" i="3" s="1"/>
  <c r="B3036" i="3" s="1"/>
  <c r="B3037" i="3" s="1"/>
  <c r="B3038" i="3" s="1"/>
  <c r="B3039" i="3" s="1"/>
  <c r="B3040" i="3" s="1"/>
  <c r="B3041" i="3" s="1"/>
  <c r="B3042" i="3" s="1"/>
  <c r="B3043" i="3" s="1"/>
  <c r="B3044" i="3" s="1"/>
  <c r="B3045" i="3" s="1"/>
  <c r="B3046" i="3" s="1"/>
  <c r="B3047" i="3" s="1"/>
  <c r="B3048" i="3" s="1"/>
  <c r="B3049" i="3" s="1"/>
  <c r="B3050" i="3" s="1"/>
  <c r="B3051" i="3" s="1"/>
  <c r="B3052" i="3" s="1"/>
  <c r="B3053" i="3" s="1"/>
  <c r="B3054" i="3" s="1"/>
  <c r="B3055" i="3" s="1"/>
  <c r="B3056" i="3" s="1"/>
  <c r="B3057" i="3" s="1"/>
  <c r="B3058" i="3" s="1"/>
  <c r="B3059" i="3" s="1"/>
  <c r="B3060" i="3" s="1"/>
  <c r="B3061" i="3" s="1"/>
  <c r="B3062" i="3" s="1"/>
  <c r="B3063" i="3" s="1"/>
  <c r="B3064" i="3" s="1"/>
  <c r="B3065" i="3" s="1"/>
  <c r="B3066" i="3" s="1"/>
  <c r="B3067" i="3" s="1"/>
  <c r="B3068" i="3" s="1"/>
  <c r="B3069" i="3" s="1"/>
  <c r="B3070" i="3" s="1"/>
  <c r="B3071" i="3" s="1"/>
  <c r="B3072" i="3" s="1"/>
  <c r="B3073" i="3" s="1"/>
  <c r="B3074" i="3" s="1"/>
  <c r="B3075" i="3" s="1"/>
  <c r="B3076" i="3" s="1"/>
  <c r="B3077" i="3" s="1"/>
  <c r="B3078" i="3" s="1"/>
  <c r="B3079" i="3" s="1"/>
  <c r="B3080" i="3" s="1"/>
  <c r="B3081" i="3" s="1"/>
  <c r="B3082" i="3" s="1"/>
  <c r="B3083" i="3" s="1"/>
  <c r="B3084" i="3" s="1"/>
  <c r="B3085" i="3" s="1"/>
  <c r="B3086" i="3" s="1"/>
  <c r="B3087" i="3" s="1"/>
  <c r="B3088" i="3" s="1"/>
  <c r="B3089" i="3" s="1"/>
  <c r="B3090" i="3" s="1"/>
  <c r="B3091" i="3" s="1"/>
  <c r="B3092" i="3" s="1"/>
  <c r="B3093" i="3" s="1"/>
  <c r="B3094" i="3" s="1"/>
  <c r="B3095" i="3" s="1"/>
  <c r="B3096" i="3" s="1"/>
  <c r="B3097" i="3" s="1"/>
  <c r="B3098" i="3" s="1"/>
  <c r="B3099" i="3" s="1"/>
  <c r="B3100" i="3" s="1"/>
  <c r="B3101" i="3" s="1"/>
  <c r="B3102" i="3" s="1"/>
  <c r="B3103" i="3" s="1"/>
  <c r="B3104" i="3" s="1"/>
  <c r="B3105" i="3" s="1"/>
  <c r="B3106" i="3" s="1"/>
  <c r="B3107" i="3" s="1"/>
  <c r="B3108" i="3" s="1"/>
  <c r="B3109" i="3" s="1"/>
  <c r="B3110" i="3" s="1"/>
  <c r="B3111" i="3" s="1"/>
  <c r="B3112" i="3" s="1"/>
  <c r="B3113" i="3" s="1"/>
  <c r="B3114" i="3" s="1"/>
  <c r="B3115" i="3" s="1"/>
  <c r="B3116" i="3" s="1"/>
  <c r="B3117" i="3" s="1"/>
  <c r="B3118" i="3" s="1"/>
  <c r="B3119" i="3" s="1"/>
  <c r="B3120" i="3" s="1"/>
  <c r="B3121" i="3" s="1"/>
  <c r="B3122" i="3" s="1"/>
  <c r="B3123" i="3" s="1"/>
  <c r="B3124" i="3" s="1"/>
  <c r="B3125" i="3" s="1"/>
  <c r="B3126" i="3" s="1"/>
  <c r="B3127" i="3" s="1"/>
  <c r="B3128" i="3" s="1"/>
  <c r="B3129" i="3" s="1"/>
  <c r="B3130" i="3" s="1"/>
  <c r="B3131" i="3" s="1"/>
  <c r="B3132" i="3" s="1"/>
  <c r="B3133" i="3" s="1"/>
  <c r="B3134" i="3" s="1"/>
  <c r="B3135" i="3" s="1"/>
  <c r="B3136" i="3" s="1"/>
  <c r="B3137" i="3" s="1"/>
  <c r="B3138" i="3" s="1"/>
  <c r="B3139" i="3" s="1"/>
  <c r="B3140" i="3" s="1"/>
  <c r="B3141" i="3" s="1"/>
  <c r="B3142" i="3" s="1"/>
  <c r="B3143" i="3" s="1"/>
  <c r="B3144" i="3" s="1"/>
  <c r="B3145" i="3" s="1"/>
  <c r="B3146" i="3" s="1"/>
  <c r="B3147" i="3" s="1"/>
  <c r="B3148" i="3" s="1"/>
  <c r="B3149" i="3" s="1"/>
  <c r="B3150" i="3" s="1"/>
  <c r="B3151" i="3" s="1"/>
  <c r="B3152" i="3" s="1"/>
  <c r="B3153" i="3" s="1"/>
  <c r="B3154" i="3" s="1"/>
  <c r="B3155" i="3" s="1"/>
  <c r="B3156" i="3" s="1"/>
  <c r="B3157" i="3" s="1"/>
  <c r="B3158" i="3" s="1"/>
  <c r="B3159" i="3" s="1"/>
  <c r="B3160" i="3" s="1"/>
  <c r="B3161" i="3" s="1"/>
  <c r="B3162" i="3" s="1"/>
  <c r="B3163" i="3" s="1"/>
  <c r="B3164" i="3" s="1"/>
  <c r="B3165" i="3" s="1"/>
  <c r="B3166" i="3" s="1"/>
  <c r="B3167" i="3" s="1"/>
  <c r="B3168" i="3" s="1"/>
  <c r="B3169" i="3" s="1"/>
  <c r="B3170" i="3" s="1"/>
  <c r="B3171" i="3" s="1"/>
  <c r="B3172" i="3" s="1"/>
  <c r="B3173" i="3" s="1"/>
  <c r="B3174" i="3" s="1"/>
  <c r="B3175" i="3" s="1"/>
  <c r="B3176" i="3" s="1"/>
  <c r="B3177" i="3" s="1"/>
  <c r="B3178" i="3" s="1"/>
  <c r="B3179" i="3" s="1"/>
  <c r="B3180" i="3" s="1"/>
  <c r="B3181" i="3" s="1"/>
  <c r="B3182" i="3" s="1"/>
  <c r="B3183" i="3" s="1"/>
  <c r="B3184" i="3" s="1"/>
  <c r="B3185" i="3" s="1"/>
  <c r="B3186" i="3" s="1"/>
  <c r="B3187" i="3" s="1"/>
  <c r="B3188" i="3" s="1"/>
  <c r="B3189" i="3" s="1"/>
  <c r="B3190" i="3" s="1"/>
  <c r="B3191" i="3" s="1"/>
  <c r="B3192" i="3" s="1"/>
  <c r="B3193" i="3" s="1"/>
  <c r="B3194" i="3" s="1"/>
  <c r="B3195" i="3" s="1"/>
  <c r="B3196" i="3" s="1"/>
  <c r="B3197" i="3" s="1"/>
  <c r="B3198" i="3" s="1"/>
  <c r="B3199" i="3" s="1"/>
  <c r="B3200" i="3" s="1"/>
  <c r="B3201" i="3" s="1"/>
  <c r="B3202" i="3" s="1"/>
  <c r="B3203" i="3" s="1"/>
  <c r="B3204" i="3" s="1"/>
  <c r="B3205" i="3" s="1"/>
  <c r="B3206" i="3" s="1"/>
  <c r="B3207" i="3" s="1"/>
  <c r="B3208" i="3" s="1"/>
  <c r="B3209" i="3" s="1"/>
  <c r="B3210" i="3" s="1"/>
  <c r="B3211" i="3" s="1"/>
  <c r="B3212" i="3" s="1"/>
  <c r="B3213" i="3" s="1"/>
  <c r="B3214" i="3" s="1"/>
  <c r="B3215" i="3" s="1"/>
  <c r="B3216" i="3" s="1"/>
  <c r="B3217" i="3" s="1"/>
  <c r="B3218" i="3" s="1"/>
  <c r="B3219" i="3" s="1"/>
  <c r="B3220" i="3" s="1"/>
  <c r="B3221" i="3" s="1"/>
  <c r="B3222" i="3" s="1"/>
  <c r="B3223" i="3" s="1"/>
  <c r="B3224" i="3" s="1"/>
  <c r="B3225" i="3" s="1"/>
  <c r="B3226" i="3" s="1"/>
  <c r="B3227" i="3" s="1"/>
  <c r="B3228" i="3" s="1"/>
  <c r="B3229" i="3" s="1"/>
  <c r="B3230" i="3" s="1"/>
  <c r="B3231" i="3" s="1"/>
  <c r="B3232" i="3" s="1"/>
  <c r="B3233" i="3" s="1"/>
  <c r="B3234" i="3" s="1"/>
  <c r="B3235" i="3" s="1"/>
  <c r="B3236" i="3" s="1"/>
  <c r="B3237" i="3" s="1"/>
  <c r="B3238" i="3" s="1"/>
  <c r="B3239" i="3" s="1"/>
  <c r="B3240" i="3" s="1"/>
  <c r="B3241" i="3" s="1"/>
  <c r="B3242" i="3" s="1"/>
  <c r="B3243" i="3" s="1"/>
  <c r="B3244" i="3" s="1"/>
  <c r="B3245" i="3" s="1"/>
  <c r="B3246" i="3" s="1"/>
  <c r="B3247" i="3" s="1"/>
  <c r="B3248" i="3" s="1"/>
  <c r="B3249" i="3" s="1"/>
  <c r="B3250" i="3" s="1"/>
  <c r="B3251" i="3" s="1"/>
  <c r="B3252" i="3" s="1"/>
  <c r="B3253" i="3" s="1"/>
  <c r="B3254" i="3" s="1"/>
  <c r="B3255" i="3" s="1"/>
  <c r="B3256" i="3" s="1"/>
  <c r="B3257" i="3" s="1"/>
  <c r="B3258" i="3" s="1"/>
  <c r="B3259" i="3" s="1"/>
  <c r="B3260" i="3" s="1"/>
  <c r="B3261" i="3" s="1"/>
  <c r="B3262" i="3" s="1"/>
  <c r="B3263" i="3" s="1"/>
  <c r="B3264" i="3" s="1"/>
  <c r="B3265" i="3" s="1"/>
  <c r="B3266" i="3" s="1"/>
  <c r="B3267" i="3" s="1"/>
  <c r="B3268" i="3" s="1"/>
  <c r="B3269" i="3" s="1"/>
  <c r="B3270" i="3" s="1"/>
  <c r="B3271" i="3" s="1"/>
  <c r="B3272" i="3" s="1"/>
  <c r="B3273" i="3" s="1"/>
  <c r="B3274" i="3" s="1"/>
  <c r="B3275" i="3" s="1"/>
  <c r="B3276" i="3" s="1"/>
  <c r="B3277" i="3" s="1"/>
  <c r="B3278" i="3" s="1"/>
  <c r="B3279" i="3" s="1"/>
  <c r="B3280" i="3" s="1"/>
  <c r="B3281" i="3" s="1"/>
  <c r="B3282" i="3" s="1"/>
  <c r="B3283" i="3" s="1"/>
  <c r="B3284" i="3" s="1"/>
  <c r="B3285" i="3" s="1"/>
  <c r="B3286" i="3" s="1"/>
  <c r="B3287" i="3" s="1"/>
  <c r="B3288" i="3" s="1"/>
  <c r="B3289" i="3" s="1"/>
  <c r="B3290" i="3" s="1"/>
  <c r="B3291" i="3" s="1"/>
  <c r="B3292" i="3" s="1"/>
  <c r="B3293" i="3" s="1"/>
  <c r="B3294" i="3" s="1"/>
  <c r="B3295" i="3" s="1"/>
  <c r="B3296" i="3" s="1"/>
  <c r="B3297" i="3" s="1"/>
  <c r="B3298" i="3" s="1"/>
  <c r="B3299" i="3" s="1"/>
  <c r="B3300" i="3" s="1"/>
  <c r="B3301" i="3" s="1"/>
  <c r="B3302" i="3" s="1"/>
  <c r="B3303" i="3" s="1"/>
  <c r="B3304" i="3" s="1"/>
  <c r="B3305" i="3" s="1"/>
  <c r="B3306" i="3" s="1"/>
  <c r="B3307" i="3" s="1"/>
  <c r="B3308" i="3" s="1"/>
  <c r="B3309" i="3" s="1"/>
  <c r="B3310" i="3" s="1"/>
  <c r="B3311" i="3" s="1"/>
  <c r="B3312" i="3" s="1"/>
  <c r="B3313" i="3" s="1"/>
  <c r="B3314" i="3" s="1"/>
  <c r="B3315" i="3" s="1"/>
  <c r="B3316" i="3" s="1"/>
  <c r="B3317" i="3" s="1"/>
  <c r="B3318" i="3" s="1"/>
  <c r="B3319" i="3" s="1"/>
  <c r="B3320" i="3" s="1"/>
  <c r="B3321" i="3" s="1"/>
  <c r="B3322" i="3" s="1"/>
  <c r="B3323" i="3" s="1"/>
  <c r="B3324" i="3" s="1"/>
  <c r="B3325" i="3" s="1"/>
  <c r="B3326" i="3" s="1"/>
  <c r="B3327" i="3" s="1"/>
  <c r="B3328" i="3" s="1"/>
  <c r="B3329" i="3" s="1"/>
  <c r="B3330" i="3" s="1"/>
  <c r="B3331" i="3" s="1"/>
  <c r="B3332" i="3" s="1"/>
  <c r="B3333" i="3" s="1"/>
  <c r="B3334" i="3" s="1"/>
  <c r="B3335" i="3" s="1"/>
  <c r="B3336" i="3" s="1"/>
  <c r="B3337" i="3" s="1"/>
  <c r="B3338" i="3" s="1"/>
  <c r="B3339" i="3" s="1"/>
  <c r="B3340" i="3" s="1"/>
  <c r="B3341" i="3" s="1"/>
  <c r="B3342" i="3" s="1"/>
  <c r="B3343" i="3" s="1"/>
  <c r="B3344" i="3" s="1"/>
  <c r="B3345" i="3" s="1"/>
  <c r="B3346" i="3" s="1"/>
  <c r="B3347" i="3" s="1"/>
  <c r="B3348" i="3" s="1"/>
  <c r="B3349" i="3" s="1"/>
  <c r="B3350" i="3" s="1"/>
  <c r="B3351" i="3" s="1"/>
  <c r="B3352" i="3" s="1"/>
  <c r="B3353" i="3" s="1"/>
  <c r="B3354" i="3" s="1"/>
  <c r="B3355" i="3" s="1"/>
  <c r="B3356" i="3" s="1"/>
  <c r="B3357" i="3" s="1"/>
  <c r="B3358" i="3" s="1"/>
  <c r="B3359" i="3" s="1"/>
  <c r="B3360" i="3" s="1"/>
  <c r="B3361" i="3" s="1"/>
  <c r="B3362" i="3" s="1"/>
  <c r="B3363" i="3" s="1"/>
  <c r="B3364" i="3" s="1"/>
  <c r="B3365" i="3" s="1"/>
  <c r="B3366" i="3" s="1"/>
  <c r="B3367" i="3" s="1"/>
  <c r="B3368" i="3" s="1"/>
  <c r="B3369" i="3" s="1"/>
  <c r="B3370" i="3" s="1"/>
  <c r="B3371" i="3" s="1"/>
  <c r="B3372" i="3" s="1"/>
  <c r="B3373" i="3" s="1"/>
  <c r="B3374" i="3" s="1"/>
  <c r="B3375" i="3" s="1"/>
  <c r="B3376" i="3" s="1"/>
  <c r="B3377" i="3" s="1"/>
  <c r="B3378" i="3" s="1"/>
  <c r="B3379" i="3" s="1"/>
  <c r="B3380" i="3" s="1"/>
  <c r="B3381" i="3" s="1"/>
  <c r="B3382" i="3" s="1"/>
  <c r="B3383" i="3" s="1"/>
  <c r="B3384" i="3" s="1"/>
  <c r="B3385" i="3" s="1"/>
  <c r="B3386" i="3" s="1"/>
  <c r="B3387" i="3" s="1"/>
  <c r="B3388" i="3" s="1"/>
  <c r="B3389" i="3" s="1"/>
  <c r="B3390" i="3" s="1"/>
  <c r="B3391" i="3" s="1"/>
  <c r="B3392" i="3" s="1"/>
  <c r="B3393" i="3" s="1"/>
  <c r="B3394" i="3" s="1"/>
  <c r="B3395" i="3" s="1"/>
  <c r="B3396" i="3" s="1"/>
  <c r="B3397" i="3" s="1"/>
  <c r="B3398" i="3" s="1"/>
  <c r="B3399" i="3" s="1"/>
  <c r="B3400" i="3" s="1"/>
  <c r="B3401" i="3" s="1"/>
  <c r="B3402" i="3" s="1"/>
  <c r="B3403" i="3" s="1"/>
  <c r="B3404" i="3" s="1"/>
  <c r="B3405" i="3" s="1"/>
  <c r="B3406" i="3" s="1"/>
  <c r="B3407" i="3" s="1"/>
  <c r="B3408" i="3" s="1"/>
  <c r="B3409" i="3" s="1"/>
  <c r="B3410" i="3" s="1"/>
  <c r="B3411" i="3" s="1"/>
  <c r="B3412" i="3" s="1"/>
  <c r="B3413" i="3" s="1"/>
  <c r="B3414" i="3" s="1"/>
  <c r="B3415" i="3" s="1"/>
  <c r="B3416" i="3" s="1"/>
  <c r="B3417" i="3" s="1"/>
  <c r="B3418" i="3" s="1"/>
  <c r="B3419" i="3" s="1"/>
  <c r="B3420" i="3" s="1"/>
  <c r="B3421" i="3" s="1"/>
  <c r="B3422" i="3" s="1"/>
  <c r="B3423" i="3" s="1"/>
  <c r="B3424" i="3" s="1"/>
  <c r="B3425" i="3" s="1"/>
  <c r="B3426" i="3" s="1"/>
  <c r="B3427" i="3" s="1"/>
  <c r="B3428" i="3" s="1"/>
  <c r="B3429" i="3" s="1"/>
  <c r="B3430" i="3" s="1"/>
  <c r="B3431" i="3" s="1"/>
  <c r="B3432" i="3" s="1"/>
  <c r="B3433" i="3" s="1"/>
  <c r="B3434" i="3" s="1"/>
  <c r="B3435" i="3" s="1"/>
  <c r="B3436" i="3" s="1"/>
  <c r="B3437" i="3" s="1"/>
  <c r="B3438" i="3" s="1"/>
  <c r="B3439" i="3" s="1"/>
  <c r="B3440" i="3" s="1"/>
  <c r="B3441" i="3" s="1"/>
  <c r="B3442" i="3" s="1"/>
  <c r="B3443" i="3" s="1"/>
  <c r="B3444" i="3" s="1"/>
  <c r="B3445" i="3" s="1"/>
  <c r="B3446" i="3" s="1"/>
  <c r="B3447" i="3" s="1"/>
  <c r="B3448" i="3" s="1"/>
  <c r="B3449" i="3" s="1"/>
  <c r="B3450" i="3" s="1"/>
  <c r="B3451" i="3" s="1"/>
  <c r="B3452" i="3" s="1"/>
  <c r="B3453" i="3" s="1"/>
  <c r="B3454" i="3" s="1"/>
  <c r="B3455" i="3" s="1"/>
  <c r="B3456" i="3" s="1"/>
  <c r="B3457" i="3" s="1"/>
  <c r="B3458" i="3" s="1"/>
  <c r="B3459" i="3" s="1"/>
  <c r="B3460" i="3" s="1"/>
  <c r="B3461" i="3" s="1"/>
  <c r="B3462" i="3" s="1"/>
  <c r="B3463" i="3" s="1"/>
  <c r="B3464" i="3" s="1"/>
  <c r="B3465" i="3" s="1"/>
  <c r="B3466" i="3" s="1"/>
  <c r="B3467" i="3" s="1"/>
  <c r="B3468" i="3" s="1"/>
  <c r="B3469" i="3" s="1"/>
  <c r="B3470" i="3" s="1"/>
  <c r="B3471" i="3" s="1"/>
  <c r="B3472" i="3" s="1"/>
  <c r="B3473" i="3" s="1"/>
  <c r="B3474" i="3" s="1"/>
  <c r="B3475" i="3" s="1"/>
  <c r="B3476" i="3" s="1"/>
  <c r="B3477" i="3" s="1"/>
  <c r="B3478" i="3" s="1"/>
  <c r="B3479" i="3" s="1"/>
  <c r="B3480" i="3" s="1"/>
  <c r="B3481" i="3" s="1"/>
  <c r="B3482" i="3" s="1"/>
  <c r="B3483" i="3" s="1"/>
  <c r="B3484" i="3" s="1"/>
  <c r="B3485" i="3" s="1"/>
  <c r="B3486" i="3" s="1"/>
  <c r="B3487" i="3" s="1"/>
  <c r="B3488" i="3" s="1"/>
  <c r="B3489" i="3" s="1"/>
  <c r="B3490" i="3" s="1"/>
  <c r="B3491" i="3" s="1"/>
  <c r="B3492" i="3" s="1"/>
  <c r="B3493" i="3" s="1"/>
  <c r="B3494" i="3" s="1"/>
  <c r="B3495" i="3" s="1"/>
  <c r="B3496" i="3" s="1"/>
  <c r="B3497" i="3" s="1"/>
  <c r="B3498" i="3" s="1"/>
  <c r="B3499" i="3" s="1"/>
  <c r="B3500" i="3" s="1"/>
  <c r="B3501" i="3" s="1"/>
  <c r="B3502" i="3" s="1"/>
  <c r="B3503" i="3" s="1"/>
  <c r="B3504" i="3" s="1"/>
  <c r="B3505" i="3" s="1"/>
  <c r="B3506" i="3" s="1"/>
  <c r="B3507" i="3" s="1"/>
  <c r="B3508" i="3" s="1"/>
  <c r="B3509" i="3" s="1"/>
  <c r="B3510" i="3" s="1"/>
  <c r="B3511" i="3" s="1"/>
  <c r="B3512" i="3" s="1"/>
  <c r="B3513" i="3" s="1"/>
  <c r="B3514" i="3" s="1"/>
  <c r="B3515" i="3" s="1"/>
  <c r="B3516" i="3" s="1"/>
  <c r="B3517" i="3" s="1"/>
  <c r="B3518" i="3" s="1"/>
  <c r="B3519" i="3" s="1"/>
  <c r="B3520" i="3" s="1"/>
  <c r="B3521" i="3" s="1"/>
  <c r="B3522" i="3" s="1"/>
  <c r="B3523" i="3" s="1"/>
  <c r="B3524" i="3" s="1"/>
  <c r="B3525" i="3" s="1"/>
  <c r="B3526" i="3" s="1"/>
  <c r="B3527" i="3" s="1"/>
  <c r="B3528" i="3" s="1"/>
  <c r="B3529" i="3" s="1"/>
  <c r="B3530" i="3" s="1"/>
  <c r="B3531" i="3" s="1"/>
  <c r="B3532" i="3" s="1"/>
  <c r="B3533" i="3" s="1"/>
  <c r="B3534" i="3" s="1"/>
  <c r="B3535" i="3" s="1"/>
  <c r="B3536" i="3" s="1"/>
  <c r="B3537" i="3" s="1"/>
  <c r="B3538" i="3" s="1"/>
  <c r="B3539" i="3" s="1"/>
  <c r="B3540" i="3" s="1"/>
  <c r="B3541" i="3" s="1"/>
  <c r="B3542" i="3" s="1"/>
  <c r="B3543" i="3" s="1"/>
  <c r="B3544" i="3" s="1"/>
  <c r="B3545" i="3" s="1"/>
  <c r="B3546" i="3" s="1"/>
  <c r="B3547" i="3" s="1"/>
  <c r="B3548" i="3" s="1"/>
  <c r="B3549" i="3" s="1"/>
  <c r="B3550" i="3" s="1"/>
  <c r="B3551" i="3" s="1"/>
  <c r="B3552" i="3" s="1"/>
  <c r="B3553" i="3" s="1"/>
  <c r="B3554" i="3" s="1"/>
  <c r="B3555" i="3" s="1"/>
  <c r="B3556" i="3" s="1"/>
  <c r="B3557" i="3" s="1"/>
  <c r="B3558" i="3" s="1"/>
  <c r="B3559" i="3" s="1"/>
  <c r="B3560" i="3" s="1"/>
  <c r="B3561" i="3" s="1"/>
  <c r="B3562" i="3" s="1"/>
  <c r="B3563" i="3" s="1"/>
  <c r="B3564" i="3" s="1"/>
  <c r="B3565" i="3" s="1"/>
  <c r="B3566" i="3" s="1"/>
  <c r="B3567" i="3" s="1"/>
  <c r="B3568" i="3" s="1"/>
  <c r="B3569" i="3" s="1"/>
  <c r="B3570" i="3" s="1"/>
  <c r="B3571" i="3" s="1"/>
  <c r="B3572" i="3" s="1"/>
  <c r="B3573" i="3" s="1"/>
  <c r="B3574" i="3" s="1"/>
  <c r="B3575" i="3" s="1"/>
  <c r="B3576" i="3" s="1"/>
  <c r="B3577" i="3" s="1"/>
  <c r="B3578" i="3" s="1"/>
  <c r="B3579" i="3" s="1"/>
  <c r="B3580" i="3" s="1"/>
  <c r="B3581" i="3" s="1"/>
  <c r="B3582" i="3" s="1"/>
  <c r="B3583" i="3" s="1"/>
  <c r="B3584" i="3" s="1"/>
  <c r="B3585" i="3" s="1"/>
  <c r="B3586" i="3" s="1"/>
  <c r="B3587" i="3" s="1"/>
  <c r="B3588" i="3" s="1"/>
  <c r="B3589" i="3" s="1"/>
  <c r="B3590" i="3" s="1"/>
  <c r="B3591" i="3" s="1"/>
  <c r="B3592" i="3" s="1"/>
  <c r="B3593" i="3" s="1"/>
  <c r="B3594" i="3" s="1"/>
  <c r="B3595" i="3" s="1"/>
  <c r="B3596" i="3" s="1"/>
  <c r="B3597" i="3" s="1"/>
  <c r="B3598" i="3" s="1"/>
  <c r="B3599" i="3" s="1"/>
  <c r="B3600" i="3" s="1"/>
  <c r="B3601" i="3" s="1"/>
  <c r="B3602" i="3" s="1"/>
  <c r="B3603" i="3" s="1"/>
  <c r="B3604" i="3" s="1"/>
  <c r="B3605" i="3" s="1"/>
  <c r="B3606" i="3" s="1"/>
  <c r="B3607" i="3" s="1"/>
  <c r="B3608" i="3" s="1"/>
  <c r="B3609" i="3" s="1"/>
  <c r="B3610" i="3" s="1"/>
  <c r="B3611" i="3" s="1"/>
  <c r="B3612" i="3" s="1"/>
  <c r="B3613" i="3" s="1"/>
  <c r="B3614" i="3" s="1"/>
  <c r="B3615" i="3" s="1"/>
  <c r="B3616" i="3" s="1"/>
  <c r="B3617" i="3" s="1"/>
  <c r="B3618" i="3" s="1"/>
  <c r="B3619" i="3" s="1"/>
  <c r="B3620" i="3" s="1"/>
  <c r="B3621" i="3" s="1"/>
  <c r="B3622" i="3" s="1"/>
  <c r="B3623" i="3" s="1"/>
  <c r="B3624" i="3" s="1"/>
  <c r="B3625" i="3" s="1"/>
  <c r="B3626" i="3" s="1"/>
  <c r="B3627" i="3" s="1"/>
  <c r="B3628" i="3" s="1"/>
  <c r="B3629" i="3" s="1"/>
  <c r="B3630" i="3" s="1"/>
  <c r="B3631" i="3" s="1"/>
  <c r="B3632" i="3" s="1"/>
  <c r="B3633" i="3" s="1"/>
  <c r="B3634" i="3" s="1"/>
  <c r="B3635" i="3" s="1"/>
  <c r="B3636" i="3" s="1"/>
  <c r="B3637" i="3" s="1"/>
  <c r="B3638" i="3" s="1"/>
  <c r="B3639" i="3" s="1"/>
  <c r="B3640" i="3" s="1"/>
  <c r="B3641" i="3" s="1"/>
  <c r="B3642" i="3" s="1"/>
  <c r="B3643" i="3" s="1"/>
  <c r="B3644" i="3" s="1"/>
  <c r="B3645" i="3" s="1"/>
  <c r="B3646" i="3" s="1"/>
  <c r="B3647" i="3" s="1"/>
  <c r="B3648" i="3" s="1"/>
  <c r="B3649" i="3" s="1"/>
  <c r="B3650" i="3" s="1"/>
  <c r="B3651" i="3" s="1"/>
  <c r="B3652" i="3" s="1"/>
  <c r="B3653" i="3" s="1"/>
  <c r="B3654" i="3" s="1"/>
  <c r="B3655" i="3" s="1"/>
  <c r="B3656" i="3" s="1"/>
  <c r="B3657" i="3" s="1"/>
  <c r="B3658" i="3" s="1"/>
  <c r="B3659" i="3" s="1"/>
  <c r="B3660" i="3" s="1"/>
  <c r="B3661" i="3" s="1"/>
  <c r="B3662" i="3" s="1"/>
  <c r="B3663" i="3" s="1"/>
  <c r="B3664" i="3" s="1"/>
  <c r="B3665" i="3" s="1"/>
  <c r="B3666" i="3" s="1"/>
  <c r="B3667" i="3" s="1"/>
  <c r="B3668" i="3" s="1"/>
  <c r="B3669" i="3" s="1"/>
  <c r="B3670" i="3" s="1"/>
  <c r="B3671" i="3" s="1"/>
  <c r="B3672" i="3" s="1"/>
  <c r="B3673" i="3" s="1"/>
  <c r="B3674" i="3" s="1"/>
  <c r="B3675" i="3" s="1"/>
  <c r="B3676" i="3" s="1"/>
  <c r="B3677" i="3" s="1"/>
  <c r="B3678" i="3" s="1"/>
  <c r="B3679" i="3" s="1"/>
  <c r="B3680" i="3" s="1"/>
  <c r="B3681" i="3" s="1"/>
  <c r="B3682" i="3" s="1"/>
  <c r="B3683" i="3" s="1"/>
  <c r="B3684" i="3" s="1"/>
  <c r="B3685" i="3" s="1"/>
  <c r="B3686" i="3" s="1"/>
  <c r="B3687" i="3" s="1"/>
  <c r="B3688" i="3" s="1"/>
  <c r="B3689" i="3" s="1"/>
  <c r="B3690" i="3" s="1"/>
  <c r="B3691" i="3" s="1"/>
  <c r="B3692" i="3" s="1"/>
  <c r="B3693" i="3" s="1"/>
  <c r="B3694" i="3" s="1"/>
  <c r="B3695" i="3" s="1"/>
  <c r="B3696" i="3" s="1"/>
  <c r="B3697" i="3" s="1"/>
  <c r="B3698" i="3" s="1"/>
  <c r="B3699" i="3" s="1"/>
  <c r="B3700" i="3" s="1"/>
  <c r="B3701" i="3" s="1"/>
  <c r="B3702" i="3" s="1"/>
  <c r="B3703" i="3" s="1"/>
  <c r="B3704" i="3" s="1"/>
  <c r="B3705" i="3" s="1"/>
  <c r="B3706" i="3" s="1"/>
  <c r="B3707" i="3" s="1"/>
  <c r="B3708" i="3" s="1"/>
  <c r="B3709" i="3" s="1"/>
  <c r="B3710" i="3" s="1"/>
  <c r="B3711" i="3" s="1"/>
  <c r="B3712" i="3" s="1"/>
  <c r="B3713" i="3" s="1"/>
  <c r="B3714" i="3" s="1"/>
  <c r="B3715" i="3" s="1"/>
  <c r="B3716" i="3" s="1"/>
  <c r="B3717" i="3" s="1"/>
  <c r="B3718" i="3" s="1"/>
  <c r="B3719" i="3" s="1"/>
  <c r="B3720" i="3" s="1"/>
  <c r="B3721" i="3" s="1"/>
  <c r="B3722" i="3" s="1"/>
  <c r="B3723" i="3" s="1"/>
  <c r="B3724" i="3" s="1"/>
  <c r="B3725" i="3" s="1"/>
  <c r="B3726" i="3" s="1"/>
  <c r="B3727" i="3" s="1"/>
  <c r="B3728" i="3" s="1"/>
  <c r="B3729" i="3" s="1"/>
  <c r="B3730" i="3" s="1"/>
  <c r="B3731" i="3" s="1"/>
  <c r="B3732" i="3" s="1"/>
  <c r="B3733" i="3" s="1"/>
  <c r="B3734" i="3" s="1"/>
  <c r="B3735" i="3" s="1"/>
  <c r="B3736" i="3" s="1"/>
  <c r="B3737" i="3" s="1"/>
  <c r="B3738" i="3" s="1"/>
  <c r="B3739" i="3" s="1"/>
  <c r="B3740" i="3" s="1"/>
  <c r="B3741" i="3" s="1"/>
  <c r="B3742" i="3" s="1"/>
  <c r="B3743" i="3" s="1"/>
  <c r="B3744" i="3" s="1"/>
  <c r="B3745" i="3" s="1"/>
  <c r="B3746" i="3" s="1"/>
  <c r="B3747" i="3" s="1"/>
  <c r="B3748" i="3" s="1"/>
  <c r="B3749" i="3" s="1"/>
  <c r="B3750" i="3" s="1"/>
  <c r="B3751" i="3" s="1"/>
  <c r="B3752" i="3" s="1"/>
  <c r="B3753" i="3" s="1"/>
  <c r="B3754" i="3" s="1"/>
  <c r="B3755" i="3" s="1"/>
  <c r="B3756" i="3" s="1"/>
  <c r="B3757" i="3" s="1"/>
  <c r="B3758" i="3" s="1"/>
  <c r="B3759" i="3" s="1"/>
  <c r="B3760" i="3" s="1"/>
  <c r="B3761" i="3" s="1"/>
  <c r="B3762" i="3" s="1"/>
  <c r="B3763" i="3" s="1"/>
  <c r="B3764" i="3" s="1"/>
  <c r="B3765" i="3" s="1"/>
  <c r="B3766" i="3" s="1"/>
  <c r="B3767" i="3" s="1"/>
  <c r="B3768" i="3" s="1"/>
  <c r="B3769" i="3" s="1"/>
  <c r="B3770" i="3" s="1"/>
  <c r="B3771" i="3" s="1"/>
  <c r="B3772" i="3" s="1"/>
  <c r="B3773" i="3" s="1"/>
  <c r="B3774" i="3" s="1"/>
  <c r="B3775" i="3" s="1"/>
  <c r="B3776" i="3" s="1"/>
  <c r="B3777" i="3" s="1"/>
  <c r="B3778" i="3" s="1"/>
  <c r="B3779" i="3" s="1"/>
  <c r="B3780" i="3" s="1"/>
  <c r="B3781" i="3" s="1"/>
  <c r="B3782" i="3" s="1"/>
  <c r="B3783" i="3" s="1"/>
  <c r="B3784" i="3" s="1"/>
  <c r="B3785" i="3" s="1"/>
  <c r="B3786" i="3" s="1"/>
  <c r="B3787" i="3" s="1"/>
  <c r="B3788" i="3" s="1"/>
  <c r="B3789" i="3" s="1"/>
  <c r="B3790" i="3" s="1"/>
  <c r="B3791" i="3" s="1"/>
  <c r="B3792" i="3" s="1"/>
  <c r="B3793" i="3" s="1"/>
  <c r="B3794" i="3" s="1"/>
  <c r="B3795" i="3" s="1"/>
  <c r="B3796" i="3" s="1"/>
  <c r="B3797" i="3" s="1"/>
  <c r="B3798" i="3" s="1"/>
  <c r="B3799" i="3" s="1"/>
  <c r="B3800" i="3" s="1"/>
  <c r="B3801" i="3" s="1"/>
  <c r="B3802" i="3" s="1"/>
  <c r="B3803" i="3" s="1"/>
  <c r="B3804" i="3" s="1"/>
  <c r="B3805" i="3" s="1"/>
  <c r="B3806" i="3" s="1"/>
  <c r="B3807" i="3" s="1"/>
  <c r="B3808" i="3" s="1"/>
  <c r="B3809" i="3" s="1"/>
  <c r="B3810" i="3" s="1"/>
  <c r="B3811" i="3" s="1"/>
  <c r="B3812" i="3" s="1"/>
  <c r="B3813" i="3" s="1"/>
  <c r="B3814" i="3" s="1"/>
  <c r="B3815" i="3" s="1"/>
  <c r="B3816" i="3" s="1"/>
  <c r="B3817" i="3" s="1"/>
  <c r="B3818" i="3" s="1"/>
  <c r="B3819" i="3" s="1"/>
  <c r="B3820" i="3" s="1"/>
  <c r="B3821" i="3" s="1"/>
  <c r="B3822" i="3" s="1"/>
  <c r="B3823" i="3" s="1"/>
  <c r="B3824" i="3" s="1"/>
  <c r="B3825" i="3" s="1"/>
  <c r="B3826" i="3" s="1"/>
  <c r="B3827" i="3" s="1"/>
  <c r="B3828" i="3" s="1"/>
  <c r="B3829" i="3" s="1"/>
  <c r="B3830" i="3" s="1"/>
  <c r="B3831" i="3" s="1"/>
  <c r="B3832" i="3" s="1"/>
  <c r="B3833" i="3" s="1"/>
  <c r="B3834" i="3" s="1"/>
  <c r="B3835" i="3" s="1"/>
  <c r="B3836" i="3" s="1"/>
  <c r="B3837" i="3" s="1"/>
  <c r="B3838" i="3" s="1"/>
  <c r="B3839" i="3" s="1"/>
  <c r="B3840" i="3" s="1"/>
  <c r="B3841" i="3" s="1"/>
  <c r="B3842" i="3" s="1"/>
  <c r="B3843" i="3" s="1"/>
  <c r="B3844" i="3" s="1"/>
  <c r="B3845" i="3" s="1"/>
  <c r="B3846" i="3" s="1"/>
  <c r="B3847" i="3" s="1"/>
  <c r="B3848" i="3" s="1"/>
  <c r="B3849" i="3" s="1"/>
  <c r="B3850" i="3" s="1"/>
  <c r="B3851" i="3" s="1"/>
  <c r="B3852" i="3" s="1"/>
  <c r="B3853" i="3" s="1"/>
  <c r="B3854" i="3" s="1"/>
  <c r="B3855" i="3" s="1"/>
  <c r="B3856" i="3" s="1"/>
  <c r="B3857" i="3" s="1"/>
  <c r="B3858" i="3" s="1"/>
  <c r="B3859" i="3" s="1"/>
  <c r="B3860" i="3" s="1"/>
  <c r="B3861" i="3" s="1"/>
  <c r="B3862" i="3" s="1"/>
  <c r="B3863" i="3" s="1"/>
  <c r="B3864" i="3" s="1"/>
  <c r="B3865" i="3" s="1"/>
  <c r="B3866" i="3" s="1"/>
  <c r="B3867" i="3" s="1"/>
  <c r="B3868" i="3" s="1"/>
  <c r="B3869" i="3" s="1"/>
  <c r="B3870" i="3" s="1"/>
  <c r="B3871" i="3" s="1"/>
  <c r="B3872" i="3" s="1"/>
  <c r="B3873" i="3" s="1"/>
  <c r="B3874" i="3" s="1"/>
  <c r="B3875" i="3" s="1"/>
  <c r="B3876" i="3" s="1"/>
  <c r="B3877" i="3" s="1"/>
  <c r="B3878" i="3" s="1"/>
  <c r="B3879" i="3" s="1"/>
  <c r="B3880" i="3" s="1"/>
  <c r="B3881" i="3" s="1"/>
  <c r="B3882" i="3" s="1"/>
  <c r="B3883" i="3" s="1"/>
  <c r="B3884" i="3" s="1"/>
  <c r="B3885" i="3" s="1"/>
  <c r="B3886" i="3" s="1"/>
  <c r="B3887" i="3" s="1"/>
  <c r="B3888" i="3" s="1"/>
  <c r="B3889" i="3" s="1"/>
  <c r="B3890" i="3" s="1"/>
  <c r="B3891" i="3" s="1"/>
  <c r="B3892" i="3" s="1"/>
  <c r="B3893" i="3" s="1"/>
  <c r="B3894" i="3" s="1"/>
  <c r="B3895" i="3" s="1"/>
  <c r="B3896" i="3" s="1"/>
  <c r="B3897" i="3" s="1"/>
  <c r="B3898" i="3" s="1"/>
  <c r="B3899" i="3" s="1"/>
  <c r="B3900" i="3" s="1"/>
  <c r="B3901" i="3" s="1"/>
  <c r="B3902" i="3" s="1"/>
  <c r="B3903" i="3" s="1"/>
  <c r="B3904" i="3" s="1"/>
  <c r="B3905" i="3" s="1"/>
  <c r="B3906" i="3" s="1"/>
  <c r="B3907" i="3" s="1"/>
  <c r="B3908" i="3" s="1"/>
  <c r="B3909" i="3" s="1"/>
  <c r="B3910" i="3" s="1"/>
  <c r="B3911" i="3" s="1"/>
  <c r="B3912" i="3" s="1"/>
  <c r="B3913" i="3" s="1"/>
  <c r="B3914" i="3" s="1"/>
  <c r="B3915" i="3" s="1"/>
  <c r="B3916" i="3" s="1"/>
  <c r="B3917" i="3" s="1"/>
  <c r="B3918" i="3" s="1"/>
  <c r="B3919" i="3" s="1"/>
  <c r="B3920" i="3" s="1"/>
  <c r="B3921" i="3" s="1"/>
  <c r="B3922" i="3" s="1"/>
  <c r="B3923" i="3" s="1"/>
  <c r="B3924" i="3" s="1"/>
  <c r="B3925" i="3" s="1"/>
  <c r="B3926" i="3" s="1"/>
  <c r="B3927" i="3" s="1"/>
  <c r="B3928" i="3" s="1"/>
  <c r="B3929" i="3" s="1"/>
  <c r="B3930" i="3" s="1"/>
  <c r="B3931" i="3" s="1"/>
  <c r="B3932" i="3" s="1"/>
  <c r="B3933" i="3" s="1"/>
  <c r="B3934" i="3" s="1"/>
  <c r="B3935" i="3" s="1"/>
  <c r="B3936" i="3" s="1"/>
  <c r="B3937" i="3" s="1"/>
  <c r="B3938" i="3" s="1"/>
  <c r="B3939" i="3" s="1"/>
  <c r="B3940" i="3" s="1"/>
  <c r="B3941" i="3" s="1"/>
  <c r="B3942" i="3" s="1"/>
  <c r="B3943" i="3" s="1"/>
  <c r="B3944" i="3" s="1"/>
  <c r="B3945" i="3" s="1"/>
  <c r="B3946" i="3" s="1"/>
  <c r="B3947" i="3" s="1"/>
  <c r="B3948" i="3" s="1"/>
  <c r="B3949" i="3" s="1"/>
  <c r="B3950" i="3" s="1"/>
  <c r="B3951" i="3" s="1"/>
  <c r="B3952" i="3" s="1"/>
  <c r="B3953" i="3" s="1"/>
  <c r="B3954" i="3" s="1"/>
  <c r="B3955" i="3" s="1"/>
  <c r="B3956" i="3" s="1"/>
  <c r="B3957" i="3" s="1"/>
  <c r="B3958" i="3" s="1"/>
  <c r="B3959" i="3" s="1"/>
  <c r="B3960" i="3" s="1"/>
  <c r="B3961" i="3" s="1"/>
  <c r="B3962" i="3" s="1"/>
  <c r="B3963" i="3" s="1"/>
  <c r="B3964" i="3" s="1"/>
  <c r="B3965" i="3" s="1"/>
  <c r="B3966" i="3" s="1"/>
  <c r="B3967" i="3" s="1"/>
  <c r="B3968" i="3" s="1"/>
  <c r="B3969" i="3" s="1"/>
  <c r="B3970" i="3" s="1"/>
  <c r="B3971" i="3" s="1"/>
  <c r="B3972" i="3" s="1"/>
  <c r="B3973" i="3" s="1"/>
  <c r="B3974" i="3" s="1"/>
  <c r="B3975" i="3" s="1"/>
  <c r="B3976" i="3" s="1"/>
  <c r="B3977" i="3" s="1"/>
  <c r="B3978" i="3" s="1"/>
  <c r="B3979" i="3" s="1"/>
  <c r="B3980" i="3" s="1"/>
  <c r="B3981" i="3" s="1"/>
  <c r="B3982" i="3" s="1"/>
  <c r="B3983" i="3" s="1"/>
  <c r="B3984" i="3" s="1"/>
  <c r="B3985" i="3" s="1"/>
  <c r="B3986" i="3" s="1"/>
  <c r="B3987" i="3" s="1"/>
  <c r="B3988" i="3" s="1"/>
  <c r="B3989" i="3" s="1"/>
  <c r="B3990" i="3" s="1"/>
  <c r="B3991" i="3" s="1"/>
  <c r="B3992" i="3" s="1"/>
  <c r="B3993" i="3" s="1"/>
  <c r="B3994" i="3" s="1"/>
  <c r="B3995" i="3" s="1"/>
  <c r="B3996" i="3" s="1"/>
  <c r="B3997" i="3" s="1"/>
  <c r="B3998" i="3" s="1"/>
  <c r="B3999" i="3" s="1"/>
  <c r="B4000" i="3" s="1"/>
  <c r="B4001" i="3" s="1"/>
  <c r="B4002" i="3" s="1"/>
  <c r="B4003" i="3" s="1"/>
  <c r="B4004" i="3" s="1"/>
  <c r="B4005" i="3" s="1"/>
  <c r="B4006" i="3" s="1"/>
  <c r="B4007" i="3" s="1"/>
  <c r="B4008" i="3" s="1"/>
  <c r="B4009" i="3" s="1"/>
  <c r="B4010" i="3" s="1"/>
  <c r="B4011" i="3" s="1"/>
  <c r="B4012" i="3" s="1"/>
  <c r="B4013" i="3" s="1"/>
  <c r="B4014" i="3" s="1"/>
  <c r="B4015" i="3" s="1"/>
  <c r="B4016" i="3" s="1"/>
  <c r="B4017" i="3" s="1"/>
  <c r="B4018" i="3" s="1"/>
  <c r="B4019" i="3" s="1"/>
  <c r="B4020" i="3" s="1"/>
  <c r="B4021" i="3" s="1"/>
  <c r="B4022" i="3" s="1"/>
  <c r="B4023" i="3" s="1"/>
  <c r="B4024" i="3" s="1"/>
  <c r="B4025" i="3" s="1"/>
  <c r="B4026" i="3" s="1"/>
  <c r="B4027" i="3" s="1"/>
  <c r="B4028" i="3" s="1"/>
  <c r="B4029" i="3" s="1"/>
  <c r="B4030" i="3" s="1"/>
  <c r="B4031" i="3" s="1"/>
  <c r="B4032" i="3" s="1"/>
  <c r="B4033" i="3" s="1"/>
  <c r="B4034" i="3" s="1"/>
  <c r="B4035" i="3" s="1"/>
  <c r="B4036" i="3" s="1"/>
  <c r="B4037" i="3" s="1"/>
  <c r="B4038" i="3" s="1"/>
  <c r="B4039" i="3" s="1"/>
  <c r="B4040" i="3" s="1"/>
  <c r="B4041" i="3" s="1"/>
  <c r="B4042" i="3" s="1"/>
  <c r="B4043" i="3" s="1"/>
  <c r="B4044" i="3" s="1"/>
  <c r="B4045" i="3" s="1"/>
  <c r="B4046" i="3" s="1"/>
  <c r="B4047" i="3" s="1"/>
  <c r="B4048" i="3" s="1"/>
  <c r="B4049" i="3" s="1"/>
  <c r="B4050" i="3" s="1"/>
  <c r="B4051" i="3" s="1"/>
  <c r="B4052" i="3" s="1"/>
  <c r="B4053" i="3" s="1"/>
  <c r="B4054" i="3" s="1"/>
  <c r="B4055" i="3" s="1"/>
  <c r="B4056" i="3" s="1"/>
  <c r="B4057" i="3" s="1"/>
  <c r="B4058" i="3" s="1"/>
  <c r="B4059" i="3" s="1"/>
  <c r="B4060" i="3" s="1"/>
  <c r="B4061" i="3" s="1"/>
  <c r="B4062" i="3" s="1"/>
  <c r="B4063" i="3" s="1"/>
  <c r="B4064" i="3" s="1"/>
  <c r="B4065" i="3" s="1"/>
  <c r="B4066" i="3" s="1"/>
  <c r="B4067" i="3" s="1"/>
  <c r="B4068" i="3" s="1"/>
  <c r="B4069" i="3" s="1"/>
  <c r="B4070" i="3" s="1"/>
  <c r="B4071" i="3" s="1"/>
  <c r="B4072" i="3" s="1"/>
  <c r="B4073" i="3" s="1"/>
  <c r="B4074" i="3" s="1"/>
  <c r="B4075" i="3" s="1"/>
  <c r="B4076" i="3" s="1"/>
  <c r="B4077" i="3" s="1"/>
  <c r="B4078" i="3" s="1"/>
  <c r="B4079" i="3" s="1"/>
  <c r="B4080" i="3" s="1"/>
  <c r="B4081" i="3" s="1"/>
  <c r="B4082" i="3" s="1"/>
  <c r="B4083" i="3" s="1"/>
  <c r="B4084" i="3" s="1"/>
  <c r="B4085" i="3" s="1"/>
  <c r="B4086" i="3" s="1"/>
  <c r="B4087" i="3" s="1"/>
  <c r="B4088" i="3" s="1"/>
  <c r="B4089" i="3" s="1"/>
  <c r="B4090" i="3" s="1"/>
  <c r="B4091" i="3" s="1"/>
  <c r="B4092" i="3" s="1"/>
  <c r="B4093" i="3" s="1"/>
  <c r="B4094" i="3" s="1"/>
  <c r="B4095" i="3" s="1"/>
  <c r="B4096" i="3" s="1"/>
  <c r="B4097" i="3" s="1"/>
  <c r="B4098" i="3" s="1"/>
  <c r="B4099" i="3" s="1"/>
  <c r="B4100" i="3" s="1"/>
  <c r="B4101" i="3" s="1"/>
  <c r="B4102" i="3" s="1"/>
  <c r="B4103" i="3" s="1"/>
  <c r="B4104" i="3" s="1"/>
  <c r="B4105" i="3" s="1"/>
  <c r="B4106" i="3" s="1"/>
  <c r="B4107" i="3" s="1"/>
  <c r="B4108" i="3" s="1"/>
  <c r="B4109" i="3" s="1"/>
  <c r="B4110" i="3" s="1"/>
  <c r="B4111" i="3" s="1"/>
  <c r="B4112" i="3" s="1"/>
  <c r="B4113" i="3" s="1"/>
  <c r="B4114" i="3" s="1"/>
  <c r="B4115" i="3" s="1"/>
  <c r="B4116" i="3" s="1"/>
  <c r="B4117" i="3" s="1"/>
  <c r="B4118" i="3" s="1"/>
  <c r="B4119" i="3" s="1"/>
  <c r="B4120" i="3" s="1"/>
  <c r="B4121" i="3" s="1"/>
  <c r="B4122" i="3" s="1"/>
  <c r="B4123" i="3" s="1"/>
  <c r="B4124" i="3" s="1"/>
  <c r="B4125" i="3" s="1"/>
  <c r="B4126" i="3" s="1"/>
  <c r="B4127" i="3" s="1"/>
  <c r="B4128" i="3" s="1"/>
  <c r="B4129" i="3" s="1"/>
  <c r="B4130" i="3" s="1"/>
  <c r="B4131" i="3" s="1"/>
  <c r="B4132" i="3" s="1"/>
  <c r="B4133" i="3" s="1"/>
  <c r="B4134" i="3" s="1"/>
  <c r="B4135" i="3" s="1"/>
  <c r="B4136" i="3" s="1"/>
  <c r="B4137" i="3" s="1"/>
  <c r="B4138" i="3" s="1"/>
  <c r="B4139" i="3" s="1"/>
  <c r="B4140" i="3" s="1"/>
  <c r="B4141" i="3" s="1"/>
  <c r="B4142" i="3" s="1"/>
  <c r="B4143" i="3" s="1"/>
  <c r="B4144" i="3" s="1"/>
  <c r="B4145" i="3" s="1"/>
  <c r="B4146" i="3" s="1"/>
  <c r="B4147" i="3" s="1"/>
  <c r="B4148" i="3" s="1"/>
  <c r="B4149" i="3" s="1"/>
  <c r="B4150" i="3" s="1"/>
  <c r="B4151" i="3" s="1"/>
  <c r="B4152" i="3" s="1"/>
  <c r="B4153" i="3" s="1"/>
  <c r="B4154" i="3" s="1"/>
  <c r="B4155" i="3" s="1"/>
  <c r="B4156" i="3" s="1"/>
  <c r="B4157" i="3" s="1"/>
  <c r="B4158" i="3" s="1"/>
  <c r="B4159" i="3" s="1"/>
  <c r="B4160" i="3" s="1"/>
  <c r="B4161" i="3" s="1"/>
  <c r="B4162" i="3" s="1"/>
  <c r="B4163" i="3" s="1"/>
  <c r="B4164" i="3" s="1"/>
  <c r="B4165" i="3" s="1"/>
  <c r="B4166" i="3" s="1"/>
  <c r="B4167" i="3" s="1"/>
  <c r="B4168" i="3" s="1"/>
  <c r="B4169" i="3" s="1"/>
  <c r="B4170" i="3" s="1"/>
  <c r="B4171" i="3" s="1"/>
  <c r="B4172" i="3" s="1"/>
  <c r="B4173" i="3" s="1"/>
  <c r="B4174" i="3" s="1"/>
  <c r="B4175" i="3" s="1"/>
  <c r="B4176" i="3" s="1"/>
  <c r="B4177" i="3" s="1"/>
  <c r="B4178" i="3" s="1"/>
  <c r="B4179" i="3" s="1"/>
  <c r="B4180" i="3" s="1"/>
  <c r="B4181" i="3" s="1"/>
  <c r="B4182" i="3" s="1"/>
  <c r="B4183" i="3" s="1"/>
  <c r="B4184" i="3" s="1"/>
  <c r="B4185" i="3" s="1"/>
  <c r="B4186" i="3" s="1"/>
  <c r="B4187" i="3" s="1"/>
  <c r="B4188" i="3" s="1"/>
  <c r="B4189" i="3" s="1"/>
  <c r="B4190" i="3" s="1"/>
  <c r="B4191" i="3" s="1"/>
  <c r="B4192" i="3" s="1"/>
  <c r="B4193" i="3" s="1"/>
  <c r="B4194" i="3" s="1"/>
  <c r="B4195" i="3" s="1"/>
  <c r="B4196" i="3" s="1"/>
  <c r="B4197" i="3" s="1"/>
  <c r="B4198" i="3" s="1"/>
  <c r="B4199" i="3" s="1"/>
  <c r="B4200" i="3" s="1"/>
  <c r="B4201" i="3" s="1"/>
  <c r="B4202" i="3" s="1"/>
  <c r="B4203" i="3" s="1"/>
  <c r="B4204" i="3" s="1"/>
  <c r="B4205" i="3" s="1"/>
  <c r="B4206" i="3" s="1"/>
  <c r="B4207" i="3" s="1"/>
  <c r="B4208" i="3" s="1"/>
  <c r="B4209" i="3" s="1"/>
  <c r="B4210" i="3" s="1"/>
  <c r="B4211" i="3" s="1"/>
  <c r="B4212" i="3" s="1"/>
  <c r="B4213" i="3" s="1"/>
  <c r="B4214" i="3" s="1"/>
  <c r="B4215" i="3" s="1"/>
  <c r="B4216" i="3" s="1"/>
  <c r="B4217" i="3" s="1"/>
  <c r="B4218" i="3" s="1"/>
  <c r="B4219" i="3" s="1"/>
  <c r="B4220" i="3" s="1"/>
  <c r="B4221" i="3" s="1"/>
  <c r="B4222" i="3" s="1"/>
  <c r="B4223" i="3" s="1"/>
  <c r="B4224" i="3" s="1"/>
  <c r="B4225" i="3" s="1"/>
  <c r="B4226" i="3" s="1"/>
  <c r="B4227" i="3" s="1"/>
  <c r="B4228" i="3" s="1"/>
  <c r="B4229" i="3" s="1"/>
  <c r="B4230" i="3" s="1"/>
  <c r="B4231" i="3" s="1"/>
  <c r="B4232" i="3" s="1"/>
  <c r="B4233" i="3" s="1"/>
  <c r="B4234" i="3" s="1"/>
  <c r="B4235" i="3" s="1"/>
  <c r="B4236" i="3" s="1"/>
  <c r="B4237" i="3" s="1"/>
  <c r="B4238" i="3" s="1"/>
  <c r="B4239" i="3" s="1"/>
  <c r="B4240" i="3" s="1"/>
  <c r="B4241" i="3" s="1"/>
  <c r="B4242" i="3" s="1"/>
  <c r="B4243" i="3" s="1"/>
  <c r="B4244" i="3" s="1"/>
  <c r="B4245" i="3" s="1"/>
  <c r="B4246" i="3" s="1"/>
  <c r="B4247" i="3" s="1"/>
  <c r="B4248" i="3" s="1"/>
  <c r="B4249" i="3" s="1"/>
  <c r="B4250" i="3" s="1"/>
  <c r="B4251" i="3" s="1"/>
  <c r="B4252" i="3" s="1"/>
  <c r="B4253" i="3" s="1"/>
  <c r="B4254" i="3" s="1"/>
  <c r="B4255" i="3" s="1"/>
  <c r="B4256" i="3" s="1"/>
  <c r="B4257" i="3" s="1"/>
  <c r="B4258" i="3" s="1"/>
  <c r="B4259" i="3" s="1"/>
  <c r="B4260" i="3" s="1"/>
  <c r="B4261" i="3" s="1"/>
  <c r="B4262" i="3" s="1"/>
  <c r="B4263" i="3" s="1"/>
  <c r="B4264" i="3" s="1"/>
  <c r="B4265" i="3" s="1"/>
  <c r="B4266" i="3" s="1"/>
  <c r="B4267" i="3" s="1"/>
  <c r="B4268" i="3" s="1"/>
  <c r="B4269" i="3" s="1"/>
  <c r="B4270" i="3" s="1"/>
  <c r="B4271" i="3" s="1"/>
  <c r="B4272" i="3" s="1"/>
  <c r="B4273" i="3" s="1"/>
  <c r="B4274" i="3" s="1"/>
  <c r="B4275" i="3" s="1"/>
  <c r="B4276" i="3" s="1"/>
  <c r="B4277" i="3" s="1"/>
  <c r="B4278" i="3" s="1"/>
  <c r="B4279" i="3" s="1"/>
  <c r="B4280" i="3" s="1"/>
  <c r="B4281" i="3" s="1"/>
  <c r="B4282" i="3" s="1"/>
  <c r="B4283" i="3" s="1"/>
  <c r="B4284" i="3" s="1"/>
  <c r="B4285" i="3" s="1"/>
  <c r="B4286" i="3" s="1"/>
  <c r="B4287" i="3" s="1"/>
  <c r="B4288" i="3" s="1"/>
  <c r="B4289" i="3" s="1"/>
  <c r="B4290" i="3" s="1"/>
  <c r="B4291" i="3" s="1"/>
  <c r="B4292" i="3" s="1"/>
  <c r="B4293" i="3" s="1"/>
  <c r="B4294" i="3" s="1"/>
  <c r="B4295" i="3" s="1"/>
  <c r="B4296" i="3" s="1"/>
  <c r="B4297" i="3" s="1"/>
  <c r="B4298" i="3" s="1"/>
  <c r="B4299" i="3" s="1"/>
  <c r="B4300" i="3" s="1"/>
  <c r="B4301" i="3" s="1"/>
  <c r="B4302" i="3" s="1"/>
  <c r="B4303" i="3" s="1"/>
  <c r="B4304" i="3" s="1"/>
  <c r="B4305" i="3" s="1"/>
  <c r="B4306" i="3" s="1"/>
  <c r="B4307" i="3" s="1"/>
  <c r="B4308" i="3" s="1"/>
  <c r="B4309" i="3" s="1"/>
  <c r="B4310" i="3" s="1"/>
  <c r="B4311" i="3" s="1"/>
  <c r="B4312" i="3" s="1"/>
  <c r="B4313" i="3" s="1"/>
  <c r="B4314" i="3" s="1"/>
  <c r="B4315" i="3" s="1"/>
  <c r="B4316" i="3" s="1"/>
  <c r="B4317" i="3" s="1"/>
  <c r="B4318" i="3" s="1"/>
  <c r="B4319" i="3" s="1"/>
  <c r="B4320" i="3" s="1"/>
  <c r="B4321" i="3" s="1"/>
  <c r="B4322" i="3" s="1"/>
  <c r="B4323" i="3" s="1"/>
  <c r="B4324" i="3" s="1"/>
  <c r="B4325" i="3" s="1"/>
  <c r="B4326" i="3" s="1"/>
  <c r="B4327" i="3" s="1"/>
  <c r="B4328" i="3" s="1"/>
  <c r="B4329" i="3" s="1"/>
  <c r="B4330" i="3" s="1"/>
  <c r="B4331" i="3" s="1"/>
  <c r="B4332" i="3" s="1"/>
  <c r="B4333" i="3" s="1"/>
  <c r="B4334" i="3" s="1"/>
  <c r="B4335" i="3" s="1"/>
  <c r="B4336" i="3" s="1"/>
  <c r="B4337" i="3" s="1"/>
  <c r="B4338" i="3" s="1"/>
  <c r="B4339" i="3" s="1"/>
  <c r="B4340" i="3" s="1"/>
  <c r="B4341" i="3" s="1"/>
  <c r="B4342" i="3" s="1"/>
  <c r="B4343" i="3" s="1"/>
  <c r="B4344" i="3" s="1"/>
  <c r="B4345" i="3" s="1"/>
  <c r="B4346" i="3" s="1"/>
  <c r="B4347" i="3" s="1"/>
  <c r="B4348" i="3" s="1"/>
  <c r="B4349" i="3" s="1"/>
  <c r="B4350" i="3" s="1"/>
  <c r="B4351" i="3" s="1"/>
  <c r="B4352" i="3" s="1"/>
  <c r="B4353" i="3" s="1"/>
  <c r="B4354" i="3" s="1"/>
  <c r="B4355" i="3" s="1"/>
  <c r="B4356" i="3" s="1"/>
  <c r="B4357" i="3" s="1"/>
  <c r="B4358" i="3" s="1"/>
  <c r="B4359" i="3" s="1"/>
  <c r="B4360" i="3" s="1"/>
  <c r="B4361" i="3" s="1"/>
  <c r="B4362" i="3" s="1"/>
  <c r="B4363" i="3" s="1"/>
  <c r="B4364" i="3" s="1"/>
  <c r="B4365" i="3" s="1"/>
  <c r="B4366" i="3" s="1"/>
  <c r="B4367" i="3" s="1"/>
  <c r="B4368" i="3" s="1"/>
  <c r="B4369" i="3" s="1"/>
  <c r="B4370" i="3" s="1"/>
  <c r="B4371" i="3" s="1"/>
  <c r="B4372" i="3" s="1"/>
  <c r="B4373" i="3" s="1"/>
  <c r="B4374" i="3" s="1"/>
  <c r="B4375" i="3" s="1"/>
  <c r="B4376" i="3" s="1"/>
  <c r="B4377" i="3" s="1"/>
  <c r="B4378" i="3" s="1"/>
  <c r="B4379" i="3" s="1"/>
  <c r="B4380" i="3" s="1"/>
  <c r="B4381" i="3" s="1"/>
  <c r="B4382" i="3" s="1"/>
  <c r="B4383" i="3" s="1"/>
  <c r="B4384" i="3" s="1"/>
  <c r="B4385" i="3" s="1"/>
  <c r="B4386" i="3" s="1"/>
  <c r="B4387" i="3" s="1"/>
  <c r="B4388" i="3" s="1"/>
  <c r="B4389" i="3" s="1"/>
  <c r="B4390" i="3" s="1"/>
  <c r="B4391" i="3" s="1"/>
  <c r="B4392" i="3" s="1"/>
  <c r="B4393" i="3" s="1"/>
  <c r="B4394" i="3" s="1"/>
  <c r="B4395" i="3" s="1"/>
  <c r="B4396" i="3" s="1"/>
  <c r="B4397" i="3" s="1"/>
  <c r="B4398" i="3" s="1"/>
  <c r="B4399" i="3" s="1"/>
  <c r="B4400" i="3" s="1"/>
  <c r="B4401" i="3" s="1"/>
  <c r="B4402" i="3" s="1"/>
  <c r="B4403" i="3" s="1"/>
  <c r="B4404" i="3" s="1"/>
  <c r="B4405" i="3" s="1"/>
  <c r="B4406" i="3" s="1"/>
  <c r="B4407" i="3" s="1"/>
  <c r="B4408" i="3" s="1"/>
  <c r="B4409" i="3" s="1"/>
  <c r="B4410" i="3" s="1"/>
  <c r="B4411" i="3" s="1"/>
  <c r="B4412" i="3" s="1"/>
  <c r="B4413" i="3" s="1"/>
  <c r="B4414" i="3" s="1"/>
  <c r="B4415" i="3" s="1"/>
  <c r="B4416" i="3" s="1"/>
  <c r="B4417" i="3" s="1"/>
  <c r="B4418" i="3" s="1"/>
  <c r="B4419" i="3" s="1"/>
  <c r="B4420" i="3" s="1"/>
  <c r="B4421" i="3" s="1"/>
  <c r="B4422" i="3" s="1"/>
  <c r="B4423" i="3" s="1"/>
  <c r="B4424" i="3" s="1"/>
  <c r="B4425" i="3" s="1"/>
  <c r="B4426" i="3" s="1"/>
  <c r="B4427" i="3" s="1"/>
  <c r="B4428" i="3" s="1"/>
  <c r="B4429" i="3" s="1"/>
  <c r="B4430" i="3" s="1"/>
  <c r="B4431" i="3" s="1"/>
  <c r="B4432" i="3" s="1"/>
  <c r="B4433" i="3" s="1"/>
  <c r="B4434" i="3" s="1"/>
  <c r="B4435" i="3" s="1"/>
  <c r="B4436" i="3" s="1"/>
  <c r="B4437" i="3" s="1"/>
  <c r="B4438" i="3" s="1"/>
  <c r="B4439" i="3" s="1"/>
  <c r="B4440" i="3" s="1"/>
  <c r="B4441" i="3" s="1"/>
  <c r="B4442" i="3" s="1"/>
  <c r="B4443" i="3" s="1"/>
  <c r="B4444" i="3" s="1"/>
  <c r="B4445" i="3" s="1"/>
  <c r="B4446" i="3" s="1"/>
  <c r="B4447" i="3" s="1"/>
  <c r="B4448" i="3" s="1"/>
  <c r="B4449" i="3" s="1"/>
  <c r="B4450" i="3" s="1"/>
  <c r="B4451" i="3" s="1"/>
  <c r="B4452" i="3" s="1"/>
  <c r="B4453" i="3" s="1"/>
  <c r="B4454" i="3" s="1"/>
  <c r="B4455" i="3" s="1"/>
  <c r="B4456" i="3" s="1"/>
  <c r="B4457" i="3" s="1"/>
  <c r="B4458" i="3" s="1"/>
  <c r="B4459" i="3" s="1"/>
  <c r="B4460" i="3" s="1"/>
  <c r="B4461" i="3" s="1"/>
  <c r="B4462" i="3" s="1"/>
  <c r="B4463" i="3" s="1"/>
  <c r="B4464" i="3" s="1"/>
  <c r="B4465" i="3" s="1"/>
  <c r="B4466" i="3" s="1"/>
  <c r="B4467" i="3" s="1"/>
  <c r="B4468" i="3" s="1"/>
  <c r="B4469" i="3" s="1"/>
  <c r="B4470" i="3" s="1"/>
  <c r="B4471" i="3" s="1"/>
  <c r="B4472" i="3" s="1"/>
  <c r="B4473" i="3" s="1"/>
  <c r="B4474" i="3" s="1"/>
  <c r="B4475" i="3" s="1"/>
  <c r="B4476" i="3" s="1"/>
  <c r="B4477" i="3" s="1"/>
  <c r="B4478" i="3" s="1"/>
  <c r="B4479" i="3" s="1"/>
  <c r="B4480" i="3" s="1"/>
  <c r="B4481" i="3" s="1"/>
  <c r="B4482" i="3" s="1"/>
  <c r="B4483" i="3" s="1"/>
  <c r="B4484" i="3" s="1"/>
  <c r="B4485" i="3" s="1"/>
  <c r="B4486" i="3" s="1"/>
  <c r="B4487" i="3" s="1"/>
  <c r="B4488" i="3" s="1"/>
  <c r="B4489" i="3" s="1"/>
  <c r="B4490" i="3" s="1"/>
  <c r="B4491" i="3" s="1"/>
  <c r="B4492" i="3" s="1"/>
  <c r="B4493" i="3" s="1"/>
  <c r="B4494" i="3" s="1"/>
  <c r="B4495" i="3" s="1"/>
  <c r="B4496" i="3" s="1"/>
  <c r="B4497" i="3" s="1"/>
  <c r="B4498" i="3" s="1"/>
  <c r="B4499" i="3" s="1"/>
  <c r="B4500" i="3" s="1"/>
  <c r="B4501" i="3" s="1"/>
  <c r="B4502" i="3" s="1"/>
  <c r="B4503" i="3" s="1"/>
  <c r="B4504" i="3" s="1"/>
  <c r="B4505" i="3" s="1"/>
  <c r="B4506" i="3" s="1"/>
  <c r="B4507" i="3" s="1"/>
  <c r="B4508" i="3" s="1"/>
  <c r="B4509" i="3" s="1"/>
  <c r="B4510" i="3" s="1"/>
  <c r="B4511" i="3" s="1"/>
  <c r="B4512" i="3" s="1"/>
  <c r="B4513" i="3" s="1"/>
  <c r="B4514" i="3" s="1"/>
  <c r="B4515" i="3" s="1"/>
  <c r="B4516" i="3" s="1"/>
  <c r="B4517" i="3" s="1"/>
  <c r="B4518" i="3" s="1"/>
  <c r="B4519" i="3" s="1"/>
  <c r="B4520" i="3" s="1"/>
  <c r="B4521" i="3" s="1"/>
  <c r="B4522" i="3" s="1"/>
  <c r="B4523" i="3" s="1"/>
  <c r="B4524" i="3" s="1"/>
  <c r="B4525" i="3" s="1"/>
  <c r="B4526" i="3" s="1"/>
  <c r="B4527" i="3" s="1"/>
  <c r="B4528" i="3" s="1"/>
  <c r="B4529" i="3" s="1"/>
  <c r="B4530" i="3" s="1"/>
  <c r="B4531" i="3" s="1"/>
  <c r="B4532" i="3" s="1"/>
  <c r="B4533" i="3" s="1"/>
  <c r="B4534" i="3" s="1"/>
  <c r="B4535" i="3" s="1"/>
  <c r="B4536" i="3" s="1"/>
  <c r="B4537" i="3" s="1"/>
  <c r="B4538" i="3" s="1"/>
  <c r="B4539" i="3" s="1"/>
  <c r="B4540" i="3" s="1"/>
  <c r="B4541" i="3" s="1"/>
  <c r="B4542" i="3" s="1"/>
  <c r="B4543" i="3" s="1"/>
  <c r="B4544" i="3" s="1"/>
  <c r="B4545" i="3" s="1"/>
  <c r="B4546" i="3" s="1"/>
  <c r="B4547" i="3" s="1"/>
  <c r="B4548" i="3" s="1"/>
  <c r="B4549" i="3" s="1"/>
  <c r="B4550" i="3" s="1"/>
  <c r="B4551" i="3" s="1"/>
  <c r="B4552" i="3" s="1"/>
  <c r="B4553" i="3" s="1"/>
  <c r="B4554" i="3" s="1"/>
  <c r="B4555" i="3" s="1"/>
  <c r="B4556" i="3" s="1"/>
  <c r="B4557" i="3" s="1"/>
  <c r="B4558" i="3" s="1"/>
  <c r="B4559" i="3" s="1"/>
  <c r="B4560" i="3" s="1"/>
  <c r="B4561" i="3" s="1"/>
  <c r="B4562" i="3" s="1"/>
  <c r="B4563" i="3" s="1"/>
  <c r="B4564" i="3" s="1"/>
  <c r="B4565" i="3" s="1"/>
  <c r="B4566" i="3" s="1"/>
  <c r="B4567" i="3" s="1"/>
  <c r="B4568" i="3" s="1"/>
  <c r="B4569" i="3" s="1"/>
  <c r="B4570" i="3" s="1"/>
  <c r="B4571" i="3" s="1"/>
  <c r="B4572" i="3" s="1"/>
  <c r="B4573" i="3" s="1"/>
  <c r="B4574" i="3" s="1"/>
  <c r="B4575" i="3" s="1"/>
  <c r="B4576" i="3" s="1"/>
  <c r="B4577" i="3" s="1"/>
  <c r="B4578" i="3" s="1"/>
  <c r="B4579" i="3" s="1"/>
  <c r="B4580" i="3" s="1"/>
  <c r="B4581" i="3" s="1"/>
  <c r="B4582" i="3" s="1"/>
  <c r="B4583" i="3" s="1"/>
  <c r="B4584" i="3" s="1"/>
  <c r="B4585" i="3" s="1"/>
  <c r="B4586" i="3" s="1"/>
  <c r="B4587" i="3" s="1"/>
  <c r="B4588" i="3" s="1"/>
  <c r="B4589" i="3" s="1"/>
  <c r="B4590" i="3" s="1"/>
  <c r="B4591" i="3" s="1"/>
  <c r="B4592" i="3" s="1"/>
  <c r="B4593" i="3" s="1"/>
  <c r="B4594" i="3" s="1"/>
  <c r="B4595" i="3" s="1"/>
  <c r="B4596" i="3" s="1"/>
  <c r="B4597" i="3" s="1"/>
  <c r="B4598" i="3" s="1"/>
  <c r="B4599" i="3" s="1"/>
  <c r="B4600" i="3" s="1"/>
  <c r="B4601" i="3" s="1"/>
  <c r="B4602" i="3" s="1"/>
  <c r="B4603" i="3" s="1"/>
  <c r="B4604" i="3" s="1"/>
  <c r="B4605" i="3" s="1"/>
  <c r="B4606" i="3" s="1"/>
  <c r="B4607" i="3" s="1"/>
  <c r="B4608" i="3" s="1"/>
  <c r="B4609" i="3" s="1"/>
  <c r="B4610" i="3" s="1"/>
  <c r="B4611" i="3" s="1"/>
  <c r="B4612" i="3" s="1"/>
  <c r="B4613" i="3" s="1"/>
  <c r="B4614" i="3" s="1"/>
  <c r="B4615" i="3" s="1"/>
  <c r="B4616" i="3" s="1"/>
  <c r="B4617" i="3" s="1"/>
  <c r="B4618" i="3" s="1"/>
  <c r="B4619" i="3" s="1"/>
  <c r="B4620" i="3" s="1"/>
  <c r="B4621" i="3" s="1"/>
  <c r="B4622" i="3" s="1"/>
  <c r="B4623" i="3" s="1"/>
  <c r="B4624" i="3" s="1"/>
  <c r="B4625" i="3" s="1"/>
  <c r="B4626" i="3" s="1"/>
  <c r="B4627" i="3" s="1"/>
  <c r="B4628" i="3" s="1"/>
  <c r="B4629" i="3" s="1"/>
  <c r="B4630" i="3" s="1"/>
  <c r="B4631" i="3" s="1"/>
  <c r="B4632" i="3" s="1"/>
  <c r="B4633" i="3" s="1"/>
  <c r="B4634" i="3" s="1"/>
  <c r="B4635" i="3" s="1"/>
  <c r="B4636" i="3" s="1"/>
  <c r="B4637" i="3" s="1"/>
  <c r="B4638" i="3" s="1"/>
  <c r="B4639" i="3" s="1"/>
  <c r="B4640" i="3" s="1"/>
  <c r="B4641" i="3" s="1"/>
  <c r="B4642" i="3" s="1"/>
  <c r="B4643" i="3" s="1"/>
  <c r="B4644" i="3" s="1"/>
  <c r="B4645" i="3" s="1"/>
  <c r="B4646" i="3" s="1"/>
  <c r="B4647" i="3" s="1"/>
  <c r="B4648" i="3" s="1"/>
  <c r="B4649" i="3" s="1"/>
  <c r="B4650" i="3" s="1"/>
  <c r="B4651" i="3" s="1"/>
  <c r="B4652" i="3" s="1"/>
  <c r="B4653" i="3" s="1"/>
  <c r="B4654" i="3" s="1"/>
  <c r="B4655" i="3" s="1"/>
  <c r="B4656" i="3" s="1"/>
  <c r="B4657" i="3" s="1"/>
  <c r="B4658" i="3" s="1"/>
  <c r="B4659" i="3" s="1"/>
  <c r="B4660" i="3" s="1"/>
  <c r="B4661" i="3" s="1"/>
  <c r="B4662" i="3" s="1"/>
  <c r="B4663" i="3" s="1"/>
  <c r="B4664" i="3" s="1"/>
  <c r="B4665" i="3" s="1"/>
  <c r="B4666" i="3" s="1"/>
  <c r="B4667" i="3" s="1"/>
  <c r="B4668" i="3" s="1"/>
  <c r="B4669" i="3" s="1"/>
  <c r="B4670" i="3" s="1"/>
  <c r="B4671" i="3" s="1"/>
  <c r="B4672" i="3" s="1"/>
  <c r="B4673" i="3" s="1"/>
  <c r="B4674" i="3" s="1"/>
  <c r="B4675" i="3" s="1"/>
  <c r="B4676" i="3" s="1"/>
  <c r="B4677" i="3" s="1"/>
  <c r="B4678" i="3" s="1"/>
  <c r="B4679" i="3" s="1"/>
  <c r="B4680" i="3" s="1"/>
  <c r="B4681" i="3" s="1"/>
  <c r="B4682" i="3" s="1"/>
  <c r="B4683" i="3" s="1"/>
  <c r="B4684" i="3" s="1"/>
  <c r="B4685" i="3" s="1"/>
  <c r="B4686" i="3" s="1"/>
  <c r="B4687" i="3" s="1"/>
  <c r="B4688" i="3" s="1"/>
  <c r="B4689" i="3" s="1"/>
  <c r="B4690" i="3" s="1"/>
  <c r="B4691" i="3" s="1"/>
  <c r="B4692" i="3" s="1"/>
  <c r="B4693" i="3" s="1"/>
  <c r="B4694" i="3" s="1"/>
  <c r="B4695" i="3" s="1"/>
  <c r="B4696" i="3" s="1"/>
  <c r="B4697" i="3" s="1"/>
  <c r="B4698" i="3" s="1"/>
  <c r="B4699" i="3" s="1"/>
  <c r="B4700" i="3" s="1"/>
  <c r="B4701" i="3" s="1"/>
  <c r="B4702" i="3" s="1"/>
  <c r="B4703" i="3" s="1"/>
  <c r="B4704" i="3" s="1"/>
  <c r="B4705" i="3" s="1"/>
  <c r="B4706" i="3" s="1"/>
  <c r="B4707" i="3" s="1"/>
  <c r="B4708" i="3" s="1"/>
  <c r="B4709" i="3" s="1"/>
  <c r="B4710" i="3" s="1"/>
  <c r="B4711" i="3" s="1"/>
  <c r="B4712" i="3" s="1"/>
  <c r="B4713" i="3" s="1"/>
  <c r="B4714" i="3" s="1"/>
  <c r="B4715" i="3" s="1"/>
  <c r="B4716" i="3" s="1"/>
  <c r="B4717" i="3" s="1"/>
  <c r="B4718" i="3" s="1"/>
  <c r="B4719" i="3" s="1"/>
  <c r="B4720" i="3" s="1"/>
  <c r="B4721" i="3" s="1"/>
  <c r="B4722" i="3" s="1"/>
  <c r="S6" i="3"/>
  <c r="T6" i="3" s="1"/>
  <c r="J4" i="3"/>
  <c r="I4" i="3"/>
  <c r="H4" i="3"/>
  <c r="G4" i="3"/>
</calcChain>
</file>

<file path=xl/sharedStrings.xml><?xml version="1.0" encoding="utf-8"?>
<sst xmlns="http://schemas.openxmlformats.org/spreadsheetml/2006/main" count="25006" uniqueCount="8973">
  <si>
    <t>No</t>
  </si>
  <si>
    <t>WK</t>
  </si>
  <si>
    <t>Cluster</t>
  </si>
  <si>
    <t>Status</t>
  </si>
  <si>
    <t>Dari 
(nama Sumur)</t>
  </si>
  <si>
    <t>Ke 
(Nama Stasium Pengumpul)</t>
  </si>
  <si>
    <t>Nama Flowline</t>
  </si>
  <si>
    <t>Jenis Sumur</t>
  </si>
  <si>
    <t>Key</t>
  </si>
  <si>
    <t>Panjang</t>
  </si>
  <si>
    <t>Tahun Konstruksi</t>
  </si>
  <si>
    <t>Column4</t>
  </si>
  <si>
    <t>Tahun</t>
  </si>
  <si>
    <t>Jumlah Kejadian
(2023-2024)</t>
  </si>
  <si>
    <t>Note</t>
  </si>
  <si>
    <t>Jumlah Titik Inspeksi</t>
  </si>
  <si>
    <t>Priority</t>
  </si>
  <si>
    <t>Tanggal Inspeksi</t>
  </si>
  <si>
    <t>Note Pengujian</t>
  </si>
  <si>
    <t>Report Inspeksi</t>
  </si>
  <si>
    <t>Berita Acara Inspeksi</t>
  </si>
  <si>
    <t>RLA Document</t>
  </si>
  <si>
    <t>RE Document</t>
  </si>
  <si>
    <t>Analisa Resiko</t>
  </si>
  <si>
    <t>Tanggal Terbit COI/PLO</t>
  </si>
  <si>
    <t>Sertifikat Berlaku</t>
  </si>
  <si>
    <t>COI/PLO</t>
  </si>
  <si>
    <t>RLT &lt; 3 THN</t>
  </si>
  <si>
    <t>RLT 3-5 THN</t>
  </si>
  <si>
    <t>RLT &gt; 5 THN</t>
  </si>
  <si>
    <t>Integrity Status</t>
  </si>
  <si>
    <t>Prabumulih</t>
  </si>
  <si>
    <t>Cluster Flowline Gas SKG XI Lembak</t>
  </si>
  <si>
    <t>Aktif</t>
  </si>
  <si>
    <t>LBK-004</t>
  </si>
  <si>
    <t>SKG XI Lembak</t>
  </si>
  <si>
    <t>Flowline dari LBK-004 ke SKG XI Lembak</t>
  </si>
  <si>
    <t>GAS WELL</t>
  </si>
  <si>
    <t>SKG XI Lembak-GAS WELL</t>
  </si>
  <si>
    <t>12-Feb-1980</t>
  </si>
  <si>
    <t>P1</t>
  </si>
  <si>
    <t>Menyesuaikan panjang act</t>
  </si>
  <si>
    <t>PEP-PBM-PL-RLA-1801A</t>
  </si>
  <si>
    <t>PEP-PBM-PL-RE-1801A</t>
  </si>
  <si>
    <t>LBK-005</t>
  </si>
  <si>
    <t>Flowline dari LBK-005 ke SKG XI Lembak</t>
  </si>
  <si>
    <t>LBK-007</t>
  </si>
  <si>
    <t>Flowline dari LBK-007 ke SKG XI Lembak</t>
  </si>
  <si>
    <t>LBK-009</t>
  </si>
  <si>
    <t>Flowline dari LBK-009 ke SKG XI Lembak</t>
  </si>
  <si>
    <t>LBK-010</t>
  </si>
  <si>
    <t>Flowline dari LBK-010 ke SKG XI Lembak</t>
  </si>
  <si>
    <t>LBK-011</t>
  </si>
  <si>
    <t>Flowline dari LBK-011 ke SKG XI Lembak</t>
  </si>
  <si>
    <t>LBK-012</t>
  </si>
  <si>
    <t>Flowline dari LBK-012 ke SKG XI Lembak</t>
  </si>
  <si>
    <t>24-May-1981</t>
  </si>
  <si>
    <t>15-Nov-1982</t>
  </si>
  <si>
    <t>14-Mar-1992</t>
  </si>
  <si>
    <t>30-May-1992</t>
  </si>
  <si>
    <t>02-Sep-1992</t>
  </si>
  <si>
    <t>13-Aug-2008</t>
  </si>
  <si>
    <t>PEP-PBM-PL-RLA-1801B</t>
  </si>
  <si>
    <t>PEP-PBM-PL-RE-1801B</t>
  </si>
  <si>
    <t>PEP-PBM-PL-RLA-1801C</t>
  </si>
  <si>
    <t>PEP-PBM-PL-RE-1801C</t>
  </si>
  <si>
    <t>PEP-PBM-PL-RLA-1801D</t>
  </si>
  <si>
    <t>PEP-PBM-PL-RE-1801D</t>
  </si>
  <si>
    <t>BAD</t>
  </si>
  <si>
    <t>PEP-PBM-PL-RLA-1801E</t>
  </si>
  <si>
    <t>PEP-PBM-PL-RE-1801E</t>
  </si>
  <si>
    <t>PEP-PBM-PL-RLA-1801F</t>
  </si>
  <si>
    <t>PEP-PBM-PL-RE-1801F</t>
  </si>
  <si>
    <t>PEP-PBM-PL-RLA-1801G</t>
  </si>
  <si>
    <t>PEP-PBM-PL-RE-1801G</t>
  </si>
  <si>
    <t>LBK-013</t>
  </si>
  <si>
    <t>Flowline dari LBK-013 ke SKG XI Lembak</t>
  </si>
  <si>
    <t>LBK-014</t>
  </si>
  <si>
    <t>Flowline dari LBK-014 ke SKG XI Lembak</t>
  </si>
  <si>
    <t>Flowline Gas BRG-039 ke SP Beringin A</t>
  </si>
  <si>
    <t>BRG-039</t>
  </si>
  <si>
    <t>SP Beringin A</t>
  </si>
  <si>
    <t>Flowline dari BRG-039 ke SP Beringin A</t>
  </si>
  <si>
    <t>SP Beringin A-GAS WELL</t>
  </si>
  <si>
    <t>07-Jan-2009</t>
  </si>
  <si>
    <t>31-Jul-2009</t>
  </si>
  <si>
    <t>03-Nov-2022</t>
  </si>
  <si>
    <t>PEP-PBM-PL-RLA-1801H</t>
  </si>
  <si>
    <t>PEP-PBM-PL-RE-1801H</t>
  </si>
  <si>
    <t>GOOD</t>
  </si>
  <si>
    <t>PEP-PBM-PL-RLA-1801I</t>
  </si>
  <si>
    <t>PEP-PBM-PL-RE-1801I</t>
  </si>
  <si>
    <t>PEP-PBM-PL-RLA-1301</t>
  </si>
  <si>
    <t>PEP-PBM-PL-RE-1301</t>
  </si>
  <si>
    <t>Cluster Flowline Gas SPG Kuang</t>
  </si>
  <si>
    <t>KAG-004</t>
  </si>
  <si>
    <t>SPG Kuang</t>
  </si>
  <si>
    <t>Flowline dari KAG-004 ke SPG Kuang</t>
  </si>
  <si>
    <t>SPG Kuang-GAS WELL</t>
  </si>
  <si>
    <t>KAG-026</t>
  </si>
  <si>
    <t>Flowline dari KAG-026 ke SPG Kuang</t>
  </si>
  <si>
    <t>KAG-027</t>
  </si>
  <si>
    <t>Flowline dari KAG-027 ke SPG Kuang</t>
  </si>
  <si>
    <t>KAG-028</t>
  </si>
  <si>
    <t>Flowline dari KAG-028 ke SPG Kuang</t>
  </si>
  <si>
    <t>SPR-001</t>
  </si>
  <si>
    <t>Flowline dari SPR-001 ke SPG Kuang</t>
  </si>
  <si>
    <t>KAG-008</t>
  </si>
  <si>
    <t>Flowline dari KAG-008 ke SPG Kuang</t>
  </si>
  <si>
    <t>KAG-014</t>
  </si>
  <si>
    <t>Flowline dari KAG-014 ke SPG Kuang</t>
  </si>
  <si>
    <t>06-May-1968</t>
  </si>
  <si>
    <t>16-Jun-2016</t>
  </si>
  <si>
    <t>10-Aug-2016</t>
  </si>
  <si>
    <t>20-Nov-2016</t>
  </si>
  <si>
    <t>31-Dec-2010</t>
  </si>
  <si>
    <t>20-Jul-1969</t>
  </si>
  <si>
    <t>13-Feb-1974</t>
  </si>
  <si>
    <t>PEP-PBM-PL-RLA-1901A</t>
  </si>
  <si>
    <t>PEP-PBM-PL-RE-1901A</t>
  </si>
  <si>
    <t>PEP-PBM-PL-RLA-1901B</t>
  </si>
  <si>
    <t>PEP-PBM-PL-RE-1901B</t>
  </si>
  <si>
    <t>PEP-PBM-PL-RLA-1901C</t>
  </si>
  <si>
    <t>PEP-PBM-PL-RE-1901C</t>
  </si>
  <si>
    <t>PEP-PBM-PL-RLA-1901D</t>
  </si>
  <si>
    <t>PEP-PBM-PL-RE-1901D</t>
  </si>
  <si>
    <t>PEP-PBM-PL-RLA-1901E</t>
  </si>
  <si>
    <t>PEP-PBM-PL-RE-1901E</t>
  </si>
  <si>
    <t>PEP-PBM-PL-RLA-1901F</t>
  </si>
  <si>
    <t>PEP-PBM-PL-RE-1901F</t>
  </si>
  <si>
    <t>PEP-PBM-PL-RLA-1901G</t>
  </si>
  <si>
    <t>PEP-PBM-PL-RE-1901G</t>
  </si>
  <si>
    <t>Cluster Flowline Gas SP 1 Pagardewa</t>
  </si>
  <si>
    <t>PDS-001ST</t>
  </si>
  <si>
    <t>SP 1 Pagardewa</t>
  </si>
  <si>
    <t>Flowline dari PDS-001ST ke SP 1 Pagardewa</t>
  </si>
  <si>
    <t>SP 1 Pagardewa-GAS WELL</t>
  </si>
  <si>
    <t>PDW-007</t>
  </si>
  <si>
    <t>Flowline dari PDW-007 ke SP 1 Pagardewa</t>
  </si>
  <si>
    <t>Cluster Flowline Minyak SKG XI Lembak</t>
  </si>
  <si>
    <t>LBK-015</t>
  </si>
  <si>
    <t>Flowline dari LBK-015 ke SKG XI Lembak</t>
  </si>
  <si>
    <t>OIL WELL</t>
  </si>
  <si>
    <t>SKG XI Lembak-OIL WELL</t>
  </si>
  <si>
    <t>LBK-019</t>
  </si>
  <si>
    <t>Flowline dari LBK-019 ke SKG XI Lembak</t>
  </si>
  <si>
    <t>Cluster Flowline Minyak SP 1 Gunung Kemala</t>
  </si>
  <si>
    <t>GNK-006</t>
  </si>
  <si>
    <t>SP 1 Gunung Kemala</t>
  </si>
  <si>
    <t>Flowline dari GNK-006 ke SP 1 Gunung Kemala</t>
  </si>
  <si>
    <t>SP 1 Gunung Kemala-OIL WELL</t>
  </si>
  <si>
    <t>GNK-078</t>
  </si>
  <si>
    <t>Flowline dari GNK-078 ke SP 1 Gunung Kemala</t>
  </si>
  <si>
    <t>GNK-086</t>
  </si>
  <si>
    <t>Flowline dari GNK-086 ke SP 1 Gunung Kemala</t>
  </si>
  <si>
    <t>Cluster Flowline Minyak SP 2 Gunung Kemala</t>
  </si>
  <si>
    <t>GNK-088</t>
  </si>
  <si>
    <t>SP 2 Gunung Kemala</t>
  </si>
  <si>
    <t>Flowline dari GNK-088 ke SP 2 Gunung Kemala</t>
  </si>
  <si>
    <t>SP 2 Gunung Kemala-OIL WELL</t>
  </si>
  <si>
    <t>GNK-089ST</t>
  </si>
  <si>
    <t>Flowline dari GNK-089ST ke SP 2 Gunung Kemala</t>
  </si>
  <si>
    <t>GNK-092</t>
  </si>
  <si>
    <t>Flowline dari GNK-092 ke SP 2 Gunung Kemala</t>
  </si>
  <si>
    <t>GNK-094</t>
  </si>
  <si>
    <t>Flowline dari GNK-094 ke SP 2 Gunung Kemala</t>
  </si>
  <si>
    <t>GNK-069</t>
  </si>
  <si>
    <t>Flowline dari GNK-069 ke SP 2 Gunung Kemala</t>
  </si>
  <si>
    <t>Flowline Minyak TLJ-109 ke SP 2 Talang Jimar</t>
  </si>
  <si>
    <t>TLJ-109</t>
  </si>
  <si>
    <t>SP 2 Talang Jimar</t>
  </si>
  <si>
    <t>Flowline dari TLJ-109 ke SP 2 Talang Jimar</t>
  </si>
  <si>
    <t>SP 2 Talang Jimar-OIL WELL</t>
  </si>
  <si>
    <t>Flowline Minyak GNK-082 ke SP 3 Gunung Kemala</t>
  </si>
  <si>
    <t>GNK-082</t>
  </si>
  <si>
    <t>SP 3 Gunung Kemala</t>
  </si>
  <si>
    <t>Flowline dari GNK-082 ke SP 3 Gunung Kemala</t>
  </si>
  <si>
    <t>SP 3 Gunung Kemala-OIL WELL</t>
  </si>
  <si>
    <t>Flowline Minyak TLJ-156 ke SP 5 Talang Jimar</t>
  </si>
  <si>
    <t>Suspend</t>
  </si>
  <si>
    <t>TLJ-156</t>
  </si>
  <si>
    <t>SP 5 Talang Jimar</t>
  </si>
  <si>
    <t>Flowline dari TLJ-156 ke SP 5 Talang Jimar</t>
  </si>
  <si>
    <t>SP 5 Talang Jimar-OIL WELL</t>
  </si>
  <si>
    <t>Flowline TLJ-221 ke Minyak SP 6 Talang Jimar</t>
  </si>
  <si>
    <t>TLJ-211</t>
  </si>
  <si>
    <t>SP 6 Talang Jimar</t>
  </si>
  <si>
    <t>Flowline dari TLJ-211 ke SP 6 Talang Jimar</t>
  </si>
  <si>
    <t>SP 6 Talang Jimar-OIL WELL</t>
  </si>
  <si>
    <t>Cluster Flowline Minyak SP 9 Talang Jimar</t>
  </si>
  <si>
    <t>TLJ-071</t>
  </si>
  <si>
    <t>SP 9 Talang Jimar</t>
  </si>
  <si>
    <t>Flowline dari TLJ-071 ke SP 9 Talang Jimar</t>
  </si>
  <si>
    <t>SP 9 Talang Jimar-OIL WELL</t>
  </si>
  <si>
    <t>TLJ-003</t>
  </si>
  <si>
    <t>Flowline dari TLJ-003 ke SP 9 Talang Jimar</t>
  </si>
  <si>
    <t>TLJ-012</t>
  </si>
  <si>
    <t>Flowline dari TLJ-012 ke SP 9 Talang Jimar</t>
  </si>
  <si>
    <t>TLJ-208</t>
  </si>
  <si>
    <t>Flowline dari TLJ-208 ke SP 9 Talang Jimar</t>
  </si>
  <si>
    <t>TLJ-213</t>
  </si>
  <si>
    <t>Flowline dari TLJ-213 ke SP 9 Talang Jimar</t>
  </si>
  <si>
    <t>TLJ-215</t>
  </si>
  <si>
    <t>Flowline dari TLJ-215 ke SP 9 Talang Jimar</t>
  </si>
  <si>
    <t>TLJ-239</t>
  </si>
  <si>
    <t>Flowline dari TLJ-239 ke SP 9 Talang Jimar</t>
  </si>
  <si>
    <t>TLJ-229</t>
  </si>
  <si>
    <t>Flowline dari TLJ-229 ke SP 9 Talang Jimar</t>
  </si>
  <si>
    <t>TLJ-230</t>
  </si>
  <si>
    <t>Flowline dari TLJ-230 ke SP 9 Talang Jimar</t>
  </si>
  <si>
    <t>Cluster Flowline Minyak SP Beringin A</t>
  </si>
  <si>
    <t>BRG-034</t>
  </si>
  <si>
    <t>Flowline dari BRG-034 ke SP Beringin A</t>
  </si>
  <si>
    <t>SP Beringin A-OIL WELL</t>
  </si>
  <si>
    <t>BRG-001</t>
  </si>
  <si>
    <t>Flowline dari BRG-001 ke SP Beringin A</t>
  </si>
  <si>
    <t>Cluster Flowline Minyak SP Beringin D</t>
  </si>
  <si>
    <t>BRG-003A</t>
  </si>
  <si>
    <t>SP Beringin D</t>
  </si>
  <si>
    <t>Flowline dari BRG-003A ke SP Beringin D</t>
  </si>
  <si>
    <t>SP Beringin D-OIL WELL</t>
  </si>
  <si>
    <t>BRG-005</t>
  </si>
  <si>
    <t>Flowline dari BRG-005 ke SP Beringin D</t>
  </si>
  <si>
    <t>BRG-008</t>
  </si>
  <si>
    <t>Flowline dari BRG-008 ke SP Beringin D</t>
  </si>
  <si>
    <t>BRG-009</t>
  </si>
  <si>
    <t>Flowline dari BRG-009 ke SP Beringin D</t>
  </si>
  <si>
    <t>BRG-011</t>
  </si>
  <si>
    <t>Flowline dari BRG-011 ke SP Beringin D</t>
  </si>
  <si>
    <t>BRG-012</t>
  </si>
  <si>
    <t>Flowline dari BRG-012 ke SP Beringin D</t>
  </si>
  <si>
    <t>BRG-015</t>
  </si>
  <si>
    <t>Flowline dari BRG-015 ke SP Beringin D</t>
  </si>
  <si>
    <t>04-Nov-2010</t>
  </si>
  <si>
    <t>31-Dec-2014</t>
  </si>
  <si>
    <t>23-Jun-2020</t>
  </si>
  <si>
    <t>28-Nov-2022</t>
  </si>
  <si>
    <t>09-Aug-1949</t>
  </si>
  <si>
    <t>17-Jun-1998</t>
  </si>
  <si>
    <t>19-Nov-2005</t>
  </si>
  <si>
    <t>07-Sep-2007</t>
  </si>
  <si>
    <t>17-Mar-2008</t>
  </si>
  <si>
    <t>24-Jun-2012</t>
  </si>
  <si>
    <t>24-Aug-2012</t>
  </si>
  <si>
    <t>12-Aug-1943</t>
  </si>
  <si>
    <t>09-Oct-2003</t>
  </si>
  <si>
    <t>18-May-2004</t>
  </si>
  <si>
    <t>04-Dec-1940</t>
  </si>
  <si>
    <t>07-Feb-1938</t>
  </si>
  <si>
    <t>19-Jul-1938</t>
  </si>
  <si>
    <t>16-Feb-2003</t>
  </si>
  <si>
    <t>21-Jun-2004</t>
  </si>
  <si>
    <t>26-Nov-2004</t>
  </si>
  <si>
    <t>21-Sep-2012</t>
  </si>
  <si>
    <t>06-Jan-2009</t>
  </si>
  <si>
    <t>10-Mar-2009</t>
  </si>
  <si>
    <t>07-Nov-2009</t>
  </si>
  <si>
    <t>P2</t>
  </si>
  <si>
    <t>PEP-PBM-PL-RLA-1701A</t>
  </si>
  <si>
    <t>PEP-PBM-PL-RE-1701A</t>
  </si>
  <si>
    <t>PEP-PBM-PL-RLA-1701B</t>
  </si>
  <si>
    <t>PEP-PBM-PL-RE-1701B</t>
  </si>
  <si>
    <t>PEP-PBM-PL-RLA-401A</t>
  </si>
  <si>
    <t>PEP-PBM-PL-RE-401A</t>
  </si>
  <si>
    <t>PEP-PBM-PL-RLA-401B</t>
  </si>
  <si>
    <t>PEP-PBM-PL-RE-401B</t>
  </si>
  <si>
    <t>PEP-PBM-PL-RLA-501A</t>
  </si>
  <si>
    <t>PEP-PBM-PL-RE-501A</t>
  </si>
  <si>
    <t>PEP-PBM-PL-RLA-501B</t>
  </si>
  <si>
    <t>PEP-PBM-PL-RE-501B</t>
  </si>
  <si>
    <t>PEP-PBM-PL-RLA-501C</t>
  </si>
  <si>
    <t>PEP-PBM-PL-RE-501C</t>
  </si>
  <si>
    <t>PEP-PBM-PL-RLA-1101A</t>
  </si>
  <si>
    <t>PEP-PBM-PL-RE-1101A</t>
  </si>
  <si>
    <t>PEP-PBM-PL-RLA-1101B</t>
  </si>
  <si>
    <t>PEP-PBM-PL-RE-1101B</t>
  </si>
  <si>
    <t>PEP-PBM-PL-RLA-1101C</t>
  </si>
  <si>
    <t>PEP-PBM-PL-RE-1101C</t>
  </si>
  <si>
    <t>RK ABI Field</t>
  </si>
  <si>
    <t>PEP-PBM-PL-RLA-1101D</t>
  </si>
  <si>
    <t>PEP-PBM-PL-RE-1101D</t>
  </si>
  <si>
    <t>PEP-PBM-PL-RLA-1101E</t>
  </si>
  <si>
    <t>PEP-PBM-PL-RE-1101E</t>
  </si>
  <si>
    <t>PEP-PBM-PL-RLA-701</t>
  </si>
  <si>
    <t>PEP-PBM-PL-DBS-701</t>
  </si>
  <si>
    <t>PEP-PBM-PL-RLA-601</t>
  </si>
  <si>
    <t>PEP-PBM-PL-DBS-601</t>
  </si>
  <si>
    <t>Add RK ABI Field</t>
  </si>
  <si>
    <t>PEP-PBM-PL-RLA-801</t>
  </si>
  <si>
    <t>PEP-PBM-PL-DBS-801</t>
  </si>
  <si>
    <t>PEP-PBM-PL-RLA-901</t>
  </si>
  <si>
    <t>PEP-PBM-PL-DBS-901</t>
  </si>
  <si>
    <t>PEP-PBM-PL-RLA-101A</t>
  </si>
  <si>
    <t>PEP-PBM-PL-RE-101A</t>
  </si>
  <si>
    <t>PEP-PBM-PL-RLA-101B</t>
  </si>
  <si>
    <t>PEP-PBM-PL-RE-101B</t>
  </si>
  <si>
    <t>PEP-PBM-PL-RLA-101C</t>
  </si>
  <si>
    <t>PEP-PBM-PL-RE-101C</t>
  </si>
  <si>
    <t>PEP-PBM-PL-RLA-101D</t>
  </si>
  <si>
    <t>PEP-PBM-PL-RE-101D</t>
  </si>
  <si>
    <t>PEP-PBM-PL-RLA-101E</t>
  </si>
  <si>
    <t>PEP-PBM-PL-RE-101E</t>
  </si>
  <si>
    <t>PEP-PBM-PL-RLA-101F</t>
  </si>
  <si>
    <t>PEP-PBM-PL-RE-101F</t>
  </si>
  <si>
    <t>PEP-PBM-PL-RLA-101G</t>
  </si>
  <si>
    <t>PEP-PBM-PL-RE-101G</t>
  </si>
  <si>
    <t>PEP-PBM-PL-RLA-101H</t>
  </si>
  <si>
    <t>PEP-PBM-PL-RE-101H</t>
  </si>
  <si>
    <t>PEP-PBM-PL-RLA-101I</t>
  </si>
  <si>
    <t>PEP-PBM-PL-RE-101I</t>
  </si>
  <si>
    <t>PEP-PBM-PL-RLA-1201A</t>
  </si>
  <si>
    <t>PEP-PBM-PL-RE-1201A</t>
  </si>
  <si>
    <t>PEP-PBM-PL-RLA-1201B</t>
  </si>
  <si>
    <t>PEP-PBM-PL-RE-1201B</t>
  </si>
  <si>
    <t>PEP-PMB-PL-RLA-201A</t>
  </si>
  <si>
    <t>PEP-PMB-PL-RE-201A</t>
  </si>
  <si>
    <t>PEP-PMB-PL-RLA-201B</t>
  </si>
  <si>
    <t>PEP-PMB-PL-RE-201B</t>
  </si>
  <si>
    <t>PEP-PMB-PL-RLA-201C</t>
  </si>
  <si>
    <t>PEP-PMB-PL-RE-201C</t>
  </si>
  <si>
    <t>PEP-PMB-PL-RLA-201D</t>
  </si>
  <si>
    <t>PEP-PMB-PL-RE-201D</t>
  </si>
  <si>
    <t>PEP-PMB-PL-RLA-201E</t>
  </si>
  <si>
    <t>PEP-PMB-PL-RE-201E</t>
  </si>
  <si>
    <t>PEP-PMB-PL-RLA-201F</t>
  </si>
  <si>
    <t>PEP-PMB-PL-RE-201F</t>
  </si>
  <si>
    <t>PEP-PMB-PL-RLA-201G</t>
  </si>
  <si>
    <t>PEP-PMB-PL-RE-201G</t>
  </si>
  <si>
    <t>BRG-020</t>
  </si>
  <si>
    <t>Flowline dari BRG-020 ke SP Beringin D</t>
  </si>
  <si>
    <t>BRG-023</t>
  </si>
  <si>
    <t>Flowline dari BRG-023 ke SP Beringin D</t>
  </si>
  <si>
    <t>BRG-028</t>
  </si>
  <si>
    <t>Flowline dari BRG-028 ke SP Beringin D</t>
  </si>
  <si>
    <t>BRG-032</t>
  </si>
  <si>
    <t>Flowline dari BRG-032 ke SP Beringin D</t>
  </si>
  <si>
    <t>BRG-036</t>
  </si>
  <si>
    <t>Flowline dari BRG-036 ke SP Beringin D</t>
  </si>
  <si>
    <t>BRG-014</t>
  </si>
  <si>
    <t>Flowline dari BRG-014 ke SP Beringin D</t>
  </si>
  <si>
    <t>PEP-PMB-PL-RLA-201H</t>
  </si>
  <si>
    <t>PEP-PMB-PL-RE-201H</t>
  </si>
  <si>
    <t>PEP-PMB-PL-RLA-201I</t>
  </si>
  <si>
    <t>PEP-PMB-PL-RE-201I</t>
  </si>
  <si>
    <t>PEP-PMB-PL-RLA-201J</t>
  </si>
  <si>
    <t>PEP-PMB-PL-RE-201J</t>
  </si>
  <si>
    <t>PEP-PMB-PL-RLA-201K</t>
  </si>
  <si>
    <t>PEP-PMB-PL-RE-201K</t>
  </si>
  <si>
    <t>PEP-PMB-PL-RLA-201L</t>
  </si>
  <si>
    <t>PEP-PMB-PL-RE-201L</t>
  </si>
  <si>
    <t>FAIR</t>
  </si>
  <si>
    <t>PEP-PMB-PL-RLA-201M</t>
  </si>
  <si>
    <t>PEP-PMB-PL-RE-201M</t>
  </si>
  <si>
    <t>Cluster Flowline Minyak SP Kuang</t>
  </si>
  <si>
    <t>KAG-007</t>
  </si>
  <si>
    <t>SP Kuang</t>
  </si>
  <si>
    <t>Flowline dari KAG-007 ke SP Kuang</t>
  </si>
  <si>
    <t>SP Kuang-OIL WELL</t>
  </si>
  <si>
    <t>KAG-011</t>
  </si>
  <si>
    <t>Flowline dari KAG-011 ke SP Kuang</t>
  </si>
  <si>
    <t>KAG-015</t>
  </si>
  <si>
    <t>Flowline dari KAG-015 ke SP Kuang</t>
  </si>
  <si>
    <t>KAG-017</t>
  </si>
  <si>
    <t>Flowline dari KAG-017 ke SP Kuang</t>
  </si>
  <si>
    <t>KAG-018</t>
  </si>
  <si>
    <t>Flowline dari KAG-018 ke SP Kuang</t>
  </si>
  <si>
    <t>KAG-021</t>
  </si>
  <si>
    <t>Flowline dari KAG-021 ke SP Kuang</t>
  </si>
  <si>
    <t>KAG-006</t>
  </si>
  <si>
    <t>Flowline dari KAG-006 ke SP Kuang</t>
  </si>
  <si>
    <t>KAG-005</t>
  </si>
  <si>
    <t>Flowline dari KAG-005 ke SP Kuang</t>
  </si>
  <si>
    <t>Flowline Minyak OGN-32 ke SP Ogan</t>
  </si>
  <si>
    <t>OGN-032</t>
  </si>
  <si>
    <t>SP Ogan</t>
  </si>
  <si>
    <t>Flowline dari OGN-032 ke SP Ogan</t>
  </si>
  <si>
    <t>SP Ogan-OIL WELL</t>
  </si>
  <si>
    <t>Cluster Flowline Minyak SP Prabumulih Barat</t>
  </si>
  <si>
    <t>PMB-015</t>
  </si>
  <si>
    <t>SP Prabumulih Barat</t>
  </si>
  <si>
    <t>Flowline dari PMB-015 ke SP Prabumulih Barat</t>
  </si>
  <si>
    <t>SP Prabumulih Barat-OIL WELL</t>
  </si>
  <si>
    <t>PMB-016</t>
  </si>
  <si>
    <t>Flowline dari PMB-016 ke SP Prabumulih Barat</t>
  </si>
  <si>
    <t>PMB-019</t>
  </si>
  <si>
    <t>Flowline dari PMB-019 ke SP Prabumulih Barat</t>
  </si>
  <si>
    <t>PMB-023</t>
  </si>
  <si>
    <t>Flowline dari PMB-023 ke SP Prabumulih Barat</t>
  </si>
  <si>
    <t>PMB-026</t>
  </si>
  <si>
    <t>Flowline dari PMB-026 ke SP Prabumulih Barat</t>
  </si>
  <si>
    <t>PMB-028</t>
  </si>
  <si>
    <t>Flowline dari PMB-028 ke SP Prabumulih Barat</t>
  </si>
  <si>
    <t>PMB-029</t>
  </si>
  <si>
    <t>Flowline dari PMB-029 ke SP Prabumulih Barat</t>
  </si>
  <si>
    <t>PMB-030</t>
  </si>
  <si>
    <t>Flowline dari PMB-030 ke SP Prabumulih Barat</t>
  </si>
  <si>
    <t>PMB-033</t>
  </si>
  <si>
    <t>Flowline dari PMB-033 ke SP Prabumulih Barat</t>
  </si>
  <si>
    <t>PMB-038</t>
  </si>
  <si>
    <t>Flowline dari PMB-038 ke SP Prabumulih Barat</t>
  </si>
  <si>
    <t>PMB-020</t>
  </si>
  <si>
    <t>Flowline dari PMB-020 ke SP Prabumulih Barat</t>
  </si>
  <si>
    <t>PMB-021</t>
  </si>
  <si>
    <t>Flowline dari PMB-021 ke SP Prabumulih Barat</t>
  </si>
  <si>
    <t>PMB-022</t>
  </si>
  <si>
    <t>Flowline dari PMB-022 ke SP Prabumulih Barat</t>
  </si>
  <si>
    <t>Flowline Minyak TTB-068 ke SP Tanjung Tiga Barat</t>
  </si>
  <si>
    <t>TTB-068</t>
  </si>
  <si>
    <t>SP Tanjung Tiga Barat</t>
  </si>
  <si>
    <t>Flowline dari TTB-068 ke SP Tanjung Tiga Barat</t>
  </si>
  <si>
    <t>SP Tanjung Tiga Barat-OIL WELL</t>
  </si>
  <si>
    <t>03-Dec-1968</t>
  </si>
  <si>
    <t>15-Jun-1971</t>
  </si>
  <si>
    <t>28-Feb-1974</t>
  </si>
  <si>
    <t>19-Nov-1996</t>
  </si>
  <si>
    <t>05-Jul-1997</t>
  </si>
  <si>
    <t>24-Jun-2002</t>
  </si>
  <si>
    <t>02-Sep-1968</t>
  </si>
  <si>
    <t>24-Jun-2011</t>
  </si>
  <si>
    <t>01-Apr-2007</t>
  </si>
  <si>
    <t>14-Oct-2008</t>
  </si>
  <si>
    <t>07-Feb-2009</t>
  </si>
  <si>
    <t>28-Dec-2011</t>
  </si>
  <si>
    <t>14-Jul-2013</t>
  </si>
  <si>
    <t>31-Jan-2014</t>
  </si>
  <si>
    <t>08-Jul-2014</t>
  </si>
  <si>
    <t>21-Sep-2014</t>
  </si>
  <si>
    <t>12-Aug-2015</t>
  </si>
  <si>
    <t>31-Oct-2016</t>
  </si>
  <si>
    <t>31-May-1960</t>
  </si>
  <si>
    <t>PEP-PBM-PL-RLA-2701A</t>
  </si>
  <si>
    <t>PEP-PBM-PL-RE-2701A</t>
  </si>
  <si>
    <t>PEP-PBM-PL-RLA-2701B</t>
  </si>
  <si>
    <t>PEP-PBM-PL-RE-2701B</t>
  </si>
  <si>
    <t>PEP-PBM-PL-RLA-2701C</t>
  </si>
  <si>
    <t>PEP-PBM-PL-RE-2701C</t>
  </si>
  <si>
    <t>PEP-PBM-PL-RLA-2701D</t>
  </si>
  <si>
    <t>PEP-PBM-PL-RE-2701D</t>
  </si>
  <si>
    <t>PEP-PBM-PL-RLA-2701E</t>
  </si>
  <si>
    <t>PEP-PBM-PL-RE-2701E</t>
  </si>
  <si>
    <t>Menyesuaikan panjang act/terdapat perbedaan pada SPK Flowline Gas actual Fluida Oil</t>
  </si>
  <si>
    <t>PEP-PBM-PL-RLA-2701F</t>
  </si>
  <si>
    <t>PEP-PBM-PL-RE-2701F</t>
  </si>
  <si>
    <t>PEP-PBM-PL-RLA-2701G</t>
  </si>
  <si>
    <t>PEP-PBM-PL-RE-2701G</t>
  </si>
  <si>
    <t>PEP-PBM-PL-RLA-2701H</t>
  </si>
  <si>
    <t>PEP-PBM-PL-RE-2701H</t>
  </si>
  <si>
    <t>PEP-PBM-PL-RLA-1401</t>
  </si>
  <si>
    <t>PEP-PBM-PL-DBS-1401</t>
  </si>
  <si>
    <t>PEP-PBM-PL-RLA-1501A</t>
  </si>
  <si>
    <t>PEP-PBM-PL-RE-1501A</t>
  </si>
  <si>
    <t>PEP-PBM-PL-RLA-1501B</t>
  </si>
  <si>
    <t>PEP-PBM-PL-RE-1501B</t>
  </si>
  <si>
    <t>PEP-PBM-PL-RLA-1501C</t>
  </si>
  <si>
    <t>PEP-PBM-PL-RE-1501C</t>
  </si>
  <si>
    <t>PEP-PBM-PL-RLA-1501D</t>
  </si>
  <si>
    <t>PEP-PBM-PL-RE-1501D</t>
  </si>
  <si>
    <t>PEP-PBM-PL-RLA-1501E</t>
  </si>
  <si>
    <t>PEP-PBM-PL-RE-1501E</t>
  </si>
  <si>
    <t>PEP-PBM-PL-RLA-1501F</t>
  </si>
  <si>
    <t>PEP-PBM-PL-RE-1501F</t>
  </si>
  <si>
    <t>PEP-PBM-PL-RLA-1501G</t>
  </si>
  <si>
    <t>PEP-PBM-PL-RE-1501G</t>
  </si>
  <si>
    <t>PEP-PBM-PL-RLA-1501H</t>
  </si>
  <si>
    <t>PEP-PBM-PL-RE-1501H</t>
  </si>
  <si>
    <t>PEP-PBM-PL-RLA-1501I</t>
  </si>
  <si>
    <t>PEP-PBM-PL-RE-1501I</t>
  </si>
  <si>
    <t>PEP-PBM-PL-RLA-1501J</t>
  </si>
  <si>
    <t>PEP-PBM-PL-RE-1501J</t>
  </si>
  <si>
    <t>PEP-PBM-PL-RLA-1501K</t>
  </si>
  <si>
    <t>PEP-PBM-PL-RE-1501K</t>
  </si>
  <si>
    <t>PEP-PBM-PL-RLA-1501L</t>
  </si>
  <si>
    <t>PEP-PBM-PL-RE-1501L</t>
  </si>
  <si>
    <t>PEP-PBM-PL-RLA-1501M</t>
  </si>
  <si>
    <t>PEP-PBM-PL-RE-1501M</t>
  </si>
  <si>
    <t>PEP-PBM-PL-RLA-1601</t>
  </si>
  <si>
    <t>PEP-PBM-PL-DBS-1601</t>
  </si>
  <si>
    <t>Cluster Mainline Gas Gunung Kemala</t>
  </si>
  <si>
    <t>Mainline Gas Gunung Kemala</t>
  </si>
  <si>
    <t>Flowline dari Mainline Gas Gunung Kemala ke GNK-069</t>
  </si>
  <si>
    <t>GNK-069-GAS WELL</t>
  </si>
  <si>
    <t>GNK-064</t>
  </si>
  <si>
    <t>Flowline dari Mainline Gas Gunung Kemala ke GNK-064</t>
  </si>
  <si>
    <t>GNK-064-GAS WELL</t>
  </si>
  <si>
    <t>GNK-011</t>
  </si>
  <si>
    <t>Flowline dari Mainline Gas Gunung Kemala ke GNK-011</t>
  </si>
  <si>
    <t>GNK-011-GAS WELL</t>
  </si>
  <si>
    <t>GNK-065</t>
  </si>
  <si>
    <t>Flowline dari Mainline Gas Gunung Kemala ke GNK-065</t>
  </si>
  <si>
    <t>GNK-065-GAS WELL</t>
  </si>
  <si>
    <t>Flowline dari Mainline Gas Gunung Kemala ke GNK-094</t>
  </si>
  <si>
    <t>GNK-094-GAS WELL</t>
  </si>
  <si>
    <t>SP II Gunung Kemala</t>
  </si>
  <si>
    <t>Flowline Injeksi dari Mainline Gas Gunung Kemala ke SP II Gunung Kemala</t>
  </si>
  <si>
    <t>Mainline Gas Gunung Kemala-GAS WELL</t>
  </si>
  <si>
    <t>Cluster Mainline Gas SP Beringin D</t>
  </si>
  <si>
    <t>Mainline Gas SP Beringin D</t>
  </si>
  <si>
    <t>BRG-033</t>
  </si>
  <si>
    <t>Flowline Injeksi dari BRG-033 ke Mainline Gas SP Beringin D</t>
  </si>
  <si>
    <t>BRG-033-GAS WELL</t>
  </si>
  <si>
    <t>Flowline Injeksi dari BRG-005 ke Mainline Gas SP Beringin D</t>
  </si>
  <si>
    <t>BRG-005-GAS WELL</t>
  </si>
  <si>
    <t>Flowline Injeksi dari BRG-009 ke Mainline Gas SP Beringin D</t>
  </si>
  <si>
    <t>BRG-009-GAS WELL</t>
  </si>
  <si>
    <t>Flowline Injeksi dari BRG-014 ke Mainline Gas SP Beringin D</t>
  </si>
  <si>
    <t>BRG-014-GAS WELL</t>
  </si>
  <si>
    <t>Flowline Injeksi dari BRG-028 ke Mainline Gas SP Beringin D</t>
  </si>
  <si>
    <t>BRG-028-GAS WELL</t>
  </si>
  <si>
    <t>Flowline Injeksi dari BRG-020 ke Mainline Gas SP Beringin D</t>
  </si>
  <si>
    <t>BRG-020-GAS WELL</t>
  </si>
  <si>
    <t>Flowline Injeksi dari BRG-023 ke Mainline Gas SP Beringin D</t>
  </si>
  <si>
    <t>BRG-023-GAS WELL</t>
  </si>
  <si>
    <t>Flowline Injeksi dari BRG-032 ke Mainline Gas SP Beringin D</t>
  </si>
  <si>
    <t>BRG-032-GAS WELL</t>
  </si>
  <si>
    <t>Flowline Injeksi dari BRG-036 ke Mainline Gas SP Beringin D</t>
  </si>
  <si>
    <t>BRG-036-GAS WELL</t>
  </si>
  <si>
    <t>Mainline Gas Struktur Beringin D</t>
  </si>
  <si>
    <t>Flowline Injeksi dari  ke Mainline Gas Struktur Beringin D</t>
  </si>
  <si>
    <t>-GAS WELL</t>
  </si>
  <si>
    <t>Cluster Mainline Gas SP Ogan</t>
  </si>
  <si>
    <t>Mainline Gas SP Ogan</t>
  </si>
  <si>
    <t>Flowline Injeksi dari  ke Mainline Gas SP Ogan</t>
  </si>
  <si>
    <t>01-Jun-2008</t>
  </si>
  <si>
    <t>PEP-PBM-PL-RLA-301</t>
  </si>
  <si>
    <t>PEP-PBM-PL-RE-301</t>
  </si>
  <si>
    <t>P3</t>
  </si>
  <si>
    <t>PEP-PBM-PL-RLA-1001</t>
  </si>
  <si>
    <t>PEP-PBM-PL-RE-1001</t>
  </si>
  <si>
    <t>P4</t>
  </si>
  <si>
    <t>PEP-PBM-PL-RLA-2601</t>
  </si>
  <si>
    <t>PEP-PBM-PL-RE-2601</t>
  </si>
  <si>
    <t>CLUSTER_PBM02</t>
  </si>
  <si>
    <t>LBK-018</t>
  </si>
  <si>
    <t>Flowline dari LBK-018 ke SKG XI Lembak</t>
  </si>
  <si>
    <t>07-Sep-2022</t>
  </si>
  <si>
    <t>RK Project 2022</t>
  </si>
  <si>
    <t>CLUSTER_PBM03</t>
  </si>
  <si>
    <t>LBK-016</t>
  </si>
  <si>
    <t>Flowline dari LBK-016 ke SKG XI Lembak</t>
  </si>
  <si>
    <t>31-Aug-2021</t>
  </si>
  <si>
    <t>RK Project 2021</t>
  </si>
  <si>
    <t>LBK-020</t>
  </si>
  <si>
    <t>Flowline dari LBK-020 ke SKG XI Lembak</t>
  </si>
  <si>
    <t>LBK-021</t>
  </si>
  <si>
    <t>Flowline dari LBK-021 ke SKG XI Lembak</t>
  </si>
  <si>
    <t>LBK-022</t>
  </si>
  <si>
    <t>Flowline dari LBK-022 ke SKG XI Lembak</t>
  </si>
  <si>
    <t>CLUSTER_PBM04</t>
  </si>
  <si>
    <t>TJD-001</t>
  </si>
  <si>
    <t xml:space="preserve">SP 1 Talang Jimar </t>
  </si>
  <si>
    <t xml:space="preserve">Flowline dari TJD-001 ke SP 1 Talang Jimar </t>
  </si>
  <si>
    <t>SP 1 Talang Jimar -OIL WELL</t>
  </si>
  <si>
    <t>TLJ-092</t>
  </si>
  <si>
    <t xml:space="preserve">Flowline dari TLJ-092 ke SP 1 Talang Jimar </t>
  </si>
  <si>
    <t>CLUSTER_PBM05</t>
  </si>
  <si>
    <t>RS-001</t>
  </si>
  <si>
    <t>SP 17 Senabing</t>
  </si>
  <si>
    <t>Flowline dari RS-001 ke SP 17 Senabing</t>
  </si>
  <si>
    <t>SP 17 Senabing-OIL WELL</t>
  </si>
  <si>
    <t>RSO-017</t>
  </si>
  <si>
    <t>Flowline dari RSO-017 ke SP 17 Senabing</t>
  </si>
  <si>
    <t>RSO-017T</t>
  </si>
  <si>
    <t>Flowline dari RSO-017T ke SP 17 Senabing</t>
  </si>
  <si>
    <t>RSO-023</t>
  </si>
  <si>
    <t>Flowline dari RSO-023 ke SP 17 Senabing</t>
  </si>
  <si>
    <t>CLUSTER_PBM06</t>
  </si>
  <si>
    <t>RS-008</t>
  </si>
  <si>
    <t>SP 19 Senabing</t>
  </si>
  <si>
    <t>Flowline dari RS-008 ke SP 19 Senabing</t>
  </si>
  <si>
    <t>SP 19 Senabing-OIL WELL</t>
  </si>
  <si>
    <t>RS-010</t>
  </si>
  <si>
    <t>Flowline dari RS-010 ke SP 19 Senabing</t>
  </si>
  <si>
    <t>RS-010T</t>
  </si>
  <si>
    <t>Flowline dari RS-010T ke SP 19 Senabing</t>
  </si>
  <si>
    <t>RS-F</t>
  </si>
  <si>
    <t>Flowline dari RS-F ke SP 19 Senabing</t>
  </si>
  <si>
    <t>RSE-004</t>
  </si>
  <si>
    <t>Flowline dari RSE-004 ke SP 19 Senabing</t>
  </si>
  <si>
    <t>RSO-018</t>
  </si>
  <si>
    <t>Flowline dari RSO-018 ke SP 19 Senabing</t>
  </si>
  <si>
    <t>RSO-020</t>
  </si>
  <si>
    <t>Flowline dari RSO-020 ke SP 19 Senabing</t>
  </si>
  <si>
    <t>RSO-022T</t>
  </si>
  <si>
    <t>Flowline dari RSO-022T ke SP 19 Senabing</t>
  </si>
  <si>
    <t>29-Nov-2022</t>
  </si>
  <si>
    <t>09-Feb-2023</t>
  </si>
  <si>
    <t>21-Apr-2023</t>
  </si>
  <si>
    <t>03-Apr-2008</t>
  </si>
  <si>
    <t>01-Dec-1941</t>
  </si>
  <si>
    <t>31-Mar-1996</t>
  </si>
  <si>
    <t>04-Apr-1909</t>
  </si>
  <si>
    <t>16-Aug-2011</t>
  </si>
  <si>
    <t>15-Jan-1910</t>
  </si>
  <si>
    <t>06-Mar-2004</t>
  </si>
  <si>
    <t>08-Feb-2005</t>
  </si>
  <si>
    <t>12-Jun-2007</t>
  </si>
  <si>
    <t>09-Mar-2009</t>
  </si>
  <si>
    <t>09-Nov-1909</t>
  </si>
  <si>
    <t>16-Dec-2005</t>
  </si>
  <si>
    <t>RK Project 2023</t>
  </si>
  <si>
    <t>CLUSTER_PBM07</t>
  </si>
  <si>
    <t>GNK-096</t>
  </si>
  <si>
    <t>Flowline dari GNK-096 ke SP 2 Gunung Kemala</t>
  </si>
  <si>
    <t>GNK-097</t>
  </si>
  <si>
    <t>Flowline dari GNK-097 ke SP 2 Gunung Kemala</t>
  </si>
  <si>
    <t>GNK-098</t>
  </si>
  <si>
    <t>Flowline dari GNK-098 ke SP 2 Gunung Kemala</t>
  </si>
  <si>
    <t>CLUSTER_PBM08</t>
  </si>
  <si>
    <t>TLJ-025</t>
  </si>
  <si>
    <t>Flowline dari TLJ-025 ke SP 2 Talang Jimar</t>
  </si>
  <si>
    <t>TLJ-060</t>
  </si>
  <si>
    <t>Flowline dari TLJ-060 ke SP 2 Talang Jimar</t>
  </si>
  <si>
    <t>TLJ-104</t>
  </si>
  <si>
    <t>Flowline dari TLJ-104 ke SP 2 Talang Jimar</t>
  </si>
  <si>
    <t>TLJ-106</t>
  </si>
  <si>
    <t>Flowline dari TLJ-106 ke SP 2 Talang Jimar</t>
  </si>
  <si>
    <t>28-May-2023</t>
  </si>
  <si>
    <t>04-Jun-2023</t>
  </si>
  <si>
    <t>01-Aug-2023</t>
  </si>
  <si>
    <t>01-Mar-1939</t>
  </si>
  <si>
    <t>01-Mar-1940</t>
  </si>
  <si>
    <t>04-Jul-1943</t>
  </si>
  <si>
    <t>17-Aug-1943</t>
  </si>
  <si>
    <t>TLJ-118</t>
  </si>
  <si>
    <t>Flowline dari TLJ-118 ke SP 2 Talang Jimar</t>
  </si>
  <si>
    <t>CLUSTER_PBM09</t>
  </si>
  <si>
    <t>TMT-033</t>
  </si>
  <si>
    <t>SP 2 Tanjung Miring Timur</t>
  </si>
  <si>
    <t>Flowline dari TMT-033 ke SP 2 Tanjung Miring Timur</t>
  </si>
  <si>
    <t>SP 2 Tanjung Miring Timur-OIL WELL</t>
  </si>
  <si>
    <t>TMT-057</t>
  </si>
  <si>
    <t>Flowline dari TMT-057 ke SP 2 Tanjung Miring Timur</t>
  </si>
  <si>
    <t>TMT-060</t>
  </si>
  <si>
    <t>Flowline dari TMT-060 ke SP 2 Tanjung Miring Timur</t>
  </si>
  <si>
    <t>CLUSTER_PBM10</t>
  </si>
  <si>
    <t>GNK-099</t>
  </si>
  <si>
    <t>Flowline dari GNK-099 ke SP 3 Gunung Kemala</t>
  </si>
  <si>
    <t>GNK-055</t>
  </si>
  <si>
    <t>Flowline dari GNK-055 ke SP 3 Gunung Kemala</t>
  </si>
  <si>
    <t>GNK-071</t>
  </si>
  <si>
    <t>Flowline dari GNK-071 ke SP 3 Gunung Kemala</t>
  </si>
  <si>
    <t>CLUSTER_PBM11</t>
  </si>
  <si>
    <t>TLJ-221</t>
  </si>
  <si>
    <t>Flowline dari TLJ-221 ke SP 5 Talang Jimar</t>
  </si>
  <si>
    <t>TLJ-227</t>
  </si>
  <si>
    <t>Flowline dari TLJ-227 ke SP 5 Talang Jimar</t>
  </si>
  <si>
    <t>TLJ-228</t>
  </si>
  <si>
    <t>Flowline dari TLJ-228 ke SP 5 Talang Jimar</t>
  </si>
  <si>
    <t>TLJ-232</t>
  </si>
  <si>
    <t>Flowline dari TLJ-232 ke SP 5 Talang Jimar</t>
  </si>
  <si>
    <t>TLJ-236</t>
  </si>
  <si>
    <t>Flowline dari TLJ-236 ke SP 5 Talang Jimar</t>
  </si>
  <si>
    <t>TLJ-238</t>
  </si>
  <si>
    <t>Flowline dari TLJ-238 ke SP 5 Talang Jimar</t>
  </si>
  <si>
    <t>CLUSTER_PBM12</t>
  </si>
  <si>
    <t>TLJ-016</t>
  </si>
  <si>
    <t>Flowline dari TLJ-016 ke SP 6 Talang Jimar</t>
  </si>
  <si>
    <t>TLJ-051</t>
  </si>
  <si>
    <t>Flowline dari TLJ-051 ke SP 6 Talang Jimar</t>
  </si>
  <si>
    <t>08-Apr-1944</t>
  </si>
  <si>
    <t>01-Oct-1988</t>
  </si>
  <si>
    <t>10-Oct-2013</t>
  </si>
  <si>
    <t>26-Aug-2014</t>
  </si>
  <si>
    <t>05-Dec-2023</t>
  </si>
  <si>
    <t>13-Jan-1982</t>
  </si>
  <si>
    <t>23-Mar-1985</t>
  </si>
  <si>
    <t>08-Dec-2006</t>
  </si>
  <si>
    <t>03-Mar-2009</t>
  </si>
  <si>
    <t>20-Apr-2009</t>
  </si>
  <si>
    <t>26-Jan-2010</t>
  </si>
  <si>
    <t>07-Apr-2012</t>
  </si>
  <si>
    <t>11-Aug-2012</t>
  </si>
  <si>
    <t>25-Sep-1938</t>
  </si>
  <si>
    <t>06-Dec-1939</t>
  </si>
  <si>
    <t>TLJ-245</t>
  </si>
  <si>
    <t>Flowline dari TLJ-245 ke SP 6 Talang Jimar</t>
  </si>
  <si>
    <t>TLJ-246</t>
  </si>
  <si>
    <t>Flowline dari TLJ-246 ke SP 6 Talang Jimar</t>
  </si>
  <si>
    <t>TLJ-247</t>
  </si>
  <si>
    <t>Flowline dari TLJ-247 ke SP 6 Talang Jimar</t>
  </si>
  <si>
    <t>TLJ-248</t>
  </si>
  <si>
    <t>Flowline dari TLJ-248 ke SP 6 Talang Jimar</t>
  </si>
  <si>
    <t>TLJ-249</t>
  </si>
  <si>
    <t>Flowline dari TLJ-249 ke SP 6 Talang Jimar</t>
  </si>
  <si>
    <t>TLJ-253</t>
  </si>
  <si>
    <t>Flowline dari TLJ-253 ke SP 6 Talang Jimar</t>
  </si>
  <si>
    <t>CLUSTER_PBM13</t>
  </si>
  <si>
    <t>TLJ-157</t>
  </si>
  <si>
    <t xml:space="preserve">SP 7 Talang Jimar </t>
  </si>
  <si>
    <t xml:space="preserve">Flowline dari TLJ-157 ke SP 7 Talang Jimar </t>
  </si>
  <si>
    <t>SP 7 Talang Jimar -OIL WELL</t>
  </si>
  <si>
    <t>TLJ-241</t>
  </si>
  <si>
    <t xml:space="preserve">Flowline dari TLJ-241 ke SP 7 Talang Jimar </t>
  </si>
  <si>
    <t>TLJ-209</t>
  </si>
  <si>
    <t xml:space="preserve">Flowline dari TLJ-209 ke SP 7 Talang Jimar </t>
  </si>
  <si>
    <t>TLJ-218</t>
  </si>
  <si>
    <t xml:space="preserve">Flowline dari TLJ-218 ke SP 7 Talang Jimar </t>
  </si>
  <si>
    <t>TLJ-224</t>
  </si>
  <si>
    <t>Flowline Injeksi dari SP 5 Talang Jimar ke TLJ-224</t>
  </si>
  <si>
    <t>TLJ-127</t>
  </si>
  <si>
    <t>Flowline Injeksi dari SP 2 Talang Jimar ke TLJ-127</t>
  </si>
  <si>
    <t>TLJ-206</t>
  </si>
  <si>
    <t>Flowline Injeksi dari SP 6 Talang Jimar ke TLJ-206</t>
  </si>
  <si>
    <t>07-Dec-2017</t>
  </si>
  <si>
    <t>07-Apr-2018</t>
  </si>
  <si>
    <t>10-May-2019</t>
  </si>
  <si>
    <t>26-Oct-2019</t>
  </si>
  <si>
    <t>26-Dec-2019</t>
  </si>
  <si>
    <t>12-Apr-2024</t>
  </si>
  <si>
    <t>05-Dec-1952</t>
  </si>
  <si>
    <t>25-Jun-2013</t>
  </si>
  <si>
    <t>25-Feb-2004</t>
  </si>
  <si>
    <t>31-Jul-2005</t>
  </si>
  <si>
    <t>RK Project 2024</t>
  </si>
  <si>
    <t>CLUSTER_PBM16</t>
  </si>
  <si>
    <t>BRG-040</t>
  </si>
  <si>
    <t>Flowline dari BRG-040 ke SP Beringin A</t>
  </si>
  <si>
    <t>01-Mar-2023</t>
  </si>
  <si>
    <t>CLUSTER_PBM01</t>
  </si>
  <si>
    <t>TDN-001</t>
  </si>
  <si>
    <t>SKG X Prabumulih Barat</t>
  </si>
  <si>
    <t>Flowline dari TDN-001 ke SKG X Prabumulih Barat</t>
  </si>
  <si>
    <t>SKG X Prabumulih Barat-GAS WELL</t>
  </si>
  <si>
    <t>CLUSTER_PBM30</t>
  </si>
  <si>
    <t>PMT-002</t>
  </si>
  <si>
    <t>SPG Pagardewa</t>
  </si>
  <si>
    <t>Flowline dari PMT-002 ke SPG Pagardewa</t>
  </si>
  <si>
    <t>SPG Pagardewa-GAS WELL</t>
  </si>
  <si>
    <t>01-Apr-1994</t>
  </si>
  <si>
    <t>22-Feb-2004</t>
  </si>
  <si>
    <t>Hold Pipa FRP</t>
  </si>
  <si>
    <t>Sumur tidak beroperasi dan pipa sudah tidak ada</t>
  </si>
  <si>
    <t>CLUSTER_PBM21</t>
  </si>
  <si>
    <t>KMG-001</t>
  </si>
  <si>
    <t>SP LEMBAK</t>
  </si>
  <si>
    <t>Flowline dari KMG-001 ke SP LEMBAK</t>
  </si>
  <si>
    <t>SP LEMBAK-GAS WELL</t>
  </si>
  <si>
    <t>KMG-002</t>
  </si>
  <si>
    <t>Flowline dari KMG-002 ke SP LEMBAK</t>
  </si>
  <si>
    <t>CLUSTER_PBM22</t>
  </si>
  <si>
    <t>OGN-003</t>
  </si>
  <si>
    <t>Flowline dari OGN-003 ke SP Ogan</t>
  </si>
  <si>
    <t>SP Ogan-GAS WELL</t>
  </si>
  <si>
    <t>CLUSTER_PBM23</t>
  </si>
  <si>
    <t>OGN-014</t>
  </si>
  <si>
    <t>Flowline dari OGN-014 ke SP Ogan</t>
  </si>
  <si>
    <t>OGN-016</t>
  </si>
  <si>
    <t>Flowline dari OGN-016 ke SP Ogan</t>
  </si>
  <si>
    <t>OGN-026</t>
  </si>
  <si>
    <t>Flowline dari OGN-026 ke SP Ogan</t>
  </si>
  <si>
    <t>OGN-027</t>
  </si>
  <si>
    <t>Flowline dari OGN-027 ke SP Ogan</t>
  </si>
  <si>
    <t>OGN-029</t>
  </si>
  <si>
    <t>Flowline dari OGN-029 ke SP Ogan</t>
  </si>
  <si>
    <t>OGN-031</t>
  </si>
  <si>
    <t>Flowline dari OGN-031 ke SP Ogan</t>
  </si>
  <si>
    <t>26-Sep-1995</t>
  </si>
  <si>
    <t>08-Sep-2003</t>
  </si>
  <si>
    <t>19-Sep-1938</t>
  </si>
  <si>
    <t>25-Aug-1975</t>
  </si>
  <si>
    <t>24-Mar-1976</t>
  </si>
  <si>
    <t>20-Sep-1984</t>
  </si>
  <si>
    <t>20-May-1985</t>
  </si>
  <si>
    <t>01-Oct-2001</t>
  </si>
  <si>
    <t>29-Jan-2011</t>
  </si>
  <si>
    <t>OGN-033</t>
  </si>
  <si>
    <t>Flowline dari OGN-033 ke SP Ogan</t>
  </si>
  <si>
    <t>OGN-034</t>
  </si>
  <si>
    <t>Flowline dari OGN-034 ke SP Ogan</t>
  </si>
  <si>
    <t>OGN-036</t>
  </si>
  <si>
    <t>Flowline dari OGN-036 ke SP Ogan</t>
  </si>
  <si>
    <t>OGN-038</t>
  </si>
  <si>
    <t>Flowline dari OGN-038 ke SP Ogan</t>
  </si>
  <si>
    <t>OGN-039</t>
  </si>
  <si>
    <t>Flowline dari OGN-039 ke SP Ogan</t>
  </si>
  <si>
    <t>OGN-041</t>
  </si>
  <si>
    <t>Flowline dari OGN-041 ke SP Ogan</t>
  </si>
  <si>
    <t>OGN-042</t>
  </si>
  <si>
    <t>Flowline dari OGN-042 ke SP Ogan</t>
  </si>
  <si>
    <t>OGN-043</t>
  </si>
  <si>
    <t>Flowline dari OGN-043 ke SP Ogan</t>
  </si>
  <si>
    <t>OGN-044</t>
  </si>
  <si>
    <t>Flowline dari OGN-044 ke SP Ogan</t>
  </si>
  <si>
    <t>OGN-045</t>
  </si>
  <si>
    <t>Flowline dari OGN-045 ke SP Ogan</t>
  </si>
  <si>
    <t>OGN-048</t>
  </si>
  <si>
    <t>Flowline dari OGN-048 ke SP Ogan</t>
  </si>
  <si>
    <t>OGN-049</t>
  </si>
  <si>
    <t>Flowline dari OGN-049 ke SP Ogan</t>
  </si>
  <si>
    <t>OGN-050</t>
  </si>
  <si>
    <t>Flowline dari OGN-050 ke SP Ogan</t>
  </si>
  <si>
    <t>Flowline Gas KRD-001 to Mainline SPG Paku Gajah</t>
  </si>
  <si>
    <t>KRD-001</t>
  </si>
  <si>
    <t>Mainline SPG Paku Gajah</t>
  </si>
  <si>
    <t>Flowline dari KRD-001 ke Mainline SPG Paku Gajah</t>
  </si>
  <si>
    <t>Mainline SPG Paku Gajah-GAS WELL</t>
  </si>
  <si>
    <t>Cluster Flowline Gas I SPG Paku Gajah</t>
  </si>
  <si>
    <t>LVT-001</t>
  </si>
  <si>
    <t>Header Trunkline Tasim</t>
  </si>
  <si>
    <t>Flowline dari LVT-001 ke Header Trunkline Tasim</t>
  </si>
  <si>
    <t>Header Trunkline Tasim-GAS WELL</t>
  </si>
  <si>
    <t>PDW-003</t>
  </si>
  <si>
    <t>Flowline dari PDW-003 ke Header Trunkline Tasim</t>
  </si>
  <si>
    <t>Flowline Gas PDW-005 to Mainline SPG Paku Gajah</t>
  </si>
  <si>
    <t>PDW-005</t>
  </si>
  <si>
    <t>Flowline dari PDW-005 ke Mainline SPG Paku Gajah</t>
  </si>
  <si>
    <t>Cluster Flowline Gas II SPG Paku Gajah</t>
  </si>
  <si>
    <t>PDW-008</t>
  </si>
  <si>
    <t>Flowline dari PDW-008 ke Header Trunkline Tasim</t>
  </si>
  <si>
    <t>Cluster Satelite Line Gas SPG Paku Gajah</t>
  </si>
  <si>
    <t>PMN-004</t>
  </si>
  <si>
    <t>Header Trunkline Prabumenang</t>
  </si>
  <si>
    <t>Flowline dari PMN-004 ke Header Trunkline Prabumenang</t>
  </si>
  <si>
    <t>Header Trunkline Prabumenang-GAS WELL</t>
  </si>
  <si>
    <t>PMN-006</t>
  </si>
  <si>
    <t>Flowline dari PMN-006 ke Header Trunkline Prabumenang</t>
  </si>
  <si>
    <t>PMN-009</t>
  </si>
  <si>
    <t>Flowline dari PMN-009 ke Header Trunkline Prabumenang</t>
  </si>
  <si>
    <t>PMN-010</t>
  </si>
  <si>
    <t>Flowline dari PMN-010 ke Header Trunkline Prabumenang</t>
  </si>
  <si>
    <t>Flowline Gas PMT-001 to Mainline SPG Paku Gajah</t>
  </si>
  <si>
    <t>PMT-001</t>
  </si>
  <si>
    <t>Flowline dari PMT-001 ke SPG Pagardewa</t>
  </si>
  <si>
    <t>Mainline SPG Paku Gajah-OIL WELL</t>
  </si>
  <si>
    <t>CLUSTER_PBM25</t>
  </si>
  <si>
    <t>TMB-007</t>
  </si>
  <si>
    <t>SP Tanjung Miring Barat</t>
  </si>
  <si>
    <t>Flowline dari TMB-007 ke SP Tanjung Miring Barat</t>
  </si>
  <si>
    <t>SP Tanjung Miring Barat-OIL WELL</t>
  </si>
  <si>
    <t>TMB-012</t>
  </si>
  <si>
    <t>Flowline dari TMB-012 ke SP Tanjung Miring Barat</t>
  </si>
  <si>
    <t>TMB-013</t>
  </si>
  <si>
    <t>Flowline dari TMB-013 ke SP Tanjung Miring Barat</t>
  </si>
  <si>
    <t>TMB-014</t>
  </si>
  <si>
    <t>Flowline dari TMB-014 ke SP Tanjung Miring Barat</t>
  </si>
  <si>
    <t>TMB-015</t>
  </si>
  <si>
    <t>Flowline dari TMB-015 ke SP Tanjung Miring Barat</t>
  </si>
  <si>
    <t>TMB-016</t>
  </si>
  <si>
    <t>Flowline dari TMB-016 ke SP Tanjung Miring Barat</t>
  </si>
  <si>
    <t>TMB-017</t>
  </si>
  <si>
    <t>Flowline dari TMB-017 ke SP Tanjung Miring Barat</t>
  </si>
  <si>
    <t>TMB-018</t>
  </si>
  <si>
    <t>Flowline dari TMB-018 ke SP Tanjung Miring Barat</t>
  </si>
  <si>
    <t>TMB-019</t>
  </si>
  <si>
    <t>Flowline dari TMB-019 ke SP Tanjung Miring Barat</t>
  </si>
  <si>
    <t>TMB-020</t>
  </si>
  <si>
    <t>Flowline dari TMB-020 ke SP Tanjung Miring Barat</t>
  </si>
  <si>
    <t>CLUSTER_PBM26</t>
  </si>
  <si>
    <t>TTB-001</t>
  </si>
  <si>
    <t>Flowline dari TTB-001 ke SP Tanjung Tiga Barat</t>
  </si>
  <si>
    <t>TTB-004</t>
  </si>
  <si>
    <t>Flowline dari TTB-004 ke SP Tanjung Tiga Barat</t>
  </si>
  <si>
    <t>TTB-007</t>
  </si>
  <si>
    <t>Flowline dari TTB-007 ke SP Tanjung Tiga Barat</t>
  </si>
  <si>
    <t>TTB-017</t>
  </si>
  <si>
    <t>Flowline dari TTB-017 ke SP Tanjung Tiga Barat</t>
  </si>
  <si>
    <t>TTB-043</t>
  </si>
  <si>
    <t>Flowline dari TTB-043 ke SP Tanjung Tiga Barat</t>
  </si>
  <si>
    <t>TTB-061</t>
  </si>
  <si>
    <t>Flowline dari TTB-061 ke SP Tanjung Tiga Barat</t>
  </si>
  <si>
    <t>TTB-063</t>
  </si>
  <si>
    <t>Flowline dari TTB-063 ke SP Tanjung Tiga Barat</t>
  </si>
  <si>
    <t>TSM-001</t>
  </si>
  <si>
    <t>Flowline dari TSM-001 ke Header Trunkline Tasim</t>
  </si>
  <si>
    <t>CLUSTER_PBM27</t>
  </si>
  <si>
    <t>TLJ-219</t>
  </si>
  <si>
    <t>SP 7 Talang Jimar</t>
  </si>
  <si>
    <t>Flowline dari TLJ-219 ke SP 7 Talang Jimar</t>
  </si>
  <si>
    <t>SP 7 Talang Jimar-OIL WELL</t>
  </si>
  <si>
    <t>TLJ-220</t>
  </si>
  <si>
    <t>Flowline dari TLJ-220 ke SP 7 Talang Jimar</t>
  </si>
  <si>
    <t>CLUSTER_PBM28</t>
  </si>
  <si>
    <t>MBU-002ST</t>
  </si>
  <si>
    <t>SPG Merbau</t>
  </si>
  <si>
    <t>Flowline dari MBU-002ST ke SPG Merbau</t>
  </si>
  <si>
    <t>SPG Merbau-GAS WELL</t>
  </si>
  <si>
    <t>MBU-004A</t>
  </si>
  <si>
    <t>Flowline dari MBU-004A ke SPG Merbau</t>
  </si>
  <si>
    <t>MBU-009ST</t>
  </si>
  <si>
    <t>Flowline dari MBU-009ST ke SPG Merbau</t>
  </si>
  <si>
    <t>MBU-012ST</t>
  </si>
  <si>
    <t>Flowline dari MBU-012ST ke SPG Merbau</t>
  </si>
  <si>
    <t>MBU-015</t>
  </si>
  <si>
    <t>Flowline dari MBU-015 ke SPG Merbau</t>
  </si>
  <si>
    <t>CLUSTER_PBM29</t>
  </si>
  <si>
    <t>MBU-006</t>
  </si>
  <si>
    <t>Flowline dari MBU-006 ke SPG Merbau</t>
  </si>
  <si>
    <t>SPG Merbau-OIL WELL</t>
  </si>
  <si>
    <t>11-Aug-2011</t>
  </si>
  <si>
    <t>22-Dec-2011</t>
  </si>
  <si>
    <t>25-Feb-2014</t>
  </si>
  <si>
    <t>03-Aug-2014</t>
  </si>
  <si>
    <t>18-Sep-2014</t>
  </si>
  <si>
    <t>12-Jun-2015</t>
  </si>
  <si>
    <t>31-Dec-2016</t>
  </si>
  <si>
    <t>19-Aug-2017</t>
  </si>
  <si>
    <t>10-Jul-2022</t>
  </si>
  <si>
    <t>15-Jul-2022</t>
  </si>
  <si>
    <t>21-Jun-2023</t>
  </si>
  <si>
    <t>28-Feb-2024</t>
  </si>
  <si>
    <t>02-Apr-2024</t>
  </si>
  <si>
    <t>27-Aug-1999</t>
  </si>
  <si>
    <t>25-Nov-2011</t>
  </si>
  <si>
    <t>04-Mar-1969</t>
  </si>
  <si>
    <t>03-Jul-1982</t>
  </si>
  <si>
    <t>23-Mar-2016</t>
  </si>
  <si>
    <t>26-Mar-1983</t>
  </si>
  <si>
    <t>17-May-2010</t>
  </si>
  <si>
    <t>06-Nov-2014</t>
  </si>
  <si>
    <t>26-Oct-2015</t>
  </si>
  <si>
    <t>31-Jul-2003</t>
  </si>
  <si>
    <t>25-Feb-1959</t>
  </si>
  <si>
    <t>10-Oct-2021</t>
  </si>
  <si>
    <t>12-Oct-2021</t>
  </si>
  <si>
    <t>16-Feb-2022</t>
  </si>
  <si>
    <t>07-Apr-2022</t>
  </si>
  <si>
    <t>28-May-2022</t>
  </si>
  <si>
    <t>01-Feb-2023</t>
  </si>
  <si>
    <t>18-May-2023</t>
  </si>
  <si>
    <t>11-Nov-2023</t>
  </si>
  <si>
    <t>16-Jan-2024</t>
  </si>
  <si>
    <t>14-Jan-1940</t>
  </si>
  <si>
    <t>19-Apr-1948</t>
  </si>
  <si>
    <t>21-Oct-1948</t>
  </si>
  <si>
    <t>02-Nov-1949</t>
  </si>
  <si>
    <t>12-Oct-1953</t>
  </si>
  <si>
    <t>07-Dec-1958</t>
  </si>
  <si>
    <t>23-Jun-1959</t>
  </si>
  <si>
    <t>18-Apr-1985</t>
  </si>
  <si>
    <t>11-Dec-2005</t>
  </si>
  <si>
    <t>20-Oct-2006</t>
  </si>
  <si>
    <t>30-Oct-2004</t>
  </si>
  <si>
    <t>20-Jun-2003</t>
  </si>
  <si>
    <t>08-Sep-2004</t>
  </si>
  <si>
    <t>26-Jul-2004</t>
  </si>
  <si>
    <t>11-May-2004</t>
  </si>
  <si>
    <t>12-Mar-2003</t>
  </si>
  <si>
    <t>PEP-PBM-PL-RLA-2001</t>
  </si>
  <si>
    <t>PEP-PBM-PL-RE-2001</t>
  </si>
  <si>
    <t>PEP-PBM-PL-RLA-2101A</t>
  </si>
  <si>
    <t>PEP-PBM-PL-RE-2101A</t>
  </si>
  <si>
    <t>PEP-PBM-PL-RLA-2101B</t>
  </si>
  <si>
    <t>PEP-PBM-PL-RE-2101B</t>
  </si>
  <si>
    <t>PEP-PBM-PL-RLA-2201</t>
  </si>
  <si>
    <t>PEP-PBM-PL-RE-2201</t>
  </si>
  <si>
    <t>PEP-PBM-PL-RLA-2301B</t>
  </si>
  <si>
    <t>PEP-PBM-PL-RE-2301B</t>
  </si>
  <si>
    <t>PEP-PBM-PL-RLA-2401</t>
  </si>
  <si>
    <t>PEP-PBM-PL-RLA-2301A</t>
  </si>
  <si>
    <t>PEP-PBM-PL-RE-2301A</t>
  </si>
  <si>
    <t>PMN-012</t>
  </si>
  <si>
    <t>Flowline dari PMN-012 ke SPG Pagardewa</t>
  </si>
  <si>
    <t>PMN-013</t>
  </si>
  <si>
    <t>Flowline dari PMN-013 ke SPG Pagardewa</t>
  </si>
  <si>
    <t>PMN-014</t>
  </si>
  <si>
    <t>Flowline dari PMN-014 ke SPG Pagardewa</t>
  </si>
  <si>
    <t>19-Feb-2022</t>
  </si>
  <si>
    <t>02-Jun-2023</t>
  </si>
  <si>
    <t>22-Jul-2023</t>
  </si>
  <si>
    <t>CLUSTER_PBM31</t>
  </si>
  <si>
    <t>PMN-015</t>
  </si>
  <si>
    <t>Flowline dari PMN-015 ke SPG Pagardewa</t>
  </si>
  <si>
    <t>SPG Pagardewa-OIL WELL</t>
  </si>
  <si>
    <t>CLUSTER_PBM32</t>
  </si>
  <si>
    <t>TMT-007</t>
  </si>
  <si>
    <t>SP 1 Tanjung Miring Timur</t>
  </si>
  <si>
    <t>Flowline Injeksi dari SP 1 Tanjung Miring Timur ke TMT-007</t>
  </si>
  <si>
    <t>INJ WELL</t>
  </si>
  <si>
    <t>SP 1 Tanjung Miring Timur-INJ WELL</t>
  </si>
  <si>
    <t>TMT-015</t>
  </si>
  <si>
    <t>Flowline Injeksi dari SP 1 Tanjung Miring Timur ke TMT-015</t>
  </si>
  <si>
    <t>TMT-017</t>
  </si>
  <si>
    <t>Flowline Injeksi dari SP 1 Tanjung Miring Timur ke TMT-017</t>
  </si>
  <si>
    <t>TMT-019</t>
  </si>
  <si>
    <t>Flowline Injeksi dari SP 1 Tanjung Miring Timur ke TMT-019</t>
  </si>
  <si>
    <t>TMT-025</t>
  </si>
  <si>
    <t>Flowline Injeksi dari SP 1 Tanjung Miring Timur ke TMT-025</t>
  </si>
  <si>
    <t>TMT-035</t>
  </si>
  <si>
    <t>Flowline Injeksi dari SP 1 Tanjung Miring Timur ke TMT-035</t>
  </si>
  <si>
    <t>TMT-037</t>
  </si>
  <si>
    <t>Flowline Injeksi dari SP 1 Tanjung Miring Timur ke TMT-037</t>
  </si>
  <si>
    <t>TMT-045</t>
  </si>
  <si>
    <t>Flowline Injeksi dari SP 1 Tanjung Miring Timur ke TMT-045</t>
  </si>
  <si>
    <t>TMT-047</t>
  </si>
  <si>
    <t>Flowline Injeksi dari SP 1 Tanjung Miring Timur ke TMT-047</t>
  </si>
  <si>
    <t>TMT-051</t>
  </si>
  <si>
    <t>Flowline Injeksi dari SP 1 Tanjung Miring Timur ke TMT-051</t>
  </si>
  <si>
    <t>CLUSTER_PBM33</t>
  </si>
  <si>
    <t>RS-003</t>
  </si>
  <si>
    <t>Flowline Injeksi dari SP 19 Senabing ke RS-003</t>
  </si>
  <si>
    <t>SP 19 Senabing-INJ WELL</t>
  </si>
  <si>
    <t>RSO-011</t>
  </si>
  <si>
    <t>Flowline Injeksi dari SP 19 Senabing ke RSO-011</t>
  </si>
  <si>
    <t>CLUSTER_PBM34</t>
  </si>
  <si>
    <t>GNK-013</t>
  </si>
  <si>
    <t>Flowline Injeksi dari SP 2 Gunung Kemala ke GNK-013</t>
  </si>
  <si>
    <t>SP 2 Gunung Kemala-INJ WELL</t>
  </si>
  <si>
    <t>GNK-016</t>
  </si>
  <si>
    <t>Flowline Injeksi dari SP 2 Gunung Kemala ke GNK-016</t>
  </si>
  <si>
    <t>CLUSTER_PBM35</t>
  </si>
  <si>
    <t>GNK-066</t>
  </si>
  <si>
    <t>Flowline Injeksi dari SP 3 Gunung Kemala ke GNK-066</t>
  </si>
  <si>
    <t>SP 3 Gunung Kemala-INJ WELL</t>
  </si>
  <si>
    <t>GNK-074</t>
  </si>
  <si>
    <t>Flowline Injeksi dari SP 3 Gunung Kemala ke GNK-074</t>
  </si>
  <si>
    <t>CLUSTER_PBM36</t>
  </si>
  <si>
    <t>BRG-C-004</t>
  </si>
  <si>
    <t>Flowline Injeksi dari SP Beringin D ke BRG-C-004</t>
  </si>
  <si>
    <t>SP Beringin D-INJ WELL</t>
  </si>
  <si>
    <t>BRG-D-016ST</t>
  </si>
  <si>
    <t>Flowline Injeksi dari SP Beringin D ke BRG-D-016ST</t>
  </si>
  <si>
    <t>BRG-D-019</t>
  </si>
  <si>
    <t>Flowline Injeksi dari SP Beringin D ke BRG-D-019</t>
  </si>
  <si>
    <t>BRG-D-022</t>
  </si>
  <si>
    <t>Flowline Injeksi dari SP Beringin D ke BRG-D-022</t>
  </si>
  <si>
    <t>BRG-E-007</t>
  </si>
  <si>
    <t>Flowline Injeksi dari SP Beringin D ke BRG-E-007</t>
  </si>
  <si>
    <t>CLUSTER_PBM37</t>
  </si>
  <si>
    <t>TLJ-212</t>
  </si>
  <si>
    <t>SP I Talang Jimar</t>
  </si>
  <si>
    <t>Flowline Injeksi dari SP I Talang Jimar ke TLJ-212</t>
  </si>
  <si>
    <t>SP I Talang Jimar-INJ WELL</t>
  </si>
  <si>
    <t>TLJ-099</t>
  </si>
  <si>
    <t>Flowline Injeksi dari SP I Talang Jimar ke TLJ-099</t>
  </si>
  <si>
    <t>TLJ-101</t>
  </si>
  <si>
    <t>Flowline Injeksi dari SP I Talang Jimar ke TLJ-101</t>
  </si>
  <si>
    <t>TLJ-146</t>
  </si>
  <si>
    <t>Flowline Injeksi dari SP I Talang Jimar ke TLJ-146</t>
  </si>
  <si>
    <t>TLJ-183</t>
  </si>
  <si>
    <t>Flowline Injeksi dari SP I Talang Jimar ke TLJ-183</t>
  </si>
  <si>
    <t>CLUSTER_PBM38</t>
  </si>
  <si>
    <t>TLJ-102</t>
  </si>
  <si>
    <t>SP II Talang Jimar</t>
  </si>
  <si>
    <t>Flowline Injeksi dari SP II Talang Jimar ke TLJ-102</t>
  </si>
  <si>
    <t>SP II Talang Jimar-INJ WELL</t>
  </si>
  <si>
    <t>TLJ-129</t>
  </si>
  <si>
    <t>Flowline Injeksi dari SP II Talang Jimar ke TLJ-129</t>
  </si>
  <si>
    <t>TLJ-008</t>
  </si>
  <si>
    <t>Flowline Injeksi dari SP II Talang Jimar ke TLJ-008</t>
  </si>
  <si>
    <t>CLUSTER_PBM39</t>
  </si>
  <si>
    <t>TLJ-026</t>
  </si>
  <si>
    <t>SP IX Talang Jimar</t>
  </si>
  <si>
    <t>Flowline Injeksi dari SP IX Talang Jimar ke TLJ-026</t>
  </si>
  <si>
    <t>SP IX Talang Jimar-INJ WELL</t>
  </si>
  <si>
    <t>TLJ-073</t>
  </si>
  <si>
    <t>Flowline Injeksi dari SP IX Talang Jimar ke TLJ-073</t>
  </si>
  <si>
    <t>TLJ-077</t>
  </si>
  <si>
    <t>Flowline Injeksi dari SP IX Talang Jimar ke TLJ-077</t>
  </si>
  <si>
    <t>TLJ-078</t>
  </si>
  <si>
    <t>Flowline Injeksi dari SP IX Talang Jimar ke TLJ-078</t>
  </si>
  <si>
    <t>TLJ-082</t>
  </si>
  <si>
    <t>Flowline Injeksi dari SP IX Talang Jimar ke TLJ-082</t>
  </si>
  <si>
    <t>TLJ-090</t>
  </si>
  <si>
    <t>Flowline Injeksi dari SP IX Talang Jimar ke TLJ-090</t>
  </si>
  <si>
    <t>TLJ-095</t>
  </si>
  <si>
    <t>Flowline Injeksi dari SP IX Talang Jimar ke TLJ-095</t>
  </si>
  <si>
    <t>TLJ-057</t>
  </si>
  <si>
    <t>Flowline Injeksi dari SP IX Talang Jimar ke TLJ-057</t>
  </si>
  <si>
    <t>TLJ-120</t>
  </si>
  <si>
    <t>Flowline Injeksi dari SP IX Talang Jimar ke TLJ-120</t>
  </si>
  <si>
    <t>TLJ-150</t>
  </si>
  <si>
    <t>Flowline Injeksi dari SP IX Talang Jimar ke TLJ-150</t>
  </si>
  <si>
    <t>CLUSTER_PBM40</t>
  </si>
  <si>
    <t>KAG-002</t>
  </si>
  <si>
    <t>Flowline Injeksi dari SP Kuang ke KAG-002</t>
  </si>
  <si>
    <t>SP Kuang-INJ WELL</t>
  </si>
  <si>
    <t>KAG-020</t>
  </si>
  <si>
    <t>Flowline Injeksi dari SP Kuang ke KAG-020</t>
  </si>
  <si>
    <t>KAG-023</t>
  </si>
  <si>
    <t>Flowline Injeksi dari SP Kuang ke KAG-023</t>
  </si>
  <si>
    <t>CLUSTER_PBM41</t>
  </si>
  <si>
    <t>OGN-017</t>
  </si>
  <si>
    <t>Flowline Injeksi dari SP Ogan ke OGN-017</t>
  </si>
  <si>
    <t>SP Ogan-INJ WELL</t>
  </si>
  <si>
    <t>OGN-019</t>
  </si>
  <si>
    <t>Flowline Injeksi dari SP Ogan ke OGN-019</t>
  </si>
  <si>
    <t>OGN-020</t>
  </si>
  <si>
    <t>Flowline Injeksi dari SP Ogan ke OGN-020</t>
  </si>
  <si>
    <t>OGN-022</t>
  </si>
  <si>
    <t>Flowline Injeksi dari SP Ogan ke OGN-022</t>
  </si>
  <si>
    <t>OGN-028</t>
  </si>
  <si>
    <t>Flowline Injeksi dari SP Ogan ke OGN-028</t>
  </si>
  <si>
    <t>OGN-040</t>
  </si>
  <si>
    <t>Flowline Injeksi dari SP Ogan ke OGN-040</t>
  </si>
  <si>
    <t>CLUSTER_PBM42</t>
  </si>
  <si>
    <t>PMB-009</t>
  </si>
  <si>
    <t>Flowline Injeksi dari SP Prabumulih Barat ke PMB-009</t>
  </si>
  <si>
    <t>SP Prabumulih Barat-INJ WELL</t>
  </si>
  <si>
    <t>PMB-012</t>
  </si>
  <si>
    <t>Flowline Injeksi dari SP Prabumulih Barat ke PMB-012</t>
  </si>
  <si>
    <t>PMB-017</t>
  </si>
  <si>
    <t>Flowline Injeksi dari SP Prabumulih Barat ke PMB-017</t>
  </si>
  <si>
    <t>PMB-024</t>
  </si>
  <si>
    <t>Flowline Injeksi dari SP Prabumulih Barat ke PMB-024</t>
  </si>
  <si>
    <t>PMB-031</t>
  </si>
  <si>
    <t>Flowline Injeksi dari SP Prabumulih Barat ke PMB-031</t>
  </si>
  <si>
    <t>PMB-032</t>
  </si>
  <si>
    <t>Flowline Injeksi dari SP Prabumulih Barat ke PMB-032</t>
  </si>
  <si>
    <t>PMB-040</t>
  </si>
  <si>
    <t>Flowline Injeksi dari SP Prabumulih Barat ke PMB-040</t>
  </si>
  <si>
    <t>CLUSTER_PBM43</t>
  </si>
  <si>
    <t>TTB-016</t>
  </si>
  <si>
    <t>Flowline Injeksi dari SP Tanjung Tiga Barat ke TTB-016</t>
  </si>
  <si>
    <t>SP Tanjung Tiga Barat-INJ WELL</t>
  </si>
  <si>
    <t>TTB-030</t>
  </si>
  <si>
    <t>Flowline Injeksi dari SP Tanjung Tiga Barat ke TTB-030</t>
  </si>
  <si>
    <t>TTB-033</t>
  </si>
  <si>
    <t>Flowline Injeksi dari SP Tanjung Tiga Barat ke TTB-033</t>
  </si>
  <si>
    <t>TTB-038</t>
  </si>
  <si>
    <t>Flowline Injeksi dari SP Tanjung Tiga Barat ke TTB-038</t>
  </si>
  <si>
    <t>TTB-041</t>
  </si>
  <si>
    <t>Flowline Injeksi dari SP Tanjung Tiga Barat ke TTB-041</t>
  </si>
  <si>
    <t>TTB-049</t>
  </si>
  <si>
    <t>Flowline Injeksi dari SP Tanjung Tiga Barat ke TTB-049</t>
  </si>
  <si>
    <t>TTB-054</t>
  </si>
  <si>
    <t>Flowline Injeksi dari SP Tanjung Tiga Barat ke TTB-054</t>
  </si>
  <si>
    <t>TTB-057</t>
  </si>
  <si>
    <t>Flowline Injeksi dari SP Tanjung Tiga Barat ke TTB-057</t>
  </si>
  <si>
    <t>TTB-062</t>
  </si>
  <si>
    <t>Flowline Injeksi dari SP Tanjung Tiga Barat ke TTB-062</t>
  </si>
  <si>
    <t>TTB-070</t>
  </si>
  <si>
    <t>Flowline Injeksi dari SP Tanjung Tiga Barat ke TTB-070</t>
  </si>
  <si>
    <t>TTB-072</t>
  </si>
  <si>
    <t>Flowline Injeksi dari SP Tanjung Tiga Barat ke TTB-072</t>
  </si>
  <si>
    <t>TTB-073</t>
  </si>
  <si>
    <t>Flowline Injeksi dari SP Tanjung Tiga Barat ke TTB-073</t>
  </si>
  <si>
    <t>CLUSTER_PBM44</t>
  </si>
  <si>
    <t>TLJ-013</t>
  </si>
  <si>
    <t>SP V Talang Jimar</t>
  </si>
  <si>
    <t>Flowline Injeksi dari SP V Talang Jimar ke TLJ-013</t>
  </si>
  <si>
    <t>SP V Talang Jimar-INJ WELL</t>
  </si>
  <si>
    <t>TLJ-155</t>
  </si>
  <si>
    <t>Flowline Injeksi dari SP V Talang Jimar ke TLJ-155</t>
  </si>
  <si>
    <t>TLJ-179</t>
  </si>
  <si>
    <t>Flowline Injeksi dari SP V Talang Jimar ke TLJ-179</t>
  </si>
  <si>
    <t>TLJ-184</t>
  </si>
  <si>
    <t>Flowline Injeksi dari SP V Talang Jimar ke TLJ-184</t>
  </si>
  <si>
    <t>TLJ-190</t>
  </si>
  <si>
    <t>Flowline Injeksi dari SP V Talang Jimar ke TLJ-190</t>
  </si>
  <si>
    <t>TLJ-191</t>
  </si>
  <si>
    <t>Flowline Injeksi dari SP V Talang Jimar ke TLJ-191</t>
  </si>
  <si>
    <t>TLJ-226</t>
  </si>
  <si>
    <t>Flowline Injeksi dari SP V Talang Jimar ke TLJ-226</t>
  </si>
  <si>
    <t>CLUSTER_PBM45</t>
  </si>
  <si>
    <t>TLJ-058</t>
  </si>
  <si>
    <t>SP VI Talang Jimar</t>
  </si>
  <si>
    <t>Flowline Injeksi dari SP VI Talang Jimar ke TLJ-058</t>
  </si>
  <si>
    <t>SP VI Talang Jimar-INJ WELL</t>
  </si>
  <si>
    <t>TLJ-061</t>
  </si>
  <si>
    <t>Flowline Injeksi dari SP VI Talang Jimar ke TLJ-061</t>
  </si>
  <si>
    <t>TLJ-173</t>
  </si>
  <si>
    <t>Flowline Injeksi dari SP VI Talang Jimar ke TLJ-173</t>
  </si>
  <si>
    <t>TLJ-192</t>
  </si>
  <si>
    <t>Flowline Injeksi dari SP VI Talang Jimar ke TLJ-192</t>
  </si>
  <si>
    <t>CLUSTER_PBM46</t>
  </si>
  <si>
    <t>TLJ-199</t>
  </si>
  <si>
    <t>SP VII Talang Jimar</t>
  </si>
  <si>
    <t>Flowline Injeksi dari SP VII Talang Jimar ke TLJ-199</t>
  </si>
  <si>
    <t>SP VII Talang Jimar-INJ WELL</t>
  </si>
  <si>
    <t>TLJ-201</t>
  </si>
  <si>
    <t>Flowline Injeksi dari SP VII Talang Jimar ke TLJ-201</t>
  </si>
  <si>
    <t>TLJ-165</t>
  </si>
  <si>
    <t>Flowline Injeksi dari SP VII Talang Jimar ke TLJ-165</t>
  </si>
  <si>
    <t>TLJ-189</t>
  </si>
  <si>
    <t>Flowline Injeksi dari SP VII Talang Jimar ke TLJ-189</t>
  </si>
  <si>
    <t>TLJ-223</t>
  </si>
  <si>
    <t>Flowline Injeksi dari SP VII Talang Jimar ke TLJ-223</t>
  </si>
  <si>
    <t>19-Feb-2024</t>
  </si>
  <si>
    <t>26-Sep-1978</t>
  </si>
  <si>
    <t>21-Apr-1980</t>
  </si>
  <si>
    <t>30-Jun-1980</t>
  </si>
  <si>
    <t>13-Mar-1981</t>
  </si>
  <si>
    <t>01-Mar-1983</t>
  </si>
  <si>
    <t>24-Mar-1989</t>
  </si>
  <si>
    <t>22-Jun-1989</t>
  </si>
  <si>
    <t>08-Oct-2004</t>
  </si>
  <si>
    <t>04-Jan-2005</t>
  </si>
  <si>
    <t>01-Nov-2008</t>
  </si>
  <si>
    <t>17-Mar-2001</t>
  </si>
  <si>
    <t>23-Nov-1906</t>
  </si>
  <si>
    <t>10-May-1952</t>
  </si>
  <si>
    <t>14-Nov-1952</t>
  </si>
  <si>
    <t>04-Nov-1983</t>
  </si>
  <si>
    <t>30-Oct-1985</t>
  </si>
  <si>
    <t>24-Dec-1988</t>
  </si>
  <si>
    <t>29-Mar-1997</t>
  </si>
  <si>
    <t>10-Dec-1992</t>
  </si>
  <si>
    <t>08-Mar-1993</t>
  </si>
  <si>
    <t>13-Nov-1990</t>
  </si>
  <si>
    <t>18-Jun-2004</t>
  </si>
  <si>
    <t>14-May-1943</t>
  </si>
  <si>
    <t>07-Jun-1943</t>
  </si>
  <si>
    <t>24-Jul-1949</t>
  </si>
  <si>
    <t>06-Apr-1955</t>
  </si>
  <si>
    <t>14-Jun-1943</t>
  </si>
  <si>
    <t>05-Mar-1948</t>
  </si>
  <si>
    <t>01-May-1939</t>
  </si>
  <si>
    <t>19-Jan-1941</t>
  </si>
  <si>
    <t>04-Apr-1941</t>
  </si>
  <si>
    <t>25-Apr-1941</t>
  </si>
  <si>
    <t>31-Jul-1941</t>
  </si>
  <si>
    <t>27-Nov-1941</t>
  </si>
  <si>
    <t>06-Aug-1942</t>
  </si>
  <si>
    <t>31-Jan-1940</t>
  </si>
  <si>
    <t>11-Nov-1944</t>
  </si>
  <si>
    <t>20-Sep-1950</t>
  </si>
  <si>
    <t>14-Jan-1968</t>
  </si>
  <si>
    <t>04-Apr-2002</t>
  </si>
  <si>
    <t>21-Mar-2011</t>
  </si>
  <si>
    <t>26-Jul-1977</t>
  </si>
  <si>
    <t>24-Mar-1978</t>
  </si>
  <si>
    <t>12-May-1978</t>
  </si>
  <si>
    <t>02-Mar-1982</t>
  </si>
  <si>
    <t>22-Aug-1985</t>
  </si>
  <si>
    <t>22-Oct-2014</t>
  </si>
  <si>
    <t>01-Sep-1955</t>
  </si>
  <si>
    <t>09-Jul-1956</t>
  </si>
  <si>
    <t>30-Nov-2008</t>
  </si>
  <si>
    <t>06-Apr-2012</t>
  </si>
  <si>
    <t>17-Nov-2014</t>
  </si>
  <si>
    <t>30-May-2015</t>
  </si>
  <si>
    <t>21-Jul-2018</t>
  </si>
  <si>
    <t>11-Oct-1949</t>
  </si>
  <si>
    <t>26-Feb-1951</t>
  </si>
  <si>
    <t>18-Aug-1951</t>
  </si>
  <si>
    <t>21-Feb-1952</t>
  </si>
  <si>
    <t>16-Jun-1952</t>
  </si>
  <si>
    <t>26-Jun-1957</t>
  </si>
  <si>
    <t>14-Dec-1957</t>
  </si>
  <si>
    <t>21-Apr-1958</t>
  </si>
  <si>
    <t>02-Jun-1959</t>
  </si>
  <si>
    <t>30-Jul-1960</t>
  </si>
  <si>
    <t>06-Jan-1961</t>
  </si>
  <si>
    <t>20-Jan-1961</t>
  </si>
  <si>
    <t>03-Aug-1938</t>
  </si>
  <si>
    <t>08-Sep-1952</t>
  </si>
  <si>
    <t>24-Jul-1954</t>
  </si>
  <si>
    <t>01-Jul-1955</t>
  </si>
  <si>
    <t>01-Feb-1956</t>
  </si>
  <si>
    <t>02-Mar-1956</t>
  </si>
  <si>
    <t>29-Nov-2008</t>
  </si>
  <si>
    <t>13-Feb-1940</t>
  </si>
  <si>
    <t>04-Apr-1940</t>
  </si>
  <si>
    <t>17-Jan-1954</t>
  </si>
  <si>
    <t>04-Apr-1956</t>
  </si>
  <si>
    <t>09-Jul-1959</t>
  </si>
  <si>
    <t>03-Mar-1960</t>
  </si>
  <si>
    <t>03-May-1953</t>
  </si>
  <si>
    <t>23-Dec-1955</t>
  </si>
  <si>
    <t>06-Jul-2007</t>
  </si>
  <si>
    <t>RK Project</t>
  </si>
  <si>
    <t>LBK-017</t>
  </si>
  <si>
    <t>SP Lembak</t>
  </si>
  <si>
    <t>Flowline dari LBK-017 ke SP Lembak</t>
  </si>
  <si>
    <t>SP Lembak-OIL WELL</t>
  </si>
  <si>
    <t>Add RK Project 2022</t>
  </si>
  <si>
    <t>Jalur nya connect to LBK-019</t>
  </si>
  <si>
    <t>OGN-047</t>
  </si>
  <si>
    <t>SP OGN</t>
  </si>
  <si>
    <t>Flowline dari OGN-047 ke SP OGN</t>
  </si>
  <si>
    <t>SP OGN-OIL WELL</t>
  </si>
  <si>
    <t>OGN-046</t>
  </si>
  <si>
    <t>Flowline dari OGN-046 ke SP OGN</t>
  </si>
  <si>
    <t>PMB-041</t>
  </si>
  <si>
    <t>Flowline dari PMB-041 ke SP Prabumulih Barat</t>
  </si>
  <si>
    <t>PMN-011</t>
  </si>
  <si>
    <t>Satelite Manifold</t>
  </si>
  <si>
    <t>Flowline dari PMN-011 ke Satelite Manifold</t>
  </si>
  <si>
    <t>Satelite Manifold-GAS WELL</t>
  </si>
  <si>
    <t>Add RK Project 2023</t>
  </si>
  <si>
    <t>Add RK Project 2021</t>
  </si>
  <si>
    <t>TLJ-252</t>
  </si>
  <si>
    <t>SP TLJ</t>
  </si>
  <si>
    <t>Flowline dari TLJ-252 ke SP TLJ</t>
  </si>
  <si>
    <t>SP TLJ-OIL WELL</t>
  </si>
  <si>
    <t>Unkown</t>
  </si>
  <si>
    <t>GNK-101</t>
  </si>
  <si>
    <t>SP GNK</t>
  </si>
  <si>
    <t>Flowline dari GNK-101 ke SP GNK</t>
  </si>
  <si>
    <t>SP GNK-OIL WELL</t>
  </si>
  <si>
    <t>GNK-100</t>
  </si>
  <si>
    <t>Flowline dari GNK-100 ke SP GNK</t>
  </si>
  <si>
    <t>GNK-102</t>
  </si>
  <si>
    <t>Flowline dari GNK-102 ke SP GNK</t>
  </si>
  <si>
    <t>GNK-103</t>
  </si>
  <si>
    <t>Flowline dari GNK-103 ke SP GNK</t>
  </si>
  <si>
    <t>Add RK Project 2024</t>
  </si>
  <si>
    <t>OGN-051</t>
  </si>
  <si>
    <t>Flowline Injeksi dari SP OGN ke OGN-051</t>
  </si>
  <si>
    <t>SP OGN-INJ WELL</t>
  </si>
  <si>
    <t>CLUSTER_PBM51</t>
  </si>
  <si>
    <t>BRG-016</t>
  </si>
  <si>
    <t>Flowline Injeksi dari  ke BRG-016</t>
  </si>
  <si>
    <t>-INJ WELL</t>
  </si>
  <si>
    <t>BRG-019</t>
  </si>
  <si>
    <t>Flowline Injeksi dari  ke BRG-019</t>
  </si>
  <si>
    <t>BRG-022</t>
  </si>
  <si>
    <t>Flowline Injeksi dari  ke BRG-022</t>
  </si>
  <si>
    <t>E</t>
  </si>
  <si>
    <t>Category Pipeline</t>
  </si>
  <si>
    <t>TRUNKLINE</t>
  </si>
  <si>
    <t>INJECTION LINE</t>
  </si>
  <si>
    <t>FLOW LINE</t>
  </si>
  <si>
    <t>From</t>
  </si>
  <si>
    <t>To</t>
  </si>
  <si>
    <t>SP 2 TMT</t>
  </si>
  <si>
    <t>SP 1 TMT</t>
  </si>
  <si>
    <t>SP OGAN</t>
  </si>
  <si>
    <t>SP KUANG</t>
  </si>
  <si>
    <t>SKG PAGAR DEWA</t>
  </si>
  <si>
    <t>SP III GUNUNG KEMALA</t>
  </si>
  <si>
    <t>SKG III GUNUNG KEMALA</t>
  </si>
  <si>
    <t>SP 1 TANJUNG TIGA BARAT</t>
  </si>
  <si>
    <t>SKG X PRABUMULIH BARAT</t>
  </si>
  <si>
    <t>SPG PAGAR DEWA</t>
  </si>
  <si>
    <t>PPP PRABUMULIH</t>
  </si>
  <si>
    <t>SP II GNK</t>
  </si>
  <si>
    <t>SPG KUANG</t>
  </si>
  <si>
    <t>SP PBM BARAT</t>
  </si>
  <si>
    <t>SP I GUNUNG KEMALA</t>
  </si>
  <si>
    <t>JUMPER KUANG</t>
  </si>
  <si>
    <t>SPG MERBAU</t>
  </si>
  <si>
    <t>SP PAGAR DEWA</t>
  </si>
  <si>
    <t>KM 3 PLAJU (8")</t>
  </si>
  <si>
    <t>KM 3 PLAJU (10")</t>
  </si>
  <si>
    <t>SPU LIMAU BARAT</t>
  </si>
  <si>
    <t>SP BERINGIN C</t>
  </si>
  <si>
    <t>SP BERINGIN D (8")</t>
  </si>
  <si>
    <t>SP BERINGIN A</t>
  </si>
  <si>
    <t>SP V TL. JIMAR</t>
  </si>
  <si>
    <t>SP TANJUNG TIGA BARAT</t>
  </si>
  <si>
    <t>PMB-01</t>
  </si>
  <si>
    <t>SP PMB</t>
  </si>
  <si>
    <t>SP BERINGIN D (4")</t>
  </si>
  <si>
    <t>SP PAKU GAJAH</t>
  </si>
  <si>
    <t>SP VI TL. JIMAR</t>
  </si>
  <si>
    <t>SP 3 GNK</t>
  </si>
  <si>
    <t>SIMPANG GNK 68</t>
  </si>
  <si>
    <t>SP 3 GUNUNG KEMALA</t>
  </si>
  <si>
    <t>SKG 3 GUNUNG KEMALA</t>
  </si>
  <si>
    <t>SKG 10 PRABUMULIH</t>
  </si>
  <si>
    <t>MANIFOLD PRBUMENANG</t>
  </si>
  <si>
    <t>SPG PAKU GAJAH</t>
  </si>
  <si>
    <t>SP 7 Talang Jimar/ Power Plant TLJ</t>
  </si>
  <si>
    <t>SPG PAGARDEWA</t>
  </si>
  <si>
    <t>ASD</t>
  </si>
  <si>
    <t>SKG BRG</t>
  </si>
  <si>
    <t>BRA-01</t>
  </si>
  <si>
    <t>SP BRG D</t>
  </si>
  <si>
    <t>BRA-34</t>
  </si>
  <si>
    <t>BRA-35</t>
  </si>
  <si>
    <t>BRG-03</t>
  </si>
  <si>
    <t>BRG-04</t>
  </si>
  <si>
    <t>SP BRG C</t>
  </si>
  <si>
    <t>BRG-05</t>
  </si>
  <si>
    <t>BRG-07</t>
  </si>
  <si>
    <t>BRG-08</t>
  </si>
  <si>
    <t>BRG-09</t>
  </si>
  <si>
    <t>BRG-11</t>
  </si>
  <si>
    <t>BRG-12</t>
  </si>
  <si>
    <t>BRG-14</t>
  </si>
  <si>
    <t>BRG-15</t>
  </si>
  <si>
    <t>BRG-16</t>
  </si>
  <si>
    <t>BRG-17</t>
  </si>
  <si>
    <t>BRG-19</t>
  </si>
  <si>
    <t>BRG-20</t>
  </si>
  <si>
    <t>BRG-21</t>
  </si>
  <si>
    <t>BRG-22</t>
  </si>
  <si>
    <t>BRG-23</t>
  </si>
  <si>
    <t>BRG-24</t>
  </si>
  <si>
    <t>BRG-28</t>
  </si>
  <si>
    <t>BRG-30</t>
  </si>
  <si>
    <t>BRG-32</t>
  </si>
  <si>
    <t>BRG-33</t>
  </si>
  <si>
    <t>BRG-35</t>
  </si>
  <si>
    <t>BRG-36</t>
  </si>
  <si>
    <t>BRG-37</t>
  </si>
  <si>
    <t>BRG-38</t>
  </si>
  <si>
    <t>BRGC-24</t>
  </si>
  <si>
    <t>BRU-02</t>
  </si>
  <si>
    <t>Flowline POIN 1</t>
  </si>
  <si>
    <t>POIN 2 ke SPG PDW</t>
  </si>
  <si>
    <t>Flowline POIN 2</t>
  </si>
  <si>
    <t>POIN 3 ke SPG PDW</t>
  </si>
  <si>
    <t>Flowline POIN 3</t>
  </si>
  <si>
    <t>POIN 4 ke SPG PDW</t>
  </si>
  <si>
    <t>Flowline POIN 4</t>
  </si>
  <si>
    <t>POIN 5 ke SPG PDW</t>
  </si>
  <si>
    <t>Flowline POIN 5</t>
  </si>
  <si>
    <t>POIN 6 ke SPG PDW</t>
  </si>
  <si>
    <t>GNK 06</t>
  </si>
  <si>
    <t>GNK 13</t>
  </si>
  <si>
    <t>SP III GNK</t>
  </si>
  <si>
    <t>GNK 19</t>
  </si>
  <si>
    <t>GNK 30</t>
  </si>
  <si>
    <t>SP I GNK</t>
  </si>
  <si>
    <t>GNK 33</t>
  </si>
  <si>
    <t>GNK 39</t>
  </si>
  <si>
    <t>GNK 47</t>
  </si>
  <si>
    <t>GNK 48</t>
  </si>
  <si>
    <t>GNK 52</t>
  </si>
  <si>
    <t>GNK 59</t>
  </si>
  <si>
    <t>GNK 71</t>
  </si>
  <si>
    <t>GNK 74</t>
  </si>
  <si>
    <t>GNK 83</t>
  </si>
  <si>
    <t>GNK 86</t>
  </si>
  <si>
    <t>GNK 87</t>
  </si>
  <si>
    <t>GNK-10</t>
  </si>
  <si>
    <t>GNK-11</t>
  </si>
  <si>
    <t>GNK-14</t>
  </si>
  <si>
    <t>GNK-16</t>
  </si>
  <si>
    <t>GNK-21</t>
  </si>
  <si>
    <t>GNK-28</t>
  </si>
  <si>
    <t>GNK-31</t>
  </si>
  <si>
    <t>GNK-44</t>
  </si>
  <si>
    <t>GNK-49</t>
  </si>
  <si>
    <t>GNK-60</t>
  </si>
  <si>
    <t>GNK-63</t>
  </si>
  <si>
    <t>GNK-64</t>
  </si>
  <si>
    <t>GNK-65</t>
  </si>
  <si>
    <t>GNK-66</t>
  </si>
  <si>
    <t>GNK-68</t>
  </si>
  <si>
    <t>GNK-69</t>
  </si>
  <si>
    <t>GNK-72</t>
  </si>
  <si>
    <t>GNK-78</t>
  </si>
  <si>
    <t>GNK-80</t>
  </si>
  <si>
    <t>GNK-81</t>
  </si>
  <si>
    <t>GNK-88</t>
  </si>
  <si>
    <t>GNK-89</t>
  </si>
  <si>
    <t>GNK-90</t>
  </si>
  <si>
    <t>GNK-91</t>
  </si>
  <si>
    <t>GNK-92</t>
  </si>
  <si>
    <t>GNK-94</t>
  </si>
  <si>
    <t>GNK-95</t>
  </si>
  <si>
    <t>HBS-01</t>
  </si>
  <si>
    <t>SP V TLJ</t>
  </si>
  <si>
    <t>Header satelit BRG Aur</t>
  </si>
  <si>
    <t>KAG-01</t>
  </si>
  <si>
    <t>SP KAG</t>
  </si>
  <si>
    <t>KAG-02</t>
  </si>
  <si>
    <t>KAG-04</t>
  </si>
  <si>
    <t>KAG-05</t>
  </si>
  <si>
    <t>KAG-07</t>
  </si>
  <si>
    <t>KAG-08</t>
  </si>
  <si>
    <t>KAG-11</t>
  </si>
  <si>
    <t>KAG-12</t>
  </si>
  <si>
    <t>KAG-13</t>
  </si>
  <si>
    <t>KAG-14</t>
  </si>
  <si>
    <t>KAG-15</t>
  </si>
  <si>
    <t>KAG-17</t>
  </si>
  <si>
    <t>KAG-19</t>
  </si>
  <si>
    <t>KAG-20</t>
  </si>
  <si>
    <t>KAG-21</t>
  </si>
  <si>
    <t>KAG-22</t>
  </si>
  <si>
    <t>KAG-23</t>
  </si>
  <si>
    <t>KMG-01</t>
  </si>
  <si>
    <t>SP LBK</t>
  </si>
  <si>
    <t>KMG-03</t>
  </si>
  <si>
    <t>KMG-02</t>
  </si>
  <si>
    <t>KRD-01</t>
  </si>
  <si>
    <t>SPG PDW</t>
  </si>
  <si>
    <t>LBK-01</t>
  </si>
  <si>
    <t>LBK-04</t>
  </si>
  <si>
    <t>LBK-05</t>
  </si>
  <si>
    <t>LBK-19</t>
  </si>
  <si>
    <t>LBK-21</t>
  </si>
  <si>
    <t>LBK-06</t>
  </si>
  <si>
    <t>LBK-07</t>
  </si>
  <si>
    <t>LBK-09</t>
  </si>
  <si>
    <t>LBK-10</t>
  </si>
  <si>
    <t>LBK-11</t>
  </si>
  <si>
    <t>LBK-12</t>
  </si>
  <si>
    <t>LBK-16</t>
  </si>
  <si>
    <t>LBK-13</t>
  </si>
  <si>
    <t>LBK-14</t>
  </si>
  <si>
    <t>Mainline Gas Inj. BRG</t>
  </si>
  <si>
    <t>Sumur Gaslift BRG</t>
  </si>
  <si>
    <t>MBU-01</t>
  </si>
  <si>
    <t>SPG MBU</t>
  </si>
  <si>
    <t>MBU-02</t>
  </si>
  <si>
    <t>MBU-03</t>
  </si>
  <si>
    <t>MBU-04</t>
  </si>
  <si>
    <t>MBU-05</t>
  </si>
  <si>
    <t>MBU-06</t>
  </si>
  <si>
    <t>MBU-07</t>
  </si>
  <si>
    <t>MBU-08</t>
  </si>
  <si>
    <t>MBU-09</t>
  </si>
  <si>
    <t>MBU-10</t>
  </si>
  <si>
    <t>MBU-11</t>
  </si>
  <si>
    <t>MBU-12</t>
  </si>
  <si>
    <t>MBU-13</t>
  </si>
  <si>
    <t>MBU-14</t>
  </si>
  <si>
    <t>MBU-15</t>
  </si>
  <si>
    <t>MBU-16</t>
  </si>
  <si>
    <t>MBU-17</t>
  </si>
  <si>
    <t>PDW-03</t>
  </si>
  <si>
    <t>PDW-04</t>
  </si>
  <si>
    <t>PDW-05</t>
  </si>
  <si>
    <t>PHE OK</t>
  </si>
  <si>
    <t>SPU Liba</t>
  </si>
  <si>
    <t>PMB-03</t>
  </si>
  <si>
    <t>PMB-09</t>
  </si>
  <si>
    <t>PMB-12</t>
  </si>
  <si>
    <t>PMB-14</t>
  </si>
  <si>
    <t>PMB-15</t>
  </si>
  <si>
    <t>PMB-16</t>
  </si>
  <si>
    <t>PMB-17</t>
  </si>
  <si>
    <t>PMB-18</t>
  </si>
  <si>
    <t>PMB-19</t>
  </si>
  <si>
    <t>PMB-20</t>
  </si>
  <si>
    <t>PMB-21</t>
  </si>
  <si>
    <t>PMB-22</t>
  </si>
  <si>
    <t>PMB-23</t>
  </si>
  <si>
    <t>PMB-24</t>
  </si>
  <si>
    <t>PMB-25</t>
  </si>
  <si>
    <t>PMB-26</t>
  </si>
  <si>
    <t>PMB-27</t>
  </si>
  <si>
    <t>PMB-28</t>
  </si>
  <si>
    <t>PMB-29</t>
  </si>
  <si>
    <t>PMB-30</t>
  </si>
  <si>
    <t>PMB-31</t>
  </si>
  <si>
    <t>PMB-32</t>
  </si>
  <si>
    <t>PMB-33</t>
  </si>
  <si>
    <t>PMB-34</t>
  </si>
  <si>
    <t>PMB-35</t>
  </si>
  <si>
    <t>PMB-36</t>
  </si>
  <si>
    <t>PMB-37</t>
  </si>
  <si>
    <t>PMB-38</t>
  </si>
  <si>
    <t>PMB-39</t>
  </si>
  <si>
    <t>PMB-40</t>
  </si>
  <si>
    <t>PPP</t>
  </si>
  <si>
    <t>PMN-04</t>
  </si>
  <si>
    <t>PMN-05</t>
  </si>
  <si>
    <t>SKG 3 GNK</t>
  </si>
  <si>
    <t>SKG 10 PMB</t>
  </si>
  <si>
    <t>SP VI TLJ</t>
  </si>
  <si>
    <t>Power Plant TLJ</t>
  </si>
  <si>
    <t xml:space="preserve">SKG III </t>
  </si>
  <si>
    <t>SKG X PMB</t>
  </si>
  <si>
    <t>Limau Timur</t>
  </si>
  <si>
    <t>SP 1 GNK</t>
  </si>
  <si>
    <t>Simpang GNK 30</t>
  </si>
  <si>
    <t>SP BRG</t>
  </si>
  <si>
    <t>SKG PDW</t>
  </si>
  <si>
    <t>Jumper Kuang</t>
  </si>
  <si>
    <t>SP KAG Utara</t>
  </si>
  <si>
    <t>SPG KAG</t>
  </si>
  <si>
    <t>SP I TMT</t>
  </si>
  <si>
    <t>SP TTB</t>
  </si>
  <si>
    <t>SP-SP TLJ</t>
  </si>
  <si>
    <t>SPG Pakugajah</t>
  </si>
  <si>
    <t>SPU Limau Barat</t>
  </si>
  <si>
    <t>TLJ 157</t>
  </si>
  <si>
    <t>TLJ-001</t>
  </si>
  <si>
    <t>SP I TLJ</t>
  </si>
  <si>
    <t>TLJ-002</t>
  </si>
  <si>
    <t>SP IX TLJ</t>
  </si>
  <si>
    <t>SP II TLJ</t>
  </si>
  <si>
    <t>Ringline Water Inj.</t>
  </si>
  <si>
    <t>TLJ-027</t>
  </si>
  <si>
    <t>SP VII TLJ</t>
  </si>
  <si>
    <t>TLJ-028</t>
  </si>
  <si>
    <t>TLJ-031</t>
  </si>
  <si>
    <t>TLJ-032</t>
  </si>
  <si>
    <t>TLJ-034</t>
  </si>
  <si>
    <t>TLJ-036</t>
  </si>
  <si>
    <t>TLJ-046</t>
  </si>
  <si>
    <t>TLJ-055</t>
  </si>
  <si>
    <t>TLJ-065</t>
  </si>
  <si>
    <t>TLJ-074</t>
  </si>
  <si>
    <t>TLJ-075</t>
  </si>
  <si>
    <t>TLJ-080</t>
  </si>
  <si>
    <t>TLJ-086</t>
  </si>
  <si>
    <t>TLJ-088</t>
  </si>
  <si>
    <t>TLJ-103</t>
  </si>
  <si>
    <t>TLJ-108</t>
  </si>
  <si>
    <t>SP 1 TLJ</t>
  </si>
  <si>
    <t>TLJ-11</t>
  </si>
  <si>
    <t>TLJ-111</t>
  </si>
  <si>
    <t>TLJ-112</t>
  </si>
  <si>
    <t>TLJ-116</t>
  </si>
  <si>
    <t>TLJ-117</t>
  </si>
  <si>
    <t>TLJ-12</t>
  </si>
  <si>
    <t>TLJ-122</t>
  </si>
  <si>
    <t>TLJ-123</t>
  </si>
  <si>
    <t>TLJ-128</t>
  </si>
  <si>
    <t>TLJ-13</t>
  </si>
  <si>
    <t>TLJ-132</t>
  </si>
  <si>
    <t>TLJ-136</t>
  </si>
  <si>
    <t>TLJ-138</t>
  </si>
  <si>
    <t>TLJ-144</t>
  </si>
  <si>
    <t>TLJ-145</t>
  </si>
  <si>
    <t>TLJ-147</t>
  </si>
  <si>
    <t>TLJ-148</t>
  </si>
  <si>
    <t>TLJ-15</t>
  </si>
  <si>
    <t>TLJ-152</t>
  </si>
  <si>
    <t>TLJ-153</t>
  </si>
  <si>
    <t>Jumper line TLJ-44</t>
  </si>
  <si>
    <t>TLJ-159</t>
  </si>
  <si>
    <t>Jumper line TLJ-188</t>
  </si>
  <si>
    <t>TLJ-163</t>
  </si>
  <si>
    <t>TLJ-169</t>
  </si>
  <si>
    <t>TLJ-178</t>
  </si>
  <si>
    <t>TLJ-181</t>
  </si>
  <si>
    <t>TLJ-186</t>
  </si>
  <si>
    <t>TLJ-187</t>
  </si>
  <si>
    <t>TLJ-188</t>
  </si>
  <si>
    <t>TLJ-19</t>
  </si>
  <si>
    <t>TLJ-193</t>
  </si>
  <si>
    <t>TLJ-195</t>
  </si>
  <si>
    <t>TLJ-196</t>
  </si>
  <si>
    <t>TLJ-198</t>
  </si>
  <si>
    <t>TLJ-202</t>
  </si>
  <si>
    <t>TLJ-205</t>
  </si>
  <si>
    <t>TLJ-210</t>
  </si>
  <si>
    <t>TLJ-214</t>
  </si>
  <si>
    <t>TLJ-216</t>
  </si>
  <si>
    <t>TLJ-217</t>
  </si>
  <si>
    <t>TLJ-22</t>
  </si>
  <si>
    <t>TLJ-225</t>
  </si>
  <si>
    <t>TLJ-233</t>
  </si>
  <si>
    <t>TLJ-234</t>
  </si>
  <si>
    <t>TLJ-235</t>
  </si>
  <si>
    <t>TLJ-237</t>
  </si>
  <si>
    <t>TLJ-24</t>
  </si>
  <si>
    <t>Jumper line TLJ-181</t>
  </si>
  <si>
    <t>TLJ-242</t>
  </si>
  <si>
    <t>TLJ-243</t>
  </si>
  <si>
    <t>TLJ-244</t>
  </si>
  <si>
    <t>TLJ-29</t>
  </si>
  <si>
    <t>TLJ-30</t>
  </si>
  <si>
    <t>TLJ-32</t>
  </si>
  <si>
    <t>TLJ-33</t>
  </si>
  <si>
    <t>TLJ-38</t>
  </si>
  <si>
    <t>TLJ-44</t>
  </si>
  <si>
    <t>TLJ-58</t>
  </si>
  <si>
    <t>TLJ-62</t>
  </si>
  <si>
    <t>Jumper line TTB-49</t>
  </si>
  <si>
    <t>TLJ-63</t>
  </si>
  <si>
    <t>TLJ-68</t>
  </si>
  <si>
    <t>Jumper line TLJ-71</t>
  </si>
  <si>
    <t>TLJ-70</t>
  </si>
  <si>
    <t>TLJ-71</t>
  </si>
  <si>
    <t>TLJ-73</t>
  </si>
  <si>
    <t>TLJ-77</t>
  </si>
  <si>
    <t>TLJ-80</t>
  </si>
  <si>
    <t>TLJ-82</t>
  </si>
  <si>
    <t>TLJ-84</t>
  </si>
  <si>
    <t>Jumper line TLJ-192</t>
  </si>
  <si>
    <t>TLJ-85</t>
  </si>
  <si>
    <t>TLJ-86</t>
  </si>
  <si>
    <t>TLJ-88</t>
  </si>
  <si>
    <t>TLJ-89</t>
  </si>
  <si>
    <t>TLJ-90</t>
  </si>
  <si>
    <t>TLJ-94</t>
  </si>
  <si>
    <t>TLJ-95</t>
  </si>
  <si>
    <t>TLJ-97</t>
  </si>
  <si>
    <t>TLJ-99</t>
  </si>
  <si>
    <t>TMB-07</t>
  </si>
  <si>
    <t>SP TMB</t>
  </si>
  <si>
    <t>TMT-07</t>
  </si>
  <si>
    <t>TMT-10</t>
  </si>
  <si>
    <t>TMT-17</t>
  </si>
  <si>
    <t>TMT-29</t>
  </si>
  <si>
    <t>SP II TMT</t>
  </si>
  <si>
    <t>TMT-30</t>
  </si>
  <si>
    <t>TMT-35</t>
  </si>
  <si>
    <t>TMT-37</t>
  </si>
  <si>
    <t>TMT-43</t>
  </si>
  <si>
    <t>TMT-45</t>
  </si>
  <si>
    <t>TMT-53</t>
  </si>
  <si>
    <t>TSM-01</t>
  </si>
  <si>
    <t>TSM-03</t>
  </si>
  <si>
    <t>TTB-01</t>
  </si>
  <si>
    <t>TTB-04</t>
  </si>
  <si>
    <t>TTB-15</t>
  </si>
  <si>
    <t>TTB-16</t>
  </si>
  <si>
    <t>TTB-20</t>
  </si>
  <si>
    <t>TTB-26</t>
  </si>
  <si>
    <t>TTB-29</t>
  </si>
  <si>
    <t>TTB-30</t>
  </si>
  <si>
    <t>TTB-33</t>
  </si>
  <si>
    <t>TTB-34</t>
  </si>
  <si>
    <t>TTB-38</t>
  </si>
  <si>
    <t>TTB-39</t>
  </si>
  <si>
    <t>TTB-41</t>
  </si>
  <si>
    <t>TTB-43</t>
  </si>
  <si>
    <t>TTB-49</t>
  </si>
  <si>
    <t>TTB-54</t>
  </si>
  <si>
    <t>TTB-55</t>
  </si>
  <si>
    <t>TTB-57</t>
  </si>
  <si>
    <t>TTB-60</t>
  </si>
  <si>
    <t>TTB-61</t>
  </si>
  <si>
    <t>TTB-62</t>
  </si>
  <si>
    <t>TTB-63</t>
  </si>
  <si>
    <t>TTB-64</t>
  </si>
  <si>
    <t>TTB-70</t>
  </si>
  <si>
    <t>TTB-71</t>
  </si>
  <si>
    <t>TTB-72</t>
  </si>
  <si>
    <t>TTB-74</t>
  </si>
  <si>
    <t>TTB-79</t>
  </si>
  <si>
    <t>TTB-86</t>
  </si>
  <si>
    <t>TU BRG C</t>
  </si>
  <si>
    <t>Size Inch</t>
  </si>
  <si>
    <t>Service Fluid</t>
  </si>
  <si>
    <t>OIL</t>
  </si>
  <si>
    <t>GAS</t>
  </si>
  <si>
    <t>4 &amp; 6</t>
  </si>
  <si>
    <t>KONDENSAT</t>
  </si>
  <si>
    <t>WATER</t>
  </si>
  <si>
    <t>6 &amp; 8</t>
  </si>
  <si>
    <t>2.375, 3.5 &amp; 4</t>
  </si>
  <si>
    <t>Gas</t>
  </si>
  <si>
    <t xml:space="preserve">11505 (NPS 6 CS), 410 (NPS 6 SS), &amp; 1000 (NPS 8 CS) </t>
  </si>
  <si>
    <t>2.7/8</t>
  </si>
  <si>
    <t>3,5</t>
  </si>
  <si>
    <t>OIl</t>
  </si>
  <si>
    <t>Oil</t>
  </si>
  <si>
    <t xml:space="preserve">Rp3,000,000.00 </t>
  </si>
  <si>
    <t xml:space="preserve"> Rp6,238,278,000.00 </t>
  </si>
  <si>
    <t>Year Built</t>
  </si>
  <si>
    <t>Ansi Rating</t>
  </si>
  <si>
    <t>Design Pressure</t>
  </si>
  <si>
    <t>Leak Event</t>
  </si>
  <si>
    <t xml:space="preserve">Memo Inspeksi </t>
  </si>
  <si>
    <t>Hasil Inspeksi</t>
  </si>
  <si>
    <t>Length (m)</t>
  </si>
  <si>
    <t xml:space="preserve">No. </t>
  </si>
  <si>
    <t>Deskripsi Pipa</t>
  </si>
  <si>
    <t>Deskripsi Kegiatan</t>
  </si>
  <si>
    <t>TIME</t>
  </si>
  <si>
    <t>Bocor</t>
  </si>
  <si>
    <t>Clamp</t>
  </si>
  <si>
    <t>Sadel</t>
  </si>
  <si>
    <t>Sisip</t>
  </si>
  <si>
    <t>Tanggal</t>
  </si>
  <si>
    <t>Keterangan</t>
  </si>
  <si>
    <t>Lokasi SUMUR</t>
  </si>
  <si>
    <t>Start Time</t>
  </si>
  <si>
    <t>End Time</t>
  </si>
  <si>
    <t>Titik</t>
  </si>
  <si>
    <t>Meter</t>
  </si>
  <si>
    <t>Kejadian</t>
  </si>
  <si>
    <t>Mulai Perbaikan</t>
  </si>
  <si>
    <t>Selesai Perbaikan</t>
  </si>
  <si>
    <t xml:space="preserve">Bulan </t>
  </si>
  <si>
    <t>tahun</t>
  </si>
  <si>
    <t>KP</t>
  </si>
  <si>
    <t>Struktur</t>
  </si>
  <si>
    <t>Distrik</t>
  </si>
  <si>
    <t>Dimensi Pipa</t>
  </si>
  <si>
    <t>Panjang Pipa</t>
  </si>
  <si>
    <t>Lokasi</t>
  </si>
  <si>
    <t>Column1</t>
  </si>
  <si>
    <t>TLJ-TTB</t>
  </si>
  <si>
    <t>FLOWLINE</t>
  </si>
  <si>
    <t xml:space="preserve"> </t>
  </si>
  <si>
    <t>Bocor korosif</t>
  </si>
  <si>
    <t>SP7TLJ-SP9TLJ</t>
  </si>
  <si>
    <t>HEADER FLOWLINE</t>
  </si>
  <si>
    <t>SISIP ELBOW</t>
  </si>
  <si>
    <t>OGN-32</t>
  </si>
  <si>
    <t>LBK-PPP</t>
  </si>
  <si>
    <t>SP1GNK-SP2GNK</t>
  </si>
  <si>
    <t>4 INCH</t>
  </si>
  <si>
    <t>GERGAJIAN OTK</t>
  </si>
  <si>
    <t>BRGC-BRGD</t>
  </si>
  <si>
    <t>TLJ-36</t>
  </si>
  <si>
    <t>TLJ-02</t>
  </si>
  <si>
    <t>GANTI STREAMLINE</t>
  </si>
  <si>
    <t>PASANG BARU</t>
  </si>
  <si>
    <t>TMT-40</t>
  </si>
  <si>
    <t>OGN-31</t>
  </si>
  <si>
    <t>TL LBK - PPP</t>
  </si>
  <si>
    <t>TL SP 5 TLJ</t>
  </si>
  <si>
    <t>TMT-60</t>
  </si>
  <si>
    <t>TLJ-78</t>
  </si>
  <si>
    <t>TL SP 1 - SP 2 GNK</t>
  </si>
  <si>
    <t>TMT-38</t>
  </si>
  <si>
    <t>MAIN LINE GAS TMT</t>
  </si>
  <si>
    <t>TL BRG A - C</t>
  </si>
  <si>
    <t>TMT-52</t>
  </si>
  <si>
    <t>STREAMLINE</t>
  </si>
  <si>
    <t>TLJ-34</t>
  </si>
  <si>
    <t>OGN-36</t>
  </si>
  <si>
    <t>OGN-40</t>
  </si>
  <si>
    <t>TLJ-61</t>
  </si>
  <si>
    <t>TLJ-57</t>
  </si>
  <si>
    <t>TL GAS PMB - PPTLJ</t>
  </si>
  <si>
    <t>TLJ-03</t>
  </si>
  <si>
    <t>ILEGAL TAPPING</t>
  </si>
  <si>
    <t>KP 153</t>
  </si>
  <si>
    <t>PDW-PPP</t>
  </si>
  <si>
    <t>TMT-57</t>
  </si>
  <si>
    <t>GNK-71</t>
  </si>
  <si>
    <t>TMT-33</t>
  </si>
  <si>
    <t>PDW 03</t>
  </si>
  <si>
    <t>TL TMT OGN</t>
  </si>
  <si>
    <t>GNK-74</t>
  </si>
  <si>
    <t>OGN-34</t>
  </si>
  <si>
    <t>PDW 07</t>
  </si>
  <si>
    <t>TLJ-PPP</t>
  </si>
  <si>
    <t>TL GNK - PPP</t>
  </si>
  <si>
    <t>OGN-35</t>
  </si>
  <si>
    <t>PDS 01</t>
  </si>
  <si>
    <t>TLJ-91</t>
  </si>
  <si>
    <t>TL SP 7</t>
  </si>
  <si>
    <t>Sisip pipa tubing 3,5" sebanyak 2 jts</t>
  </si>
  <si>
    <t>Las sadel  satu titik.</t>
  </si>
  <si>
    <t>SP 7</t>
  </si>
  <si>
    <t xml:space="preserve">Pengelasan dan modifikasi stream line sumur </t>
  </si>
  <si>
    <t>Perubahan streamline</t>
  </si>
  <si>
    <t xml:space="preserve">Sisip dan tie in trunkline pipa 8" diroad crosing </t>
  </si>
  <si>
    <t>SP2</t>
  </si>
  <si>
    <t>atasi kebocoran dengan diclamp sebanyak 1 titik</t>
  </si>
  <si>
    <t>Pengelasan / fabrikasi fl dari sumur ke tanki tos 1 dan 2.</t>
  </si>
  <si>
    <t>TMT-50</t>
  </si>
  <si>
    <t xml:space="preserve">Las sadel sumur WI </t>
  </si>
  <si>
    <t xml:space="preserve">Las sadel  sumur minyak </t>
  </si>
  <si>
    <t xml:space="preserve">Sisip dengan pipa tbg 3.5" sebanyak 3 jts. </t>
  </si>
  <si>
    <t>sisip elbow  3" SP 1 GNK</t>
  </si>
  <si>
    <t>Joint pipa tbg 2.7/8" sebanyak 6 jts.</t>
  </si>
  <si>
    <t>Bocor korosif flowline</t>
  </si>
  <si>
    <t xml:space="preserve">Joint las pipa 6" sebanyak 3 jts dan elbow 6" 90 (1 pcs) </t>
  </si>
  <si>
    <t>SP 7 TLJ</t>
  </si>
  <si>
    <t xml:space="preserve">Clamp jalur trunkline FRP </t>
  </si>
  <si>
    <t xml:space="preserve">Las sadel pada line flaring 8" </t>
  </si>
  <si>
    <t xml:space="preserve">Joint dan las pipa tbg sebanyak 3 jts </t>
  </si>
  <si>
    <t>Repair ulang kebocoran trunkline FRP dengan stick compound loctite</t>
  </si>
  <si>
    <t>GNK</t>
  </si>
  <si>
    <t xml:space="preserve">Sisip pipa tbg sebanyak 2jts </t>
  </si>
  <si>
    <t>Sisip dengan pipa tbg 3.5" 1 jts</t>
  </si>
  <si>
    <t>TLJ-25</t>
  </si>
  <si>
    <t xml:space="preserve"> Sisip pipa tbg sebanyak 2 jts</t>
  </si>
  <si>
    <t xml:space="preserve"> Sisip pipa tbg sebanyak 1 jts </t>
  </si>
  <si>
    <t xml:space="preserve"> Sisip pipa 1 jts dan las sadel 1 titik </t>
  </si>
  <si>
    <t>Las pipa tbg 3,5" untuk road crossing</t>
  </si>
  <si>
    <t>Pemasangan clamp 1 titik</t>
  </si>
  <si>
    <t>Sisip pipa 3 jts</t>
  </si>
  <si>
    <t xml:space="preserve">Pemasangan / jamper line casing </t>
  </si>
  <si>
    <t xml:space="preserve">Sisip dengan pipa tbg 3.5" sebanyak 4 jts. </t>
  </si>
  <si>
    <t>Las sadel trunkline injeksi 4 titik</t>
  </si>
  <si>
    <t>TLJ</t>
  </si>
  <si>
    <t>Las sadel perbaikan kebocoran 1 titik</t>
  </si>
  <si>
    <t>Sisip pipa 1 jts</t>
  </si>
  <si>
    <t xml:space="preserve">Sisip pipa tbg </t>
  </si>
  <si>
    <t>Sisip pipa 2 jts</t>
  </si>
  <si>
    <t xml:space="preserve"> GNK di KM 16</t>
  </si>
  <si>
    <t xml:space="preserve">Las sadel ringline pipa 6" </t>
  </si>
  <si>
    <t xml:space="preserve">Las sadel pipa 3" </t>
  </si>
  <si>
    <t>Joint ulir pipa tbg 3,5" sebanyak 18 jts</t>
  </si>
  <si>
    <t>Sisip pipa 4" sebanyak 24m</t>
  </si>
  <si>
    <t>Joint ulir pipa tbg 3,5" sebanyak 20 jts</t>
  </si>
  <si>
    <t>Trunkline BRG Aur 8" pemasangan clamp</t>
  </si>
  <si>
    <t>BRG</t>
  </si>
  <si>
    <t xml:space="preserve">Atasi kebocoran </t>
  </si>
  <si>
    <t>Joint ulir pipa tbg 3,5" sebanyak 15 jts</t>
  </si>
  <si>
    <t>Sisip pipa unutk road croassing</t>
  </si>
  <si>
    <t xml:space="preserve">Las sadel kebocoran </t>
  </si>
  <si>
    <t>Las pipa tbg 3,5" sebanyak 15 jts</t>
  </si>
  <si>
    <t>Sisip pipa sebanyak 2 jts</t>
  </si>
  <si>
    <t>Atasi kebocoran</t>
  </si>
  <si>
    <t>OGN-33</t>
  </si>
  <si>
    <t xml:space="preserve">Joint ulir pipa tbg 3.5"sebanyak 15 jts </t>
  </si>
  <si>
    <t>Las sadel eks clamp  1 titik</t>
  </si>
  <si>
    <t xml:space="preserve">Joint ulir pipa tbg 3.5"sebanyak 20 jts </t>
  </si>
  <si>
    <t xml:space="preserve">Sisip main line gas 2" </t>
  </si>
  <si>
    <t>Separator HP-PMB 1</t>
  </si>
  <si>
    <t>Joint ulir pipa tbg 3.5"sebanyak 17 jts .</t>
  </si>
  <si>
    <t xml:space="preserve">Penggantian pipa 21 jts. </t>
  </si>
  <si>
    <t>OGN-21</t>
  </si>
  <si>
    <t>Pemasangan pipa 30 jts</t>
  </si>
  <si>
    <t>OGN-23</t>
  </si>
  <si>
    <t xml:space="preserve">Las filled pipa tubing 3.5" sebanyak 10 titik </t>
  </si>
  <si>
    <t>Atasi kebocoran dengan clamp 1 titik.</t>
  </si>
  <si>
    <t xml:space="preserve">Las sadel flowline 3" sebanyak 2 titik). </t>
  </si>
  <si>
    <t>sisip pipa panjang 4 meter</t>
  </si>
  <si>
    <t>Pengelasan pemasangan streamline konversi lifting dari BPU ke ESP.</t>
  </si>
  <si>
    <t>Las sadel satu titik.</t>
  </si>
  <si>
    <t xml:space="preserve">Pengelasan pipa 3" di road crosing </t>
  </si>
  <si>
    <t xml:space="preserve">Sisip dengan pipa 4"sch 80 panjang 24 mtr. </t>
  </si>
  <si>
    <t>KRD 01</t>
  </si>
  <si>
    <t xml:space="preserve">Sisip kebocoran flow line 4" </t>
  </si>
  <si>
    <t xml:space="preserve"> Sisip  pipa 4" panjang 18mtr </t>
  </si>
  <si>
    <t>TLJ-92</t>
  </si>
  <si>
    <t>Pengelasan/ joint pipa 3"</t>
  </si>
  <si>
    <t xml:space="preserve">Joint pipa tbg 3.5" dan las elbow 3" untuk crosingan </t>
  </si>
  <si>
    <t>Las sadel 2 titik kebocoran jalur mainline gaslift di road crossing .</t>
  </si>
  <si>
    <t xml:space="preserve">Fabrikasi penyisipan main line gas jaringan di road crossing pipa 3" sch 80 sebanyak 3 jts x 6 mtr. </t>
  </si>
  <si>
    <t>Atasi kebocoran pipa 4" disadel 1 titik.</t>
  </si>
  <si>
    <t>Atasi kebocoran pipa 3" disadel 1 titik.</t>
  </si>
  <si>
    <t>TLJT 199</t>
  </si>
  <si>
    <t>Sisip pipa 4" sch 40 sebanyak 36 mtr di 2 segmen .</t>
  </si>
  <si>
    <t xml:space="preserve">Pengelasan fabrikasi pipa 2" untuk sisip line gas diroad crosing </t>
  </si>
  <si>
    <t>TMT-27</t>
  </si>
  <si>
    <t xml:space="preserve">Fabrikasi pemasangan streamline dan koneksi line cassing </t>
  </si>
  <si>
    <t>Sisip pipa 3" panjang 12 mtr</t>
  </si>
  <si>
    <t>Las sadel header manipol injeksi pipa 6" di sp 1,slesai.</t>
  </si>
  <si>
    <t>SP 1</t>
  </si>
  <si>
    <t>Atasi kebocoran trunkline gas pipa 8" dkt jembatan pecundong diclam 1 titik.</t>
  </si>
  <si>
    <t>AUR</t>
  </si>
  <si>
    <t xml:space="preserve">Ecer dan joint pipa tbg 2 7/8" sebanyak 4 jts untuk reroute line gas fuel engine </t>
  </si>
  <si>
    <t>Sadel fl sumur injeksi pipa 4" 1 titik.</t>
  </si>
  <si>
    <t>Sadel fl sumur injeksi 2 titik.</t>
  </si>
  <si>
    <t xml:space="preserve">Perbaikan / las kembali  pada sambungan pipa </t>
  </si>
  <si>
    <t>Atasi kebocoran ring line injeksi pipa 6" dgn diclam</t>
  </si>
  <si>
    <t>OGN</t>
  </si>
  <si>
    <t xml:space="preserve"> Atasi kebocoran / ganti neple drat 1/2" pada stremline </t>
  </si>
  <si>
    <t>Sisip kebocoran dengan tbg 3.5 sebanyak 3 jts.</t>
  </si>
  <si>
    <t>Sisip ringline injeksi pipa 6" panjang 12 m</t>
  </si>
  <si>
    <t xml:space="preserve">Clamp kebocoran line gas 10" suction E/C </t>
  </si>
  <si>
    <t xml:space="preserve">Las dismantle sadel 1 titik spool outlet MP </t>
  </si>
  <si>
    <t>Sadel las flowline sebanyak 1 titik</t>
  </si>
  <si>
    <t xml:space="preserve">Las plate ke neple drat 2" </t>
  </si>
  <si>
    <t>Modifikasi stream line dan koneksi cassing sumur</t>
  </si>
  <si>
    <t>OGN-29</t>
  </si>
  <si>
    <t xml:space="preserve">Atasi kebocoran sadel </t>
  </si>
  <si>
    <t>Las filled koneksi drat tubing yg rembes 1 titik</t>
  </si>
  <si>
    <t xml:space="preserve">Las sadel pipa 3" 1 titik. </t>
  </si>
  <si>
    <t>Pengelasan fabrikasi stremline . Perubahan lifting dr ESP ke pumping unit.</t>
  </si>
  <si>
    <t>Fabrikasi streamline</t>
  </si>
  <si>
    <t>Atasi kebocoran pipa 8"  di clamp 1 titik</t>
  </si>
  <si>
    <t xml:space="preserve">Pengelasan fabrikasi stremline + long nipple 3" </t>
  </si>
  <si>
    <t>Clamp flowline sebanyak 2 titik</t>
  </si>
  <si>
    <t>OGN-38</t>
  </si>
  <si>
    <t xml:space="preserve">Fabrikasi streamline </t>
  </si>
  <si>
    <t xml:space="preserve">Sisip pipa 3" diroad crosing </t>
  </si>
  <si>
    <t xml:space="preserve">Las sadel header HP group SP 1 GNK </t>
  </si>
  <si>
    <t xml:space="preserve">Las sadel header HP group SP 2 GNK, </t>
  </si>
  <si>
    <t>SP 2 GNK</t>
  </si>
  <si>
    <t xml:space="preserve">Fabrikasi dan pasang streamline </t>
  </si>
  <si>
    <t>Pengelasan long neple 3" dan stremline</t>
  </si>
  <si>
    <t>Las sadel kebocoransebanyak 2 titik</t>
  </si>
  <si>
    <t>Las sadel pipa 3" 1 titik</t>
  </si>
  <si>
    <t>Sisip pipa tbg 3.5" 1 jts</t>
  </si>
  <si>
    <t>TLH 224</t>
  </si>
  <si>
    <t>Fabrikasi streamline 3" dan jumper casing , progress 65% tunggu bongkar BOP,</t>
  </si>
  <si>
    <t xml:space="preserve">Fabrikasi line 2" supply fuel gas engine ESP </t>
  </si>
  <si>
    <t>Atasi kebocoran di clamp 1 titik</t>
  </si>
  <si>
    <t>Sisip sepanjang 80 meter</t>
  </si>
  <si>
    <t xml:space="preserve">Sisip line suction pompa transfer pipa 8" sebanyak 1 joint </t>
  </si>
  <si>
    <t xml:space="preserve">SP PMB </t>
  </si>
  <si>
    <t xml:space="preserve">Atasi kebocoran dengan clamp sebanyak 2 titik. </t>
  </si>
  <si>
    <t>BRG AUR 35</t>
  </si>
  <si>
    <t xml:space="preserve">Pemasangan streamline dan jamper line Casing </t>
  </si>
  <si>
    <t>Atasi kebocoran diclam 1 titik</t>
  </si>
  <si>
    <t xml:space="preserve">Atasi kebocoran / las sadel </t>
  </si>
  <si>
    <t xml:space="preserve">Pasang stream line dan koneksi line cassing </t>
  </si>
  <si>
    <t>Clamp kebocoran sebanyak 2 titik.</t>
  </si>
  <si>
    <t xml:space="preserve">Fabrikasi stremline 3" </t>
  </si>
  <si>
    <t>Joint ulir pipa tubing 3.5" untuk line ke tanki tos .</t>
  </si>
  <si>
    <t>TMB 11</t>
  </si>
  <si>
    <t>Atasi kebocoran / klam sebanyak  1 titik</t>
  </si>
  <si>
    <t>Fabrikasi dan pemasangan stream line, FL dan GL panjang 75 meter</t>
  </si>
  <si>
    <t>Sisip pipa 4" @14 mtr, Elbow 4"45 @4 ea</t>
  </si>
  <si>
    <t>Atasi kebocoran di clamp satu titik.</t>
  </si>
  <si>
    <t>TLJ-43</t>
  </si>
  <si>
    <t xml:space="preserve">Atasi kebocoran line WI s di sadel satu titik. </t>
  </si>
  <si>
    <t xml:space="preserve">Sisip 1 jts FL dan las repair 3 titik GL </t>
  </si>
  <si>
    <t xml:space="preserve">Dismantle dan sisip line by pass inlet fuel gas scrubber </t>
  </si>
  <si>
    <t>SKG LBK</t>
  </si>
  <si>
    <t>Atasi kebocoran /sadel las discarge pompa transfer</t>
  </si>
  <si>
    <t>SP 07 TLJ</t>
  </si>
  <si>
    <t xml:space="preserve">Sisip elbow 3"45°2pcs dan tubing 3,5" 15 meter </t>
  </si>
  <si>
    <t>Sisip kebocoran gas line dengan tbg 2 7/8 di 2 segment @9 mtr</t>
  </si>
  <si>
    <t>OGN-22</t>
  </si>
  <si>
    <t xml:space="preserve">Atasi kebocoran / sadel 1 titik </t>
  </si>
  <si>
    <t xml:space="preserve">Sisip tubing 3,5" sebanyak 2 jts </t>
  </si>
  <si>
    <t xml:space="preserve">Fabrikasi stremline ke tanki tos </t>
  </si>
  <si>
    <t xml:space="preserve">Bepel dan Joint las pipa 3.5 sebanyak 7 jts dari 20 jts  (penyempitan scale) </t>
  </si>
  <si>
    <t>Pengelasan / fabrikasi stremline,jamper casing dan line ke tanki tos sumur Tmb # 11,selesai.</t>
  </si>
  <si>
    <t xml:space="preserve">Bepel dan Joint las pipa 3.5 sebanyak 13  jts + elbow 3" x 90 #1 ea </t>
  </si>
  <si>
    <t>Sisip dengan pipa tbg 4.5" sebanyak 2 jts</t>
  </si>
  <si>
    <t>Sisip flowline 4" panjang 9 mtr dan sadel 1 titik</t>
  </si>
  <si>
    <t xml:space="preserve">Fabrikasi penyisipan pipa 3" line isap bak oil catcher </t>
  </si>
  <si>
    <t>SP 6 TLJ</t>
  </si>
  <si>
    <t xml:space="preserve">Fabrikasi stremline dan flowline ke tanki tos </t>
  </si>
  <si>
    <t xml:space="preserve">Fabrikasi persiapan streamline dan gas line (konversi lifting PU ke x-mastree) </t>
  </si>
  <si>
    <t>Persiapan spool gas line rencana switch dgn gas line Ogan 25.</t>
  </si>
  <si>
    <t>OGN-24</t>
  </si>
  <si>
    <t>Sisip flowline panjang 12 meter</t>
  </si>
  <si>
    <t xml:space="preserve">Fabrikasi streamline dan flowline ke tanki tos </t>
  </si>
  <si>
    <t xml:space="preserve">Las sadel flowline </t>
  </si>
  <si>
    <t>Pemasangan clamp flowline 3" 1 titik.</t>
  </si>
  <si>
    <t>Las sadel penggantian clamp satu titik</t>
  </si>
  <si>
    <t>Las sadel trunkline injeksi, pipa belah pd sambungan ERW 30 cm</t>
  </si>
  <si>
    <t xml:space="preserve"> Sisip pipa tubing 3.5" sebanyak 3 jts.</t>
  </si>
  <si>
    <t>OGN-41</t>
  </si>
  <si>
    <t>Fabrikasi line discarge dan suction pompa condensate</t>
  </si>
  <si>
    <t>SP 1 PDW</t>
  </si>
  <si>
    <t>Las sadel  2 titik</t>
  </si>
  <si>
    <t xml:space="preserve">Fabrikasi dan pemasangan line discharge &amp; suction pompa condensate no 2  </t>
  </si>
  <si>
    <t>Atasi kebocoran Trunkline injeksi 8"  disadel 1 titik</t>
  </si>
  <si>
    <t>Y2K</t>
  </si>
  <si>
    <t xml:space="preserve">Fabrikasi long nipple 3" </t>
  </si>
  <si>
    <t>Pengelasan sadel jalur ring line injeksi pipa casing 5.5"</t>
  </si>
  <si>
    <t>TTB</t>
  </si>
  <si>
    <t>Sisip flowline  panjang 200 mtr</t>
  </si>
  <si>
    <t xml:space="preserve">Fabrikasi /join las pipa tubing 4" sebayak 9 joint </t>
  </si>
  <si>
    <t xml:space="preserve">Perbaikan / las skid pompa centrifugal </t>
  </si>
  <si>
    <t xml:space="preserve">Pemasangan jalur flaring dari casing annulus dengan tubing 2 7/8 sebanyak 7 jts </t>
  </si>
  <si>
    <t>OGN-42</t>
  </si>
  <si>
    <t xml:space="preserve">Fabrikasi dan pemasangan stream line &amp; jumper line casing ke flowline </t>
  </si>
  <si>
    <t>Fabrikasi flowline joint tbg 4" @8 joint. Total 17 joint.</t>
  </si>
  <si>
    <t xml:space="preserve">Modifikasi &amp; pemasangan streamline </t>
  </si>
  <si>
    <t>Atasi kebocoran dengan diclamp 1 titik</t>
  </si>
  <si>
    <t xml:space="preserve">Perbaikan skid Elmot (las keliling) pompa no.1 (MK) </t>
  </si>
  <si>
    <t>SP 2 TLJ</t>
  </si>
  <si>
    <t>Fabrikasi flowline Joint tbg 4"8 joint</t>
  </si>
  <si>
    <t xml:space="preserve">Pengelasan dan pemasangan rangkaian streamline </t>
  </si>
  <si>
    <t>Atasi kebocoran flowline diclamp 4 titik</t>
  </si>
  <si>
    <t>Atasi kebocoran line WI sumur disadel : 1 titik</t>
  </si>
  <si>
    <t xml:space="preserve">Atasi kebocoran las fillet sambungan drat shock 1,5" line blowdown compressor Ajax DPC 800 </t>
  </si>
  <si>
    <t>Atasi kebocoran pipa 4" flowline di clamp 1 titik</t>
  </si>
  <si>
    <t>OGN 03</t>
  </si>
  <si>
    <t>Sisip gas line 1" suplai LLC</t>
  </si>
  <si>
    <t xml:space="preserve">Fabrikasi dan pemasangan line by pass untuk adjustable choke </t>
  </si>
  <si>
    <t>Sisip pipa tbg 3.5 sebanyak 2 jts</t>
  </si>
  <si>
    <t xml:space="preserve">Modifikasi line tanki TOS </t>
  </si>
  <si>
    <t>Pemasangan pipe clamp sebanyak 1 titik</t>
  </si>
  <si>
    <t xml:space="preserve">Pengelasan plat sadel flowline </t>
  </si>
  <si>
    <t xml:space="preserve">Sisip pipa tbg 3,5" 2 jts dan ganti elbow 45° 2 pcs </t>
  </si>
  <si>
    <t xml:space="preserve">Koneksikan stream line dan modifikasi gas line injeksi </t>
  </si>
  <si>
    <t>Sisip pipa tbg 3.5"sebanyak 4 joint</t>
  </si>
  <si>
    <t>Las sadel line injeksi sumur TLJ 61, selesai.</t>
  </si>
  <si>
    <t>Sisip pipa sebanyak 3 joint</t>
  </si>
  <si>
    <t xml:space="preserve">Fabrikasi jointing pipa sebanyak 3 joint untuk penyisipan </t>
  </si>
  <si>
    <t xml:space="preserve">Fabrikasi dan pemasangan Streamline </t>
  </si>
  <si>
    <t>Pasang Streamline sumur</t>
  </si>
  <si>
    <t>Fabrikasi flowline joint las sebanyak 9 joint.</t>
  </si>
  <si>
    <t>Fabrikasi pemasangan streamline dan modifikasi line tanki TOS</t>
  </si>
  <si>
    <t>TANJUNG MIRING</t>
  </si>
  <si>
    <t>Las sadel flowline 6 1 titik</t>
  </si>
  <si>
    <t xml:space="preserve">Las perbaikan sambungan las Muffler engine compressor  Ajax DOC 360 no 2 yang crack </t>
  </si>
  <si>
    <t xml:space="preserve">Sisip pipa 2" 24 meter </t>
  </si>
  <si>
    <t xml:space="preserve">Fabrikasi penyisipan </t>
  </si>
  <si>
    <t xml:space="preserve">Atasi kebocoran dengan diclamp </t>
  </si>
  <si>
    <t xml:space="preserve">Pengelasan ganti spool line outlet 2" contactor </t>
  </si>
  <si>
    <t>Fabrikasi spool line inlet 2" tangki test</t>
  </si>
  <si>
    <t xml:space="preserve"> Atasi kebocoran  di clamp 1 titik</t>
  </si>
  <si>
    <t>Pengelasan kebocoran  pada lasan sadel</t>
  </si>
  <si>
    <t xml:space="preserve">Fabrikasi dan pemasangan rangkaian Streamline </t>
  </si>
  <si>
    <t>Fabrikasi penyisipan pipa tbg 3.5"sebanyak 6 joint.</t>
  </si>
  <si>
    <t>Atasi kebocoran dengan clamp discharge OTP</t>
  </si>
  <si>
    <t>Disisip pipa sepanjang 6 meter</t>
  </si>
  <si>
    <t>Fabrikasi flowline las pipa tbg 3.5 sebanyak 9 joint</t>
  </si>
  <si>
    <t>Sisip pipa sepanjang 9 meter</t>
  </si>
  <si>
    <t>Sisip pipa sepanjang 18 meter</t>
  </si>
  <si>
    <t>Las sadel pipa 4" 1 titik</t>
  </si>
  <si>
    <t>Atasi kebocoran pipa FRP 8"  di clamp</t>
  </si>
  <si>
    <t>BRG-PPP</t>
  </si>
  <si>
    <t>Sisip dengan pipa tbg 4.5" 1 jts + elbow 4"90 .</t>
  </si>
  <si>
    <t xml:space="preserve">Sisip pipa tbg 3.5" 1 jts </t>
  </si>
  <si>
    <t xml:space="preserve">Sisip dengan pipa tbg 3.5 sebanyak 5 jts </t>
  </si>
  <si>
    <t>las sadel 1 titik depan lokasi ogan 41</t>
  </si>
  <si>
    <t>Fabrikasi flowline pipa tbg 3.5"sebanyak 6 joint</t>
  </si>
  <si>
    <t>Atasi kebocoran flowline</t>
  </si>
  <si>
    <t>OGN-20</t>
  </si>
  <si>
    <t xml:space="preserve">Atasi kebocoran pipa dengan clamp 1 titik </t>
  </si>
  <si>
    <t>TMT</t>
  </si>
  <si>
    <t>Modifikasi streamline dan pemasangan gas line injeksi dengan tubing 2.7/8" panjang 50 mtr</t>
  </si>
  <si>
    <t>OGN-14</t>
  </si>
  <si>
    <t>Sisip pipa tbg sebanyak 6 jts</t>
  </si>
  <si>
    <t>Flushing dan tie-in penyisipan  pipa tubing 3.5" sebanyak 45 joint (400 mtr)</t>
  </si>
  <si>
    <t>Pengelasan sadel 1 titik</t>
  </si>
  <si>
    <t>Las sadel header manifold</t>
  </si>
  <si>
    <t>SP 9 TLJ</t>
  </si>
  <si>
    <t>Sisip pipa 4" sebanyak 2 joint</t>
  </si>
  <si>
    <t xml:space="preserve">Ecer pipa tubing 3.5" sebanyak 15 jts dan konek ulir sebanyak 7 jts (sagmen 1) </t>
  </si>
  <si>
    <t>Sisip dengan pipa tbg 3.5" panjang 15 m</t>
  </si>
  <si>
    <t>Sisip pipa tubing 3,5" sebanyak 4 jts</t>
  </si>
  <si>
    <t xml:space="preserve">Joint ulir pipa tubing 3.5" sebanyak 8 jts </t>
  </si>
  <si>
    <t>Sisip pipa 1 joint + las flange 3"300</t>
  </si>
  <si>
    <t>Clamp pipa 3" line gas suplai dari SP 1 ke SP 2 TMT</t>
  </si>
  <si>
    <t xml:space="preserve">Las sadel header </t>
  </si>
  <si>
    <t>SP 5 TLJ</t>
  </si>
  <si>
    <t>Las sadel 1 titik</t>
  </si>
  <si>
    <t>Joint pipa tubing 2.7/8" sebanyak 7 jts</t>
  </si>
  <si>
    <t xml:space="preserve">Sisip line gas suplai dari SP 1 ke SP 2 TMT </t>
  </si>
  <si>
    <t>Modifikasi flow line dan fabrikasi streamline lanjut koneksikan sumur injeksi PMB 24 di lokasi sumur dan di depan SP PMB</t>
  </si>
  <si>
    <t xml:space="preserve">Modifikasi line penggantian PCV baru di separator HP, LP &amp; MP </t>
  </si>
  <si>
    <t>BRG D</t>
  </si>
  <si>
    <t xml:space="preserve">Pemasangan clamp line casing </t>
  </si>
  <si>
    <t>TLJ-255</t>
  </si>
  <si>
    <t xml:space="preserve">Pemasangan flowline sumur injeksi </t>
  </si>
  <si>
    <t xml:space="preserve">Sisip flowline </t>
  </si>
  <si>
    <t>Las sadel flowline 1 titik</t>
  </si>
  <si>
    <t>Rewelding koneksi wellhead sumur BRA 34 pada reducer 2"x4"</t>
  </si>
  <si>
    <t>Atasi kebocoran pipa 8" dengan las sadel sebanyak 1 titik</t>
  </si>
  <si>
    <t>AUR-BRG</t>
  </si>
  <si>
    <t xml:space="preserve">Fabrikasi tbg 3,5" ke atas support untuk pemasangan flowline sumur WI </t>
  </si>
  <si>
    <t>Sisip pipa 4" sepanjang 12 m</t>
  </si>
  <si>
    <t>Clamp flowline sumur TLJ 016 di SP 6 TLJ</t>
  </si>
  <si>
    <t xml:space="preserve">Pengelasan plug line drain tangki tos </t>
  </si>
  <si>
    <t>Penggantian line outlet tanki ke header suction pompa OTP di SP 2 TMT</t>
  </si>
  <si>
    <t xml:space="preserve">Joint pipa tbg 3.5" </t>
  </si>
  <si>
    <t xml:space="preserve">Las plug dan las neple 1/2" pada line casing </t>
  </si>
  <si>
    <t>TLJ-085</t>
  </si>
  <si>
    <t>Fabrikasi dan sisip trunkline minyak pipa 6" panjang 12 mtr di SP 7 TLJ, selesai.</t>
  </si>
  <si>
    <t xml:space="preserve">joint las pipa tbg </t>
  </si>
  <si>
    <t xml:space="preserve">Pengelasan plat sadel pada elbow </t>
  </si>
  <si>
    <t xml:space="preserve">Sisip pipa tubing 3,5" </t>
  </si>
  <si>
    <t xml:space="preserve">Clamp flowline 4" </t>
  </si>
  <si>
    <t xml:space="preserve">Sisip trunkline pipa 6" panjang 36 mtr </t>
  </si>
  <si>
    <t>SP 9 &amp; SP 6 TLJ</t>
  </si>
  <si>
    <t>Atasi kebocoran / ganti gasket dan pelat sehef header discharge compressor 10"</t>
  </si>
  <si>
    <t>Fabrikasi dan pemasangan Streamline</t>
  </si>
  <si>
    <t xml:space="preserve">Atasi kebocoran /disadel line WI </t>
  </si>
  <si>
    <t>Row cut pipa 6" eks sisipan trunkline minyak jalur sp 9 ke sp 6 panjang 9 mtr x 4 btg.</t>
  </si>
  <si>
    <t xml:space="preserve">Las sadel line WI </t>
  </si>
  <si>
    <t xml:space="preserve">Bepel ,ecer dan joint las pipa tbg 3.5" sebanyak 7 jts </t>
  </si>
  <si>
    <t xml:space="preserve">Ecer,bepel dan joint las pipa tbg 3.5" </t>
  </si>
  <si>
    <t xml:space="preserve"> Atasi kebocoran dengan diklam 1 titik</t>
  </si>
  <si>
    <t>AUR-BRG D</t>
  </si>
  <si>
    <t>Atasi kebocoran pipa 8"dengan diklam 1 titik</t>
  </si>
  <si>
    <t xml:space="preserve">Ecer,bepel dan joint pipa tbg 3.5" sebanyak 10 jts </t>
  </si>
  <si>
    <t xml:space="preserve">Joint pipa tg 3.5" sebanyak 5 jts </t>
  </si>
  <si>
    <t xml:space="preserve">Pemasangan clamp flowline 4" </t>
  </si>
  <si>
    <t>Pemasangan clamp jsebanyak 2 titik</t>
  </si>
  <si>
    <t>TMT-22</t>
  </si>
  <si>
    <t xml:space="preserve">Ecer pipa tbg 3.5" sebanyak 11 jts </t>
  </si>
  <si>
    <t>Pengelasan elbow utk atasi kebocoran</t>
  </si>
  <si>
    <t>Atasi kebocoran disisip 1 jts</t>
  </si>
  <si>
    <t>GNK-55</t>
  </si>
  <si>
    <t>Sisip pipa tbg 3.5" 1 jts + elbow 3"45 =1 pcs,selesai.</t>
  </si>
  <si>
    <t>Las sadel pipa 2 7/8" 1 titik</t>
  </si>
  <si>
    <t xml:space="preserve">Ecer,bepel dan joint las pipa tbg 3.5" sebanyak 6 jts </t>
  </si>
  <si>
    <t xml:space="preserve">Atasi kebocoran main line pipa 4" disadel : 2 titik. </t>
  </si>
  <si>
    <t xml:space="preserve">Pengelsan / fabrikasi pipa 3" untuk stremline </t>
  </si>
  <si>
    <t xml:space="preserve">Pengelsan / fabrikasi dan instal stremline 3" sumur Tlj 132 dan pasang line eks fl sumur Tlj 132 ke header injeksi panjang +- 30 mtr </t>
  </si>
  <si>
    <t>Atasi kebocoran line WI disadel 1 titik</t>
  </si>
  <si>
    <t xml:space="preserve">Perbaikan / las kebocoran pada Stomfond line induk suction pompa </t>
  </si>
  <si>
    <t xml:space="preserve">Dismantle stream line brg 28 dan ganti nepel 1/2" line injeksi cimikal ke Flowline . </t>
  </si>
  <si>
    <t xml:space="preserve">Atasi kebocoran /klam pipa 6" trunkline condensat </t>
  </si>
  <si>
    <t>PDW</t>
  </si>
  <si>
    <t>Sadel las pipa 6" trunkline condensate</t>
  </si>
  <si>
    <t xml:space="preserve">Sisip dengan tbg 3.5 sebanyak 7 jts </t>
  </si>
  <si>
    <t>Sisip flowline sebanyak 250 mtr dan las sadel 1 titik</t>
  </si>
  <si>
    <t xml:space="preserve">Modifikasi streamline </t>
  </si>
  <si>
    <t xml:space="preserve">Atasi kebocoran /sadel las Tee 2" SS xmastree </t>
  </si>
  <si>
    <t xml:space="preserve">Atasi kebocoran dengan pasang clamp </t>
  </si>
  <si>
    <t>Pengelasan kebocoran ring line satelit</t>
  </si>
  <si>
    <t>TTB 21 / 26</t>
  </si>
  <si>
    <t xml:space="preserve">Sisip flowline sumur Tmt # 30 diroad crossing </t>
  </si>
  <si>
    <t xml:space="preserve">Bepel dan joint las pipa tubing 3.5 sebanyak 12 jts/ 6 lasan </t>
  </si>
  <si>
    <t>SP 1 TTB</t>
  </si>
  <si>
    <t>Las sadel kebocoran flowline</t>
  </si>
  <si>
    <t>Sisip dengan tbg 3,5 " panjang 1 jts (bocor dalam protector)</t>
  </si>
  <si>
    <t xml:space="preserve">Las sadel tee manifold header </t>
  </si>
  <si>
    <t xml:space="preserve">Las sadel trunkline minyak pipa 6" </t>
  </si>
  <si>
    <t>SP 1 - SP 6</t>
  </si>
  <si>
    <t>Clamp line gas pipa 2" sumur TMT 56 gesekan OTK</t>
  </si>
  <si>
    <t>TMT-56</t>
  </si>
  <si>
    <t>Sisip flowline sumur  pipa 3" panjang 30 mtr</t>
  </si>
  <si>
    <t>Atasi kebocoran pipa 8" dengan di clamp</t>
  </si>
  <si>
    <t>Las sadel  sebanyak 2 titik</t>
  </si>
  <si>
    <t>Sisip flowline sumur TLJ 127 panjang 9 meter</t>
  </si>
  <si>
    <t xml:space="preserve">Pengelasan sadel flowline </t>
  </si>
  <si>
    <t>Atasi kebocoran flowline 3"  dengan diklam 1 titik</t>
  </si>
  <si>
    <t>Clamp kebocoran gas line 2"  titik.</t>
  </si>
  <si>
    <t>TSM-04</t>
  </si>
  <si>
    <t>Clamp pipa 6" jalur trunkline minyak</t>
  </si>
  <si>
    <t xml:space="preserve">Pengelasan sadel pada elbow flowline </t>
  </si>
  <si>
    <t>Sisip koneksi gas line injeksi sumur</t>
  </si>
  <si>
    <t xml:space="preserve">Sisip trunkline minyak pipa 6" panjang 15 mtr </t>
  </si>
  <si>
    <t xml:space="preserve">Pengelasan sisip jumper line casing sumur </t>
  </si>
  <si>
    <t>Sisip flowline injeksi dengan tbg 3.5  + elbow 45/90 2 pcs</t>
  </si>
  <si>
    <t>OGN-17</t>
  </si>
  <si>
    <t>Clamp tee header 4" flowline sumur PMB 35</t>
  </si>
  <si>
    <t>Clamp atasi kebocoran pipa 8" trunkline1</t>
  </si>
  <si>
    <t>Clamp pipa 3" line jumper casing</t>
  </si>
  <si>
    <t>Sisip flowline injeksi  dengan tbg 3.5" 2 joint</t>
  </si>
  <si>
    <t>Atasi kebocoran line WI  disadel 1 titik</t>
  </si>
  <si>
    <t xml:space="preserve">Sadel las flowline </t>
  </si>
  <si>
    <t>PMN-06</t>
  </si>
  <si>
    <t>Sisip dengan pipa tbg 3.5" sebanyk 3 jts</t>
  </si>
  <si>
    <t xml:space="preserve">Saddle/las flowline sumur PMB 19 </t>
  </si>
  <si>
    <t xml:space="preserve">Clamp kebocoran flowline sumur PMB 35 </t>
  </si>
  <si>
    <t>Sisip dengan pipa 3" 1 jts</t>
  </si>
  <si>
    <t>TLJ-299</t>
  </si>
  <si>
    <t>Sisip flowline  dengan pipa tbg 3.1/2" sebanyak 3 jts</t>
  </si>
  <si>
    <t>Sisip flowline 4" flange to flange panjang 1,5 jts</t>
  </si>
  <si>
    <t xml:space="preserve">Sisip / ganti tee 3" dengan elbow 3" </t>
  </si>
  <si>
    <t xml:space="preserve">Atasi kebocoran / sadel line discharge pompa </t>
  </si>
  <si>
    <t xml:space="preserve">Atasi kebocoran line suction pompa pipa 12" </t>
  </si>
  <si>
    <t>Atasi kebocoran line discharge pompa Wi</t>
  </si>
  <si>
    <t xml:space="preserve">Atasi kebocoran / las sadel line discharge pompa MK </t>
  </si>
  <si>
    <t>Sisip dan ganti flange 2" 600# &amp; reducer</t>
  </si>
  <si>
    <t xml:space="preserve">Sisip pipa 4" </t>
  </si>
  <si>
    <t xml:space="preserve">Clamp kebocoran line header discharge pipa 6" </t>
  </si>
  <si>
    <t xml:space="preserve">Las sadel  trunkline injeksi </t>
  </si>
  <si>
    <t>Ecer,bepel dan joint pipa tbg 3.5" sebanyak 10 jts</t>
  </si>
  <si>
    <t xml:space="preserve">Atasi kebocoran / klam pipa 8" trunkline gas Aur </t>
  </si>
  <si>
    <t xml:space="preserve">TIKA </t>
  </si>
  <si>
    <t>Pengelasan pipa tubing 3.5 persiapan pondasi pumping unit sumur ogan 22.</t>
  </si>
  <si>
    <t xml:space="preserve">Las sadel line by pass flow meter pipa 6" sebanyk 2 titik dan ring line pipa 6" 1 titik </t>
  </si>
  <si>
    <t xml:space="preserve">Las sadel trunkline injeksi pipa 8" satu titik </t>
  </si>
  <si>
    <t xml:space="preserve">Joint las pipa tbg 3.5" sebanyak 3 jts </t>
  </si>
  <si>
    <t>Atasi kebocoran / clamp pipa 8" trunkline Aur</t>
  </si>
  <si>
    <t xml:space="preserve">Bevel dan joint las pipa tbg 2" 7/8 sebanyak 8 jts </t>
  </si>
  <si>
    <t>TMT-13</t>
  </si>
  <si>
    <t>Perbaikan kebocoran trunkline BRG Aur 8" dengan las sadel/patching, selesai.</t>
  </si>
  <si>
    <t>Ecer pipa tubing 2.7/8" dan potong pin box untuk persiapan sisip jalur line gas SP 1 TMT sebanyak 12 batang</t>
  </si>
  <si>
    <t>Sisip flowline sumur TMT 60 dengan pipa tbg 3.5" 1 jt</t>
  </si>
  <si>
    <t>sadel las trunkline injeksi pipa 8"</t>
  </si>
  <si>
    <t>Sisip tubing 3, 5" panjang 16 m, ganti elbow 45 2 pcs</t>
  </si>
  <si>
    <t xml:space="preserve">Clamp flowline </t>
  </si>
  <si>
    <t xml:space="preserve">Sisip header discharge pompa pipa 6" </t>
  </si>
  <si>
    <t>Sisip trunkline minyak pipa 6" j</t>
  </si>
  <si>
    <t xml:space="preserve">Atasi kebocoran / sadel line injeksi pipa 4" </t>
  </si>
  <si>
    <t>Clamp flowline</t>
  </si>
  <si>
    <t>Las sadel fl sumur injeksi TLJ 201 pipa 4" 1 titik</t>
  </si>
  <si>
    <t xml:space="preserve">Clamp kebocoran flowline sumur TLJ 227 </t>
  </si>
  <si>
    <t xml:space="preserve">Sisip pipa tubing 3, 5" , elbow 45°2 pcs </t>
  </si>
  <si>
    <t>Sisip pipa tbg 3.5" 2 segmen, 1 jts area sumur dan 2 jts disimpang masuk lokasi, selesai.</t>
  </si>
  <si>
    <t>Las sadel 1 titik di SP 2 TLJ</t>
  </si>
  <si>
    <t xml:space="preserve">Sisip sumur panjang 9 mtr </t>
  </si>
  <si>
    <t>Sisip line jumper casing</t>
  </si>
  <si>
    <t>Sisip flowline dengan pipa tubing sebanyak 5 jts</t>
  </si>
  <si>
    <t>Sisip flowline dengan pipa tbg 4.5" sebanyak 3 jts</t>
  </si>
  <si>
    <t>Clamp line drain pig launcher SKG X PMB 1 titik</t>
  </si>
  <si>
    <t>Las sadel kebocoran trunkline injeksi pipa 8" 1 titik, selesai.</t>
  </si>
  <si>
    <t>TRUNKLINE INJEKSI</t>
  </si>
  <si>
    <t>Sisip flowline sumur PMB 33 sebanyak 2 joint 2 segment dan las sadel sebanyak 4 titik</t>
  </si>
  <si>
    <t>Sisip jalur gasline dengan pipa tubing 2⅞, sebanyak 3 btg</t>
  </si>
  <si>
    <t>Pengelasan sadel jalur injeksi sebanyak 1 titik</t>
  </si>
  <si>
    <t>TTB 60/05</t>
  </si>
  <si>
    <t xml:space="preserve">Sisip mainline gas 2" sepanjang 24 meter </t>
  </si>
  <si>
    <t xml:space="preserve">Las sadel elbow flowline 4" </t>
  </si>
  <si>
    <t xml:space="preserve">Fabrikasi joint pipa tubing 3.5 sebanyak 12 jts </t>
  </si>
  <si>
    <t>Atasi kebocoran trunkline gas Aur dengan clamp 1 titik</t>
  </si>
  <si>
    <t>Sadel line Wi di SP 1 TMT</t>
  </si>
  <si>
    <t xml:space="preserve">Fabrikasi joint pipa 3" 2 btg utk penyisipan flowline KAG 7 </t>
  </si>
  <si>
    <t>KAG-7</t>
  </si>
  <si>
    <t>Sisip flowline dan pengelasan neple 1/2" pada stremline sumur injeksi</t>
  </si>
  <si>
    <t xml:space="preserve">Las sadel line discharge 4" pompa WI 2 titik </t>
  </si>
  <si>
    <t xml:space="preserve">Sisip flowline sumur </t>
  </si>
  <si>
    <t>Atasi kebocoran  trunkline gas pipa 8" aur dekat klaman lama,selesai.</t>
  </si>
  <si>
    <t xml:space="preserve">Atasi kebocoran line WI diclamp 1 titik. </t>
  </si>
  <si>
    <t>Atasi kebocoran line casing (blm bisa di eksekusi) line casing masih bertekanan.</t>
  </si>
  <si>
    <t>Sisip elbow flowline</t>
  </si>
  <si>
    <t xml:space="preserve">Atasi kebocoran line Wi disadel 1 titik dan rewelding pada sambungan </t>
  </si>
  <si>
    <t>Sisip flowline  dengan pipa tbg 3.5" 1 joint</t>
  </si>
  <si>
    <t xml:space="preserve">Atasi kebocoran / klam flowline </t>
  </si>
  <si>
    <t>Sisip flowline 3" panjang @ 9mtr</t>
  </si>
  <si>
    <t>Las sadel flowline 1 titik.</t>
  </si>
  <si>
    <t>Sisip flowline dengan tubing 3.5 sebanyak 3 jts</t>
  </si>
  <si>
    <t>OGN-37</t>
  </si>
  <si>
    <t>Sisip flowline dengan pipa tbg 3.5</t>
  </si>
  <si>
    <t>Las sadel kebocoran flowline pipa 4"</t>
  </si>
  <si>
    <t>AUR-35</t>
  </si>
  <si>
    <t xml:space="preserve">Atasi kebocoran line jumper </t>
  </si>
  <si>
    <t xml:space="preserve">Atasi kebocoran di dekat wellhead </t>
  </si>
  <si>
    <t>Atasi kebocoran line suction pipa 10" bersama MKL (perbaikan clamp 10" ) line suction SP 3 GNK ke SKG 3 GNK</t>
  </si>
  <si>
    <t>SP 3 GBK - SKG 3 GNK</t>
  </si>
  <si>
    <t>Sisip flowline dengan pipa tbg 4.5" 1 jts + elbow 4" 45 1 pcs, selesai.</t>
  </si>
  <si>
    <t>Las sadel line WI sumur TTB 71 di crossing sumur TTB 15,</t>
  </si>
  <si>
    <t xml:space="preserve">Las sadel line WI sumur TLJ 61, </t>
  </si>
  <si>
    <t>Atasi kebocoran line WI disisip 1 joint</t>
  </si>
  <si>
    <t xml:space="preserve">Sisip trunkline minyak pipa 6" panjang 12mtr </t>
  </si>
  <si>
    <t>SP 7 - SP 6</t>
  </si>
  <si>
    <t>Clamp kebocoran flowline sumur Tmt # 30 pipa 3" 1titik.</t>
  </si>
  <si>
    <t>Clamp kebocoran header 6"  LP group SP PMB, selesai</t>
  </si>
  <si>
    <t>Clamp kebocoran flowline  sebanyak 1 titik di depan SP PMB oleh MKL</t>
  </si>
  <si>
    <t>Sisip flowline pipa tubing 3,5 "panajng 1 jts</t>
  </si>
  <si>
    <t xml:space="preserve">Las sadel line discharge pompa WI </t>
  </si>
  <si>
    <t>Las sadel flowline sumur WI</t>
  </si>
  <si>
    <t xml:space="preserve">Clamp kebocoran line drain fuel scrubber dial 3" </t>
  </si>
  <si>
    <t>Las sadel gas line injeksi</t>
  </si>
  <si>
    <t>Sisip flowline sumur injeksi dengan pipa tbg 3.5" sebanyak 4 jts,2 segmen2 jts</t>
  </si>
  <si>
    <t>Clamp kebocoran flowline sumur GNK 52 oleh MKL</t>
  </si>
  <si>
    <t>GNK-52</t>
  </si>
  <si>
    <t>Clamp kebocoran trunkline pipa 8" jalur gas AUR 2 titik</t>
  </si>
  <si>
    <t>Pemasangan clamp</t>
  </si>
  <si>
    <t>Sisip flowline dengan tbg 3.5" 1 jts</t>
  </si>
  <si>
    <t>Las sadel flowline sumur TLJ 235 1 titik</t>
  </si>
  <si>
    <t>Pasang clamp pipa 6" jalur inlet tanki di SP 2 TMT.</t>
  </si>
  <si>
    <t>Sisip line WI sumur TLJ 99 1 joint</t>
  </si>
  <si>
    <t>Pasang clamp flowline sumut PMB 20 di dekat gudang binakarindo</t>
  </si>
  <si>
    <t>Clamp flowline PMB 22 di dekat sumur</t>
  </si>
  <si>
    <t>Sisip flowline dgn tubing 3,5"  2 jts</t>
  </si>
  <si>
    <t>Sisip flowline dgn tubing 2.7/8 1 jts</t>
  </si>
  <si>
    <t>Atasi kebocoran dgn clamp pipa 4" line injeksi</t>
  </si>
  <si>
    <t>Atasi kebocoran flowline disisip 1 joint</t>
  </si>
  <si>
    <t>Atasi kebocoran flowline disadel  2 titik</t>
  </si>
  <si>
    <t>Sisip dengan pipa tubing 2 7/8 sebanyak 1 jts</t>
  </si>
  <si>
    <t>Sadel flowline WI sumur</t>
  </si>
  <si>
    <t>Sisip flowline pipa 3" sebanyak 4 joint</t>
  </si>
  <si>
    <t>Clamp line bypass inlet contactor(sales) pipa 10"</t>
  </si>
  <si>
    <t>SKG XI LEMBAK</t>
  </si>
  <si>
    <t>Atasi kebocoran flowline disadel</t>
  </si>
  <si>
    <t xml:space="preserve">Sisip kebocoran flowline dengan pipa tubing 3.5 ×6 mtr + elbow 3" + reduser 3×2 </t>
  </si>
  <si>
    <t>Atasi kebocoran Line bypass inlet Contactor(sales) pipa 10" diclamp</t>
  </si>
  <si>
    <t>Atasi kebocoran Trunkline pipa 6" diclamp sebanyak 1 titik</t>
  </si>
  <si>
    <t>LBK</t>
  </si>
  <si>
    <t xml:space="preserve">Sadel kebocoran di header flowline dan rewelding kebocoran </t>
  </si>
  <si>
    <t>Clamp elbow flowline sumur PMB 35</t>
  </si>
  <si>
    <t>Pemasangan clamp pipa 2" line gas di SP BRG C.</t>
  </si>
  <si>
    <t>BRG C</t>
  </si>
  <si>
    <t>Sisip flowline 1 joint</t>
  </si>
  <si>
    <t xml:space="preserve">Sisip trunkline LBK-PPP </t>
  </si>
  <si>
    <t>PIPING</t>
  </si>
  <si>
    <t>Pengelasan kebocoran discarge pompa WI MK</t>
  </si>
  <si>
    <t>SPOGN</t>
  </si>
  <si>
    <t xml:space="preserve">Clamp ulang ganti  karet line by pass contactor SKG LBK </t>
  </si>
  <si>
    <t>Atasi kebocoran / klam pipa 8" TL  gas aur   2 meter dari flange sisipan terakhir</t>
  </si>
  <si>
    <t xml:space="preserve">Las sadel flowline WI </t>
  </si>
  <si>
    <t>Pemasangan clamp pipa trunkline BRG Aur.</t>
  </si>
  <si>
    <t>BRG-AUR</t>
  </si>
  <si>
    <t>Pemasangan clamp pipa 4" jalur gas</t>
  </si>
  <si>
    <t>SKG 13 BRG</t>
  </si>
  <si>
    <t xml:space="preserve">Pemasangan clamp jalur gas line injeksi pipa 2" </t>
  </si>
  <si>
    <t>Gasline</t>
  </si>
  <si>
    <t>Sisip 1 jts tubing 2.7/8" gas line 2"</t>
  </si>
  <si>
    <t>Las sadel elbow flow line</t>
  </si>
  <si>
    <t>Atasi kebocoran trunkline gas Aur, tanpa tutup sumur</t>
  </si>
  <si>
    <t>Lanjut las sadel LP group header SP PMB , selesai</t>
  </si>
  <si>
    <t>Clamp line drain MP separator SKG Lembak</t>
  </si>
  <si>
    <t>Atasi kebocoran flowline disisip  4 meter</t>
  </si>
  <si>
    <t>Atasi kebocoran flowlinedisadel 1 titik dan disisip 1 joint</t>
  </si>
  <si>
    <t>Sisip kebocoran dengan tubing 3.5 sebanyak 4 jts</t>
  </si>
  <si>
    <t xml:space="preserve">Sisip kebocoran dan perbaikan support jalur discarge WI </t>
  </si>
  <si>
    <t>Atasi kebocoran flowline disadel 1 titik</t>
  </si>
  <si>
    <t>Atasi kebocoran flowline disadel  1 titik</t>
  </si>
  <si>
    <t xml:space="preserve">Sisip flowline panjang 45 meter dan las sadel 1 titik </t>
  </si>
  <si>
    <t>Atasi  kebocoran /klam pipa Trunkline  8"</t>
  </si>
  <si>
    <t>Clamp kebocoran pipa 3" 1 titik</t>
  </si>
  <si>
    <t>Sisip sumur PMB 22 panjang 9 meter</t>
  </si>
  <si>
    <t>Clamp line outlet 2" condensate trap</t>
  </si>
  <si>
    <t>Las sadel kebocoran flowline  pipa 4" 1 titik</t>
  </si>
  <si>
    <t xml:space="preserve">Las sadel header manifold injeksi pipa 6" </t>
  </si>
  <si>
    <t xml:space="preserve">Clamp trunkline LBK di KP 1, selesai </t>
  </si>
  <si>
    <t>Atasi kebocoran/ klam trunkline pdw-ppp.</t>
  </si>
  <si>
    <t xml:space="preserve">Atasi kebocoran / las sadel trunkline </t>
  </si>
  <si>
    <t>Atasi kebocoran line WI  disisip  2 meter dan ganti elbow : 1 pcs</t>
  </si>
  <si>
    <t xml:space="preserve">Sadel las  flowline </t>
  </si>
  <si>
    <t>Sisip flowline 3"panjang 1 jts tbg 3.5"</t>
  </si>
  <si>
    <t xml:space="preserve">Las sadel </t>
  </si>
  <si>
    <t>Penyisipan line injeksi</t>
  </si>
  <si>
    <t>Pengelasan sadel eks clamp line pipa 6" trunkline PDW -PPP, selesai.</t>
  </si>
  <si>
    <t>Atasi kebocoran dgn clamp</t>
  </si>
  <si>
    <t>Las sadel line WI sumur TLJ 014, selesai.</t>
  </si>
  <si>
    <t>TLJ-014</t>
  </si>
  <si>
    <t>Disisip dengan pipa 4" Panjang 24 meter</t>
  </si>
  <si>
    <t>Pemasangan clamp flowline</t>
  </si>
  <si>
    <t>Clamp header 6"</t>
  </si>
  <si>
    <t>Penyisipan trunkline  pipa 6" panjang 30 mtr</t>
  </si>
  <si>
    <t xml:space="preserve">SP 9 - SP 6 </t>
  </si>
  <si>
    <t>Clamp kebocoran trunkline 6"</t>
  </si>
  <si>
    <t>LBK - PPP</t>
  </si>
  <si>
    <t>Las sadel sebanyak 2 titik</t>
  </si>
  <si>
    <t>Las sadel flowline sumur TLJ 127, selesai.</t>
  </si>
  <si>
    <t xml:space="preserve">Sisip line gas pipa 2" panjang 9 mtr </t>
  </si>
  <si>
    <t xml:space="preserve">Las sadel  flowline </t>
  </si>
  <si>
    <t>Penyisipan flowline 3"</t>
  </si>
  <si>
    <t xml:space="preserve">Penyisipan pipa manifold </t>
  </si>
  <si>
    <t xml:space="preserve">Sisip kebocoran dengan tubing 3.5 sebanyak 2 jts </t>
  </si>
  <si>
    <t>disisip pipa 8"</t>
  </si>
  <si>
    <t xml:space="preserve">Penyisipan flowline  pipa 3" panjang 12 mtr
</t>
  </si>
  <si>
    <t>Clamp flowline sumur BRG 28, ok.</t>
  </si>
  <si>
    <t>Pengelasan kebocoran discarge pompa injeksi Mk Sp Ogan</t>
  </si>
  <si>
    <t>Sisip kebocoran flo dengan tubing 3.5 sebanyak 2 jts</t>
  </si>
  <si>
    <t xml:space="preserve">Sisip kebocoran 2 jts </t>
  </si>
  <si>
    <t xml:space="preserve">Atasi kebocoran / sadel las k  3 ttk, </t>
  </si>
  <si>
    <t>Penyisipan flowline sg 3.5" sebanyak 3 jts + elbow 3"90 selesai</t>
  </si>
  <si>
    <t>Atasi kebocoran nepel 1/2" line injeksi chemikal ke flowline sumur brg 28 dengan belzona. (dismatle streamline)</t>
  </si>
  <si>
    <t>Penyisipan trunkline pada rail crossing dekat skg lembak, on progress.</t>
  </si>
  <si>
    <t>Sisip reroute flowline sumur BRA 35 di area header satelit BRG Aur, selesai. Sumur start kembali pukul 01.00</t>
  </si>
  <si>
    <t>Penyisipan trunkline 6" panjang 36 meter di rail crossing Lembak, selesai.</t>
  </si>
  <si>
    <t xml:space="preserve">Sadel las </t>
  </si>
  <si>
    <t xml:space="preserve">Clamp pipa 8 " </t>
  </si>
  <si>
    <t>Sadel las pipa 8"  panjang 60 cm</t>
  </si>
  <si>
    <t>Sisip dengan tubing 3.5 9 mtr</t>
  </si>
  <si>
    <t>Sisip pipa panjang 18 mtr</t>
  </si>
  <si>
    <t xml:space="preserve">Sadel las pipa 3" line pompa amine </t>
  </si>
  <si>
    <t>MBU</t>
  </si>
  <si>
    <t>Saldel las</t>
  </si>
  <si>
    <t>Atasi kebocoran/ klam pipa 8 " 2 ttk</t>
  </si>
  <si>
    <t>Sisip dengan tubing 3.5 2 jts</t>
  </si>
  <si>
    <t xml:space="preserve"> di sadle sebanyak 1 titik</t>
  </si>
  <si>
    <t xml:space="preserve">Sisip pipa panjang 36 mtr </t>
  </si>
  <si>
    <t>Sisip pipa 4" 1 jts</t>
  </si>
  <si>
    <t>Sisip brg 20 panjang 350 mtr</t>
  </si>
  <si>
    <t xml:space="preserve">Bepel dan joint pipa tubing 3.5 sebanyak 5 jts </t>
  </si>
  <si>
    <t>Atasi kebocoran / sadel</t>
  </si>
  <si>
    <t xml:space="preserve">Atasi kebocoran / sadel </t>
  </si>
  <si>
    <t>Atasi kebocoran / las sadel</t>
  </si>
  <si>
    <t xml:space="preserve">Sisip pipa 2 m dan flange 3"300#2pcs FL 3" </t>
  </si>
  <si>
    <t>Las sadel line header 3" 1 titik</t>
  </si>
  <si>
    <t>Las sadel tee header 3"  sebanyak 1 titik</t>
  </si>
  <si>
    <t xml:space="preserve">Atasi kebocoran / rewelding header </t>
  </si>
  <si>
    <t xml:space="preserve">Atasi kebocoran/ Clamp pipa 8" </t>
  </si>
  <si>
    <t>Sisip 2 jts + Elbow 90 : 1 pcs.</t>
  </si>
  <si>
    <t>Sisip pipa 6" panjang 48 meter</t>
  </si>
  <si>
    <t>Clamp sebanyak 2 titik. ( disisip panjang 18 meter)</t>
  </si>
  <si>
    <t>Clamp pipa 8" line satelit Aur 1 tk di km 5.</t>
  </si>
  <si>
    <t>Clamp flowline sumur brg 32.</t>
  </si>
  <si>
    <t>Sadel las flowline sumur Bra 01, bocor korosif di tee 4". Selesai.</t>
  </si>
  <si>
    <t xml:space="preserve">Sisip dengan tubing 3.5 1 jts, </t>
  </si>
  <si>
    <t xml:space="preserve">Sisip dengan tubing 3.5 3 jts, </t>
  </si>
  <si>
    <t xml:space="preserve">Sisip dengan tubing 2 7/8 1 jts, </t>
  </si>
  <si>
    <t xml:space="preserve">Clamp kebocoran 1 titik </t>
  </si>
  <si>
    <t xml:space="preserve">Sisip dengan tubing 3.5 4 jts, </t>
  </si>
  <si>
    <t>Las kebocoran 1 titik main line gas</t>
  </si>
  <si>
    <t>OGN 37 / OGN 41</t>
  </si>
  <si>
    <t xml:space="preserve">Sisip Line WI </t>
  </si>
  <si>
    <t>Sisip 16 mtr, elbow 4" 45' @ 4 pc</t>
  </si>
  <si>
    <t xml:space="preserve">Bepel,joint las pipa tbg 2 7/8 </t>
  </si>
  <si>
    <t xml:space="preserve">Sisip trunkline minyak pipa 6" </t>
  </si>
  <si>
    <t xml:space="preserve">klam 8" trunkline </t>
  </si>
  <si>
    <t xml:space="preserve">Sisip / ganti stremline </t>
  </si>
  <si>
    <t>Disisip  4 meter</t>
  </si>
  <si>
    <t>Sadel las sebanyak 5 titik</t>
  </si>
  <si>
    <t>Atasi kebocoran / clamp</t>
  </si>
  <si>
    <t xml:space="preserve">Bepel dan joint las pipa tbg 2 7/8 sebanyak 12 btg </t>
  </si>
  <si>
    <t>Clamp line suction pipa 6" bak OC di sp 6.</t>
  </si>
  <si>
    <t>Sisip line gas</t>
  </si>
  <si>
    <t>TMT-18</t>
  </si>
  <si>
    <t>Di sadel serta pasang nipple drat 1/2" pada line discharge</t>
  </si>
  <si>
    <t>Di sisip tubing 3 1/2" 1 joint</t>
  </si>
  <si>
    <t>Di sisip 1 Joint</t>
  </si>
  <si>
    <t>Di sadel 1 tiitk</t>
  </si>
  <si>
    <t>Di sadel 1 titik</t>
  </si>
  <si>
    <t>Sadel las pipa 4"  tasim 06 ( bocor korosif)</t>
  </si>
  <si>
    <t>Di sadel  1 titik</t>
  </si>
  <si>
    <t xml:space="preserve">Di clamp sebanyak 1 titik </t>
  </si>
  <si>
    <t>Disisip  2 jts</t>
  </si>
  <si>
    <t>Sisip pipa 4" sebanyak 1 jts</t>
  </si>
  <si>
    <t>Sisip pipa 2 jts dan las sadel elbow 1 titik</t>
  </si>
  <si>
    <t>Disisip 2 jts</t>
  </si>
  <si>
    <t>Disisip sepanjang 32 meter + flange 3"300 : 1 pcs</t>
  </si>
  <si>
    <t>diclamp  1 titik,</t>
  </si>
  <si>
    <t>disisip sebanyak 1 jts</t>
  </si>
  <si>
    <t>disadle sebanyak 1 titik</t>
  </si>
  <si>
    <t>Disisip</t>
  </si>
  <si>
    <t xml:space="preserve">Disisip </t>
  </si>
  <si>
    <t>Pengelasan ganti nepel  drat flange 2" koneksi x-mastree ke flowline (bocor korosif)</t>
  </si>
  <si>
    <t>Atasi kebocoran flowline gas sumur Tmt 22 (eks gergajian Otk)</t>
  </si>
  <si>
    <t xml:space="preserve">Atasi kebocoran/ ganti karet klam </t>
  </si>
  <si>
    <t>Sadel las pipa KP.0.455</t>
  </si>
  <si>
    <t>Disadel 1 titik dan disisip : 1 jts</t>
  </si>
  <si>
    <t xml:space="preserve">Disadel 1 titik </t>
  </si>
  <si>
    <t>Sisip tubing 3,5" sepanjang 2 jts include elbow 90° 1 ea</t>
  </si>
  <si>
    <t>Las sadel pipa 6"</t>
  </si>
  <si>
    <t>Ssip pipa 4" panjang 12 mtr.</t>
  </si>
  <si>
    <t>Sisip dgn pipa 4"sch80 panjang 12 mtr.selesai.</t>
  </si>
  <si>
    <t>BRA-012</t>
  </si>
  <si>
    <t xml:space="preserve">Clamp trunkline pipa 6" </t>
  </si>
  <si>
    <t>SP 1 TMT  - SP OGN</t>
  </si>
  <si>
    <t>Sisip sebanyak 3 jts dan las sadel 1 titik,</t>
  </si>
  <si>
    <t xml:space="preserve">Atasi kebocoran / sisip : 1 joint, line WI sumur Tlj. 192 jumper dengan line Tlj. 245 Tl. Jimar. </t>
  </si>
  <si>
    <t>TLJ 192 - TLJ 245</t>
  </si>
  <si>
    <t xml:space="preserve">Sisip trunkline minyak pompaan dari SP 7 ke SP 6 pipa 6" </t>
  </si>
  <si>
    <t>Sisip dengan pipa 3" 3 batang, dan ganti flange 3"300</t>
  </si>
  <si>
    <t>09.30-13.00 WIB</t>
  </si>
  <si>
    <t>Disadel 1 titik</t>
  </si>
  <si>
    <t>09.00-12.00 WIB</t>
  </si>
  <si>
    <t xml:space="preserve">Sisip header </t>
  </si>
  <si>
    <t>11.00-12.00 WIB</t>
  </si>
  <si>
    <t>line WI sumur Tlj. 61 Tl. Jimar Disisip  2 jts</t>
  </si>
  <si>
    <t>09.30-15.00 WIB</t>
  </si>
  <si>
    <t xml:space="preserve">Di sadel line WI pipa 4" </t>
  </si>
  <si>
    <t>13.00-14.00 WIB</t>
  </si>
  <si>
    <t xml:space="preserve">Rewelding ulir tubing jalur annulus cassing ke TOS </t>
  </si>
  <si>
    <t>14.30-15.00 WIB</t>
  </si>
  <si>
    <t>OGN 41/ OGN 38</t>
  </si>
  <si>
    <t>Disadel  1titik</t>
  </si>
  <si>
    <t>12.45-13.30 WIB</t>
  </si>
  <si>
    <t xml:space="preserve">Rewelding line discharge pompa MK </t>
  </si>
  <si>
    <t>09.30-10.00 WIB</t>
  </si>
  <si>
    <t>Sisip panjang 18 mtr</t>
  </si>
  <si>
    <t xml:space="preserve">10.30-12.00 WIB </t>
  </si>
  <si>
    <t>Disadel line WI  1 titik</t>
  </si>
  <si>
    <t>10.00-11.30 WIB</t>
  </si>
  <si>
    <t>Atasi kebocoran,ganti spool 4" pada line injeksi</t>
  </si>
  <si>
    <t>17.00-18.30 WIB</t>
  </si>
  <si>
    <t>Sadel line WI pipa 4' 1 titik</t>
  </si>
  <si>
    <t>Sisip line Pakai Tubing 2 7/8" 2 jts</t>
  </si>
  <si>
    <t>10.00-12.00 WIB</t>
  </si>
  <si>
    <t>Disadel  1 titik</t>
  </si>
  <si>
    <t>Tanpa Matikan sumur</t>
  </si>
  <si>
    <t xml:space="preserve">Las sadel line drain stage 2 suction compressor </t>
  </si>
  <si>
    <t xml:space="preserve">SKG PMB </t>
  </si>
  <si>
    <t xml:space="preserve">Sisip gas line 2" panjang 30 meter elbow 45° 2 ea </t>
  </si>
  <si>
    <t>Sisip pipa panjang 24 mtr</t>
  </si>
  <si>
    <t>11.30-15.30 WIB</t>
  </si>
  <si>
    <t xml:space="preserve">Las sadel pipa 3" 1 titik </t>
  </si>
  <si>
    <t>10.00-10.30 WIB</t>
  </si>
  <si>
    <t>Sisip pipa 3" panjang +- 42 mtr</t>
  </si>
  <si>
    <t>11.30-14.30 WIB</t>
  </si>
  <si>
    <t>Sisip pipa 2 7/8" panjang 18mtr</t>
  </si>
  <si>
    <t>13.00-15.30 WIB</t>
  </si>
  <si>
    <t>Sisip dengan pipa tbg 3.5 1jts</t>
  </si>
  <si>
    <t xml:space="preserve">10.00-12.00 WIB </t>
  </si>
  <si>
    <t>Diclamp 1 titik</t>
  </si>
  <si>
    <t>Sadel las pipa 6" line WI belah +-30 cm</t>
  </si>
  <si>
    <t xml:space="preserve">15.11-16.30 WIB </t>
  </si>
  <si>
    <t>Disadel: 1 titik</t>
  </si>
  <si>
    <t>12.10-13.15 WIB</t>
  </si>
  <si>
    <t>Disisip 4 mtr, elbow 3"90°: 2 ea, flange 3"300: 1 ea</t>
  </si>
  <si>
    <t>10.00-14.00 WIB</t>
  </si>
  <si>
    <t xml:space="preserve">Disisip 1 joint </t>
  </si>
  <si>
    <t>09.00-13.00 WIB</t>
  </si>
  <si>
    <t>Sadel rembesan pada Elbow</t>
  </si>
  <si>
    <t>sisip line WI  1 joint</t>
  </si>
  <si>
    <t>Pengelasan kebocoran tangki wip no 1 Sp 1 TTB dng plat 4 mm sebanyak 3 titik ukuran 20 × 30 @2 titik - ukuran 45 × 30 1 ttk</t>
  </si>
  <si>
    <t>Sisip pipa 4" panjang 12 meter</t>
  </si>
  <si>
    <t>10.00-12.15 WIB</t>
  </si>
  <si>
    <t>11.00-16.00 WIB</t>
  </si>
  <si>
    <t>17.00-18.00 WIB</t>
  </si>
  <si>
    <t>Disisip 1 joint</t>
  </si>
  <si>
    <t>10.00-13.00 WIB</t>
  </si>
  <si>
    <t>Disisp tubing 3,5" 3 jts + elbow 3"90 = 2psn</t>
  </si>
  <si>
    <t>11.00-15.00 WIB</t>
  </si>
  <si>
    <t>Sisip 2 jts dan las sadel 1 titik</t>
  </si>
  <si>
    <t>11.00-14.00 WIB</t>
  </si>
  <si>
    <t>Sisip 3" sumur Tlj#03 + elbow 3"45</t>
  </si>
  <si>
    <t>11.20-12.00 WIB</t>
  </si>
  <si>
    <t xml:space="preserve">Sisip pipa tubing 3.5" sebanyak 2 jts </t>
  </si>
  <si>
    <t>13.00-14.30 WIB</t>
  </si>
  <si>
    <t>Las sadel 1 titik elbow manifold header</t>
  </si>
  <si>
    <t>14.00-16.00 WIB</t>
  </si>
  <si>
    <t xml:space="preserve">Las sadel kebocoran 1 titik </t>
  </si>
  <si>
    <t>10.00-11.00 WIB</t>
  </si>
  <si>
    <t>Sisipdengan pipa tubing 3.5": 1 joints</t>
  </si>
  <si>
    <t>11.30-13.30 WIB</t>
  </si>
  <si>
    <t>Disadel: 1 titik line WI</t>
  </si>
  <si>
    <t>09.00-11.00 WIB</t>
  </si>
  <si>
    <t xml:space="preserve">Disadel: 1 titik line WI </t>
  </si>
  <si>
    <t>11.30-13.00 WIB</t>
  </si>
  <si>
    <t>Bongkar, sisip dan koneksikan kembali header flowline sumur Tlj#16 di SP 6 Tlj</t>
  </si>
  <si>
    <t>10.00-12.30 WIB</t>
  </si>
  <si>
    <t>TLJ-16</t>
  </si>
  <si>
    <t xml:space="preserve">Sisip pipa 1 jts elbow 45°: 2 ea flow line 3" </t>
  </si>
  <si>
    <t xml:space="preserve">Disadel 1 titik tee manifold header 4" </t>
  </si>
  <si>
    <t xml:space="preserve">Disadel 1 titik elbow flowline 4" </t>
  </si>
  <si>
    <t>MKL clamp 1 titik</t>
  </si>
  <si>
    <t>Disadel</t>
  </si>
  <si>
    <t>13.00 - 14.00 WIB</t>
  </si>
  <si>
    <t>Diclamp (Pagar Agung) KP.25</t>
  </si>
  <si>
    <t>14.30 - 16.00 WIB</t>
  </si>
  <si>
    <t>Clamp line suction 10" dari SP 3 GNK ke SKG 3 GNK di titik yang akan disisip dekat SP 3 GNK</t>
  </si>
  <si>
    <t>Sisip  dgn pipa tubing 3.5": 2 joints</t>
  </si>
  <si>
    <t>10.30 - 12.15 WIB</t>
  </si>
  <si>
    <t>10.00 - 11.30 WIB</t>
  </si>
  <si>
    <t xml:space="preserve">Atasi kebocoran line injeksi 4", buat / pasang blind flange </t>
  </si>
  <si>
    <t>(19.00 - 01.00 wib) &amp; stop pompaan jam 23.40 - 01.00 wib.</t>
  </si>
  <si>
    <t>Atasi kebocoran line injeksi 4", buat / pasang blind flange</t>
  </si>
  <si>
    <t>Sisip pipa tubing 3,5": 2 joints dan las sadel 3 titik</t>
  </si>
  <si>
    <t>11.00 - 16.00 WIB</t>
  </si>
  <si>
    <t>Sisip flowline sumur Tlj#122 dengan pipa tubing 2 7/8": 1 joints + elbow 45°- 3", selesai (10.00 -12.00 wib</t>
  </si>
  <si>
    <t>10:00 - 12:00 WIB</t>
  </si>
  <si>
    <t xml:space="preserve">Sadel las discharge pompa MK water injection (bocor crack) </t>
  </si>
  <si>
    <t>14:30 - 16:00 WIB</t>
  </si>
  <si>
    <t>Las / sadel kebocoran pada  X-Mastree sumur Pmb#26, selesai.</t>
  </si>
  <si>
    <t>SUMUR SEDANG OFF</t>
  </si>
  <si>
    <t>Sadel las pipa 6" trunkline  Pgd - PPP KP.25</t>
  </si>
  <si>
    <t>10:30 - 14:30 WIB</t>
  </si>
  <si>
    <t>Clamp line gas supplai Tmt#18, 2 titik (didepan Tmt#21 &amp; didekat sumur Tmt#18)</t>
  </si>
  <si>
    <t>09:00-13:00 WIB</t>
  </si>
  <si>
    <t>Las sadel</t>
  </si>
  <si>
    <t>09.00 - 11.00 WIB</t>
  </si>
  <si>
    <t xml:space="preserve">Clamp 2 titik kebocoran flow line 3" </t>
  </si>
  <si>
    <t xml:space="preserve">Job sadle kebocoran F/L 3" </t>
  </si>
  <si>
    <t xml:space="preserve">Clamp </t>
  </si>
  <si>
    <t xml:space="preserve"> 12:30 - 12:45 WIB</t>
  </si>
  <si>
    <t>pipa FRP trunkline line Brg-PPP di gd box ppp dgn cara di leaning.</t>
  </si>
  <si>
    <t>BRG - PPP</t>
  </si>
  <si>
    <t>Penyisipan 1 &amp; 2 jts, las sadel 1 titik</t>
  </si>
  <si>
    <t>14.00 - 17.00 WIB</t>
  </si>
  <si>
    <t>Sisip pipa tbg 3.5 1jts</t>
  </si>
  <si>
    <t>14.00 -15.30 WIB</t>
  </si>
  <si>
    <t>Las sadel  pipa 4" 1titik</t>
  </si>
  <si>
    <t>16.00 -16.45 WIB</t>
  </si>
  <si>
    <t xml:space="preserve">Di clamp 2 ttk namun tdk berhasil .Lanjut sisip </t>
  </si>
  <si>
    <t>14.00 - 22.45 WIB</t>
  </si>
  <si>
    <t>Sisip flowline</t>
  </si>
  <si>
    <t>11:00 - 16:00 WIB</t>
  </si>
  <si>
    <t>Disisip : 3 jts.</t>
  </si>
  <si>
    <t>10.30 - 14.40 WIB</t>
  </si>
  <si>
    <t xml:space="preserve">Diclamp flowline </t>
  </si>
  <si>
    <t>13.00 -13.30 WIB</t>
  </si>
  <si>
    <t xml:space="preserve">Di sisip dengan pipa 2" panjang 12 mtr </t>
  </si>
  <si>
    <t>09.00 - 12.00 WIB</t>
  </si>
  <si>
    <t>Sisip 3 jts l</t>
  </si>
  <si>
    <t>10.00 - 15.00 WIB</t>
  </si>
  <si>
    <t xml:space="preserve">Diclamp </t>
  </si>
  <si>
    <t>16.30 - 17.00 WIB</t>
  </si>
  <si>
    <t>10:00 - 12:10 WIB</t>
  </si>
  <si>
    <t>10.00 - 15:00 WIB</t>
  </si>
  <si>
    <t>Sisip dengan pipa tbg 3.5" 1jts</t>
  </si>
  <si>
    <t>10:30 - 12:00 WIB</t>
  </si>
  <si>
    <t>Las sadel 60 cm header 6" group LP no 2</t>
  </si>
  <si>
    <t xml:space="preserve">tidak shut in sumur </t>
  </si>
  <si>
    <t>Las sadel 60 cm head 8" group LP no 03</t>
  </si>
  <si>
    <t>10:30 - 11:30 WIB</t>
  </si>
  <si>
    <t>PDW-07</t>
  </si>
  <si>
    <t>Diclamp</t>
  </si>
  <si>
    <t>13:00 - 14:30 WIB</t>
  </si>
  <si>
    <t>10.00 - 12.00 WIB</t>
  </si>
  <si>
    <t>Tie-in peyisipan flowline sumur kuang 17</t>
  </si>
  <si>
    <t>11:15 - 12:30 WIB</t>
  </si>
  <si>
    <t>Disadel trunkline minyak pipa 8" 1 titik depan yard km 1,</t>
  </si>
  <si>
    <t>09.30- 11.00 WIB</t>
  </si>
  <si>
    <t>KM 1</t>
  </si>
  <si>
    <t>Sisip sumur WI dengan pipa 3" @1,5 mtr</t>
  </si>
  <si>
    <t>1,5</t>
  </si>
  <si>
    <t xml:space="preserve">Ganti spool pipa 2" line drain contactor </t>
  </si>
  <si>
    <t>Sisip dgn pipa tbg 3.5 1jts</t>
  </si>
  <si>
    <t>10,30 - 11,30 WIB</t>
  </si>
  <si>
    <t xml:space="preserve">Dipotong dan dilas kembali plat flowline lama </t>
  </si>
  <si>
    <t>OGN-16</t>
  </si>
  <si>
    <t>Ditapping sebanyak 6 titik &amp; lanjut sisip sepanjang: 24 mtr + elbow 3"- 90°: 1 pcs</t>
  </si>
  <si>
    <t>Penyisipan elbow streamline sumur</t>
  </si>
  <si>
    <t>Witness Tie-in penyisipan pipa 10" line gas suction compressor dari SP 3 GNK di segment belakang SP 2 GNK (PT. Tanjung Artha)</t>
  </si>
  <si>
    <t>Disisip dengan pipa tubing 3.5":  4 joints dan las ex. tapping 6 titik</t>
  </si>
  <si>
    <t>Di clamp</t>
  </si>
  <si>
    <t xml:space="preserve">17.00-18.00 WIB </t>
  </si>
  <si>
    <t xml:space="preserve">Disadel 2 titik </t>
  </si>
  <si>
    <t>19/9/19</t>
  </si>
  <si>
    <t>Sisip elbow dan pipa 3" 1 jts (50 cm) flowline sumur PMB 21 (shut in jam 10:30-12:00)</t>
  </si>
  <si>
    <t>Sisip tubing 3,5"  panjang 4 jts (36 m) dan las sadel 1 titik lokasi segment 4,</t>
  </si>
  <si>
    <t>14:00 - 16:00 WIB</t>
  </si>
  <si>
    <t>Sisip dengan pipa tbg 3.5" sebanyak 2 jts dan las eks tapping 10 titik</t>
  </si>
  <si>
    <t>10:00 - 16:30 WIB</t>
  </si>
  <si>
    <t xml:space="preserve">Sisip flange to flange. </t>
  </si>
  <si>
    <t>10.00 - 16.20 WIB</t>
  </si>
  <si>
    <t>BRA</t>
  </si>
  <si>
    <t>Sisip sepanjang 30 meter</t>
  </si>
  <si>
    <t>Rewelding line</t>
  </si>
  <si>
    <t>Sisip 1 jts</t>
  </si>
  <si>
    <t xml:space="preserve">Disadel 1 titik. </t>
  </si>
  <si>
    <t xml:space="preserve">Las sadel pipa 10" dan tie in spool outlet gas 4" ke line gas suction compressor 10" </t>
  </si>
  <si>
    <t>Disadel 1titik</t>
  </si>
  <si>
    <t>Di clamp dan di sadel KP.0.5</t>
  </si>
  <si>
    <t>21:40 - 22:45 WIB</t>
  </si>
  <si>
    <t xml:space="preserve">Sadel T arm x-mastree </t>
  </si>
  <si>
    <t>10.15 - 11.10 WIB</t>
  </si>
  <si>
    <t>Sadel 1 titik trunkline injeksi pipa 8" disimpang SP 7</t>
  </si>
  <si>
    <t>SP 5 - SP 6</t>
  </si>
  <si>
    <t>Sisip tubing 3.5" segment 1</t>
  </si>
  <si>
    <t>14.00 - 15.55 WIB</t>
  </si>
  <si>
    <t xml:space="preserve">Sisip  pipa/tubing 3,5"segment 5 </t>
  </si>
  <si>
    <t>(13:30 - 15:00 WIB, sumur off job rig)</t>
  </si>
  <si>
    <t>GNK-86</t>
  </si>
  <si>
    <t>Sadel line Injeksi(Jarak dari sumur ± 800 meter)</t>
  </si>
  <si>
    <t>10.30 - 12.00.</t>
  </si>
  <si>
    <t>Sadel line Injeksi(Jarak dari sumur ± 90 meter)</t>
  </si>
  <si>
    <t>13.10 - 13.30</t>
  </si>
  <si>
    <t>Pemasangan line dari header flowline sumur tlj - 247 ke bak oil catcher</t>
  </si>
  <si>
    <t>14.30 - 18.45</t>
  </si>
  <si>
    <t>Penyisipan pipa/tubing 3,5" segment 5</t>
  </si>
  <si>
    <t>14.00 - 15.50</t>
  </si>
  <si>
    <t xml:space="preserve">Di clamp 1 titik </t>
  </si>
  <si>
    <t>10.00 - 11.00</t>
  </si>
  <si>
    <t>Di sadel Ringline injeksi 6", jarak ± 200 meter dari Sp. 7 TLJ</t>
  </si>
  <si>
    <t>15.30 - 17.45</t>
  </si>
  <si>
    <t>Rewelding line header injeksi (retak pada lasan)</t>
  </si>
  <si>
    <t>10.30 - 12.00</t>
  </si>
  <si>
    <t>Penyisipan pipa 2" &amp; 3" + elbow 3" dan reducer 3x2 flowline sumur PMB 22</t>
  </si>
  <si>
    <t>14.00 - 15.30</t>
  </si>
  <si>
    <t>Las sadel kebocoran flowline sumur injeksi di road crosing SP 6</t>
  </si>
  <si>
    <t>11.30 - 12.30</t>
  </si>
  <si>
    <t>Rewelding header injeksi pipa 8" di SP I TMT</t>
  </si>
  <si>
    <t>11.00 - 12.00</t>
  </si>
  <si>
    <t>Tie in penyisipan flowline sumur ogan 37 road crossing area sumur segment 1</t>
  </si>
  <si>
    <t>13.45 - 14.45</t>
  </si>
  <si>
    <t>Penyisipan tubing 3,5 eks CNOOC flow line sumur PMB 20 di dekat sumur 3 jts (korosif)</t>
  </si>
  <si>
    <t>13.30 - 16.30</t>
  </si>
  <si>
    <t>Penyisipan segment 2 panjang 1 jts (bocor baru)</t>
  </si>
  <si>
    <t>Penyisipan depan SP PMB 1 jts (sudah banyak clamp)</t>
  </si>
  <si>
    <t>Las sadel 1 titik di elbow dekat header (bocor korosif)</t>
  </si>
  <si>
    <t xml:space="preserve">Las sadel kebocoran header flowline sumur Tlj  217 di SP 2  </t>
  </si>
  <si>
    <t>11.30 - 12.00</t>
  </si>
  <si>
    <t>Penyisipan flowline sumur Tlj  238 dengan pipa tubing 3.5" 2 joints</t>
  </si>
  <si>
    <t>13.00 - 15.00</t>
  </si>
  <si>
    <t>10.30  11.30</t>
  </si>
  <si>
    <t>Sadel flowline injeksi TLJ  192 di Sgment 3</t>
  </si>
  <si>
    <t>13.30 - 14.30</t>
  </si>
  <si>
    <t>Atasi kebocoran dengan las sadel flow line injeksi TLJ 173 di area sumur</t>
  </si>
  <si>
    <t>12.30 - 13.30</t>
  </si>
  <si>
    <t>Atasi kebocoran header injeksi pipa 8" di SP II TMT</t>
  </si>
  <si>
    <t>Atasi kebocoran pipa trunkline SP 2 GNK belah panjang 20 cm dilas sadel panjang 50 cm di road crossing depan SP 2 GNK</t>
  </si>
  <si>
    <t>14.00 - 17.00</t>
  </si>
  <si>
    <t xml:space="preserve">Sadel elbow metering gas line </t>
  </si>
  <si>
    <t>13.00 - 13.15</t>
  </si>
  <si>
    <t>Sadel line WI</t>
  </si>
  <si>
    <t>10.30 - 11.40</t>
  </si>
  <si>
    <t>Sadel line WI (bocor kena Dozer)</t>
  </si>
  <si>
    <t>Sadel flowline Sumur Injeksi</t>
  </si>
  <si>
    <t>16.00 - 17.00</t>
  </si>
  <si>
    <t>TLJ-07</t>
  </si>
  <si>
    <t>11.30 - 13.30</t>
  </si>
  <si>
    <t>Sisip flowline WI, Jarak ± 1.300 mtr dari sumur</t>
  </si>
  <si>
    <t>11.00 - 14.00</t>
  </si>
  <si>
    <t>Sisip flowline di segmen 5</t>
  </si>
  <si>
    <t>10.00 - 12.00</t>
  </si>
  <si>
    <t>Sisip elbow dan flange flow line GNK 81 dekat sumur</t>
  </si>
  <si>
    <t>15.00 - 17.30</t>
  </si>
  <si>
    <t xml:space="preserve">Atasi kebocoran flowline sumur TMT 07 dengan diclamp 1 titik </t>
  </si>
  <si>
    <t>10.00 - 10.30</t>
  </si>
  <si>
    <t>Sisip flowline sumur injeksiI dengan pipa tubing 3.5</t>
  </si>
  <si>
    <t xml:space="preserve"> Sadel 1 titik (dekat Header Sp. 9 Tl. Jimar)</t>
  </si>
  <si>
    <t xml:space="preserve">Sadel 1 titik line WI </t>
  </si>
  <si>
    <t>10.30 - 11.20</t>
  </si>
  <si>
    <t xml:space="preserve">Sadel 1titik tubing 3.5" 1jts </t>
  </si>
  <si>
    <t>11.10 - 12.30</t>
  </si>
  <si>
    <t>Clamp 1 titik flowline PMB 31</t>
  </si>
  <si>
    <t>17.00 - 17.30</t>
  </si>
  <si>
    <t xml:space="preserve">Atasi kebocoran / disisip 1 joints line WI sumur TLJ 78 jumper ke line TLJ 82, selesai </t>
  </si>
  <si>
    <t>08.30 - 11.30</t>
  </si>
  <si>
    <t>TLJ 78 - TLJ 82</t>
  </si>
  <si>
    <t>Sadel flowline sumur WI</t>
  </si>
  <si>
    <t>11:00 - 14:00</t>
  </si>
  <si>
    <t>Sadel 1 titik</t>
  </si>
  <si>
    <t>10.30 -11.00</t>
  </si>
  <si>
    <t xml:space="preserve">Sadel 1 titik </t>
  </si>
  <si>
    <t>10:30 - 13:00</t>
  </si>
  <si>
    <t>14.10 -15.00</t>
  </si>
  <si>
    <t>Sadel line WI  ( ±430 meter dari sumur)</t>
  </si>
  <si>
    <t>13.30 - 15.00</t>
  </si>
  <si>
    <t>Sadel 1 titik line WI  ± 700 meter dari sumur</t>
  </si>
  <si>
    <t>Sadel 1 titik flowline injeksi</t>
  </si>
  <si>
    <t>13.30 - 15.30</t>
  </si>
  <si>
    <t>Clamp 1 titik trunkline PGD-PPP di desa Pagar Agung di KP 28.5</t>
  </si>
  <si>
    <t>20.30 - 21.30</t>
  </si>
  <si>
    <t>Pengelasan joint drat 1 titik flowline WI</t>
  </si>
  <si>
    <t>13.00 0 13.30</t>
  </si>
  <si>
    <t>GNK-13</t>
  </si>
  <si>
    <t>Las sadel 1 titik trunkline</t>
  </si>
  <si>
    <t>13.00 - 14.30</t>
  </si>
  <si>
    <t>PGA</t>
  </si>
  <si>
    <t>Sadel 1 titik line WI</t>
  </si>
  <si>
    <t>Sadel 1 titik ex. trunkline minyak</t>
  </si>
  <si>
    <t>11.00 - 12.25</t>
  </si>
  <si>
    <t>SIMPANG SP 7 TLJ</t>
  </si>
  <si>
    <t>Clamp 1 titik pipa 6" trunkline di KP.0.41</t>
  </si>
  <si>
    <t>14.00 - 18.15</t>
  </si>
  <si>
    <t>Sadel 1 titik trunkline minyak</t>
  </si>
  <si>
    <t>11.00 - 13.30</t>
  </si>
  <si>
    <t>Sadel 1 titik KP. 0,5 flowline WI</t>
  </si>
  <si>
    <t>Clamp 1 titik jalur flaring</t>
  </si>
  <si>
    <t xml:space="preserve">Clamp 1 titik </t>
  </si>
  <si>
    <t>19.30 - 20.30</t>
  </si>
  <si>
    <t>10.30 - 11.00</t>
  </si>
  <si>
    <t>Sisip tubing 3,5 sebanyak 2 joint</t>
  </si>
  <si>
    <t>12.30 - 15.30</t>
  </si>
  <si>
    <t>OGN-25</t>
  </si>
  <si>
    <t>Sisip 9 meter</t>
  </si>
  <si>
    <t xml:space="preserve">Sadel 1 titik flowline di KP 07 </t>
  </si>
  <si>
    <t>10.40 -11.50</t>
  </si>
  <si>
    <t xml:space="preserve">Sisip trunkline minyak </t>
  </si>
  <si>
    <t>14.00 - 16.30</t>
  </si>
  <si>
    <t>TMT-14</t>
  </si>
  <si>
    <t>Sadel 1 titik KP 08 flowline WI</t>
  </si>
  <si>
    <t>10.20 - 11.40</t>
  </si>
  <si>
    <t>Sadel 1 titik pada Streamline</t>
  </si>
  <si>
    <t>09.30 - 11.00</t>
  </si>
  <si>
    <t>Sisip flowline tubing 2 jts (sumur off job rig)</t>
  </si>
  <si>
    <t>10.00.- 10.50</t>
  </si>
  <si>
    <t>Sadel 1 titik flowline WI</t>
  </si>
  <si>
    <t>Sisip flowline 4"</t>
  </si>
  <si>
    <t>PMT-2</t>
  </si>
  <si>
    <t xml:space="preserve">Sisip tubing 3.5" </t>
  </si>
  <si>
    <t>10.30 - 11.45</t>
  </si>
  <si>
    <t>Sadel elbow flowline di KP 08</t>
  </si>
  <si>
    <t>10:00 - 10:50</t>
  </si>
  <si>
    <t xml:space="preserve">Clamp header flowline 3" </t>
  </si>
  <si>
    <t>Clamp di tee header HP</t>
  </si>
  <si>
    <t>Penyisipan flowline dengan tubing 3.5 di road crossing KP 08</t>
  </si>
  <si>
    <t>11.00 - 15.00</t>
  </si>
  <si>
    <t>Sadel line WI sumur(± 802 meter dari Header SP 5 TlJ)</t>
  </si>
  <si>
    <t>11.00 - 12.30</t>
  </si>
  <si>
    <t>Clamp header discharge 10" compressor</t>
  </si>
  <si>
    <t>02.09 - 03.37</t>
  </si>
  <si>
    <t>Sadel line WI (±  245 meter dari header SP 6 TLJ)</t>
  </si>
  <si>
    <t xml:space="preserve">Clamp header discharge compressor 10" </t>
  </si>
  <si>
    <t>02.00 - 03.45</t>
  </si>
  <si>
    <t>Sadel line WI (Jarak ± 246 meter dari header SP 6 TLJ)</t>
  </si>
  <si>
    <t>Rewelding line WI (Jarak ± 780 mtr dari header SP 5 TLJ)</t>
  </si>
  <si>
    <t>15.30 - 16.40</t>
  </si>
  <si>
    <t>Sadel line WI (Jarak ± 1.350 mtr dari header SP 6 TLJ)</t>
  </si>
  <si>
    <t>17.00 - 18.10</t>
  </si>
  <si>
    <t>Penyisipan</t>
  </si>
  <si>
    <t>Clamp 1 titik flowline sumur TMT 30</t>
  </si>
  <si>
    <t>13.00 - 14.00</t>
  </si>
  <si>
    <t>Rewelding pada sadel line WI sumur TLJ 173</t>
  </si>
  <si>
    <t>Sadel WI (Jarak ± 210 meter dari header SP 6 TLJ)</t>
  </si>
  <si>
    <t>15.30 - 16.30</t>
  </si>
  <si>
    <t>Sadel line WI (± 230 meter dari header SP 6 TLJ)</t>
  </si>
  <si>
    <t>Sadel line WI sumur (± 30 mtr dari header SP 9 TLJ)</t>
  </si>
  <si>
    <t>Clamp Pipa 8" Korosif</t>
  </si>
  <si>
    <t>Segmen XIII LBK</t>
  </si>
  <si>
    <t>Tie in penyisipan dengan tubing 3.5 di KP 08</t>
  </si>
  <si>
    <t>Sadel line WI sumur TLJ 173 (Jarak ± 1.360 meter dari header SP 6 TLJ)</t>
  </si>
  <si>
    <t>11.20 - 13.00</t>
  </si>
  <si>
    <t>Rewelding jalur WI di KP 09 dan KP 16</t>
  </si>
  <si>
    <t>16.00 -17.00</t>
  </si>
  <si>
    <t>10.50 - 11.15</t>
  </si>
  <si>
    <t xml:space="preserve">Penyisipan flowline dengan pipa tubing 3.5 sebanyak 2 joints </t>
  </si>
  <si>
    <t>11.00 - 12.50</t>
  </si>
  <si>
    <t>Clamp 2 titik pipa 8" trunkline Aur di KP 5100 (Tanpa menutup sumur)</t>
  </si>
  <si>
    <t>19.00 - 20.28</t>
  </si>
  <si>
    <t xml:space="preserve">Sisip flowline dekat area sumur sebanyak 2 joints + elbow 3" dan flange 3"300 </t>
  </si>
  <si>
    <t>13.00 - 16.00</t>
  </si>
  <si>
    <t xml:space="preserve">Penyisipan flowline WI tubing 3,5" x 2 joints </t>
  </si>
  <si>
    <t>10:00-12:00</t>
  </si>
  <si>
    <t xml:space="preserve">Sadel 3 titik flowline </t>
  </si>
  <si>
    <t>12.45 - 14.20</t>
  </si>
  <si>
    <t>Sadel 1 titik flowline</t>
  </si>
  <si>
    <t>15.00 - 15.30</t>
  </si>
  <si>
    <t>Sadel 1 titik line WI (Jarak ± 780 meter dari header SP 1 Talang Jimar)</t>
  </si>
  <si>
    <t>11.00-11.50</t>
  </si>
  <si>
    <t xml:space="preserve">Penyisipan flowline WI, tubing 3,5" di KP 7 </t>
  </si>
  <si>
    <t>09.30 - 11.55</t>
  </si>
  <si>
    <t xml:space="preserve">Penyisipan elbow dan las sadel 1 titik depan SP PMB </t>
  </si>
  <si>
    <t>11.00 - 12.15</t>
  </si>
  <si>
    <t>Clamp pipa 8" trunkline aur di  Kp 5150</t>
  </si>
  <si>
    <t>10.00 - 11.40</t>
  </si>
  <si>
    <t>Penyisipan flowline  crossing depan lokasi masuk</t>
  </si>
  <si>
    <t>10.45 -12.00</t>
  </si>
  <si>
    <t>Sadel line Injeksi (jumper dengan TLJ 82 Jarak ± 640 meter dari header SP 9 TLJ)</t>
  </si>
  <si>
    <t xml:space="preserve"> 10.40 - 11.55</t>
  </si>
  <si>
    <t>10.30 - 11.30</t>
  </si>
  <si>
    <t>13.30 - 14.00</t>
  </si>
  <si>
    <t>13.00 - 15.30</t>
  </si>
  <si>
    <t xml:space="preserve">Sisip flowline (40 meter dari sumur) dan las sadel elbow 2" dan las sadel pipa 1 titik </t>
  </si>
  <si>
    <t>09.30-12.00</t>
  </si>
  <si>
    <t xml:space="preserve">Penyisipan flowline sumur WI (800 m dari sumur) </t>
  </si>
  <si>
    <t>13.30-15.35</t>
  </si>
  <si>
    <t xml:space="preserve">Las sadel kebocoran flowline </t>
  </si>
  <si>
    <t>11.15 - 12.00</t>
  </si>
  <si>
    <t>14.00 - 14.50</t>
  </si>
  <si>
    <t>Las sadel trunkline injeksi pipa 6"</t>
  </si>
  <si>
    <t>10.00 - 11.50</t>
  </si>
  <si>
    <t>Simpang Handak</t>
  </si>
  <si>
    <t>Las sadel flowline sumur Injeksi</t>
  </si>
  <si>
    <t>11.00 - 11.45</t>
  </si>
  <si>
    <t xml:space="preserve">Rewelding flowline sumur TLJ 03 </t>
  </si>
  <si>
    <t>Penyisipan pipa dan elbow 2 ea flowline 3" di  KP 2  , di KP 1 dan di KP 7</t>
  </si>
  <si>
    <t>10.00-15.30</t>
  </si>
  <si>
    <t>2 , 1  &amp;7</t>
  </si>
  <si>
    <t>Penyisipan flowline dengan pipa 4" sch 80</t>
  </si>
  <si>
    <t>11.00-14.00</t>
  </si>
  <si>
    <t xml:space="preserve">Sadel 1 titik line WI (Jarak ± 1.400 meter dari header SP 6 TLJ) </t>
  </si>
  <si>
    <t>10.00-11.40</t>
  </si>
  <si>
    <t>TLJ-172</t>
  </si>
  <si>
    <t>Sadel 1 titik line WI (Jarak ± 1.050 meter dari header SP 6 TLJ)</t>
  </si>
  <si>
    <t>10.30-11.50</t>
  </si>
  <si>
    <t xml:space="preserve">Sadel 1 titik line WI (Jarak ± 1.450 meter dari header SP 6 TLJ) </t>
  </si>
  <si>
    <t>13.00-14.30</t>
  </si>
  <si>
    <t xml:space="preserve">Penyisipan tubing 3,5" 1 joints di KP 4 </t>
  </si>
  <si>
    <t>10.30-12.05</t>
  </si>
  <si>
    <t xml:space="preserve">Penyisipan flowline dengan pipa 3" di depan SKG BRG </t>
  </si>
  <si>
    <t>10.00-12.00</t>
  </si>
  <si>
    <t xml:space="preserve">Penyisipan / tie in line WI sebanyak 4 joints </t>
  </si>
  <si>
    <t>09.00-12.00</t>
  </si>
  <si>
    <t xml:space="preserve">Sadel 1 titik line WI (Jarak ±  1.451 meter dari header SP 6 TLJ) </t>
  </si>
  <si>
    <t xml:space="preserve">Sisip 1 joints flowline di KP. 9 </t>
  </si>
  <si>
    <t>09.00-11.00</t>
  </si>
  <si>
    <t xml:space="preserve">Sadel 1 titik flowlinedi KP. 4 </t>
  </si>
  <si>
    <t>11.30-12.30</t>
  </si>
  <si>
    <t xml:space="preserve">Penyisipan flowline di rood crossing KP 17 dengan tubing 3.5 #1 joint di bantu crew PT. BIMA </t>
  </si>
  <si>
    <t>14.00-17.00</t>
  </si>
  <si>
    <t xml:space="preserve">Sadel flowline, bocor di elbow ± 100 meter dari sumur </t>
  </si>
  <si>
    <t xml:space="preserve">Sadel 1 titik di crossing jalan utama TLJ di KP.06 flowline WI </t>
  </si>
  <si>
    <t>Las sadel kebocoran di future 3" header WI</t>
  </si>
  <si>
    <t>11.00-12.00</t>
  </si>
  <si>
    <t xml:space="preserve">Las sadel kebocoran jalur suction pompa WI MK </t>
  </si>
  <si>
    <t>12.00-12.30</t>
  </si>
  <si>
    <t xml:space="preserve">Sisip 1 joint di KP 14 line WI di depan lokasi TLJ 22 </t>
  </si>
  <si>
    <t>Sisip 2 joints di KP 18 flowline WI</t>
  </si>
  <si>
    <t>13.30 - 16.00</t>
  </si>
  <si>
    <t xml:space="preserve">Sisip 1 joint Ringline 6" </t>
  </si>
  <si>
    <t>10.30-15.50</t>
  </si>
  <si>
    <t>Sadel 1 titik Trunkline Injeksi 8"</t>
  </si>
  <si>
    <t>10.30-16.00</t>
  </si>
  <si>
    <t>Sisip 1 joint line WI</t>
  </si>
  <si>
    <t>16.20-17.00</t>
  </si>
  <si>
    <t xml:space="preserve">Sadel 1 titik di KP. 09 line WI </t>
  </si>
  <si>
    <t>11.00-13.00</t>
  </si>
  <si>
    <t>Clamp 1 titik trunkline injeksi 8". Posisi di pinggir sungai Air Manau (depan SPBU arah TLJ)</t>
  </si>
  <si>
    <t>13.30-16.00</t>
  </si>
  <si>
    <t>11.00 - 13.00</t>
  </si>
  <si>
    <t>Sadel line flushing mechseal pompa IDP no.1</t>
  </si>
  <si>
    <t xml:space="preserve">Sisip 1 joint line WI di KP 10 </t>
  </si>
  <si>
    <t>13.00-15.20</t>
  </si>
  <si>
    <t xml:space="preserve">Sisip dan Tee in flowline sumur TLJ - 211 panjang 80 meter di SP 6 TLJ </t>
  </si>
  <si>
    <t>10.45 - 13.55</t>
  </si>
  <si>
    <t>Sadel trunkline minyak pipa 6" 1 titik dekat sungai air manau</t>
  </si>
  <si>
    <t xml:space="preserve">Penyisipan pipa 6" sch 80 panjang 3 meter trunkline minyak  di road crossing jalan utama </t>
  </si>
  <si>
    <t>13.00-16.30</t>
  </si>
  <si>
    <t xml:space="preserve">Rewelding trunkline injeksi disimpang </t>
  </si>
  <si>
    <t>13.00-14.50</t>
  </si>
  <si>
    <t xml:space="preserve">Sadel las line suction pompa pipa 12" </t>
  </si>
  <si>
    <t xml:space="preserve">Sadel line WI di KP 16 </t>
  </si>
  <si>
    <t>10.20-11.30</t>
  </si>
  <si>
    <t>Sadel 1 titik line WI di KP 8</t>
  </si>
  <si>
    <t xml:space="preserve">Penyisipan flowline 2" </t>
  </si>
  <si>
    <t>Fabrikasi dan Tie In jumper flowline</t>
  </si>
  <si>
    <t>Clamp flowline 3" di road crossing dekat SP PMB</t>
  </si>
  <si>
    <t>11.00-16.00</t>
  </si>
  <si>
    <t>Sadelline WI di KP.08</t>
  </si>
  <si>
    <t>11.30-13.30</t>
  </si>
  <si>
    <t>Las Sadel 6 titik pipa 8" trunkline</t>
  </si>
  <si>
    <t>Penyisipan flowline di road crossing di KP 06</t>
  </si>
  <si>
    <t>Penyisipan tubing 3.5"</t>
  </si>
  <si>
    <t>09.30 - 10.30</t>
  </si>
  <si>
    <t>Sisip 1 joint di KP 02 line WI</t>
  </si>
  <si>
    <t>09.30-15.45</t>
  </si>
  <si>
    <t xml:space="preserve">Penyisipan flowline tubing 3.5"di KP 13 </t>
  </si>
  <si>
    <t>15.00-18.00</t>
  </si>
  <si>
    <t xml:space="preserve">Sadel line WI di KP. 17 </t>
  </si>
  <si>
    <t>09.30 - 12.30</t>
  </si>
  <si>
    <t xml:space="preserve">Sadel line WI di KP. 10 </t>
  </si>
  <si>
    <t>13.10 - 14.30</t>
  </si>
  <si>
    <t xml:space="preserve">Ganti elbow dan sisip pipa, lanjut dilas sadel elbow 3 titik di KP 0 dan KP 2 </t>
  </si>
  <si>
    <t>10.30-14.00</t>
  </si>
  <si>
    <t>0 &amp; 2</t>
  </si>
  <si>
    <t>Sadel line WI di KP. 14</t>
  </si>
  <si>
    <t>10.20-11.50</t>
  </si>
  <si>
    <t xml:space="preserve">Las sadel header flowline (bocor di tee) di SP 2 TLJ </t>
  </si>
  <si>
    <t>09.45 - 10.50</t>
  </si>
  <si>
    <t>Sisip dengan tubing 3.5"di KP 03</t>
  </si>
  <si>
    <t>Las sadel trunkline 8" discharge pompa WI di depan SP 1 TTB</t>
  </si>
  <si>
    <t>00.00 - 06.05</t>
  </si>
  <si>
    <t xml:space="preserve">Las sadel  di KP 01 flowline WI </t>
  </si>
  <si>
    <t>09.30 - 11.30</t>
  </si>
  <si>
    <t>Las sadel di KP 07 flowline sumur BRG 14</t>
  </si>
  <si>
    <t>10:30 - 14:00</t>
  </si>
  <si>
    <t>Clamp di KP 19</t>
  </si>
  <si>
    <t>13:30 - 15:00</t>
  </si>
  <si>
    <t>Sisip temporary pipa CS-6" trunkline FRP 6" dari PMB ke PPP ex. terkena bucket PT. Citrayala (project Tundan)</t>
  </si>
  <si>
    <t>8.32</t>
  </si>
  <si>
    <t>09.00-01.30</t>
  </si>
  <si>
    <t>PMB - PPP</t>
  </si>
  <si>
    <t xml:space="preserve">Fabrikasi tubing 2 7/8" serta las flange 3"-600: 1 ea untuk penyisipan line WI &amp; lanjut tie-in </t>
  </si>
  <si>
    <t>Las sadel 1 titik kebocoran pipa 8" panjang 30 cm discharge pompa WI</t>
  </si>
  <si>
    <t>08.00 - 10.30</t>
  </si>
  <si>
    <t xml:space="preserve"> Las sadel 1 titik di KP.02 flowline </t>
  </si>
  <si>
    <t>10.15 - 10.45</t>
  </si>
  <si>
    <t xml:space="preserve">Clamp 1 titik flowline </t>
  </si>
  <si>
    <t>17.30 - 18.00</t>
  </si>
  <si>
    <t xml:space="preserve">Penyisipan 1 joint flowline </t>
  </si>
  <si>
    <t>Rewelding 1 titik jalur satelit 5.5" sumur WI</t>
  </si>
  <si>
    <t>13:00 - 13:45</t>
  </si>
  <si>
    <t>TTB 41, 39 &amp; 26</t>
  </si>
  <si>
    <t>Penyisipan kebocoran flowline 4" sumur</t>
  </si>
  <si>
    <t>Clamp 1 titik Trunkline KP.5.4</t>
  </si>
  <si>
    <t>09.00-11.21</t>
  </si>
  <si>
    <t>Las sadel flowline sumur</t>
  </si>
  <si>
    <t>00.38 - 01.45
02.40 - 03.30</t>
  </si>
  <si>
    <t>BRG-01</t>
  </si>
  <si>
    <t>Sadel 1 titik line WI di KP.01</t>
  </si>
  <si>
    <t>TLJ-14</t>
  </si>
  <si>
    <t>Sisip 3"45` line WI di KP. 01</t>
  </si>
  <si>
    <t>10.00 - 13.00</t>
  </si>
  <si>
    <t>Sadel 1 titik line WI di KP. 02</t>
  </si>
  <si>
    <t>14.00 - 15.15</t>
  </si>
  <si>
    <t>Sisip flowline dengan pipa tubing 3.5</t>
  </si>
  <si>
    <t>17.00 - 20.00</t>
  </si>
  <si>
    <t>Clamp 1 titik flowline</t>
  </si>
  <si>
    <t>07.30 - 08.00</t>
  </si>
  <si>
    <t>09.30 - 10.00</t>
  </si>
  <si>
    <t>Sadel 1 titik line WI di KP. 06</t>
  </si>
  <si>
    <t>14.00 - 16.00</t>
  </si>
  <si>
    <t>Las sadel pipa 3" di KP 18 flowline injeksi</t>
  </si>
  <si>
    <t>12.30 - 14.30</t>
  </si>
  <si>
    <t>Sadel 1 titik line WI di KP. 20</t>
  </si>
  <si>
    <t>Sadel 1 titik line WI di KP. 03</t>
  </si>
  <si>
    <t>13.00 - 15.15</t>
  </si>
  <si>
    <t>Las sadel 1 titik flowline</t>
  </si>
  <si>
    <t>Clamp 1 titik flowline minyak 3"</t>
  </si>
  <si>
    <t>Penyisipan gas line injeksi (tandem/back up ESP)di road crossing KP 02 dengan pipa 2" sch 80</t>
  </si>
  <si>
    <t>14.30 - 16.30</t>
  </si>
  <si>
    <t>Penyisipan dengan tubing 3.5" (2 segment area lokasi) di KP 01</t>
  </si>
  <si>
    <t xml:space="preserve">Penyisipan line WI sumur TLJ 173 (crossing jalan cor depan SP 6 TLJ) </t>
  </si>
  <si>
    <t>10.00-17.00</t>
  </si>
  <si>
    <t xml:space="preserve">Clamp 1 titik line 2" drain glycol contactor </t>
  </si>
  <si>
    <t>14.30 - 20.30</t>
  </si>
  <si>
    <t>Sisip flowline 3.5" di KP 012</t>
  </si>
  <si>
    <t xml:space="preserve">10.00 - 11.00 </t>
  </si>
  <si>
    <t>Sisip flowline 3.5" di KP 08</t>
  </si>
  <si>
    <t>11.45 - 13.30</t>
  </si>
  <si>
    <t>Sisip flowline 3.5"di KP 01</t>
  </si>
  <si>
    <t>11.30 - 14.00</t>
  </si>
  <si>
    <t xml:space="preserve">10.15 - 11.30 </t>
  </si>
  <si>
    <t>Rewelding kebocoran jalur WI</t>
  </si>
  <si>
    <t>16:00 -19:00</t>
  </si>
  <si>
    <t>Las patching 1 titik di header 4" dan di elbow didalam SP PMB</t>
  </si>
  <si>
    <t>10:00 - 14:45</t>
  </si>
  <si>
    <t xml:space="preserve">Sisip ex clamp di road crossing samping SKG PMB </t>
  </si>
  <si>
    <t>13:30 - 15:30</t>
  </si>
  <si>
    <t>Sisip dengan tubing 3.5": 3 joints ex. clamp di depan SKG PMB</t>
  </si>
  <si>
    <t>11:00 - 14:15</t>
  </si>
  <si>
    <t>Sisip ex. clamp dengan tubing 4.5" di KP 05 didepan SP Ogan</t>
  </si>
  <si>
    <t>13:00 - 16:00</t>
  </si>
  <si>
    <t>Penyisipan flowline di KP. 01</t>
  </si>
  <si>
    <t>23.00 - 05.15</t>
  </si>
  <si>
    <t>Penyisipan dengan tubing 3.5"</t>
  </si>
  <si>
    <t>10:30 - 12:30</t>
  </si>
  <si>
    <t xml:space="preserve">Sadel pipa tubing 3,5" </t>
  </si>
  <si>
    <t>13:00-14:00</t>
  </si>
  <si>
    <t>Penyisipan pipa 3" di KP 01</t>
  </si>
  <si>
    <t xml:space="preserve">07:30- 13:00 </t>
  </si>
  <si>
    <t xml:space="preserve">Las sadel 1 titik line WI di KP. 13 </t>
  </si>
  <si>
    <t xml:space="preserve">Las sadel flowline, bocor di reducer 4" x 2" </t>
  </si>
  <si>
    <t>TSM-06</t>
  </si>
  <si>
    <t>Penyisipan trunkline kondensate 6" sch 80 di KP 3</t>
  </si>
  <si>
    <t>10:00 - 18:20</t>
  </si>
  <si>
    <t>SP LEMBAK - PPP</t>
  </si>
  <si>
    <t xml:space="preserve">Las sadel 1 titik Trunkline WI pipa 8" di KP 140 </t>
  </si>
  <si>
    <t>13:30 - 21:45</t>
  </si>
  <si>
    <t>SP VI TLJ - TTB
TALANG BELIUNG</t>
  </si>
  <si>
    <t>Clamp sadel pipa 6" trunkline kondensat  di KP.0.4</t>
  </si>
  <si>
    <t>16:00 - 18:00</t>
  </si>
  <si>
    <t>Clamp pipa 8" jalur bekas trunkline Beringin</t>
  </si>
  <si>
    <t>22.00 - 23.13</t>
  </si>
  <si>
    <t xml:space="preserve">Clamp trunkline minyak 6" di KP 3 </t>
  </si>
  <si>
    <t>17:30-20:30</t>
  </si>
  <si>
    <t>SKG LBK - PPP</t>
  </si>
  <si>
    <t>10:00 - 10:30</t>
  </si>
  <si>
    <t>Sisip 1 joint line WI di KP. 08</t>
  </si>
  <si>
    <t>09.00 - 15.30</t>
  </si>
  <si>
    <t>Sisip flowline di KP 4</t>
  </si>
  <si>
    <t xml:space="preserve">10:30 - 11:30 </t>
  </si>
  <si>
    <t xml:space="preserve">Sisip flowline sumur dengan pipa tubing 3.5 diroad crosing simpang handak </t>
  </si>
  <si>
    <t>11.00 - 14.30</t>
  </si>
  <si>
    <t>Penyisipan dengan tubing 3.5": 18 meter (ex. 2 titik clamp kebocoran) &amp; tie-in di KP 25</t>
  </si>
  <si>
    <t>10:45 -13:00</t>
  </si>
  <si>
    <t>Pemasangan pipe clamp 10"</t>
  </si>
  <si>
    <t>SEGMENT XII</t>
  </si>
  <si>
    <t xml:space="preserve">Sisip flowline dengan pipa tubing 3.5 2 jts depan header injeksi SP 2 TLJ </t>
  </si>
  <si>
    <t>Clamp pipa 4" flowline di depan TMT 53</t>
  </si>
  <si>
    <t xml:space="preserve">Las sadel elbow flowline eks clamp 1 titik di KP 4.5 </t>
  </si>
  <si>
    <t>13:00-13:30</t>
  </si>
  <si>
    <t>Clamp kebocoran trunkline minyak 6"  di KP 0.7</t>
  </si>
  <si>
    <t>Pemasangan Pipe Clamp 6" Jalur Trunkline TLJ</t>
  </si>
  <si>
    <t>Penyisipan flowlinedengan pipa tubing 3.5"</t>
  </si>
  <si>
    <t>13.35 - 14.30</t>
  </si>
  <si>
    <t>Sadel 1 titik di KP. 01 line WI</t>
  </si>
  <si>
    <t>10.20 - 12.40</t>
  </si>
  <si>
    <t>Penyisipan dengan pipa tubing 3.5"</t>
  </si>
  <si>
    <t>10.00 - 12.30</t>
  </si>
  <si>
    <t>Pemasangan pipe clamp 6" jalur TLJ Kebun Duren</t>
  </si>
  <si>
    <t>TLJ - PPP</t>
  </si>
  <si>
    <t xml:space="preserve">Penyisipan flowline pipa 3" </t>
  </si>
  <si>
    <t xml:space="preserve">Sadel line WI di KP. 16 </t>
  </si>
  <si>
    <t>09.00 - 10.45</t>
  </si>
  <si>
    <t>Ganti clamp lama menjadi lebih panjang ± 50 cm  trunkline 6" di dekat danau</t>
  </si>
  <si>
    <t>08.00 - 10.45</t>
  </si>
  <si>
    <t>LEMBAK - PPP</t>
  </si>
  <si>
    <t>Penyisipan trunkline minyak  6" ex. clamp di KP 1.5</t>
  </si>
  <si>
    <t>14:00-20:45</t>
  </si>
  <si>
    <t>SPG LBK - PPP
(DEKAT DANAU BETUNG LEMBAK)</t>
  </si>
  <si>
    <t>Clamp 8" korosif jalir GNK</t>
  </si>
  <si>
    <t>Penyisipan dengan tubing 3.5</t>
  </si>
  <si>
    <t>09:30-13:30</t>
  </si>
  <si>
    <t>Sadel sebanyak 2 titik di KP 10</t>
  </si>
  <si>
    <t>11:00 - 15:00</t>
  </si>
  <si>
    <t xml:space="preserve">Clamp trunkline 6" di KP 10 </t>
  </si>
  <si>
    <t>21.00 - 22.10</t>
  </si>
  <si>
    <t>Tie in flowline jumper ke jalur satelite 4" dan pasang ball valve 3"-300 (flowline yang sudah terkoneksi Ogan 31/32/41/38) dan pasang ball valve 3"-300</t>
  </si>
  <si>
    <t>04:00 -13:30</t>
  </si>
  <si>
    <t xml:space="preserve">Penyisipan dengan pipa 3"sch. 80 dan elbow 3": 1 ea flowline di crossing simpang BRG#20 </t>
  </si>
  <si>
    <t>10:00 - 13:00</t>
  </si>
  <si>
    <t>Penyisipan pipa 6"  trunkline minyak di KP 0.7</t>
  </si>
  <si>
    <t>13:00 - 16:15</t>
  </si>
  <si>
    <t>SKG LEMBAK - PPP</t>
  </si>
  <si>
    <t>15.30 - 16.00</t>
  </si>
  <si>
    <t>Sadel reduser 4"x2"</t>
  </si>
  <si>
    <t>11:00 - 12:00</t>
  </si>
  <si>
    <t>Penyisipan (ex. clamp) di KP 1.5 flowline 3"</t>
  </si>
  <si>
    <t>10:00-14:00</t>
  </si>
  <si>
    <t xml:space="preserve">Sisip flowlinedengan pipa tubing 3.5" </t>
  </si>
  <si>
    <t>Clamp trunkline Injeksi 8" TLJ - TTB</t>
  </si>
  <si>
    <t>18:00 - 20:00</t>
  </si>
  <si>
    <t>TALANG BALAI</t>
  </si>
  <si>
    <t xml:space="preserve">Clamp pipa 6" trunkline minyak </t>
  </si>
  <si>
    <t>13.00 -14.30</t>
  </si>
  <si>
    <t xml:space="preserve">Sadel 1 titik Ringline Injeksi 8" </t>
  </si>
  <si>
    <t>09.00 - 15.00</t>
  </si>
  <si>
    <t>DEPAN Y2K TLJ</t>
  </si>
  <si>
    <t xml:space="preserve">Sadel 1 titik line WI di KP. 17 </t>
  </si>
  <si>
    <t xml:space="preserve">Sadel trunkline Injeksi 8" TLJ - TTB </t>
  </si>
  <si>
    <t>10.00 - 12.10</t>
  </si>
  <si>
    <t>Penyisipan dengan tubing 3.5"di KP 4 di depan Yard Binakarindo</t>
  </si>
  <si>
    <t>15:00 - 16:45</t>
  </si>
  <si>
    <t xml:space="preserve">09:00 - 12:00 </t>
  </si>
  <si>
    <t>BRA-02</t>
  </si>
  <si>
    <t xml:space="preserve">10.30 - 13.50 </t>
  </si>
  <si>
    <t>Las sadel di future 4" Godevil Box   point 5 line satelit flowline sumur-sumur Prabumenang</t>
  </si>
  <si>
    <t>13:00 - 14:00</t>
  </si>
  <si>
    <t>PMN 04, PMN 05, PMN 06, PMN 09 &amp; PMN 10</t>
  </si>
  <si>
    <t xml:space="preserve">Sisip dengan pipa 4" </t>
  </si>
  <si>
    <t>12:00-17:00</t>
  </si>
  <si>
    <t xml:space="preserve">Atasi kebocoran/ clamp pipa 3" flowline sumur KAG 17  di simpang lokasi KAG 15 </t>
  </si>
  <si>
    <t xml:space="preserve">Penyisipan line gas 2" pakai tubing 2 7/8" di road crossing dekat lokasi sumur GNK#90 </t>
  </si>
  <si>
    <t>Las sadel header trunkline kondensat  di simpang jalan ke SP Tapus</t>
  </si>
  <si>
    <t>11:00-11:30</t>
  </si>
  <si>
    <t>SPG LEMBAK - PPP</t>
  </si>
  <si>
    <t>Las sisip elbow dan las sadel di KP. 5.5 di depan SP PMB</t>
  </si>
  <si>
    <t>13:00-16:00</t>
  </si>
  <si>
    <t>Penyisipan dengan tubing 3.5"(di depan lokasi sumur TMT#53)</t>
  </si>
  <si>
    <t xml:space="preserve">Las sadel di KP. 14 line WI </t>
  </si>
  <si>
    <t>10.00 - 11.30</t>
  </si>
  <si>
    <t xml:space="preserve">Las sadel di KP. 11 line WI </t>
  </si>
  <si>
    <t>12.00 - 13.00</t>
  </si>
  <si>
    <t>Sisip pipa 2" sch 80 panjang 3 meter di dekat flaring SP 2 GNK</t>
  </si>
  <si>
    <t>13:00-15:15</t>
  </si>
  <si>
    <t xml:space="preserve">Penyisipan dengan pipa tubing 3,5 di road crossing flowline sumur TLJ#225 </t>
  </si>
  <si>
    <t xml:space="preserve">10:30 - 13:20 </t>
  </si>
  <si>
    <t xml:space="preserve">Sisip dengan tubing 3.5" di dekat sumur PMB 25 </t>
  </si>
  <si>
    <t>09:00-10:45</t>
  </si>
  <si>
    <t xml:space="preserve">Sisip dengan tubing 3" di KP. 02 </t>
  </si>
  <si>
    <t xml:space="preserve">Switch ke GNK 92 di road crossing depan SP 2 GNK </t>
  </si>
  <si>
    <t>13:00-14:45</t>
  </si>
  <si>
    <t>GNK-61</t>
  </si>
  <si>
    <t>Rewelding kebocoran dipinggir lasan flowline di dekat sumur</t>
  </si>
  <si>
    <t>15:30-16:00</t>
  </si>
  <si>
    <t xml:space="preserve">Penyisipan dan las sadel 1 titik </t>
  </si>
  <si>
    <t xml:space="preserve">Clamp 2 titik di KP 1.8 dan 6.9 </t>
  </si>
  <si>
    <t>09:45-10:45</t>
  </si>
  <si>
    <t>1.8 &amp; 6.9</t>
  </si>
  <si>
    <t>Clamp flowline sumur BRG 15</t>
  </si>
  <si>
    <t>09:30 - 10:00</t>
  </si>
  <si>
    <t>Rewelding 4 eks gergajian otk 1 titik</t>
  </si>
  <si>
    <t xml:space="preserve">Las sadel flowline sumur tlj # 220 </t>
  </si>
  <si>
    <t>09:30-11:00</t>
  </si>
  <si>
    <t>TLJ-21</t>
  </si>
  <si>
    <t xml:space="preserve">Clamp pipa 6" jalur trunkline minyak di SP 5 TLJ </t>
  </si>
  <si>
    <t>13.00 - 13.30</t>
  </si>
  <si>
    <t>Clamp flowline sumur Prabumenang 06</t>
  </si>
  <si>
    <t>14.00 - 17.30</t>
  </si>
  <si>
    <t xml:space="preserve">Penyisipan ex. clamp pipa 3" flowline sumur WI di dekat sumur </t>
  </si>
  <si>
    <t>10.00 - 10.45</t>
  </si>
  <si>
    <t>Sisip 3 joint line WI di KP. 03</t>
  </si>
  <si>
    <t>10.00 - 15.00</t>
  </si>
  <si>
    <t>Sisip flowline sumur Prabumenang 06 dengan pipa 3"sch 80</t>
  </si>
  <si>
    <t>PMB-02</t>
  </si>
  <si>
    <t xml:space="preserve">Fabrikasi lanjut tie-in jumper gas line ke flowline sumur GNK#80 </t>
  </si>
  <si>
    <t>Penyisipan dengan pipa 3.5" &amp; elbow 3"-90°: 1 pcs</t>
  </si>
  <si>
    <t>10:00 -11:45</t>
  </si>
  <si>
    <t>Fabrikasi lanjut tie-in jumper gas line</t>
  </si>
  <si>
    <t>Penyisipan dengan pipa 3.5"</t>
  </si>
  <si>
    <t>Sisip (ganti elbow 4"-90°: 1 ea &amp; flange 4"-600: 1 ea) flowline di dekat header satelit Beringin Aur</t>
  </si>
  <si>
    <t>10:30-16:00</t>
  </si>
  <si>
    <t xml:space="preserve">Penyisipan dengan tubing 3,5" di dekat sumur </t>
  </si>
  <si>
    <t>11:00-14:09</t>
  </si>
  <si>
    <t xml:space="preserve">Penyisipan dengan pipa tubing 3.5": 1 joint </t>
  </si>
  <si>
    <t>10:00-11:30</t>
  </si>
  <si>
    <t>Penyisipan dengan tubing 3.5" dalam tanah di dekat sumur</t>
  </si>
  <si>
    <t>14:10-17:50</t>
  </si>
  <si>
    <t xml:space="preserve">Sisip 2 joints line WI di KP. 02 </t>
  </si>
  <si>
    <t>Clamp pipa 6" trunkline kondensat Pagar dewa - PPP di dekat jembatan lubai ( 400 meter dari SPG PGD)/ di KP.0.4</t>
  </si>
  <si>
    <t>Sadel 1 titik di KP. 06 line WI (bocor di crossing jalan lokasi TLJ#206)</t>
  </si>
  <si>
    <t>11:00-13:00</t>
  </si>
  <si>
    <t>Rewelding pada Tee 2"</t>
  </si>
  <si>
    <t>Sadel 1 titik flowline sumur TLJ#211</t>
  </si>
  <si>
    <t>12:30-13:10</t>
  </si>
  <si>
    <t>Las sadel pipa 6" ex. clamp trunkline kondensat Pagardewa - PPP didekat jembatan Lubai (400 meter dari SPG. PGD)/ di KP.0.4</t>
  </si>
  <si>
    <t>10.00 - 13.00)</t>
  </si>
  <si>
    <t>Clamp pipa 6" trunkline kondensat PGD - PPP sebanyak 2 titik (Belum bisa dilakukan pengelasan karena masih banyak kondensat ditanah sekitar lokasi kebocoran)  di KP. 0.45</t>
  </si>
  <si>
    <t>10:00-16:30</t>
  </si>
  <si>
    <t>Pemasangan pipe clamp pipa korosif 10" desa Lorok. Segment XIII</t>
  </si>
  <si>
    <t>BY ELNUSA</t>
  </si>
  <si>
    <t>DESA LOROK SEGMENT XIII</t>
  </si>
  <si>
    <t xml:space="preserve">Tie-in flowline sumur OGN#20 segment 1 di KP. 01 jumper ke jalur satelite 4" &amp; tie-in penyisipan flowline OGN#20 ex. kebocoran segment 2 di KP. 05 </t>
  </si>
  <si>
    <t xml:space="preserve">13:15 - 17:15 </t>
  </si>
  <si>
    <t xml:space="preserve">Las sadel 1 titik di KP. 05 line WI </t>
  </si>
  <si>
    <t>09:30 - 11:30</t>
  </si>
  <si>
    <t>Tie-in flowline sumur OGN#20 segment 1 di KP. 01 jumper ke jalur satelite 4" &amp; tie-in penyisipan flowline OGN#20 ex. kebocoran segment 2 di KP. 05</t>
  </si>
  <si>
    <t>13:15 - 17:15</t>
  </si>
  <si>
    <t xml:space="preserve">Atasi kebocoran / disadel 1 titik di KP. 01 line WI sumur TLJ 29 </t>
  </si>
  <si>
    <t>14.15 - 15.45</t>
  </si>
  <si>
    <t>Atasi kebocoran / clamp pipa 6" trunkline PGD - PPP di dekat sungai Lubai (450 dari SPG Pagardewa) / di KP.0.45</t>
  </si>
  <si>
    <t xml:space="preserve">Tie in pipa 3" flowline sumur KAG#17. </t>
  </si>
  <si>
    <t>12:00 - 13:30</t>
  </si>
  <si>
    <t xml:space="preserve">Sadel 1 titik flowline WI </t>
  </si>
  <si>
    <t>13.30-15.00</t>
  </si>
  <si>
    <t>Sisip dan tee in</t>
  </si>
  <si>
    <t xml:space="preserve">Sadel 1 titik di KP. 05 line WI </t>
  </si>
  <si>
    <t>09:00-11:00</t>
  </si>
  <si>
    <t xml:space="preserve">11:30-12:30 </t>
  </si>
  <si>
    <t>Rewelding kebocoran dan pasang elbow 4" × 45° jalur satelit sumur OGN#38/#41/#32/#31/#20 di simpang lokasi OGN#19</t>
  </si>
  <si>
    <t>11:30-13:30</t>
  </si>
  <si>
    <t>OGN-19</t>
  </si>
  <si>
    <t xml:space="preserve">Sadel 1 titik di KP. 03 line WI </t>
  </si>
  <si>
    <t xml:space="preserve">Penyisipan pipa 3": 2 meter, elbow 3"-45°: 1 ea dan las sadel 1 titik di KP. 1 </t>
  </si>
  <si>
    <t>15:30-18:30</t>
  </si>
  <si>
    <t>Penyisipan ex. flowline sumur TLJ#196 panjang ±150 meter untuk jalur casing sumur TLJ#209</t>
  </si>
  <si>
    <t xml:space="preserve">Atasi kebocoran / dilas sadel 1 titik di KP. 05 line WI </t>
  </si>
  <si>
    <t>09:00-11.30</t>
  </si>
  <si>
    <t xml:space="preserve">Atasi kebocoran / dilas sadel sebanyak 4 titik di KP. 2 flowline </t>
  </si>
  <si>
    <t xml:space="preserve">10:30-12:00 </t>
  </si>
  <si>
    <t xml:space="preserve">Atasi kebocoran / diclamp 2 titik flowline 4" </t>
  </si>
  <si>
    <t>10:00-10:30</t>
  </si>
  <si>
    <t>BRG-8</t>
  </si>
  <si>
    <t xml:space="preserve">Penyisipan flowline sumur TLJ#220 panjang ± 50 meter </t>
  </si>
  <si>
    <t xml:space="preserve">11:30-16:45 </t>
  </si>
  <si>
    <t xml:space="preserve">Penyisipan panjang 12 meter flowline 4" sumur BRG#08 </t>
  </si>
  <si>
    <t xml:space="preserve">09:30-13:30 </t>
  </si>
  <si>
    <t>Las sadel tee header  1 titik, las sadel flowline 1 titik di KP. 6.8 &amp; las sadel 3 titik di dekat sumur jalur PMB#21</t>
  </si>
  <si>
    <t xml:space="preserve">10:00-12:00 </t>
  </si>
  <si>
    <t xml:space="preserve">Las sadel sebanyak 3 titik &amp; sisip dengan pipa 2 7/8": 1 joint flowline sumur PMB#21 dan switch header sumur PMB#21 ke sumur PMB#40 </t>
  </si>
  <si>
    <t xml:space="preserve">10:00-14:40 </t>
  </si>
  <si>
    <t xml:space="preserve">Penyisipan dengan pipa 3": 1 joint , flange 3"-300: 1 pcs flowline sumur TLJ#016 di SP 6 TLJ </t>
  </si>
  <si>
    <t xml:space="preserve">Penyisipan dengan pipa 3": 24 meter, elbow 3"-90°: 1 ea flowline sumur BRG#15 </t>
  </si>
  <si>
    <t>10:30-13:00</t>
  </si>
  <si>
    <t>Penyisipan flowline sumur TLJ#88 di SP 1 TLJ</t>
  </si>
  <si>
    <t xml:space="preserve">Las sadel kebocoran sebanyak 2 titik flowline sumur TLJ#88 </t>
  </si>
  <si>
    <t xml:space="preserve">13:25-14:15 </t>
  </si>
  <si>
    <t>Las sadel 1 titik di KP. 01 flowline WI</t>
  </si>
  <si>
    <t>09:00-11:30</t>
  </si>
  <si>
    <t xml:space="preserve">Rewelding line discharge pompa transfer minyak di SP 7 TLJ </t>
  </si>
  <si>
    <t xml:space="preserve">14:30-15:00 </t>
  </si>
  <si>
    <t xml:space="preserve">Penyisipan dengan pipa 3" </t>
  </si>
  <si>
    <t>11:30-13:45</t>
  </si>
  <si>
    <t>TLJ-288</t>
  </si>
  <si>
    <t xml:space="preserve">Penyisipan / ganti elbow 3"-90° </t>
  </si>
  <si>
    <t xml:space="preserve">14:30-15:15 </t>
  </si>
  <si>
    <t>Penyisipan dengan pipa 3" di KP 0.1 dan tie-in flowline sumur TLJ#016</t>
  </si>
  <si>
    <t xml:space="preserve">10:30-14:15 </t>
  </si>
  <si>
    <t>Las sadel 1 titik di KP 0,6 flowline WI</t>
  </si>
  <si>
    <t>09:30-11:30</t>
  </si>
  <si>
    <t xml:space="preserve">Tie-in pipa 8" di KP 5000 line satelit sumur Beringin Aur </t>
  </si>
  <si>
    <t xml:space="preserve">05:00-18:00 </t>
  </si>
  <si>
    <t>Dismantle lanjut las sadle di drat elbow dan sisip nepel drat di bawah SS sumur PMB 22</t>
  </si>
  <si>
    <t>07:20-14:20</t>
  </si>
  <si>
    <t xml:space="preserve">Las sadle kebocorandi tee header test SP 2 GNK </t>
  </si>
  <si>
    <t>15:00-16:00</t>
  </si>
  <si>
    <t>Las sadel kebocoran 1 titik di KP. 0,3 flowline WI</t>
  </si>
  <si>
    <t xml:space="preserve">Penyisipan kebocoran gasline ex. clamp dengan pipa 2" sch. 80: 12 meter di KP 1.1 </t>
  </si>
  <si>
    <t>11:30-12:30</t>
  </si>
  <si>
    <t>Atasi kebocoran line sumur TLJ # 05 di clamp 1 titik</t>
  </si>
  <si>
    <t xml:space="preserve">10:45 - 11:00 </t>
  </si>
  <si>
    <t>TLJ-05</t>
  </si>
  <si>
    <t>Sisip ex kebocoran flowline Ogan 34 dengan tubing 3.5" 1 jts, lanjut Tie in spool flowline Ogan 34 yang sudah di fabrikasi ke jalur satelit 4" di @KP 3, las flange 3" 300 : 4 pcs, pasang valve&amp; check valve 3"-300 @ 1pcs</t>
  </si>
  <si>
    <t>06:40 - 24:00 
00:00 - 11.50</t>
  </si>
  <si>
    <t xml:space="preserve">Las sadel kebocoran 1 titik tee header sumur PMB#16 </t>
  </si>
  <si>
    <t>11:00-12:00</t>
  </si>
  <si>
    <t>Penyisipan dengan tubing 3.5": 2 joints di KP 0.2</t>
  </si>
  <si>
    <t>11:30-14:00</t>
  </si>
  <si>
    <t>Penyisipan ex. clamp kebocoran dengan pipa tubing 3.5": 3 joints diroad crossing depan sumur OGN#16 di KP 0.6 ex. clamp kebocoran flowline sumur OGN#20</t>
  </si>
  <si>
    <t>11:00-16:00 wib</t>
  </si>
  <si>
    <t>Penyisipan di 2 segment dengan tubing 2 7/8": 13 meter &amp; 1 meter kebocoran gas line</t>
  </si>
  <si>
    <t>KOMPERTA GNK</t>
  </si>
  <si>
    <t>Atasi kebocoran / las sadel 1 titik trunkline WI ke SP 5 TLJ di depan Y2K</t>
  </si>
  <si>
    <t>17:00-19:30</t>
  </si>
  <si>
    <t>Penyisipan dengan tubing 2 7/8": 4 meter di KP 0.2 kebocoran main line gas fuel depan SP TTB</t>
  </si>
  <si>
    <t>10:30-11:00</t>
  </si>
  <si>
    <t>Lanjut cari titik kebocoran trunkline Pagardewa - PPP di daerah pengadangan di KP.23</t>
  </si>
  <si>
    <t>09:00-14:00</t>
  </si>
  <si>
    <t>Bepel dan joint las + elbow 3"-90°: 1 pcs &amp; lanjut penyisipan dengan pipa tubing 3.5": 3 joints di KP 0.1</t>
  </si>
  <si>
    <t>11:00-14:45</t>
  </si>
  <si>
    <t>Pengelasan / sisip elbow 3"-90°: 1 ea ex. clamp di KP 0.3 di depan SP PMB</t>
  </si>
  <si>
    <t xml:space="preserve">10:00-11:45 </t>
  </si>
  <si>
    <t>Pengelasan sisip elbow 3"-90°: 1 ea ex. clamp di KP 0.7 &amp; las sadel 2 titik di KP 0.5</t>
  </si>
  <si>
    <t>13:00-14:15</t>
  </si>
  <si>
    <t>0.7</t>
  </si>
  <si>
    <t xml:space="preserve">Las sadel 2 titik di KP 0.2 &amp; 1 titik di KP 0.3 </t>
  </si>
  <si>
    <t>15:00-16:20</t>
  </si>
  <si>
    <t>TLJ-47</t>
  </si>
  <si>
    <t>Las sadel 1 titik di KP 1.2 flowline WI</t>
  </si>
  <si>
    <t>14:00-15:20</t>
  </si>
  <si>
    <t>Atasi kebocoran / disadel 1 titik line WI di KP. 0.25</t>
  </si>
  <si>
    <t>Sisip ex clamp kebocoran flowline dengan tubing 3.5 : 2 jts sumur di KP 1,2 depan lokasi Ogan 20</t>
  </si>
  <si>
    <t>11:00 - 13:00</t>
  </si>
  <si>
    <t>Sadel 1 titik di KP. 1,1 line WI</t>
  </si>
  <si>
    <t>Las sadel eks clamp sebanyak 5 titik di KP 0.2 - 0.35</t>
  </si>
  <si>
    <t>0.2 - 0.35</t>
  </si>
  <si>
    <t xml:space="preserve">Clamp 1 titik di KP 5.2 trunkline 6" SKG 11 Lembak - PPP &amp; lanjut test pemompaaan </t>
  </si>
  <si>
    <t>13:00-15:00</t>
  </si>
  <si>
    <t>SKG XI LEMBAK - PPP</t>
  </si>
  <si>
    <t xml:space="preserve">Sadel 1 titik di KP 0,85 flowline WI sumur TLJ-14 </t>
  </si>
  <si>
    <t xml:space="preserve">09:30-10:30 </t>
  </si>
  <si>
    <t xml:space="preserve">Dismantle, fabrikasi lanjut tie-in ganti tee header 3" </t>
  </si>
  <si>
    <t>Las sadel ex. clamp sebanyak 3 titik di KP 0.3, KP 0.4 dan KP 0.5 flowline sumur PMB-33</t>
  </si>
  <si>
    <t>09:45-11:30</t>
  </si>
  <si>
    <t>0.3 - 0.5</t>
  </si>
  <si>
    <t>Atasi kebocoran / clamp 1 titik di KP 1.52 flowline sumur TLJ-152 di road crossing cor beton SP 6 TLJ</t>
  </si>
  <si>
    <t>10:30-11:30</t>
  </si>
  <si>
    <t>Penyisipan dengan tubing 3.5": 3 joints di KP 0.5 flowline sumur TLJ-217</t>
  </si>
  <si>
    <t>TLJ-27</t>
  </si>
  <si>
    <t>Atasi kebocoran / di las sadel 1 titik trunkline WI 8" di depan Y2K TLJ</t>
  </si>
  <si>
    <t xml:space="preserve">TLJ </t>
  </si>
  <si>
    <t xml:space="preserve">Sisip 2 joints di KP 1.18 (crossing jalan masuk lokasi TLJ-206) flowline WI </t>
  </si>
  <si>
    <t>11:30-16:30</t>
  </si>
  <si>
    <t>Penyisipan ex. clamp kebocoran pipa tubing 3.5" di KP 0.9 : 1 joint dan di KP 2.6: 2 joints</t>
  </si>
  <si>
    <t>10:30-15:00</t>
  </si>
  <si>
    <t>Atasi kebocoran / clamp flowline bocor pada tee 3" di header SP Kuang</t>
  </si>
  <si>
    <t>11.00 - 11.30</t>
  </si>
  <si>
    <t xml:space="preserve">Penyisipan dengan pipa tubing 3.5": 2 joints di KP 1,2 flowline WI </t>
  </si>
  <si>
    <t>Penyisipan ex. kebocoran dengan tubing 3.5": 3 joints di KP 1.7 flowline sumur OGN-20 (sumur tidak off dialihkan ke jalur satelit 4")</t>
  </si>
  <si>
    <t>11:00-14:00</t>
  </si>
  <si>
    <t>Pengelasan sadel pipa 3" ex. clamp flowline sumur KAG-19 di header SP Kuang (sumur off)</t>
  </si>
  <si>
    <t>11:30-12:00</t>
  </si>
  <si>
    <t xml:space="preserve">Las sadel 1 titik didepan header SP 9 TLJ flowline WI </t>
  </si>
  <si>
    <t>09:30-12:00</t>
  </si>
  <si>
    <t>Penyisipan ex. clamp kebocoran dengan tubing 3.5": 3 joints, elbow 3"× 45°: 1 pcs &amp; future 2"-300 jalur ablas di KP 0.1</t>
  </si>
  <si>
    <t>11:00-15:30</t>
  </si>
  <si>
    <t xml:space="preserve">Rewelding kebocoran pipa 5.5" di KP 1.5 trunkline WI </t>
  </si>
  <si>
    <t>10:00-11:45</t>
  </si>
  <si>
    <t>OGN - TMT</t>
  </si>
  <si>
    <t xml:space="preserve">Atasi kebocoran / clamp pipa 6" di KP 0.5 </t>
  </si>
  <si>
    <t>10.00-13.40</t>
  </si>
  <si>
    <t xml:space="preserve">Las sadel 2 titik di KP 1.25 &amp; KP 1.26 flowline sumur TLJ-152 dan lanjut switch flowline TLJ-152 ke flowline sumur TLJ-046 di KP 1.38 </t>
  </si>
  <si>
    <t xml:space="preserve">10:00-14:30 </t>
  </si>
  <si>
    <t xml:space="preserve">Tie-in trunkline WI 8": 2 joints di KP. 2,2 depan Y2K Talang Jimar </t>
  </si>
  <si>
    <t xml:space="preserve">09:30-14:00 </t>
  </si>
  <si>
    <t>Y2K TLJ</t>
  </si>
  <si>
    <t xml:space="preserve">Penyisipan ex. kebocoran dengan tubing 3.5": 2 joints di KP 0.6 fowline sumur OGN-38 </t>
  </si>
  <si>
    <t xml:space="preserve">11:00-17:00 </t>
  </si>
  <si>
    <t>Penyisipan dengan tubing 2 7/8" panjang 12 meter ex. clamp di KP 0.2 road crossing flowline sumur PMB-25</t>
  </si>
  <si>
    <t xml:space="preserve">09:15-11:40 </t>
  </si>
  <si>
    <t>0.2</t>
  </si>
  <si>
    <t xml:space="preserve">Penyisipan dengan tubing 3.5": ± 36 meter di KP 0.1 flowline sumur TLJ-228 </t>
  </si>
  <si>
    <t xml:space="preserve"> Las sadel ex. clamp di KP 0.1 flowline sumur TLJ-031 </t>
  </si>
  <si>
    <t xml:space="preserve">11:30-12:10 </t>
  </si>
  <si>
    <t>TLJ-31</t>
  </si>
  <si>
    <t>Penyisipan dengan pipa 3": ± 45 meter (ex. flowline TLJ-184) di KP 0.7 flowline sumur TLJ-228</t>
  </si>
  <si>
    <t>09:00-10:50</t>
  </si>
  <si>
    <t xml:space="preserve">Penyisipan ex. clamp dengan pipa 3": 24 meter ex. flowline TLJ-184 di KP 0.6 </t>
  </si>
  <si>
    <t>10:00-11:10</t>
  </si>
  <si>
    <t>Rewelding kebocoran di KP 0.1</t>
  </si>
  <si>
    <t xml:space="preserve">Las sadel di KP 1.25 flowline WI </t>
  </si>
  <si>
    <t>Penyisipan tubing 4.5": 3 joints ex. clamp kebocoran di KP 1.8 (road crossing lokasi OGN-16)</t>
  </si>
  <si>
    <t>10:30-14:30</t>
  </si>
  <si>
    <t xml:space="preserve">Sisip 1 joint di depan header flowline WI di SP 1 TLJ </t>
  </si>
  <si>
    <t xml:space="preserve">Las sadel pipa 6" ex. clamp kebocoran sebanyak 3 titik di KP 0.35 trunkline Pagardewa - PPP </t>
  </si>
  <si>
    <t>11:30-14:30</t>
  </si>
  <si>
    <t xml:space="preserve">Penyisipan eks clamp diroad crosing KP  0.74 panjang 14 meter + elbow 3"45 = 2 ea </t>
  </si>
  <si>
    <t>10:00 - 12:45</t>
  </si>
  <si>
    <t xml:space="preserve">Penyisipan dengan pipa tubing 3.5 :1 jts ex kebocoran flowline di KP 0.1 sumur WI </t>
  </si>
  <si>
    <t>11:00 - 12:30</t>
  </si>
  <si>
    <t xml:space="preserve">Sadel 1 titik ex kebocoran flowline 3" di KP 1,7 sumur WI </t>
  </si>
  <si>
    <t>14:00 - 15:00</t>
  </si>
  <si>
    <t>OGN-27</t>
  </si>
  <si>
    <t>Penyisipan flowline dengan pipa tubing 3,5", 2 jts di KP 2,1</t>
  </si>
  <si>
    <t xml:space="preserve"> 09:30-11:30</t>
  </si>
  <si>
    <t xml:space="preserve">Las sadel flowline WI di dekat header WI SP Beringin D </t>
  </si>
  <si>
    <t>09:00-10:00</t>
  </si>
  <si>
    <t xml:space="preserve">Ganti rubber clamp di KP 0.7 </t>
  </si>
  <si>
    <t>10:00-10:15</t>
  </si>
  <si>
    <t>Sisip ex clamp kebocoran dengan tubing 3,5 ", 1 jts + elbow 3"-90 di KP 0,1</t>
  </si>
  <si>
    <t>12:00-15:00</t>
  </si>
  <si>
    <t>Sadel las pipa 4" di KP 0,1</t>
  </si>
  <si>
    <t>Sadel ex. clamp di KP 0.1</t>
  </si>
  <si>
    <t>11:00-13:30</t>
  </si>
  <si>
    <t xml:space="preserve">Las sadel ex. clamp header di SP PMB </t>
  </si>
  <si>
    <t>09:00-10:30</t>
  </si>
  <si>
    <t xml:space="preserve">Penyisipan dengan tubing 3.5": 9 meter ex. clamp di KP 0.02 flowline WI </t>
  </si>
  <si>
    <t>11:00-14:30</t>
  </si>
  <si>
    <t xml:space="preserve">Rewelding bocor sambungan lasan di KP 0.64 flowline 3"  WI </t>
  </si>
  <si>
    <t>14:45-15:10</t>
  </si>
  <si>
    <t xml:space="preserve">Las sadel pipa 3" 1 titik di KP 2.0 flowlinedan las sadel elbow di dekat crossingan KP 1.9 sumur WI
Penyisipan dengan pipa 3": 3 meter + elbow 3": 1ea di KP 1.9 flowline WI &amp; las sadel 1 titik di KP 2.3 (dekat header WI SP Beringin D) </t>
  </si>
  <si>
    <t>08:30-11:00</t>
  </si>
  <si>
    <t xml:space="preserve">Las sadel kebocoran ex. clamp di KP 0.1 gas line injeksi </t>
  </si>
  <si>
    <t xml:space="preserve">10:00-13:00 </t>
  </si>
  <si>
    <t>Penyisipan ex. clamp (2 segment) dengan pipa tubing 3.5": 9 meter di KP 0.07 &amp; 0.08 (underground)</t>
  </si>
  <si>
    <t>08:30-16:00</t>
  </si>
  <si>
    <t>Rewelding spool pipa 3" dan penyisipan dengan pipa tubing 3.5": 12 meter di KP 0.9</t>
  </si>
  <si>
    <t xml:space="preserve">09:00-11:20 </t>
  </si>
  <si>
    <t>Las sadel kebocoran di KP 0.65 flowline WI</t>
  </si>
  <si>
    <t xml:space="preserve">Penyisipan sepanjang 24 meter di KP 0.1 flowline 3" </t>
  </si>
  <si>
    <t>10:00:12:00</t>
  </si>
  <si>
    <t xml:space="preserve">Las sadel kebocoran di KP 1.6 flowline 4" </t>
  </si>
  <si>
    <t>10:15-11:45</t>
  </si>
  <si>
    <t>Penyisipan dengan pipa 4" sch 80 : 2 meter + elbow 4" - 45 sch 80 : 1 ea di KP.0.35</t>
  </si>
  <si>
    <t xml:space="preserve">11:00 - 17:00 </t>
  </si>
  <si>
    <t xml:space="preserve">Atasi kebocoran ex. clamp / pengelasan &amp; ganti tee header sumur di SP 2 GNK </t>
  </si>
  <si>
    <t>13:00-14:30</t>
  </si>
  <si>
    <t xml:space="preserve">Penyisipan dengan tubing 4 1/8": 2 joints di KP 0.15 flowline WI </t>
  </si>
  <si>
    <t>10:30-14:00</t>
  </si>
  <si>
    <t>Las sadle pipa 8" depan rumah makan SPBU Lembak</t>
  </si>
  <si>
    <t>Clamp kebocoran elbow di KP 0.4</t>
  </si>
  <si>
    <t>Tidak off sumur</t>
  </si>
  <si>
    <t>Las sadel elbow 4" di KP 0.1</t>
  </si>
  <si>
    <t>11:00-13:40</t>
  </si>
  <si>
    <t xml:space="preserve"> Las sadel ex. clamp kebocoran elbow di KP 0.4</t>
  </si>
  <si>
    <t xml:space="preserve">Penyisipan ex. kebocoran dengan pipa tubing 3.5": 2 joints di KP 3.0 </t>
  </si>
  <si>
    <t xml:space="preserve">10:00-11:30
tanpa off sumur </t>
  </si>
  <si>
    <t>Las sadel pada elbow di KP 0.4</t>
  </si>
  <si>
    <t>06:30-11:00 wib</t>
  </si>
  <si>
    <t>Sisip pipa 8" Kayuaro sepanjang 1 Jts</t>
  </si>
  <si>
    <t>KAYUARO</t>
  </si>
  <si>
    <t>Las sadel ex. clamp kebocoran di KP 0.35</t>
  </si>
  <si>
    <t>09:45-10:20</t>
  </si>
  <si>
    <t xml:space="preserve">Atasi kebocoran / diclamp di KP 5.0 trunkline FRP 6" </t>
  </si>
  <si>
    <t xml:space="preserve"> (21:50 wib, stop pompaan GNK. Rencana disisip pakai pipa CS)</t>
  </si>
  <si>
    <t>GNK - PPP</t>
  </si>
  <si>
    <t xml:space="preserve">Las sadel 1 titik di KP 0.6 flowline WI sumur TLJ-95 </t>
  </si>
  <si>
    <t xml:space="preserve">09:30 - 11:00 </t>
  </si>
  <si>
    <t>Tie-in penyisipan flowline pipa 3" sch. 40 sepanjang 1200 meter dari sumur KP 0 s/d KP 1.2</t>
  </si>
  <si>
    <t>(13:45-16:00 wib, PT Bima)
(ABI)</t>
  </si>
  <si>
    <t>0 - 1.2</t>
  </si>
  <si>
    <t xml:space="preserve">Tie in penyisipan flowline 3" sepanjang 36 meter di KP 0.1 ex. kebocoran /korosif sumur WI </t>
  </si>
  <si>
    <t>14:00-15:00</t>
  </si>
  <si>
    <t>Las flange to flange spool pipa 6" CS (temporary) &amp; lanjut tie-in untuk job sisip di kM 5 trunkline 6" FRP Eks Clamp</t>
  </si>
  <si>
    <t xml:space="preserve">08:00-16:45 </t>
  </si>
  <si>
    <t xml:space="preserve">Penyisipan ex. clamp kebocoran gas line injeksi dengan pipa 2" sch. 80: 30 meter di KP 0.6 (crossing jalan depan lokasi OGN-16) </t>
  </si>
  <si>
    <t>OGN-39</t>
  </si>
  <si>
    <t>Atasi kebocoran / las sadel di KP 0.1 flowline sumur OGN-03</t>
  </si>
  <si>
    <t>13:30-15:00</t>
  </si>
  <si>
    <t>Penyisipan dengan tubing 3.5": 3 joints ex. clamp 4 titik di KP 0.15</t>
  </si>
  <si>
    <t>Atasi kebocoran/ clamp 2 titik trunkline FRP 6" didalam SP 7 TLJ</t>
  </si>
  <si>
    <t>09.00 - 14.00</t>
  </si>
  <si>
    <t>SP 7 TLJ - SP 6 TLJ</t>
  </si>
  <si>
    <t xml:space="preserve">Clamp ulang ex. gergajian OTK di KP 5.3 </t>
  </si>
  <si>
    <t xml:space="preserve">10:00-10:15 </t>
  </si>
  <si>
    <t xml:space="preserve">Atasi kebocoran / ganti elbow 3"-45°: 1 ea di KP 0.03 </t>
  </si>
  <si>
    <t xml:space="preserve">12:30-13:15 </t>
  </si>
  <si>
    <t xml:space="preserve">Penyisipan ex. kebocoran pipa 3" dengan tubing 3.5" : 6 joints  di KP 1.8 </t>
  </si>
  <si>
    <t>13:30-16:30</t>
  </si>
  <si>
    <t>Tie-in trunkline FRP 6": 2 joints di SP 7 TLJ (bersama crew PT. CYTR)</t>
  </si>
  <si>
    <t>10:00-16:00</t>
  </si>
  <si>
    <t>Atasi kebocoran / las sadel di KP 0.1 tee reducer 4"x 3"</t>
  </si>
  <si>
    <t xml:space="preserve">11:30-13:30 </t>
  </si>
  <si>
    <t>Las sadle di KP 0.4 ex. clamp kebocoran 1 titik &amp; penyisipan di KP 0.5 dengan tubing 3.5": 3 meter + elbow 45°: 1 ea</t>
  </si>
  <si>
    <t>Atasi kebocoran di road crossing KP 0.16 dengan cara switch di KP 0.14 flowline sumur Off PMB-20</t>
  </si>
  <si>
    <t>Penyisipan tubing 3.5": + elbow 45° sch. 80 di KP 0.69</t>
  </si>
  <si>
    <t>0.5</t>
  </si>
  <si>
    <t>13:30-15:30</t>
  </si>
  <si>
    <t>0.69</t>
  </si>
  <si>
    <t xml:space="preserve">Sisip 1 joint di KP 0.6 flowline WI sumur TLJ-78 dijumper dengan flowline TLJ-82 </t>
  </si>
  <si>
    <t xml:space="preserve">11:00-13:20 </t>
  </si>
  <si>
    <t xml:space="preserve">Las sadel di KP 1.95 flowline WI </t>
  </si>
  <si>
    <t>Penyisipan dengan pipa tubing 4.5": 2 joints di KP 0.64</t>
  </si>
  <si>
    <t>13:30-16:00</t>
  </si>
  <si>
    <t xml:space="preserve">Las sadel di KP 1.25 flowline 4" </t>
  </si>
  <si>
    <t>16:10-16:40</t>
  </si>
  <si>
    <t>Penyisipan ex. kebocoran dengan pipa 3": 1 joint (12 meter) flowline WI di depan header dalam SP 1 TLJ</t>
  </si>
  <si>
    <t>11:15-12:45</t>
  </si>
  <si>
    <t xml:space="preserve">Penyisipan ex. kebocoran dengan tubing 2 7/8" di KP 1.8 flowline WI </t>
  </si>
  <si>
    <t>14:00-16:00</t>
  </si>
  <si>
    <t xml:space="preserve">Clamp di KP 25 trunkline 6" di daerah pengadangan </t>
  </si>
  <si>
    <t>14:25 wib start pompaan dari SPG. Pagardewa</t>
  </si>
  <si>
    <t>Sisip pakai pipa 3"flowline WI di KP 0.93 jumper dengan flowline TLJ-82</t>
  </si>
  <si>
    <t>09:00-14:00 wib, lamanya durasi waktu pekerjaan terkendala flowline terjepit di bawah trunkline</t>
  </si>
  <si>
    <t xml:space="preserve">Clamp kebocoran di KP 0.45 flowline 3" </t>
  </si>
  <si>
    <t xml:space="preserve">Las sadel 2 titik ex. clamp kebocoran di KP 2.0 flowline WI dan lanjut ganti valve 4"-300: 1 ea (new) di header SP Beringin D </t>
  </si>
  <si>
    <t>Clamp 3" kebocoran di elbow KP 1.47 depan SP 2 GNK</t>
  </si>
  <si>
    <t>13:15-13:30 wib</t>
  </si>
  <si>
    <t xml:space="preserve">Penyisipan dengan tubing 3.5": 12 meter ex. clamp kebocoran di KP 1.20 </t>
  </si>
  <si>
    <t xml:space="preserve">09:45-11:15 </t>
  </si>
  <si>
    <t>Penyisipan ex. kebocoran line spoolable pipe 3": 3 meter dengan menggunakan conector to conector di KP 0.1 flowline sumur WI</t>
  </si>
  <si>
    <t>10:00-15:00</t>
  </si>
  <si>
    <t>TMT-25</t>
  </si>
  <si>
    <t xml:space="preserve">Penyisipan ex. clamp kebocoran dengan pipa tubing 3.5" segment 1: 3 joints di KP 0.35 &amp; segment 2: 3 joints di KP 0.70 </t>
  </si>
  <si>
    <t>10:00-14:00 wib, sumur off</t>
  </si>
  <si>
    <t>0.35 &amp; 0.70</t>
  </si>
  <si>
    <t xml:space="preserve">Penyisipan dengan tubing 2 7/8" flowline sumur GNK-92 dari KP 0 ke KP 0.18 (segment 1, flowline yg lama hilang)  </t>
  </si>
  <si>
    <t>(09:30-13:30 wib</t>
  </si>
  <si>
    <t>Clamp ex. kebocoran di gergaji OTK di KP 0.02 flowline sumur GNK-44</t>
  </si>
  <si>
    <t>11:45-12:30 wib, status sumur off jumper dengan flowline GNK-94 &amp; tidak mati sumur</t>
  </si>
  <si>
    <t>Penyisipan dengan tubing 2⅞": 60 meter dan lowering di KP 0.51-0.57 (segment 2, flowline yang lama hilang)</t>
  </si>
  <si>
    <t>09:00-15:00 wib</t>
  </si>
  <si>
    <t>0.51 - 0.57</t>
  </si>
  <si>
    <t xml:space="preserve"> Switch flowline GNK-92 ke flowline GNK-16 di KP 1.88 &amp; test produksi terdapat kebocoran dilasan KP 0.05 &amp; lanjut rewelding</t>
  </si>
  <si>
    <t>15:30-16:00 wib</t>
  </si>
  <si>
    <t>Penyisipan dengan tubing 2⅞": 6 meter di KP 1.87</t>
  </si>
  <si>
    <t>09:00-12:00 wib</t>
  </si>
  <si>
    <t xml:space="preserve">Atasi kebocoran / di las sadel 1 titik di KP 0.05 flowline WI </t>
  </si>
  <si>
    <t>09:30-11:15 wib</t>
  </si>
  <si>
    <t xml:space="preserve">Pengelasan sadel 2 titik ex. clamp bocor digergaji OTK di KP 0.02 </t>
  </si>
  <si>
    <t xml:space="preserve"> (11:30-12:00 wib, status sumur off jumper dengan flowline GNK-94)</t>
  </si>
  <si>
    <t xml:space="preserve">Clamp pipa 6" di KP ± 30 trunkline Pagardewa-PPP </t>
  </si>
  <si>
    <t>(09:30-12:30 wib, belum bisa dilakukan pengelasan sadel karena masih banyak limbah kondensat dan dekat dengan rawa)</t>
  </si>
  <si>
    <t>Penyisipan dengan tubing 3.5" + elbow 45°: 1 ea ex. bocor didekat clamp di KP 1.47 didepan SP 2 GNK</t>
  </si>
  <si>
    <t>Las sadel 1 titik di KP 0.4 flowline WI</t>
  </si>
  <si>
    <t>14:30-16:00</t>
  </si>
  <si>
    <t xml:space="preserve">Penyisipan ex. clamp kebocoran pipa 2" di KP 2.9 (dari SP Ogan) main gas line cluster </t>
  </si>
  <si>
    <t>10:30-12:00</t>
  </si>
  <si>
    <t>OGN-31/-32/-33/-34/-35</t>
  </si>
  <si>
    <t xml:space="preserve">Penyisipan ex. kebocoran spoolable pipe 3" dengan menggunakan connector to connector di KP 1.55 flowline WI </t>
  </si>
  <si>
    <t>TMT-47</t>
  </si>
  <si>
    <t xml:space="preserve">Penyisipan ex. kebocoran pipa 2" di KP 1.1 dari SP Ogan main line gas jaringan ke cluster </t>
  </si>
  <si>
    <t>11:00-12:30</t>
  </si>
  <si>
    <t>OGN 37 &amp; OGN 29</t>
  </si>
  <si>
    <t xml:space="preserve">Penyisipan ex. clamp kebocoran pipa tubing 3.5" di KP 2.8 flowline WI </t>
  </si>
  <si>
    <t xml:space="preserve">Las sadel Pipa 3" dengan di KP 0.7 </t>
  </si>
  <si>
    <t>16:15-17:45</t>
  </si>
  <si>
    <t xml:space="preserve">Las sadel header di SP PMB </t>
  </si>
  <si>
    <t>14:30-16:30 wib, status sumur Job Acid</t>
  </si>
  <si>
    <t>Las sadel di KP 0.01 flowline WI</t>
  </si>
  <si>
    <t>10:30-12:15</t>
  </si>
  <si>
    <t>Pengelasan sadel ex. gergaji OTK di KP 5.3</t>
  </si>
  <si>
    <t>11:45-12:30</t>
  </si>
  <si>
    <t xml:space="preserve">Sisip 1 joint  di KP 0.6 flowline WI </t>
  </si>
  <si>
    <t xml:space="preserve">Clamp di KP 5.12 Trunkline minyak 6" </t>
  </si>
  <si>
    <t>14:50-15:35</t>
  </si>
  <si>
    <t>Penggantian ex. kebocoran FRP 6" di KP 3.05 Trunkline gas</t>
  </si>
  <si>
    <t>(10:00-17:00 wib, status sumur masih shut in &amp; rencana besok test pressure trunkline)</t>
  </si>
  <si>
    <t>TDN-01</t>
  </si>
  <si>
    <t xml:space="preserve">Las sadel  di KP 0.06 flowline WI </t>
  </si>
  <si>
    <t>09:30-11:45</t>
  </si>
  <si>
    <t xml:space="preserve">Penyisipan ex. kebocoran dengan pipa tubing 3.5": 2 joints di KP 0.15 </t>
  </si>
  <si>
    <t>Sisip flowline di KP 0,2 dengan pipa tubing 3,5"</t>
  </si>
  <si>
    <t>(10:40-11:45)</t>
  </si>
  <si>
    <t xml:space="preserve">Sisip ex clamp kebocoran pipa dengan tubing 3.5" di KP 2,5 </t>
  </si>
  <si>
    <t xml:space="preserve"> (tanpa off sumur karena di alihkan ke jalur satelit 4", 10:30 - 15:30)</t>
  </si>
  <si>
    <t>Penyisipan dengan pipa 3": 6 meter di KP 0.05 flowline sumur TLJ-03 (11:30-12:00 wib) &amp; jam 16:00 wib bocor lagi 2 titik,  lanjut las sadel  di KP 0.12 &amp; KP 0.003</t>
  </si>
  <si>
    <t>16:00-18:00</t>
  </si>
  <si>
    <t>Penyisipan dengan pipa tubing 3.5": 1 joint di KP 1.3 &amp; las sadel 1 titik di KP 1.32  (karena tidak ada lagi stock pipa) flowline sumur WI</t>
  </si>
  <si>
    <t>Rewelding sadel flowline underground di elbow KP 0.08</t>
  </si>
  <si>
    <t xml:space="preserve">Penyisipan dengan pipa tubing 3.5": 3 joints di KP 1.31 flowline WI </t>
  </si>
  <si>
    <t>Tie-in penyisipan ex. kebocoran dengan tubing 3.5": 7 joints di road crossing KP 2.9</t>
  </si>
  <si>
    <t xml:space="preserve">Las sadel pipa 3" di KP 0.05 flowline WI </t>
  </si>
  <si>
    <t xml:space="preserve">14:00-15:15 </t>
  </si>
  <si>
    <t xml:space="preserve">Fabrikasi &amp; lanjut tie-in Job penyisipan di KP 0.01 (sudah terdapat 3 titik clamp) </t>
  </si>
  <si>
    <t>0.01</t>
  </si>
  <si>
    <t xml:space="preserve">Las sadel di KP 0.3 flowline WI </t>
  </si>
  <si>
    <t xml:space="preserve">Penyisipan ex. clamp kebocoran dengan pipa tubing 3.5" di KP 2.6 flowline WI </t>
  </si>
  <si>
    <t>Atasi kebocoran / disisip dengan tubing 3.5": 1 joint di KP 0.4 flowline sumur PMB-33 (09:00-11:00 wib)</t>
  </si>
  <si>
    <t xml:space="preserve">Ganti clamp di KP 6.1 trunkline 6" </t>
  </si>
  <si>
    <t>Penyisipan ex. kebocoran dengan pipa 3 di KP 0.2</t>
  </si>
  <si>
    <t xml:space="preserve">Las sadel 1 titik di KP 0.25 flowline WI </t>
  </si>
  <si>
    <t>14:30-15:30</t>
  </si>
  <si>
    <t>Pengeceran pipa 3": 2 joints (12 meter dan tubing 3.5": 2 joints (9 meter) &amp; lanjut fabrikasi dan tie-in penyisipan di KP 0.05</t>
  </si>
  <si>
    <t>10:00-12:15</t>
  </si>
  <si>
    <t>0.05</t>
  </si>
  <si>
    <t xml:space="preserve">Penyisipan ex. kebocoran dengan pipa tubing 3.5": 3 joints di KP 0.25 </t>
  </si>
  <si>
    <t>Penyisipan ex.kebocoran dengan pipa tubing 3.5"</t>
  </si>
  <si>
    <t xml:space="preserve">Penyisipan dengan pipa tubing 3.5": 1 joint di KP 2.01 flowline WI </t>
  </si>
  <si>
    <t>14:30-17:00</t>
  </si>
  <si>
    <t>Penyisipan ex. kebuntuan (scale) dengan pipa tubing 3.5 di KP 0.05</t>
  </si>
  <si>
    <t>11:00-13:00 wib, sumur off Job pengasaman flowline</t>
  </si>
  <si>
    <t xml:space="preserve">Penyisipan ex. kebuntuan (scale) dengan pipa 3": 50 meter di KP 0,005 </t>
  </si>
  <si>
    <t>11:00-15:00 wib, sumur off  Job Pengasaman flowline</t>
  </si>
  <si>
    <t xml:space="preserve">Tie-in penyisipan pipa casing 5½" di KP 2.6 trunkline minyak </t>
  </si>
  <si>
    <t>10:00-17:00</t>
  </si>
  <si>
    <t>SP 2 TMT - SP 1 TMT</t>
  </si>
  <si>
    <t>Tie-in trunkline existing 6"  ke trunkline FRP 4" (new, 2 titik) di KP 0.9 dan GDB Tapus</t>
  </si>
  <si>
    <t>09:00-15:00</t>
  </si>
  <si>
    <t>SKG LBK-PPP</t>
  </si>
  <si>
    <t>Penyisipan flowline dengan pipa tubing 3.5" di KP 0.001 dan ganti gate valve 3"-300: 1 pcs &amp; check valve 3"-300: 1 pcs</t>
  </si>
  <si>
    <t xml:space="preserve">10:00-15:00 </t>
  </si>
  <si>
    <t>Atasi kebocoran / las sadel di KP 0.075</t>
  </si>
  <si>
    <t>19:30-21:30</t>
  </si>
  <si>
    <t>Rewelding kebocoran ex. penyisipan di KP 2.6 jalur trunkline</t>
  </si>
  <si>
    <t>Cari titik kebuntuan degan cara tapping; titik kebuntuan di temukan pada KP 0.01 dan di sisip dengan pipa tubing 3.5"</t>
  </si>
  <si>
    <t>09:30-13:00
(kebuntuan karena penumpukan pecahan scale ex. pengasaman)</t>
  </si>
  <si>
    <t xml:space="preserve">Atasi kebocoran pipa 6" dengan las sadel 2 titik jalur discharge pompa WI MK </t>
  </si>
  <si>
    <t>13:00-18:00</t>
  </si>
  <si>
    <t>Penyisipan ex. kebocoran pipa 6" dengan tubing 5 ½" line discharge pompa WI MKAPR</t>
  </si>
  <si>
    <t>10:00-18:00 wib, terkendala hujan</t>
  </si>
  <si>
    <t>Atasi kebocoran / disisip ± 11 meter flowline sumur GNK-65 di road crossing depan SP 3 GNK</t>
  </si>
  <si>
    <t>09:30-15:00</t>
  </si>
  <si>
    <t xml:space="preserve">Atasi kebocoran / las sadel di KP 0.105 flowline WI </t>
  </si>
  <si>
    <t>11:30-15:30</t>
  </si>
  <si>
    <t>TLJ-08</t>
  </si>
  <si>
    <t xml:space="preserve">Atasi kebocoran/ clamp di KP 0.075 </t>
  </si>
  <si>
    <t>15:00-15:30
rencana besok di sisip &amp; status sumur off lagi Job pengasaman flowline</t>
  </si>
  <si>
    <t>Atasi kebocoran / dilas sadel 1 titik line suction 10" di belakang SP 3 GNK</t>
  </si>
  <si>
    <t>Penyisipan ex. clamp dengan pipa tubing 3.5": 20 meter di KP 0.05</t>
  </si>
  <si>
    <t xml:space="preserve">Las sadel suction pompa asam di lokasi sumur TLJ-003 </t>
  </si>
  <si>
    <t>Las sadel ex. kebocoran di KP 0.005 flowline WI</t>
  </si>
  <si>
    <t>09:00-09:30</t>
  </si>
  <si>
    <t xml:space="preserve">Las sadeldi header LP Group </t>
  </si>
  <si>
    <t>13:00-13:45</t>
  </si>
  <si>
    <t>Las sadel pipa 4" 1 titik di KP 1.4 flowline</t>
  </si>
  <si>
    <t xml:space="preserve">Tie-in pipa 10" sch. 80 sepanjang 48 meter di KP 0.1 line suction kompresor SKG 3 GNK </t>
  </si>
  <si>
    <t>09:30-16:00</t>
  </si>
  <si>
    <t xml:space="preserve">Cari titik kebuntuan flowline 3" sumur TLJ-003 dengan cara di tapping dan bongkar flange di header SP 9 TLJ, ditemukan penyempitan oleh scale di KP 1.6 &amp; lanjut potong kemudian las sambung flange to flange 3" untuk persiapan koneksi pompa asam </t>
  </si>
  <si>
    <t>10:00-16:00 wib, tunggu program asam</t>
  </si>
  <si>
    <t>Atasi kebocoran dengan penyisipan pipa 3": 3 meter dan tambah elbow 3"-45°: 1 ea di KP 0.05</t>
  </si>
  <si>
    <t xml:space="preserve">13:09-14:00 </t>
  </si>
  <si>
    <t>Las sadel pipa 3" di KP 0.1 flowline WI</t>
  </si>
  <si>
    <t>Las sadel di "T" Header SP 2 GNK</t>
  </si>
  <si>
    <t xml:space="preserve">Las sadel pipa 3" header LP Group SP 2  TLJ </t>
  </si>
  <si>
    <t>10:15-11:15</t>
  </si>
  <si>
    <t>Las sadel pipa 3" di KP 0.55 flowline WI</t>
  </si>
  <si>
    <t>Sisip dengan  pipa tubing 3.5" di KP 2 (pipa dinaikkan di atas support)</t>
  </si>
  <si>
    <t>10:00-15:30</t>
  </si>
  <si>
    <t>Atasi kebocoran / disisip dengan tubing 3.5" di KP 0.2 (di road crossing)</t>
  </si>
  <si>
    <t xml:space="preserve">Penyisipan ex. kebocoran pipa 4" line discharge pompa WI ke TTB </t>
  </si>
  <si>
    <t xml:space="preserve">Atasi kebocoran/ sisip pipa 3" di SP 1 TLJ </t>
  </si>
  <si>
    <t>13:00-15:30</t>
  </si>
  <si>
    <t>Sadel Tee 4" header di SP PMB</t>
  </si>
  <si>
    <t xml:space="preserve">09:00-10:00 </t>
  </si>
  <si>
    <t xml:space="preserve">Las sadel jalur separator LP group 8" ke separator LP test di SP PMB </t>
  </si>
  <si>
    <t>10:30-11:45</t>
  </si>
  <si>
    <t>Penyisipan 1 joint di KP 0.01 (± 10 meter dari sumur) flowline 3"</t>
  </si>
  <si>
    <t>Las sadel 2 titik kebocoran pipa 3" (tidak berhasil pipa korosif internal) &amp; lanjut penyisipan dengan tubing 3.5" di KP 2.4 flowline WI</t>
  </si>
  <si>
    <t>11:00-12:30 &amp; 13:30-15:30</t>
  </si>
  <si>
    <t>Las sadel header ex. clamp di SP KAG</t>
  </si>
  <si>
    <t>Atasi kebocoran / clamp line 8 suction dari tank ke pompa di SP 7 TLJ (besok rencana penyisipan)</t>
  </si>
  <si>
    <t>15:00-18:00</t>
  </si>
  <si>
    <t>Atasi kebocoran / disisip dengan pipa 2": ± 18 meter gas line sumur jumper dengan gas line GNK-65 di depan SP 3 GNK</t>
  </si>
  <si>
    <t>Atasi kebocoran / las sadel pipa 8" header monifold WI di SP 7 TLJ</t>
  </si>
  <si>
    <t>11:30-13:00</t>
  </si>
  <si>
    <t xml:space="preserve">Penyisipan ex. clamp kebocoran header suction pompa transfer dengan pipa 8"  panjang 24 meter di SP 7 TLJ </t>
  </si>
  <si>
    <t>Atasi kebocoran dengan memasang blind plate (8 inch: 10 mm)  di flange ex. line satelit Aur simpang BRA-35 dan KM 5</t>
  </si>
  <si>
    <t xml:space="preserve">11:00-15:00 </t>
  </si>
  <si>
    <t xml:space="preserve">Las sadel panjang 40 cm trunkline 8" WI SP 6 TLJ - SP TTB di KM 17 (10:00 -17:00 wib, kendala back pressure) &amp; dilanjut setelah selesai dari spot 2 </t>
  </si>
  <si>
    <t>00:00-04:00</t>
  </si>
  <si>
    <t>SP 6 TLJ - SP TTB</t>
  </si>
  <si>
    <t xml:space="preserve">Sisip 1 joint di KP 0.3 </t>
  </si>
  <si>
    <t>Las sadel 2 titik line flaring 4" di road crossing PPGS SP 3 GNK</t>
  </si>
  <si>
    <t xml:space="preserve">Pemasangan streamline sumur TLJ-075 dan jumper line cassing annulus ke flowline, lanjut pemasangan flowline  3", dijumper ke flowline sumur TLJ-147 </t>
  </si>
  <si>
    <t>10:00-17:30</t>
  </si>
  <si>
    <t>TLJ-75</t>
  </si>
  <si>
    <t>Las sadel  panjang 80 cm trunkline  8" WI di spot ke 2 KM 20 depan SP TTB</t>
  </si>
  <si>
    <t>19:00-24:00</t>
  </si>
  <si>
    <t xml:space="preserve">Cari kebocoran / penggalian manual dan dengan BHL flowline 4" di KP 0.64 simpang BRA-35 </t>
  </si>
  <si>
    <t>14:00-18:00</t>
  </si>
  <si>
    <t xml:space="preserve">Penyisipan ex. kebocoran dengan pipa 3": 18 meter di KP 0.15 flowline WI </t>
  </si>
  <si>
    <t>Penyisipan ex. kebocoran / fabrikasi spool (las flange 4"-600: 1ea, elbow 4"-90°sch.80: 3 ea &amp; pipa 4" sch.80: 8 meter) &amp; lanjut tie-in flowline 4" di KP 0.64 simpang BRA-35</t>
  </si>
  <si>
    <t>14:15-17:00</t>
  </si>
  <si>
    <t>Pengelesan sadel pipa 5.5" di KP 0.65 ring line WI lokasi TTB</t>
  </si>
  <si>
    <t>10:10-11:30</t>
  </si>
  <si>
    <t xml:space="preserve">Cari kebocoran dalam tanah dan atasi dengan las sadel di KP 0.86 flowline 3" </t>
  </si>
  <si>
    <t>13:00-15:50</t>
  </si>
  <si>
    <t>PMB-06</t>
  </si>
  <si>
    <t>Clamp ulang discharge header 10" compressor</t>
  </si>
  <si>
    <t>SKGPMB</t>
  </si>
  <si>
    <t>Atasi kebocoran / las sadel di KP 0.4 flowline WI</t>
  </si>
  <si>
    <t>09:30-10:30</t>
  </si>
  <si>
    <t>0.4</t>
  </si>
  <si>
    <t>Atasi kebocoran / las sadel di KP 0.65 ring line WI (kendala tekanan air tinggi)</t>
  </si>
  <si>
    <t>10:00-19:30</t>
  </si>
  <si>
    <t>TTB-38/-41/-26</t>
  </si>
  <si>
    <t>0.65</t>
  </si>
  <si>
    <t>Atasi kebocoran / rewelding stompon jalur bypass pompa SP 2 TLJ</t>
  </si>
  <si>
    <t>SP2TLJ</t>
  </si>
  <si>
    <t>Atasi kebocoran / disisip dengan tubing 3.5": 2 joints di KP 0.05</t>
  </si>
  <si>
    <t>Atasi kebocoran / las sadel flowline di KP 0.65 sumur TLJ-189</t>
  </si>
  <si>
    <t xml:space="preserve">13:00-15:00 </t>
  </si>
  <si>
    <t>Atasi kebocoran / las sadel suction pompa transfer minyak SP 1 TMT</t>
  </si>
  <si>
    <t>SP1TMT</t>
  </si>
  <si>
    <t>Penyisipan ex. las sadel kebocoran dengan pipa tubing 3.5": 15 meter di KP 0.65 flowline WI sumur TLJ-189</t>
  </si>
  <si>
    <t>09:00-13:30</t>
  </si>
  <si>
    <t xml:space="preserve">Atasi kebocoran / disisip dengan tubing 3.5": </t>
  </si>
  <si>
    <t>11:30-15:00</t>
  </si>
  <si>
    <t>0.3</t>
  </si>
  <si>
    <t>Atasi kebocoran / las sadel ringline WI</t>
  </si>
  <si>
    <t>11:00-15:00</t>
  </si>
  <si>
    <t>1.5</t>
  </si>
  <si>
    <t>Pengelasan sadel tee manifold header flowline</t>
  </si>
  <si>
    <t>14:40-15:10</t>
  </si>
  <si>
    <t>SPKUANG</t>
  </si>
  <si>
    <t xml:space="preserve">Modifikasi / ganti flange 4"-900 dan reduser 6"x4" discharge pompa IDP no. 4 ex. repair </t>
  </si>
  <si>
    <t>13:00 -15:30</t>
  </si>
  <si>
    <t>SP6TLJ</t>
  </si>
  <si>
    <t xml:space="preserve">Atasi kebocoran dengan penyisipan pipa tubing 3.5": 3 joints di KP 0.97 </t>
  </si>
  <si>
    <t>0.97</t>
  </si>
  <si>
    <t xml:space="preserve">Atasi kebocoran / las sadel pipa 6" line discharge pompa transfer SP 7 TLJ </t>
  </si>
  <si>
    <t>10:00-10:45</t>
  </si>
  <si>
    <t>SP7TLJ</t>
  </si>
  <si>
    <t xml:space="preserve">Penyisipan dengan pipa 3" panjang 13 meter flowline sumur TLJ-16 di dekat header SP 6 TLJ </t>
  </si>
  <si>
    <t>Sisip kebocoran flowline sumur WI TLJ-94  dengan pipa tubing 3,5" sebanyak 6 joint di KP 0,1</t>
  </si>
  <si>
    <t>09:30-14:30</t>
  </si>
  <si>
    <t>0.1</t>
  </si>
  <si>
    <t xml:space="preserve">Atasi kebocoran / las sadel line bypas discarge pompa SP 5 TLJ </t>
  </si>
  <si>
    <t>SP5TLJ</t>
  </si>
  <si>
    <t xml:space="preserve">Fabrikasi dan tie in penyisipan header sumur KAG-19 di SP Kuang </t>
  </si>
  <si>
    <t>11:30-15:00 wib, sumur off 13:30-15:00</t>
  </si>
  <si>
    <t>Atasi kebocoran/ disisip 1 joint line gas 2" dekat perumahan komplek Gunung Kemala</t>
  </si>
  <si>
    <t>09:00-13:00</t>
  </si>
  <si>
    <t>Atasi kebocoran / clamp pipa 2 7/8" jalur drain pompa transfer ke tanki 3 di SP 1 TMT</t>
  </si>
  <si>
    <t>Atasi kebocoran/ disisip dengan tubing 3.5"dan ganti elbow 3"-45°: 2 ea (di crossing jalan utama simpang lokasil PMB-25)</t>
  </si>
  <si>
    <t>09:30-13:00</t>
  </si>
  <si>
    <t xml:space="preserve">Penyisipan ex. kebocoran dengan pipa tubing 3.5" flowline WI </t>
  </si>
  <si>
    <t>09:00-12:00</t>
  </si>
  <si>
    <t xml:space="preserve">Tie-in dan lowering penyisipan dengan tubing 3.5" ex. switch sumur TTB-64 </t>
  </si>
  <si>
    <t xml:space="preserve">10:30-16:00 </t>
  </si>
  <si>
    <t>0.28-0.53</t>
  </si>
  <si>
    <t xml:space="preserve">Fabrikasi dan sisip kebocoran reduser 4" x 2" ke flange 2"-300 </t>
  </si>
  <si>
    <t>10:30-15:30</t>
  </si>
  <si>
    <t>OGN-03</t>
  </si>
  <si>
    <t>0.004</t>
  </si>
  <si>
    <t>Penyisipan ex. kebocoran dengan tubing 3.5": 1 joint di KP 0.46 flowline WI (bocor korosif)</t>
  </si>
  <si>
    <t>0.46</t>
  </si>
  <si>
    <t xml:space="preserve">Atasi kebocoran / sisip ganti elbow 3" </t>
  </si>
  <si>
    <t>0.35</t>
  </si>
  <si>
    <t>Sisip di KP 0.9 sebanyak 2 joint</t>
  </si>
  <si>
    <t>11:00-17:00</t>
  </si>
  <si>
    <t>0.9</t>
  </si>
  <si>
    <t>Sisip di KP 1 sebanyak 2 joint</t>
  </si>
  <si>
    <t>GASLINE</t>
  </si>
  <si>
    <t>Sisip dengan tubing 2 7/8": 2 joints gas line (putus oleh alat berat) di road crossing lokasi GNK-44</t>
  </si>
  <si>
    <t>10:30-16:30</t>
  </si>
  <si>
    <t xml:space="preserve">Atasi kebocoran / ganti clamp line 10" header discharge gas compressor SKG 10 PMB </t>
  </si>
  <si>
    <t>Atasi kebocoran / sisip dengan tubing 3.5": 1 joint (dalam tanah) di KP 0.1 flowline 4" sumur ESP TLJ-215</t>
  </si>
  <si>
    <t>11:00-13:15</t>
  </si>
  <si>
    <t xml:space="preserve">Atasi kebocoran / las sadel 1 titik (dalam tanah) KP 0.1 sumur ESP TLJ-232 </t>
  </si>
  <si>
    <t>13:30-14:15</t>
  </si>
  <si>
    <t>Penyisipan ex. kebocoran dengan tubing 3.5": 6 joints di KP 0.95 flowline WI sumur TLJ-061</t>
  </si>
  <si>
    <t>0.95</t>
  </si>
  <si>
    <t xml:space="preserve">Atasi kebocoran / clamp pipa 8" di KP 2.0 trunkline SP 6 TLJ-PPP </t>
  </si>
  <si>
    <t>SP6TLJ-PPP</t>
  </si>
  <si>
    <t>Penyisipan ex. kebocoran dengan pipa tubing 3.5": 1 joints di KP 0.6 flowline WI sumur TLJ-061</t>
  </si>
  <si>
    <t>14:00-17:45</t>
  </si>
  <si>
    <t>0.6</t>
  </si>
  <si>
    <t>Tie-in line 10" header discharge gas compressor</t>
  </si>
  <si>
    <t>SKGXPMB</t>
  </si>
  <si>
    <t>Penyisipan ex. kebocoran dengan pipa tubing 3.5": 3 joints di KP 1.35</t>
  </si>
  <si>
    <t>08:30-10:00</t>
  </si>
  <si>
    <t>1.35</t>
  </si>
  <si>
    <t xml:space="preserve">Atasi kebocoran / las sadel di KP 0.8 flowline WI sumur TLJ-199 </t>
  </si>
  <si>
    <t>0.8</t>
  </si>
  <si>
    <t xml:space="preserve">Penyisipan ex. kebocoran dengan pipa tubing 3.5": 18 meter) dan elbow 3"-90°:1ea di KP 0.1 flowline sumur TLJ-230 </t>
  </si>
  <si>
    <t>Penyisipan ex. kebocoran dengan pipa tubing 3.5": 3 joints di KP 0.8 flowline sumur TLJ-012</t>
  </si>
  <si>
    <t>13:00-17:30</t>
  </si>
  <si>
    <t>Atasi kebocoran / disisip dengan tubing 3.5": ± 5 meter dan elbow 3"-45°: 2 ea di road crossing KP 0.13 flowline sumur PMB-20</t>
  </si>
  <si>
    <t>10:15-14:00</t>
  </si>
  <si>
    <t>Las sadel ex. kebocoran haeder WI di SP 1 TLJ</t>
  </si>
  <si>
    <t>SP1TLJ</t>
  </si>
  <si>
    <t>Atasi kebocoran / disisip dengan tubing 3.5": 1 joint di road crossing KP 0.4 flowline sumur PMB-31 (11:00-15:00 wib)</t>
  </si>
  <si>
    <t>Penyisipan ex. kebocoran dengan pipa tubing 3.5": 18 meter di KP 1.25 flowline sumur TLJ-230 (09:30-11:30 wib)</t>
  </si>
  <si>
    <t>1.25</t>
  </si>
  <si>
    <t>Las sadel kebocoran pipa 3" di KP 0.3 flowline WI sumur TLJ-58 (15:00-16:30 wib)</t>
  </si>
  <si>
    <t>15:00-16:30</t>
  </si>
  <si>
    <t>Penyisipan ex. clamp kebocoran 2 titik pipa 3" dengan tubing 3.5": 3 joints + elbow 3"-45°: 1 ea di KP 0.003 (area sumur) &amp; pipa 3": 120 cm + elbow 3"-45°: 1 ea di KP 0.4 (simpang TTB-34) flowline sumur TTB-64 (13:30-18:00 wib)</t>
  </si>
  <si>
    <t>13:30-18:00</t>
  </si>
  <si>
    <t>0.0003 &amp; 0.4</t>
  </si>
  <si>
    <t>Atasi kebocoran / jumper dengan pipa 3": 7.5 meter dan elbow 3"-45°: 2 ea flowline PMB-09 ke flowline PMB-24 di belakang SKG X PMB (10:00-15:00 wib, flowline PMB-09 tidak dipakai lagi)</t>
  </si>
  <si>
    <t>Atasi kebocoran / rewelding main line gas injeksi (sumur BRG-05, BRG-11, BRG-32 dan BRG-28) patah lasan di jumper gas line ke sumur BRG-28 (13:30-14:30 wib). Jam 15:00 wib setelah main line dioperasikan kembali ditemukan kebocoran crack di lasan elbow 2" gas line sumur BRG-28, lanjut di las ulang (15:30-16:00 wib)</t>
  </si>
  <si>
    <t>13:30-14:30
15:30-16:00</t>
  </si>
  <si>
    <t>BRG-05, BRG-11, BRG-32 dan BRG-28</t>
  </si>
  <si>
    <t>Atasi kebocoran / disisip pakai tubing 3.5": 1 joint di KP 1.2 flowline sumur GNK-92 (10:00-13:00 wib)</t>
  </si>
  <si>
    <t>10:00-13:00</t>
  </si>
  <si>
    <t>1.2</t>
  </si>
  <si>
    <t>Penyisipan flowline sumur TMT-30 :
Tie-in penyisipan pipa 3" dengan tubing 3.5": 29 joints di KP 3.300-3.560 &amp; spool flange to flange pipa 3": 2 meter di KP 1.400 (simpang TMT-27) (09:30-13:00 wib)</t>
  </si>
  <si>
    <t>3.3-3.560
&amp; 1.4</t>
  </si>
  <si>
    <t>Cari titik kebuntuan flowline sumur TLJ-012 &amp; lanjut disisip dengan pipa 3": 38 meter ex. flowline TLJ-329 di KP 1.2 dekat header SP 9 TLJ (10:00-16:30 wib)</t>
  </si>
  <si>
    <t>Fabrikasi line discharge 6" segment 2: 985 cm &amp; lanjut tie-in line discharge pompa transfer segment 1 + 2 (16,85 meter) di SP PMB (09:30-15:00 wib)</t>
  </si>
  <si>
    <t>16.85</t>
  </si>
  <si>
    <t>SPPMB</t>
  </si>
  <si>
    <t>Atasi kebocoran / dilas sadel 1 titik di KP 0.57 flowline WI sumur TLJ-61 (09:30-11:20 wib)</t>
  </si>
  <si>
    <t>09:30-11:20</t>
  </si>
  <si>
    <t>0.57</t>
  </si>
  <si>
    <t>Atasi kebocoran / dilas sadel pipa 6" ring line WI didekat lokasi TLJ-195 ( 09:30-11:30 wib)</t>
  </si>
  <si>
    <t>Atasi kebocoran dengan cara di las sadel pipa 4" di KP 0.03 flowline WI sumur TLJ-99 (09:30-11:15 wib)</t>
  </si>
  <si>
    <t>09:30-11:15</t>
  </si>
  <si>
    <t>0.03</t>
  </si>
  <si>
    <t xml:space="preserve">Penyisipan ex. kebocoran dengan pipa tubing 3.5" sebanyak 8 joints di KP 0.75 flowline WI </t>
  </si>
  <si>
    <t>0.75</t>
  </si>
  <si>
    <t xml:space="preserve">Las sadel di KP 0.22 </t>
  </si>
  <si>
    <t>15:00-17:30</t>
  </si>
  <si>
    <t>0.22</t>
  </si>
  <si>
    <t xml:space="preserve">Atasi kebocoran pada elbow, disisip 1 joint dan ganti elbow 3"-90°: 1 ea di KP 0.015 </t>
  </si>
  <si>
    <t>16:30-19:00</t>
  </si>
  <si>
    <t>0.015</t>
  </si>
  <si>
    <t xml:space="preserve">Penyisipan ex. kebocoran dengan pipa 3" </t>
  </si>
  <si>
    <t>Atasi kebocoran dengan cara di las sadel di KP 0.05</t>
  </si>
  <si>
    <t xml:space="preserve">Penyisipan ex. kebocoran dengan  tubing 3.5": 3 jts di KP 2.8 </t>
  </si>
  <si>
    <t>11:00-16:00 wib, tanpa off sumur karena di alihkan ke jalur satelit 4"</t>
  </si>
  <si>
    <t>2.8</t>
  </si>
  <si>
    <t>Atasi kebocoran / disisip dengan tubing 3.5": 2 joints di KP 0.045 &amp; di las sadel 2 titik; di KP 0.12 dan KP 0.47</t>
  </si>
  <si>
    <t>0.045,
 0.12 
&amp; 0.47</t>
  </si>
  <si>
    <t xml:space="preserve">Pengelasan sadel kebocoran pipa 6" di KP 0.8 ex. trunkline SP 7 TLJ </t>
  </si>
  <si>
    <t>Atasi kebocoran / disisip dengan pipa tubing 2 7/8": 1 joint di KP 0.9</t>
  </si>
  <si>
    <t>Atasi kebocoran / dilas sadel 1 titik line header sumur GNK-81</t>
  </si>
  <si>
    <t>SP2GNK</t>
  </si>
  <si>
    <t>Atasi kebocoran / disisip dengan pipa 3" panjang 50 meter di KP 0.4</t>
  </si>
  <si>
    <t>Atasi kebocoran / disisip dengan pipa 3" panjang 24 meter di KP 0.85</t>
  </si>
  <si>
    <t>16:00-20:00</t>
  </si>
  <si>
    <t>0.85</t>
  </si>
  <si>
    <t xml:space="preserve">Atasi kebocoran / diclamp 1 titik </t>
  </si>
  <si>
    <t>19:30-20:30 wib, sumur tidak off + rencana disisip</t>
  </si>
  <si>
    <t>Fabrikasi dan lanjut tie-in penggantian kebocoran spool pipe 4"-300 x 4"-600 inlet separator HP di SP Ogan</t>
  </si>
  <si>
    <t>10:00- 16:00</t>
  </si>
  <si>
    <t xml:space="preserve">Atasi kebocoran / dilas sadel 3 titik (1 titik± 3 meter dari sumur dan 2 titik di KP 0.08) </t>
  </si>
  <si>
    <t>08:00-11:00</t>
  </si>
  <si>
    <t>0.003
'0.08</t>
  </si>
  <si>
    <t>Atasi kebocoran / disisip 1 joint di KP 0.03</t>
  </si>
  <si>
    <t xml:space="preserve">Atasi kebocoran / dilas sadel pipa 3" di KP 0.4 flowline WI </t>
  </si>
  <si>
    <t>Atasi kebocoran/ disisip dengan pipa tubing 3.5": 2 joints di KP 0.06 ( 09:30-11:30 wib), di KP 0.01 1 joint (15:00-16:00 wib) dan di KP 0.03 flowline TLJ-209, diatasi dengan cara di alihkan ke line casing (16:30-18:00 wib, karena flowline tdk layak pakai lagi / korosif)</t>
  </si>
  <si>
    <t>09:30-11:30
15:00-16:00
16:30-18:00</t>
  </si>
  <si>
    <t>0.06
'0.01
'0.03</t>
  </si>
  <si>
    <t>Atasi kebocoran / disisip dengan pipa 3": 45 meter di KP 0.85</t>
  </si>
  <si>
    <t>Atasi kebocoran / diclamp 1 titik di KP 0.3 trunkline 6"</t>
  </si>
  <si>
    <t>0'3</t>
  </si>
  <si>
    <t>Atasi / cari titik kebocoran trunkline 4" FRP jalur SP 2 ke SP 3 GNK</t>
  </si>
  <si>
    <t>20:00-23:00</t>
  </si>
  <si>
    <t>SP2GNK-SP3GNK</t>
  </si>
  <si>
    <t xml:space="preserve">Atasi kebocoran / las sadel di KP 0.25 flowline WI sumur TLJ-82 </t>
  </si>
  <si>
    <t>0.25</t>
  </si>
  <si>
    <t>Atasi kebocoran / las sadel discharge pompa no. 1 SP 7 TLJ</t>
  </si>
  <si>
    <t xml:space="preserve">Atasi kebocoran / sisip dengan pipa tubing 3.5": 1 joint dan flange 3"-300: 1 ea di KP 0.005 flowline sumur TLJ-241 </t>
  </si>
  <si>
    <t>13:30-15:30 wib, sumur off Job pengasaman flowline</t>
  </si>
  <si>
    <t>0.005</t>
  </si>
  <si>
    <t xml:space="preserve">Atasi kebocoran / pengelasan line relief valve pompa no. 1 SP 7 TLJ </t>
  </si>
  <si>
    <t xml:space="preserve">Penyisipan ex. kebocoran dengan pipa tubing 3.5": 3 joints dan elbow 3"-45°: 2 ea di KP 0.1 flowline sumur TLJ-241 </t>
  </si>
  <si>
    <t>11:30-15:00 wib, bocor ex. Job Acidizing</t>
  </si>
  <si>
    <t>Penyisipan ex. kebocoran pipa 3": ± 2 meter di KP 1.2 flowline TTB-60 jumper dengan flowline TTB-05</t>
  </si>
  <si>
    <t>Atasi kebocoran / clamp di KP 1.5 trunkline 6" PGD-PPP</t>
  </si>
  <si>
    <t>13:45-14:08 wib, start pemompaan jam 14:20 wib</t>
  </si>
  <si>
    <t xml:space="preserve">Witness test / operasikan trunkline 4" FRP ex. penyisipan / lining di KP 12.5 &amp; start pompaan dari SP 2 GNK </t>
  </si>
  <si>
    <t>0.15</t>
  </si>
  <si>
    <t>13:00- 14:30</t>
  </si>
  <si>
    <t>12.5</t>
  </si>
  <si>
    <t xml:space="preserve">Las patching ex. clamp kebocoran trunkline 6" PGD-PPP di KP 1.5  </t>
  </si>
  <si>
    <t xml:space="preserve">Atasi kebocoran / disisip dengan tubing 3.5": 3 joints + elbow 3"-90°: 1 ea di KP 0.02 </t>
  </si>
  <si>
    <t xml:space="preserve">10:00-13:30 </t>
  </si>
  <si>
    <t>0.02</t>
  </si>
  <si>
    <t xml:space="preserve">Atasi kebocoran / disisip dengan tubing 3.5": 1 joint di KP 0.25 flowline WI </t>
  </si>
  <si>
    <t>10:00-13:00 wib &amp; jam 13:15 wib dapat info kembali bocor, untuk sementara di clamp oleh Mkl TLJ (rencana mau disisip panjang karena sudah banyak korosif</t>
  </si>
  <si>
    <t xml:space="preserve"> Fabrikasi pengelasan flange 4"-300: 2 ea, 2"-300: 2 ea, lanjut pemasangan check valve 4"-300: 1 ea jalur discharge dan gate valve 2"-300: 1 ea jalur by pass  pompa GD FXZ-172 (ex. repair) di SP 1 TMT</t>
  </si>
  <si>
    <t xml:space="preserve">Joint / las sambung pipa tubing 3.5": 4 joints untuk persiapan flowline sumur GNK-72 </t>
  </si>
  <si>
    <t xml:space="preserve">Penyisipan ex. kebocoran dengan pipa tubing 3.5: 2 joints di KP 0.45. flowline WI sumur TLJ-13 </t>
  </si>
  <si>
    <t>0.45</t>
  </si>
  <si>
    <t>Modifikasi flowline sumur TLJ-233 untuk pindah jalur di header dan lanjut Tie-in flowline sumur TLJ-251 ke header ex. TLJ-233 di SP 6 TLJ</t>
  </si>
  <si>
    <t>10:00-14:00 wib, bersama PT. BIMA</t>
  </si>
  <si>
    <t>Atasi kebocoran / dilas sadel 3 titik header 8" line LP Group di SP PMB</t>
  </si>
  <si>
    <t xml:space="preserve">Atasi kebocoran / dilas sadel 1 titik di KP 0.9 flowline sumur TLJ-34 </t>
  </si>
  <si>
    <t xml:space="preserve">Atasi kebocoran / dilas sadel 1 titik di KP 0.6 flowline sumur TLJ-206 </t>
  </si>
  <si>
    <t>Penyisipan ex. kebocoran dengan tubing 3.5: 2 joints di KP1.3 flowlinesumur  WI TLJ-189</t>
  </si>
  <si>
    <t>1.3</t>
  </si>
  <si>
    <t xml:space="preserve">Atasi kebocoran / dilas sadel 1 titik di KP 0.4 flowline sumur TLJ-013 </t>
  </si>
  <si>
    <t>16:00-17:00</t>
  </si>
  <si>
    <t>Atasi kebocoran / di clamp 1 titik di KP 0.6 flowline WI sumur TLJ-036</t>
  </si>
  <si>
    <t>16:45-17:15</t>
  </si>
  <si>
    <t xml:space="preserve">Witness tie-in penyisipan trunkline minyak 6" panjang 240 meter di KP 0.2 dan perbaikan wrapping yang rusak by crew PT NIM </t>
  </si>
  <si>
    <t>08:30-15:15</t>
  </si>
  <si>
    <t>Witness clamp kebocoran discharge 6" pompa kondensat di SPG Pagardewa</t>
  </si>
  <si>
    <t>15:10-15.30 wib, by crew Elnusa</t>
  </si>
  <si>
    <t>Fabrikasi line supply fuel 4" (untuk penyisipan) antara SKG 10 dan SP PMB</t>
  </si>
  <si>
    <t>SKG X PMB &amp; SP PMB</t>
  </si>
  <si>
    <t xml:space="preserve">Tie-in pipa FRP 3" flowline WI sumur TLJ-036 </t>
  </si>
  <si>
    <t>10:00-13:00 wib, ABI: 1108 meter</t>
  </si>
  <si>
    <t xml:space="preserve">Penyisipan line 4" supply fuel antara SP PMB dan SKG 10 PMB </t>
  </si>
  <si>
    <t>SKG X PMB - SP PMB</t>
  </si>
  <si>
    <t xml:space="preserve">Tie-in pipa 3" FRP  flowline WI sumur TLJ-199 </t>
  </si>
  <si>
    <t>10:00-14:00 wib, RK ABI 2020: 1218 meter</t>
  </si>
  <si>
    <t>Rewelding bocor pada lasan (crack) di KP 0.4 flowline WI sumur BRG-19</t>
  </si>
  <si>
    <t>09:45-10:00</t>
  </si>
  <si>
    <t xml:space="preserve">Atasi kebocoran / las sadel pipa 4" di KP 0.25  flowline WI sumur TLJ-102 </t>
  </si>
  <si>
    <t>Las sadel tee 3" flowline sumur TLJ-116 di header SP 2 Talang jimar</t>
  </si>
  <si>
    <t>Flushing dan tie-in dengan tubing 3.5": 300 meter dari KP 2.5 - KP 2.8</t>
  </si>
  <si>
    <t>2.5-2.8</t>
  </si>
  <si>
    <t>Atasi kebocoran / las sadel flowline sumur PMB-22 di header SP PMB</t>
  </si>
  <si>
    <t>10:00-14:30</t>
  </si>
  <si>
    <t>Penyisipan ex. kebocoran dengan pipa tubing 4.5": 2 joints di KP 1.6 flowline sumur TTB-43</t>
  </si>
  <si>
    <t>13:30-16:30 wib, indikasi awal kebocoran flowline TTB-15</t>
  </si>
  <si>
    <t>1.6</t>
  </si>
  <si>
    <t>Penyisipan dan penambahan gate valve 2"-150: 1 ea di line gas fuel dari SP KAG ke mess KAG (korosif)</t>
  </si>
  <si>
    <t>Witness lining (rembesan baru) trunkline FRP 4" di kM 12.5 Gunung Kemala oleh PT. CYTR</t>
  </si>
  <si>
    <t>08:00-12:00 wib, start pemompaan pukul 13:00 wib &amp; pengamatan sampai pukul 14:00 wib: status trunkline O</t>
  </si>
  <si>
    <t>GNK-PPP</t>
  </si>
  <si>
    <t>Fabrikasi spool flange to flange &amp; lanjut tie-in ex. kebocoran dengan pipa 3": ± 4 meter di KP 3.1 flowline sumur OGN-31 dalam SP Ogan</t>
  </si>
  <si>
    <t>10:00- 14:30</t>
  </si>
  <si>
    <t>Tie-in segment 1: 4 titik (KP 0, KP 0.4, KP 0.5 &amp; KP 1.8) trunkline 4" FRP SP Lembak - PPP</t>
  </si>
  <si>
    <t xml:space="preserve"> (RAM, SF / PT. BIMA &amp; PT. CYTR) (09:30-17:30 wib)</t>
  </si>
  <si>
    <t>SPLBK-PPP</t>
  </si>
  <si>
    <t>0-0.4
'0.5-1.8</t>
  </si>
  <si>
    <t>Atasi kebocoran / las sadel 1 titik di KP 0.45 trunkline 6" di dekat crossing rel kereta api Lembak</t>
  </si>
  <si>
    <t>14:00-14:30</t>
  </si>
  <si>
    <t>Atasi kebocoran / ganti line discharge pompa transfer no. 1 di SP 7 TLJ</t>
  </si>
  <si>
    <t>09:30-14:00</t>
  </si>
  <si>
    <t>Atasi kebocoran / sisip pipa 8" panjang 3 meter dan elbow 8"-45°: 2 ea  di KP 3.68 Ring line WI di simpang lokasi TLJ-60</t>
  </si>
  <si>
    <t>TLJ-60</t>
  </si>
  <si>
    <t>3.68</t>
  </si>
  <si>
    <t>Atasi kebocoran / dilas sadel 1 titik di KP. 0.05 flowline WI sumur PMB-32</t>
  </si>
  <si>
    <t xml:space="preserve">Atasi kebocoran flowline WI sumur TLJ-246, bocor pada nepel drat 3" (patah) &amp; lanjut bubut drat dan las flange 3"-300 </t>
  </si>
  <si>
    <t>15:45-17:00</t>
  </si>
  <si>
    <t>Atasi kebocoran / las drat 3" ke master valve streamline WI sumur TLJ-146</t>
  </si>
  <si>
    <t>Atasi kebocoran / las sadel pipa 3" di KP 0.1 flowline WI sumur TLJ-99</t>
  </si>
  <si>
    <t xml:space="preserve">Cek dan kencangkan clamp pada header 6" pompa transfer di SP Lembak </t>
  </si>
  <si>
    <t>10:00-11:00</t>
  </si>
  <si>
    <t>SPLBK</t>
  </si>
  <si>
    <t xml:space="preserve"> Penyisipan ex. kebocoran dengan pipa tubing 3.5": 1 joint di KP 0,375 flowline WI sumur TLJ-13</t>
  </si>
  <si>
    <t>0.375</t>
  </si>
  <si>
    <t xml:space="preserve">Dismantle &amp; lanjut penyisipan pipa 2" sch. 80 panjang 1 meter dan flange 2"-300: 1 ea koneksi x-mastree ke flowline sumur PDS-01 </t>
  </si>
  <si>
    <t>13:00-14:15 wib, bocor di drat tee</t>
  </si>
  <si>
    <t>PDS-01</t>
  </si>
  <si>
    <t xml:space="preserve">Jointing pipa tubing 3.5": 2 joints untuk penyisipan flowline WI sumur TLJ-99 &amp; lanjut dilas sadel 1 titik di KP 0.005 (tidak bisa di tie-in karena line belum kosong) </t>
  </si>
  <si>
    <t>Tie-in penyisipan (rerout) jalur transfer WI ke bak cerat di SP 1 TMT</t>
  </si>
  <si>
    <t>Atasi kebocoran / dilas sadel 2 titik dan disisip ± 2 meter flowline 3" sumur GNK-81 di Header SP 2 GNK</t>
  </si>
  <si>
    <t>Atasi kebocoran / las sadel kebocaran pipa 3" di KP 0.3 flowline WI sumur TLJ-094</t>
  </si>
  <si>
    <t xml:space="preserve">09:30-12:00 </t>
  </si>
  <si>
    <t xml:space="preserve">Las sadel suction dan ganti valve bypass (2"-300: 1 ea) pompa WI di SP BRG D </t>
  </si>
  <si>
    <t xml:space="preserve">Atasi kebocoran (korosif) dengan disisip tubing 3.5": 9 meter di KP 0.05 flowline WI sumur KAG-23 </t>
  </si>
  <si>
    <t>Atasi kebocoran / clamp pipa 6" sebanyak 3 titik di KP 5.5 (road crossing simpang sumur TMT-47) trunkline SP 2 ke SP 1 TMT (19:30-23:30 wib, monitoring kebocoran clamp
23:45-24:00 wib &amp; 00:00-01:00 wib kondisi aman dengan pressure 300 psi)</t>
  </si>
  <si>
    <t>19:30-01:00</t>
  </si>
  <si>
    <t>SP2TMT-SP1TMT</t>
  </si>
  <si>
    <t>5.5</t>
  </si>
  <si>
    <t xml:space="preserve">Atasi kebocoran dengan disisip tubing 3.5": 1 meter dan elbow 45°: 1 ea di KP 0.1 flowline sumur BRG-36 </t>
  </si>
  <si>
    <t>Pengelasan / blind pipa 6" ex. line drain tank di SP 5 TLJ</t>
  </si>
  <si>
    <t>Penyisipan (pipa 3": 6 meter, elbow 3": 2 ea dan flange 3"-150: 2 ea) line suction pompa transfer dari oil catcher di SP 5 TLJ</t>
  </si>
  <si>
    <t xml:space="preserve">Modifikasi dan penambahan valve 6"-150 pada line drain dari tank Oil Storage ke bak Cerat di SP 6 TLJ </t>
  </si>
  <si>
    <t>Rewelding pipa 3" di KP 1.2 (crack dipinggir lasan) flowline WI sumur BRG-19</t>
  </si>
  <si>
    <t xml:space="preserve">Pengeceran tubing 3.5" x 3 joints, fabrikasi / lanjut tie-in penyisipan flowline WI sumur KAG-07 di KP 0.05 dan las sadel 1 titik di header </t>
  </si>
  <si>
    <t>10:00-15:00 wib, kendala lama pengosongan line</t>
  </si>
  <si>
    <t>Atasi kebocoran / las sadel header group 10" di SP PMB</t>
  </si>
  <si>
    <t>Atasi kebocoran / rewelding (crack) pipa 3" di KP 1.4 flowline WI sumur TTB-57 jumper flowline TTB-86</t>
  </si>
  <si>
    <t>1.4</t>
  </si>
  <si>
    <t>Atasi kebocoran / sisip line 2" turunan sembur silang x-mastree ± 3 meter dan ganti nepel drat 2" sumur PMB-22</t>
  </si>
  <si>
    <t>Rewelding repair cacat las line gas lift sebanyak 3 titik hasil Radiography Test  di SKG 13 BRG</t>
  </si>
  <si>
    <t>SKG13BRG</t>
  </si>
  <si>
    <t>Atasi kebocoran / las sadel line discharge 4" pompa transfer SP Lembak</t>
  </si>
  <si>
    <t>Atasi kebocoran / las sadel 2 titik line discharge 6" pompa transfer SP Lembak</t>
  </si>
  <si>
    <t>Atasi kebocoran / las sadel 1 titik trunkline 6" PPP-LBK dekat rel kereta api</t>
  </si>
  <si>
    <t>PPP-LBK</t>
  </si>
  <si>
    <t xml:space="preserve">Support LR; lanjut tie-in dan lowering pipa sepanjang ± 30 meter ex. trunkline 6" minyak  TTB- Ogan di desa Sukananti </t>
  </si>
  <si>
    <t>10:00-17:30 wib, tindak lanjut surat permohonan lowering pipa salah satu rumah warga</t>
  </si>
  <si>
    <t>TTB-OGN</t>
  </si>
  <si>
    <t>Penyipan ex. kebocoran pipa 3": 50 meter di KP 0.75 flowline sumur TLJ-206</t>
  </si>
  <si>
    <t>Rewelding kebocoran line satelit 4" (backup flowline 41/38/31/32/33/34/35/20)  di KP 0.123 dari sumur OGN-41</t>
  </si>
  <si>
    <t>12:30-14:00</t>
  </si>
  <si>
    <t>0.123</t>
  </si>
  <si>
    <t>Move mesin las dari SP 3 GNK ke SKG 13 Lembak untuk atasi kebocoran / line fuel gas (ganti spool 3": ± 80 cm dan flange 3"-600: 2 ea)</t>
  </si>
  <si>
    <t>SKG13LBK</t>
  </si>
  <si>
    <t>Cari kebocoran cluster flowline OGN-31; diketahui kebocoran 2 titik pada flowline OGN-35 &amp; lanjut sisip dengan tubing 3.5": 1 joint di KP 0.180 dan 1 joint di KP 0.165</t>
  </si>
  <si>
    <t>0.180 &amp; 0.165</t>
  </si>
  <si>
    <t xml:space="preserve">Atasi kebocoran / las sadel line inlet gas fuel 3" SKG 13 Lembak </t>
  </si>
  <si>
    <t>Penyisipan dengan pipa 3": 18 meter di KP 0.15 flowline sumur TLJ-227</t>
  </si>
  <si>
    <t>Atasi kebocoran / clamp di KP 0.7 flowline TLJ-221</t>
  </si>
  <si>
    <t>12:00-12:30</t>
  </si>
  <si>
    <t>Penyisipan ex. kebocoran dengan tubing 3.5": 1 joint di KP 0.65 flowline sumur TLJ-233</t>
  </si>
  <si>
    <t>Penyisipan dengan pipa 3": 3 joints di KP 1.1 flowline WI sumur BRG-19</t>
  </si>
  <si>
    <t>09:00-12:30</t>
  </si>
  <si>
    <t>1.1</t>
  </si>
  <si>
    <t>Atasi kebocoran / dilas sadel di KP 0.2 flowline sumur PMN-06</t>
  </si>
  <si>
    <t>Atasi kebocoran / las sadel 5 titik (2 titik di KP 0.2,  2 titik di KP 0.9 serta 1 titik di Header SP 2 GNK) flowline sumur GNK-81</t>
  </si>
  <si>
    <t>10:00-14:30 wib, sisip tunggu info ops. Prod</t>
  </si>
  <si>
    <t>0.2, 0.9</t>
  </si>
  <si>
    <t>Penyisipan kebocoran pipa 3" dengan tubing 3.5": 2 joints di KP 0.035 flowline sumur TLJ-232</t>
  </si>
  <si>
    <t>10:00-15:20</t>
  </si>
  <si>
    <t>0.035</t>
  </si>
  <si>
    <t xml:space="preserve">Penyisipan ex. kebocoran dengan pipa tubing 3.5": 2 joints di KP 0.7 flowline sumur TLJ-221 </t>
  </si>
  <si>
    <t>Penyisipan ex. kebocoran dengan pipa tubing 3.5": 2 joints di KP 0,4 flowline sumur TLJ-227</t>
  </si>
  <si>
    <t>16:00-17:30</t>
  </si>
  <si>
    <t>Tie-in line 4" gas lift baru dari gas compressor Titis di depan ruang operator SKG 13 BRG</t>
  </si>
  <si>
    <t xml:space="preserve">Penyisipan ex. kebocoran dengan pipa tubing 3.5": 2 joints di KP 1.0 flowline sumur TLJ-221 </t>
  </si>
  <si>
    <t>1</t>
  </si>
  <si>
    <t>Penyisipan ex. kebocoran dengan pipa tubing 3.5": 4 joints di KP 0.55 flowline sumur TLJ-227</t>
  </si>
  <si>
    <t>0.55</t>
  </si>
  <si>
    <t>Penyisipan ex. kebocoran dengan pipa tubing 3.5": 1 joint di KP 0.005 &amp; pipa tubing 3.5": 2 joints di KP 0.85 flowline sumur TLJ-193</t>
  </si>
  <si>
    <t>13:45-15:30</t>
  </si>
  <si>
    <t>0.005 &amp; 0.85</t>
  </si>
  <si>
    <t>Penggalian kembali ex. clamp kebocoran line hydrant 6" &amp; lanjut di las sadel 2 titik di SPG Kuang Selatan</t>
  </si>
  <si>
    <t>13:00-16:30</t>
  </si>
  <si>
    <t>SPKAGSELATAN</t>
  </si>
  <si>
    <t>Atasi kebocoran / rewelding main gas line 4" di km 18.5 GNK</t>
  </si>
  <si>
    <t>Atasi kebocoran / las sadel 2 titik di KP 0.04 dan KP 0.02 flowline sumur PMB-12</t>
  </si>
  <si>
    <t>19.30 - 01.00</t>
  </si>
  <si>
    <t>0.02 &amp; 0.04</t>
  </si>
  <si>
    <t>Penyisipan ex. clamp kebocoran dengan pipa tubing 3.5": 2 joints di KP 1.05 flowline sumur TLJ-193</t>
  </si>
  <si>
    <t>10:00-13-00</t>
  </si>
  <si>
    <t>1.05</t>
  </si>
  <si>
    <t>Penyisipan ex. clamp kebocoran dengan pipa tubing 3.5": 1 joints di KP 0.950 flowline sumur TLJ-195</t>
  </si>
  <si>
    <t>TLJJ-195</t>
  </si>
  <si>
    <t>Penyisipan ex. clamp kebocoran dengan pipa tubing 3.5": 1 joint dan elbow 3"-45°: 2ea di KP 0.0 flowline sumur TLJ-232</t>
  </si>
  <si>
    <t>08:00-10:30</t>
  </si>
  <si>
    <t>0.0</t>
  </si>
  <si>
    <t>Las patching 2 titik discharge 6" pompa WI SP Kuang</t>
  </si>
  <si>
    <t>13:00-16:00 wib, korosif luar &amp; belum jadi disisip karena belum ada material untuk penyisipan sepanjang 36 meter</t>
  </si>
  <si>
    <t xml:space="preserve">Atasi kebocoran / sisip dengan pipa tubing 3.5": 2 joints di KP 0.7 flowline sumur TLJ-328 </t>
  </si>
  <si>
    <t>11:30-15:30 wib, status sumur Off &amp; Job Acid</t>
  </si>
  <si>
    <t>TLJ-328</t>
  </si>
  <si>
    <t>Atasi kebocoran ex. clamp / disisip dengan pipa 3": 3 joints di KP 0.9 flowline sumur PMB-21</t>
  </si>
  <si>
    <t>Atasi kebocoran / dilas sadel sembur silang x-mastree sumur PMB-21</t>
  </si>
  <si>
    <t>13:30-14:30</t>
  </si>
  <si>
    <t>Atasi kebocoran / disisip dengan tubing 3.5": ± 12 meter di KP 0.1 flowline sumur GNK-81</t>
  </si>
  <si>
    <t>10-30-14:30</t>
  </si>
  <si>
    <t>Las sadel kebocoran 1 titik di KP 0.25 flowline WI sumur TLJ-014</t>
  </si>
  <si>
    <t>Penyisipan ex. kebocoran dengan pipa 3": 2 joints di KP 0.2 flowline sumur TLJ-230</t>
  </si>
  <si>
    <t>10:30-13:30</t>
  </si>
  <si>
    <t xml:space="preserve">Las sadel 1 titik line fresh water pipa 2" (korosif) di SPG Kuang Selatan </t>
  </si>
  <si>
    <t>SPGKAG</t>
  </si>
  <si>
    <t>Cek adanya kebocoran di lokasi TMT-19 &amp; di ketahui kebocoran pada jalur spoolable 3" sumur TMT-47 (14:00-16:00 wib)</t>
  </si>
  <si>
    <t>In progress perbaikan (Waiting material spoolable)</t>
  </si>
  <si>
    <t>Atasi kebocoran / las sadel dielbow 3"-45° di KP 3 flowline 3" sumur PDW-08</t>
  </si>
  <si>
    <t>13:30-14:10</t>
  </si>
  <si>
    <t>PDW-08</t>
  </si>
  <si>
    <t>Atasi kebocoran / clamp sadel di KP 9.5 (korosif) trunkline minyak 6" jalur pemompaan SPG Pagar dewa ke PPP (15:30-15:45, observasi pompaan selama 15 menit &amp; besok rencana di las sadel)</t>
  </si>
  <si>
    <t>12:30-14:30 wib, lanjut test pemompaan dan observasi selama 15 menit OK</t>
  </si>
  <si>
    <t>9.5</t>
  </si>
  <si>
    <t xml:space="preserve">Atasi kebocoran / las sadel line suction 6" pada "Tee" pompa transfer LBK - PPP di SP Lembak </t>
  </si>
  <si>
    <t>Rewelding jointing elbow 3"-45° (bocor) di KP 3 flowline 3" sumur PDW-08</t>
  </si>
  <si>
    <t>15:30-16:10</t>
  </si>
  <si>
    <t>Atasi kebocoran / sisip dengan tubing 3.5": 1 joint di KP 1.3 &amp; 1 joint di KP 1.425 flowline sumur TLJ-224</t>
  </si>
  <si>
    <t>1.3 &amp; 1.425</t>
  </si>
  <si>
    <t xml:space="preserve">Atasi kebocoran (korosif) / di clamp sadel (1.5 km setelah talang Pengadangan) trunkline minyak 6" jalur pemompaan PGD ke PPP 1.5 km (19:00-21:00 wib, lanjut test pemompaan dan observasi selama 15 menit Ok &amp; rencana besok dilas sadel)
Pengelasan sadel ex. clamp kebocoran (korosif) trunkline minyak 6" jalur pemompaan PGD ke PPP 1.5 km setelah Talang Pengadangan (12:45-13:40 wib, lanjut test pemompaan dan observasi 15 menit &amp; lanjut wrapping Ok) di KP.22.7
</t>
  </si>
  <si>
    <t>12:45-13:40</t>
  </si>
  <si>
    <t>Atasi kebocoran / disisip pipa 3": ± 2 meter dan elbow 3"-90°: 1 ea line turunan SS X-Mastree sumur PMB-21</t>
  </si>
  <si>
    <t>0</t>
  </si>
  <si>
    <t>Atasi kebocoran / sisip dengan pipa tubing 3.5": 1 joint di KP 0.85 flowline sumur TLJ-224</t>
  </si>
  <si>
    <t>Atasi kebocoran / sisip dengan pipa tubing 3.5": 1 joint di KP 0.45 flowline sumur TLJ-112</t>
  </si>
  <si>
    <t>12:30-14:45</t>
  </si>
  <si>
    <t>Pengelasan sadel pipa 3" ex. kebocoran di KP 0.55 flowline WI sumur TLJ-014</t>
  </si>
  <si>
    <t xml:space="preserve">Sisip ex. clamp kebocoran pipa dengan tubing 3.5": 30 meter di KP 0.8 flowline sumur TLJ-236 </t>
  </si>
  <si>
    <t>Atasi kebocoran / las sadel pipa 8" di km 17 (simpang Talang Beliung) trunkline WI SP 6 TLJ-TTB</t>
  </si>
  <si>
    <t xml:space="preserve">13:30-15:00 </t>
  </si>
  <si>
    <t>SP6TLJ-TTB</t>
  </si>
  <si>
    <t xml:space="preserve">Atasi kebocoran / disisip dengan tubing 3.5": ± 5 meter di KP 0.45 flowline sumur PMB-35 </t>
  </si>
  <si>
    <t>15:45-20:00</t>
  </si>
  <si>
    <t>Atasi kebocoran ex. Job Acid / disisip dengan tubing 3.5": 50 meter di KP 0.650 flowline sumur TLJ-156</t>
  </si>
  <si>
    <t>13:30-15:45</t>
  </si>
  <si>
    <t>0.650</t>
  </si>
  <si>
    <t>Atasi kebocoran / disisip dengan pipa 3": 4 meter di KP 0.45 flowline sumur TLJ-118 (disimpang lokasi TLJ-127</t>
  </si>
  <si>
    <t>16:30-17:30</t>
  </si>
  <si>
    <t>Penyisipan ex. clamp kebocoran dengan tubing 3.5": 18 meter di KP 2.2  flowline WI sumur OGN-22</t>
  </si>
  <si>
    <t>2.2</t>
  </si>
  <si>
    <t>Atasi kebocoran / disisip dengan pipa tubing 3.5": 50 meter di KP 0.5 flowline sumur TLJ-156</t>
  </si>
  <si>
    <t>Atasi kebocoran / disisip dengan pipa tubing 3.5": 18 meter di KP 0.8 flowline WI sumur KAG-23</t>
  </si>
  <si>
    <t>11:00-15:00 wib, lanjut operasi dan observasi selama 25 menit Ok</t>
  </si>
  <si>
    <t>Atasi kebocoran / disisip (ganti flange 6"300 : 1 ea dan Elbow 6" 90• : 1 ea) line header 6" di SP 1 GNK</t>
  </si>
  <si>
    <t>10:00 - 15:00</t>
  </si>
  <si>
    <t>SP1GNK</t>
  </si>
  <si>
    <t>Atasi kebocoran/ Penyisipan flowline 3" sumur TLJ-232 di KP 1,25 sepanjang ± 70 meter</t>
  </si>
  <si>
    <t>Atasi kebocoran/ Penyisipan flowline sumur TLJ-60 di KP. 0,4  dengan pipa tubing 3,5" 1 joints</t>
  </si>
  <si>
    <t xml:space="preserve">Atasi kebocoran/ Penyisipan pipa 4" panjang 40 meter ex kebocoran flowline sumur BRG-05 di KP 1,1, lanjut operasi dan observasi 15 menit, ok </t>
  </si>
  <si>
    <t>18:30-21:00 wib kendala habis oksigen</t>
  </si>
  <si>
    <t>Penyisipan kebocoran ex. Job Acid dengan tubing 3.5": 1 joint di KP 0.05 flowline sumur TLJ-230</t>
  </si>
  <si>
    <t>15:30-17:00</t>
  </si>
  <si>
    <t>Pengelasan sadel ex. clamp kebocoran di KP 1.1 flowline 3" WI sumur BRG-22 &amp; lanjut operasi sumur</t>
  </si>
  <si>
    <t>10:45-11:00</t>
  </si>
  <si>
    <t>Pengelasan sadel ex. kebocoran line bypass 3" pompa WI SP BRG D</t>
  </si>
  <si>
    <t>11:00-11:50</t>
  </si>
  <si>
    <t>SPBRGD</t>
  </si>
  <si>
    <t>Clamp sadel ex. kebocoran (korosif) trunkline minyak 6" jalur pemompaan PGD-PPP di desa Karya Mulia &amp; lanjut test pemompaan di KP.36.2</t>
  </si>
  <si>
    <t>19:45-21:50</t>
  </si>
  <si>
    <t>Atasi kebocoran / patching baut spindle Tubing Head Spool sumur LBK-06</t>
  </si>
  <si>
    <t>Cari titik kebocoran pipa 4" line flaring di crossing jalan cor SP 6 TLJ &amp; lanjut fabrikasi untuk rencana rerout</t>
  </si>
  <si>
    <t>09:00-16:30 wib, posisi pipa saling tumpang tindih</t>
  </si>
  <si>
    <t>Pengelasan sadel ex. kebocoran line reducer safety relief valve pompa WI SP BRG D</t>
  </si>
  <si>
    <t>10:15-11:39</t>
  </si>
  <si>
    <t>Clamp ex. kebocoran (korosif) di KP 10.1 trunkline minyak 6" jalur pemompaan PGD-PPP di desa Karang Sari &amp; lanjut test pemompaan</t>
  </si>
  <si>
    <t>16:30-18:30</t>
  </si>
  <si>
    <t>10.1</t>
  </si>
  <si>
    <t xml:space="preserve">Atasi kebocoran / disisip dengan pipa 3": 1 joint di KP 0.7 flowline sumur GNK-78 </t>
  </si>
  <si>
    <t xml:space="preserve">13:30-15:30 </t>
  </si>
  <si>
    <t xml:space="preserve">Penggalian / cari titik kebocoran pipa 6" line flaring TLJ-157 di bawah jalan cor pintu pagar SP 6 TLJ </t>
  </si>
  <si>
    <t>Belum di temukan karena posisi pipa paling bawah /  tumpang tindih &amp; switch sementara ke line 4" flaring TLJ-251 (09:00-13:30 wib, rencana di sisip panjang 90 meter &amp; tunggu pipa 6" dari Ops. Prod.)</t>
  </si>
  <si>
    <t>Penyisipan line gas engine caterpillar pompa MKAPR di SP 1 TMT</t>
  </si>
  <si>
    <t>Pemasangan Pipe Clamp 12" korosif Jalur Pompa Group B di PPP</t>
  </si>
  <si>
    <t>OM SPD-ELNUSA</t>
  </si>
  <si>
    <t>Jointing tambahan pipa tubing 3.5": 4 joints (total 9 joints) &amp; lanjut tie-in untuk penyisipan ex. kebocoran flowline sumur TMT-29 (dari simpang TMT 11 ke simpang TMT 60)</t>
  </si>
  <si>
    <t>08:30-22:00 wib, terkendala indikasi awal kebocoran pada flowline TMT-30</t>
  </si>
  <si>
    <t>Pengelasan sadel ex. kebocoran pipa 3" flowline sumur TLJ-027 di header manifold SP 7 TLJ</t>
  </si>
  <si>
    <t>Atasi kebocoran / sisip pipa 8": 12 meter trunkline WI dari SP 6 TLJ - TTB di dekat lokasi sumur TLJ-224</t>
  </si>
  <si>
    <t>13:00-19:00</t>
  </si>
  <si>
    <t>Rewelding sambungan las (bocor) di KP 0.4 flowline 3" sumur PMN-06</t>
  </si>
  <si>
    <t>10:15-11:00 wib, diketahui bocor kembali pada 16:30 wib di KP 0.9 &amp; diclamp pada jam 18:50 wib oleh tim Gas Prod</t>
  </si>
  <si>
    <t>Pengelasan sadel line bypass pompa WI GD di SP BRG D</t>
  </si>
  <si>
    <t>15:00-15:15</t>
  </si>
  <si>
    <t xml:space="preserve"> Atasi kebocoran / disisip dengan pipa tubing 3.5": 2 joints di KP 0.75 flowline sumur TLJ-236</t>
  </si>
  <si>
    <t>Atasi kebocoran / disisip dengan pipa 3": 14 meter dan elbow 3"-45°: 2 ea di KP 1.0 (crossing depan SP 9 TLJ) flowline sumur TLJ-230</t>
  </si>
  <si>
    <t>14:30-18:30</t>
  </si>
  <si>
    <t>Penyisipan ex. kebocoran di crossing depan manifold header SP BRG D (elbow 4"-45° sch. 80: 1 ea) flowline sumur BRG-20</t>
  </si>
  <si>
    <t>11:00-12:50</t>
  </si>
  <si>
    <t>Penyisipan ex. clamp kebocoran (elbow 4"-90° sch. 80: 1 ea) di KP 0.94 flowline di sumur BRA-01</t>
  </si>
  <si>
    <t>14:15-16:15</t>
  </si>
  <si>
    <t>0.94</t>
  </si>
  <si>
    <t>Atasi kebocoran / disisip dengan tubing 3.5": 2 joints di KP 0.6 flowline sumur PMB-21</t>
  </si>
  <si>
    <t>Atasi kebocoran / las sadel pipa 3" di KP 0.1 flowline WI sumur TLJ-008</t>
  </si>
  <si>
    <t>Penyisipan dengan tubing 3.5": 1 joint (flange to flange) di KP 0.01 flowline sumur TTB-04</t>
  </si>
  <si>
    <t>13:00-15:00 wib, status sumur Job Rig</t>
  </si>
  <si>
    <t>Atasi kebocoran / clamp di KP 0.7 flowline 3" sumur BRG-15</t>
  </si>
  <si>
    <t>14:00-14:15</t>
  </si>
  <si>
    <t>Atasi kebocoran / disisip manifold header 3": ± 4 meter dan ganti Tee 3": 1 ea &amp; sisip flowline 3" + flange 3"-300: 1ea flowline GNK-81 arah header di SP 2 GNK</t>
  </si>
  <si>
    <t>Pengelasan sadel ex. clamp kebocoran di KP 0.4 flowline sumur TLJ-118</t>
  </si>
  <si>
    <t>Pengelasan sadel line bypass discharge pompa WI SP BRG D</t>
  </si>
  <si>
    <t>Penyisipan flowline 4" panjang ± 150 meter (eks flow line aur) di KP 0,7 flow line sumur BRG 08, flushing jalur eks flow line aur sebelum tie in</t>
  </si>
  <si>
    <t>Penyisipan flowline sumur TTB-15 pipa 3" panjang 45 meter di KP 0.700 flowline sumur TTB-15</t>
  </si>
  <si>
    <t>Tie-in penyisipan pipa 3.5": 3 joints dan pasang support 2 titik di KP 1.9 flowline sumur OGN-25</t>
  </si>
  <si>
    <t>1.9</t>
  </si>
  <si>
    <t>Penyisipan ex. clamp kebocoran pipa 3" dengan tubing 3.5": 2 joints di KP 0.7 &amp; las sadel 1 titik di KP 0.65 flowline sumur TLJ-206</t>
  </si>
  <si>
    <t>Rewelding kebocoran 2 titik (ex. terkena BHL garap jalan) di Kp 0.210 flowline WI jumper sumur Ogan 27/28</t>
  </si>
  <si>
    <t>OGN-27/28</t>
  </si>
  <si>
    <t>0.21</t>
  </si>
  <si>
    <t>Pengelasan Jalur ablas 1" Pompa No. 2 SP. 1 TTB bocor</t>
  </si>
  <si>
    <t>Atasi kebocoran / las sadel 2 titik di KP 0.2 flowline sumur KAG-19</t>
  </si>
  <si>
    <t>Penyisipan ex. kebocoran pipa 3" dengan tubing 3.5": 2 joints di KP 0.870 flowline WI sumur TTB-16</t>
  </si>
  <si>
    <t>14:00-16:00 wib, ex. cuaca hujan</t>
  </si>
  <si>
    <t>0.87</t>
  </si>
  <si>
    <t>Tie- in penyisipan dengan pipa 3": 24 meter di KP 0.2 flowline sumur TLJ-206</t>
  </si>
  <si>
    <t>Atasi kebocoran / disisip dengan pipa 3": 1 joint di KP 0.7 flowline sumur PMB-22</t>
  </si>
  <si>
    <t>Atasi kebocoran / disisip dengan pipa 3": 1 joint di KP 0.5 flowline sumur PMB-23</t>
  </si>
  <si>
    <t>Penyisipan ex. kebocoran dengan pipa tubing 3.5": 2 joints di KP 0.001 flowline sumur TLJ-109</t>
  </si>
  <si>
    <t>0.001</t>
  </si>
  <si>
    <t>Atasi kebocoran dengan las sadel suction pompa transfer oil MK di SP 1 TMT</t>
  </si>
  <si>
    <t>16:00 17:00</t>
  </si>
  <si>
    <t>Penyisipan dengan galian pipa 4" sch. 80: 0.5 meter dan elbow 90°: 2 ea ex. kebocoran di KP 1.05 flowline 4" sumur BRA-34</t>
  </si>
  <si>
    <t>11:00-15:45</t>
  </si>
  <si>
    <t>Atasi kebocoran / las sadel line discharge 6" pompa transfer di SP Lembak</t>
  </si>
  <si>
    <t>Penyisipan ex. 2 titik clamp kebocoran dengan tubing 3.5": 9 meter di KP 0.05 flowline sumur BRG-36</t>
  </si>
  <si>
    <t>10:30-11:50</t>
  </si>
  <si>
    <t>Atasi kebocoran / di las sadel 2 titik di KP 0.05 flowline sumur PMB-32</t>
  </si>
  <si>
    <t>Penyisipan ex. kebocoran dengan tubing 3.5": 1 joint di KP 0.3 flowline WI sumur TLJ-201</t>
  </si>
  <si>
    <t>Penyisipan ex. kebocoran dengan pipa 3.5": 2 joints di KP 0.25 flowline sumur TLJ-094</t>
  </si>
  <si>
    <t>TLJ-094</t>
  </si>
  <si>
    <t>Atasi kebocoran / di sisip dengan pipa 8": 24 meter di KP 1.0 trunkline WD PPP - SP 6 TLJ (16:00-24:40 wib)</t>
  </si>
  <si>
    <t>terkendala tunggu aliran stop &amp; terkonfirmasi kebocoran dari TL 8" WD PPP SP 6 TLJ jam 22:30 wib</t>
  </si>
  <si>
    <t>PPP-SP6TLJ</t>
  </si>
  <si>
    <t>Penyisipan ex. 3 titik clamp kebocoran dengan pipa 4" sch. 40: 12 meter di KP 0.2 flowline sumur KAG-19</t>
  </si>
  <si>
    <t>Atasi kebocoran / disisip dengan tubing 3.5": ± 20 meter dan elbow  3"-90°: 1 ea di KP 0.04 flowline WI sumur OGN-40</t>
  </si>
  <si>
    <t>0.04</t>
  </si>
  <si>
    <t>Pemasangan Pipe Clamp 10" Korosif Road Crossing Pegayut, Segm. XIII</t>
  </si>
  <si>
    <t>SEGMENT XIII</t>
  </si>
  <si>
    <t>Atasi kebocoran / di las sadel 1 titik line discharge 4" ke 8" pompa MK di SP Ogan</t>
  </si>
  <si>
    <t>SPOGAN</t>
  </si>
  <si>
    <t>Atasi kebocoran / disisip dengan pipa 4": 1 joint di KP 1.9 flowline sumur OGN-17</t>
  </si>
  <si>
    <t>Rewelding bocor crack line bypass pompa WI no. 5 di SP BRG D</t>
  </si>
  <si>
    <t>Penyisipan ex. clamp kebocoran dengan tubing 3,5": 1 joint di KP 1.2 flowline WI sumur BRG-16</t>
  </si>
  <si>
    <t>11:00-15:30 wib, kendala lama pengosongan line</t>
  </si>
  <si>
    <t>Rewelding ex. kebocoran sambungan las (crack) di KP 1.2 flowline 3" WI sumur BRG-19</t>
  </si>
  <si>
    <t>21:30-01:00 wib; kendala pengosongan line 21:30-00:15 wib, rewelding 00:15-01:00 wib &amp; operasikan sumur 01:30 wib</t>
  </si>
  <si>
    <t>Atasi kebocoran / rewelding line discharge pompa MK Ogan luar</t>
  </si>
  <si>
    <t>Atasi kebocoran / disisip pakai tubing 3.5": 3 joints dan elbow 3"-90°: 1 ea di KP 0.03 flowline sumur PMB-32</t>
  </si>
  <si>
    <t>Atasi kebocoran / disisip pakai tubing 3.5": 1 joint di KP 1.33 flowline sumur OGN-35</t>
  </si>
  <si>
    <t>1.33</t>
  </si>
  <si>
    <t>Las sadel ex. kebocoran pipa 3" di KP 0.650 flowline WI sumur TLJ-074</t>
  </si>
  <si>
    <t>Atasi kebocoran / clamp di KP 5.52 trunkline 8" gas Aur Beringin pipa 8" (± 280 meter dari flange penyisipan terakhir)</t>
  </si>
  <si>
    <t>14:00-14:30 wib, survey untuk rencana penyisipan (±27 jts x 12 meter) dari titik bocor ±44 meter</t>
  </si>
  <si>
    <t>5.52</t>
  </si>
  <si>
    <t>Atasi kebocoran / disisip pakai tubing 3.5": 1 joint di KP 0.7 flowline sumur PMB-25</t>
  </si>
  <si>
    <t>Atasi kebocoran line ablasan pompa GD di SP 2 TLJ</t>
  </si>
  <si>
    <t>Atasi kebocoran / disisip: 1 joint di KP 0.9 flowline sumur TLJ-16</t>
  </si>
  <si>
    <t>Tie-in penyisipan ex. kebocoran spool 4"  jalur inlet separator HP di SP Ogan</t>
  </si>
  <si>
    <t>Atasi kebocoran / disisip dengan pipa 2" sch. 80: 14 meter main gas line diroad crossing SP PMB &amp; SKG 10 PMB</t>
  </si>
  <si>
    <t xml:space="preserve">09:00-13:00 </t>
  </si>
  <si>
    <t>SPPMB-SKGXPMB</t>
  </si>
  <si>
    <t>Penyisipan ex. kebocoran dengan pipa 2 ⅞": 3 joints diroad crossing KP 0.625 flowline WI sumur OGN-19</t>
  </si>
  <si>
    <t>11:00- 16:00</t>
  </si>
  <si>
    <t>0.625</t>
  </si>
  <si>
    <t>Tie-in header sumur PMB-22 di SP PMB</t>
  </si>
  <si>
    <t xml:space="preserve"> Atasi kebocoran / clamp pipa 3" di KP 2.9 flowline sumur BRG-36</t>
  </si>
  <si>
    <t>18:30-19:00 wib</t>
  </si>
  <si>
    <t>2.9</t>
  </si>
  <si>
    <t>Penyisipan ex. kebocoran (korosif) dengan pipa tubing 3.5": 4 joints di KP 2.7 flowline sumur OGN-31</t>
  </si>
  <si>
    <t>11:00-16:00</t>
  </si>
  <si>
    <t>2.7</t>
  </si>
  <si>
    <t>Penyisipan ex. kebocoran (korosif) dengan pipa tubing 3.5": 3 joints di KP 0.1 flowline sumur TMT-30</t>
  </si>
  <si>
    <t>Penyisipan ex. clamp kebocoran (korosif external) pipa 3": 18 meter di KP 2.9 flowline sumur BRG-36</t>
  </si>
  <si>
    <t>Penyisipan ex. kebocoran (korosif) dengan pipa tubing 3.5": 1 joint (9 meter) di KP 0.6 flowline WI sumur OGN-40</t>
  </si>
  <si>
    <t>Penyisipan discharge pompa WI di SP Kuang</t>
  </si>
  <si>
    <t>Pengelasan sadel ex. kebocoran pipa 3" di KP 0.68 flowline sumur PMN-06</t>
  </si>
  <si>
    <t>15:40-16:15</t>
  </si>
  <si>
    <t>0.68</t>
  </si>
  <si>
    <t>Atasi kebocoran / disisip dengan pipa 2": 2 joints di KP 0.02 line gas lift sumur PMB-23</t>
  </si>
  <si>
    <t>Tie-in penyisipan pipa 4" sch. 80 sepanjang 48 meter di KP 0.28 flowline sumur BRG-11</t>
  </si>
  <si>
    <t>10:00-13:15</t>
  </si>
  <si>
    <t>0.28</t>
  </si>
  <si>
    <t>Atasi kebocoran / dilas sadel di KP 0 flowline 2" sumur LBK-13</t>
  </si>
  <si>
    <t xml:space="preserve">Penyisipan pipa 4" sch. 40 panjang 48 meter ex. clamp (bocor korosif internal) di KP 0.2 flowline sumur KAG-19 </t>
  </si>
  <si>
    <t>14:00-16:30</t>
  </si>
  <si>
    <t>Atasi kebocoran / dilas sadel di KP 1.3 (road crossing) flowline sumur GNK-94 depan SP 2 GNK &amp; las sadel di Tee header manifold</t>
  </si>
  <si>
    <t>Penyisipan ex. kebocoran dengan tubing 3.5": 3 joints di KP 2.3 (road crossing depan sumur OGN-16) flowline sumur OGN-32</t>
  </si>
  <si>
    <t>Rewelding kebocoran pipa  di KP 0.6 (road crossing depan sumur OGN-16) flowline WI sumur OGN-19</t>
  </si>
  <si>
    <t>Penyisipan ex. kebocoran dengan pipa 3.5": 2 joints di KP 0 25 flowline sumur TLJ-106</t>
  </si>
  <si>
    <t>Atasi kebocoran / las sadel di KP 4.95 pipa 6" jalur ringline WI talang jimar di dekat lokasi sumur TLJ-196</t>
  </si>
  <si>
    <t>14:00-17:00</t>
  </si>
  <si>
    <t>Atasi kebocoran / pasang clamp di KP 5.5 trunkline 8" gas Aur Beringin</t>
  </si>
  <si>
    <t>16:00-16:30 wib, posisi clamp bersebelahan dengan clamp yang lama &amp; tidak off sumur</t>
  </si>
  <si>
    <t>Penyisipan ex. kebocoran pipa 6" panjang 8 meter line header LP Group ke tangki di SP 2 TLJ</t>
  </si>
  <si>
    <t>Atasi kebocoran (korosif) / diclamp trunkline 6" dalam tanah jalur pemompaan PGD-PPP di ± KP 18 (±1.5 km arah Prabumulih dari simpang Talang Petanek) &amp; lanjut test pemompaaN</t>
  </si>
  <si>
    <t>(20:00-22:00</t>
  </si>
  <si>
    <t>Atasi kebocoran / penyisipan pipa 6" dengan pipa casing 5.5": 9 meter di KP 4.3 ringline WI Talang jimar (crossing simpang lokasi sumur TLJ-114)</t>
  </si>
  <si>
    <t>14:00-17:30 wib, kendala tidak adanya persediaan stock pipa 6" di lokasi TLJ)</t>
  </si>
  <si>
    <t>Dismantle dan pengelasan / penyisipan ex. clamp kebocoran spool pipa 2" line glycol contactor di SPG MBU</t>
  </si>
  <si>
    <t>SPGMBU</t>
  </si>
  <si>
    <t>Atasi kebocoran / disisip dengan pipa 3": ± 20 di KP 0.01 flowline sumur PMB-30</t>
  </si>
  <si>
    <t>Penyisipan ex. kebocoran pipa 3" dengan pipa tubing 3.5": 5 joints di KP 0.04 &amp; las sadel 1 titik di KP 0.5 flowline sumur TLJ-232</t>
  </si>
  <si>
    <t>09:30-15:30</t>
  </si>
  <si>
    <t>Pengelasan sadel pipa 3" ex. kebocoran di KP 0.7 flowline WI sumur TLJ-094</t>
  </si>
  <si>
    <t>Penyisipan ex. kebocoran dengan pipa tubing 3.5": 9 meter di KP 0.050 flowline sumur OGN-16</t>
  </si>
  <si>
    <t>0.50</t>
  </si>
  <si>
    <t>Tie-in / penyisipan dengan pipa tubing 3.5": 20 joints di KP 0.1 flowline sumur WI TLJ-013</t>
  </si>
  <si>
    <t>Pengelasan sadel suction pompa WI no. 4 di SP BRG D</t>
  </si>
  <si>
    <t xml:space="preserve">Atasi kebocoran/ sisip 12 meter di KP 0.1 flowline 4" sumur LBK-05 </t>
  </si>
  <si>
    <t>Atasi kebocoran / rewelding SS X-Mastree sumur PMB-22</t>
  </si>
  <si>
    <t>Atasi kebocoran / disisip  1 joint dengan pipa 3": 1 joint di KP 0.00-0.05 flowline sumur PMB-25</t>
  </si>
  <si>
    <t>12:30-18:00 wib, ex. flowline putus</t>
  </si>
  <si>
    <t>Atasi kebocoran / rewelding pada Tee drat 2" SS X-Mastree sumur PMB-25</t>
  </si>
  <si>
    <t xml:space="preserve">09:00-09:30 </t>
  </si>
  <si>
    <t>Atasi kebocoran / disisip ± 5 meter dan elbow 3"-90°: 1 ea di KP 0.1 flowline sumur PMB-21</t>
  </si>
  <si>
    <t>Atasi kebocoran / las sadel 1 titik pada elbow 3"-45° di KP 0.1 flowline sumur PMB-20</t>
  </si>
  <si>
    <t>Penyisipan pipa 3" sch. 40 panjang 6 meter dan elbow 3"-45°: 2 ea di KP 0.4 flowline sumur WI BRG-17</t>
  </si>
  <si>
    <t>10:00-15:30 wib, kendala lama pengosongan cairan</t>
  </si>
  <si>
    <t xml:space="preserve">Atasi kebocoran / clamp di KP 0.35 flowline sumur TLJ-225 </t>
  </si>
  <si>
    <t>14:00-15:30 wib, problem BHL saat penggalian &amp; rencana 13.-01-2021 penyisipan</t>
  </si>
  <si>
    <t>Penyisipan pipa 3" sch. 40 panjang 3 meter dan elbow 3"-45°: 1 ea di KP 0.4 flowline sumur WI BRG-16 dan las sadel 1 titik di header (11:00-15:30 wib)</t>
  </si>
  <si>
    <t>Penyisipan ex. clamp kebocoran pipa 3" dengan pipa tubing 3.5": 2 joints di KP 0.35 flowline sumur TLJ-226</t>
  </si>
  <si>
    <t>Pengelasan sadel pipa 3" flowline sumur WI TLJ-132 di header manifold SP 7 TLJ</t>
  </si>
  <si>
    <t>Clamp flowline sumur ESP BRG-23 di KP 2.1</t>
  </si>
  <si>
    <t>Penyisipan ex. kebocoran dengan pipa tubing 3.5": 2 joints di KP 1.15 flowline sumur TLJ-238</t>
  </si>
  <si>
    <t>Penyisipan dengan galian flowline 3" sch. 40 panjang 6 meter di KP 0.86 dan las sadel  1 titik di KP 0.4 flowline sumur PMN-06</t>
  </si>
  <si>
    <t>Pengelasan sadel 1 titik ex. clamp kebocoran di KP 0.07 flowline sumur WI TLJ-094</t>
  </si>
  <si>
    <t>Atasi kebocoran / ganti elbow di KP 0.06 flowline sumur sumur PMB-38</t>
  </si>
  <si>
    <t>12:30-13:30</t>
  </si>
  <si>
    <t>0.06</t>
  </si>
  <si>
    <t>Pengelasan sadel di KP 0.28 dan di header flowline 3" sumur PMB-38</t>
  </si>
  <si>
    <t>Tie-in penyisipan dengan tubing ex. use 3,5" sepanjang 45 meter di KP 0.35 flowline sumur WI BRG-22</t>
  </si>
  <si>
    <t>Dismantle dan las sadel kebocoran elbow 2"-90° jumper casing flowline sumur OGN-26</t>
  </si>
  <si>
    <t>OGN-26</t>
  </si>
  <si>
    <t>Atasi kebocoran / las sadel pipa 3" ex. kebocoran di KP 0.7 flowline sumur WI TLJ-074</t>
  </si>
  <si>
    <t>Dismantle dan las sadle 3 titik dan sisip elbow 90° 2 titik di line drain 4" ke oil catcher SP BRG D</t>
  </si>
  <si>
    <t>SPBGRD</t>
  </si>
  <si>
    <t>Penyisipan ex. kebocoran (korosif) dengan pipa tubing 3.5": 1 joint di KP 0.651 flowline sumur WI OGN- 40</t>
  </si>
  <si>
    <t>0.651</t>
  </si>
  <si>
    <t>Atasi kebocoran / las sadel 1 titik di KP 0.06 flowline sumur PMB-31</t>
  </si>
  <si>
    <t>14:00-17:30</t>
  </si>
  <si>
    <t>Atasi kebocoran dengan cara rewelding sambungan lasan bypass pompa WI di SP BRG D</t>
  </si>
  <si>
    <t>13:30-14:00</t>
  </si>
  <si>
    <t>Atasi kebocoran / disisip 2 titik dengan pipa tubing 3" di road crossing jalan utama KP 0.35:  2 joints dan di road crossing depan SP 3 GNK KP 0.63: 2 joints flowline sumur GNK-11</t>
  </si>
  <si>
    <t>0.63</t>
  </si>
  <si>
    <t>Atasi ex. kebocoran valve flowline sumur TLJ-075 dengan memasang blind flange 3"-300 pada valve ex. jumperan ke tank TOS</t>
  </si>
  <si>
    <t>Pengelasan sadel pipa 3" ex. kebocoran di KP 0.27 flowline sumur WI TLJ-173</t>
  </si>
  <si>
    <t>0.27</t>
  </si>
  <si>
    <t>Atasi kebocoran / clamp di KP 0.85 flowline 3" sumur WI BRG-22</t>
  </si>
  <si>
    <t>10:15-10:30 wib, belum disisip stock air di tanki tinggi</t>
  </si>
  <si>
    <t>Penyisipan ex. kebocoran dengan pipa tubing 3.5": 3 joints di KP 0.27 flowline sumur WI TLJ-173</t>
  </si>
  <si>
    <t>Atasi kebocoran / las sadel SS - X Mastree sumur PMB-21</t>
  </si>
  <si>
    <t>Atasi kebocoran pipa 8" dengan las sadel 1 titik di KP 1.9 jalur trunkline WI (SP 6 - SP 2 / SP 5) jumper ring line (SP 2 - SP 7)</t>
  </si>
  <si>
    <t>17:00-24:00 wib, kendala lama pengosongan cairan &amp;  lanjut observasi kebocoran tanggal. 31-01-2021 jam 00:00-01:00 wib</t>
  </si>
  <si>
    <t>SP VI TLJ - SP II TLJ</t>
  </si>
  <si>
    <t xml:space="preserve">Penyisipan ex. clamp kebocoran dengan pipa tubing 3.5": 1 joint di KP 0.65 </t>
  </si>
  <si>
    <t xml:space="preserve"> Tie-in spool untuk modifikasi suction pompa WI no. 4 di SP BRG D</t>
  </si>
  <si>
    <t>Atasi kebocoran dengan cara pasang clamp trunkline minyak SPG PDW - PPP di desa Karang Sari &amp; observasi pemompaan dan lanjut penimbunan KP. 167</t>
  </si>
  <si>
    <t xml:space="preserve">15:30-21:30 </t>
  </si>
  <si>
    <t>Atasi kebocoran / las sadel 3 titik line header sumur GNK-91 di SP 2 GNK</t>
  </si>
  <si>
    <t>Penyisipan ex. kebocoran dengan pipa tubing 3.5": 1 joint flowline sumur WI di KP 0.14</t>
  </si>
  <si>
    <t>0.14</t>
  </si>
  <si>
    <t>Pengelasan sadel 1 titik pipa 4" ex. kebocoran di KP 0.2 flowline sumur WI TLJ-146</t>
  </si>
  <si>
    <t xml:space="preserve">Atasi kebocoran / rewelding sambungan las SS X-Mastree sumur BRA-34 </t>
  </si>
  <si>
    <t>13:00-14:00 wib, lanjut observasi Ok</t>
  </si>
  <si>
    <t>Atasi kebocoran / dilas sadel 1 titik di KP 0.3 flowline sumur LBK-10</t>
  </si>
  <si>
    <t>Penyisipan ex. clamp kebocoran dengan tubing 3.5" panjang 27 meter di KP 1.09 flowline sumur WI BRG-22</t>
  </si>
  <si>
    <t>Atasi kebocoran / las sadel 1 titik line 2" bypass scrubber LP di SP PMB</t>
  </si>
  <si>
    <t>Atasi kebocoran di KP 0.9 flowline sumur WI TLJ-61</t>
  </si>
  <si>
    <t>17:00-18:00 wib, dilanjut besok &amp; tunggu material pipa 4": 12 meter dan elbow 4": 1 ea untuk penyisipan karena pipanya sudah korosif</t>
  </si>
  <si>
    <t>Atasi kebocoran / di clamp line header manifold sumur GNK-94</t>
  </si>
  <si>
    <t>Penyisipan ex. clamp kebocoran sebanyak 2 segmen; sisip dengan pipa tubing 3.5": 1 joint (flange 3"-300: 3 ea, flange 2"-300: 2 ea, gate &amp; cek valve  2"-300: @ 1 ea) di KP 0.001 dan sisip dengan pipa tubing 3.5": 2 joints (gate &amp; cek valve 3"-300: @ 1ea, elbow 3"-45°: 2 ea, elbow 2"-90°: 3 ea) di KP 0.6 flowline sumur TLJ-060</t>
  </si>
  <si>
    <t>09:00-15:30</t>
  </si>
  <si>
    <t>0.001
0.6</t>
  </si>
  <si>
    <t>Penyisipan ex. clamp kebocoran dengan pipa tubing 3.5": 2 joints (elbow 3"-90°: 2ea) di KP 0.9 flowline sumur WI TLJ-061</t>
  </si>
  <si>
    <t xml:space="preserve">14:00-16:30 </t>
  </si>
  <si>
    <t>Penyisipan ex. clamp kebocoran dengan pipa tubing 3.5" panjang 9 meter di KP 0.850 flowline sumur OGN-32</t>
  </si>
  <si>
    <t>10:30-13:30 wib, sumur tidak off karena dialihkan ke line Satelit 4"</t>
  </si>
  <si>
    <t>Atasi kebocoran / las sadel 2 titik streamline sumur OGN-19</t>
  </si>
  <si>
    <t xml:space="preserve">14:00-16:00 </t>
  </si>
  <si>
    <t>Penyisipan ex. clamp kebocoran dengan pipa tubing 3.5": 2 joints di KP 0.8 flowline sumur TLJ-60</t>
  </si>
  <si>
    <t>09:30-15:30 wib, kendala lama pengosongan flowline</t>
  </si>
  <si>
    <t>Penyisipan ex. clamp kebocoran pipa di road crossing dengan tubing 3.5" panjang 15 meter di KP 0.61 flowline sumur TTB-63</t>
  </si>
  <si>
    <t>Atasi kebocoran / clamp 1 titik di KP 3.29 flowline sumur TMT-29</t>
  </si>
  <si>
    <t>09:00-10:00 wib, rencana akan disisip</t>
  </si>
  <si>
    <t xml:space="preserve">Atasi kebocoran / clamp line gas 8" suction gas compressor SKG 10 PMB di SP PMB </t>
  </si>
  <si>
    <t>Pengelasan sadel ex. kebocoran pipa 3" di KP 0.75 flowline sumur WI TLJ-078</t>
  </si>
  <si>
    <t>Rewelding kebocoran streamline sumur OGN-30 &amp; lanjut observasi</t>
  </si>
  <si>
    <t>OGN-30</t>
  </si>
  <si>
    <t>Atasi kebocoran / las sadel pipa 6" header test SP 7 TLJ</t>
  </si>
  <si>
    <t>Atasi kebocoran / las sadel 1 titik pipa 8" di kp 1.9 ring trunkline WI (SP 6 - SP 2 &amp; SP 5) TLJ</t>
  </si>
  <si>
    <t>SP6TLJ-SP2TLJ</t>
  </si>
  <si>
    <t xml:space="preserve"> Penyisipan dan las sadel ex. kebocoran  flowline sumur TLJ-219 di KP 0.02 di sisip dengan pipa tubing 3.5": 3 joints; di KP 0.32 di las sadel 2 titik; di KP 0.81 di sisip dengan pipa tubing 3.5": 16 meter</t>
  </si>
  <si>
    <t>09:00-16:00</t>
  </si>
  <si>
    <t>0.02
0.32
0.81</t>
  </si>
  <si>
    <t>Penyisipan ex. clamp kebocoran pipa dengan tubing 3.5": 4 joints + elbow 3"-90°: 1 ea di KP 3 flowline sumur OGN-32</t>
  </si>
  <si>
    <t>11:00-16:30 wib, tanpa off sumur karena di alihkan ke jalur satelite 4"</t>
  </si>
  <si>
    <t>Atasi kebocoran reducer flowline sumur PDW-07 dengan fabrikasi (las flange 4"-600: 1ea, flange 2"-600: 1ea, reducer 4"x2" sch. 40: 1ea, elbow 4"-90° sch. 80: 1ea, pipa 4" sch. 80: 4 meter) &amp; lanjut tie-in</t>
  </si>
  <si>
    <t>14:00-17:45 wib, sumur off jam 16:30-17:45</t>
  </si>
  <si>
    <t>Atasi kebocoran / las sadel 1 titik pipa 6" line header test SP 7 TLJ</t>
  </si>
  <si>
    <t>09:30-14:00 wib, lama pengosongan</t>
  </si>
  <si>
    <t>Cari dan atasi kebocoran / di clamp 450 meter dari SP BRG D flowline 4" &amp; lanjut fabrikasi pipa 4" panjang 40 meter persiapan untuk penyisipan</t>
  </si>
  <si>
    <t>10:00-14:00 wib, belum diketahui flowline sumur berapa &amp; tidak ada off sumur</t>
  </si>
  <si>
    <t>Penyisipan ex. kebocoran dengan tubing 3.5" panjang 27 meter di KP 2.05 dan dilas sadel 1 titik di KP 2.4 flowline sumur WI BRG-22</t>
  </si>
  <si>
    <t xml:space="preserve">13:00-17:00 </t>
  </si>
  <si>
    <t>Penyisipan ex. kebocoran pipa 3" dengan pipa tubing 3.5": 2 joints di KP 0.005 flowline sumur WI TLJ-099</t>
  </si>
  <si>
    <t>Atasi kebocoran / clamp di KP 0.675 flowline TTB-61</t>
  </si>
  <si>
    <t>Atasi kebocoran / las sadel pipa 4" di KP 0.75 flowline sumur WI TLJ-201</t>
  </si>
  <si>
    <t>09:00-11:45</t>
  </si>
  <si>
    <t>Atasi kebocoran dengan penyisipan tubing 3.5" panjang 18 meter di KP 0.65 (depan mess SP Kuang) flowline sumur minyak KAG-15 &amp; lanjut observasi</t>
  </si>
  <si>
    <t>16:30-18:20</t>
  </si>
  <si>
    <t>Atasi kebocoran / disisip dengan pipa tubing 3.5": +- 9 meter di KP 0.1 flowline sumur PMB-29</t>
  </si>
  <si>
    <t>Atasi kebocoran / clamp 1 titik di KP 1.9 flowline sumur WI TLJ-189</t>
  </si>
  <si>
    <t>10:00-12:30</t>
  </si>
  <si>
    <t>Atasi kebocoran / las sadel 1 titik line header HP Group di SP 2 GNK</t>
  </si>
  <si>
    <t>Atasi kebocoran / ganti Tee flowline sumur GNK-94 di header SP 2 GNK</t>
  </si>
  <si>
    <t xml:space="preserve">Atasi kebocoran (korosif) / rewelding (reducer 4 " x 2" ke flange 2"-600) di KP 0 flowline sumur KRD-01 </t>
  </si>
  <si>
    <t>13:40-14:40 wib, akan diganti &amp; tunggu material</t>
  </si>
  <si>
    <t>Pengelasan sadel 1 titik ex. kebocoran di KP 0.85 (dekat sumur TLJ-90) flowline sumur WI TLJ-77</t>
  </si>
  <si>
    <t>09:00-11:30 wib, tidak jadi di sisip karena masih banyak cairan</t>
  </si>
  <si>
    <t>Atasi kebocoran /di sisip dengan pipa tubing 3.5": 1 joint di KP 0.87 flowline sumur TLJ-116</t>
  </si>
  <si>
    <t>Atasi kebocoran / fabrikasi spool suction 6" dan bypass 2" pompa WI MKP300 no. 4 &amp; lanjut tie-in dan observasi di SP BRG D</t>
  </si>
  <si>
    <t>09:30-16:10</t>
  </si>
  <si>
    <t>SPRGD</t>
  </si>
  <si>
    <t>Atasi kebocoran dengan rewelding (crack) di KP 0.45 flowline sumur OGN-30</t>
  </si>
  <si>
    <t>Support RAM Gas; atasi kebocoran pipa balance line Lean Amine Pump P-33-331-B unit SPG MBU</t>
  </si>
  <si>
    <t>09:45-12:00 wib, menunggu wall thickness dan NDT (penetrant test) HSSE untuk cari kebocoran indikasi crack</t>
  </si>
  <si>
    <t>Atasi kebocoran / las sadel header water injeksi didepan SP 1 TTB</t>
  </si>
  <si>
    <t>21:00-22:30</t>
  </si>
  <si>
    <t>SP1TTB</t>
  </si>
  <si>
    <t>Atasi kebocoran / penyisipan dengan pipa tubing 3.5": 2 joints di KP 0.22 flowline sumur TLJ-156</t>
  </si>
  <si>
    <t>Atasi kebocoran / modifikasi pengelasan flange 6"-600 dan pemasangan blind flange pada discarge pompa WI MKAPR di SP 1 TTB</t>
  </si>
  <si>
    <t>Penyisipan kebocoran dengan pipa tubing 2⅞": 3 joints dan flange 3"-150: 1 ea di road crossing KP 0.55 dari SP 2 TMT jalur gas fuel engine ke sumuran lokasi TMT</t>
  </si>
  <si>
    <t>SP2TMT</t>
  </si>
  <si>
    <t>Cek / atasi kebocoran line gas (yang tidak terpakai ) di SKG 3 GNK dengan cara dipotong dan di plug dengan plat</t>
  </si>
  <si>
    <t>12:30-16:00 wib</t>
  </si>
  <si>
    <t>SKG3GNK</t>
  </si>
  <si>
    <t>Penyisipan ex. kebocoran dengan tubing 3.5": 3 joints dan elbow 3": 2 ea di KP 0.4</t>
  </si>
  <si>
    <t>(09:00-15:00 wib, flowline ex. Job Acidizing &amp; kendala material elbow 3")</t>
  </si>
  <si>
    <t>Atasi kebocoran dengan rewelding (crack) flowline di KP 0.850 sumur WI TTB-70</t>
  </si>
  <si>
    <t>11:30-12:15</t>
  </si>
  <si>
    <t>Penyisipan ex. kebocoran dengan pipa tubing 3.5": 3 joints dan elbow 3"-45°: 2 ea di KP 0.165 (crossing) flowline sumur TLJ-227</t>
  </si>
  <si>
    <t>09:00-12:25</t>
  </si>
  <si>
    <t xml:space="preserve">Atasi kebocoran / rewelding discharge pompa WI MKAPR di SP Ogan </t>
  </si>
  <si>
    <t>Atasi kebocoran / las sadel 1 titik line fuel gas sumur TMT-18</t>
  </si>
  <si>
    <t xml:space="preserve">Penyisipan ex. kebocoran dengan pipa tubing 3.5": 3 joints di KP 0.85 dan las sadel 1 titik di KP 0.12 flowline sumur TLJ-232 </t>
  </si>
  <si>
    <t>Penyisipan ex. kebocoran dengan pipa tubing 3.5": 2 joints dan elbow 3"-45°: 1 ea di KP 0.04 flowline sumur WI TLJ-99</t>
  </si>
  <si>
    <t>Penyisipan ex. kebocoran dengan pipa tubing 3.5": 2 joints di KP 1.9 flowline sumur TLJ-232 &amp; las sadel di KP 0.07 flowline TLJ-232</t>
  </si>
  <si>
    <t>08:30-10:30
&amp; pada jam 13:00 wib info kembali bocor
14:30-15:00 wib, flowline ex. Job Acidizing</t>
  </si>
  <si>
    <t>1.9
0.07</t>
  </si>
  <si>
    <t>Atasi kebocoran / disisip pakai tubing 3.5": 3 joints dan flange 3"-300: 1 ea di KP 0.03</t>
  </si>
  <si>
    <t>Atasi kebocoran (dipotong OTK) dengan cara dipasang blind flange di KP 0.04 gas line</t>
  </si>
  <si>
    <t>Atasi kebocoran / rewelding sambungan las line discharge pompa WI MKAPR no. 01 SP TTB</t>
  </si>
  <si>
    <t>Atasi kebocoran / di las sadel 1 titik line inlet 6" separator LP SP PMB</t>
  </si>
  <si>
    <t>Atasi kebocoran / dilas sadel 2 titik line header group 8" SP PMB</t>
  </si>
  <si>
    <t>13:00-16-00</t>
  </si>
  <si>
    <t>Penyisipan ex. kebocoran dengan pipa tubing 3.5": 2 joint di KP 0.88 flowline sumur TLJ-232</t>
  </si>
  <si>
    <t>09:00-12:15</t>
  </si>
  <si>
    <t>0.88</t>
  </si>
  <si>
    <t>Atasi kebocoran / rewelding sambungan las line discharge pompa WI MKAPR SP Ogan</t>
  </si>
  <si>
    <t>13:00-14:00 wib, lanjut survey dan ukur kebutuhan material untuk penyisipan</t>
  </si>
  <si>
    <t xml:space="preserve">Penyisipan ex. kebocoran pipa 3" dengan tubing 3.5": 1 joint di KP 0.8 flowline sumur WI TLJ-212 </t>
  </si>
  <si>
    <t>10:00-16:30 wib, kendala lama pengosongan line/ valve ada yang passing</t>
  </si>
  <si>
    <t>Atasi kebocoran / las sadle 1 titik dengan galian di KP 0.1 flowline 4" sumur BRA-01</t>
  </si>
  <si>
    <t>10:15-13:30 wib, kendala banyak rembesan air mengisi lubang galian titik kebocoran</t>
  </si>
  <si>
    <t>Atasi kebocoran dengan ganti karet dan clamp lama dengan clamp baru sumur BRG-14 (WI suspend) dengan ganti karet</t>
  </si>
  <si>
    <t>Atasi kebocoran / disisip ± 80 cm header manifold sumur WI TLJ-014 di SP 1 Talang Jimar</t>
  </si>
  <si>
    <t>Pengelasan sadel kebocoran di KP 0.4 flowline 3" sumur WI OGN-40</t>
  </si>
  <si>
    <t>17:10-17:50</t>
  </si>
  <si>
    <t>Atasi kebocoran / penyisipan dengan tubing 3.5": 12 meter di KP 3.5 flowline sumur BRG-32</t>
  </si>
  <si>
    <t>16:00-18:10 wib, kendala lama pengosongan flowline</t>
  </si>
  <si>
    <t>3.4</t>
  </si>
  <si>
    <t>Atasi kebocoran dengan clamp di KP 0.66 flowline sumur BRG-08</t>
  </si>
  <si>
    <t>18:15-18:30</t>
  </si>
  <si>
    <t>0.66</t>
  </si>
  <si>
    <t>Atasi kebocoran / las sadel di KP 1.1 flowline sumur TLJ-211</t>
  </si>
  <si>
    <t>Pengelasan sadle tee line drain 3"  ke oil catcher di SP BRG D</t>
  </si>
  <si>
    <t xml:space="preserve">Penyisipan tubing 3.5" panjang 18 meter di KP 0.4 flowline sumur WI OGN-40 </t>
  </si>
  <si>
    <t>Atasi kebocoran / las sadel sebanyak 2 titik pipa 3" di KP 0.45 flowline sumur TLJ-219</t>
  </si>
  <si>
    <t xml:space="preserve">Penyisipan pipa 3" ex. clamp kebocoran dengan tubing 3.5": 1 joint di KP 2.2 flowline sumur OGN-41 </t>
  </si>
  <si>
    <t>10:00-13:30 wib, sumur tidak off, dialihkan ke line satelit 4"</t>
  </si>
  <si>
    <t>Atasi kebocoran / disisip pakai pipa 3": ± 20 meter di KP 1.1 flowline sumur GNK-94</t>
  </si>
  <si>
    <t>Atasi kebocoran / disisip line SS - X Mastree 2" (las flange 2"-300: 1 ea, flange 2"-900: 1ea, elbow 2" sch.80-90°: 1 ea, pipa 2" sch.80: 2 meter) di sumur LBK-05</t>
  </si>
  <si>
    <t>Penyisipan ex. clamp kebocoran dengan tubing 3.5: 1 joints di KP 0.245 flowline sumur OGN-38</t>
  </si>
  <si>
    <t>13:00-15:30 wib, tanpa off sumur karena di alihkan ke jalur satelite 4"</t>
  </si>
  <si>
    <t>0.245</t>
  </si>
  <si>
    <t>Atasi kebocoran / disisip: ± 12 meter di KP 0.01 gas line 2" sumur PMB-29</t>
  </si>
  <si>
    <t>Atasi kebocoran / dilas sadel pada reducer 2" x 4" flowline sumur PMT-01</t>
  </si>
  <si>
    <t>11:00-13:45</t>
  </si>
  <si>
    <t>PMT-01</t>
  </si>
  <si>
    <t>Penyisipan ex. clamp kebocoran dengan tubing 3.5: 2 joints &amp; pemasangan support 1 titik di KP 1.100 flowline sumur OGN-38</t>
  </si>
  <si>
    <t>10:00-16:00 wib, tanpa off sumur karena dialihkan ke jalur satelite 4"</t>
  </si>
  <si>
    <t>Atasi kebocoran / di clamp 1 titik di KP 0.23 flowline sumur PMB-19</t>
  </si>
  <si>
    <t>11:00-14:00 wib, rencana dilas sadel &amp; kendala valve passing</t>
  </si>
  <si>
    <t>0.23</t>
  </si>
  <si>
    <t>Atasi kebocoran / las sadel 1 titik discharge pompa WI MKAPR di SP 1 TTB</t>
  </si>
  <si>
    <t>Atasi kebocoran / disisip pakai tubing 3.5": 2 joints di KP 0.01 flowline sumur WI PMB-31</t>
  </si>
  <si>
    <t>09:00-14:30</t>
  </si>
  <si>
    <t>Tie-in trunkline 8": 360 meter AUR-BRG di KP 5.24 dan KP 5.60</t>
  </si>
  <si>
    <t>(08:00-13:30 wib, oleh PT KDI</t>
  </si>
  <si>
    <t>5.24 - 5.60</t>
  </si>
  <si>
    <t>Atasi kebocoran / disisip dengan pipa 4" sch. 80: ± 6 meter di KP 0.02 line gas metering GNK-86</t>
  </si>
  <si>
    <t>Penyisipan ex. kebocoran dengan pipa tubing 3.5": 3 joints di KP 0.35 flowline sumur TLJ-047</t>
  </si>
  <si>
    <t>TLJ-047</t>
  </si>
  <si>
    <t>Penyisipan ex. kebocoran dengan pipa tubing 3.5": 2 joints di KP 0.275 flowline sumur TLJ-25</t>
  </si>
  <si>
    <t>10:30-13:45</t>
  </si>
  <si>
    <t>0.275</t>
  </si>
  <si>
    <t>Penyisipan ex. kebocoran  pipa 3": 12 meter di KP 1.400 flowline sumur OGN-26 &amp; lanjut observasi</t>
  </si>
  <si>
    <t>16:15-18:30</t>
  </si>
  <si>
    <t>Penyisipan ex. clamp kebocoran dengan pipa 4": 12 meter di KP 0.9 flowline 4" sch. 40 sumur KAG-19</t>
  </si>
  <si>
    <t>(10:00-12:00 wib, bocor panjang 30 cm</t>
  </si>
  <si>
    <t>Penyisipan ex. kebocoran 2 titik dengan tubing 3.5": 1 joint di KP 0 45 dan 1 joint di KP 1.05 flowline sumur TLJ-118</t>
  </si>
  <si>
    <t>09:30-13:00 wib, status sumur Job acidizing</t>
  </si>
  <si>
    <t>0.45
1.05</t>
  </si>
  <si>
    <t>Atasi kebocoran / las sadel di KP 0.18 flowline 4" sch. 80 sumur BRA-01</t>
  </si>
  <si>
    <t>15:00-17:45</t>
  </si>
  <si>
    <t>0.18</t>
  </si>
  <si>
    <t>Penyisipan ex. kebocoran dengan pipa tubing 3.5": 1 joint di KP 1.2 flowline sumur TLJ-075</t>
  </si>
  <si>
    <t>Atasi kebocoran / rewelding line flaring sumur BRA-35 ex. gergajian OTK</t>
  </si>
  <si>
    <t>10:00-10:10</t>
  </si>
  <si>
    <t>Atasi kebocoran dengan  las sadel 1 titik discharge pompa WI 4" di SP 6 TLJ</t>
  </si>
  <si>
    <t>Penyisipan  kebocoran ex. job acidizing flowline dengan pipa tubing 3.5": 2 joints &amp; elbow 3"-45°: 1 ea di KP 0.1 flowline sumur TLJ-122</t>
  </si>
  <si>
    <t>Penyisipan dengan pipa 4" sch. 80 ex. flowline BRA-38 sepanjang ±150 meter dari KP 0.1 - KP 0.25 flowline sumur BRA-01</t>
  </si>
  <si>
    <t>11:00-19:30 wib, kendala block valve di header passing dan cuaca hujan</t>
  </si>
  <si>
    <t>0.1 - 0.25</t>
  </si>
  <si>
    <t>Atasi kebocoran dengan las sadel 1 titik di KP 0.5 flowline sumur WI TLJ-173</t>
  </si>
  <si>
    <t xml:space="preserve">Sisip kebocoran dengan pipa 8" sch. 40: 10 meter di KP 1.5 (road crossing depan LaPes TLJ) jalur trunkline 8" WI by pass SP 6 ke SP 1 TLJ </t>
  </si>
  <si>
    <t>11:30-19:20 wib, kendala valve passing &amp; lama pengosongan cairan</t>
  </si>
  <si>
    <t>SP6TLJ-SP1TLJ</t>
  </si>
  <si>
    <t>Penyisipan ex. kebocoran dengan pipa 3" sch. 40: 12 meter di KP 0.14 flowline sumur OGN-35</t>
  </si>
  <si>
    <t>13:00-16:00 wib, tanpa off sumur karena di alihkan ke line satelit 4"</t>
  </si>
  <si>
    <t>Penyisipan ex. clamp kebocoran dengan pipa tubing 3.5": 9 meter di KP 0.7 flowline sumur TLJ-122</t>
  </si>
  <si>
    <t>10:30-13:10</t>
  </si>
  <si>
    <t>Penyisipan ex. kebocoran dengan modifikasi spool flange to flange pipa 4" panjang 4 meter di header flowline sumur WI TLJ-103</t>
  </si>
  <si>
    <t>Atasi kebocoran dengan clamp di KP 3.2 (dekat jembatan sungai Lubai) flowline sumur TMT-33</t>
  </si>
  <si>
    <t>Penyisipan dengan tubing 3.5" panjang 14 meter flowline sumur TLJ 118 di SP 2 TLJ</t>
  </si>
  <si>
    <t>Penyisipan 2 titik ex. clamp kebocoran dengan pipa 3": 12 meter di KP 0.7 &amp; dismantle / modifikasi spool flange to flange pipa 3": 150 cm di KP 0.08 dan lanjut modifikasi / tie-in spool jumper flowline ke jalur satelit 4" di KP 0.03 (pemasangan check dan gate valve 3"-300) sumur OGN-33</t>
  </si>
  <si>
    <t>0.7
0.08
0.03</t>
  </si>
  <si>
    <t>Rewelding clamp kebocoran di KP 0.03 pada flange flowline sumur OGN-33</t>
  </si>
  <si>
    <t>Penyisipan flowline TMT-29
- Tie-in segment ke-2 di KP 1.40 dengan pipa tubing 3.5": 2 joints dan segment ke-3 di KP 1.15 dengan pipa tubing 3.5": 6 joints
-  40 joints di KP 2.900 sampai KP 3.250</t>
  </si>
  <si>
    <t>10:00-16:40</t>
  </si>
  <si>
    <t>Cari dan atasi kebocoran / clamp 1 titik flowline sumur WI BRG-17</t>
  </si>
  <si>
    <t>Atasi kebocoran FRP 8" trunkline BRG - PPP  di KP 4.0 (kena alat berat  pihak luar) &amp; meminimalisir limbah kondensat bersama tim LL dan menutup valve 8" di KP 5.8
Potong dan fabrikasi sadel FRP di workshop BPU &amp; lanjut atasi kebocoran FRP 8" trunkline BRG-PPP di KP 4.0 (dari PPP) dengan cara di laminasi: 50 cm x 7 layer (07:30-13:00 wib, tunggu pengeringan selama 5 jam)
Monitoring  / pengecekan hasil laminasi setelah pompaan jam 19:30 wib dari SP Beringin D (18:30-21:30 wib, pressure pompaan normal: 250 psi &amp;  kondisi FRP aman)</t>
  </si>
  <si>
    <t>07:30-13:00 wib, (tunggu pengeringan selama 5 jam)
Monitoring  / pengecekan hasil laminasi setelah pompaan jam 19:30 wib dari SP Beringin D (18:30-21:30 wib, pressure pompaan normal: 250 psi &amp;  kondisi FRP aman</t>
  </si>
  <si>
    <t>Atasi kebocoran / rewelding sambungan tee SS X-Mastree sumur PDW-07</t>
  </si>
  <si>
    <t>14:30-15:00 wib, by crew Elnusa FK</t>
  </si>
  <si>
    <t>Atasi kebocoran / di clamp sebanyak 4 titik (by Mkl) flowline BRG-23 (rencana disisip: ± 15 meter)</t>
  </si>
  <si>
    <t xml:space="preserve">14:00-15:00 </t>
  </si>
  <si>
    <t>Potong dan fabrikasi sadel FRP 8" di workshop BPU &amp; lanjut atasi kebocoran FRP 8" trunkline BRG-PPP di KP 4.01 (10 meter dari titik sebelumnya) dengan cara di laminasi: 40 cm x 7 layer</t>
  </si>
  <si>
    <t>09:30-16:00 wib, tunggu pengeringan selama 5 jam &amp; rencana start pemompaan dari SP BRG D jam 21:00 wib</t>
  </si>
  <si>
    <t>Atasi kebocoran / las patching 2 titik dengan plat 6 mm: 40 cm x 40 cm (titik 1) &amp; plat 6 mm: 40 cm x 20 cm (titik 2) tanki test SP 1 TTB.</t>
  </si>
  <si>
    <t>10:00-13:00 wib, pemasangan cover mainhole by Operator untuk persiapan hydrotest</t>
  </si>
  <si>
    <t>SPTTB</t>
  </si>
  <si>
    <t>Atasi kebocoran / clamp 1 titik di KP 3.5 gas line sumuran dari SP 2 TMT</t>
  </si>
  <si>
    <t>SP12TMT</t>
  </si>
  <si>
    <t>Atasi kebocoran / disisip dengan pipa 3": ± 1 mtr + elbow 3"-90°: 1 ea di KP 0.6 flowline sumur WI PMB-31</t>
  </si>
  <si>
    <t>15:00-18:30</t>
  </si>
  <si>
    <t>Atasi kebocoran / monitor job dismantle dan rewelding SS X-Mastree sumur PDS-01</t>
  </si>
  <si>
    <t>10:20-13:15 wib, bocor sambungan drat oleh crew Elnusa FK</t>
  </si>
  <si>
    <t>Penyisipan ex. clamp kebocoran 3 titik dengan tubing 3.5": 2 joints di KP 1.35, 2 joints di KP 1.60 &amp; dengan pipa 4" sch. 40: 4 joints di KP 2.40 flowline sumur ESP BRG-23</t>
  </si>
  <si>
    <t>10:30-17:30 wib, kendala gate valve flowline passing, master valve sumur stuck open sehingga lama pengosongan sumur</t>
  </si>
  <si>
    <t>1.35
1.60
2.40</t>
  </si>
  <si>
    <t>Tie-in penyisipan ex. clamp kebocoran (di road crossing jalan masuk lokasi sumur BRG-03 dan di road crossing jalan utama lokasi BRG) flowline sumur WI BRG-19</t>
  </si>
  <si>
    <t xml:space="preserve">10:30-13.00 </t>
  </si>
  <si>
    <t>Penyisipan ex. kebocoran dengan pipa tubing 3.5": 3 joints di KP 0.03 flowline sumur WI TLJ-102</t>
  </si>
  <si>
    <t>10:30-15:30 wib, kendala valve passing</t>
  </si>
  <si>
    <t>Penyisipan ex. kebocoran 2 titik dengan pipa tubing 3.5": 9 meter dan flange 3"-300: 1 ea di KP 0.008 &amp; 18 meter di KP 0.75 flowline sumur TLJ-22</t>
  </si>
  <si>
    <t>Fabrikasi dan pasang spool 6" (untuk mengganti yang bocor) di SP PMB</t>
  </si>
  <si>
    <t>09:30-12:30</t>
  </si>
  <si>
    <t>Pengelasan sadel: 2 titik line header 6" di SP PMB</t>
  </si>
  <si>
    <t>Atasi kebocoran (korosif) / clamp pipa 6" jalur suction pompa di SP 2 TMT &amp; lanjut pengukuran dan list material rencana penyisipan</t>
  </si>
  <si>
    <t>Pengelasan flange 4"-600: 2 ea dan lanjut ganti / upgrade check valve dari 4"-300: 1 ea ke 4"-600: 1 ea discharge pompa WI no. 04 SP BRG D</t>
  </si>
  <si>
    <t>Atasi kebocoran  / dismantle dan rewelding spool inlet Separator LP di SP PMB</t>
  </si>
  <si>
    <t>SPPPMB</t>
  </si>
  <si>
    <t>Atasi kebocoran (patah/putus terkena peralatan Rig moving) dengan penyisipan tubing 1 joint gas line jaringan di simpang lokasi TMT-13</t>
  </si>
  <si>
    <t xml:space="preserve">13:00-17:40 </t>
  </si>
  <si>
    <t>Penyisipan ex. kebocoran pipa 3" dengan pipa tubing 3.5": 3 joints  di KP 1.1 flowline sumur TLJ-238</t>
  </si>
  <si>
    <t xml:space="preserve">09:00-14:30 </t>
  </si>
  <si>
    <t>Atasi kebocoran / di sisip dengan pipa tubing 3.5": 1 joint di KP 0.75 flowline sumur WI TLJ-201</t>
  </si>
  <si>
    <t xml:space="preserve">15:30-17:00 </t>
  </si>
  <si>
    <t>Atasi kebocoran dengan penyisipan pipa 4" sch. 80 panjang 12 meter di KP 0.55 flowline (under ground) sumur BRA-34</t>
  </si>
  <si>
    <t xml:space="preserve">11:00-14:30 </t>
  </si>
  <si>
    <t>Atasi kebocoran / las sadel 2 titik line header test sumur GNK-91 di SP 2 GNK</t>
  </si>
  <si>
    <t>14:00-15:30</t>
  </si>
  <si>
    <t>Penyisipan flowline (korosif) sumur gas  TMT-22 di SP 1 TMT</t>
  </si>
  <si>
    <t>Atasi kebocoran / dismantle dan las pipa 2" sch. 80 ganti nepel drat SS X-Mastree (bocor) setelah wing valve sumur PDW-07</t>
  </si>
  <si>
    <t>11:15-15:40</t>
  </si>
  <si>
    <t>Atasi kebocoran ex. clamp 1 titik flowline di depan fillbox sumur TSM-03, jam 15:40 wib (proses pengosongan) tekanan berkurang dan lanjut las sadel/patching</t>
  </si>
  <si>
    <t>15:40-16:40 wib, dipastikan flowline yang bocor flowline sumur TSM-03/06/ex. satelite bukan flowline sumur TSM-01</t>
  </si>
  <si>
    <t>Atasi kebocoran / clamp 1 titik dengan galian di lokasi TMT-13 untuk line gas fuel TMT-57</t>
  </si>
  <si>
    <t>13:00-17:00</t>
  </si>
  <si>
    <t>Atasi kebocoran / penyisipan flowline 3" di road crossing dengan pipa tubing 3.5: 18 meter di KP 1.8 sumur WI BRG-17</t>
  </si>
  <si>
    <t>Penyisipan ex. clamp kebocoran dengan pipa 3": 6 meter + flange 3"-300: 2 ea di KP 0.01 flowline sumur WI OGN-20</t>
  </si>
  <si>
    <t>11:00-14:15</t>
  </si>
  <si>
    <t>Penyisipan ex. clamp kebocoran dengan pipa 3" panjang 6 meter di KP 0.3 flowline sumur WI OGN-40</t>
  </si>
  <si>
    <t>Atasi kebocoran / disisip (ganti) elbow 3"-45° sch. 80: 2 titik di KP 0.15 flowline sumur PMB-21</t>
  </si>
  <si>
    <t>Atasi kebocoran / dilas sadel 1 titik di KP 0.3 gas line sumur GNK-64</t>
  </si>
  <si>
    <t>Penyisipan ex. kebocoran dengan pipa 2⅞": 9 meter di KP 0.935 flowline sumur WI TTB-55</t>
  </si>
  <si>
    <t>Atasi kebocoran / rewelding gas line di KP 0.318 dari SP 1 TMT ke sumur TMT 40/50</t>
  </si>
  <si>
    <t>Tie-in penyisipan dengan pipa 4" sch. 40: 40 meter dan elbow 4"-45°: 2 ea di KP 0.66 flowline sumur BRG-08</t>
  </si>
  <si>
    <t>10:00-13:30</t>
  </si>
  <si>
    <t>Penyisipan ex. kebocoran pipa 3" dengan pipa tubing 3.5": 2 joints di KP 0.95 (crossing) flowline sumur TLJ-012</t>
  </si>
  <si>
    <t>Atasi kebocoran / disisip dengan pipa tubing 3.5": 1 joint di KP 0.15 flowline sumur PMB-20</t>
  </si>
  <si>
    <t>Atasi kebocoran / las sadel pipa 8" di KP 4.0 trunkline WI  dari SP 6 TLJ ke SP 5 dan SP 7</t>
  </si>
  <si>
    <t>09:00-14:09 wib, kendala pressure tinggi dan lama pengosongan / block valve passing</t>
  </si>
  <si>
    <t>SP6TLJ-SP5TLJ</t>
  </si>
  <si>
    <t>Pengelasan sadel pipa 3" ex. kebocoran di KP 0.9 flowline sumur TLJ-60</t>
  </si>
  <si>
    <t>Penyisipan ex. kebocoran dengan pipa tubing 3.5": 1 joint di KP 0.1 &amp; 2 joints di KP 0.75 flowline sumur TLJ-012</t>
  </si>
  <si>
    <t>Atasi kebocoran / las sadel (patching) 1 titik di KP 0.55 flowline 4" sumur PMT-01</t>
  </si>
  <si>
    <t>11:30-13:30 wib, di kedalaman 2 meter</t>
  </si>
  <si>
    <t>Atasi kebocoran / clamp kebocoran 1 titik di KP 4.15 trunkline 6" kondensat PDW-PPP (16:30-17:30 wib)</t>
  </si>
  <si>
    <t>Penyisipan ex. kebocoran dengan pipa tubing 3.5": 3 joints di KP 1.0 flowline sumur TLJ-238</t>
  </si>
  <si>
    <t>Tie-in penyisipan line gas dengan pipa tubing 2 ⅞": 5 joints di area lokasi sumur TMT-57</t>
  </si>
  <si>
    <t>09:00-13:40</t>
  </si>
  <si>
    <t>Cari titik kebuntuan dengan cara di tapping / las sebanyak 4 titik, ditemukan kebuntuan di KP 1.16 flowline sumur TLJ-012 &amp; lanjut di sisip dengan pipa 3": 40 meter, ganti valve dan chek valve 3"-150: @ 1 ea di header SP 9 TLJ</t>
  </si>
  <si>
    <t>09:00-16:30</t>
  </si>
  <si>
    <t>Atasi kebocoran dengan galian / penyisipan 2 segment dengan pipa 4" sch. 80: 12 meter di KP 0.55 dan penyisipan dilokasi sumur degan spool pipa 4": 4 meter flowline sumur PMT-01</t>
  </si>
  <si>
    <t>Atasi kebocoran di KP 0.18 flowline sumur PMB-23 dan di switch dengan ex. flowline sumur PMB-33: ± 200 meter</t>
  </si>
  <si>
    <t>Atasi kebocoran / dilas sadel 1 titik di KP 0.49 flowline sumur PMB-35</t>
  </si>
  <si>
    <t>Rewelding ex. tapping di KP 0.95 flowline TLJ-12</t>
  </si>
  <si>
    <t>10:00-10:45 wib, sumur off Job Acidizing</t>
  </si>
  <si>
    <t>Atasi kebocoran / disisip dengan tubing 3.5": ± 9 meter dan elbow 3"-90° sch. 80: 1 ea di KP 0.5 flowline sumur WI PMB-32</t>
  </si>
  <si>
    <t>07:30-12:00</t>
  </si>
  <si>
    <t>Penyisipan ex. kebocoran degan pipa tubing 3.5": 7 joints &amp; flange 3"-300: 1 ea di KP 0.003 flowline sumur TLJ-236</t>
  </si>
  <si>
    <t>10:00-17:00 wib, sumur off Job Acidizing flowline</t>
  </si>
  <si>
    <t>Atasi kebocoran / las sadel pipa 8" trunkline di KP 6.8 WI SP VI TLJ - TTB dekat dusun Talang Balai</t>
  </si>
  <si>
    <t>13:00-17:45 wib, kebocoran ex. gergajian OTK</t>
  </si>
  <si>
    <t>SPVITLJ-TTB</t>
  </si>
  <si>
    <t>Penyisipan ex. kebocoran dengan pipa tubing 3.5": 3 joints di KP 0.6 flowline sumur TLJ-236</t>
  </si>
  <si>
    <t>10:00-15:30 wib, sumur off Job Acidizing</t>
  </si>
  <si>
    <t>Atasi kebocoran / las sadel pipa 8" di KP 7.75 trunkline WI SP VI TLJ -TTB</t>
  </si>
  <si>
    <t>Penyisipan ex. kebocoran dengan tubing 3.5": 3 joints di KP 0.6 &amp; las sadel 1 titik di KP 7.2 flowline sumur TLJ-118</t>
  </si>
  <si>
    <t>Penyisipan ex. kebocoran pipa 3" dengan pipa tubing 2 7/8": 4 meter di KP 0.4 (Y2K) line ablasan  trunkline WI SP VI TLJ - TTB</t>
  </si>
  <si>
    <t>Penyisipan ex. kebocoran dengan pipa 3" sch. 40: 18 meter dan flange 3"-300:1 ea di KP 0.010 flowline sumur OGN-35</t>
  </si>
  <si>
    <t>Atasi kebocoran / rewelding line ablasan flowline sumur WI BRG-19</t>
  </si>
  <si>
    <t>16:50-17:20</t>
  </si>
  <si>
    <t>Atasi kebocoran / disisip pakai pipa 3": 2 joints di KP 0.01 flowline sumur GNK-94</t>
  </si>
  <si>
    <t>Penyisipan ex. kebocoran dengan pipa tubing 2⅞": 9 meter di KP 0.800 flowline sumur WI OGN-21/22</t>
  </si>
  <si>
    <t>11:30-15:30 wib, kendala tunggu pengosongan cairan</t>
  </si>
  <si>
    <t>OGN-21/22</t>
  </si>
  <si>
    <t>Atasi kebocoran dengan galian / clamp di KP 0.56 flowline 4" sumur PMT-01</t>
  </si>
  <si>
    <t>16:30-16:55 wib, besok rencana disisip</t>
  </si>
  <si>
    <t>Atasi kebocoran / dilas sadel cross "Tee" streamline sumur PMB-19</t>
  </si>
  <si>
    <t>Atasi kebocoran / di sisip 2 titik dengan pipa tubing 3.5": ± 6 meter di KP 0.02 &amp; ± 3 meter di KP 0.25 flowline sumur PMB-19</t>
  </si>
  <si>
    <t>0.02
0.25</t>
  </si>
  <si>
    <t>Penyisipan ex. kebocoran dengan pipa tubing 3.5": 2 joints di KP 0.02 &amp; las sadel 1 titik di KP 1.5 flowline sumur TLJ-60</t>
  </si>
  <si>
    <t xml:space="preserve">09:00-15:00 </t>
  </si>
  <si>
    <t>Penyisipan ex. kebocoran dengan pipa tubing 3.5": 2 joints di KP 0.8 flowline sumur TLJ-118</t>
  </si>
  <si>
    <t>Penyisipan ex. clamp kebocoran dengan pipa 4" sch. 80: 12 meter di KP 0.56 flowline 4" sumur PMT-01</t>
  </si>
  <si>
    <t>11:00-13:30 wib, dengan penggalian</t>
  </si>
  <si>
    <t>Atasi kebocoran / las sadel di KP 2.95 flowline sumur WI BRG-17</t>
  </si>
  <si>
    <t>14:30-15:00</t>
  </si>
  <si>
    <t>Atasi kebocoran / clamp di KP 2.25 flowline sumur WI BRG-22</t>
  </si>
  <si>
    <t>Atasi kebocoran / penyisipan (road crossing) dengan pipa 3" &amp; elbow 3"-90°: 1 ea di KP 1.48 flowline sumur WI BRG-19</t>
  </si>
  <si>
    <t>16:00-18:00 wib, kendala lama pengosongan flowline</t>
  </si>
  <si>
    <t>Atasi kebocoran header monifold HP,  pipa 6” &amp; 10” di SP PMB dengan cara di las sadle</t>
  </si>
  <si>
    <t>10.00 - 14.30</t>
  </si>
  <si>
    <t>Atasi kebocoran / Penyisipan flowline sumur WI BRG-22 ex clamp kebocoran di KP 2.25 panjang 18 meter</t>
  </si>
  <si>
    <t>09:30-12:40</t>
  </si>
  <si>
    <t>Atasi kebocoran / penyisipan flowline sumur wi BRG-17 di KP 2.95 panjang 18 meter ex las patching dan rewelding sambungan las 1 titik di dekat header</t>
  </si>
  <si>
    <t>Rewelding 1 titik sambungan las flowline sumur WI BRG-19 di KP 1.9</t>
  </si>
  <si>
    <t>15:00:15:22</t>
  </si>
  <si>
    <t>Penyisipan eks kebocoran  flowline sumur TLJ-206 dengan pipa 3" panjang 70 meter di KP 0.7</t>
  </si>
  <si>
    <t>09:00-17:30</t>
  </si>
  <si>
    <t>Atasi kebocoran / las patching flowline sumur PMT-01 di KP 1.54</t>
  </si>
  <si>
    <t>16:00-16:20 wib, kendala kebocoran dalam tanah, tunggu BHL moving dari area Beringin ke lokasi kebocoran</t>
  </si>
  <si>
    <t>Penyisipan eks kebocoran flowline Sumur WI TLJ-201 dengan pipa tubing 3,5" panjang 18 meter</t>
  </si>
  <si>
    <t>09:00-13:3 wib, kendala lama pengosongan line</t>
  </si>
  <si>
    <t>TLJ201</t>
  </si>
  <si>
    <t>Atasi kebocoran / sisip trunkline WI TLJ di KP 0.2 dengan pipa 8" sch 40 @12 mtr</t>
  </si>
  <si>
    <t>20:00 wib, 11.05.2021 - 02:30 wib, 12.05.2021, Kendala lama pengosongan &amp; tunggu mobilisasi pipa dari SP PMB</t>
  </si>
  <si>
    <t>Rewelding / atasi kebocoran stompon discharge pompa WI MKAPR dalam SP Ogan</t>
  </si>
  <si>
    <t>Atasi kebocoran dengan rewelding stompon discharge pompa WI MKAPR dalam SP Ogan</t>
  </si>
  <si>
    <t>Atasi kebocoran dengan clamp flowline sumur  minyak 1 titik depan lokasi sumur Ogan 16</t>
  </si>
  <si>
    <t>15:30-16:30 wib, belum di ketahui ex kebocoran flowline</t>
  </si>
  <si>
    <t>Atasi kebocoran/ las sadel eks kebocoran flowline sumur WI TLJ-111 di KP 1.2</t>
  </si>
  <si>
    <t>Atasi kebocoran /Sadel las flowline sumur WI TLJ-033 di KP 0.15</t>
  </si>
  <si>
    <t>TLJ-033</t>
  </si>
  <si>
    <t>Fabrikasi dan tie in penyisipan ex kebocoran spool flowline sumur WI OGN-19</t>
  </si>
  <si>
    <t>Atasi kebocoran dengan las sadel 1 titik di KP 0,2 flowline sumur WI OGN-15</t>
  </si>
  <si>
    <t>OGN-15</t>
  </si>
  <si>
    <t>Penyisipan ex kebocoran dengan pipa 3" sch 40 panjang 6 meter + elbow 3" x 45 : 1 ea di KP 0.005 flowline sumur OGN-35</t>
  </si>
  <si>
    <t>12:00-14:00</t>
  </si>
  <si>
    <t>Atasi kebocoran flowline GNK-92 dengan cara di las sadle sebanyak 1 titik</t>
  </si>
  <si>
    <t>Penyisipan eks kebocoran flowline sumur TLJ-127 dengan pipa 3" : 24 meter, dekat header SP 2 TLJ</t>
  </si>
  <si>
    <t xml:space="preserve">Atasi kebocoran / sadel las flowline sumur WI TLJ-111 dekat header WI SP 1 TLJ </t>
  </si>
  <si>
    <t>14:00-14:45</t>
  </si>
  <si>
    <t>Penyisipan ex clamp kebocoran dengan pipa 3" sch 40 panjang 24 meter di KP 3 flowline sumur OGN-25</t>
  </si>
  <si>
    <t>Dismantle atasi kebocoran / rewelding sambungan las spool koneksi jumper valve casing me flowline sumur KAG 17</t>
  </si>
  <si>
    <t>11:00-12:00, status sumur tidak off) info jam 16:00 bocor lagi akan dilanjut besok ganti flange dan status sumur ESP tetap operasi</t>
  </si>
  <si>
    <t>Atasi kebocoran header sumur GNK-81 di SP II GNK dengan cara disadle sebanyak 4 titik</t>
  </si>
  <si>
    <t>Atasi kebocoran / sadel las pipa 6" discharge pompa SP 6 TLJ</t>
  </si>
  <si>
    <t>13:30-17:00</t>
  </si>
  <si>
    <t>Atasi kebocoran/ clamp flowline sumur PMT-01 KP 0.55</t>
  </si>
  <si>
    <t>Atasi kebocoran / dilas sadel di KP 0.6 flowline sumur WI TLJ-102</t>
  </si>
  <si>
    <t>Penyisipan ex. clamp kebocoran dengan galian pipa 4" sch. 80 panjang 2 x 6 meter di KP 0.54 flowline sumur PMT-01</t>
  </si>
  <si>
    <t>Atasi kebocoran / dilas sadel 2 titik line drain tanki 7 ke tanki 8 di SP 3 GNK</t>
  </si>
  <si>
    <t>SP3GNK</t>
  </si>
  <si>
    <t>Pengelasan patching 1 titik ex. clamp kebocoran trunkline minyak dari Merbau ke Pagardewa di dekat talang basor</t>
  </si>
  <si>
    <t>10:00-17:00 wib, penyisipan dibatalkan berdasarkan hasil thickness pipa dari HSE masih layak pakai dan line belum kosong sampe jam 16:00</t>
  </si>
  <si>
    <t>MBU-PDW</t>
  </si>
  <si>
    <t>Atasi kebocoran dengan pemasangan sehep (blind plate) pada jalur suction pompa tranfer ke bak oil catcher di SP 1 TMT</t>
  </si>
  <si>
    <t>13:00-14:30 wib, rencana penyisipan tunggu material</t>
  </si>
  <si>
    <t>Penyisipan (under ground) ex. kebocoran dengan pipa 4": 14 meter di KP 0.7 flowline sumur BRA-34</t>
  </si>
  <si>
    <t>09:15-12:30</t>
  </si>
  <si>
    <t>Atasi kebocoran / disisip dengan pipa tubing 4 1/2": 2 joints di KP 0 (dekat streamline) flowline sumur GNK-65</t>
  </si>
  <si>
    <t>Penyisipan ex. kebocoran dengan pipa 3" sch. 40: 12 meter di KP 0.9 flowline sumur OGN-34</t>
  </si>
  <si>
    <t>11:00-14:00 wib, tanpa off sumur karena di alihkan ke line satelit 4"</t>
  </si>
  <si>
    <t>Penyisipan ex. kebocoran pipa 2⅞": 6 meter line discharge ke oil storage dan penggantian valve 4"-300 (discharge stuck open) pompa MKAPR di SP 1 TMT</t>
  </si>
  <si>
    <t>Atasi kebocoran / di sisip dengan pipa 4" sch. 40: 6 meter (under ground) di KP 0.1 flowline sumur PDW-07</t>
  </si>
  <si>
    <t>13:15-16:40</t>
  </si>
  <si>
    <t>Atasi kebocoran / penyisipan dengan pipa tubing 3.5": 1 joint di KP 0.55 flowline sumur WI TLJ-013</t>
  </si>
  <si>
    <t>Penyisipan ex. kebocoran dan indikasi penyempitan dengan pipa tubing 3.5": 4 joints + elbow 3"-45⁰: 1 ea ke tanki TOS flowline sumur TMT-36</t>
  </si>
  <si>
    <t>TMT-36</t>
  </si>
  <si>
    <t>Atasi kebocoran 1 titik stompon discharge lanjut remodifikasi (tapping titik baru stompon) dan pemasangan valve 4"-600 discharge pompa WI MKAPR SP Ogan Dalam</t>
  </si>
  <si>
    <t>10:30-18:30 wib, kendala lama pengosongan cairan dan LPG habis ambil dari lokasi TMT</t>
  </si>
  <si>
    <t>Atasi kebocoran / penyisipan dengan pipa tubing 3.5": 1 joint (dekat header WI SP 1 TLJ) flowline sumur WI TLJ-212</t>
  </si>
  <si>
    <t>09:30-13:39</t>
  </si>
  <si>
    <t>Penyisipan ex. kebocoran dengan pipa 4": 12 meter dan elbow 4"-90°: 2 ea (dekat header WI SP 6 TLJ) flowline sumur WI TLJ-192</t>
  </si>
  <si>
    <t>09:00-16:00 wib, kendala lama pengosongan line</t>
  </si>
  <si>
    <t>Rewelding line by pass (bocor / crack sambungan las) pompa WI no. 4 SP BRG D</t>
  </si>
  <si>
    <t>Atasi kebocoran / las sadel pipa 4" di KP 0.3 flowline sumur WI TLJ-192</t>
  </si>
  <si>
    <t>Penyisipan / tie-in ex. clamp kebocoran dengan pipa 3" sch. 40: 36 meter di KP 1.8 (road crossing depan sumur OGN-16) flowline sumur OGN-39</t>
  </si>
  <si>
    <t>11:00-15:15 wib, tanpa off sumur karena di alihkan ke jalur satelit 4"</t>
  </si>
  <si>
    <t>Atasi kebocoran / clamp 1 titik di KP 30 pipa trunkline 6" kondensat SP PDW-PPP (under ground) di Talang Petanek Desa Aur</t>
  </si>
  <si>
    <t>Penyisipan ex. kebocoran dengan pipa tubing 3.5": 4 joints dan flange 3"-300: 1 ea di KP 0.0 flowline sumur TLJ-241</t>
  </si>
  <si>
    <t>Pengelasan / ganti nepel drat ½" ex. kebocoran line ablasan discharge pompa WI GD no. 5 di SP BRG D</t>
  </si>
  <si>
    <t>13:30-13:50</t>
  </si>
  <si>
    <t>Atasi kebocoran / las sadel pipa 4" di KP 0.425 flowline sumur WI TLJ-292</t>
  </si>
  <si>
    <t>Dismantle dan las patching kebocoran elbow SS X-Mastree sumur PMN-09 Prabumenang</t>
  </si>
  <si>
    <t>PMN-09</t>
  </si>
  <si>
    <t>Atasi kebocoran / dilas sadel 1 titik line Header LP group 10"</t>
  </si>
  <si>
    <t>Penyisipan ex. kebocoran dengan tubing 3.5": 2 ea di KP 0.2 flowline sumur TLJ-241</t>
  </si>
  <si>
    <t>Atasi kebocoran / las sadel pipa 3" di KP 0.2 flowline sumur TLJ-173</t>
  </si>
  <si>
    <t>Las sadel pipa 3" ex. gangguan OTK (gergajian) di KP 0.001 flowline sumur WI TLJ-190</t>
  </si>
  <si>
    <t>Penyisipan ex. kebocoran dengan pipa tubing 3.5": 3 joints di KP 0.25 &amp; 2 joints di KP 0.3 flowline sumur TLJ-241</t>
  </si>
  <si>
    <t>09:00-18:25 wib, kendala pipa flowline sudah tumpang tindih dalam tanah</t>
  </si>
  <si>
    <t>0.25
0.3</t>
  </si>
  <si>
    <t>Penyisipan ex. kebocoran dengan pipa tubing 3.5": 1 joint di KP 0.1 flowline sumur TLJ-209 (09:00-11:00 wib, pada pukul 16:00 wib, dapat info bocor lagi di KP 0.175 dan lanjut sisip dengan tubing 3.5": 1 joint (16:30-18:30 wib)</t>
  </si>
  <si>
    <t>09:00-18:30</t>
  </si>
  <si>
    <t>0.1
0.175</t>
  </si>
  <si>
    <t>Atasi kebocoran / las patching 1 titik pipa 4" flowline sumur PDS-01</t>
  </si>
  <si>
    <t>10:05-10:45 wib, under ground</t>
  </si>
  <si>
    <t>Atasi kebocoran / clamp 1 titik pipa 3" di KP 2.95 flowline sumur WI BRG-17</t>
  </si>
  <si>
    <t>Atasi kebocoran / las sadel line discharge 4" pompa WI no.3 di SP PMB</t>
  </si>
  <si>
    <t>Penyisipan ex. kebocoran dengan pipa tubing 3.5": 1 joint di KP 0.001 flowline sumur WI TLJ-201</t>
  </si>
  <si>
    <t>Penyisipan ex. kebocoran dengan pipa tubing 3.5": 1 joint di KP 1.05 flowline sumur TLJ-122</t>
  </si>
  <si>
    <t>09:00-11:00 wib, sumur ex. Job acidizing flowline</t>
  </si>
  <si>
    <t>Atasi kebocoran / rewelding sambungan las tee bypass discharge pompa WI di SP BRG D</t>
  </si>
  <si>
    <t>10:35-10:50</t>
  </si>
  <si>
    <t>Atasi kebocoran / las patching ex. clamp 1 titik pipa 3" di KP 2.95 flowline sumur WI BRG-17</t>
  </si>
  <si>
    <t>10:56-11:28</t>
  </si>
  <si>
    <t>Penyisipan ex. kebocoran dengan pipa 4": 12 meter di KP 0.4 flowline sumur WI TLJ-192</t>
  </si>
  <si>
    <t>10:15-13:00 wib, kendala lama pengosongan flowline</t>
  </si>
  <si>
    <t>Atasi kebocoran / penyisipan dengan pipa tubing 3.5": 2 joints di KP 1.15 flowline sumur TLJ-225</t>
  </si>
  <si>
    <t>16:30-18:20 wib, status sumur off job acidizing flowline</t>
  </si>
  <si>
    <t>Penyisipan ex. kebocoran dengan pipa 3" sch. 40: 12 meter di KP 0.700 flowline sumur TTB-61</t>
  </si>
  <si>
    <t>15:15-16:45</t>
  </si>
  <si>
    <t>Penyisipan ex. kebocoran pipa tubing 3.5": 2 joints dan elbow 3"-45°: 2 ea  di KP 1.2  flowline sumur TLJ-122</t>
  </si>
  <si>
    <t>10:30:14:00</t>
  </si>
  <si>
    <t>Penyisipan ex. kebocoran dengan pipa tubing 3.5": 1 joint dan elbow 3"-45: 1 ea di KP 0.2 flowline sumur TLJ-241</t>
  </si>
  <si>
    <t>15:30-17:00 wib, sumur off job acidizing flowline</t>
  </si>
  <si>
    <t>Dismantle dan las sadel 2 titik ex. kebocoran spool flowline sumur TTB-39 di header SP 1 TTB</t>
  </si>
  <si>
    <t>Pengelasan sambungan las bypass discharge suction pompa WI no. 4 (crack/bocor) dan lanjut tambah support untuk mengurangi vibrasi</t>
  </si>
  <si>
    <t>Atasi kebocoran sambungan SS X-Mastree sumur BRG-35 Aur dengan rewelding / tambah lasan</t>
  </si>
  <si>
    <t>17:00-17:30</t>
  </si>
  <si>
    <t>Atasi kebocoran / pengelasan sambungan las tubing 3.5" (patah) di KP 0.18 dan penyisipan panjang 9 meter di KP 0.67 flowline sumur KAG-15</t>
  </si>
  <si>
    <t>09:10-12:00</t>
  </si>
  <si>
    <t>Atasi kebocoran / penyisipan dengan pipa tubing 3.5": 1 joint di KP 0.1 flowline sumur minyak BRG-15</t>
  </si>
  <si>
    <t>10:30-12:30</t>
  </si>
  <si>
    <t>Atasi kebocoran / clamp trunkline 6" PDW - PPP (underground) di dekat Titis desa Kemang Tanduk</t>
  </si>
  <si>
    <t>13:30-16:00 wib, bersama crew TLJ dan HSSE</t>
  </si>
  <si>
    <t>Atasi kebocoran / disisip dengan pipa tubing 3.5": 2 joints di KP 0.03 flowline sumur PMB-29</t>
  </si>
  <si>
    <t xml:space="preserve">15:00-18:30 </t>
  </si>
  <si>
    <t>Atasi kebocoran / las patching 1 titik (underground) di KP 0.1 flowline sumur PMN-10</t>
  </si>
  <si>
    <t xml:space="preserve">10:40-12:00 wib, selesai lanjut tunggu Nitrogen untuk operasikan ESDV &amp; test hasil pengelasan / nitrogen yg lama habis jam 12:00-12:50 </t>
  </si>
  <si>
    <t>PMN-10</t>
  </si>
  <si>
    <t>Atasi kebocoran / penyisipan dengan galian (underground) pipa 4": 12 meter di KP 1.2 flowline sumur BRG-23</t>
  </si>
  <si>
    <t>20:00-23:30 wib, tunggu BHL dan penggalian &amp; 00:00-01:25 wib mulai penyisipan</t>
  </si>
  <si>
    <t>Atasi kebocoran / disisip 1 joint di KP 0.04 flowline sumur WI PMB-31</t>
  </si>
  <si>
    <t>09:00-13:15</t>
  </si>
  <si>
    <t>Atasi kebocoran / las sadel header manifold suction pompa WI di SP 6 TLJ</t>
  </si>
  <si>
    <t>Atasi kebocoran / penyisipan (road crossing) dengan galian tubing 3.5": 2 joints dan elbow 3"-90°: 1 ea di KP 2.24 flowline sumur WI BRG-16</t>
  </si>
  <si>
    <t>Tie-in &amp; remodifikasi jumper casing ke flowline dan ke tangki TOS dan lanjut tie-in penyisipan dengan tubing 3.5": 6 joints di KP 0.5 (road crossing simpang lokasi TMT-13) flowline sumur TMT-53</t>
  </si>
  <si>
    <t>09:00-17:20</t>
  </si>
  <si>
    <t>Atasi kebocoran / penyisipan dengan tubing 3.5": 1 joint di KP 2.24 flowline sumur WI BRG-22</t>
  </si>
  <si>
    <t>Atasi kebocoran / rewelding 1 titik (crack) sambungan las tubing 3.5" di KP 1.46 flowline sumur WI BRG-19</t>
  </si>
  <si>
    <t>10:15-10:50</t>
  </si>
  <si>
    <t>Atasi kebocoran / disisip pakai tubing 3.5": 1 joint di KP 0.85 flowline sumur WI PMB-31</t>
  </si>
  <si>
    <t>Atasi kebocoran / disisip dengan pipa tubing 3.5": 1 joint di KP 0.3 flowline sumur WI PMB-31</t>
  </si>
  <si>
    <t>Penyisipan ex. kebocoran dengan pipa tubing 3.5": 3 joints di KP 0.4 flowline sumur TLJ-03</t>
  </si>
  <si>
    <t>Penyisipan ex. kebocoran dengan tubing 3.5": 3 joints di KP 0.85 flowline sumur TLJ-232</t>
  </si>
  <si>
    <t>Pengelasan sadel pipa 3" line suction pompa transfer dari bak oil catcher di SP 7 TLJ</t>
  </si>
  <si>
    <t>16:00-16:30</t>
  </si>
  <si>
    <t>Pengelasan sadel ex. kebocoran di KP 0 flowline 3" sumur BRG-04</t>
  </si>
  <si>
    <t>14:00-14:30 wib, status sumur off persiapan Job Rig</t>
  </si>
  <si>
    <t>Atasi kebocoran bersama (Gas Production, HSSE dan RAM)/ cari kebocoran dengan galian kedalaman 5 meter pipa underground trunkline 6"  PDW PPP di Desa Karya Mulia KP 15.5, lanjut atasi dengan cara di clamp</t>
  </si>
  <si>
    <t>10:00-18:00, kendala / kesulitan posisi pipa trunkline tidak ada gap/berdekatan dengan line gas PMB PDW, tanah galian sesekali longsor, dan rembesan air dari sungai melalui celah alur pipa</t>
  </si>
  <si>
    <t>Atasi kebocoran / las sadel 1 titik di KP 0.23  flowline sumur WI TLJ-099</t>
  </si>
  <si>
    <t>Atasi kebocoran / las sadel 1 titik di KP 0.5 flowline sumur WI OGN-40</t>
  </si>
  <si>
    <t>Penyisipan ex. kebocoran dengan pipa 4" sch. 40: 24 meter di KP 0.48 flowline sumur BRG-08</t>
  </si>
  <si>
    <t>Atasi kebocoran / clamp di KP 10.2 trunkline 6" (underground) PDW-PPP didesa Kemang Tanduk</t>
  </si>
  <si>
    <t>16:00-19:00</t>
  </si>
  <si>
    <t>Atasi kebocoran / dilas sadel : 2 titik, pada Header SP 2 GNK flowline sumur GNK-91</t>
  </si>
  <si>
    <t>Atasi kebocoran / penyisipan tubing 3,5" @1 joint flowline sumur WI BRG 17 di KP 3.29</t>
  </si>
  <si>
    <t>Las sadel  1 titik discharge 4" pompa WI no 5 di SP BRG D</t>
  </si>
  <si>
    <t>Atasi kebocoran / dilas sadel (patching) : 1 titik di elbow 6", line header test ke separator di SP 1 GNK</t>
  </si>
  <si>
    <t>Rewelding kebocoran dekat metering line gas sumur GNK-44</t>
  </si>
  <si>
    <t>Atasi kebocoran / penyisipan pipa 6" panjang 13 meter Ring line WI SP 9 TLJ di KP 2.5</t>
  </si>
  <si>
    <t>SP9TLJ</t>
  </si>
  <si>
    <t>Las sadel di Elbow header line PMB-23</t>
  </si>
  <si>
    <t>14:30 - 15:00</t>
  </si>
  <si>
    <t>Penyisipan eks kebocoran dengan pipa tubing 3,5"@2 joint  dan elbow 3"45°@ 2 ea, flowline sumur WI TLJ-212 di KP 0.175</t>
  </si>
  <si>
    <t>Atasi kebocoran / disisip ± 2 meter KP 0.07 Main line gas PMB-39 di road crossing jalan utama GNK</t>
  </si>
  <si>
    <t>09:.00 - 10:30 wib, indikasi terkena alat berat</t>
  </si>
  <si>
    <t>Atasi kebocoran/ penyisipan eks kebocoran dengan pipa tubing 3,5" : 2 joint  flowline sumur TLJ-225 di KP 0.12</t>
  </si>
  <si>
    <t>Atasi kebocoran dengan las sadel 1 titik header water injeksi depan SP 1 TTB</t>
  </si>
  <si>
    <t>07:15-08:40</t>
  </si>
  <si>
    <t>Atasi kebocoran / penyisipan tubing 3,5" 1 joint flowline sumur minyak BRG-05 di KP 0.81</t>
  </si>
  <si>
    <t>Tie in penyisipan ex clamp kebocoran dengan pipa tubing 3 ½":4 joints di KP 1.4 flow line sumur OGN-25</t>
  </si>
  <si>
    <t>Status umur off job Rig</t>
  </si>
  <si>
    <t>Atasi kebocoran/ Las sadel trunkline WI SP VI TLJ - SP 5 TLJ pipa 8" 1 titik di KP 2.2</t>
  </si>
  <si>
    <t>19:00-22:30 wib, depan Y2K TLJ</t>
  </si>
  <si>
    <t>Sisip ex kebocoran spool streamline dengan pipa 4" : ± 6 meter, elbow 4" x 45 : 1 ea, flange 4"300 : 2 ea flowline sumur WI TLJ-173</t>
  </si>
  <si>
    <t>Sisip ex kebocoran dengan pipa 3" sch 40 :12 meter di road crosshing KP 2.5 flowline WI sumur OGN-23</t>
  </si>
  <si>
    <t>Sisip ex kebocoran dengan pipa 3" sch 40 : 12 meter di road crosshing KP 1.7 flowline sumur OGN-38</t>
  </si>
  <si>
    <t>15:00-16:30 wib, Tanpa off sumur karena di alihkan ke jalur satelit  4"</t>
  </si>
  <si>
    <t>Penyisipan ex clamp flowline sumur KAG-05 pipa 4" sch 40 panjang 12 meter di KP 0.1 dan lanjut tie in pemasangan line untuk fuel gas engine ESP sumur KAG-05 persiapan konversi lifting ke ESP (status sumur job rig)</t>
  </si>
  <si>
    <t>Atasi kebocoran / disisip dengan pipa tubing 3.5": 1 joint di KP 0.3 flowline sumur GNK-86</t>
  </si>
  <si>
    <t>Penyisipan ex. kebocoran dengan pipa tubing 4.5": 9 meter di KP 0.5  flowline sumur OGN-41</t>
  </si>
  <si>
    <t>12:30-14:00 wib, tanpa off sumur karena di alihkan ke line satelit 4"</t>
  </si>
  <si>
    <t>Atasi kebocoran / disisip dengan pipa tubing 3.5": 1 joint di KP 0.5 flowline sumur GNK-66</t>
  </si>
  <si>
    <t>Sisip ex. kebocoran dengan pipa 3" sch. 40: 12 meter di KP 0.1 flowline sumur WI OGN-40</t>
  </si>
  <si>
    <t>Atasi kebocoran / penyisipan pipa 4" sch. 40: 4 joints x 6 meter (underground) di KP 0.52 flowline sumur PMT-01</t>
  </si>
  <si>
    <t>Atasi kebocoran / disisip dengan pipa tubing 3.5": 1 joint flowline sumur WI PMB-31 di header SP PMB</t>
  </si>
  <si>
    <t>Atasi kebocoran / disisip dengan pipa tubing 3.5": 1 joint di KP 0.8 flowline sumur GNK-92</t>
  </si>
  <si>
    <t xml:space="preserve">10:00-12:30 </t>
  </si>
  <si>
    <t>Penyisipan 2 titik ex. kebocoran dengan pipa tubing 3.5": 27 meter di KP 0.2 dan 9 meter di KP 0.3 flowline sumur TLJ-227</t>
  </si>
  <si>
    <t>10:00-16:45</t>
  </si>
  <si>
    <t>Atasi kebocoran / disisip dengan pipa tubing 2 7/8": ± 9 meter kM 28 gas line GNK</t>
  </si>
  <si>
    <t>Penyisipan ex. clamp kebocoran dengan pipa 4" sch. 40: panjang 4 joints x 6 meter di KP 1.3 (underground) flowline sumur PMT-01</t>
  </si>
  <si>
    <t>Dismantle dan modifikasi / pasang check valve 4"-150: 1 ea line drain separator LP di SKG 11 Lembak</t>
  </si>
  <si>
    <t>SKGXILBK</t>
  </si>
  <si>
    <t>Moving mesin las dari SP Ogan &amp; lanjut atasi kebocoran / rewelding 1 titik (crack) pipa 5.5" di KP 1.2 ring line WI TTB 41/62/38</t>
  </si>
  <si>
    <t>15:15-18:00</t>
  </si>
  <si>
    <t>TTB21/62/38</t>
  </si>
  <si>
    <t>Penyisipan (korosif) &amp; tie-in pipa tubing 3.5": 50 meter di KP 3.8 flowline sumur TMT-29</t>
  </si>
  <si>
    <t>11:00-16:00 wib, status sumur off indikasi awal di KP 3.0 flowline TMT-30</t>
  </si>
  <si>
    <t>Atasi kebocoran / disisip dengan tubing 3.5": 1 joint di KP 0.2 flowline sumur WI PMB-32</t>
  </si>
  <si>
    <t>15:00-17:00 wib, diketahui jam 17:30 wib ada kebocoran lagi &amp; sudah diclamp di KP 0.46 pada elbow flowline dan rencana penyisipan besok</t>
  </si>
  <si>
    <t>0.2
0.46</t>
  </si>
  <si>
    <t xml:space="preserve"> Atasi kebocoran / disisip dengan tubing 3.5": 2 joints + elbow 3"-90°: 1 ea di KP 0.46 (under ground / road crossing) flowline sumur PMB-32</t>
  </si>
  <si>
    <t>Atasi kebocoran / disisip dengan pipa tubing 3.5": 1 joint di KP 0.44 flowline sumur PMB-30</t>
  </si>
  <si>
    <t>Penyisipan ex. kebocoran dengan pipa tubing 3.5": 3 joints di KP 0.8 flowline sumur TLJ-118</t>
  </si>
  <si>
    <t xml:space="preserve">Penyisipan ex. kebocoran dengan pipa tubing 3.5": 2 joints di KP 1.0 flowline sumur TLJ-112 </t>
  </si>
  <si>
    <t>Penyisipan ex. kebocoran dengan pipa tubing 3.5": 2 joints + elbow 3"-45°: 1 ea di KP 0.1 flowline sumur OGN-35</t>
  </si>
  <si>
    <t>Atasi kebocoran / penyisipan (underground) dengan pipa 3" sch. 80: 12 meter di KP 0.68 flowline sumur PMN-06 &amp; lanjut monitor gas in</t>
  </si>
  <si>
    <t>Atasi kebocoran / disisip dengan tubing 3.5": 2 joints di KP 0.86 dan disisip 2 joints di KP 0.95 flowline sumur GNK-92</t>
  </si>
  <si>
    <t>10:30-17:00</t>
  </si>
  <si>
    <t>Atasi kebocoran / las sadel 1 titik di KP 0.5 flowline sumur WI GNK-13</t>
  </si>
  <si>
    <t>Penyisipan ex. clamp kebocoran dengan pipa tubing 3.5": 3 joints di KP 0.150 flowline sumur TLJ-224</t>
  </si>
  <si>
    <t>Moving mesin las dari SP Ogan &amp; lanjut penyisipan ex. kebocoran dengan pipa 3" sch. 40: 12 meter di KP 0.470 flowline sumur TTB-64</t>
  </si>
  <si>
    <t>11:30-16:30 wib, kendala lama pengosongan cairan</t>
  </si>
  <si>
    <t>Moving mesin las dari workshop BPU &amp; lanjut atasi kebocoran / las sadel 1 titik header flowline sumur WI TTB-62</t>
  </si>
  <si>
    <t>Atasi kebocoran pipa 5½" / las sadel 1 titik di KP 0.250 Ringline sumur WI TTB-26/41/38</t>
  </si>
  <si>
    <t>14:30-17:00 wib, kendala lama pengosongan cairan</t>
  </si>
  <si>
    <t>TTB-26/41/38</t>
  </si>
  <si>
    <t>Mitigasi &amp; lanjut las sadel (bocor korosif di lasan nozzle) outlet drain cairan LP Group Separator SP Beringin D</t>
  </si>
  <si>
    <t>Atasi kebocoran / penyisipan dengan tubing 3.5": 27 meter di KP 0.64 flowline sumur BRG-20 &amp; lanjut gas in</t>
  </si>
  <si>
    <t xml:space="preserve">Atasi kebocoran / clamp 1 titik di KP 0.84 flowline 3" sumur BRG-15 </t>
  </si>
  <si>
    <t>6:00-16:20</t>
  </si>
  <si>
    <t>Penyisipan ex. kebocoran dengan pipa tubing 3.5": 3 joints di KP 0.150 flowline sumur TLJ-25 (11:00-13:30 wib, status sumur ex. program acidizing flowline)</t>
  </si>
  <si>
    <t>Atasi kebocoran dengan rewelding 1 titik (crack) di KP 0.4 trunkline WI Ogan luar - SP 1 TMT (20:00-24:00 wib, 00:15 wib alat berat BHL tiba di SP Ogan dari Pagardewa - 05:30 wib)</t>
  </si>
  <si>
    <t>20:00-24:00</t>
  </si>
  <si>
    <t>OGN-SP1TMT</t>
  </si>
  <si>
    <t xml:space="preserve">Atasi kebocoran / dilas sadel pada elbow 8"-45° line suction gas compressor di SKG 10 PMB (08:00-10:20 wib, observasi 10:20-11:30 wib) </t>
  </si>
  <si>
    <t>08:00-10:20</t>
  </si>
  <si>
    <t>Penyisipan ex. kebocoran (korosif) dengan pipa 4": 9 meter line header group di SP 6 TLJ (10:00-13:15 wib)</t>
  </si>
  <si>
    <t>SPVITLJ</t>
  </si>
  <si>
    <t>Atasi kebocoran / las sadel 1 titik panjang 40 cm di KP 0.2 dan 2 titik di KP 1.1 flowline sumur TLJ-16 (13:30-14:45 wib, status sumur off ex. acidizing flowline)</t>
  </si>
  <si>
    <t>13:30-14:45</t>
  </si>
  <si>
    <t>Atasi kebocoran ex. clamp / las sadel 1 titik di KP 2.62 flowline 3" sumur WI BRG-22 (09:40-10:00 wib)</t>
  </si>
  <si>
    <t>09:40-10:00</t>
  </si>
  <si>
    <t>Atasi kebocoran / dismantle dan rewelding sambungan las reducer di KP 0 flowline 3" sumur KAG-08 (13:30-15:00 wib)</t>
  </si>
  <si>
    <t>Penyisipan ex. clamp kebocoran dengan pipa 3" sch. 40: 12 meter di KP 2.5 flowline sumur OGN-31 (11:30-14:00 wib, tanpa off sumur karena di alihkan ke line satelit 4")</t>
  </si>
  <si>
    <t>Atasi kebocoran / penyisipan pipa 2" sch. 80 SS X-Mastree sumur KRD-01 di SP 1 PDW (11:00-13:30 wib, dismantle &amp; install by crew Elnusa FK)</t>
  </si>
  <si>
    <t>Atasi kebocoran / dismantle dan lanjut penyisipan pipa 3" sch. 40 line inlet tangki kondensat di SP 1 PDW (13:30-14:30 wib)</t>
  </si>
  <si>
    <t>SP1PDW</t>
  </si>
  <si>
    <t>Atasi kebocoran/ las sadel reduser 4" x 2" dari SS ke flowline sumur TDN-01 (13:30-14:00(</t>
  </si>
  <si>
    <t>Atasi kebocoran / dilas sadel header test 6" di SP 1 GNK (09:30 - 11:00 wib)</t>
  </si>
  <si>
    <t>09:30 - 11:00</t>
  </si>
  <si>
    <t>Atasi kebocoran / dilas sadel 1 titik di KP 0.48 flowline sumur PMB-35 (13:00-15:00 wib)</t>
  </si>
  <si>
    <t>Atasi kebocoran / dilas sadel 1 titik dan disisip / ganti elbow 3"-90° sch. 80: 1 ea di KP 0.15 flowline sumur PMB-34 (16:30-20:00 wib)</t>
  </si>
  <si>
    <t>16:30-20:00</t>
  </si>
  <si>
    <t>Penyisipan ex. kebocoran dengan pipa 3": 2.5 meter &amp; flange 3"-150: 2 ea flowline sumur TLJ-104 di header manifold SP 2 TLJ (08:30-10:00 wib)</t>
  </si>
  <si>
    <t>SPIITLJ</t>
  </si>
  <si>
    <t>Penyisipan ex. kebocoran pipa  3": 18 meter di KP 1.175 flowline sumur TLJ-106 (11:15-13:30 wib)</t>
  </si>
  <si>
    <t>11:15-13:30</t>
  </si>
  <si>
    <t>Atasi kebocoran / di clamp 1 titik (under ground) di KP 14.1 trunkline 6" PDW-PPP (16:00-19:00 wib, observasi Ok jam 19:00-19:30 wib)</t>
  </si>
  <si>
    <t>Atasi kebocoran / penyisipan pipa 3": 18 meter di KP 0.00 dan las sadel 1 titik di KP 0.03 flowline sumur TLJ-219 (10:00-15:15 wib, kendala lama pengosongan line/ valve passing).</t>
  </si>
  <si>
    <t>10:00-15:15</t>
  </si>
  <si>
    <t>0
0.03</t>
  </si>
  <si>
    <t>Pengelasan sadel ex. kebocoran pipa 10" line suction pompa transfer SP 1 TLJ (10:30-12:00 wib)</t>
  </si>
  <si>
    <t>SPITLJ</t>
  </si>
  <si>
    <t xml:space="preserve">Atasi kebocoran / ganti karet clamp pada THS 2" sumur BRA-01, tidak berhasil (11:00 - 12:00 wib, tanpa off sumur &amp; rencana akan masuk Job Rig). </t>
  </si>
  <si>
    <t>Atasi kebocoran / diclamp 1 titik (under ground) di KP 16.8 trunkline 6" PDW - PPP (14:30-20:30 wib, observasi jam 20:30-21:15 wib)</t>
  </si>
  <si>
    <t>14:30-20:30</t>
  </si>
  <si>
    <t>Atasi kebocoran / dilas sadel 1 titik line header manifold 6" LP 3 di SP PMB (09:00-11:30 wib)</t>
  </si>
  <si>
    <t xml:space="preserve">09:00-11:30 </t>
  </si>
  <si>
    <t>Atasi kebocoran / pengelasan spindel THS sumur BRA-01 (11:00-13:00 wib)</t>
  </si>
  <si>
    <t>Atasi kebocoran / ganti nepel drat 2" x 25 cm: 1 ea dan flange 2"-600: 1 ea (bocor korosif) dan koneksikan SS ke flowline sumur TDN-01 (11:00-12:30 wib)</t>
  </si>
  <si>
    <t>Penyisipan ex. kebocoran dengan pipa tubing  3.5": 9 meter di KP 0.65 flowline sumur TLJ-224 (14:00-16:30 wib)</t>
  </si>
  <si>
    <t>Penyisipan ex. kebocoran dengan pipa 3" sch. 40: 24 meter di KP 1.27 flowline sumur OGN-34 (11:00-13:00 wib, tanpa off sumur karena di alihkan ke line satelit 4")</t>
  </si>
  <si>
    <t>Atasi kebocoran / clamp pipa 6" (underground) di KP 18 trunkline PDW-PPP &amp; lanjut pemompaan dan observasi (11:00-15:15 wib)</t>
  </si>
  <si>
    <t>11:00-15:15</t>
  </si>
  <si>
    <t>Atasi kebocoran / dilas sadel header HP Group di SP 2 GNK (10:00-12:00 wib)</t>
  </si>
  <si>
    <t>SPIIGNK</t>
  </si>
  <si>
    <t>Atasi kebocoran / las sadel pipa 3" di KP 0.45  flowline sumur WI TLJ-99 (10:00-11:15 wib)</t>
  </si>
  <si>
    <t>10:00-11:15</t>
  </si>
  <si>
    <t>Atasi kebocoran dengan las sadel 1 titik dan pengelasan nepel drat 1/2" stream line sumur TMT-47 (09:30-11:00 wib)</t>
  </si>
  <si>
    <t>Atasi kebocoran / disisip 1 joint di KP 0.23 dan 3 joints di KP 0.55 flowline sumur GNK-44 (10:00-16:00 wib)</t>
  </si>
  <si>
    <t>Atasi kebocoran / penyisipan pipa tubing 4.5": 1 joint di KP 0.5 flowline sumur WI TLJ-87 (11:00-13:00 wib)</t>
  </si>
  <si>
    <t>TLJ-087</t>
  </si>
  <si>
    <t>Atasi kebocoran / diclamp (underground)  pipa 6" di KP 30.5 trunkline PDW-PPP &amp; lanjut pemompaan dan observasi (15:30-20:30 wib)</t>
  </si>
  <si>
    <t>15:30-20:30</t>
  </si>
  <si>
    <t>Atasi kebocoran / disisip 1 joint di KP 0.04 flowline sumur WI PMB-32 (09:00-11:00 wib)</t>
  </si>
  <si>
    <t>Atasi kebocoran / dilas sadel 1 titik di KP 0.35 flowline sumur WI PMB-31 (13:00-14:00 wib)</t>
  </si>
  <si>
    <t>Atasi kebocoran / dilas sadel gas line jaringan 2" (road crossing PMB-29) (14:00-15:00)</t>
  </si>
  <si>
    <t>Penyisipan ex. kebocoran dengan pipa tubing 3.5": 2 joints di KP 0.45 flowline sumur WI TLJ-146 (14:30-17:15 wib)</t>
  </si>
  <si>
    <t>14:30-17:15</t>
  </si>
  <si>
    <t>Penyisipan ex.clamp kebocoran pipa 3": 40 meter di KP 0.7  dan 18 meter di KP 0.85 flowline sumur TLJ-224 (10:00-16:20 wib)</t>
  </si>
  <si>
    <t>10:00-16:20</t>
  </si>
  <si>
    <t>Atasi kebocoran / penyisipan pipa 8": 12 meter di KP 1.35 trunkline WI PPP-SP 6 TLJ (14:30-20:00 wib, kendala lama tunggu transport pipa 8" dari SP TTB)</t>
  </si>
  <si>
    <t>14:30-20:00</t>
  </si>
  <si>
    <t>PPP-SPVITLJ</t>
  </si>
  <si>
    <t>Penyisipan ex. clamp kebocoran pipa 4" sch. 40 panjang 2 joints x 6 meter (underground) di KP 0.58 flowline sumur PMT-01 (10:30-13:00 wib)</t>
  </si>
  <si>
    <t>Penyisipan kebocoran  pipa 3": 24 meter di KP 0.625 flowline sumur TLJ-224 (11:00-15:00 wib)</t>
  </si>
  <si>
    <t>Atasi kebocoran / clamp pipa 6" (underground) di POINT-022 atau KP 35 trunkline PDW-PPP dengan &amp; lanjut pemompaan dan observasi (17:25-19:25 wib)</t>
  </si>
  <si>
    <t>17:25-19:25</t>
  </si>
  <si>
    <t>Atasi kebocoran / penyisipan dengan pipa tubing  3.5": 1 joint di dekat header SP 9 TLJ flowline sumur WI TLJ-73 (14:30- 17:00 wib)</t>
  </si>
  <si>
    <t xml:space="preserve">14:30- 17:00 </t>
  </si>
  <si>
    <t>Penyisipan ex. kebocoran pipa 4" sch. 80 panjang 3 joints x 4 meter (underground) di KP 1.5 flowline sumur PMT-01 (11:00-15:00 wib)</t>
  </si>
  <si>
    <t>Atasi kebocoran / las patching tee manifold header sumur KAG-21 di SP Kuang (11:00-11:30 wib)</t>
  </si>
  <si>
    <t>Penyisipan ex. clamp kebocoran spool pipa 4" sch. 80 inlet HP Separator di SP Kuang (11:30-12:00 wib)</t>
  </si>
  <si>
    <t>SPKAG</t>
  </si>
  <si>
    <t>Atasi kebocoran / las sadel pipa 3" (ex. gergajian OTK) di KP 0.9 flowline  sumur TLJ-224 (14:30- 15:00 wib)</t>
  </si>
  <si>
    <t>14:30- 15:00</t>
  </si>
  <si>
    <t>Atasi kebocoran / dilas sadel line outlet scrubber LP di SP PMB (09:00-11:00 wib)</t>
  </si>
  <si>
    <t>Atasi kebocoran / dilas sadel 1 titik header HP Group sumur PMB-20 (09:00-10:30 wib)</t>
  </si>
  <si>
    <t>Atasi kebocoran / dilas 1 titik pada elbow di KP 0.24 flowline sumur PMB-20 (11:00-12:00 wib)</t>
  </si>
  <si>
    <t>Atasi kebocoran / dilas sadel 1 titik di KP 0.45 flowline sumur GNK-72 (10:30-12:30 wib)</t>
  </si>
  <si>
    <t>Atasi kebocoran / penyisipan dengan pipa tubing 3.5": 2 joints di KP 0.035 flowline sumur TLJ-217 (11:00-15:00 wib)</t>
  </si>
  <si>
    <t>Atasi kebocoran dengan cara di clamp (underground)  pipa 6" di POINT-018 atau KP 37 dari PDW jalur trunkline PDW-PPP &amp; lanjut pemompaan dan observasi (13:00-17:45 wib)</t>
  </si>
  <si>
    <t>13:00-17:45</t>
  </si>
  <si>
    <t>Atasi kebocoran / las sadel pipa 3" di KP 0.75 flowline sumur WI TLJ-192 (10:00-12:00 wib)</t>
  </si>
  <si>
    <t>Atasi kebocoran / las sadel pipa 6" line header manifold test SP 7 TLJ (10:00-13:00 wib)</t>
  </si>
  <si>
    <t>SPVIITLJ</t>
  </si>
  <si>
    <t>Atasi kebocoran / disisip 1 joint di KP 0.11 flowline WI sumur PMB-31 (17:00-21:30 wib)</t>
  </si>
  <si>
    <t>17:00-21:30</t>
  </si>
  <si>
    <t>Atasi kebocoran / dilas sadel 1 titik pada elbow di KP 0.09 flowline sumur PMB-20 (09:00-10:00 wib)</t>
  </si>
  <si>
    <t>Atasi kebocoran / dilas sadel 1 titik di KP 0.06 flowline sumur WI PMB-31 (10:30-12:00 wib)</t>
  </si>
  <si>
    <t>Atasi kebocoran / ganti nepel drat 1" line discharge pompa sentrifugal WD PPP (10:00-11:00 wib)</t>
  </si>
  <si>
    <t>Atasi kebocoran / penyisipan dengan pipa tubing 3.5": 3 joints di KP 0.085 flowline sumur TLJ-228 (11:00-16:00 wib)</t>
  </si>
  <si>
    <t>Atasi kebocoran / las sadel pipa 3" ex. gergajian OTK di KP 0.006 fl sumur WI TLJ-184 (09:30-11:15 wib)</t>
  </si>
  <si>
    <t>Penyisipan ex. kebocoran dengan pipa 4": 9 meter di KP 0.45 flowline sumur WI TLJ-102 (13:00-17:00 wib)</t>
  </si>
  <si>
    <t>Atasi kebocoran / ganti line koneksi SS (flange 2"-600: 1ea, reducer 4"x2" sch. 80: 1ea, elbow 4"-90° sch. 80: 1 ea, flange 4"-600: 2 ea &amp; pipa 4" sch. 80: 5 meter) ke flowline  sumur TDN-01 (13:00-15:30 wib)</t>
  </si>
  <si>
    <t>Atasi kebocoran / dilas sadel line Inlet separator MP di SP PMB (09:30-10:30 wib)</t>
  </si>
  <si>
    <t>Atasi kebocoran / ganti koneksi pipa 2" dari SS ke flowline sumur PMT-01 (14:40-15:10 wib)</t>
  </si>
  <si>
    <t>Atasi kebocoran / dilas sadel 1 titik pada elbow di KP 0.09 flowline sumur PMB-20 (15:00-16:00 wib)</t>
  </si>
  <si>
    <t>Dismantle &amp; modifikasi line by pass 2" separator LP test SP PMB (10:00-11:30 wib)</t>
  </si>
  <si>
    <t xml:space="preserve">10:00-11:30 </t>
  </si>
  <si>
    <t>Atasi kebocoran / dilas sadel 1 titik header HP group 8" di SP 2 GNK (13:30-15:00 wib)</t>
  </si>
  <si>
    <t>Atasi kebocoran / disisip dengan pipa 3" sch. 40: 1 joint di KP 1.2 main line gas sumuran Ogan (19:30-21:30 wib)</t>
  </si>
  <si>
    <t>Atasi kebocoran / las sadel 1 titik line header discharge WIP SP Ogan (11:00-14:00 wib)</t>
  </si>
  <si>
    <t>(11:00-14:00</t>
  </si>
  <si>
    <t>Atasi kebocoran / las sadel 1 titik line header discharge WIP SP Ogan (bocor dititik lain) &amp; lanjut observasi selama 1 jam (08:00-24:00 wib)</t>
  </si>
  <si>
    <t>08:00-24:00</t>
  </si>
  <si>
    <t>Penyisipan / penggantian elbow 3"-45°: 1 ea di KP 0.09 flowline sumur PMB-20 (10:00-11:00 wib)</t>
  </si>
  <si>
    <t>Penyisipan / penggantian elbow 3"-45°: 1 ea di  KP 0.09 flowline sumur PMB-21 (11:00-13:30 wib, sejajar flowline PMB-20)</t>
  </si>
  <si>
    <t>Cari titik kebocoran dan lanjut atasi dengan penyisipan elbow 4"-90° sch. 40: 1 ea (underground) di KP 0.25 flowline sumur PDW-07 (09:45-12:00 wib)</t>
  </si>
  <si>
    <t>09:45-12:00</t>
  </si>
  <si>
    <t>Atasi kebocoran / penyisipan pipa 4" sch. 80: 2 joints di KP 0.2 flowline sumur KAG-21 (13:30-17:30 wib, kendala valve di header dan sumur passing &amp; LPG habis)</t>
  </si>
  <si>
    <t>13:30-17:30</t>
  </si>
  <si>
    <t>Atasi penyempitan karena scale / penyisipan pipa 4" sch. 40: 2 joints (pengelasan line ablasan 2" &amp; nozzle scale coupon 2"; pemasangan gate valve 4"-300: 1 ea, gate valve 2"300: 1 ea &amp; ball valve 2": 1 ea) di KP 0.02 flowline sumur BRG-11 (10:00-17:00 wib, sumur off status Job Rig).</t>
  </si>
  <si>
    <t>Atasi kebocoran / las sadel line header manifold discharge pompa WI SP Ogan (13:30-16:30 wib)</t>
  </si>
  <si>
    <t>Penyisipan pipa 3" sch. 40 panjang 12 meter di KP 2.86 flowline sumur BRG-36 (14:00-16:30 wib, kendala lama pengosongan)</t>
  </si>
  <si>
    <t>Atasi kebocoran gali titik kebocoran &amp;  clamp di KP 14.5 (dari PPP) trunkline 6" PDW-PPP (underground) di desa Karya Mulia (10:45-12:00 wib)</t>
  </si>
  <si>
    <t>10:45-12:00</t>
  </si>
  <si>
    <t>Atasi kebocoran dengan penyisipan pipa 4" sch. 40: 18 meter di KP 1.4 (underground) flowline sumur KAG-19 (15:05-16:40 wib, tunggu BHL dari jam 13:00 wib)</t>
  </si>
  <si>
    <t>15:05-16:40</t>
  </si>
  <si>
    <t>Atasi kebocoran / clamp di KP 14.6 (dari PPP) trunkline minyak pipa 6" (underground) PDW-PPP (09:00-18:00 wib, kendala karena bocor di tengah aliran sungai, tanah berlumpur &amp; turun terus dengan kedalaman lebih dari 5 meter)</t>
  </si>
  <si>
    <t>(09:00-18:00</t>
  </si>
  <si>
    <t>Atasi kebocoran / dilas sadel main line gas 2" pada elbow cone trap di simpang sumur GNK-95 (10:00-13:00 wib)</t>
  </si>
  <si>
    <t>Penyisipan kebocoran dengan tubing 3.5": 2 joints di KP  0.35 flowline sumur WI TLJ-099 (09:00-13:00 wib)</t>
  </si>
  <si>
    <t>Atasi kebocoran / rewelding dan rough cut material (flange 4"-600: 4 ea) ex. penyisipan header manifold discharge pompa WI SP Ogan dalam (13:00-15:30 wib)</t>
  </si>
  <si>
    <t>Rewelding (crack) sambungan las di KP 0.7 flowline 3" sumur WI BRG-19 (11:00-12:00 wib)</t>
  </si>
  <si>
    <t>Penyisipan ex. kebocoran dengan pipa 3.5: 1 joint di KP 0.250 sumur OGN-32 (15:15-17:00 wib, tanpa off sumur karena di alihkan ke line satelit 4")</t>
  </si>
  <si>
    <t xml:space="preserve">15:15-17:00 </t>
  </si>
  <si>
    <t>Penyisipan ex. kebocoran dengan pipa 3" sch. 40: 60 meter di KP 1.260 dari SP Ogan mainline gas sumuran lokasi Ogan (10:00-16:00 wib, kendala pipa tertanam dan terjepit dengan flowline lainnya).</t>
  </si>
  <si>
    <t>Atasi kebocoran / clamp pipa kondensate 6" (underground) di KP 14.5 (dari PPP) trunkline PDW-PPP di desa Karya Mulia (15:30-17:15 wib).</t>
  </si>
  <si>
    <t>15:30-17:15</t>
  </si>
  <si>
    <t>Atasi kebocoran / penyisipan dengan pipa tubing 3.5": 1 joint di KP 2.30 flowline sumur WI BRG-16 (10:00-12:00 wib)</t>
  </si>
  <si>
    <t>Atasi kebocoran / disisip dengan pipa tubing 3.5": 3 joints dan elbow 3"-90°: 2 ea di KP 0.03 flowline sumur GNK-94 (09:30-16:00 wib)</t>
  </si>
  <si>
    <t>Atasi kebocoran pipa 6" dengan cara dipotong / di blind plate ex. trunkline SP 9 TLJ (di simpang SP 9 TLJ) (09:30-11:00 wib)</t>
  </si>
  <si>
    <t>SPIXTLJ</t>
  </si>
  <si>
    <t>Atasi kebocoran / clamp pipa 4" (underground) di KP 0.3 flowline sumur TLJ-127 (11:00 13:45 wib)</t>
  </si>
  <si>
    <t>11:00 13:45</t>
  </si>
  <si>
    <t>Penyisipan ex. kebocoran dengan pipa 3": 18 mtr di KP 0.65 flowline sumur TLJ-206 (09:00-11:45 wib)</t>
  </si>
  <si>
    <t>Penyisipan ex. kebocoran dengan pipa tubing 3.5": 5 joints  di KP 0.35 flowline sumur TLJ-127 (09:00-13:00 wib)</t>
  </si>
  <si>
    <t>Atasi kebocoran / penyisipan dengan pipa 3": 18 meter di KP 0.245 flowline sumur WI TLJ-173 (13:00-15:30 wib)</t>
  </si>
  <si>
    <t xml:space="preserve"> Atasi kebocoran / diclamp line drain 2" ke pit sump SKG 3 GNK (09:00-09:30 wib). </t>
  </si>
  <si>
    <t>SKGIIIGNK</t>
  </si>
  <si>
    <t>Atasi kebocoran / penyisipan pipa 4" sch. 40: 36 meter di KP 0.5 flowline sumur ESP BRG-20 (09:15-16:15 wib; kendala lama pengosongan, master valve sumur dan valve flowline stuck open, valve di header passing, pipa tertimbun tanah dan saling bersilangan dan berhimpitan dengan flowline lain)</t>
  </si>
  <si>
    <t>09:15-16:15</t>
  </si>
  <si>
    <t>Penyisipan ex. kebocoran dengan tubing 3.5": 36 meter di KP 1.25 flowline sumur TLJ-225 (10:00-16:00 wib)</t>
  </si>
  <si>
    <t>Pengelasan (ex. gangguan OTK) flange 2"-5000 di sumur WI  TLJ-111 (20:00-21:30 wib, master valve dan stream line hilang)</t>
  </si>
  <si>
    <t>20:00-21:30</t>
  </si>
  <si>
    <t>Cek &amp; penggalian titik kebocoran (underground) trunkline 6" PDW-PPP di wilayah desa Pengadangan (lokasi dekat jembatan Senuling)
Cari dan atasi kebocoran / clamp trunkline kondensat pipa 6" sch. 40 (underground) PDW-PPP di KP 30 Talang Pengadangan dekat sungai Senuling (00:00-05:30 wib, kendala lama menunggu BHL, jalan dan jembatan ada yang rusak)</t>
  </si>
  <si>
    <t>00:00-05:30</t>
  </si>
  <si>
    <t>Atasi kebocoran / penyisipan pipa 4" sch. 40 panjang 12 meter di KP 0.87 flowline sumur BRG-20 (09:30-12:00 wib)</t>
  </si>
  <si>
    <t>Atasi kebocoran / las sadel pipa 3" di KP 0.25 flowline sumur WI TLJ-099 (09:00-19:00 wib)</t>
  </si>
  <si>
    <t>09:00-19:00</t>
  </si>
  <si>
    <t>Atasi kebocoran / penyisipan pipa 3": 5 meter, elbow 4"-46°: 1ea &amp; flange 3"-300: 2ea di KP 0 flowline sumur WI TLJ-073 (09:00-13:00 wib)</t>
  </si>
  <si>
    <t>Pengelasan kebocoran ex. gesekan gergaji OTK line fuel gas supply engine sumur TMT-30 (09:00-11:00 wib)</t>
  </si>
  <si>
    <t>Atasi kebocoran / penyisipan dengan pipa 4" sch. 80: 12 meter (crossing depan SP PMB) di KP 0.3 flowline sumur PMB-15 (10:00-14:00 wib)</t>
  </si>
  <si>
    <t>Atasi kebocoran / disisip dengan pipa 3" sch. 40: 12 meter di KP 1 flowline sumur GNK-92 (11:00-14:00 wib).</t>
  </si>
  <si>
    <t>Atasi kebocoran ex. acidizing dengan penyisipan pipa 3" sch. 40: 24 meter di KP 1.270 flowline sumur OGN-35 (13:00-15:30 wib)</t>
  </si>
  <si>
    <t xml:space="preserve">13:00-15:30 </t>
  </si>
  <si>
    <t>Atasi kebocoran / clamp kebocoran flowline 4" (underground) sumur PMT-01 (14:00-17:30 wib, by Elnusa FK).</t>
  </si>
  <si>
    <t>Penyisipan ex. clamp kebocoran dengan pipa 3": 18 meter di KP 0.02 dan las sadel ex. gergajian OTK di KP 0.3 flowline sumur TLJ-224 (11:00-14:00 wib)</t>
  </si>
  <si>
    <t>Pengelasan sadel ex. clamp kebocoran pipa 3" di KP 0.35: 1 titik &amp; di KP 0.5: 1 titik flowline sumur TLJ-118 (14:00-15:00 wib)</t>
  </si>
  <si>
    <t>Pengelasan sadel 1 titik ex. clamp kebocoran di KP 0.06 flowline sumur BRG-15 (13:00-14:30 wib, kendala valve di sumur dan di header manifold passing)</t>
  </si>
  <si>
    <t>Penyisipan pipa 3" sch. 40 panjang 12 meter ex. clamp kebocoran di KP 0.25 flowline sumur BRG-15 (10:00-13:45 wib, status sumur off)</t>
  </si>
  <si>
    <t>10:00-13:45</t>
  </si>
  <si>
    <t>Cari titik kebocoran (underground) dengan penggalian manual dan lanjut di clamp pipa 6" line gas PMB-Power Plant TLJ di simpang SP 6 TLJ (10:00-16:30 wib, kendala pipa tumpang tindih)</t>
  </si>
  <si>
    <t>PMB-POWERPLANTTLJ</t>
  </si>
  <si>
    <t>Atasi kebocoran dengan penyisipan pipa 3" sch. 40: 12 meter (underground) di KP 1.5 flowline sumur OGN-35 (11:00-16:00 wib)</t>
  </si>
  <si>
    <t>Atasi kebocoran dengan clamp 1 titik di KP 1.7 (dari SP Ogan) main gas line sumur-sumur Ogan (13:00-14:00 wib)</t>
  </si>
  <si>
    <t>Atasi kebocoran dengan clamp 1 titik di KP 0.6 (dari SP) line gas fuel sumuran dekat sumur TMT-17 (09:00-11:00 wib)</t>
  </si>
  <si>
    <t>Atasi kebocoran dengan clamp 1 titik di KP 0.5 flowline sumur WI TMT-07 (15:30-16:40 wib)</t>
  </si>
  <si>
    <t>15:30-16:40</t>
  </si>
  <si>
    <t>Penyisipan ex. kebocoran pipa 4" sch. 40: 12 meter (underground) di KP 0.85 flowline sumur KAG-19 (13:00-15:00 wib)</t>
  </si>
  <si>
    <t>Penyisipan ex. clamp kebocoran  pipa 3": 18 mtr di KP 0.02 flowline sumur TLJ-228 (10:30-14:30 wib)</t>
  </si>
  <si>
    <t>0..02</t>
  </si>
  <si>
    <t>Atasi ex. clamp kebocoran dengan penyisipan pipa tubing 3.5": 18 meter di KP 0.5 flowline sumur TMT-07 (09:30-12:00 wib)</t>
  </si>
  <si>
    <t>Atasi kebocoran / clamp trunkline 6" (underground) pemompaan PDW-PPP di KP 12.4 dari PPP (15:40-16:45 wib).</t>
  </si>
  <si>
    <t>15:40-16:45</t>
  </si>
  <si>
    <t>Atasi kebocoran / disisip dengan pipa tubing 3.5": 3 joints di KP 0.8 flowline sumur GNK-92 (09:00-15:30 wib)</t>
  </si>
  <si>
    <t>Atasi kebocoran / disisip dengan pipa tubing 3.5": 2 joints di KP 0.5 dan 2 joints di KP 0.7 flowline sumur GNK-92 (10:00-16:30 wib)</t>
  </si>
  <si>
    <t>Atasi kebocoran pipa 6" / dengan memasang blind plate (sehep) di valve 6" ex. trunkline di SP 9 TLJ (13:00-15:00 wib)</t>
  </si>
  <si>
    <t>Atasi kebocoran ex. clamp dengan las sadel 1 titik di KP 2.6 flowline sumur OGN-35 (13:00-14:00 wib, tanpa off sumur karena dialihkan line satelite 4").</t>
  </si>
  <si>
    <t>Atasi kebocoran / dilas sadel 1 titik dan ganti elbow 3"-45°: 1 ea flowline sumur PMB-23 di header manifold SP PMB  (09:30-14:30 wib)</t>
  </si>
  <si>
    <t>Atasi kebocoran / penyisipan pipa tubing 3.5": 2 joints flowline sumur TLJ-104 di dekat header manifold SP 2 TLJ (10:00-13:15 wib</t>
  </si>
  <si>
    <t>Atasi kebocoran / ganti line discharge (pipa 4" sch. 40: 14 meter, elbow 4"-90°: 2 ea, flange 4"-300: 2ea &amp; 4"-600: 1 ea) pompa WI MKAPR (SP 6 TLJ-TTB) di SP 6 TLJ (14:00-17:30 wib)</t>
  </si>
  <si>
    <t>Pemasangan support dan penyisipan line 3": 7 meter spoolable ke line existing ex. kebocoran di KP 4.0 flowline sumur WI TMT-25 (09:00-15:30 wib)</t>
  </si>
  <si>
    <t>Atasi kebocoran / penyisipan pipa 4": 12 meter di KP 1.6 &amp; KP 1.7 dan las patching 1 titik di KP 1.3 flowline sumur ESP BRG-23 (11:00-15:40 wib, kendala lama pengosongan dan pipa underground).</t>
  </si>
  <si>
    <t>11:00-15:40</t>
  </si>
  <si>
    <t>1.6
1.7</t>
  </si>
  <si>
    <t>Atasi kebocoran dengan penyisipan pipa 3" sch. 40: 12 meter di KP 0.1 flowline sumur WI OGN-22 (11:00-14:30 wib)</t>
  </si>
  <si>
    <t>Fabrikasi &amp; lanjut tie-in penyisipan kebocoran dengan pipa 3": 1 joint &amp; elbow 3"-45: 2 ea (road crossing &amp; underground) di KP 0.91 flowline sumur BRG-20 di depan SP Beringin D (09:40-17:00 wib; kendala lama pengosongan, master valve sumur stuck open &amp; block valve di header manifold passing)</t>
  </si>
  <si>
    <t>09:40-17:00</t>
  </si>
  <si>
    <t>Atasi kebocoran / clamp 1 titik (underground) di KP 0.82 flowline 4" sumur KAG-19 (16:00-17:00 wib)</t>
  </si>
  <si>
    <t>Atasi kebocoran / dilas sadel 1 titik di KP 0.01 gas line 2" sumur GNK-88 (10:30-12:00 wib)</t>
  </si>
  <si>
    <t>Atasi kebocoran / penyisipan dengan pipa tubing 3.5": 2 joints di KP 0.5 flowline sumur TLJ-221 (16:00-18:00 wib, sumur off ex. Job Acidizing).</t>
  </si>
  <si>
    <t>Atasi kebocoran / las sadel 1 titik di KP 2.7 flowline sumur OGN-35 (15:15-17:30 wib, tanpa off sumur karena di alihkan ke line satelit 4")</t>
  </si>
  <si>
    <t>15:15-17:30</t>
  </si>
  <si>
    <t>Atasi kebocoran ex. job Acidizing / penyisipan dengan pipa tubing 3.5": 2 joints di KP 1.2   flowline sumur TLJ-221 (09:30-12:00 wib)</t>
  </si>
  <si>
    <t>Atasi kebocoran / las sadel pipa 3" di KP 0.5 flowline sumur WI TLJ-099 (13:00-14:45 wib)</t>
  </si>
  <si>
    <t>Atasi kebocoran / penyisipan dengan pipa 4" sch. 40: 4 joints di KP 0.24 (underground) flowline sumur PMN-05 (10:00-16:00 wib).</t>
  </si>
  <si>
    <t>Atasi kebocoran / potong stud &amp; ganti baut stud untuk pasang blind plate (seheb) 8"-150 discharge header manifold pompa transfer WD PPP (13:00-15:00 wib).</t>
  </si>
  <si>
    <t>Tie-in penyisipan ex. clamp kebocoran dengan tubing 3.5: 5 joint di KP 0.5 line gas jaringan ke sumur TMT 17/40/50 (09:00-12:15 wib)</t>
  </si>
  <si>
    <t>Atasi kebocoran / disisip pakai tubing 3.5": 2 joints di KP 0.3 flowline sumur GNK-88 (10:00-15:30 wib)</t>
  </si>
  <si>
    <t>Atasi kebocoran / las sadel dengan pipa 3" di KP 0.15 flowline sumur TLJ-183 (14:00-15:30 wib)</t>
  </si>
  <si>
    <t>Penyisipan ex. kebocoran dengan pipa 3" sch. 40: 2 joints di KP 2.450 (road crossing) flowline sumur OGN-31 (13:30-15:30 wib, tanpa off sumur karena di alihkan ke line satelit 4")</t>
  </si>
  <si>
    <t>Atasi kebocoran dengan rewelding (crack pada sambungan las) 1 titik di KP 1.750 flowline sumur WI Ogan 21/22 (15:30-17:30 wib, kendala lama pengosongan flowline)</t>
  </si>
  <si>
    <t>15:30-17:30</t>
  </si>
  <si>
    <t>Atasi kebocoran / clamp di KP 1.25 flowline sumur BRG-12 (12:30-12:45 wib, status sumur tidak off)</t>
  </si>
  <si>
    <t>12:30-12:45</t>
  </si>
  <si>
    <t>Penyisipan ex. clamp kebocoran (underground) dengan pipa 4" sch. 40: 36 meter di KP 0.82 flowline 4" sumur KAG-19 (13:00-14:30 wib)</t>
  </si>
  <si>
    <t>Atasi kebocoran / rewelding stream line (long nipple) sumur TLJ-209 (14:00-14:30 wib).</t>
  </si>
  <si>
    <t>Atasi kebocoran / diclamp 1 titik line fuel gas 3" pada elbow 45° di SKG 11 Lembak (08:00-11:30 wib, lanjut hitung kebutuhan material untuk rencana penggantian)</t>
  </si>
  <si>
    <t>08:00-11:30</t>
  </si>
  <si>
    <t>Penyisipan ex. clamp kebocoran dengan tubing 3.5": 18 meter di KP 2.2 &amp; las patching 1 titik di KP 2.6 dan 1 titik di KP 2.63 flowline sumur WI BRG-22 (11:00-14:30 wib)</t>
  </si>
  <si>
    <t>2.2
2.6
2.63</t>
  </si>
  <si>
    <t>Atasi kebocoran / disisip pakai pipa tubing 3.5": 3 joints di KP 0.05 flowline sumur WI PMB-31 (17:00-21:15 wib).</t>
  </si>
  <si>
    <t>17:00-21:15</t>
  </si>
  <si>
    <t>Atasi kebocoran / penyisipan dengan pipa tubing 3.5": 3 joints di KP 0.0 05 flowline sumur TLJ-238 (14:00-17:30 wib)</t>
  </si>
  <si>
    <t>Atasi ex. kebocoran dengan penyisipan pipa tubing 4.5 : 9 meter di KP 0.460 flowline sumur TTB-04 (11:00-13:30 wib)</t>
  </si>
  <si>
    <t>Atasi kebocoran dengan clamp 1 titik di KP 1 flowline WI TTB-49 (14:00-16:00 wib, rencana penyisipan namun tekanan flowline tinggi / passing valve dan akan di lanjut besok)</t>
  </si>
  <si>
    <t>Penyisipan ex. clamp kebocoran dengan pipa 3" sch. 40: 12 meter di KP 2 flowline sumur BRG-15 (11:00-14:00 wib, status sumur ex Job Rig).</t>
  </si>
  <si>
    <t>Atasi kebocoran / clamp 1 titik trunkline 6" pemompaan dari PDW-PPP di desa Karya Mulia (16:30-17:45 wib).</t>
  </si>
  <si>
    <t>16:30-17:45</t>
  </si>
  <si>
    <t>Penyisipan ex. kebocoran dengan pipa 3" sch. 40 panjang 12 meter di KP 1 flowline sumur TTB-49 (11:00-15:00 wib).</t>
  </si>
  <si>
    <t>Penyisipan ex. clamp kebocoran dengan pipa 3" sch. 40 panjang 12 meter di KP 7.25 dan KP 0.85 flowline sumur BRG-15 (11:00-15:00 wib, status sumur Job Rig)</t>
  </si>
  <si>
    <t xml:space="preserve"> Atasi kebocoran / dilas sadel 1 titik line header manifold sumur PMB-22 di SP PMB (09:30-10:30 wib)</t>
  </si>
  <si>
    <t>Atasi kebocoran (gangguan OTK) / pasang plug di welhead sumur TLJ-087 (15:00-17:30 wib, sumur suspended)</t>
  </si>
  <si>
    <t xml:space="preserve">15:00-17:30 </t>
  </si>
  <si>
    <t xml:space="preserve">Atasi kebocoran / dilas sadel 2 titik header manifold 4" sumur PMB-36 (09:30-12:00 wib) </t>
  </si>
  <si>
    <t>Atasi kebocoran / dilas sadel 4 titik header manifold LP Group 6" SP PMB (13:00-15:00 wib).</t>
  </si>
  <si>
    <t>Atasi kebocoran / dilas sadel 2 titik header HP 8" SP PMB (15:00-17:00 wib)</t>
  </si>
  <si>
    <t>15:00-17:00</t>
  </si>
  <si>
    <t>Penyisipan ex. kebocoran dengan pipa 3" sch. 40 panjang 12 meter di KP 0.730 flowline sumur OGN-35 (13:00-15:30 wib, tanpa off sumur karena di alihkan ke line satelit 4")</t>
  </si>
  <si>
    <t>Penyisipan ex. clamp kebocoran dengan pipa 3" sch. 40 panjang 12 meter di KP 1.250 flowline sumur OGN-33 (13:00-15:30 wib, tanpa off sumur karena di alihkan ke line satelit 4")</t>
  </si>
  <si>
    <t>Penyisipan ex. kebocoran dengan pipa tubing 3.5": 2 joint di KP 3.350 (simpang lokasi sumur TMT-13) flowline sumur TMT-33 (13:40-17:00 wib)</t>
  </si>
  <si>
    <t>13:40-17:00</t>
  </si>
  <si>
    <t xml:space="preserve"> Atasi kebocoran / las sadel pipa 3" di KP 1.2 flowline sumur WI TLJ-089 (10:00-12:00 wib)</t>
  </si>
  <si>
    <t>TLJ-089</t>
  </si>
  <si>
    <t>Penyisipan ex. kebocoran dengan pipa tubing 3.5": 1 joint di KP 3.1 flowline sumur WI OGN-23/20 (13:00-17:00 wib).</t>
  </si>
  <si>
    <t>Penyisipan ex. kebocoran pipa 3": 12 meter di KP 0.95 &amp; 6 meter di KP 0.6 flowline sumur BRG-15 (09:00-14:00 wib).</t>
  </si>
  <si>
    <t>0.95
0.6</t>
  </si>
  <si>
    <t>Penyisipan ex. clamp kebocoran dengan pipa tubing 3.5": 2 joints di KP 1 (simpang lokasi sumur TMT 13) flowline sumur TMT-53 (13:30-16:00 wib)</t>
  </si>
  <si>
    <t>Atasi kebocoran/ cari kebocoran trunkline minyak PDW PPP di pinggiran sungai Suban desa Karya Mulia bersama Tim Gas Prod, Elnusa EFK, HSE, dan RAM Civil  dengan penggalian menggunakan excavator (belum ditemukan) &amp; lanjut start pemompaan dan observasi selama 4 jam diarea indikasi titik kebocoran dan tidak ada oil spill yang keluar (09:30-15:30 wib, kendala debit air sungai area indikasi kebocoran naik)</t>
  </si>
  <si>
    <t>17:30-17:45</t>
  </si>
  <si>
    <t>Penyisipan gas line sumur BRG-15 pipa 2" sch 80 panjang 73  joints (830 meter) (10:00-16:15 wib)</t>
  </si>
  <si>
    <t>10:00-16:15</t>
  </si>
  <si>
    <t>Atasi kebocoran/ las sadel 1 titik flowline sumur BRG-15 di KP 0.15 (16:10-16:30 wib)</t>
  </si>
  <si>
    <t>16:10-16:30</t>
  </si>
  <si>
    <t>Atasi kebocoran / penyisipan dengan pipa tubing 3.5": 3 joints di KP 0.2 flowline sumur TLJ-230 (11:45- 14:30 wib)</t>
  </si>
  <si>
    <t>11:45- 14:30</t>
  </si>
  <si>
    <t>Penyisipan kebocoran di simpang lokasi TMT-13 (09:00-11:30 wib).</t>
  </si>
  <si>
    <t>Penyisipan ex. clamp kebocoran dengan pipa tubing 4.5": 3 joints di KP 1.2 OGN-43 (road crossing simpang lokasi OGN-16) (11:00-18:30 wib, kendala    jalan di lalui aktivitas moving Rig)</t>
  </si>
  <si>
    <t>11:00-18:30</t>
  </si>
  <si>
    <t>OGN-43</t>
  </si>
  <si>
    <t>Pengelasan dan pemasangan plug ex. gangguan OTK (kehilangan master valve dan stream line) di sumur WI TLJ-165 (08:30-10:30 wib)</t>
  </si>
  <si>
    <t>08:30-10:30</t>
  </si>
  <si>
    <t>Atasi kebocoran / penyisipan dengan pipa tubing  3.5": 3 joints di KP 0.975 flowline sumur TLJ-221 (10:00-14:30 wib)</t>
  </si>
  <si>
    <t>Pengelasan dan pemasangan plug ex. gangguan OTK (kehilangan master valve dan stream line) di sumur WI TLJ-29 (11:00- 12:00 wib)</t>
  </si>
  <si>
    <t>11:00- 12:00</t>
  </si>
  <si>
    <t>TLJ-029</t>
  </si>
  <si>
    <t>Atasi ex. kebocoran / las sadel pipa 3" di KP 1.2  flowline sumur WI TLJ-117 (13:00-14:30 wib)</t>
  </si>
  <si>
    <t>Atasi kebocoran / las sadel flowline sumur TLJ-027 di header manifold SP 7 TLJ (17:00-19:00 wib, sumur off program acidizing flowline).</t>
  </si>
  <si>
    <t>17:00-19:00</t>
  </si>
  <si>
    <t>Atasi kebocoran / penyisipan dengan pipa tubing 3.5": 2 joints di KP 0.05 flowline sumur TLJ-227(13:00-16:00 wib, ex. job acidizing flowline).</t>
  </si>
  <si>
    <t>Atasi kebocoran ex. clamp / penyisipan pipa 4" sch. 40 sebanyak 2 joints dan elbow 4"-45°: 1 ea di KP 1.24 flowline sumur KAG-21 (13:00-16:20 wib)</t>
  </si>
  <si>
    <t>13:00-16:20</t>
  </si>
  <si>
    <t>Atasi kebocoran dengan  remodifikasi line discharge pompa WI MKAPR SP 1 TMT (09:30-12:00 wib)</t>
  </si>
  <si>
    <t>SPITMT</t>
  </si>
  <si>
    <t>Atasi kebocoran / penyisipan pipa 4" sch. 40 sebanyak 2 joints di KP 0.12 flowline sumur KAG-21 (11:30-14:30 wib)</t>
  </si>
  <si>
    <t>Atasi kebocoran dengan las sadel 1 titik di KP 13 (simpang desa Talang Beliung) trunkline WI 8" SP 6 TLJ - TTB (13:00-14:30 wib)</t>
  </si>
  <si>
    <t>Atasi kebocoran / penyisipan pipa 3" sch. 40: 24 meter &amp; elbow 3"-45°: 1 ea di road crossing KP 1.06 simpang lokasi sumur BRG-14 &amp; di KP 2.24 panjang 12 meter dan elbow 3"-45°: 1 ea flowline sumur WI BRG 22 (10:00-15:40 wib)</t>
  </si>
  <si>
    <t>10:00-15:40</t>
  </si>
  <si>
    <t>1.06
2.24</t>
  </si>
  <si>
    <t>Atasi kebocoran / clamp 2 titik di KP 0.3 flowline sumur BRG-15 (11:00-11:30 wib)</t>
  </si>
  <si>
    <t>Dismantle line suction &amp; discharge (perubahan level) pompa transfer no. 1 SP PMB (11:00-12:00 wib)</t>
  </si>
  <si>
    <t>Atasi kebocoran / las sadel pipa 3" di KP 0.8 flowline sumur WI TLJ-089 (09:00-11:00 wib)</t>
  </si>
  <si>
    <t>Tie in / rerout penyisipan ex. clamp kebocoran dengan pipa 3" sch. 40: 70 meter di KP 0.540 flowline sumur TTB-04 (10:00-12:00 wib)</t>
  </si>
  <si>
    <t>Atasi kebocoran / fabrikasi &amp; lanjut tie-in penyisipan pipa 4": 12 meter dan elbow 4"-45°: 2 ea di KP 0.95 (underground / road crossing) flowline sumur BRG-08 di depan header manifold SP BRG D (09:30-15:00 wib)</t>
  </si>
  <si>
    <t>Atasi kebocoran  spoolable 3" di KP 3.940 ( bocor baru 60 meter dari kebocoran lama) flowline sumur WI TMT-25 (09:00-10:00 wib, rencana modifikasi dengan spool pipe).</t>
  </si>
  <si>
    <t>Atasi kebocoran / rewelding line discharge pompa transfer no. 1 di SP PMB (09:00-11:30 wib)</t>
  </si>
  <si>
    <t>Atasi kebocoran / disisip pakai tubing 3.5": 3 joints di KP 0.92 flowline sumur WI PMB-31 (14:30-19:30 wib)</t>
  </si>
  <si>
    <t>14:30-19:30</t>
  </si>
  <si>
    <t>Atasi kebocoran / disisip pakai tubing 3.5": 2 joints (crossing jalan masuk Komperta GNK) di KP 0.9 flowline GNK-94 (11:00-15:30 wib)</t>
  </si>
  <si>
    <t>Atasi kebocoran / las sadel pipa 3" di KP 0.25 flowline sumur WI TLJ-033 (14:00-15:30 wib).</t>
  </si>
  <si>
    <t>Atasi kebocoran dan vibrasi / las sadel line bypass  dan pasang support suction discharge pompa WI MKAPR no. 2 SP BRG D (13:00:14:30 wib).</t>
  </si>
  <si>
    <t>13:00:14:30</t>
  </si>
  <si>
    <t>Atasi kebocoran (pipa bocor belah) bersama RAM Civil / penyisipan pipa 4": 2 joints dan elbow 4"-90°: 2 ea di KP 0.19 (sebagian underground) flowline sumur KAG-19 (11:00-14:00 wib)</t>
  </si>
  <si>
    <t>Atasi kebocoran bersama RAM Civil / penyisipan pipa 4": 4 joints dan las sadel 1 titik di KP 0.47(pipa bocor korosif / underground) flowline sumur BRG-12 (11:00-15:00 wib)</t>
  </si>
  <si>
    <t>Penyisipan ex. kebocoran / ganti elbow 3"-45°: 1 ea di KP 0.93 flowline sumur GNK-91 (10:00-11:30 wib)</t>
  </si>
  <si>
    <t>Penyisipan ex. kebocoran / ganti elbow 3"-45°: 1 di header SP 2 GNK flowline GNK-91 (13:00-14:30 wib)</t>
  </si>
  <si>
    <t>Atasi kebocoran / las sadel pipa 3" di KP 0.125 flowline sumur WI TLJ-099 (10:00-13:00 wib)</t>
  </si>
  <si>
    <t>Atasi kebocoran pipa 8" / potong &amp; las plug line header group di SP 2 TLJ (10:00-14:30 wib)</t>
  </si>
  <si>
    <t>Atasi kebocoran / las sadel pipa 4" di KP 0.1 flowline sumur TLJ-174 (15:00-16:00 wib)</t>
  </si>
  <si>
    <t>TLJ-174</t>
  </si>
  <si>
    <t>Atasi kebocoran / dengan di clamp trunkline 6" PDW-PPP di desa Talang Pengadangan (10:00:16:00 wib)</t>
  </si>
  <si>
    <t>10:00:16:00</t>
  </si>
  <si>
    <t>Penyisipan (korosif di bawah panel listrik) &amp; rerout (joining pipa tubing 3.5": 6  joints dan elbow 3"-90°: 2 ea) di KP 0.0 flowline sumur TLJ-147 (09:00-12:00 wib, status sumur off ex. Job Rig)</t>
  </si>
  <si>
    <t xml:space="preserve">Atasi kebocoran / dilas sadel 3 titik di KP 0.060 flowline sumur PMB-38 (09:00-11:30 wib) </t>
  </si>
  <si>
    <t>Atasi kebocoran / penyisipan pipa 3": 2 joints di KP 0.03 flowline sumur TLJ-241 (13:30-15:00 wib, sumur off ex. Job Acidizing flowline)</t>
  </si>
  <si>
    <t>Atasi kebocoran / penyisipan dengan pipa tubing 3.5": 1 joint di KP 0.075 flowline sumur WI TLJ-099 (14:00-15:30 wib)</t>
  </si>
  <si>
    <t>Atasi kebocoran /penyisipan dengan pipa tubing 3.5": 2 joints di KP 0.01 flowline sumur TLJ-241 (15:00-17:30 wib, ex. program Acidizing flowline)</t>
  </si>
  <si>
    <t>Atasi kebocoran / penyisipan dengan pipa tubing 3.5": 1 joint di KP 1.150 flowline sumur TLJ-106 (11:00-14:30 wib)</t>
  </si>
  <si>
    <t>Atasi kebocoran / penyisipan flowline 4" (underground) di KP 0.4 sumur TSM 03 (13:00-16:30 wib, kendala BHL tambal ban dulu &amp; flowline passing )</t>
  </si>
  <si>
    <t>Atasi kebocoran / las sadel pipa 3" di KP 0.25 flowline sumur WI TLJ-099 (09:30-11:00 wib)</t>
  </si>
  <si>
    <t>Atasi kebocoran (ex. program Acidizing flowline) dengan penyisipan pipa  tubing 3.5": 2 joints (flange 3"-300: 2 ea, elbow 3"-90°: 1 ea, flange 2"-300: 2 ea) di KP 0.00 dan 1 joint di KP 0.95 flowline sumur TLJ-235 (10:00-15:00 wib)</t>
  </si>
  <si>
    <t>0
0.95</t>
  </si>
  <si>
    <t>Atasi kebocoran pipa 6" ex. trunkline SP 7 TLJ dengan ablas (release) ke bak oil catcher sp 7 dan nambah ikatan valve 6"-300 di Godevil Box simpang SP 6 (16:00-17:30 wib)</t>
  </si>
  <si>
    <t>Atasi kebocoran / las line 2" SS X-Mastree sumur PMN-09 dan observasi (14:00-15:00 wib)</t>
  </si>
  <si>
    <t>Atasi kebocoran / penyisipan dengan pipa 3": 1 joint di KP 0.87 (dekat header manifold SP 2 TLJ) flowline sumur TLJ-116 (09:00-11:00 wib)</t>
  </si>
  <si>
    <t>Atasi kebocoran / penyisipan dengan pipa 3": 1 joint di KP 0.750 flowline sumur TLJ-116 (10:30-13:30 wib)</t>
  </si>
  <si>
    <t>Atasi kebocoran / las sadel pipa 8" di header manifold WI SP 1 TLJ (18:25-20:00 wib)</t>
  </si>
  <si>
    <t>18:25-20:00</t>
  </si>
  <si>
    <t>Atasi kebocoran / penyisipan dengan 4" sch. 40: 12 meter di KP 0.2 flowline sumur KAG-19 (14:00-15:00 wib, status sumur program build up pressure &amp; posisi bocor di pipa yang baru disisip).</t>
  </si>
  <si>
    <t xml:space="preserve"> Atasi kebocoran / dilas sadel 1 titik di KP 0.7 flowline sumur GNK-92 (10:30-12:00 wib)</t>
  </si>
  <si>
    <t>Penyisipan ex. kebocoran dengan pipa tubing 3.5": 2 joints di KP 0.02 flowline sumur TLJ-217 (09:00-12:00 wib)</t>
  </si>
  <si>
    <t>Atasi kebocoran / penyisipan flowline 3": 2 joints di KP 3.13 (underground) flowline sumur WI BRG-17  (10:00-16:00 wib, kendala lama pengosongan flowline &amp; cuaca hujan)</t>
  </si>
  <si>
    <t>Pengelasan sadel ex. clamp kebocoran flowline di KP 2.10 sumur WI BRG-16 (10:30-11:00 wib)</t>
  </si>
  <si>
    <t>Atasi kebocoran / las sadel 1 titik di KP 2.52 dan penyisipan flowline 3" di KP 2.48 sumur WI BRG-22 (11:15-15:00 wib).</t>
  </si>
  <si>
    <t>11:15-15:00</t>
  </si>
  <si>
    <t>2.52
2.48</t>
  </si>
  <si>
    <t>Atasi kebocoran / penyisipan  dengan  pipa tubing 3,5"@2 join di KP 1,2. flowline sumur TLJ-225 (Eks job azid flowline ) (10:00-15:00 wib)</t>
  </si>
  <si>
    <t>Atasi kebocoran / penyisipan dengan pipa tubing 3,5"@2 joint di KP 1,3 flowline sumur TLJ-225 (09:00-13:30 wib, kendala pipa tumpang tindih dalam tanah )</t>
  </si>
  <si>
    <t>Atasi kebocoran / penyisipan pipa tubing 3,5"@1 joint di KP 0,7 dan sadel las 1 ttiik di KP 0,78 flowline sumur TLJ-006 (09:00-14:00 wib)</t>
  </si>
  <si>
    <t>TLJ-006</t>
  </si>
  <si>
    <t>0.7
0.78</t>
  </si>
  <si>
    <t>Atasi kebocoran / disisip pakai tubing 3 1/2" : 1 joint, di KP. 0,2 flowline injeksi sumur OGN-22 (13:00 - 16:00 wib)</t>
  </si>
  <si>
    <t>Atasi kebocoran / penyisipan tubing 3,5" panjang 18 meter ex clamp kebocoran flowline sumur WI BRG-22 di KP 2.07 dan las sadel 1 titik di KP 2.57 (10:30-14:30 wib)</t>
  </si>
  <si>
    <t>2.07
2.57</t>
  </si>
  <si>
    <t xml:space="preserve">Atasi kebocoran eks job Azid / penyisipan flowline sumur TLJ-016 di KP 0,8 di sisip 120 meter dengan pipa 3" eks flowline sumur TLJ-055, KP 0,95  di sadel las 1 titik, KP 1,05 di sisip dengan pipa tubing 3,5"@ 48 meter,  KP 1,15 di sadel las 2 titik, KP 0.02 disadel 1 titik, KP 0,1 di sadel 2 titik dan KP 0,2 di sadel 1 titik (09:00-17:00) </t>
  </si>
  <si>
    <t>09:00-17:00</t>
  </si>
  <si>
    <t>0.8
0.95
1.05
1.15
0.02
0.1
0.2</t>
  </si>
  <si>
    <t>Atasi kebocoran/ sadel las pipa 8"  header  manipold WI di SP 7 TLJ (08:00-09:30 wib)</t>
  </si>
  <si>
    <t>08:00-09:30</t>
  </si>
  <si>
    <t>Atasi kebocoran / disisip pakai tubing 3 1/2" : 3 jts dan elbow 3"90° di KP. 0,5 flowline injeksi PMB-31 (10:30 - 15:00 wib)</t>
  </si>
  <si>
    <t>10:30 - 15:00</t>
  </si>
  <si>
    <t>Atasi kebocoran / pengelasan penggantian SS X-mastree sumur PDS 01 lanjut observasi  (10:00-13:00 WIB)</t>
  </si>
  <si>
    <t>Atasi kebocoran / pengelasan penggantian flange 4" 300 dengan 4" 600 flowline sumur BRA 01 (10:00-13:00)</t>
  </si>
  <si>
    <t>Atasi kebocoran clamp 2 titik flowline sumur BRG-12 (14:00-14:30 wib)</t>
  </si>
  <si>
    <t>Atasi kebocoran / sadel las pipa 8" trunkline Wi SP 6 TLJ- SP 5 TLJ di Godefilbox SP 6 TLJ  08:30-10:00 wib)</t>
  </si>
  <si>
    <t>Atasi kebocoran / sisip dengan pipa tubing 3,5" di KP 1,13 flowline sumur TLJ-016 (10:00-11:00 wib)</t>
  </si>
  <si>
    <t>Atasi kebocoran / pengelasan las sadel line gas satelit 8" Aur di cancel kebocoran di clamp oleh MKL (09:30-11:30 line belum dikosongkan tim produksi)</t>
  </si>
  <si>
    <t>Atasi kebocoran /Repair laminasi ex. kebocoran FRP di KP 0.255 trunkline 6" SP 5 TLJ (10:30-14:30 wib, tunggu lem kering sampai jam 17:00 wib dan lanjut test pompaan SP 5 TLJ jam 17:30 wib, Ok).</t>
  </si>
  <si>
    <t>SPVTLJ</t>
  </si>
  <si>
    <t>Atasi kebocoran / disisip dengan pipa 4": 2 meter dan elbow 4"-45°:2 ea  di KP 0.355 flowline sumur WI TLJ-192 (10:00-14:00 wib).</t>
  </si>
  <si>
    <t>Atasi kebocoran / tie-in penyisipan sepanjang 54 meter di KP 0.45 &amp; las sadel 1 titik di KP 0.5 flowline sumur BRG-12 (10:00-12:00 wib)</t>
  </si>
  <si>
    <t>0.45
0.5</t>
  </si>
  <si>
    <t>Atasi kebocoran/ clamp kebocoran trunkline 6" PDW-PPP (underground) di desa Aur Point 65 &amp; lanjut test pemompaan / observasi (17:30-19:30 wib)</t>
  </si>
  <si>
    <t>17:30-19:30</t>
  </si>
  <si>
    <t>Atasi kebocoran / peyisipan dengan tubing 3.5": 2 joints flowline sumur WI TLJ-129 dekat header WI SP 2 TLJ (09:00-12:00 wib)</t>
  </si>
  <si>
    <t>Atasi kebocoran pipa tubing 2⅞"(crack pada sambungan las) dengan rewelding 1 titik di KP 2.1 flowline sumur WI TTB-55 (14:30-15:30 wib)</t>
  </si>
  <si>
    <t>Atasi kebocoran pipa 3" (korosif) dengan las sadel 1 titik di KP 0.08 flowline sumur WI TTB-70 (16:00-16:30 wib)</t>
  </si>
  <si>
    <t>Cari kebocoran dengan galian dan atasi dengan penyisipan pipa 3" panjang 18 meter di KP 3.15 (underground) flowline sumur WI BRG-17 (09:15-14:00 wib)</t>
  </si>
  <si>
    <t>09:15-14:00</t>
  </si>
  <si>
    <t>Rewelding ex. las sadel kebocoran di KP 0.08 flowline sumur WI TTB-70 (14:45-15:30 wib)</t>
  </si>
  <si>
    <t>14:45-15:30</t>
  </si>
  <si>
    <t>Penyisipan ex. kebocoran dengan pipa 3": 36 meter &amp; flange 3"-300: 1 ea di KP 0.0 flowline sumur TLJ-051 (11:00-15:00 wib)</t>
  </si>
  <si>
    <t>Atasi kebocoran / pengelasan pada elbow 3"-90° flowline sumur WI TLJ-13 di header manifold WI SP 5 TLJ (13:00-15:00 wib)</t>
  </si>
  <si>
    <t>Penyisipan flowline (korosif) dengan pipa tubing 3.5": 2 joints, flange 3"-300: 1ea &amp; elbow 3"-90°: 1 ea di KP 0.0 flowline sumur TLJ-106 (09:30-12:00 wib, status sumur off tunggu Job Acid flowline)</t>
  </si>
  <si>
    <t>Atasi kebocoran / las sadel pipa 3" di KP 0.05 flowline sumur TLJ-012 (13:00-13:30 wib)</t>
  </si>
  <si>
    <t>Penyisipan ex. kebocoran dengan pipa tubing 3.5": 13 meter (di crossing sumur BRG-14) di KP 0.985 &amp; las sadle 1 titik di header manifold flowline sumur BRG-22  (08:00-14:30 wib)</t>
  </si>
  <si>
    <t>08:00-14:30</t>
  </si>
  <si>
    <t>Atasi kebocoran / diclamp sebanyak 2 titik di KP 1.2 &amp; di KP 1.6 flowline sumur BRG-17 (14:30-15:30 wib)</t>
  </si>
  <si>
    <t>1.2
1.6</t>
  </si>
  <si>
    <t>Penyisipan ex. kebocoran dengan pipa 4": 1.2 meter di KP 0.0 flowline sumur BRG-05 (14:00-17:45 wib)</t>
  </si>
  <si>
    <t>Penyisipan ex. kebocoran dengan pipa tubing 3.5": 1 joint di road crossing KP 1.2 flowline sumur WI OGN-17 (13:30-16:30 wib)</t>
  </si>
  <si>
    <t>Atasi kebocoran / penyisipan dengan pipa tubing 3.5": 2 joints di KP 0.45 flowline sumur TLJ-212 (19:00-14:30 wib).</t>
  </si>
  <si>
    <t>19:00-14:30</t>
  </si>
  <si>
    <t>Penyisipan ex. clamp kebocoran dengan pipa tubing 2⅞": 9 meter di KP 1.8 gas line sumur OGN-39 (13:00-15:30 wib, tanpa off sumur karena di alihkan ke backup gas line)</t>
  </si>
  <si>
    <t>Penyisipan kebocoran ex. clamp dengan pipa 3" sch. 40: 12 meter di KP 0.2 flowline sumur OGN-35 (13:00-15:00 wib, tanpa off sumur karena di alihkan ke line satelit 4")</t>
  </si>
  <si>
    <t>Atasi kebocoran / clamp 1 titik (underground) flowline 3" sumur KAG-03 atau KAG 04 di Kuang Selatan (14:00-15:00 wib, belum bisa dipastikan sumurnya karena sumur tidak off &amp; kendala belum bisa dilakukan penyisipan tidak ada stock pipa 3" di Kuang dan pipa berhimpitan dengan flowline lain).</t>
  </si>
  <si>
    <t>KAG-03</t>
  </si>
  <si>
    <t>Tie-in penyisipan dengan pipa tubing 3.5": 9 joints (±80 meter &amp; sudah banyak titik clamp kebocoran) di KP 0.34 s/d KP 0.42 flowline sumur BRG-15 (11:00-13:40 wib)</t>
  </si>
  <si>
    <t>0.34
0.42</t>
  </si>
  <si>
    <t>Atasi kebocoran / pengelasan sambungan drat SS X-Mastree sumur KRD-01 (12:45-15:40 wib)</t>
  </si>
  <si>
    <t>12:45-15:40</t>
  </si>
  <si>
    <t>Atasi kebocoran / pengelasan penyisipan spool reducer 2" x 4": ± 2 meter di KP 0 flowline sumur PDW-04 (14:00-17:25 wib).</t>
  </si>
  <si>
    <t>14:00-17:25</t>
  </si>
  <si>
    <t>Pengelasan / disisip pakai pipa 2": 2 joints ex. gangguan pihak ke 3 di KP 0.02 gas line sumur PMB-36 (09:30-12:00 wib)</t>
  </si>
  <si>
    <t>Pengelasan / disisip pakai pipa 2": 2 joints ex. gangguan pihak ke 3 di KP 0.05 gas line sumur PMB-37, Ok (13.l:00-15:30 wib).</t>
  </si>
  <si>
    <t>13.l:00-15:30</t>
  </si>
  <si>
    <t>Atasi kebocoran / las sadel pipa 3" di KP 0.25 flowline sumur WI TLJ-129 (09:30-11:30 wib)</t>
  </si>
  <si>
    <t>Atasi kebocoran / penyisipan pipa 3" panjang 12 meter ex. clamp di KP 0.5 flowline sumur BRG-12 (10:30-11:40 wib).</t>
  </si>
  <si>
    <t>10:30-11:40</t>
  </si>
  <si>
    <t>Las joining tubing 3.5" x 2 joints untuk persiapan penyisipanex. clamp kebocoran flowline sumur BRG-15 (13:00-14:00 wib, rencana tie-in besok tunggu BHL).</t>
  </si>
  <si>
    <t>Rewelding 1 titik streamline sumur TLJ-245 (13:00-13:30 wib, sumur off ex. Job Rig)</t>
  </si>
  <si>
    <t>Atasi kebocoran / las sadel 2 titik trunkline 8" SP 6 TLJ - PPP (15:00-17:45 wib, test &amp; observasi pompaan 18:00-18:15 wib, Ok)</t>
  </si>
  <si>
    <t>18:00-18:15</t>
  </si>
  <si>
    <t>SPVITLJ-PPP</t>
  </si>
  <si>
    <t>Pengelasan / las sadel 2 titik ex. gangguan pihak ke 3 di KP 0 trunkline 4" di dekat pagar SP 1 GNK (10:00-12:00 wib)</t>
  </si>
  <si>
    <t>SPIGNK</t>
  </si>
  <si>
    <t>Pengelasan / las sadel ex. kebocoran line gas fuel 2" existing SP 1 GNK (13:00-14:00 wib)</t>
  </si>
  <si>
    <t>Atasi kebocoran / ganti nepel drat 2" dan flange 2"-600 SS X-Mastree sumur TDN-01 (19:00-21:15 wib).</t>
  </si>
  <si>
    <t>19:00-21:15</t>
  </si>
  <si>
    <t>Pengelasan / ganti elbow 2"-90 ex. kebocoran line SS sumur GNK-94 (10:30-12:30 wib)</t>
  </si>
  <si>
    <t>Penyisipan ex. kebocoran dengan pipa tubing 3.5": 5 joints di KP 0.06 flowline sumur TLJ-106 (09:30-16:00 wib, status sumur off tunggu program Acidizing)</t>
  </si>
  <si>
    <t>Pengelasan sadel pipa 3" ex. clamp kebocoran diheader manifold flowline sumur WI TLJ-112 di SP 1 TLJ (10:00-11:30 wib)</t>
  </si>
  <si>
    <t>Penyisipan ex. kebocoran dengan pipa tubing 3½": 9 meter di KP 0.750 flowline sumur WI TTB-33 (13:00-16:00 wib)</t>
  </si>
  <si>
    <t>Penyisipan / tie-in ex. clamp kebocoran (underground) dengan pipa 3": 36 meter di KP 0.03 flowline sumur KAG-07 (14:00-15:00 wib)</t>
  </si>
  <si>
    <t>Fabrikasi / joining pipa 3.5: 3 joints (total 10 joints) dan lanjut tie-in untuk penyisipan di KP 0.45 flowline sumur WI TLJ-13 (09:00-14:00 wib)</t>
  </si>
  <si>
    <t>Atasi kebocoran / ganti nepel drat 1/2" di streamline sumur WI TLJ-117 (14:30-15:30 wib)</t>
  </si>
  <si>
    <t>Penyisipan ex. clamp 3 titik kebocoran 1 joint di KP 0.3, 2 joints di KP 0.8 dan 2 joints di KP 1.45 flowline (underground) sumur BRG-15 (10:00-16:00 wib, kendala lama penggalian tunggu BHL selesai perbaikan ganti ban)</t>
  </si>
  <si>
    <t>0.3
0.8
1.45</t>
  </si>
  <si>
    <t>Penyisipan ex. kebocoran dengan pipa tubing 4": 5 meter di KP 0.030 flowline sumur OGN-41 (13:00-16:00 wib, tanpa off sumur karena di alihkan ke line satelit 4")</t>
  </si>
  <si>
    <t>Atasi kebocoran / penyisipan dengan pipa tubing 3.5": 6 joints di KP 1.05 flowline sumur TLJ-232 (09:00-15:00 wib)</t>
  </si>
  <si>
    <t>Penyisipan ex. kebocoran (underground) dengan tubing 3.5: 3 joints di KP 2.8 flowline sumur WI BRG-17(11:00-16:00 wib).</t>
  </si>
  <si>
    <t>Clamp kebocoran (underground) di KP 2.48 flowline sumur WI BRG-22 (13:00-13:20 wib)</t>
  </si>
  <si>
    <t>13:00-13:20</t>
  </si>
  <si>
    <t>Cari titik kebuntuan flowline sumur TLJ-106 dengan cara tapping &amp; las sebanyak 2 titik dan penyisipan ex. clamp kebocoran dengan tubing 3.5": 1 joint di KP 0.75 dan  sisip dengan pipa tubing 3.5": 3 joints di KP 0.35 (09:00-13:00 wib)</t>
  </si>
  <si>
    <t>0.75
0.35</t>
  </si>
  <si>
    <t>Atasi kebocoran / penyisipan degan pipa tubing 3.5": 2 joints di KP 0.7 flowline sumur TLJ-118 (14:00-18:00 wib)</t>
  </si>
  <si>
    <t>0,7</t>
  </si>
  <si>
    <t>Atasi kebocoran dengan las sadel 1 titik di KP 0.6 flowline sumur OGN-40 (11:00-12:00 wib)</t>
  </si>
  <si>
    <t xml:space="preserve">11:00-12:00 </t>
  </si>
  <si>
    <t>Atasi kebocoran dengan  rewelding 1 titik (crack pada lasan pipa tubing 3.5") di KP 0.8 flowline sumur WI OGN-21/22 (13:00-14:30 wib)</t>
  </si>
  <si>
    <t>Penyisipan ex. kebocoran dengan pipa tubing 3.5": 1 joint di KP 0.73 flowline sumur TLJ-118 (10:00-13:30 wib, sumur off Job Acid flowline).</t>
  </si>
  <si>
    <t>Atasi kebocoran / penyisipan dengan tubing 3.5": 1 joint di KP 0.25  flowline sumur TLJ-106 (14:00-17:30 wib).</t>
  </si>
  <si>
    <t>Atasi kebocoran / clamp pipa 6" sebanyak 2 titik di line header manifold to Tank Group di SP 2 TMT (09:30-11:00 wib)</t>
  </si>
  <si>
    <t>SPIITMT</t>
  </si>
  <si>
    <t>Penyisipan ex. kebocoran (underground) dengan pipa tubing 3.5": 18 meter di KP 3.44 dan 18 meter di KP 3.66 flowline sumur WI BRG-17 (11:00-16:40 wib, lanjut observasi &amp; operasi Ok)</t>
  </si>
  <si>
    <t>11:00-16:40</t>
  </si>
  <si>
    <t>3.44
3.66</t>
  </si>
  <si>
    <t>Atasi kebocoran (underground) / las patching 1 titik di KP 1.67 flowline sumur WI BRG-16 (14:00-14:30 wib)</t>
  </si>
  <si>
    <t>Penyisipan ex. kebocoran dengan pipa tubing 3.5": 2 joints di KP 0.375 flowline sumur WI TLJ-212 (11:00-14:30 wib)</t>
  </si>
  <si>
    <t>Atasi kebocoran / clamp kebocoran trunkline minyak pipa 6" underground jalur PDW PPP di KP 30, lanjut operasikan dan observasi (10:30-16:40 kendala tanah galian longsor, lubang galian berisi fluida, Vacum truck / skimmer tidak bisa masuk lokasi kebocoran)</t>
  </si>
  <si>
    <t>10:30-16:40</t>
  </si>
  <si>
    <t>Cari titik kebuntuan flowline sumur TLJ-106  dengann cara disisip dengan pipa tubing 3,5" : 30 meter di KP 1,18, pada pukul 14:00 sumur di start dan ditemukan kebocoran flowline di  KP  0.5, lanjut sumur di offkan kembali. Koordinasi dengan Ops prod rencana mau disisp panjang ± 500 mtr. Karena kondisi flowline sudah banyak corosip (09:00-16:00 wib)</t>
  </si>
  <si>
    <t xml:space="preserve">1.18
0.5
</t>
  </si>
  <si>
    <t>Penyisipan ex. kebocoran dengan pipa tubing 4.5": 2 joints di KP 0.65 flowline sumur TLJ-106 (10:00-14:45 wib, lanjut operasi &amp; observasi pressure flowline 100 psi Ok).</t>
  </si>
  <si>
    <t>10:00-14:45</t>
  </si>
  <si>
    <t>Ganti Pipa 8" daerah Talang Taling sepanjang 1.500M di KP 42.7 - 44.1, Segm. XIII</t>
  </si>
  <si>
    <t>ELNUSA</t>
  </si>
  <si>
    <t>SEGMENTXIII</t>
  </si>
  <si>
    <t>42.7-44.1</t>
  </si>
  <si>
    <t>Sisip pipa 8" daerah Lorok, Sepanjang 1.050 M di KP 53.7 - 54.7, Segm. XIII</t>
  </si>
  <si>
    <t>53.7-54.7</t>
  </si>
  <si>
    <t>Penyisipan ex. kebocoran dengan pipa 8" sch. 40: 12 meter di kM 17 (simpang desa Talang Beliung) trunkline water injeksi SP 6 TLJ - SP TTB (10:30-17:00 wib)</t>
  </si>
  <si>
    <t>SPVITLJ-SPTTB</t>
  </si>
  <si>
    <t>Jointing pipa 4" sch. 80 (ex. use): ± 70 meter untuk penyisipan ex. kebocoran di KP 0.08 flowline sumur LBK-05 (10:00-19:30 wib, kendala pipa underground dan terendam air hujan).</t>
  </si>
  <si>
    <t>Atasi kebocoran / las sadel pipa 8" trunkline  water injeksi di SP 6 TLJ (10:00-11:30 wib)</t>
  </si>
  <si>
    <t>Atasi kebocoran / penyisipan dengan pipa tubing 3.5": 1 joint di KP 0.75 flowline sumur WI TLJ-101 (13:30-16:00 wib)</t>
  </si>
  <si>
    <t>Rewelding ex. kebocoran di reducer 4" x 2" sch. 80 SS X-Mastree sumur BRA-34 (10:45-11:45 wib)</t>
  </si>
  <si>
    <t>10:45-11:45</t>
  </si>
  <si>
    <t>BRG-34</t>
  </si>
  <si>
    <t>Penyisipan ex. kebocoran dengan tubing 3.5": 2 joints di KP 2.1 flowline sumur WI BRG-17 (13:00-16:30 wib).</t>
  </si>
  <si>
    <t>Pengelasan sadel 1 titik ex. kebocoran di KP 1.9 flowline sumur WI BRG-17 (17:00-17:30 wib)</t>
  </si>
  <si>
    <t>Penyisipan ex. kebocoran dengan pipa 2": 12 meter di KP 0.1 gas line 2" sumur GNK-69 (10:00-14:30 wib)</t>
  </si>
  <si>
    <t>Penyisipan ex. kebocoran dengan pipa tubing 3.5": 6 joints di KP 0.375 flowline sumur WI TLJ-13 (10:0-17:30 wib)</t>
  </si>
  <si>
    <t>10:0-17:30</t>
  </si>
  <si>
    <t>Penyisipan ex. kebocoran dengan pipa tubing 4.5": 1 joint  di KP 0.01 flowline sumur OGN-16 (13:30-15:30 wib)</t>
  </si>
  <si>
    <t>Atasi kebocoran / clamp 1 titik pipa 3" di KP 0.06 (dari SP Ogan) main line gas sumur-sumur Ogan (14:00-15:00 wib)</t>
  </si>
  <si>
    <t>Rewelding kebocoran di KP 2.1 flowline sumur BRG-17 (15:00-16:30 wib)</t>
  </si>
  <si>
    <t>Penyisipan ex. kebocoran dengan tubing 3.5": 2 joints di KP 2.75 flowline sumur TLJ-227 (09:00-12:00 wib)</t>
  </si>
  <si>
    <t>Penyisipan ex. kebocoran dengan pipa 3.5": 1 joint di KP 0.01 flowline sumur TLJ-236 (10:00-13:00 wib)</t>
  </si>
  <si>
    <t>Penyisipan ex. clamp kebocoran dengan pipa 3" sch. 40: 3 joints x 6 meter di KP 0.06 (dari SP Ogan) &amp; lanjut modifikasi las flange dan pasang gate valve 3"-300 di KP 0.003 main line gas sumuran Ogan (11:00-15:30 wib).</t>
  </si>
  <si>
    <t>0.06
0.003</t>
  </si>
  <si>
    <t xml:space="preserve">Atasi kebocoran / rewelding nepel drat 2" arm SS sumur PDW-07 (12:45-13:30 wib). </t>
  </si>
  <si>
    <t>12:45-13:30</t>
  </si>
  <si>
    <t>Clamp ex. kebocoran  pipa    4" di KP 2.15 flowline sumur WI BRG-17 (14:30-15:00 wib, bersama MKL Oil)</t>
  </si>
  <si>
    <t>Atasi kebocoran / diclamp di KP 0.2 flowline sumur PMN-05 (16:00-20:00 wib, cuaca hujan deras)</t>
  </si>
  <si>
    <t>Atasi kebocoran / las sadel pipa 6" ring line WI SP 7 &amp; SP 9 TLJ di dekat lokasi sumur TLJ-86 (11:00-13:30 wib)</t>
  </si>
  <si>
    <t>SPVIITLJ- SPIXTLJ</t>
  </si>
  <si>
    <t>Atasi kebocoran / penyisipan dengan pipa 3.5": 4 joints di KP 0.05 flowline sumur TLJ-116 (11:30-16:00 wib)</t>
  </si>
  <si>
    <t>11:30-16:00</t>
  </si>
  <si>
    <t>Fabrikasi clamp 8": 1set dan lanjut atasi kebocoran / clamp 1 titik pipa 8" di KP 3.5 trunkline WI SP 6 ke SP 2 &amp; SP 5 (11:30-14:30 wib)</t>
  </si>
  <si>
    <t xml:space="preserve">11:30-14:30 </t>
  </si>
  <si>
    <t>SPVITLJ-SPIITLJ</t>
  </si>
  <si>
    <t>Penyisipan ex. kebocoran dengan pipa tubing 3.5": 2 joints di KP 0.5 flowline sumur TLJ-116 (11:00-14:00 wib)</t>
  </si>
  <si>
    <t xml:space="preserve">11:00-14:00 </t>
  </si>
  <si>
    <t>Las sadel ex. clamp di KP 3.5 trunkline 8" WI SP 6 ke SP 2 &amp; SP 5 (12:30-14:30 wib)</t>
  </si>
  <si>
    <t>12:30-14:30</t>
  </si>
  <si>
    <t>Joining pipa 3": 2 joints untuk persiapan penyisipan flowline sumur WI TLJ-101 dekat simpang SP 1 TLJ (14:00-15:30 wib).</t>
  </si>
  <si>
    <t>Atasi kebocoran / clamp pipa FRP 8" (± 450 meter dari SP BRG) trunkline BRG - PPP (11:30-14:30 wib)</t>
  </si>
  <si>
    <t>Penyisipan ex. kebocoran dengan pipa 3" sch. 40: 2 joints (@6 meter) di KP 0.650 flowline sumur OGN-38 (13:00-15:00 wib, tanpa off sumur karena di alihkan ke line satelit 4")</t>
  </si>
  <si>
    <t>Atasi kebocoran / penyisipan dengan tubing 3.5": 3 joints di KP 0.5 flowline sumur WI TLJ-99 (11:00-15:00 wib)</t>
  </si>
  <si>
    <t>Penyisipan ex. kebocoran gas line 2": 1 joint di KP 0.2 sumur GNK-69 (10:00-14:00 wib)</t>
  </si>
  <si>
    <t>Atasi kebocoran / penyisipan dengan pipa 3": 1 joint di KP 0.475 flowline sumur TLJ-116 (09:30-11:00 wib, jam 15:50 wib sumur di offkan kembali karena presure flowline tinggi &amp; tunggu program Acid flowline)</t>
  </si>
  <si>
    <t>Atasi kebocoran / penyisipan dengan pipa tubing 3.5": 2 joints dan elbow 3"-90°: 2 ea di KP 0.001 flowline sumur TLJ-127 (11:30-14:00 wib)</t>
  </si>
  <si>
    <t>Cari dan atasi kebocoran / diclamp 1 titik flowline sumur LBK-10 didekat header SPG Lembak (10:00-14:00 wib, tunggu material untuk disisip)</t>
  </si>
  <si>
    <t>0:00-14:00</t>
  </si>
  <si>
    <t>Penyisipan ex. clamp dengan pipa 3.5": 5 joints di KP 0.850 flowline sumur TLJ-127 (10:00-15:30 wib)</t>
  </si>
  <si>
    <t>Atasi kebocoran / las sadel pipa 3" di KP 0.5 flowline sumur WI TLJ-26 (11:00-14:20 wib)</t>
  </si>
  <si>
    <t>11:00-14:20</t>
  </si>
  <si>
    <t>Penyisipan ex. kebocoran dengan pipa 3" sch. 40: 3 joints (@6 meter), flange 3"-300: 3 ea, flange 2"-300: 1 ea dan elbow 3"-90°: 1 ea di KP 0.006 flowline sumur OGN-34 (11:00-17:30 wib)</t>
  </si>
  <si>
    <t>11:00-17:30</t>
  </si>
  <si>
    <t>Atasi kebocoran / las sadel 1 titik di KP 3.3 flowline sumur WI BRG-17 (13:00-13:50 wib)</t>
  </si>
  <si>
    <t>13:00-13:50</t>
  </si>
  <si>
    <t>Penyisipan ex. kebocoran dengan pipa 3": 1 joint + elbow 3"-90°: 1 ea, flange 3"-300: 1 ea di KP 0.02 flowline 3" sumur PMB-26 (09:30-13:00 wib)</t>
  </si>
  <si>
    <t>Atasi kebocoran / clamp 1 titik di KP 1.75 flowline sumur WI BRG-16 (10:00-10:15 wib)</t>
  </si>
  <si>
    <t>Rewelding ex. kebocoran gas line 2" di KP 0.2 sumur GNK-69 (10:00-11:30 wib)</t>
  </si>
  <si>
    <t>Sisip ex. clamp kebocoran dengan pipa tubing 3.5": 3 joints, elbow 3"-45°: 1 ea, flange 3"-300: 2 ea di KP 0.005 flowline sumur TLJ-224 (10:00-15:00 wib)</t>
  </si>
  <si>
    <t>Atasi kebocoran pipa 6" dengan las sadel 2 titik di header monifold WI SP 5 TLJ (11:00-14:00 wib)</t>
  </si>
  <si>
    <t>Atasi kebocoran pipa 2⅞" dengan las sadel 1 titik di KP 0.030 flowline sumur WI OGN-21 (13:00-14:30 wib)</t>
  </si>
  <si>
    <t>Atasi kebocoran / las sadel 1 titik ex. clamp kebocoran dan 1 titik bocor baru di KP 0.4 flowline 4"  sumur PMT-01 (10:00-12:00 wib)</t>
  </si>
  <si>
    <t>Atasi kebocoran pipa 3" (crack sambungan las) dengan potong dan las kembali di KP 1.7 flowline sumur WI OGN-22/21 (13:30-16:30 wib)</t>
  </si>
  <si>
    <t>Penyisipan ex. kebocoran dengan pipa tubing 3.5": 1 joint  di KP 0.450 flowline WI sumur TLJ-101 (11:00-14:00 wib)</t>
  </si>
  <si>
    <t>Atasi kebocoran / las sambungan tee SS X-Mastree sumur BRA-34 (13:00-13:30 wib)</t>
  </si>
  <si>
    <t>Atasi kebocoran / las sambungan tee SS X-Mastree sumur BRG-36 (14:30-15:00 wib).</t>
  </si>
  <si>
    <t>Penyisipan ex. kebocoran dengan pipa tubing 3.5": 2 joints di KP 0.450 flowline sumur WI TLJ-212 (10:30-14:00 wib).</t>
  </si>
  <si>
    <t>Penyisipan ex. kebocoran dengan pipa tubing 3.5": ±5 meter, elbow 3"-45: 1 ea, flange 3"-300: 2 ea di KP 0.005 flowline sumur WI TLJ-117 (10:00-14:00 wib)</t>
  </si>
  <si>
    <t>Penyisipan kebocoran dengan pipa tubing 2⅞": 6 meter (under ground) di KP 0.050 flowline sumur Gas TMT-13 (09:00-12:00 wib).</t>
  </si>
  <si>
    <t>Atasi kebocoran ex. gesekan gergaji OTK pipa 3" dengan clamp 1 titik di KP 1.3 (jalan provinsi depan pesantren Darul Punun) flowline sumur Gas TMT-22 (16:00-17:00 wib).</t>
  </si>
  <si>
    <t>Penyisipan dengan galian tubing 3.5": 4 joints, elbow 3"-90° sch. 80: 1 ea di KP 3.65 (underground - road crossing) flowline sumur WI BRG-17 (10:30-15:30 wib).</t>
  </si>
  <si>
    <t>Atasi kebocoran / clamp 1 titik di KP 1.58 flowline sumur WI BRG-16 (15:30-16:00 wib)</t>
  </si>
  <si>
    <t>Penyisipan ex. kebocoran dengan tubing 3.5": 1 joint di KP 0.05 flowline sumur GNK-88 (10:30-15:00 wib)</t>
  </si>
  <si>
    <t>Atasi kebocoran pipa 4" gas fuel ex. clamp 1 titik dengan rewelding line boiller PPP (09:30-11:30 wib)</t>
  </si>
  <si>
    <t>Pengelasan sadel ex. kebocoran di "TEE" header manifold sumur LBK-06 (13:00-17:00 wib)</t>
  </si>
  <si>
    <t>Atasi kebocoran / penyisipan dengan tubing 3.5": 54 meter di KP 2.1K (depan SKG 13 BRG) flowline sumur WI BRG-16 (13:00-17:00 wib)</t>
  </si>
  <si>
    <t xml:space="preserve"> Atasi ex. kebocoran / las sadel 1 titik di KP 0.6 flowline sumur GNK-94 (10:00-12:00 wib)</t>
  </si>
  <si>
    <t>Atasi kebocoran / penyisipan dengan pipa tubing 3.5": 2 joints flowline sumur WI TLJ-073 di dekat header WI SP 9 TLJ (10:45-14:30 wib).</t>
  </si>
  <si>
    <t>10:45-14:30</t>
  </si>
  <si>
    <t>Atasi kebocoran / clamp trunkline minyak unnderground 6" pemompaan  PDW - PPP di KP 42 desa Karang Mulia (11:00-12:00 wib).</t>
  </si>
  <si>
    <t>Atasi kebocoran / penyisipan dengan tubing 3.5": 9 meter di KP 2.33 flowline 3" sumur WI BRG-22 (13:30-15:30 wib)</t>
  </si>
  <si>
    <t>Atasi kebocoran / las sadel pipa 8" di KP 4.600 (dekat sadelan yang lama) trunkline WI dari SP 6 TLJ ke SP 1 TLJ &amp; SP 9 TLJ (14:45-17:00 wib).</t>
  </si>
  <si>
    <t>14:45-17:00</t>
  </si>
  <si>
    <t>Atasi kebocoran / penyisipan dengan pipa tubing 3.5": 13 meter di KP 0.350 flowline sumur TLJ-227 (13:30-15:45 wib, ex. Job Acid flowline)</t>
  </si>
  <si>
    <t xml:space="preserve">TLJ-227 </t>
  </si>
  <si>
    <t>Atasi ex. kebocoran / penyisipan dengan pipa 4": 2 joints + elbow 4"-90°: 1 ea di KP 0 flowline sumur PMB-12 (10:00-13:30 wib)</t>
  </si>
  <si>
    <t xml:space="preserve">Atasi ex. kebocoran / penyisipan dengan tubing 3.5": 1 joint di KP 0.01 flowline sumur PMB-31 (14:00-15:00 wib) </t>
  </si>
  <si>
    <t>Atasi kebocoran / las sadel pipa 8" di KP 4.6 jalur trunkline WI dari SP 6 TLJ ke SP 1 &amp; SP 9 TLJ (09:00-13:30 wib).</t>
  </si>
  <si>
    <t>Atasi kebocoran / las sadel pipa 3" di KP 0.275 flowline sumur TLJ-152 (11:30-14:00 wib)</t>
  </si>
  <si>
    <t>TLJ-125</t>
  </si>
  <si>
    <t>Atasi kebocoran / clamp 1 titik pipa 3" flowline sumur TMT-38 (di depan lokasi TMT-11) (15:00-16:00 wib)</t>
  </si>
  <si>
    <t xml:space="preserve"> Atasi kebocoran / penyisipan dengan tubing 3.5": 2 joints di KP 1.08 dan las sadel 1 titik di KP 1.10  flowline sumur GNK-92 (10:30-14:30 wib). </t>
  </si>
  <si>
    <t>1.06
1.10</t>
  </si>
  <si>
    <t>Atasi kebocoran / las sadel pipa 6" jalur group  trunkline dari SP - SP TLJ ke SP 6 TLJ di SP 6 TLJ (09:30-12:00 wib).</t>
  </si>
  <si>
    <t>Atasi kebocoran / ganti reducer 4" x 1" sch. 80: 1 ea di KP 0 flowline sumur BRA-01 (10:00-12:00 wib).</t>
  </si>
  <si>
    <t>Atasi kebocoran (Dismantle dan modifikasi) neeple 2"sch#120 X-Mastree sumur LBK-05 Lembak (12:00 - 15:00 wib)</t>
  </si>
  <si>
    <t>12:00 - 15:00</t>
  </si>
  <si>
    <t>Atasi kebocoran / penyisipan dengan tubing 3,5"@2 join di KP 0,650 flowline sumur TLJ-228 (10:00-13:45 wib)</t>
  </si>
  <si>
    <t>Atasi kebocoran / siap dengan pipa tubing 3,5" @2 join di KP 1,1 flowline sumur TLJ-221 ( eks job azid flowline,  09:30-14:00 wib)</t>
  </si>
  <si>
    <t>Atasi kebocoran / sadel las pipa 3" ( eks gergajian otk) di KP 0,8 flowline sumur WI TLJ-179 (17:00-18:30 wib)</t>
  </si>
  <si>
    <t>17:00-18:30</t>
  </si>
  <si>
    <t>Atasi kebocoran / fabrikasi dan pasang spool line outlet cairan LP Group SP BRG D (09:30-14:00 wib)</t>
  </si>
  <si>
    <t>Atasi kebocoran/ dilas sadel : 2 titik, line outlet separator group di SP 3 GNK (10:00 - 15:30 wib)</t>
  </si>
  <si>
    <t>10:00 - 15:30</t>
  </si>
  <si>
    <t>Penyisipan pipa 3"@2 joint dan elboe 3"@1 ea di KP 0,75 flowline sumur TLJ-221 ( eks job azid flowline, 15:00-18:00 wib)</t>
  </si>
  <si>
    <t xml:space="preserve">15:00-18:00 </t>
  </si>
  <si>
    <t>Penyisipan eks kebocoran dengan pipa tubing 3,5"@3 joint dan elboe 3"@1 ea di KP 0.06  flowline sumur TLJ-003 (10:00-14:30 wib)</t>
  </si>
  <si>
    <t>Atasi kebocoran / penyisipan dengan tubing 3,5" flowline sumur WI TLJ-212 di dekat header WI SP I TLJ (13:30-15:00 wib)</t>
  </si>
  <si>
    <t>Atasi kebocoran / disisip pakai pipa 3" : ± 120 cm, header manifold sumur PMB-16 di SP PMB (09:00 - 13:30 wib)</t>
  </si>
  <si>
    <t>09:00 - 13:30</t>
  </si>
  <si>
    <t>Atasi eks kebocoran / disisip dengan tubing 3½" : 2 jts + elbow 3"90° : 1 ea, flowline sumur WI PMB.31 di KP. 0,03 (09.00 - 13.00)</t>
  </si>
  <si>
    <t>09.00 - 13.00</t>
  </si>
  <si>
    <t>Atasi kebocoran / penyisipan dengan tubing 3,5, 4 joint di KP 0,55 flowline sumur TLJ-236 (10:00-15:00 wib)</t>
  </si>
  <si>
    <t>Atasi kebooran line spoolable  3" di KP 2.2 sumur TMT-25 dengan cara potong / gerinda / bor inside dan pemasangan konector flange spool able (13:30-15:00 wib)</t>
  </si>
  <si>
    <t>Atasi kebocoran / las patching 1 titik di KP 6.5 dan 1 titik di KP 6 dan tambah ikatan nepel drat koneksi pompa chemical di KP 5 trunkline 8" Aur, lanjut observasi (14:00-19:30, kendala lama pengosongan gas dalam pipa)</t>
  </si>
  <si>
    <t>14:00-19:30</t>
  </si>
  <si>
    <t>6.5
6
5</t>
  </si>
  <si>
    <t>Atasi kebocoran ( eks gergajian OTK )/ sadel flowline sumur WI TLJ-082. (14:00-15:30 wib)</t>
  </si>
  <si>
    <t>Penyisipan ex. kebocoran dengan pipa tubing 3.5": 2 joints di KP 0.75 flowline sumur TLJ-092 (10:30-14:30 wib).</t>
  </si>
  <si>
    <t>Penyisipan ex. clamp kebocoran dengan pipa 3" sch. 40: 12 meter (2 joints) di KP 0.97 flowline sumur OGN-33 (13:00-14:30 wib).</t>
  </si>
  <si>
    <t xml:space="preserve">13:00-14:30 </t>
  </si>
  <si>
    <t>Atasi kebocoran pipa 4" dengan rewelding (crack) di KP 0.11 line satelite dari sumur OGN-41/38 (15:00-16:30 wib).</t>
  </si>
  <si>
    <t xml:space="preserve">15:00-16:30 </t>
  </si>
  <si>
    <t>Penyisipan dengan pipa 3": 6 meter (1 joint) di KP 1.25 flowline sumur OGN-26 (10:00-12:00 wib)</t>
  </si>
  <si>
    <t>Penyisipan dengan pipa 3": 24 meter (4 joints) di KP 1.85 flowline sumur OGN-41 (11:30-15:50 wib)</t>
  </si>
  <si>
    <t>11:30-15:50</t>
  </si>
  <si>
    <t>Penyisipan dengan pipa 3": 12 meter (2 joints) di KP 0.96 flowline sumur OGN-33 (13:00-15:50 wib)</t>
  </si>
  <si>
    <t>Fabrikasi / joining pipa tubing ex. CNOOC 3.5": 8 joints untuk penyisipan sumur WI BRG-16 &amp; BRG-17 (09:30-12:00 wib)</t>
  </si>
  <si>
    <t>Atasi kebocoran / clamp 1 titik trunkline di KP 9.5 (underground) pemompaan PDW - PPP desa Kemang Tanduk (16:00-17:50 wib)</t>
  </si>
  <si>
    <t>16:00-17:50</t>
  </si>
  <si>
    <t>Atasi kebocoran / disisip pakai tubing 3.5": 3 joints + elbow 3"-90°: 1 ea dan flange 3"-300: 2 ea di KP 0.01 flowline sumur PMB-16 (13:00-17:30 wib)</t>
  </si>
  <si>
    <t>Penyisipan ex. kebocoran dengan pipa 4": 1 joint flowline sumur OGN-03 (13:00-16:00 wib)</t>
  </si>
  <si>
    <t>(13:00-16:00</t>
  </si>
  <si>
    <t>Atasi kebocoran / clamp pipa 6" line header manifold ke tanki grup SP 2 TMT (09:00-10:00 wib)</t>
  </si>
  <si>
    <t>Atasi kebocoran / penyisipan dengan tubing 3.5": 36 meter di KP 1.65 flowline sumur WI BRG-16 (11:00-15:00 wib).</t>
  </si>
  <si>
    <t>Penyisipan ex. kebocoran dengan tubing 3.5": 36 meter di KP 2.81 flowline sumur WI BRG-17 (15:10-17:45 wib).</t>
  </si>
  <si>
    <t>15:10-17:45</t>
  </si>
  <si>
    <t>Atasi keboboran / clamp 1 titik di KP 2.63 flowline sumur WI BRG-22 dekat header manifold (17:30-17:45 wib)</t>
  </si>
  <si>
    <t>Atasi kebocoran baru / clamp 2 titik di KP 3.23 &amp; KP 3.41 flowline sumur WI BRG-17 dekat header manifold (17:45-18:00 wib).</t>
  </si>
  <si>
    <t>17:45-18:00</t>
  </si>
  <si>
    <t>3.23 &amp; 3.41</t>
  </si>
  <si>
    <t>Atasi kebocoran baru / clamp 2 titik bocor di KP 2.13 &amp; di KP 2.22 flowline sumur WI BRG-16 dekat header manifold,  (17:45-18:00 wib).</t>
  </si>
  <si>
    <t>2.13 &amp; 2.22</t>
  </si>
  <si>
    <t xml:space="preserve"> Tie-in / penyisipan (pipa 4" sch.40: 24 mtr, elbow 4"-90°: 1 ea, elbow 4"-45°: 2 ea dan flange 4"-600: 1 ea) flowline 4" sumur LBK-10 di header SPG Lembak (11:00-18:00 wib)</t>
  </si>
  <si>
    <t>11:00-18:00</t>
  </si>
  <si>
    <t>Atasi kebocoran  penyisipan dengan pipa 4" sch. 80: 1.5 meter dan elbow 4"-90° sch. 80: 1 ea di KP 0.01 flowline sumur PDW-03 (13:00-15:30 wib, lanjut observasi produksi Ok)</t>
  </si>
  <si>
    <t xml:space="preserve"> Fabrikasi / joining pipa 4" sch. 40: 24 meter, elbow 4"-90°: 1 ea, elbow 4"-45°: 2 ea dan flange 4"-600: 1 ea untuk penyisipan flowline LBK 10 di SPG Lembak (10:00-16:00 wib, tunggu jadwal tie-in)</t>
  </si>
  <si>
    <t>Penyisipan pipa 6": 7 meter dan elbow 6"-45°: 2 ea di KP 4.6 jalur ring line WI SP VI TLJ ke SP IX TLJ (11:30-17:00 wib).</t>
  </si>
  <si>
    <t>11:30-17:00</t>
  </si>
  <si>
    <t>Fabrikasi / joining pipa tubing 3.5": 6 joints untuk persiapan penyisipan flowline WI 16 &amp; 17 (10:00-12:00 wib).</t>
  </si>
  <si>
    <t>Atasi kebocoran / fabrikasi &amp; ganti nepel pipa 2" SS X-Mastree sumur PMN-05 (14:00-17:00 wib)</t>
  </si>
  <si>
    <t>PMN</t>
  </si>
  <si>
    <t>Atasi kebocoran pipa 6" di KP 4.6 jalur ringline WI SP 6 ke SP 9 TLJ &amp; setelah dilakukan penggalian kebocoran di temukan pada elbow 6" (korosif &amp; tidak bisa dilas sadel, tunggu material pipa 6": 12 meter dan elbow 6"-45°: 2 ea untuk penyisipan) dan sementara jalur ke SP 9 di alihkan lewat jalur SP 7 TLJ (14:30-18:00 wib, line bocor di block di simpang SP 1 dan depan SP 9 TLJ).</t>
  </si>
  <si>
    <t xml:space="preserve">14:30-18:00 </t>
  </si>
  <si>
    <t>Atasi kebocoran dengan las patching di KP 0 spool flowline 4" sumur KRD-01 (11:00-12:00 wib)</t>
  </si>
  <si>
    <t xml:space="preserve">Penyisipan ex. kebocoran dengan pipa tubing 3.5": 2 joints di KP 0.9 flowline sumur GNK-92 (10:00-13:30 wib) </t>
  </si>
  <si>
    <t xml:space="preserve"> Atasi ex. kebocoran / disisip dengan tubing 3.5": 3 meter + elbow 3"-90°: 1 ea di KP 0.1 flowline sumur PMB-26 (10:00-14:30 wib).</t>
  </si>
  <si>
    <t>(10:00-14:30</t>
  </si>
  <si>
    <t>Penyisipan ex. clamp kebocoran dengan pipa tubing 3.5": 7 joints dan elbow 3"-45°: 1 ea di KP 0.010 flowline sumur TLJ-224 (10:30- 15:00 wib)</t>
  </si>
  <si>
    <t>10:30- 15:00</t>
  </si>
  <si>
    <t>Penyisipan ex. kebocoran dengan pipa 3" sch. 40: 6 meter di road crossing KP 0.450 flowline sumur WI OGN-19 (13:00-16:00 wib)</t>
  </si>
  <si>
    <t xml:space="preserve">13:00-16:00 </t>
  </si>
  <si>
    <t>Atasi kebocoran /dismantle &amp; ganti spool SS ke flowline sumur PDW-05 di KP 0 dan lanjut observasi produksi (10:00-12:30 wib).</t>
  </si>
  <si>
    <t>(10:00-12:30</t>
  </si>
  <si>
    <t>Atasi kebocoran ex. clamp dengan las sadel 1 titik di KP 0.130 flowline sumur WI OGN-17 (12:00-14:00 wib)</t>
  </si>
  <si>
    <t xml:space="preserve">12:00-14:00 </t>
  </si>
  <si>
    <t>Atasi kebocoran /penyisipan line header KAG-21 ex. bocor di tee 3", sadle 3" setelah gate block valve (13:00-16:30 wib).</t>
  </si>
  <si>
    <t>(13:00-16:30</t>
  </si>
  <si>
    <t>Atasi kebocoran / las sadel line drain 2" pada line suction pompa WI No 3 di SP PMB (10:00 - 11:30 wib)</t>
  </si>
  <si>
    <t>10:00 - 11:30</t>
  </si>
  <si>
    <t>Atasi kebocoran dengan clamp 1 titik (ex gesekan gergaji OTK) di area lokasi TMT 12 line gas fuel dari SP 1  ke SP 2 TMT (15:00-16:00 wib)</t>
  </si>
  <si>
    <t xml:space="preserve">15:00-16:00 </t>
  </si>
  <si>
    <t>Penyisipan ex kebocoran dengan pipa 3" sch 40 : 3 joint (36 meter) dan elbow 3"x90⁰ : 1  ea di KP 0,01 flowline sumur TTB-64 (11:00-14:30 wib)</t>
  </si>
  <si>
    <t>(11:00-14:30</t>
  </si>
  <si>
    <t>Dismantle dan las sadel kebocoran pada Tee 2" line outlet separator LP 3 di SP PMB (09:00 - 13:00 wib)</t>
  </si>
  <si>
    <t>09:00 - 13:00</t>
  </si>
  <si>
    <t>Atasi kebocoran / sadella pipa 3 di kp 0,001 flowline sumur WI TLJ-036 ( eks gergajian / sabotase ) (09:00-10:30 wi)</t>
  </si>
  <si>
    <t>Penyisipan ex kebocoran dengan pipa 3" sch 40 : 12 meter di KP 1,8 (crossing depan lokasi Ogan 16) flow line sumur Ogan 38 (13:00-15:00 wib, tanpa off sumur karena di alihkan ke line satelit 4")</t>
  </si>
  <si>
    <t xml:space="preserve"> Atasi kebocoran/ dilas sadel header group HP 8" di SP II GNK (11:00 - 12:00 wib)</t>
  </si>
  <si>
    <t>Atasi kebocoran / rewelding discarge pompa MK di SP II TLJ (10:00-11:15 wib)</t>
  </si>
  <si>
    <t>Atasi kebocoran / penyisipan dgn pipa 3" @ 45 mtr di kp 0,6 flowline sumur TLJ-206 (09:00-13:30 wib)</t>
  </si>
  <si>
    <t>Penyisipan ex kebocoran dengan pipa 3" : 3 joint (30 meter) di KP 2,5 flow line sumur OGN-31 (11:00-12:30 wib, tanpa off sumur karena di alihkan ke line satelit 4"</t>
  </si>
  <si>
    <t>Atasi kebocoran / dismantle dan las ganti tee drat 2" dan nepel drat 2" SS. x-mastree sumur PDW-09 (14:45-17:00 wib)</t>
  </si>
  <si>
    <t>Atasi ex. kebocoran / penyisipan dengan tubing 3.5": ± 3 meter di KP 0.8 dan las sadel 2 titik di KP 0.83 &amp; di header manifold flowline sumur GNK-94 (10:00-15:30 wib)</t>
  </si>
  <si>
    <t>Tie-in penyisipan ex. clamp kebocoran dengan pipa 4": 24 meter di KP 1.4 flowline sumur OGN-41 (10:30-12:30 wib, tanpa off sumur karena di alihkan ke line satelit 4")</t>
  </si>
  <si>
    <t>Tie-in penyisipan ex. clamp kebocoran (korosif) pipa 6": ± 30 meter line suction ke pompa transfer minyak no. 1 SP 2 TMT (09:00-16:00 wib, akan di lanjut besok line suction ke pompa no. 2 dan line suction ke bak oil catcher).</t>
  </si>
  <si>
    <t>Atasi kebocoran / las sadel 1 titik di KP 2.64 flowline 3" sumur WI BRG-22 (09:30-10:15 wib)</t>
  </si>
  <si>
    <t>09:30-10:15</t>
  </si>
  <si>
    <t>Atasi kebocoran / penyisipan (pipa 3": 3 meter, elbow 3"-90° sch. 80: 1ea, reducer 3"x2" sch. 80: 1 ea, flange 2"-300: 1 ea, flange 3"-300: 1 ea) di KP 0 flowline sumur PDS-01 (10:40-12:00 wib)</t>
  </si>
  <si>
    <t>10:40-12:00</t>
  </si>
  <si>
    <t>Atasi kebocoran / las sadel 1 titik di KP 0.29 (underground) flowline 4" sumur PMT-01 (13:25-14:45 wib)</t>
  </si>
  <si>
    <t>13:25-14:45</t>
  </si>
  <si>
    <t>Atasi kebocoran / clamp 1 titik di KP 2.64 flowline 3" sumur WI BRG-22, Ok (10:00-10:30 wib)</t>
  </si>
  <si>
    <t>Atasi kebocoran / las sadel pipa 8" header WI di SP 7 TLJ (13:00-14:30 wib).</t>
  </si>
  <si>
    <t>Atasi kebocoran dengan clamp 1 titik di KP 1.4 &amp; lanjut ecer / joining pipa 4" sch. 40: 2 joints (24 meter) untuk persiapan penyisipan flow line sumur OGN-41 (12:30-15:30 wib, tunggu jadwal tie-in).</t>
  </si>
  <si>
    <t>12:30-15:30</t>
  </si>
  <si>
    <t>Cek adanya kebocoran pipa di desa Tanjung  bulan dan di ketahui  kebocoran berasal dari potongan pipa 4" (indikasi ex. line gold water) &amp; sudah ditutup kembali (20:00-21:30 wib).</t>
  </si>
  <si>
    <t>Atasi kebocoran / rewelding nepel drat 2" X- Mastree sumur LBK-11 (10:00-11:30 wib)</t>
  </si>
  <si>
    <t>Atasi kebocoran (crack) dengan rewelding 1 titik stream line sumur WI TTB-72 (13:00-14:00 wib).</t>
  </si>
  <si>
    <t>Atasi kebocoran ex. gesekan gergaji OTK stream line sumur WI TTB-71 (14:00-14:30 wib)</t>
  </si>
  <si>
    <t>Penyisipan ex. kebocoran dengan pipa tubing 3.5": 2 joints di KP 3.2 flowline sumur TMT-33 (10:00-16:30 wib).</t>
  </si>
  <si>
    <t>Atasi kebocoran / penyisipan dengan pipa 4": 3 joints di KP 0.75 (underground) flowline sumur PDW-03 (13:00-18:00 wib, kendala lama tunggu material pipa dan cuaca hujan).</t>
  </si>
  <si>
    <t xml:space="preserve"> Dismantle / penyisipan line suction 8" (pipa 8" sch. 40: 1 joint + elbow 8"-45°: 2 ea + flange 8"-300: 2 ea) &amp; lanjut tie-in (las flange 8"-300: 1 ea) di SKG 10 PMB (10:45-15:30 wib).</t>
  </si>
  <si>
    <t>10:45-15:30</t>
  </si>
  <si>
    <t>Atasi kebocoran / penyisipan dengan pipa tubing 3.5": 3 joints di KP 0.300 flowline sumur WI TLJ-173 (10:00-14:30 wib).</t>
  </si>
  <si>
    <t>Penyisipan / tie-in ex. clamp kebocoran (korosif) line header 6" ke tank group SP 2 TMT (09:00-14:00 wib).</t>
  </si>
  <si>
    <t>Atasi kebocoran / penyisipan degan pipa tubing 3.5": 2 joints di KP 0.350 flowline sumur WI TLJ-173 (10:00-13:30 wib)</t>
  </si>
  <si>
    <t>Atasi kebocoran (korosif) / las sadel 1 titik di KP 2.1 flowline sumur WI TTB-72 (13:30-15:30 wib).</t>
  </si>
  <si>
    <t xml:space="preserve">Atasi ex. kebocoran / clamp 1 titik flowline sumur TSM-01, (09:30-10:15 wib, bersama Elnusa FK). </t>
  </si>
  <si>
    <t>Atasi kebocoran / sadel las  pipa 3" ( eks gergajian OTK) KP  0,1 flowline sumur WI TLJ-189 (10:00-13:00 wib)</t>
  </si>
  <si>
    <t xml:space="preserve">Atasi kebocoran / las patching 1 titik ex clamp trunkline gas Aur 8" ex gergajian OTK di dekat lokasi sumur BRG 03  (10:00-11:10 wib) </t>
  </si>
  <si>
    <t>Atasi ex. kebocoran / las sadel 2 titik pada "TEE" header manifold 3" di SP PMB (09:30-11:00 wib).</t>
  </si>
  <si>
    <t xml:space="preserve">09:30-11:00 </t>
  </si>
  <si>
    <t>Atasi kebocoran / penyisipan dengan pipa 3" sch. 40: 12 meter di KP 0.650 flowline sumur TTB-63 (10:00-13:00 wib, sumur off ex. Job Acid).</t>
  </si>
  <si>
    <t>Atasi kebocoran / las sadle 1 titik di KP 0.4 flowline 4" sumur PMT-01 (11:00-13:15 wib)</t>
  </si>
  <si>
    <t>Tie-in line 3" gas fuel (pipa 3": 1 joint, flange 3"-300: 4 ea, elbow 3"-90°: 2 ea dan elbow 3"-45°: 2 ea) di SKG 11 Lembak (10:0012:00 wib, observasi selama 2 jam Ok).</t>
  </si>
  <si>
    <t>10:00 - 12:00</t>
  </si>
  <si>
    <t>SKG 11 LBK</t>
  </si>
  <si>
    <t>Atasi kebocoran / penyisipan dengan pipa tubing 4.5": 2 joints di KP 0.2 flowline sumur WI TLJ-150 (11:30-14:00 wib).</t>
  </si>
  <si>
    <t>Atasi kebocoran (crack) dengan rewelding 1 titik di KP 0.7 flow line sumur WI TTB-70 (11:30-13:00 wib)</t>
  </si>
  <si>
    <t>Atasi kebocoran / las sadel pipa 8" di KP 4.5 trunkline WI SP 6 ke SP 1 &amp; SP 9 TLJ (10:0-12:00 wib).</t>
  </si>
  <si>
    <t xml:space="preserve">10:0-12:00 </t>
  </si>
  <si>
    <t>Atasi kebocoran / penyisipan dengan pipa tubing 3.5": 5 joints di KP 0.550 flowline sumur TLJ-112 (13:30-17:00 wib).</t>
  </si>
  <si>
    <t>Atasi kebocoran / penyisipan dengan pipa tubing 3.5": 4 joints di KP 0.120 flowline sumur TLJ-025 (10:00- 14:45 wib).</t>
  </si>
  <si>
    <t>10:00- 14:45</t>
  </si>
  <si>
    <t>Atasi ex. kebocoran / penyisipan dengan pipa 4": 2 joints di KP 0.4 flowline sumur GNK-92 (10:00-14:39 wib).</t>
  </si>
  <si>
    <t>10:00-14:39</t>
  </si>
  <si>
    <t>Atasi kebocoran /penyisipan dengan pipa tubing 3.5": 3 joints di KP 0.650 flowline TLJ-219 (10:00-14:00 wib).</t>
  </si>
  <si>
    <t>Atasi kebocoran / penyisipan dengan pipa 3": 2 meter di KP 0.100 flowline sumur TLJ-025 (15:30-16:00 wib, sumur off ex. job Acid).</t>
  </si>
  <si>
    <t>Atasi kebocoran / penyisipan dengan tubing 3.5": 2 joints di KP 2.18 flowline sumur WI BRG-22 (10:00-12:00 wib).</t>
  </si>
  <si>
    <t>Atasi kebocoran / clamp 1 titik di KP 2.92 flowline sumur WI BRG-16 (11:00-11:20 wib).</t>
  </si>
  <si>
    <t>11:00-11:20</t>
  </si>
  <si>
    <t>Penyisipan ex. kebocoran dengan pipa tubing 3.5": 9 meter di KP 0.150 flowline sumur WI OGN-30 (13:00-14:30 wib).</t>
  </si>
  <si>
    <t>Atasi kebocoran pipa 3" / las sadel 1 titik di KP 1 flowline sumur OGN-37 (15:00-16:00 wib, status sumur Off).</t>
  </si>
  <si>
    <t xml:space="preserve"> Atasi kebocoran / clamp 1 titik di KP 25.5 (underground) trunkline 6" minyak PDW - PPP di Talang Pengadangan (09:00-14:20 wib, RAM static - TopSip &amp; Elnusa FK)</t>
  </si>
  <si>
    <t xml:space="preserve">09:00-14:20 </t>
  </si>
  <si>
    <t>Atasi ex. kebocoran / penyisipan dengan tubing 3.5": 2 joints di KP 0.65 flowline sumur GNK-78 (09:30-13:30 wib).</t>
  </si>
  <si>
    <t>Atasi ex. kebocoran / las sadel 1 titik line suction 8" gas compressor di SKG 10 PMB (10:00-12:30 wib).</t>
  </si>
  <si>
    <t>Atasi kebocoran dengan penyisipan pipa 2⅞": 1 joint di KP 0.2 dari SP 1 TMT (simpang sumur TMT-17) gas line supply fuel engine Beam Punping Unit lokasi sumur TMT-40/ 50 (13:00-15:30 wib)</t>
  </si>
  <si>
    <t>Atasi ex. kebocoran / penyisipan dengan tubing 3.5": 2 joints di KP 0 flowline sumur WI PMB-09 (11:00-16:00 wib).</t>
  </si>
  <si>
    <t>Penyisipan ex. clamp kebocoran dengan pipa 3" sch. 40: 2 joints (12 meter) di KP 0.5 (dari SP Ogan) main gas line sumuran Ogan (13:30-15:30 wib).</t>
  </si>
  <si>
    <t>Penyisipan dengan tubing 3.5": 1 joint di KP 1 flowline sumur KAG-11 (13:00-15:00 wib).</t>
  </si>
  <si>
    <t>KAG</t>
  </si>
  <si>
    <t>Atasi ex. kebocoran / penyisipan dengan pipa tubing 3.5": 1 joint di KP 0.04 flowline sumur WI PMB-31 (09:00-11:00 wib)</t>
  </si>
  <si>
    <t xml:space="preserve"> Atasi ex. kebocoran / disisip dengan pipa 4": +- 6 meter trunkline 4" depan SP 2 GNK (09:00-15:00 wib, kendala baut &amp; mur pada flange fiber + carbon sulit dibuka / rusak)</t>
  </si>
  <si>
    <t>Atasi kebocoran / penyisipan dengan tubing 3.5": 1 joint di KP 0.79 &amp; 2 joints di KP 1.05 flowline 3" sumur KAG-11 (13:00-16:00 wib)</t>
  </si>
  <si>
    <t>Atasi kebocoran (crack) dengan rewelding 1 titik  di KP 1  flowline sumur WI OGN-40 (13:30-14:30 wib)</t>
  </si>
  <si>
    <t>Atasi kebocoran bersama RAM Civil / penyisipan dengan pipa 4" sch. 80: 1 joint di KP 0.35 (underground) flowline sumur PDW-03 (14:15-16:00 wib)</t>
  </si>
  <si>
    <t>14:15-16:00</t>
  </si>
  <si>
    <t xml:space="preserve">Atasi ex. kebocoran / clamp 1 titik trunkline 4" dari SP 1 GNK di Godevil Box depan SP 2 GNK (10:00-14:00 wib, sementara &amp; kendala tidak ada akses BHL untuk penggalian). </t>
  </si>
  <si>
    <t>Atasi ex. kebocoran / las sadel 1 titik pada SS X-Mastree sumur PMN-09 (13:30-14:30 wib)</t>
  </si>
  <si>
    <t>Atasi kebocoran / clamp 1 titik (digergaji OTK) line gas 4" sumur TMT-2 (13:00-14:00 wib)</t>
  </si>
  <si>
    <t>TMT-2</t>
  </si>
  <si>
    <t>Penyisipan dengan pipa tubing 3.5": 3 joints gas line di depan simpang TMT-17 (13:15-14:00 wib).</t>
  </si>
  <si>
    <t>13:15-14:00</t>
  </si>
  <si>
    <t>Penyisipan dengan pipa tubing 2⅞": 1 joint gas line di road crossing TMT-35 (14:15-16:00 wib).</t>
  </si>
  <si>
    <t>Atasi kebocoran bongkar / putus suction pompa transfer minyak no 1 dari oil catcher lama lanjut pasang blind flange lokasi SP BRG D (13:00-13:30)</t>
  </si>
  <si>
    <t>Atasi ex. kebocoran / disisip dengan tubing 3.5": 1 joint di KP 0.45 flowline sumur GNK-65 (09:30-11:30 wib)</t>
  </si>
  <si>
    <t xml:space="preserve">09:30-11:30 </t>
  </si>
  <si>
    <t>Atasi ex. kebocoran / rewelding flange 2" di KP 0.05 gasline sumur GNK-64 (13:30-14:30 wib)</t>
  </si>
  <si>
    <t>Atasi kebocoran / penyisipan dengan pipa tubing 3.5": 3 joints di KP 1.8 flowline sumur WI TLJ-189 (09:00-15:00 wib).</t>
  </si>
  <si>
    <t>Atasi kebocoran / las sadel 1 titik di KP 0.9 flowline sumur WI OGN-21/22 (13:00-15:00 wib)</t>
  </si>
  <si>
    <t>Modifikasi dan tie-in spool 2" &amp; flange 2"-900: 2 ea untuk pengganti SDV di sumur LBK-05 (10:00-14:00 wib)</t>
  </si>
  <si>
    <t>Penyisipan pipa 3" line inlet (Tee 3": 1ea, flange 3"-300: 2ea) separator di SP 6 TLJ (09:00-15:00 wib).</t>
  </si>
  <si>
    <t>Atasi kebocoran / las sadel pipa 3"  di KP 0.75 flowline sumur WI TLJ-089 (14:00-15:30 wib).</t>
  </si>
  <si>
    <t xml:space="preserve">14:00-15:30 </t>
  </si>
  <si>
    <t>Atasi kebocoran / las sadel pipa 3" di KP 0.001 flowline sumur WI TLJ-099 (09:00-11:00 wib)</t>
  </si>
  <si>
    <t>Penyisipan ex. clamp kebocoran dengan pipa 4" sch. 40: 12 meter di KP 0.580 flowline sumur OGN-41 (13:00-15:30 wib, tanpa off sumur karena di alihkan ke line satelit 4").</t>
  </si>
  <si>
    <t>Rewelding (crack) kebocoran joining las (underground) flowline sumur MBU-12 (11:00-11:55 wib)</t>
  </si>
  <si>
    <t>11:00-11:55</t>
  </si>
  <si>
    <t>Atasi kebocoran dengan las sadel 1 titik di KP 1 flowline sumur WI OGN-40 (13:00-15:00 wib)</t>
  </si>
  <si>
    <t>Rewelding (crack) sambungan Tee drat SS X-Mastree sumur PDW-07 (11:00-11:45 wib)</t>
  </si>
  <si>
    <t>11:00-11:45</t>
  </si>
  <si>
    <t>Penyisipan ex. kebocoran dengan pipa 4" sch. 40 panjang 48 meter di KP 1.74 (underground) flowline sumur PMT-01 (11:00-16:00 wib)</t>
  </si>
  <si>
    <t>Atasi kebocoran/ penyisipan dengan pipa 3": 4 meter dan elbow 3"-45°: 1ea di KP 0.001  flowline sumur TLJ-104 (10:00-14:30 wib).</t>
  </si>
  <si>
    <t>Atasi kebocoran /rewelding (crack) di KP 0.5 flowline sumur WI OGN-30 (14:30-15:30 wib).</t>
  </si>
  <si>
    <t>Atasi ex. kebocoran / las sadel Header Group 10" ke 4" di SKG 11 Lembak (10:30-14:30 wib).</t>
  </si>
  <si>
    <t>Atasi kebocoran (korosif) / las  sadel pipa 3" di KP 0.03 flowline sumur WI TLJ-033 (10:00-11:00 wib)</t>
  </si>
  <si>
    <t>Atasi kebocoran (ex. gergajian OTK) / las sadel pipa 3" di KP 1.55 flowline sumur WI TLJ-189 (13:30-14:00 wib)</t>
  </si>
  <si>
    <t>Atasi kebocoran / las sadel pipa 3" di KP 0.07 dan penyisipan dengan pipa 3": 18 meter, flange 3"-300: 2ea, elbow 3"-90°: 2ea di KP 0.001 flowline sumur TLJ-225 (10:00-16:15 wib, sumur off ex. Job Rig &amp; Acid flowline)</t>
  </si>
  <si>
    <t>0.07
0.001</t>
  </si>
  <si>
    <t>Penyisipan ex. kebocoran dengan pipa 3" sch. 40: 12 meter di KP 0.060 flowline sumur OGN-29 (13:30-15:30 wib, kendala cuaca hujan)</t>
  </si>
  <si>
    <t>Atasi kebocoran /rewelding nepel drat ½" (crack) di flowline sumur PMB-38 (09:00-09:45 wib)</t>
  </si>
  <si>
    <t>09:00-09:45</t>
  </si>
  <si>
    <t>Modifikasi flowline sumur KAG-02 di SP KAG (11:00-14:30 wib, untuk persiapan konversi dari sumur Produksi ke WI)</t>
  </si>
  <si>
    <t>Atasi kebocoran / rewelding di KP 0.85 flowline sumur WI PMB-31 (11:30-12:15 wib, terkena angkutan berat saat Rig moving).</t>
  </si>
  <si>
    <t>Penyisipan ex. 3 titik clamp kebocoran dengan tubing 3.5": 18 meter di KP 2.55 flowline sumur WI BRG-22 (10:00-12:00 wib)</t>
  </si>
  <si>
    <t>Atasi kebocoran / disisip dengan pipa tubing 3.5": 2 joints di KP 0.85 flowline sumur WI PMB-32 (16:00-18:15)</t>
  </si>
  <si>
    <t>16:00-18:15</t>
  </si>
  <si>
    <t>Atasi kebocoran / di clamp 1 titik di KP 0.12 flowline sumur PMB-22 (16:30-17:00 wib)</t>
  </si>
  <si>
    <t>16:30-17:00</t>
  </si>
  <si>
    <t>Atasi kebocoran / las sadel pipa 3" line discharge pompa MKAPR di SP 2 TLJ (09:30-10:30 wib).</t>
  </si>
  <si>
    <t>Atasi kebocoran / las sadel pipa 3" ex. gergajian OTK (sabotase) di KP 1.5 flowline sumur TLJ-027 (11:00-12:00 wib)</t>
  </si>
  <si>
    <t>Atasi kebocoran / las sadel pipa 3" di KP 0.325  flowline sumur WI TLJ-089 (13:00-14:00 wib).</t>
  </si>
  <si>
    <t>Atasi kebocoran ex. clamp (korosif) dengan las sadel 1 titik di KP 1.5 dan dismantle modifikasi / pengelasan nipple 2" future valve drain main line gas fuel engine Beam PU sumur OGN-27 (13:00-15:00 wib).</t>
  </si>
  <si>
    <t>Atasi kebocoran/ penyisipan dgn pipa tubing 3,5" @3 joint di KP 1,8  flowline sumur WI TLJ-189 09:30-14:30 wib)</t>
  </si>
  <si>
    <t xml:space="preserve"> 09:30-14:30</t>
  </si>
  <si>
    <t>Penyisipan kebocoran flowline sumur WI BRG-22 dengan tubing 3,5" panjang 27 m di KP 2.66 (10:00-12:00 wib)</t>
  </si>
  <si>
    <t>Penyisipan ex 3 titik clamp kebocoran flowline sumur WI BRG-16 dengan tubing 3,5" panjang 17 m di KP 2.22 (13:00-15:30 wib)</t>
  </si>
  <si>
    <t>Atasi kebocoran ) penyisipan dengan pipa tubing 3,5" @2 joint di KP 1,85 flowline sumur WI TLJ-189 (13:00-16:30 wib)</t>
  </si>
  <si>
    <t>Tambah ikatan clamp kebocoran flowline sumur WI BRG 22 di KP 2.6 dan KP 2.66 dan tambah ikatan clamp kebocoran flowline sumur WI BRG 16 di KP 2.22 (06:00-06:20 oleh MKL)</t>
  </si>
  <si>
    <t>06:00-06:20</t>
  </si>
  <si>
    <t>2.6
2.66</t>
  </si>
  <si>
    <t>Penyisipan ex kebocoran flowline sumur PMT 01 di KP 0.4 dengan pipa 4" panjang 0.4 m dan 0.3 m dan elbow 4" 45° 1 ea  (11:00-14:00 wib)</t>
  </si>
  <si>
    <t xml:space="preserve">Atasi kebocoran / sadel las pipa 3" di KP 0,001 flowline sumur TLJ-224 (10:00-11:15 wib)
</t>
  </si>
  <si>
    <t xml:space="preserve">10:00-11:15 </t>
  </si>
  <si>
    <t>Atasi ex clamp kebocoran korosif disisip dengan pipa 3" sch 40 : 2 joint ( 24 meter) di KP 0.02 flowline sumur TTB-01 (10:00-15:30 wib)</t>
  </si>
  <si>
    <t>Penyisipan ex 3 titik clamp kebocoran flowline sumur BRG 17 di KP 3.17 dengan tubing 3.5"" panjang 18 meter (11:00-12:00 wib)</t>
  </si>
  <si>
    <t>Atasi kebocoran dengan clamp flowline sumur BRG-22 di KP 2.42 (13:00-13:15 wib)</t>
  </si>
  <si>
    <t>13:00-13:15</t>
  </si>
  <si>
    <t>Penyisipan ex 5 titik clamp kebocoran flowline sumur BRG 12 di KP 0.51 dengan pipa 3" panjang 36 meter (11:00-14:00 wib)</t>
  </si>
  <si>
    <t>Atasi kebocoran ex gangguan eksternal line 8" satelit Aur di depan Titis oleh MKL malam dengan cara di clamp  (11:00-14:00 wib)</t>
  </si>
  <si>
    <t>Atasi ex clamp kebocoran disisip dengan pipa 3" sch 40 : 5 joints (52 meter) di KP 2.2 dan pengelasan kebocoran future Valve di KP 2.1 dari SP Ogan main line gas sumuran Ogan (13:00-18:00 wib)</t>
  </si>
  <si>
    <t xml:space="preserve">13:00-18:00 </t>
  </si>
  <si>
    <t>Tie in penyisipan flowline sumur WI BRG 22 di KP 2.24 dengan tubing 3,5" panjang 54 meter (jam 10:00-12:00)</t>
  </si>
  <si>
    <t>Atasi eks kebocoran / dilas sadel: 1 titik, di KP. 0,8 flowline sumur GNK-94 (10:00 - 11:30 wib)</t>
  </si>
  <si>
    <t xml:space="preserve">10:00 - 11:30 </t>
  </si>
  <si>
    <t>Atasi eks kebocoran / disisip pakai tubing 3½" : 3 Mtr, flowline sumur GNK-94 pada header SP 2 GNK (13:00 - 14:30 wib)</t>
  </si>
  <si>
    <t>13:00 - 14:30</t>
  </si>
  <si>
    <t>Tie in penyisipan ex kecocorandengan pipa 3" sch 40 : 18 meter di KP 2.4 (galian crossing depan Ogan Ogan 16) flow line sumur Ogan 34 (11:30-13:00 wib, sumur tidak off karena di alihkan ke line satelit 4")</t>
  </si>
  <si>
    <t>Modifikasi dan tie in stream line, jumper cassing sumur Ogan 16 (15:00-19:30 wib, sumur off ex job Rig dan kendala hujan)</t>
  </si>
  <si>
    <t>15:00-19:30</t>
  </si>
  <si>
    <t>Atasi kebocoran / Rewelding line discart pompa MK di SP II TLJ dan pemasangan support dari pipa 3". ( crack lasan) (09:00-11:30 wib)</t>
  </si>
  <si>
    <t>Atasi kebocoran / dilas sadel line discharge 4"  pompa Injeksi di SP PMB (09:30 - 11:00 wib)</t>
  </si>
  <si>
    <t>Penyisipan eks kebocoran pipa 3" di kp 0'275  dengan pipa tubing 3,5"@2 joint ,flowline sumur WI TLJ-013 (09:00-14:00 wib)</t>
  </si>
  <si>
    <t>Atasi kebocoran / leminasi FRP 3" di KP 0,2 flowline sumur WI TLJ-184. ( sabotase / eks gergajian ) (09:30-14:30)</t>
  </si>
  <si>
    <t>Penyisipan dengan galian tubing 3,5" 6 jts  dan elbow 3" 45°2 ea dan elbow 3" 90°1 ea  flowline sumur WI BRG 16 di KP 1.8 dekat lokasi BRG 03 (jam 10:00-17:00)</t>
  </si>
  <si>
    <t>Rewelding kebocoran  line discharge 4"  pompa WI di SP PMB (16:30 - 17:30 wib)</t>
  </si>
  <si>
    <t>16:30 - 17:30</t>
  </si>
  <si>
    <t>Penyisipan dengan galian pipa 4" panjang 15 jts x 12 meter dan elbow 4" 45°2 ea dan flange 4" 600#1ea, wrapping 15 meter  flowline sumur PDW 03 di KP 0.25 s.d KP 0.4  (jam 10:00-17:00)</t>
  </si>
  <si>
    <t xml:space="preserve"> 10:00-17:00</t>
  </si>
  <si>
    <t>0.25
0.4</t>
  </si>
  <si>
    <t>Atasi eks kebocoran / disisip pakai tubing 3½" : 2 jts, di KP 0,4 flowline sumur PMB-29 (10:00 - 14:00 wib)</t>
  </si>
  <si>
    <t>10:00 - 14:00</t>
  </si>
  <si>
    <t>Atasi kecocoran (korosif) dengan las sadel 1 titik di KP 0,450 ring line pipa 5,5" sumur TTB 41/38/26 (11:00-12:30 wib)</t>
  </si>
  <si>
    <t xml:space="preserve">11:00-12:30 </t>
  </si>
  <si>
    <t>Penyisipan line satelit gas 6" di road crossing simpang Metur Pagardewa (10:00 - 14:00 wib)</t>
  </si>
  <si>
    <t>PGD</t>
  </si>
  <si>
    <t>Atasi kebocoran / las sadel pipa 3" di KP 0.07 flowline sumur TLJ-060 (10:00-11:00 wib, sumur off ex. Job Acid).</t>
  </si>
  <si>
    <t>Atasi kebocoran / penyisipan dengan pipa tubing 3.5": 4 joints di KP 0.01 flowline sumur TLJ-060 (19:00-15:00 wib).</t>
  </si>
  <si>
    <t>(10:00-11:00</t>
  </si>
  <si>
    <t>Atasi kebocoran / las sadel 1 titik di header manifold LBK-06 (12:30-13:30 wib).</t>
  </si>
  <si>
    <t>Atasi ex. kebocoran / penyisipan dengan pipa 3" sch. 40: 12 meter di KP 0.9 flowline sumur OGN-33 (11:00-14:30 wib, tanpa off sumur karena di alihkan ke line satelit 4").</t>
  </si>
  <si>
    <t>Atasi kebocoran / las sadel 1 titik di KP 0.250 flowline sumur WI OGN-22 (11:00-14:30 wib)</t>
  </si>
  <si>
    <t>Atasi kebocoran / clamp 1 titik di KP 0.9 flowline sumur OGN-33 (14:30-15:30 wib)</t>
  </si>
  <si>
    <t>Atasi kebocoran/ las sadel 2 titik di KP 0 dan di KP 1.75 flowline sumur PMT-01 (10:30-12:00 wib)</t>
  </si>
  <si>
    <t>Atasi kebocoran trunkline FRP 8" BRG - PPP di dekat jembatan sungai Toman ex. gesekan OTK dengan cara bongkar protector dan pasang clamp (18:30-19:30 wib, rencana besok lining dan las perbaikan protector &amp; kendala akses jalan untuk tarik mesin las ke lokasi ada beberapa titik yang rusak)</t>
  </si>
  <si>
    <t>18:30-19:30</t>
  </si>
  <si>
    <t>Atasi kebocoran / las sadel 1 titik X-Mastree sumur LBK-09 (10:30-11:00 wib).</t>
  </si>
  <si>
    <t>Atasi kebocoran / las sadel 1 titik di KP 0.9 flowline sumur WI OGN-40 (13:00-14:30 wib, terhenti cuaca hujan).</t>
  </si>
  <si>
    <t>Atasi kebocoran / las nepel drat 2" SS (sembur silang) X-Mastree sumur LBK-04 (10:00-11:00 wib).</t>
  </si>
  <si>
    <t>Atasi kebocoran / dismantle &amp; ganti elbow 4"-90° line outlet separator di lokasi SP 1 PDW (10:30-12:00 wib)</t>
  </si>
  <si>
    <t>Atasi kebocoran / las sadel 1 titik di kM 17 (depan PT.  BSP jalan utama SP TTB) trunk line 8" WI SP 6 - SP 1 TTB (10:30-15:00 wib)</t>
  </si>
  <si>
    <t>Atasi ex. kebocoran / peyisipan dengan tubing 3.5": 2 joints di KP 0.7 flowline sumur PMB-12 (09:30-14:30 wib)</t>
  </si>
  <si>
    <t>Atasi ex. kebocoran / las sadel 1 titik Tee reducer 8" ke 3" header manifold sumur PMB-23 di SP PMB &amp; lanjut las sadel 2 titik header manifold LP Group 6" di SP PMB (11:00-14:30 wib).</t>
  </si>
  <si>
    <t>Modifikasi flowline / reposisi gate &amp; chek valve 3"-300 (±16 dari sumur) ke up stream jumper casing annulus flowline sumur TLJ-01 (10:00-14:00 wib)</t>
  </si>
  <si>
    <t>TLJ-01</t>
  </si>
  <si>
    <t>Atasi kebocoran / rewelding sambungan elbow SS X-Mastree sumur TSM-01 &amp; lanjut pengelasan /pemasangan line blowdown / flaring di lokasi sumur TSM-01 Tasim (10:30-14:30 wib).</t>
  </si>
  <si>
    <t>Atasi kebocoran / rewelding flange flowline sumur TSM-03 &amp; lanjut pengelasan / pemasangan line blowdown / flaring di lokasi sumur TSM-03 (14:45-16:30 wib)</t>
  </si>
  <si>
    <t>14:45-16:30</t>
  </si>
  <si>
    <t>Atasi kebocoran / rewelding sambungan las flange bypass HP Group Separator SP Kuang (13:00-13:30 wib)</t>
  </si>
  <si>
    <t xml:space="preserve">13:00-13:30 </t>
  </si>
  <si>
    <t>Penyisipan ex. kebocoran pipa 3": 3 joints di KP 0.01 flowline sumur TLJ-219 (10:30-15:00 wib)</t>
  </si>
  <si>
    <t>Atasi kebocoran / las sadel 1 titik di KP 1 flowline sumur WI TLJ-089 (10.00-13.00)</t>
  </si>
  <si>
    <t>10.00-13.00</t>
  </si>
  <si>
    <t>Penyisipan ex. clamp kebocoran dengan pipa 3": 12 meter di KP 2.14 flowline sumur WI BRG-17 (13:00-16:00 wib)</t>
  </si>
  <si>
    <t>Atasi kebocoran / penyisipan dengan pipa tubing 3.5" di KP 0.285 flowline sumur TLJ-209  (13:30-17:30 wib)</t>
  </si>
  <si>
    <t>Atasi ex. kebocoran / penyisipan dengan tubing 3.5": 1 joint di KP 0.7 flowline sumur GNK-94 (11:00-14:00 wib)</t>
  </si>
  <si>
    <t>Atasi kebocoran / lanjut tie-in penyisipan line 6" dari LP Separator ke wash tank di SP BRG D (10:00-14:15 wib).</t>
  </si>
  <si>
    <t>10:00-14:15</t>
  </si>
  <si>
    <t>Atasi kebocoran / clamp 1 titik di KP 0 flowline sumur PMT-01 (12:00-12:50 wib,   disupport oleh tim Elnusa FK dan Gas Prod)</t>
  </si>
  <si>
    <t>12:00-12:50</t>
  </si>
  <si>
    <t>Atasi kebocoran / clamp 1 titik di KP 0.74 flowline sumur WI BRG-16 (14:30-15:00 wib, disupport team WI).</t>
  </si>
  <si>
    <t>Atasi kebocoran / las sadel 1 titik trunkline 8" water injeksi area dekat SP VII TLJ (13:00-18:00 wib)</t>
  </si>
  <si>
    <t>Tie-in penyisipan pipa 4": 48 meter dan elbow 4"-90°: 1ea flowline sumur TLJ-01 dekat header manifold SP 1 TLJ (09:00-16:00 wib, sumur off ex. Job Rig).</t>
  </si>
  <si>
    <t>Perbaikan kebocoran flowline spoolable 3" (ex. terkena alat berat BHL) dengan pemasangan konektor flange to flange di KP 4.3 (area lokasi TMT-55) flowline spoolable 3" sumur TMT-25 (09:00-14:30 wib)</t>
  </si>
  <si>
    <t>TMT-55</t>
  </si>
  <si>
    <t>Atasi kebocoran / las sadel 1 titik trunkline 8" water injeksi depan Y2K (10:30-12:30 wib)</t>
  </si>
  <si>
    <t>Atasi kebocoran / penyisipan dengan pipa tubing 3.5: 2 joints di KP 0 flowline sumur WI TLJ-099 (13:30-16:00 wib)</t>
  </si>
  <si>
    <t>Penyisipan ex. kebocoran dengan pipa 3": 1 joint (12 meter) di KP 0.512 flowline sumur TTB 64 (10:30-14:30 wib, terhenti karena cuaca hujan).</t>
  </si>
  <si>
    <t>Atasi ex. kebocoran / las sadel 1 titik flowline 3" GNK-92 di dekat header SP 2 GNK (10:00-11:30 wib)</t>
  </si>
  <si>
    <t>Atasi ex. kebocoran / las sadel 1 titik header HP group 8" di SP 2 GNK (11:30-13:30 wib)</t>
  </si>
  <si>
    <t>Atasi kebocoran / las sadel 1 titik pipa 6" line inlet ke wash tank no.2 di SP 6 TLJ (10:00-12:00 wib)</t>
  </si>
  <si>
    <t>Atasi kebocoran / clamp 1  titik dengan galian di KP 28 trunkline 6" (underground) PDW - PPP (13:00-15:00 wib).</t>
  </si>
  <si>
    <t>Modifikasi dan tie-in line 4" water injeksi dari PPP ke tanki 1 SP PMB (09:30-14:00 wib).</t>
  </si>
  <si>
    <t>Penyisipan ex. kebocoran dengan pipa 4": 3 joints (36 meter) flowline sumur OGN-41 (10:30-15:00 wib, tanpa off sumur karena di alihkan ke line satelit 4").</t>
  </si>
  <si>
    <t>Atasi kebocoran / las sadel 1 titik flowline 3"  sumur PMB-23 di header SP PMB (11:00-14:00 wib)</t>
  </si>
  <si>
    <t>Atasi kebocoran / las sadel 1 titik header manifold test 6" di SP 7 TLJ (20:00-13:00 wib)</t>
  </si>
  <si>
    <t>20:00-13:00</t>
  </si>
  <si>
    <t>Atasi kebocoran / clamp 1 titik di KP 12.5 trunkline 6" minyak (underground) line pemompaan PDW - PPP desa Kemang Tanduk bersama Elnusa FK (10:00-11:40 wib).</t>
  </si>
  <si>
    <t xml:space="preserve">10:00-11:40 </t>
  </si>
  <si>
    <t>Atasi kebocoran / clamp 1 titik di KP 22.5 trunkline 6" minyak (underground) line pemompaan PDW - PPP desa Talang Pengadangan bersama Elnusa FK &amp; lanjut pemompaan (18:30-21:30 wib, note: sekitar area kebocoran sudah terbakar dan sudah dipadamkan bersama tim HSSE).</t>
  </si>
  <si>
    <t>18:30-21:30</t>
  </si>
  <si>
    <t>penyisipan ex. kebocoran dengan pipa 3": 4 joints (24 meter) di KP 0.512 flowline sumur TTB-64, Ok (10:30-13:30 wib, status sumur off ex. Job Rig).</t>
  </si>
  <si>
    <t>Atasi ex. kebocoran / las sadel line discharge pompa Injeksi 4" di dekat header SP PMB (11:00-13:30 wib).</t>
  </si>
  <si>
    <t>Clamp ex. kebocoran (underground) di KP 13.5 trunkline PDW - PPP desa Kemang Tanduk (10:00-11:00 wib).</t>
  </si>
  <si>
    <t xml:space="preserve"> Atasi ex. kebocoran / penyisipan elbow 3"-45°: 1 ea flowline GNK-92 di header SP 2 GNK (09:30-12:00 wib)</t>
  </si>
  <si>
    <t>Atasi ex. kebocoran / penyisipan dengan pipa 3": ± 2 meter di KP 0.040 flowline sumur WI PMB-32 (13:00-16:00 wib)</t>
  </si>
  <si>
    <t xml:space="preserve"> Atasi ex. kebocoran / jumper flowline sumur GNK-94 ke ex. flowline GNK-10 di gorong-gorong depan SP 2 GNK (10:00-16:30 wib)</t>
  </si>
  <si>
    <t xml:space="preserve">10:00-16:30 </t>
  </si>
  <si>
    <t>Atasi ex. kebocoran / penyisipan dengan pipa 4": 2 joints di KP 0.03 flowline sumur WI PMB-12 (10:00-14:00 wib)</t>
  </si>
  <si>
    <t>Atasi kebocoran / penyisipan dengan pipa tubing 3.5": 2 joints di KP 0.15 flowline sumur TLJ-03 (09:00-13:30 wib).</t>
  </si>
  <si>
    <t>Atasi kebocoran / penyisipan dengan pipa 3": 1 meter, elbow 3"-45°: 2 ea, flange 3"-300: 1ea di KP 0.001 flowline sumur TLJ-027 (14:30-16:30 wib, ex. Job Acid flowline)</t>
  </si>
  <si>
    <t>14:30-16:30</t>
  </si>
  <si>
    <t>Atasi kebocoran / penyisipan 2 titik dengan pipa tubing 3.5": 4 joints, elbow 3"-90°:1 ea &amp; elbow 3"-45°: 1 ea di KP 0.08 dan 1 joint di KP 0.2 flowline sumur TLJ-03 (09:00-17:30 wib, ex. Job Acid flowline).</t>
  </si>
  <si>
    <t>Atasi kebocoran / las sadel 1 titik (ex. gergajian OTK) pipa 3" di KP 0.3 flowline sumur TLJ-027 (09:00-10:00 wib)</t>
  </si>
  <si>
    <t>Atasi kebocoran / ganti spool 4": 3.5 meter (flange 4"-600: 1 ea, flange 2"-300: 1 ea, elbow 4"-90° sch.40: 1 ea, reducer 4"x2" sch. 40) di KP 0 flowline ke SS sumur PMN-09 (10:30-13:30 wib)</t>
  </si>
  <si>
    <t>Atasi kebocoran / penyisipan pipa 8": 12 meter di KP 1.0 trunkline WI PPP ke SP 6 TLJ (08:00-14:00 wib)</t>
  </si>
  <si>
    <t xml:space="preserve">08:00-14:00 </t>
  </si>
  <si>
    <t>Atasi kebocoran (ex. gergajian OTK) / las sadel 3 titik flowline dan 1 titik line gas fuel engine sumur TMT-30 (11:00-14:00 wib).</t>
  </si>
  <si>
    <t>Atasi kebocoran / las sadel pipa 3" di KP 0.150  flowline sumur WI TLJ-033 (14:30-16:00 wib).</t>
  </si>
  <si>
    <t>Atasi kebocoran/ Sisip ex clamp kebocoran dengan pipa 3" : 2 joint (24 meter) di KP 0.925 flowline sumur OGN-26 (13:00-16:00 wib)</t>
  </si>
  <si>
    <t>Atasi kebocoran / penyisipan dengan pipa 3.5”: 2 joints di KP 0.06 flowline sumur WI TLJ-099 (10:00-12:00 wib).</t>
  </si>
  <si>
    <t>Atasi kebocoran / las sadel 1 titik di KP 0.1 flowline sumur WI TLJ-008 (13:30-15:00 wib).</t>
  </si>
  <si>
    <t>Atasi kebocoran / penyisipan elbow 4" sch. 80: 1 ea di KP 3.35 flowline sumur PDW-03 (09:10-12:00 wib, kendala  penggalian karena pipa berhimpitan dengan flowline lain dan lama pengosongan).</t>
  </si>
  <si>
    <t>Atasi kebocoran / penyisipan pipa 3": 12 meter di KP 2.9 flowline sumur WI BRG-17 (09:45-12:00 wib)</t>
  </si>
  <si>
    <t>Penggalian manual dan atasi kebocoran / diclamp 1 titik line suction 8" gas compressor di SKG 10 PMB (09:00-11:00 wib).</t>
  </si>
  <si>
    <t>Atasi kebocoran / las ganti reducer stream line sumur SPR-01 Kuang Selatan (13:30-14:45 wib).</t>
  </si>
  <si>
    <t>Atasi kebocoran / las sadel 1 titik di KP 0.6 flowline sumur WI TLJ-089 (09:00-11:00 wib).</t>
  </si>
  <si>
    <t>Atasi kebocoran / las sadel 1 titik di KP 1.0 flowline sumur WI TLJ-099 (12:30-13:30 wib).</t>
  </si>
  <si>
    <t>Atasi kebocoran / clamp 1 titik line gas fuel engine lokasi sumur TMT-52 (15:00-16:00 wib)</t>
  </si>
  <si>
    <t>Atasi penyempitan karena scale dan problem stock acid di SCM habis dengan penyisipan flowline sumur BRG-28 dengan pipa 4" sch. 40 x 12 meter: 6 joints, elbow 4"-90°sch. 40: 2 ea, flange 4"-300: 3 ea (11:00-12:30 wib, status sumur Job Rig).</t>
  </si>
  <si>
    <t>Rewelding kebocoran 1 titik di KP 0.06 flowline sumur WI TTB-30 (10:30-13:30 wib).</t>
  </si>
  <si>
    <t>Atasi ex. kebocoran / las sadel 1 titik di KP 0.2 flowline sumur GNK-92 (10:00-11:30 wib).</t>
  </si>
  <si>
    <t>Atasi kebocoran / penyisipan dengan pipa 3" sch. 40: 12 meter di KP 0.550 flowline sumur OGN-38 (13:00-15:00 wib, tanpa off sumur karena di alihkan ke line satelit 4").</t>
  </si>
  <si>
    <t>Atasi kebocoran dengan clamp 1 titik di road crossing KP 0.070 line gas fuel engine BPU sumur TMT-60 (14:00-16:30 wib).</t>
  </si>
  <si>
    <t>Atasi kebocoran / penyisipan dengan tubing 3.5": 3 joints di KP 0.45 flowline sumur TLJ-106 (10:30-16:30 wib).</t>
  </si>
  <si>
    <t xml:space="preserve">10:30-16:30 </t>
  </si>
  <si>
    <t>Atasi ex. clamp kebocoran dengan las sadel 1 titik di KP 0.2 flowline sumur WI OGN-22 (11:00-12:00 wib).</t>
  </si>
  <si>
    <t>Tie-in / penyisipan ex. 3 titik clamp line drain outlet scrubber baru dan separator SP BRG D (13:00-15:30 wib)</t>
  </si>
  <si>
    <t>Atasi kebocoran dengan las sadel 1 titik di KP 0.08 flowline sumur WI OGN-22 (13:00 -14:00 wib)</t>
  </si>
  <si>
    <t xml:space="preserve">13:00 -14:00 </t>
  </si>
  <si>
    <t>Atasi kebocoran dengan las sadel 1 titik di KP 1.3 flowline sumur WI OGN-40 (14:00-15:30 wib)</t>
  </si>
  <si>
    <t>Tie-in / penggantian spool dan pasang gate valve 6"-600: 1 ea di line gas sales jumper discharge gas compressor Titis di SKG 13 BRG (08:30-09:30 wib parallel dengan job Tie-in SP BRG A dan D)</t>
  </si>
  <si>
    <t>08:30-09:30</t>
  </si>
  <si>
    <t>Atasi ex. kebocoran / penyisipan dengan tubing 3.5": 1 joint di KP 0.3 flowline sumur PMB-29 (11:00-15:00 wib).</t>
  </si>
  <si>
    <t>Atasi ex. kebocoran / las sadel 1 titik di KP 0.4 flowline sumur WI PMB-32 (15:30-16:30 wib).</t>
  </si>
  <si>
    <t>15:30-16:30</t>
  </si>
  <si>
    <t>Penyisipan ex. kebocoran  dengan pipa tubing 3.5": 4 joints di KP 0.375 flowline sumur TLJ-106 (10:30-15:30 wib).</t>
  </si>
  <si>
    <t>Dismantle dan las kebocoran threadolet spool header manifold flowline sumur OGN-31 di SP Ogan (13:00-17:00 wib).</t>
  </si>
  <si>
    <t>Atasi kebocoran dengan las sadel 1 titik di KP 1.0 flow )line sumur WI OGN-21/22 (15:30-16:30 wib).</t>
  </si>
  <si>
    <t>OGN 21/22</t>
  </si>
  <si>
    <t>Penyisipan ex. kebocoran  dengan pipa tubing 3.5": 2 joints di KP 0.1 flowline sumur TLJ-016 (10:30-15:00 wib, sumur off status Job Rig)</t>
  </si>
  <si>
    <t>Atasi kebocoran / las sadel tee SS X-Mastree sumur PDW-07 (09:00-09:30 wib)</t>
  </si>
  <si>
    <t>Atasi ex. kebocoran / penyisipan spool 4" &amp; flange 4"-300: 1 ea line outlet separator LP di SP 3 GNK (10:00-13:30 wib).</t>
  </si>
  <si>
    <t>Penyisipan ex. kebocoran  dengan pipa tubing 3.5": 3 joints di KP 0.8 flowline sumur TLJ-016 (14:00-16:00 wib, status sumur off / Job Rig)</t>
  </si>
  <si>
    <t>Atasi kebocoran dengan penyisipan pipa 3": 24 meter di KP 0.860 &amp; pipa 3": 6 meter di KP 1.050 flowline sumur WI TTB 16 (13:00-16:00 wib).</t>
  </si>
  <si>
    <t>Atasi kebocoran / tie-in penyisipan pipa 4" sch. 40 x 7 joints: 12 meter di KP 2.9 flowline sumur PDW-03 (09:30-12:00 wib).</t>
  </si>
  <si>
    <t>Cari dan atasi kebocoran / ganti elbow 3"-45° sch. 80 di KP 1.46 (underground) flowline sumur PDS-01, Ok (13:00-17:00 wib)</t>
  </si>
  <si>
    <t>Atasi kebocoran / peyisipan dengan tubing 3.5": 2 joints di KP 1.0 flowline sumur TLJ-118 (13:30-16:00 wib).</t>
  </si>
  <si>
    <t>Atasi kebocoran dengan clamp 1 titik di simpang sumur TMT-38 line fuel gas sumuran area TMT (10:00-12:00 wib).</t>
  </si>
  <si>
    <t>Atasi kebocoran / penyisipan dengan pipa tubing 3.5": 3 joints di KP 0.05 dan las sadel di elbow stream line sumur TLJ-106 (11:00-16:00 wib)</t>
  </si>
  <si>
    <t xml:space="preserve">11:00-16:00 </t>
  </si>
  <si>
    <t>Atasi kebocoran dengan clamp 1 titik di KP 1 95 flowline sumur TTB-64 (14:00-15:00 wib)</t>
  </si>
  <si>
    <t>Atasi kebocoran ganti nepel drat cross tee sumur PMN-10 (10:00-10:30 wib).</t>
  </si>
  <si>
    <t xml:space="preserve">10:00-10:30 </t>
  </si>
  <si>
    <t>Atasi kebocoran / penyisipan 2 titik dengan pipa 4" sch. 40: 12 meter di KP 0.01 &amp; 24 meter di KP 0.05 flowline sumur PDW-06 (13:00-16:00 wib, kendala pipa 4" sch. 40 tiba di lokasi penyisipan jam 13:00 wib)</t>
  </si>
  <si>
    <t>PDW-06</t>
  </si>
  <si>
    <t>Atasi ex. kebocoran / penyisipan dengan pipa tubing 3.5": 2 joints di road crossing / beton KP 0.2 flowline sumur GNK-94 (09:30-17:00 wib, kendala di atas flowline ada rumah warga dan flowline yang bocor berada di bawah jalan utama cor beton)</t>
  </si>
  <si>
    <t xml:space="preserve">09:30-17:00 </t>
  </si>
  <si>
    <t>Atasi kebocoran / penyisipan dengan pipa tubing 3.5": 4 joints di KP 0.275 flowline sumur TLJ-106 (11:00-16:00 wib).</t>
  </si>
  <si>
    <t>Atasi kebocoran / penyisipan dengan pipa tubing 3.5": 3 joints di KP 0.1 flowline TLJ-106 (10:00-13:30 wib)</t>
  </si>
  <si>
    <t>Atasi kebocoran / clamp 1 titik (ex. gergajian OTK) di KP 0.25 flowline sumur TLJ-127 (14:00-14:30 wib)</t>
  </si>
  <si>
    <t>Tie-in stream line dan jumper casing sumur TTB-17 (11:00-16:30 wib).</t>
  </si>
  <si>
    <t xml:space="preserve">11:00-16:30 </t>
  </si>
  <si>
    <t>TTB-17</t>
  </si>
  <si>
    <t>Atasi kebocoran / las sadel 1 titik di KP 2.0 trunkline 8" injeksi jalur PPP - SP VI TLJ (13:00-14:30 wib)</t>
  </si>
  <si>
    <t>Atasi kebocoran / ganti header manifold &amp; penyisipan flowline sumur KAG-21 dekat header manifold (11:00-14:45 wib)</t>
  </si>
  <si>
    <t>Atasi ex. kebocoran / peyisipan dengan pipa 4": 2 joints dan elbow 4"-45°: 1 ea di KP 0.1 flowline sumur PMB-35 (10:00-15:00 wib).</t>
  </si>
  <si>
    <t>Atasi kebocoran / penyisipan dengan tubing 3.5": 2 joints di KP 0.35 flowline sumur TLJ-106 (13:30-16:00 wib)</t>
  </si>
  <si>
    <t>3:30-16:00</t>
  </si>
  <si>
    <t>Atasi kebocoran / las sadel 1 titik di KP 0.2 flowline sumur TLJ-008 (10:00-13:30 wib)</t>
  </si>
  <si>
    <t>Atasi kebocoran ex. 4 titik clamp / penyisipan dengan pipa 3" sch. 40 panjang 12 meter di KP 0.96 flowline sumur BRG-15 (11:00-13:00 wib).</t>
  </si>
  <si>
    <t xml:space="preserve">11:00-13:00 </t>
  </si>
  <si>
    <t>Atasi kebocoran / clamp 1 titik dekat header manifold flowline sumur KAG-21 (14:00-14:30 wib, support MKL &amp; rencana besok disisip karena sudah ada 4 titik clamp)</t>
  </si>
  <si>
    <t xml:space="preserve">14:00-14:30 </t>
  </si>
  <si>
    <t>Atasi kebocoran / las sadel pipa 3" (sabotase / ex. gergajian OTK) di KP 0.375 flowline sumur TLJ-116 (11:00-14:30 wib, kendala lama pengosongan line).</t>
  </si>
  <si>
    <t>Atasi kebocoran / penyisipan dengan pipa tubing 3.5": 2 joints di KP 0.45 flowline sumur TLJ-241 (11:00-14:00 wib).</t>
  </si>
  <si>
    <t>Atasi kebocoran / penyisipan dengan tubing 3.5": 18 meter di KP 3.35 flowline sumur WI BRG-17 (10:00-11:45 wib).</t>
  </si>
  <si>
    <t>Atasi kebocoran / penyisipan dengan tubing 3.5": 18 meter di KP 2.64 flowline sumur WI BRG-22 (13:00-15:00 wib).</t>
  </si>
  <si>
    <t>Atasi kebocoran dengan  clamp 1 titik di KP 2.67 flowline sumur BRG-15 (16:20-16:25 wib, support MKL)</t>
  </si>
  <si>
    <t>16:20-16:25</t>
  </si>
  <si>
    <t>Atasi kebocoran / penyisipan dengan pipa tubing 3.5": 4 joints di KP 0.4 flowline sumur TLJ-227 (11:00-16:00 wib).</t>
  </si>
  <si>
    <t>Atasi kebocoran / las sadel 2 titik pipa 2" line  jumper casing ke flowline sumur GNK-88 (10:30-13:00 wib)</t>
  </si>
  <si>
    <t>Atasi kebocoran / penyisipan dengan pipa 3" panjang 1 meter flowline sumur GNK-92 dekat header manifold SP 2 GNK (11:00-13:00 wib)</t>
  </si>
  <si>
    <t>Atasi kebocoran / ganti elbow 3"-45°: 1 ea dan las sadel 1 titik di KP 0.3 flowline sumur GNK-94 (13:00-15:30 wib).</t>
  </si>
  <si>
    <t>Atasi kebocoran ex. gangguan OTK / las sadel 1 titik di KP 5.0 ring line 6" WI disimpang lokasi sumur TLJ-201 (09:30-13:30 wib)</t>
  </si>
  <si>
    <t>Atasi kebocoran / las sadel streamline sumur WI TLJ-201 (13:00-14:00 wib)</t>
  </si>
  <si>
    <t>Atasi kebocoran / las sadel 1 titik dan rewelding 3 titik streamline sumur PMB-23 (09:00-11:00 wib)</t>
  </si>
  <si>
    <t>Atasi kebocoran / las sadel 1 titik di KP 0.01 flowline sumur WI TLJ-192 (13:30-16:00 wib)</t>
  </si>
  <si>
    <t>Atasi ex. kebocoran / penyisipan dengan tubing 3.5": 1 joint di KP 0.5 flowline sumur WI GNK-66 (09:00-12:00 wib)</t>
  </si>
  <si>
    <t xml:space="preserve"> 09:00-12:00 </t>
  </si>
  <si>
    <t>Atasi kebocoran / rewelding spool flange 2" line relief valve pompa transfer no. 2 di SP 3 GNK (13:00-15:00 wib)</t>
  </si>
  <si>
    <t>Atasi kebocoran / clamp 1 titik di KP 0.3 flowline sumur TMT-33 (13:30-14:30 wib)</t>
  </si>
  <si>
    <t>Atasi ex. kebocoran / las sadel 1 titik di KP 1.8 flowline sumur WI BRG-17  dan di swicth / pindahkan kembali ke flowline BRG-17 (ex. swicth dari flowline BRG-32) sepanjang +/- 1800 meter (10:00-17:00 wib)</t>
  </si>
  <si>
    <t xml:space="preserve">Atasi ex. kebocoran / penyisipan dengan tubing 3.5": +- 9 meter di KP 0.1 flowline sumur WI PMB-31 (09:00-17:00 wib, kendala eksternal / dilarang warga untuk dikerjakan sebelum ada penyelesaian masalah limbah). </t>
  </si>
  <si>
    <t>(09:00-17:00</t>
  </si>
  <si>
    <t>Atasi kebocoran / clamp 1 titik di KP 2.7 flowline sumur TMT-33 (16:00-17:00 wib)</t>
  </si>
  <si>
    <t>Atasi ex. kebocoran / penyisipan dengan tubing 3.5": 2 joints di KP 0.26 flowline sumur GNK-94 (13:00-17:00 wib)</t>
  </si>
  <si>
    <t xml:space="preserve"> 13:00-17:00</t>
  </si>
  <si>
    <t>Atasi kebocoran / penyisipan dengan pipa 3": 12 meter  di KP 0.750 flowline sumur OGN-33 (13:00-16:00 wib, tanpa off sumur karena di alihkan ke line satelit 4")</t>
  </si>
  <si>
    <t>Atasi kebocoran / di clamp ulang line suction 8" gas compressor di SKG 10 PMB (10:00-11:00 wib)</t>
  </si>
  <si>
    <t>Atasi kebocoran / las sadel 1 titik di KP 0.070 flowline sumur WI TTB-57 (14:30-17:30 wib)</t>
  </si>
  <si>
    <t>14:30-17:30</t>
  </si>
  <si>
    <t>Atasi ex. kebocoran / penyisipan dengan tubing 3.5": 1 joint di KP 0.87 (underground road crossing) flowline sumur PMB-29 jalan masuk lokasi PMB-19 (11:00-14:30 wib).</t>
  </si>
  <si>
    <t>Atasi kebocoran / penyisipan line drain 3": 5 joints dari tanki 07 ke Oil Catcher di SP Kuang (13:00-15:45 wib)</t>
  </si>
  <si>
    <t xml:space="preserve">13:00-15:45 </t>
  </si>
  <si>
    <t>Atasi ex. kebocoran flowline WI BRG-17 di KP 0.1 (diswicth / pindahkan) ke ex. flowline BRG-32 sepanjang +/- 1800 meter (10:00-17:00 wib)</t>
  </si>
  <si>
    <t>Atasi kebocoran / penyisipan dengan pipa 3": 3 joints ( 36 meter) di road crossing KP 1.8 flowline WI sumur OGN-21/22 (11:00-17:00 wib)</t>
  </si>
  <si>
    <t>Atasi kebocoran / penyisipan flowline sumur WI BRG-16 panjang 300 meter (KP 2.99 s/d KP 3.29 ex. flowline sumur BRG-15) &amp; penyisipan dengan pipa tubing 3.5": 27 meter + elbow 3"-45°: 4ea di KP 3.32 (10:00-16:45 wib)</t>
  </si>
  <si>
    <t xml:space="preserve">10:00-16:45 </t>
  </si>
  <si>
    <t>2.99 - 3.29</t>
  </si>
  <si>
    <t>Atasi ex. kebocoran / las sadel 1 titik di KP 0.25 flowline sumur GNK-94 (13:30-15:00 wib)</t>
  </si>
  <si>
    <t>Atasi kebocoran / penyisipan dengan pipa 3": 12 meter di KP 0.35 flowline sumur TLJ-116 (14:00-17:00 wib).</t>
  </si>
  <si>
    <t>Atasi kebocoran / clamp 1 titik di KP 1.5 (depan lokasi sumur TMT-60) flowline sumur TMT-38 (09:00-11:00 wib).</t>
  </si>
  <si>
    <t xml:space="preserve">09:00-11:00 </t>
  </si>
  <si>
    <t>Atasi kebocoran / clamp 1 titik di KP 0.4 (ex. gesekan gergaji OTK) flowline sumur WI TMT-37 (14:30-15:00 wib)</t>
  </si>
  <si>
    <t>Atasi kebocoran / lanjut fabrikasi dan tie-in penyisipan spool ex. 7 titik clamp header 6" line drain Separator SP 1 PDW (11:00-15:45 wib).</t>
  </si>
  <si>
    <t xml:space="preserve">11:00-15:45 </t>
  </si>
  <si>
    <t>Atasi kebocoran / penyisipan dengan pipa 3": 300 meter (ex. flowline sumur BRG-05) dan elbow 3"-90°: 2ea, elbow 3"-45°: 2 ea di KP 1.82 s/d KP 2.12 flowline sumur WI BRG-16 (10:00-15:00 wib)</t>
  </si>
  <si>
    <t>1.82 - 2.12</t>
  </si>
  <si>
    <t>Atasi keboboran / las sadel 1 titik di KP 3.38 flowline sumur WI BRG-17 (15:00-15:30 wib)</t>
  </si>
  <si>
    <t>15:00-15:30</t>
  </si>
  <si>
    <t>Atasi ex. kebocoran / penyisipan dengan tubing 3.5": +- 3 meter dan elbow 3"-45°: 2 ea di KP 1.01(depan SP 2 GNK) flowline sumur GNK-92 (10:00-14:00 wib).</t>
  </si>
  <si>
    <t>Atasi kebocoran / las sadel 1 titik di KP 0.6 flowline sumur WI TLJ-073 (13:30-15:00 wib).</t>
  </si>
  <si>
    <t>Atasi kebocoran / clamp pipa 2" di road crossing KP 0.030 line gas fuel engine sumur TMT-60 (11:00-12:00 wib).</t>
  </si>
  <si>
    <t>Atasi kebocoran / penyisipan dengan pipa tubing 3.5": 2 joints di KP 2.56 flowline sumur WI BRG-22 (15:45-17:10 wib).</t>
  </si>
  <si>
    <t>15:45-17:10</t>
  </si>
  <si>
    <t>Atasi ex. kebocoran / las sadel 1 titik pada "Tee" line outlet gas scrubber LP Group ke suction gas compressor di SKG 10 PMB (09:00-11:00 wib).</t>
  </si>
  <si>
    <t>Atasi kebocoran / penyisipan dengan pipa tubing 4.5": 2 joints (18 meter) di KP 0.380 flowline sumur TTB-04 (11:00-15:00 wib)</t>
  </si>
  <si>
    <t>Atasi ex. kebocoran / penyisipan dengan tubing 3.5": 2 joints di KP 0.1 (underground) flowline sumur WI PMB-31 (09:30-14:00 wib)</t>
  </si>
  <si>
    <t>Atasi kebocoran / las sadel 1 titik di header manifold WI SP 9 TLJ (10:00-11:30 wib).</t>
  </si>
  <si>
    <t>Atasi kebocoran / las sadel 1 titik di KP 0.5 flowline sumur WI TLJ-026 (14:00-15:00 wib).</t>
  </si>
  <si>
    <t>Atasi ex. kebocoran / las sadel 1 titik line drain 6" dari separator HP ke separator MP di SKG 11 Lembak (10:00-13:00 wib).</t>
  </si>
  <si>
    <t>Atasi kebocoran / penyisipan dengan pipa 3": 13 meter di KP 0.05 flowline sumur TLJ-235 (14:00-16:00 wib, sumur off ex. Job Acid flowline).</t>
  </si>
  <si>
    <t>Atasi kebocoran / las sadel header WI di SP 9 TLJ (10:30-12:00 wib)</t>
  </si>
  <si>
    <t>Atasi kebocoran / las sadel pipa 8" header group di SP 7 TLJ  (13:00-16:00 wib, kendala lama pengosongan / release line)</t>
  </si>
  <si>
    <t>Atasi kebocoran / penyisipan dengan pipa tubing 3.5": 2 joints di KP 1.1 flowline sumur WI TLJ-101 (10:00-12:00 wib).</t>
  </si>
  <si>
    <t>Atasi kebocoran / penyisipan dengan galian pipa 4" sch  40 panjang 60 meter di KP 0.23 - 0.29 (underground) flowline sumur PMT-01 (10:30-15:50 wib).</t>
  </si>
  <si>
    <t>10:30-15:50</t>
  </si>
  <si>
    <t>0.23 - 0.29</t>
  </si>
  <si>
    <t>Atasi kebocoran / penyisipan dengan pipa tubing 3.5": 2 joints di KP 1.1 flowline sumur WI TLJ-129  (09:30-12:00 wib).</t>
  </si>
  <si>
    <t xml:space="preserve"> Atasi kebocoran / las sadel 1 titik di KP 0.9 flowline sumur WI TLJ-013 (13:30-15:00 wib).</t>
  </si>
  <si>
    <t>Atasi eks kebocoran / dilas sadel 1 titik di KP. 0,25 flowline sumur GNK-94 (10:00 - 12:00 wib)</t>
  </si>
  <si>
    <t xml:space="preserve">10:00 - 12:00 </t>
  </si>
  <si>
    <t>Atasi ex. kebocoran / penyisipan flange to flange gas line 2" di KP 0.01 sumur PMB-14 (09:00-13:00 wib)</t>
  </si>
  <si>
    <t>Atasi kebocoran / penyisipan dengan pipa tubing 3.5": 2 joints di KP 01 flowline sumur TLJ-235 (10:30-14:00 wib)</t>
  </si>
  <si>
    <t>Atasi kebocoran / las sadel 1 titik di KP 0.1 flowline sumur WI TLJ-173  (09:30-12:00 wib)</t>
  </si>
  <si>
    <t>Atasi kebocoran / clamp 1 titik flowline 3" di Kuang Selatan dikarenakan penyisipan belum bisa dilakukan karena sumur yang bocor belum teridentifikasi (sudah coba shut in 1 sumur namun sumur yang dishut in bermasalah sehingga belum bisa coba shut in sumur yang lain) (14:00-15:45 wib)</t>
  </si>
  <si>
    <t>14:00-15:45</t>
  </si>
  <si>
    <t>Kuang Selatan</t>
  </si>
  <si>
    <t>Atasi kebocoran / penyisipan dengan pipa tubing 3.5": 9 meter di KP 2.67 flowline sumur WI BRG-17 (13:45-15:55 wib)</t>
  </si>
  <si>
    <t>13:45-15:55</t>
  </si>
  <si>
    <t>Atasi kebocoran / las sadel pipa 3" di KP 0.5 flowline sumur TLJ-127 (09:30-11:30 wib)</t>
  </si>
  <si>
    <t>Atasi kebocoran / las sadel trunkline minyak 6" Kuang di dalam SP Kuang (13:00-15:00 wib).</t>
  </si>
  <si>
    <t>Atasi kebocoran / penyisipan dengan pipa 3": 12 meter di KP 0.390 flowline sumur TTB-64 (11:00-15:30 wib).</t>
  </si>
  <si>
    <t>Atasi kebocoran / las nepel 2" line bypass discharge pompa transfer no. 1 di SP 6 TLJ (11:00-13:00 wib)</t>
  </si>
  <si>
    <t>Atasi kebocoran / penyisipan dengan pipa 3": 3 joints (12 meter) di KP 0.4 flowline sumur TTB-64 (11:00-15:30 wib).</t>
  </si>
  <si>
    <t>Atasi kebocoran / las sadel 1 titik di KP 0.1 flowline sumur WI PMB-12 (14:00-15:00 wib)</t>
  </si>
  <si>
    <t>Atasi kebocoran / las sadel (patching ex. clamp) 1 titik di KP 2.56 flowline sumur WI BRG-17 (13:00-14:20 wib).</t>
  </si>
  <si>
    <t>13:00-14:20</t>
  </si>
  <si>
    <t>Atasi kebocoran / clamp 1 titik di KP 2.56 flowline sumur WI BRG-17 (14:00-14:30 wib)</t>
  </si>
  <si>
    <t>Atasi kebocoran pada elbow 90° line inlet 8"  scrubber LP dengan penggalian manual (150 cm x 100 cm x 75 cm) &amp; lanjut las sadel 1 titik di SKG 10 PMB (09:00-15:15 wib).</t>
  </si>
  <si>
    <t>09:00-15:15</t>
  </si>
  <si>
    <t>Atasi kebocoran / penyisipan dengan tubing 3.5": 1 joint di KP 2.66 flowline sumur WI BRG-17 (13:00-16:00 wib).</t>
  </si>
  <si>
    <t>Atasi kebocoran flowline 4" sumur PMB-25 di depan SP PMB dengan cara di swicth ke flowline sumur PMB-27 (tidak terpakai) dan las sadel 1 titik ex. kebocoran di KP 0.67 flowline PMB-27 (09:00-16:00 wib)</t>
  </si>
  <si>
    <t>Atasi kebocoran /kencangkan &amp; ikat ulang clamp line scrubber LP SKG 10 PMB  (09:30-10:30 wib, rencana besok ganti elbow 8"-90° &amp; las sadel)</t>
  </si>
  <si>
    <t>Atasi kebocoran / rewelding (crack) sambungan las di KP 1.35 flowline sumur WI BRG-19 (10:10-11:40 wib)</t>
  </si>
  <si>
    <t>10:10-11:40</t>
  </si>
  <si>
    <t>Atasi kebocoran / penyisipan dengan pipa 4" sch. 40 x 12 meter: 3 joints di KP 0 flowline sumur KRD-01 (13:00-15:50 wib).</t>
  </si>
  <si>
    <t>Atasi kebocoran / penyisipan dengan pipa 3": 24 meter di KP 0.8 flowline sumur TLJ-118 (10:00-12:00 wib)</t>
  </si>
  <si>
    <t xml:space="preserve">(10:00-12:00 </t>
  </si>
  <si>
    <t>Atasi kebocoran / penyisipan dengan pipa tubing 3.5": 12 joints di KP 0.4 flowline sumur WI TLJ-013 (10:00-16:00 wib)</t>
  </si>
  <si>
    <t>TLJ-019</t>
  </si>
  <si>
    <t>Atasi Kebocoran / penyisipan dengan tubing 3.5" di KP 0.650 flowline sumur TLJ-225 (09:30-12:00 wib).</t>
  </si>
  <si>
    <t xml:space="preserve"> 09:30-12:00</t>
  </si>
  <si>
    <t xml:space="preserve">Atasi kebocoran / bongkar dan perbaikan clamp line 8" inlet scrubber LP di SKG 10 PMB (19:00-21:50 wib). </t>
  </si>
  <si>
    <t xml:space="preserve">19:00-21:50 </t>
  </si>
  <si>
    <t>Atasi kebocoran / penyisipan dengan pipa tubing 3.5": 1 meter, elbow 3"-45°: 1 ea &amp; flange 3"-300: 1 ea di KP 0 flowline sumur WI TLJ-073  (09:30-12:00 wib).</t>
  </si>
  <si>
    <t>Atasi kebocoran / penyisipan dengan pipa tubing 3.5": 1 joint di KP 0,6 flowline sumur WI TLJ-189 (13:30-16:00 wib).</t>
  </si>
  <si>
    <t>Atasi kebocoran / penyisipan dengan pipa 3": 6 joints (30 meter) di KP 0.44 flowline sumur TTB-04 (10:30-16:00 wib).</t>
  </si>
  <si>
    <t>Atasi kebocoran / penyisipan dengan pipa 3": 6 meter dan ganti Gate valve 3"-300: 1 ea untuk line drain test ke bak oil catcher SP BRG D (10:00-12:00 wib).</t>
  </si>
  <si>
    <t>Atasi kebocoran flowline sumur WI TLJ-173 di KP 0,2 dengan  cara las sadle sebanyak 1 titik (13:30-15:00 wib)</t>
  </si>
  <si>
    <t>Atasi eks kebocoran / disisip pakai pipa 2" : 2 jts, gasline sumur GNK.81 di KP. 0,1 (10.00 - 14.30)</t>
  </si>
  <si>
    <t>Atasi kebocoran / disisip dengan pipa tubing 3½ : 1 joint di KP 0,150 flow line sumur TTB 04 (13:00-15:30 wib)</t>
  </si>
  <si>
    <t>Atasi kebocoran / di clamp 1 titik di KP 3,1 flowline sumur TMT 33 (10:30-11:45 wib)</t>
  </si>
  <si>
    <t>Atasi kebocoran ex banyak clamp / disisip dengan menggunakan pipa 4" sch 80 : 750 meter ex flow line BRU 02 di KP 1,86 s.d 2,61 line sumur WI BRG 22 lanjut observasi (13:00-16:00 wib)</t>
  </si>
  <si>
    <t>1.86 - 2.61</t>
  </si>
  <si>
    <t>Atasi penyempitan Trunkline FRP SP 2 GNK ke SP 3 GNK (bersama Ops. Prod , Static)
- Bongkar flange FRP di KM 12 (fly over PT. GH) lanjut flushing dari SP 2 ke KM 12 (pressure 80-100 psi, aliran normal)
- Lanjut flushing dari SP 3 GNK ke KM 12 ( pressure 100-500 psi, terdapat material/ scale yang terikut keluar sampai aliran normal)
- Lanjut koneksikan kembali flange FRP ke Trunk line di KM 12 dan operasikan pompa dari SP 2 GNK ke PPP (pressure pompa 180-200 psi, aliran normal)
10:00-15:00 wib)</t>
  </si>
  <si>
    <t>Atasi eks kebocoran / dilas sadel 2 titik, line header HP Group PMB.22 di SP PMB (09.00 - 13.30 wib).</t>
  </si>
  <si>
    <t>09.00 - 13.30</t>
  </si>
  <si>
    <t>Atasi kebocoran/ las sadel pipa 3" : 1 titik di KP 0,95 flow line sumur WI BRG 16 (09:30-12:00 wib)</t>
  </si>
  <si>
    <t>(09:30-12:00</t>
  </si>
  <si>
    <t>Atasi kebocoran / penyisipan dgn pipa tubing 3,5" : 3 joint flowline sumur Wi BRG 19 dekat header WI SP BRG D (13:00-15:30 wib)</t>
  </si>
  <si>
    <t>Atasi kebocoran/ dengan las sadel 1 titik  di  KP 0,7 flow line sumur WI TLJ 0,73 (09:00-12:00 wib)</t>
  </si>
  <si>
    <t>Atasi kebocoran/ di sisip dengan tubing 3½ : 1 joints di KP 0,4 flow line sumur WI TLJ 099 (13:30-16:30 wib)</t>
  </si>
  <si>
    <t>Atasi kebocoran/ di sisip dengan pipa 6" : 1 meter di KP 1,0 ringline  SP 6 - SP 9 TLJ (17:00-00:00 wib)</t>
  </si>
  <si>
    <t>17:00-00:00</t>
  </si>
  <si>
    <t>Atasi kebocoran/ disisip dengan pipa 3" panjang 6 meter + elbow 3"-45⁰ di  KP 0,570 flow line sumur WI Ogan 40 (13:00-15:00 wib)</t>
  </si>
  <si>
    <t>Atasi kebocoran/ disisip dengan tubing 3½ : 2 joints di KP 0,5 flow line sumur WI TLJ 013 (09:30-14:30 wib)</t>
  </si>
  <si>
    <t>Atasi kebocoran/ disisip dengan tubing 3½ : 1 joints di KP 0,3 flow line sumur WI TLJ 212 (15:00-17:00 wib)</t>
  </si>
  <si>
    <t>Atasi kebocoran/ dengan las sadel 1 titik di KP 0,2 flow line WI Ogan 22 (13:30-18:00 wib, kendala aliran lama berhenti karena Valve passing)</t>
  </si>
  <si>
    <t>Atasi kebocoran / dengan rewelding (crack pada sambungan) di KP 0.15  flowline WI sumur PMB 12.
(13.30 - 14.00 wib)</t>
  </si>
  <si>
    <t>13.30-14.00</t>
  </si>
  <si>
    <t>Atasi eks kebocoran / disisip dengan tubing 3½" : 2 jts di KP. 0,62 flowline sumur PMB.31
(17.30 - 20.10 wib, Kendala aliran lama berhenti )</t>
  </si>
  <si>
    <t>17.30-20.10</t>
  </si>
  <si>
    <t>Atasi kebocoran / dengan las sadel 1 titik di KP 0,8 flowline sumur WI TLJ-146 (13:30-15:00 wib)</t>
  </si>
  <si>
    <t>Atasi kebocoran/ dengan las sadel pipa 6" Header HP group SP Kuang (14:30-16:15 wib)</t>
  </si>
  <si>
    <t xml:space="preserve">14:30-16:15 </t>
  </si>
  <si>
    <t>Atasi kebocoran / las sadel titik ex. Future di mainline gas jalan utama sipang lokasi TMT-23 ( 15:00 - 16:00 WIB terkena alat berat saat perbaikan jalan)</t>
  </si>
  <si>
    <t>TMT-23</t>
  </si>
  <si>
    <t>Atasi keboocran / disisip pakai tubing 3 1/2" : 1 joint &amp; elbow 3" 90 : 1 ea di KP 0,01 Flowline sumur GNK-81 (16:00 - 20:00 WIB)</t>
  </si>
  <si>
    <t>Atasi kebocoran / di sisip dengan pipa tubing 3,5": 1 joint di KP 0,2 flowline sumur TLJ-209 (09:15-11:45 wib)</t>
  </si>
  <si>
    <t>09:15-11:45</t>
  </si>
  <si>
    <t>Atasi eks kebocoran / disisip pakai tubing 3,5" : 2 jts di KP. 0,05 flowline sumur PMB.29 (09.30 - 14.30)</t>
  </si>
  <si>
    <t>09.30-14.30</t>
  </si>
  <si>
    <t>Atasi kebocoran / disisip dengan pipa 3" : 12 meter di KP 0,840 dan lanjut gali kebocoran sepanjang 12 meter di KP 0.910 persiapan penyisipan kebocoran flow line sumur TTB 29 (13:00-17:00 wib, penyisipan akan di lanjut besok)</t>
  </si>
  <si>
    <t>0.840 &amp; 0.910</t>
  </si>
  <si>
    <t>Atasi kebocoran / penyisipan dgn pipa 4"sch 40 panjang 36 mtr di kp 0,185 flowline sumur PDW 03 (10:30 - 14:00 wib)</t>
  </si>
  <si>
    <t xml:space="preserve">Atasi kebocoran / disisip dengan tubing 3½" : 1 joint di KP. 0,06, dan 1 joint di dekat header flowline WI sumur PMB 32(19:00 - 24:00 wib Lanjut 00:00-01:00 wib ) </t>
  </si>
  <si>
    <t>00:00-01:00</t>
  </si>
  <si>
    <t>Penyisipan flowline sumur TMT-33 dengan pipa tubing 3.5" sebanyak 7 joint (10.00-17.00)</t>
  </si>
  <si>
    <t>Atasi kebocoran / clamp 1 titik pipa 3" di KP 1.05 flowline sumur TLJ-207 (10:00-11:00 wib, rencana penyisipan tunggu material pipa)</t>
  </si>
  <si>
    <t>TLJ-207</t>
  </si>
  <si>
    <t>Atasi kebocoran / las sadel 1 titik di KP 0.06 flowline sumur WI TLJ-099 (13:00-15:00 wib)</t>
  </si>
  <si>
    <t>Atasi ex. kebocoran (underground) / penyisipan dengan tubing 3.5": 3 joints di KP 0.1 flowline sumur PMB-31 (09:30-15:00 wib)</t>
  </si>
  <si>
    <t>Atasi kebocoran / clamp 1 titik inlet LP Group separator di SP Kuang (11:30-11:45 wib, tanpa shut in sumur)</t>
  </si>
  <si>
    <t>11:30-11:45</t>
  </si>
  <si>
    <t>Atasi ex. kebocoran (underground) / penyisipan dengan tubing 3.5": 2 joints di KP 0.8 flowline sumur PMB-31 (13:00-15:30 wib)</t>
  </si>
  <si>
    <t>Atasi kebocoran / las sadel 1 titik flowline sumur WI OGN-21 (13:00-14:00 wib)</t>
  </si>
  <si>
    <t>Atasi kebocoran /penyisipan  dengan pipa 4": ± 80 meter (ex. use flowline sumur KAG-05) di KP 0.22 flowline sumur KAG-21 (13:00-16:00 wib).</t>
  </si>
  <si>
    <t>Atasi ex. kebocoran / las sadel 1 titik di KP 0 flowline sumur LBK-04 (10:00-14:00 wib).</t>
  </si>
  <si>
    <t>Atasi ex. kebocoran / penyisipan dengan tubing 3.5": 1 joint di KP 0.83 flowline sumur WI PMB-09 (09:30-13:00 wib)</t>
  </si>
  <si>
    <t>Atasi ex. kebocoran (underground) / las sadel 1 titik di KP 0.7 flowline sumur GNK-94 (14:00-16:00 wib)</t>
  </si>
  <si>
    <t>Atasi ex. kebocoran / penyisipan dengan pipa 3": 12 meter di KP 1.2 flowline sumur OGN-31  (13:30-16:30 wib, tanpa off sumur karena di alihkan ke line satelit 4").</t>
  </si>
  <si>
    <t>Atasi ex. kebocoran / las sadel 2 titik line metering sumur GNK-28 (10:00-12:30 wib)</t>
  </si>
  <si>
    <t>Atasi ex. clamp kebocoran / penyisipan dengan pipa 3": 6 meter di KP 0.01 flowline sumur OGN-34 (13:30-16:00 wib, kendala cuaca hujan dan tanpa off sumur karena di alihkan ke line satelit 4").</t>
  </si>
  <si>
    <t>Atasi ex. clamp kebocoran / tie-in penyisipan line 8" sebanyak 3 joints dari LP group Separator ke wash tank di SP BRG D (13:00-15:00 wib)</t>
  </si>
  <si>
    <t>Atasi kebocoran Flowline sumur injeksi Ogn-22 dengan cara di sadle sebanyak 2 titik(13.00-17.00)</t>
  </si>
  <si>
    <t>13.00-17.00</t>
  </si>
  <si>
    <t>Atasi kebocoran / clamp kebocoran  Flowline sumur WI BRG 16 di road crossing KP 1.1  (14:30-15:00 kendala lama pengosongan line dan cuaca hujan)</t>
  </si>
  <si>
    <t>Atasi kebocoran / penyisipan dengan galian 2 joints tubing 3,5" Flowline sumur WI BRG 22 di road crossing KP 1.85 dan las sadel 1 titik di KP 1.75  (11:30-15:45 WIB, kendala lama pengosongan line)</t>
  </si>
  <si>
    <t>11:30-15:45</t>
  </si>
  <si>
    <t>Atasi kebocoran / clamp sadel 1 meter line dari LP group Separator ke wash tank di SP Kuang (16.50-18.30)</t>
  </si>
  <si>
    <t>16.50-18.30</t>
  </si>
  <si>
    <t>Atasi kebocoran / penyisipan flowline sumur TLJ-207 di header manifold SP 2 TLJ dgn pipa 3"sch 80 @8 mtr, elbow 3" 150 @ 2 EA dan flange 2" 150 @1 EA (09;00-14:30)</t>
  </si>
  <si>
    <t>09;00-14:30</t>
  </si>
  <si>
    <t>Atasi eks kebocoran / disisip pakai tubing 3½" : 1 joint di KP. 0,9 (di bawah jalan beton rumah warga) flowline sumur GNK-91  (10.00 - 14.00)</t>
  </si>
  <si>
    <t>10.00 - 14.00</t>
  </si>
  <si>
    <t>Atasi eks kebocoran / disisip pakai tubing 3½" : 1 joint di KP. 0,7 (di bawah jalan beton rumah warga)  flowline sumur GNK-81 (09.00 - 13.00)</t>
  </si>
  <si>
    <t>Atasi kebocoran/ dilas sadel dengan galian backhoe loader 1 titik  flowline 4" sumur PDW 03 di KP 2.75 (10:00-11:30)</t>
  </si>
  <si>
    <t>Atasi kebocoran / dilas sadel 1 titik flowline 4" sumur PDW 07 di KP 0.04  (13:30-14:00)</t>
  </si>
  <si>
    <t>Atasi kebocoran / dilas sadel line discharge pompa WI no.4 di SP.PMB (10.00 - 11.00)</t>
  </si>
  <si>
    <t>Sisip / ganti line SS X-Mastree 2" di sumur GNK-86 (13.00 - 16.00)</t>
  </si>
  <si>
    <t>Atasi kebocoran / disisip pipa 2"sch 80x 4 jts (±6m), flange 2"300#3ea, elbow 2"90°sch 80 (2ea) line outlet Separator HP Group di SP Kuang  (11:30-17:00, tidak shut in sumur, dialihkan ke Separator Test selama tie in)</t>
  </si>
  <si>
    <t>Atasi kebocoran/ las sadel pipa 3" Di KP 0,5 flowline sumur TLJ-207 (10:00-11:30)</t>
  </si>
  <si>
    <t>Atasi kebocoran / disisip 3 jts (±6m), flange 3"300#1ea, flange 2"300#1ea, elbow 3"90°sch 40 (1ea) flowline sumur WI BRG 16 di dekat header (11:00-15:30)</t>
  </si>
  <si>
    <t>Atasi kebocoran flowline sumur WI TLJ-099 di KP 0,05 dengan cara las sadle sebanyak 1 titik (10:00-12:00 wib)</t>
  </si>
  <si>
    <t>Atasi kebocoran flowline sumur WI TLJ-173 di KP 0,1 dengan cara las sadle sebanyak 1 titik (13:00-14:00 wib)</t>
  </si>
  <si>
    <t>Atasi kebocoran / clamp 1 titik flowline 3" sumur WI BRG 22 di KP 1.56 by MKL  (09:30-09:45)</t>
  </si>
  <si>
    <t>09:30-09:45</t>
  </si>
  <si>
    <t>Atasi kebocoran/ disisip dengan galian backhoe loader  3 jts pipa sch 40 (24 meter) flowline sumur PDW 03 di KP 0.466 (11:00-14:50)</t>
  </si>
  <si>
    <t>11:00-14:50</t>
  </si>
  <si>
    <t>Atasi kebocoran / disisip dengan galian backhoe loader 3 jts (24 meter) pipa 4" sch 40 &amp; elbow 4"45° sch 40 di KP 0.1 flowline sumur Prabumenang PMN 10 (16:00-18:50)</t>
  </si>
  <si>
    <t>16:00-18:50</t>
  </si>
  <si>
    <t>Tie-in line flaring (new) dari SKG 10 PMB ke flaring di lokasi PMB-33 (11:30-14:00 wib, selesai &amp; observasi Ok)</t>
  </si>
  <si>
    <t>Atasi kebocoran / las sadel 1 titik pipa 3" di KP 0.45 flowline sumur TLJ-075 (10:00-11:30 wib).</t>
  </si>
  <si>
    <t>Atasi kebocoran / clamp 2 titik di KP 0.9 &amp; di KP 2.1 flowline sumur TMT-38 (13:00-16:00 wib).</t>
  </si>
  <si>
    <t>0.9 &amp; 2.1</t>
  </si>
  <si>
    <t>Atasi kebocoran / penyisipan dengan pipa tubing 3.5": 1 joint dan elbow 3"-45°: 2 ea di KP 0.001 flowline sumur TLJ-104 (10:00-14:30 wib).</t>
  </si>
  <si>
    <t>Atasi kebocoran / penyisipan dengan pipa tubing 3.5": 2 joints di KP 5.26 flowline sumur WI BRG-19 (10:15-13:45 wib)</t>
  </si>
  <si>
    <t>10:15-13:45</t>
  </si>
  <si>
    <t>Cari dan atasi kebocoran (underground) trunkline minyak PDW-PPP dengan galian menggunakan BHL di desa Kemang Tanduk (14:00-17:00 wib, belum berhasil  bersama Gas Prod. dan Elnusa FK).</t>
  </si>
  <si>
    <t>Atasi ex. kebocoran / las sadel 3 titik flowline sumur GNK-91 di dalam SP 2 GNK (09:30-12:00 wib)</t>
  </si>
  <si>
    <t>Atasi kebocoran / penyisipan pipa tubing 3.5": 2 joints di KP 0.2 flowline sumur WI TLJ-173 (10:00-15:00 wib).</t>
  </si>
  <si>
    <t>Atasi kebocoran / clamp 1 titik di KP 2.95 flowline TMT 33(16:00-16:30 wib, terdapat  beberapa titik kebocoran dan direncanakan penyisipan)</t>
  </si>
  <si>
    <t>Atasi kebocoran / clamp 1 titik di KP 3 flowline sumur TMT-33(10:00-11:40 wib)</t>
  </si>
  <si>
    <t>10:00-11:40</t>
  </si>
  <si>
    <t>Atasi kebocoran / penyisipan dengan pipa 4" sch. 40: 4 joints (24 meter), elbow 4"-45° sch. 40: 2 ea, flange 4"-600: 1 ea di KP 0.4 flowline sumur PDW-03 (11:00-16:30 wib, sumur tidak off dialihkan ke trunkline Tasim)..</t>
  </si>
  <si>
    <t>11:00-16:30</t>
  </si>
  <si>
    <t>Atasi kebocoran / clamp 1 titik di KP 0.526 flowline sumur WI BRG-19(15:15-15:30 wib, by Ops. Prod.)</t>
  </si>
  <si>
    <t>15:15-15:30</t>
  </si>
  <si>
    <t>Atasi ex. kebocoran / las sadel 2 titik di KP 0.92 flowline 3" sumur GNK-81 (09:30-14:30 wib)</t>
  </si>
  <si>
    <t>Atasi kebocoran / penyisipan dengan pipa tubing 3.5": 1 joint di KP 0.6 flowline sumur WI TLJ-073 (10:00-14:00 wib)</t>
  </si>
  <si>
    <t>Atasi kebocoran / clamp 1 titik di KP 1.6 flowline sumur WI BRG-16 (07:00-07:15 wib, tidak off sumur)</t>
  </si>
  <si>
    <t>07:00-07:15</t>
  </si>
  <si>
    <t>Tie-in / pengelasan line PMB-22 di header SP PMB (13:00-15:00 wib)</t>
  </si>
  <si>
    <t>Atasi kebocoran dengan clamp 1 titik di KP 2.9 flowline sumur TMT-33 (09:00-10:30 wib)</t>
  </si>
  <si>
    <t>Atasi kebocoran dengan clamp 1 titik di KP 0.8  flowline sumur TMT-38 (14:00-15:00 wib)</t>
  </si>
  <si>
    <t>Atasi ex. kebocoran / penyisipan dengan tubing 3.5": 1 joint di KP 0.275 flowline sumur GNK-94 (10:30-13:00 wib)</t>
  </si>
  <si>
    <t>Atasi kebocoran / las sadel 1 titik pipa 6" line discharge pompa SP VII TLJ (10:30-13:00 wib).</t>
  </si>
  <si>
    <t>Atasi kebocoran / penyisipan dengan pipa 3": 12 meter di KP 2.5 flowline sumur OGN-35 (13:30-16:00 wib)</t>
  </si>
  <si>
    <t>Tapping / tie-in line gas 4" dari Tundan ke Gaslift dan HP Sales SKG 10 PMB (12:00-14:00 wib)</t>
  </si>
  <si>
    <t>Atasi kebocoran / penyisipan dengan pipa tubing 3.5": 2 joints di KP 1.2 flowline sumur TLJ-235 (09:30-11:45 wib).</t>
  </si>
  <si>
    <t>Atasi kebocoran / las sadel pada elbow 3" di KP 0.12 flowline sumur TLJ-235 (09:30-11:30 wib)</t>
  </si>
  <si>
    <t>Atasi kebocoran / penyisipan dengan pipa tubing 3.5": 2 joints di KP 0.3 flowline sumur WI TLJ-173 (10:00-14:30 wib)</t>
  </si>
  <si>
    <t>Atasi kebocoran / penyisipan dengan pipa 3": 150 cm di road crossing KP 1.3 flowline sumur OGN-32  (13:00-17:00 wib, kendala lama pengosongan tekanan)</t>
  </si>
  <si>
    <t>Atasi kebocoran (kotosif) / clamp 1 titik line 8" didekat bundwall tanki 5 (out liquid separator LP group ke washtank T-5) (16:00-16:15 wib, limbah aman &amp; sumur tidak off)</t>
  </si>
  <si>
    <t>16:00-16:15</t>
  </si>
  <si>
    <t>Atasi kebocoran / clamp 1 titik dekat header manifold flowline sumur WI BRG-16 (17:00-17:15 wib, limbah aman &amp; pompa tidak off).</t>
  </si>
  <si>
    <t>17:00-17:15</t>
  </si>
  <si>
    <t>Atasi kebocoran / las sadel 1 titik pipa 3" di KP 1.0 flowline sumur TLJ-207 (09:00-11:30 wib, kendala galian manual karena pipa yang tumpang tindih dalam tanah).</t>
  </si>
  <si>
    <t>Atasi kebocoran / penyisipan dengan pipa 3": 12 meter di KP 0.150 flowline sumur WI OGN-22(13:00-16:00 wib).</t>
  </si>
  <si>
    <t>Atasi kebocoran / penyisipan pipa 4" sch. 40: 6 meter dan elbow 4" sch. 40: 1ea flowline sumur KAG-21 di dalam SP Kuang (15:00-17:00 wib).</t>
  </si>
  <si>
    <t>Atasi kebocoran (crack) / rewelding sambungan las di KP 0.63 flowline sumur WI BRG-19 (09:50-10:20 wib)</t>
  </si>
  <si>
    <t>09:50-10:20</t>
  </si>
  <si>
    <t>Atasi kebocoran / las sadel 1 titik di KP 1.4 flowline sumur WI OGN-22/21  (11:00-13:30 wib, kendala lama pengosongan cairan)</t>
  </si>
  <si>
    <t>OGN 22</t>
  </si>
  <si>
    <t>Atasi kebocoran / las sadel 1 titik di KP 0.6 flowline sumur WI TTB-62 (15:00-17:30 wib, kendala lama pengosongan cairan).</t>
  </si>
  <si>
    <t>Atasi ex. kebocoran (underground) / penyisipan dengan tubing 3.5": 2 joints + elbow 4"-90°: 1 ea + flange 4"-300 (ex.use): 1 ea  di KP 0.15 flowline sumur PMB-15 (13:30-20:15 wib, kendala cuaca hujan deras)</t>
  </si>
  <si>
    <t>13:30-20:15</t>
  </si>
  <si>
    <t>Atasi kebocoran /dismantle &amp; ganti nepel 2" ( korosif) spool X-Mastree ke flowline sumur Tundan-01 (14:00-16:00 wib, rencana akan dilakukan penggantian spool)</t>
  </si>
  <si>
    <t>Atasi kebocoran / las sadel elbow 1 titik di KP 0.005 flowline sumur WI OGN-30 (14:00-15:30 wib)</t>
  </si>
  <si>
    <t>Cari &amp; atasi kebocoran /  penyisipan dengan galian di KP 2.2 flowline sumur WI BRG-17 (10:00-14:30 wib, kendala cuaca hujan).</t>
  </si>
  <si>
    <t xml:space="preserve">Joining pipa tubing 2 ⅞": 7 joints untuk flowline &amp; lanjut tie-in sampai ke sumur GNK-90 (09:00-16:00 wib).. </t>
  </si>
  <si>
    <t>Atasi kebocoran pipa 4" / las sadel 1 titik di KP 0.25 flowline sumur WI TLJ-201 (14:00-18:00 wib; kendala cuaca hujan dan ditemukan lagi kebocoran +- 10 mtr dari titik sadelan (korosif), rencana dilanjutkan besok untuk penyisipan)</t>
  </si>
  <si>
    <t>Atasi kebocoran / penyisipan flowline sumur WI BRG-22 dekat header manifold di depan SP BRG D (10:00-12:00 wib)</t>
  </si>
  <si>
    <t>Atasi kebocoran / clamp 1 titik di depan lokasi TMT-11 flowline sumur TMT-33 (13:30-14:30 wib)</t>
  </si>
  <si>
    <t>Atasi ex. kebocoran / las sadel 1 titik header manifold sumur PMB-19 di SP PMB, Ok (09:00-10:30 wib)</t>
  </si>
  <si>
    <t xml:space="preserve">09:00-10:30 </t>
  </si>
  <si>
    <t>Atasi kebocoran / penyisipan dengan pipa tubing 3.5": 2 joints di KP 0.25 flowline sumur WI TLJ-201  (14:00-15:30 wib).</t>
  </si>
  <si>
    <t>Atasi kebocoran / penyisipan dengan pipa 8": 6 meter di KP 4.95 trunkline WI dari SP 6 ke SP 5 TLJ (09:00-17:30 wib, kendala lama pengosongan line &amp; valve passing)</t>
  </si>
  <si>
    <t>Atasi kebocoran / clamp 1 titik di depan lokasi TMT 11 flow line sumur TMT-38  (14:30-16:00 wib).</t>
  </si>
  <si>
    <t>Atasi kebocoran / las sadel 1 titik flowline sumur TLJ-099 (09:30-11:30 wib).</t>
  </si>
  <si>
    <t>Atasi kebocoran / clamp ulang di KP 0.05 flowline sumur WI PMB-03 (10:00-11:00 wib)</t>
  </si>
  <si>
    <t>Atasi ex. kebocoran / las sadel 2 titik SS (Sembur Silang) X-Mastree sumur LBK-05 (10:00-12:00 wib)</t>
  </si>
  <si>
    <t>Atasi kebocoran / las patching (plat 6 mm, ukuran 40 cm x 100 cm) tanki skimmer no. 1 di SP 6 TLJ (14:00-17:00 wib).</t>
  </si>
  <si>
    <t>Atasi kebocoran dengan galian BHL / penyisipan dengan pipa tubing 3.5": 18 meter di KP 0.015 (underground) flowline sumur TLJ-232  (14:30-18:00 wib, sumur off ex. Job Acid &amp; kendala cuaca hujan)</t>
  </si>
  <si>
    <t>14:30-18:00</t>
  </si>
  <si>
    <t>Atasi kebocoran / penyisipan dengan pipa 3" x 12 meter: 6 joints di KP 2.30 flowline sumur OGN-34 (11:00-16:30 wib, tanpa off sumur karena di alihkan ke line satelit 4").</t>
  </si>
  <si>
    <t>Atasi kebocoran / fabrikasi dan penyisipan / tie-in spool inlet 6" LP Group Separator  di SP BRG D  (10:00-16:30 wib, tidak off sumur).</t>
  </si>
  <si>
    <t>Atasi kebocoran /rewelding 1 titik di KP 0 flowline sumur TLJ-241 (15:00-16:00 wib)</t>
  </si>
  <si>
    <t>Atasi kebocoran / penyisipan dengan pipa tubing 3,5": 1 joint + elbow 3"-45⁰: 1 ea di KP 0.012 flowline sumur TTB-64 (13:00-15:30 wib)</t>
  </si>
  <si>
    <t>Atasi kebocoran / las sadel 1 titik di KP 0.450 flowline sumur WI TTB-57 (15:45-16:30 wib)</t>
  </si>
  <si>
    <t xml:space="preserve">15:45-16:30 </t>
  </si>
  <si>
    <t>Atasi ex. kebocoran / penyisipan dengan pipa tubing 3.5" (ex.use): 1 joint di KP 0.43 flowline sumur WI PMB-31 (13:30-17:20 wib).</t>
  </si>
  <si>
    <t>13:30-17:20</t>
  </si>
  <si>
    <t>Atasi kebocoran / penyisipan dengan pipa tubing 3.5": 3 joints flowline sumur TLJ-112  (10:30-15:00 wib)</t>
  </si>
  <si>
    <t>Atasi kebocoran / penyisipan dengan pipa 3": 12 meter di KP 2.2 flowline sumur OGN-38  (13:00-14:30 wib, tanpa off sumur karena di alihkan ke line satelit 4")</t>
  </si>
  <si>
    <t>Atasi kebocoran / clamp 1 titik di KP 2.3 gas line injeksi sumur OGN-39 (14:30-15:00 wib)</t>
  </si>
  <si>
    <t>Atasi kebocoran / las sadel 1 titik di KP 1.2 flowline OGN-19 (15:00-15:45 wib)</t>
  </si>
  <si>
    <t>15:00-15:45</t>
  </si>
  <si>
    <t>Cari kebocoran pipa depan lokasi OGN-20 di ketahui kebocoran pada flowline OGN-31  (15:45-16:30 wib, flowline OGN-31 di alihkan ke line satelit 4" &amp; rencana di sisip besok)</t>
  </si>
  <si>
    <t>15:45-16:30</t>
  </si>
  <si>
    <t>Atasi kebocoran / las sadel 1 titik di KP 1.0 flowline sumur TLJ-089 (09:30-14:30 wib)</t>
  </si>
  <si>
    <t>Atasi kebocoran / penyisipan pipa 3": 12 meter di KP 1.3 (road crossing depan lokasi OGN-20) flowline sumur OGN-31  (11:00-14:00 wib)</t>
  </si>
  <si>
    <t>Atasi kebocoran / las sadel 1 titik di KP 0 flowline sumur BRA-01 (10:15-10:50 wib)</t>
  </si>
  <si>
    <t>Atasi kebocoran / las sadel 1 titik line header 8" LP Group 2 di SP PMB (14:00-15:00 wib)</t>
  </si>
  <si>
    <t>Atasi kebocoran / penyisipan dengan pipa tubing 3.5": 9 meter dan elbow 3"-45°: 1ea di KP 0.01 flowline sumur TLJ-092  (11:00-14:30 wib, kebocoran ex. Job Acid flowline)</t>
  </si>
  <si>
    <t>Atasi kebocoran / ganti spool  4" dan nepel drat 2"  X-Mastree sumur Tundan-01, Ok (14:00-15:00 wib).</t>
  </si>
  <si>
    <t>Atasi ex. kebocoran / penyisipan dengan tubing 3.5": ± 18 meter, elbow 3"-90°: 1 ea di KP 0.56 (underground / road crossing jalan utama) flowline sumur PMB-29  (09:00-15:00 wib)</t>
  </si>
  <si>
    <t xml:space="preserve"> Atasi kebocoran / penyisipan dengan pipa tubing 3.5": 1 joint di KP 0.45 flowline sumur WI TLJ-146 (11:00-16:00 wib)</t>
  </si>
  <si>
    <t>Atasi eks kebocoran line header sumur PMB.25 : 2 titik di SP PMB (09.30 - 12.00)</t>
  </si>
  <si>
    <t>09.30 - 12.00</t>
  </si>
  <si>
    <t>Atasi kebocoran dengan penyisipan pipa 3" : 24 meter di KP 1.2 flow line sumur Ogan 39 (11:00-15:00 wib, sumur tidak off karena di alihkan ke line satelit 4 ")</t>
  </si>
  <si>
    <t>Atasi kebocoran dengan clamp 1 titik di KP 1,0 , gas line sumur Ogan 27 (15:00-16:00 wib)</t>
  </si>
  <si>
    <t>Atasi kebocoran dengan penyisipan pipa 3 ":12 meter di KP 2.5 (road crossing depan sumur Ogan 16) flow line sumur Ogan 24 (11:00-15:00 wib)</t>
  </si>
  <si>
    <t>Atasi kebocoran dengan penyisipan pipa 3 " : 12 meter di KP 1.2 (road crossing depan lokasi 03) flow line WI Ogan 19 (13:00-15:00 wib)</t>
  </si>
  <si>
    <t>Atasi eks kebocoran / disisip pakai tubing 3½" : 2 jts, di KP. 0,05 flowline WI sumur PMB-32   (11.30 - 14.30 wib)</t>
  </si>
  <si>
    <t>11.30 -14.30</t>
  </si>
  <si>
    <t>Atasi kebocoran / las sadel 1 titik flowline sumur GNK-94 (underground) di KP. 0,9  (15.30 - 17.30 wib)</t>
  </si>
  <si>
    <t>15.30-17.30</t>
  </si>
  <si>
    <t>Atasi kebocoran dengan penyisipan pipa 3" : 8 meter di KP 2.290 flow line sumur Ogan 34 (11:00-14:00 wib, Tanpa off sumur karena di alihkan ke line satelit 4 ")</t>
  </si>
  <si>
    <t>Sisip ex clamp kebocoran dengan pipa 2" : 6 meter di KP 2.3 (road crossing depan lokasi Ogan 03) gasline injeksi sumur Ogan 39 (15:00-16:30 wib)</t>
  </si>
  <si>
    <t>Atasi kebocoran dengan penyisipan pipa 3" : 12 meter di KP 1,190 flow line WI sumur Ogan 19 (13:00-15:30 wib)</t>
  </si>
  <si>
    <t>Atasi kebocoran flowline sumur TLJ-173 dengan cara sisip pipa tubing 3,5" :2 joints di KP 0,3 (10:00-14:30 wib)</t>
  </si>
  <si>
    <t>Atasi kebocoran dengan galian / las sadel 1 titik flowline sumur WI BRG 17 di KP 2.25 (10:00-11:00 wib)</t>
  </si>
  <si>
    <t>Atasi kebocoran / las sadel 1 titik line discharge 4" &amp; lanjut las skid (crack) pompa WI no. 3 di SP PMB (09:00-13:00 wib)</t>
  </si>
  <si>
    <t>Atasi kebocoran / penyisipan dengan pipa tubing 3.5": 4 joints di KP 0.03 flowline sumur TLJ-225 (13:30-19:00 wib)</t>
  </si>
  <si>
    <t xml:space="preserve">13:30-19:00 </t>
  </si>
  <si>
    <t>Atasi kebocoran / penyisipan dengan pipa tubing 3.5": 2 joints di KP 0.975 flowline sumur TLJ-238 (13:00-16:00 wib)</t>
  </si>
  <si>
    <t>Atasi kebocoran / penyisipan dengan pipa tubing 3.5": 2 joints di KP 0.9 flowline sumur TLJ-120  (10:00-16:30 wib).</t>
  </si>
  <si>
    <t>Atasi kebocoran / penyisipan dengan pipa 3": 12 meter di KP 2 flowline sumur OGN-34 (14:00-16:30 wib, tanpa off sumur karena di alihkan ke line satelit 4 ").</t>
  </si>
  <si>
    <t>Atasi ex. kebocoran / clamp 1 titik di KP 0.8 flowline sumur WI BRG-17 (10:00-12:00 wib).</t>
  </si>
  <si>
    <t>(10:00-12:00</t>
  </si>
  <si>
    <t>Atasi ex. kebocoran / penyisipan dengan tubing 3.5": 2 joints di KP 2.3 flowline sumur WI BRG-17 (10:30-17:30 wib, cuaca hujan deras).</t>
  </si>
  <si>
    <t>10:30-17:30</t>
  </si>
  <si>
    <t>Atasi ex. kebocoran / clamp 1 titik line inlet HP Separator di SP BRG D  (11:00-12:00 wib)</t>
  </si>
  <si>
    <t>Atasi kebocoran / las sadel 1 titik line discharge menuju header manifold  water injeksi SP Ogan  (11:00-12:00 wib)</t>
  </si>
  <si>
    <t>Atasi kebocoran / clamp 1 titik di KP 1 (dekat jembatan sungai lubay) flowline sumur TMT-38 (10:00-11:30 wib)</t>
  </si>
  <si>
    <t>Atasi kebocoran / las sadel 1 titik line header GNK-81 di SP 2 GNK (09:30-10:30 wib)</t>
  </si>
  <si>
    <t>Atasi ex. kebocoran / penyisipan dengan pipa tubing 3.5": 1 joint di KP 0.75 flowline sumur GNK-78 (11:30-15:00 wib)</t>
  </si>
  <si>
    <t>Atasi kebocoran / penyisipan dengan pipa tubing 3.5": 1 joint di KP 0.9 flowline sumur TLJ-120 (10:00-14:30 wib)</t>
  </si>
  <si>
    <t>Atasi kebocoran / clamp pipa 3" di KP 0.05 flowline sumur TLJ-71  (15:00-17:00 wib, rencana di lanjut besok karena cuaca hujan)</t>
  </si>
  <si>
    <t>Atasi kebocoran / penyisipan line gas fuel 1": 6  meter engine prime mover pompa no. 2 SP Kuang (11:00-16:00 wib)</t>
  </si>
  <si>
    <t>Atasi kebocoran / penyisipan dengan pipa 3": 1 joint flowline GNK-94 (13:00-15:00 wib)</t>
  </si>
  <si>
    <t>Atasi kebocoran di las sadel 1 titik header flowline sumur TTB-49 depan SP 1 TTB (13:00-14:00 wib)</t>
  </si>
  <si>
    <t>Atasi kebocoran /ganti nepel 2" X-Mastree sumur PDW-05 (16:15-16:43 wib)</t>
  </si>
  <si>
    <t>16:15-16:43</t>
  </si>
  <si>
    <t>Atasi kebocoran / las sadel pipa 4" discharge pompa IDP di SP 6 TLJ (15:00-16:30 wib).</t>
  </si>
  <si>
    <t>Atasi kebocoran /rewelding pada elbow 4"-45° di KP 0.025 flowline sumur PMN-10 (13:00-14:30 wib)</t>
  </si>
  <si>
    <t>Atasi kebocoran / las sadel 1 titik di KP 0.030 flowline gas 4" sumur OGN-03  (13:30-16:00 wib, kendala lama release tekanan / valve passing).</t>
  </si>
  <si>
    <t xml:space="preserve"> Rewelding (crack) sebanyak 2 titik di KP  0.25 flowline TLJ-031  (10:00-11:30 wib)</t>
  </si>
  <si>
    <t>Atasi kebocoran / penyisipan dengan pipa tubing 3.5": 4 joints di KP 0.3 flowline sumur TLJ-238 (10:00-14:30 wib)</t>
  </si>
  <si>
    <t>Atasi kebocoran / las sadel 1 titik (ex. gesekan gergaji OTK) header ring line sumur WI 41/26/38 di lokasi TTB-39 (15:00-15:30 wib)</t>
  </si>
  <si>
    <t>Tie-in penggantian ex. clamp kebocoran spool inlet  separator LP Group pipa 6" &amp; 4" di SP BRG D (13:00-15:30 wib)</t>
  </si>
  <si>
    <t>Atasi kebocoran / las sadel 1 titik di KP 0.6 &amp;  penyisipan dengan tubing 3.5": 1 joint di KP 0.8 flowline sumur GNK-78 (10:00-15:00 wib)</t>
  </si>
  <si>
    <t>Atasi kebocoran / las sadel 1 titik pipa 6" trunkline SP 9 TLJ di dekat pagar pos sekuriti (10:30-15:00 wib)</t>
  </si>
  <si>
    <t>Atasi kebocoran / clamp 1 titik indikasi flowline sumur OGN-34 di depan lokasi sumur OGN-41 (13:30-14:30 wib)</t>
  </si>
  <si>
    <t>Atasi kebocoran / clamp 1 titik indikasi gas line sumur OGN-39(15:00-17:15 wib, rencana akan di sisip).</t>
  </si>
  <si>
    <t>15:00-17:15</t>
  </si>
  <si>
    <t>Atasi kebocoran / las sadel nozzle line ablasan 2" separator LP Group di SP BRG D (11:00-15:30 wib)</t>
  </si>
  <si>
    <t xml:space="preserve">11:00-15:30 </t>
  </si>
  <si>
    <t xml:space="preserve">Atasi kebocoran / clamp 1 titik (korosif) pipa 6" trunk line SP 9 TLJ di dekat las sadel samping Pos Sekurity, (14:30-15:30 wib, rencana besok fabrikasi untuk penyisipan dari flange FRP ke header discharge pompa +- 40 meter) </t>
  </si>
  <si>
    <t>Atasi kebocoran / penyisipan dengan pipa 2": 12 meter di KP 0.550 gas line Injeksi sumur OGN-39 (13:00-15:00 wib)</t>
  </si>
  <si>
    <t>Atasi kebocoran / penyisipan pipa 4" sch. 40: 48 meter di KP 0.84 flowline sumur PDW-03 (11:00-16:30 wib)</t>
  </si>
  <si>
    <t>Atasi kebocoran ring joint SS X-Mastree sumur PMB-25 (13:00-15:00 wib)</t>
  </si>
  <si>
    <t>Atasi kebocoran / penyisipan dengan pipa tubing 3.5": 2 joints di KP 0.9 flowline sumur WI TLJ-146 (10:00-15:30 wib)</t>
  </si>
  <si>
    <t>Atasi kebocoran / las sadel 1 titik header manifold LP Group pipa 8” di SP 2 GNK (15.:00-17:00 wib)</t>
  </si>
  <si>
    <t>15.:00-17:00</t>
  </si>
  <si>
    <t>Atasi kebocoran / las sadel 1 titik di KP 0.5 flowline sumur WI OGN-23 (13:00-15:00 wib)</t>
  </si>
  <si>
    <t>Atasi kebocoran / las sadel (belum berhasil) &amp; lanjut clamp 1 titik gas line 2" sumur BRG-30  (10:00-11:30 wib, kendala lama pengosongan &amp; valve passing)</t>
  </si>
  <si>
    <t>Atasi kebocoran / penyisipan dengan pipa tubing 3.5": 1 joint di KP 0.7 flowline sumur GNK-78 (13:00-16:00 wib).</t>
  </si>
  <si>
    <t>Atasi kebocoran / penyisipan dengan pipa tubing 3.5": 1 joint di KP 0.5 flowline sumur GNK-10 (09:00-12:00 wib)</t>
  </si>
  <si>
    <t>Tie-in line inlet pipa 4" dan line outlet pipa 8" tanki water storage (ex. repair diworkshop BPU) di SP 1 TTB (13:00-15:30 wib)</t>
  </si>
  <si>
    <t>Atasi kebocoran / fabrikasi &amp; lanjut ganti line outlet 4" dan 2" Separator HP Test di SP Kuang  (11:00-15:30 wib).</t>
  </si>
  <si>
    <t>Atasi ex. kebocoran / clamp 1 titik di kM 15.5 (antara SP.1 dan SP.2 GNK) trunkline FRP 4" (09:00 - 15:30 wib)</t>
  </si>
  <si>
    <t>09:00 - 15:30</t>
  </si>
  <si>
    <t>Atasi kebocoran / penyisipan dengan pipa tubing 3.5": 2 joints di KP 0.55 flowline sumur TLJ-219 (10:00-14:00 wib).</t>
  </si>
  <si>
    <t>Penyisipan dengan galian segment 1 ex. kebocoran pipa 4" sch. 40: 24 meter flowline sumur PMN-05  (17:00-20:30 wib, kendala tunggu pipa dan lama pengosongan &amp; rencana besok ganti valve 4"-600 baru dan penyisipan segment 2: 3 joints ex. clamp kebocoran).</t>
  </si>
  <si>
    <t>17:00-20:30</t>
  </si>
  <si>
    <t>Atasi ex. kebocoran / las sadel 1 titik (gangguan OTK) di KP 0.4 flowline sumur GNK-64 (10:00-11:00 wib)</t>
  </si>
  <si>
    <t>Atasi kebocoran / penyisipan dengan pipa tubing 3 5": 14 meter di KP 1.25 flowline sumur TLJ-122 (10:00-13:45 wib).</t>
  </si>
  <si>
    <t>Atasi kebocoran / penyisipan dengan pipa tubing 3.5": 15 meter di KP 1.05 flowline sumur TLJ-105  (14:00-16:00 wib).</t>
  </si>
  <si>
    <t>TLJ-105</t>
  </si>
  <si>
    <t>Atasi kebocoran / ganti elbow 3"-45°: 1 ea di KP 0.005 flowline sumur TLJ-248 (09:00-11:30).</t>
  </si>
  <si>
    <t>Atasi kebocoran / rewelding (crack pada stompon 3") di KP 0.3 flowline sumur BRG-12 (14:00-14:30 wib).</t>
  </si>
  <si>
    <t>Atasi kebocoran dengan galian dan pasang clamp 1 titik di KP 2.7 flowline sumur PDW-03 (10:00-11:30 wib, by Elnusa FK)</t>
  </si>
  <si>
    <t>Penyisipan dengan galian segment 2 ex. clamp kebocoran pipa 4" sch. 40: 36 meter di KP 0.25 dan rewelding 1 titik di KP 0.45 flowline sumur PMN-05 (14:00-17:00 wib)</t>
  </si>
  <si>
    <t>Penyisipan elbow 4"-90° sch. 40: 1 ea di KP 0 flowline sumur PMN-04 (13:00-14:30 wib).</t>
  </si>
  <si>
    <t>(13:00-14:30</t>
  </si>
  <si>
    <t>Atasi ex. kebocoran / penyisipan dengan tubing 3.5": 2 joints di KP 0.8 (road crossing ke flaring SP 1 GNK) flowline sumur GNK-78 (11:30-17:00 wib).</t>
  </si>
  <si>
    <t>Atasi kebocoran / las sadel pipa 3" di KP 0.45 flowline sumur TLJ-224 (10:30-14:00 wib)</t>
  </si>
  <si>
    <t>Atasi kebocoran / pengelasan (rewelding) discharge pompa WI MKAPR no. 1 SP 1 TTB  (10:30-11:00 wib)..</t>
  </si>
  <si>
    <t>Atasi kebocoran / penyisipan dengan pipa 3": 9 meter di KP 0.005 flowline sumur OGN-21  (13:00-15:00 wib)</t>
  </si>
  <si>
    <t>Atasi kebocoran / penyisipan elbow 3"-45° di KP 0.69 flowline sumur WI BRG-19 (13:00-14:00 wib)</t>
  </si>
  <si>
    <t>Atasi kebocoran / penyisipan dengan pipa 3" sch. 40: 2 joints di KP 2.12 flowline sumur WI BRG-16 (14:15-16:00 wib).</t>
  </si>
  <si>
    <t>Atasi ex. kebocoran / diclamp 1 titik line suction 10" dari SP 3 GNK untuk gas compressor SKG 3 GNK (10:00-14:00 wib).</t>
  </si>
  <si>
    <t>Atasi kebocoran / las sadel 1 titik di KP 2.7 flowline sumur OGN-35 (13:00-14:00 wib, tanpa off sumur karena di alihkan ke line satelit 4 ")</t>
  </si>
  <si>
    <t>Atasi kebocoran / clamp 1 titik elbow 4" di KP 0 flowline sumur BRA-01 Aur (14:30-14:45 wib, rencana akan disisip &amp; tunggu material).</t>
  </si>
  <si>
    <t>14:30-14:45</t>
  </si>
  <si>
    <t>Atasi kebocoran / penyisipan dengan pipa 3": 2 joints di KP 0.6 flowline sumur TLJ-193 (09:30-17:00 wib, kendala penggalian manual sepanjang 18 meter).</t>
  </si>
  <si>
    <t>09:30-17:00</t>
  </si>
  <si>
    <t>Atasi kebocoran / clamp 1 titik pipa 8" di KP 0.4 trunkline WI SP 6  - SP 1 &amp; SP 9 TLJ (17:30-19:30 wib)</t>
  </si>
  <si>
    <t>Atasi kebocoran / penyisipan dengan pipa 3": 6 meter di KP 1.7 flowline sumur WI TTB-70 (13:00-15:30 wib, kendala lama pengosongan cairan)</t>
  </si>
  <si>
    <t>Atasi kebocoran / fabrikasi &amp; lanjut tie-in penyisipan di KP 0 flowline sumur BRA-01 Aur  (13:00-15:00 wib)</t>
  </si>
  <si>
    <t xml:space="preserve">Atasi ex. kebocoran / penyisipan dengan tubing 3.5": 4 joints di KP 0.85 flowline sumur GNK-78 (10:30-15:30 wib)
</t>
  </si>
  <si>
    <t>Atasi kebocoran / las sadel pipa 8" di KP 0.4 trunkline WI dari SP 6 - SP 1 &amp; SP 9 TLJ  (10:00-12:30 wib).</t>
  </si>
  <si>
    <t>Atasi kebocoran / penyisipan dengan tubing 3.5": 1 joint di KP 0.85 flowline sumur TLJ-127 (13:00-15:00 wib).</t>
  </si>
  <si>
    <t>Atasi kebocoran / penyisipan dengan pipa 8": 2 joints: 14 mtr dan flange 8"-300: 1ea di KP 0.435 trunkline WI dari SP 6 ke SP 1 &amp; SP 9 TLJ  (17:00-20:15 wib).</t>
  </si>
  <si>
    <t>17:00-20:15</t>
  </si>
  <si>
    <t>Atasi kebocoran / penyisipan dengan pipa 3": 1 joint (12 meter) di KP 2.8 depan lokasi sumur OGN-03 flowline sumur OGN-39  (13:00-15:00 wib, tanpa off sumur karena di alihkan ke line satelit 4 ")</t>
  </si>
  <si>
    <t>Atasi kebocoran / penyisipan dengan pipa 3": 2 joints (18 meter) di KP 0.8 depan lokasi sumur OGN-38 flowline sumur OGN-35  (15:15-17:30 wib, tanpa off sumur karena di alihkan ke line satelit 4 ")</t>
  </si>
  <si>
    <t>Atasi kebocoran / penyisipan pipa 2" SS X-Mastree sumur PMN-04 (11:00-13:00 wib).</t>
  </si>
  <si>
    <t>Penyisipan ex. kebocoran  dengan pipa tubing 3.5": 2 joints di KP 0.75 flowline sumur TLJ-116 (11:00-15:00 wib)</t>
  </si>
  <si>
    <t>Atasi kebocoran / penyisipan dengan pipa 4" sch. 80: 1 meter, elbow 45°sch  80: 1 ea, flange 4"-600: 1ea flowline sumur BRA-34 Aur (13:00-15:30 wib).</t>
  </si>
  <si>
    <t>Atasi ex. kebocoran / penyisipan dengan pipa tubing 3.5": 1 joint di KP 0.75 flowline sumur GNK-78  (13:00-16:00 wib)</t>
  </si>
  <si>
    <t>Atasi kebocoran / penyisipan dengan pipa 6" sch. 40:12 meter jalur ringline WI dekat lokasi sumur TLJ-201  (10:00-15:00 wib).</t>
  </si>
  <si>
    <t>Atasi kebocoran / penyisipan dengan pipa 3": 2 meter di KP 2.8 flowline WI jumper sumur OGN-21/22  (09:00-11:30 wib)</t>
  </si>
  <si>
    <t>Penyisipan dengan galian ex. clamp kebocoran pipa 4" sch. 40 di KP 0.19 flowline sumur PDW-03 (11:00-14:45 wib).</t>
  </si>
  <si>
    <t xml:space="preserve">11:00-14:45 </t>
  </si>
  <si>
    <t>Atasi kebocoran / las sadel 1 titik  ( ex gesekan gergaji gangguan pihak ke tiga) di dekat streamline sumur GNK-66 (09:00 - 11:30 wib)</t>
  </si>
  <si>
    <t>Tie in penyisipan pipa tubing 3,5" :sepanjang , +-150 mtr di KP 0,8 Flow line TLJ-193  (09;00-15:30 wib)</t>
  </si>
  <si>
    <t>09;00-15:30</t>
  </si>
  <si>
    <t>Atasi kebocoran / Las sadel 1 titik pipa 3" di KP 0,75 flowline sumur WI TLJ-146 (09:00- 13:00 wib)</t>
  </si>
  <si>
    <t>09:00- 13:00</t>
  </si>
  <si>
    <t>Atasi kebocoran/ penyisipan dengan pipa 3 " : 6 meter di KP 0.450 flow line WI TTB 57 (11:00-15:30 wib, kendala lama pengosongan cairan)</t>
  </si>
  <si>
    <t>Atasi kebocoran / Penyisipan dengan pipa 3" sch 40 : 3 jts @12 meter (ex 7 titik clamp di 200 meter dari SPG ) flowline sumur KAG A3 Kuang Selatan (13:00-16:30 wib, kendala posisi pipa berhimpitan dengan flowline lain)</t>
  </si>
  <si>
    <t>KAG A3</t>
  </si>
  <si>
    <t>Atasi eks kebocoran / penyisipan dengan tubing 3 ½" : 2 jts di KP 0 (dekat streamline) sumur GNK-66 (09:30 - 14:00 wib)</t>
  </si>
  <si>
    <t>Atasi kebocoran ex clamp / penyisipan dengan galian 1 jts di KP 1,6 flowline sumur WI BRG 22 (11:15-14:20 wib)</t>
  </si>
  <si>
    <t>11:15-14:20</t>
  </si>
  <si>
    <t>Atasi kebocoran ex clamp /penyisipan galian dengan pipa 3" : 1 jts di KP 2.95 flow line sumur WI BRG 17 (14:25-15:40 wib)</t>
  </si>
  <si>
    <t>14:25-15:40</t>
  </si>
  <si>
    <t>Atasi kebocoran (ganti clamp) pipa 14" line header outlet Separator LP di SP BRG D (16:00-16:30 wib)</t>
  </si>
  <si>
    <t>Atasi eks kebocoran / disisip pakai tubing 3 ½" : 5 jts, di KP 0,77 flow line sumur GNK-78  (09:30 - 15:00 wib)</t>
  </si>
  <si>
    <t>Atasi kebocoran / penyisipan dengan pipa tubing 3.5": 3 joints di KP 0.95 flowline sumur TLJ-224  (16:30-18:15 wib, kendala nunggu BHL dari lokasi TMT)</t>
  </si>
  <si>
    <t xml:space="preserve">16:30-18:15 </t>
  </si>
  <si>
    <t>Atasi kebocoran / penyisipan dengan tubing 3.5": 1 joint &amp; elbow 3"-45°: 1ea di KP 0.6 flowline sumur TLJ-156 (14:30-16:15 wib)</t>
  </si>
  <si>
    <t>14:30-16:15</t>
  </si>
  <si>
    <t>Penyisipan ex. kebocoran dengan pipa tubing 3.5": 2 joints di KP 0.275 flowline sumur TLJ-106 (10:30-24:30 wib)</t>
  </si>
  <si>
    <t>10:30-24:30</t>
  </si>
  <si>
    <t>Atasi ex. kebocoran / las sadel 1 titik flowline sumur PMB-25 di dekat header manifold SP PMB (13:30-15:00 wib).</t>
  </si>
  <si>
    <t>Atasi kebocoran SS X mastree sumur PDW-07 dengan cara ganti dengan ex. copotan SS X Mastree sumur BRG setelah dimodifikasi (14:30-16:00 wib)</t>
  </si>
  <si>
    <t>Penyisipan pipa 4" sch. 40 x 12 meter: 3 joints di KP 0.27 flowline sumur PDW-03 (12:45-14:50 wib)</t>
  </si>
  <si>
    <t xml:space="preserve">12:45-14:50 </t>
  </si>
  <si>
    <t>Atasi kebocoran / las sadel 1 titik di KP 0.5 flowline sumur TLJ-089 (10:00-12:00 wib).</t>
  </si>
  <si>
    <t>Atasi kebocoran / clamp FRP 3" flowline sumur WI TLJ-184 (16:00-16:30 wib, rencana di lanjut besok untuk dilaminasi akibat terkena alat berat saat perbaikan jalan)</t>
  </si>
  <si>
    <t>Tie-in penyisipan dengan pipa tubing 3.5: 45 meter di KP 0.85 flowline sumur TLJ-060 (11:30-15:00 wib)</t>
  </si>
  <si>
    <t>Atasi kebocoran / rewelding sambungan las di KP 1.1 flowline sumur WI BRG-19 (10:45-11:15 wib, kendala lama pengosongan line).</t>
  </si>
  <si>
    <t>10:45-11:15</t>
  </si>
  <si>
    <t>Atasi kebocoran / las sadel 1 titik (dekat sumur) KP 0 flowline sumur GNK-94 (15:30-16:30 wib).</t>
  </si>
  <si>
    <t>Atasi kebocoran / penyisipan dengan pipa tubing 3.5: ± 4 meter di KP 2.7 (underground dekat crossing jalan beton) flowline sumur GNK-94 (12:00-15:00 wib).</t>
  </si>
  <si>
    <t>Atasi kebocoran / penyisipan dengan pipa tubing 3.5": 1 joint di KP  0.002 flowline TLJ-060, Ok (10:30-15:30 wib).</t>
  </si>
  <si>
    <t>Atasi kebocoran (terkena alat berat saat perbaikan jalan) dengan cara laminasi sepanjang 2 meter FRP 3" di KP 0.04 flowline sumur WI TLJ-184  (10:00-16:30 wib, proses pengeringan lem &amp; rencana di test besok pagi) .</t>
  </si>
  <si>
    <t>Cari kebuntuan flowline sumur TTB-29 pipa 3" sch. 40 dengan cara potong dan las flange di KP 0.7 &amp; lanjut water flushing dari arah sumur dan dari arah SP dan lanjut koneksikan flange to flange  (11:00-16:00 wib,  status sumur Job Rig)</t>
  </si>
  <si>
    <t>Atasi kebocoranv/ las sadel elbow 3"-90° di KP 2.12 flowline sumur WI BRG-16 (11:30-12:00 wib, kendala lama pengosongan line)</t>
  </si>
  <si>
    <t>Atasi kebocoran / las sadel elbow 3"-90° di KP 3.29 flowline sumur WI BRG-17  (13:00-13:30 wib).</t>
  </si>
  <si>
    <t>Penyisipan ex. clamp kebocoran (underground) dengan pipa 4" sch. 40 x 12 meter: 8 joints di KP 2.7 - KP 2.8 flowline sumur PDW-03,(10:30-16:30 wib, siap tie-in &amp; tunggu BHL)</t>
  </si>
  <si>
    <t>2.7 - 2.8</t>
  </si>
  <si>
    <t>Rewelding flange line injeksi 6" dari SP Ogan ke bak cerat di SP 1 TMT (11:00-14:00 wib).</t>
  </si>
  <si>
    <t>Atasi ex. kebocoran / penyisipan dengan pipa 4": ± 12 meter di KP 0.2 flowline sumur KMG-02 (14:00-17:00 wib)</t>
  </si>
  <si>
    <t>Atasi kebocoran / penyisipan dengan pipa 4" sch. 40: 1 joint di KP 0,480 flowline sumur OGN-16 (13:00-16:00 wib, kendala lama pengosongan line)</t>
  </si>
  <si>
    <t>Atasi kebocoran / las sadel 1 titik elbow 3"-90° di KP 0,550 flowline sumur OGN-17 (13:00-13:30 wib)</t>
  </si>
  <si>
    <t>Atasi kebocoran / penyisipan dengan pipa 3" sch. 40: 1 joint di KP 0,680 flowline sumur OGN-30 (15:00-16:00 wib, kendala lama pengosongan line)</t>
  </si>
  <si>
    <t>Atasi ex. kebocoran / las sadel 1 titik di KP 0.1 gasline 2" sumur GNK-90  (09:30-10:30 wib).</t>
  </si>
  <si>
    <t>Atasi ex. kebocoran / las sadel 2 titik di KP 1.1 (dekat road crossing depan SP 2 GNK) &amp; lanjut las sadel 1 titik (header manifold SP 2 GNK) flowline sumur GNK-81 (11:00-15:30 wib).</t>
  </si>
  <si>
    <t>Atasi kebocoran / las sadel pipa 2" line ablasan header manifold SP 2 TLJ (20:00-11:30 wib).</t>
  </si>
  <si>
    <t>20:00-11:30</t>
  </si>
  <si>
    <t>Atas kebocoran dengan cara laminasi FRP 3" sebanyak 3 titik (panjang 100 cm, 50 cm &amp; 50 cm) di KP 0.4 flowline sumur WI TLJ-184 (10:00-17:00 wib, kebocoran akibat kena alat berat saat perbaikan jalan &amp; baru di temukan 3 titik setelah di test laminasi pertama).</t>
  </si>
  <si>
    <t>Atasi kebocoran / penyisipan dengan pipa tubing 3.5": 1 joint di KP 0.28 flowline sumur OGN-34 (13:25-17:05 wib, kendala lama pengosongan line).</t>
  </si>
  <si>
    <t>13:25-17:05</t>
  </si>
  <si>
    <t>Atasi kebocoran /  penyisipan segment 1 dengan pipa 3": 2 joints di KP 1.8 flowline sumur OGN-33 (13:00-16:00 wib, kendala lama pengosongan line).</t>
  </si>
  <si>
    <t>Penyisipan pipa 3" sch. 40 sebanyak 1 joint flowline sumur KAG-A3 di 400 meter dari SPG Kuang Selatan (14:30-16:00 wib)</t>
  </si>
  <si>
    <t xml:space="preserve">14:30-16:00 </t>
  </si>
  <si>
    <t>Atasi kebocoran dengan penyisipan pipa 3" sch 40 panjang 12 meter di KP 0.8 sumut TTB 29 (11:00-16:00 wib,kendala lama pengosongan)</t>
  </si>
  <si>
    <t>Atasi kebocoran dengan penyisipan pipa 3" sch 40 panjang 6 joints x 6 meter flowline sumur OGN 34 di depan lokasi sumur OGN 16 (11:00-16:00 wib)</t>
  </si>
  <si>
    <t>Las sadel header flowline 3" sumur KAG 21 di SP KAG (13:00-13:25 wib)</t>
  </si>
  <si>
    <t>13:00-13:25</t>
  </si>
  <si>
    <t>Atasi kebocoran (eks job azid flowline  TLJ-241  di KP 0,001 penyisipan pipa tubing 3,5" : 4 joint &amp; flange 3" 300:1 ea  &amp; di kp 0,095  penyisipan dgn tubing 3,5": 4 joint  (10:30-15:30 wib, status sumur off ex. Job Acid).</t>
  </si>
  <si>
    <t>Atasi kebocoran flowline sumur TLJ-058 dengan cara las sadle sebanyak 1 titik (13:30-15:30 wib)</t>
  </si>
  <si>
    <t>Las sadel gas line 2" sumur BRG-30 ex gergajian OTK (11:00-11:30 wib)</t>
  </si>
  <si>
    <t>Atasi kebocoran ex. clamp / las sadel header manifold sumur KAG-22 di SP Kuang (13:00-13:15 wib).</t>
  </si>
  <si>
    <t>Atasi kebocoran / las sadel 1 titik di KP 0.275 flowline sumur TLJ-089 (10:00-12:00 wib)</t>
  </si>
  <si>
    <t>Atasi kebocoran / clamp 1 titik di KP 0.8 flowline underground sumur TTB-29 (13:00-13:20 wib, untuk penyisipan tunggu BHL)</t>
  </si>
  <si>
    <t>Atasi kebocoran / las sadel elbow 3" sch. 40 flowline sumur WI BRG-17  di depan SP BRG D (11:00-11:30 wib)</t>
  </si>
  <si>
    <t>Atasi ex. kebocoran / penyisipan dengan tubing 2⅞": 3 joints dan clamp 1 titik line gas ke perumahan komplek Gunung Kemala (10:00-17:00 wib)</t>
  </si>
  <si>
    <t>Atasi kebocoran / penyisipan dengan pipa tubing 3.5": 1 joints di KP 0.075 flowline sumur TLJ-221 (15:00-17:30 wib, status sumur off ex. Job Acid).</t>
  </si>
  <si>
    <t>Atasi kebocoran ex. gesekan gergaj OTK dengan clamp 1 titik di KP 3.2 (simpang lokasi sumur TMT-09) flowline sumur TMT-30 (09:00-10:00 wib, status sumur off /NP)</t>
  </si>
  <si>
    <t>Atasi kebocoran ex. clamp / penyisipan jumper flowline sumur KRD-01 dengan line satelit 6" gas sumur-sumur Prabumenang dan Pemahat (15:00-17:00 wib; matikan sumur PMN-04, -05, -06, -09, -10, -11, PMT-01, PMH-02, KRD-01 dan kosongkan line &amp; 17:00-18:30 wib; tie-in kendala perbaikan dahulu dinamo mesin las tidak mau start)</t>
  </si>
  <si>
    <t>Atasi ex. kebocoran / ganti elbow 2"-90°: 1 ea di KP 0 flowline sumur LBK-13 (10:00-14:00 wib).</t>
  </si>
  <si>
    <t xml:space="preserve">Atasi kebocoran / las sadel 1 titik di KP 0.4 flowline sumur WI PMB-12 (11:00-13:00 wib). </t>
  </si>
  <si>
    <t>Atasi kebocoran dengan penyisipan pipa 3" sch. 40: 12 meter di KP 1.4 flowline sumur OGN-36 (13:00-14:30 wib)</t>
  </si>
  <si>
    <t>Atasi ex. kebocoran / penyisipan dengan pipa tubing 3.5": 3 joints di KP 0.4 flowline sumur GNK-94 (09:30-15:00 wib).</t>
  </si>
  <si>
    <t>Atasi kebocoran / las sadel 2 titik di KP 0.45 trunkline 8" WI SP 6 - SP 5 TLJ (09:00-13:00 wib).</t>
  </si>
  <si>
    <t xml:space="preserve">Lanjut tie-in penyisipan kebocoran di KP 2.4 (road crossing depan lokasi sumur OGN-16) pipa 3": 48 meter flowline sumur OGN-33 (11:00-16:00 wib) </t>
  </si>
  <si>
    <t>Atasi ex. kebocoran / las sadel 1 titik di KP 0 (dekat sumur) flowline sumur GNK-81 (10:00 -11:00 wib)</t>
  </si>
  <si>
    <t>10:00 -11:00</t>
  </si>
  <si>
    <t>Penyisipan gas line 2":  ± 6 meter ke perumahan komplek GNK (11:30-15:00 wib)</t>
  </si>
  <si>
    <t>Atasi kebocoran / rewelding pada "Y" trunkline 6" PMB - PPP di depan SP PMB (16:30-18:30 wib)</t>
  </si>
  <si>
    <t>Penyisipan dengan pipa 4" sch. 40: 3 joints, flange 4"-300: 7 ea, elbow 4"-90° sch. 40: 1 ea di flowline sumur BRG-28 di lokasi sumur problem scale up / penyempitan flowline (10:00-17:00 wib, status sumur DHP / Job Rig).</t>
  </si>
  <si>
    <t>Atasi kebocoran / penyisipan dengan pipa 3": 2 meter (crossing didepan SP 2 GNK) flowline GNK-81  (10:00-14:30 wib).</t>
  </si>
  <si>
    <t>Atasi kebocoran / penyisipan dengan pipa tubing 3.5": 2 joints di KP 1.65 flowline sumur TLJ-232  (09:30-14:00 wib)</t>
  </si>
  <si>
    <t>Rewelding (crack) flange 4" di KP 0 flowline sumur BRG-28 (11:30-12:00 wib, sumur off status Job Rig NREM)</t>
  </si>
  <si>
    <t>Atasi kebocoran / las sadel 1 titik &amp; pasang nepel drat header manifold sumur LBK-15 di SP Lembak (10:00-14:00 wib).</t>
  </si>
  <si>
    <t>LBK-15</t>
  </si>
  <si>
    <t>Atasi kebocoran / penyisipan dengan pipa 3" sch. 40: 12 meter di KP 0.350 flowline sumur WI OGN-22 (13:30-16:00 wib)</t>
  </si>
  <si>
    <t>Atasi kebocoran / las sadel 1 titik header manifold HP Group di SP I GNK (10:00-12:00 wib).</t>
  </si>
  <si>
    <t xml:space="preserve"> Atasi kebocoran / penyisipan dengan pipa tubing 3.5": 1 joint di KP 0.675 flowline TLJ-206 (10:00-12:00 wib)</t>
  </si>
  <si>
    <t>Atasi kebocoran (ex. Job Acid) / penyisipan dengan pipa tubing 3.5": 1 joint di KP 0.050 &amp; las sadel 2 titik di KP 0.275 flowline sumur TLJ-122 (09:30-16:00 wib).</t>
  </si>
  <si>
    <t>0.050 &amp; 0.275</t>
  </si>
  <si>
    <t>Order Gas Prod.; atasi kebocoran / penyisipan line drain di SPG Pakugajah (10:45-15:45 wib, kendala lama cari &amp; tunggu material)</t>
  </si>
  <si>
    <t>10:45-15:45</t>
  </si>
  <si>
    <t>Atasi kebocoran / switch di KP 0.8 flowline sumur PMB-29 ke ex. flowline sumur PMB-32 (09:30-12:00 wib)</t>
  </si>
  <si>
    <t>Atasi kebocoran / penyisipan dengan pipa tubing 3.5": 2 joints di KP 0.345 flowline sumur TLJ-227 (10:30-14:00 wib).</t>
  </si>
  <si>
    <t>Atasi kebocoran ex. clamp / fabrikasi spool 3" (flange 3"-300: 2 ea, elbow 3"-90°: 1 ea, elbow 4"-45°: 1 ea) &amp; lanjut tie-in dan observasi penyisipan flowline sumur BRA-34 dekat area header manifold (11:00-19:00 wib)</t>
  </si>
  <si>
    <t>11:00-19:00</t>
  </si>
  <si>
    <t>Atasi kebocoran / las sadel 1 titik di KP 0.3 flowline sumur TLJ-026 (09:30-11:30 wib).</t>
  </si>
  <si>
    <t>Atasi kebocoran / penyisipan dengan pipa 3": 1 joint di KP 0.4 flowline sumur TTB-04 &amp; lanjut observasi (11:30-16:00 wib, kendala mesin las yang di TTB rusak lanjut ambil mesin las dari lokasi Ogan).</t>
  </si>
  <si>
    <t>Atasi kebocoran / rewelding line bypas suction  pompa WD No.7 di PPP (09;00-11:00 wib)</t>
  </si>
  <si>
    <t>09;00-11:00</t>
  </si>
  <si>
    <t>Atasi kebocoran dengan penyisipan elbow 3" 1 ea flowline sumur WI BRG 19 di KP 1.52 lanjut observasi (09:45-13:55 WIB, kendala lama kosongkan line)</t>
  </si>
  <si>
    <t>09:45-13:55</t>
  </si>
  <si>
    <t>Atasi ex. kebocoran / las sadel 1 titik di KP 0.8 flowline sumur GNK-78 (09:30-11:30 wib).</t>
  </si>
  <si>
    <t>Atasi kebocoran / penyisipan dengan pipa tubing 3.5": 2 joints dan las sadel 1 titik di KP 2.2 (dekat header manifold) flowline sumur WI BRG-16 &amp; lanjut observasi (10:00-14:00 wib)</t>
  </si>
  <si>
    <t xml:space="preserve">10:00-14:00 </t>
  </si>
  <si>
    <t>Atasi kebocoran / las sadel elbow 3"-45° di KP 2.5 flowline sumur WI BRG-22 (10:00-10:30 wib)</t>
  </si>
  <si>
    <t>Atasi kebocoran / penyisipan dengan pipa 3": 4 joints di KP 1.7 flowline sumur WI BRG-16 &amp; lanjut observasi (11:00-15:40 wib)</t>
  </si>
  <si>
    <t>Atasi kebocoran / las sadel las pipa 6" monifold discharge pompa transfer SP 6 TLJ - PPP (14:00-15:00 wib, bocor korosif pada Tee 6")</t>
  </si>
  <si>
    <t>Atasi kebocoran / clamp 1 titik sementara (ex. gergajian OTK &amp; posisi di dalam air) di KP 0.8 flowline sumur PMB-40 (17:30-19:30 wib, menunggu pembersihan &amp; rencana di lanjut besok untuk pengelasan)</t>
  </si>
  <si>
    <t>Atasi kebocoran / penyisipan dengan pipa 3": 12 meter di KP 0.690 flowline sumur OGN-39 (11:00-17:00 wib, kendala cuaca hujan dan info awal kebocoran OGN-25)</t>
  </si>
  <si>
    <t>Atasi kebocoran / clamp 1 titik ex. gangguan gesekan gergaji OTK line gas sumur TMT-12 (10:00-11:00 wib).</t>
  </si>
  <si>
    <t>TMT-12</t>
  </si>
  <si>
    <t>Atasi kebocoran / penyisipan dengan pipa 3": 1 joint di KP 0.95 flowline sumur WI BRG-19 (10:00-13:10 wib)</t>
  </si>
  <si>
    <t>10:00-13:10</t>
  </si>
  <si>
    <t>Atasi kebocoran / las sadel 1 titik di KP 0.090 flowline sumur WI OGN-40 (13:00-15:00 wib).</t>
  </si>
  <si>
    <t xml:space="preserve">Atasi ex. kebocoran / las sadel 1 titik di KP 0.8 flowline sumur PMB-40 (10:00-12:00 wib)
</t>
  </si>
  <si>
    <t>Atasi ex. kebocoran / las sadel 2 titik pada header manifold 3" sumur GNK-81 &amp; 1 titik pada header manifold 3" sumur GNK-91 dan 1 titik pada header manifold 3" sumur GNK-88 di SP 2 GNK (10:00-15:30 wib)</t>
  </si>
  <si>
    <t>Atasi kebocoran / switch flowline sumur TLJ-241 ke flowline sumur TLJ-210 di KP 0.1 (10:00-14:30 wib, sumur TLJ-210 sudah lama off &amp; flowline sumur TLJ-241  sudah banyak korosif dan tumpang tindih underground)</t>
  </si>
  <si>
    <t>Atasi kebocoran / las sadel 1 titik di KP 0.050 flowline sumur WI TTB-41 (14:00-15:30 wib)</t>
  </si>
  <si>
    <t>Atasi kebocoran / clamp 1 titik di KP 1.22 flowline 3" sumur WI BRG-22 &amp; lanjut observasi (14:30-14:45 wib, las sadel di cancel karena line belum berhasil dikosongkan).</t>
  </si>
  <si>
    <t>Atasi kebocoran / clamp 1 titik di KP 1.35 flowline 3" sumur WI BRG-19 (15:30-14:55 wib, by MKL tidak berhasil &amp; rencana besok penyisipan).</t>
  </si>
  <si>
    <t>15:30-14:55</t>
  </si>
  <si>
    <t>Atasi ex. kebocoran / las sadel 1 titik (dengan penggalian) di KP 0.7 flowline sumur GNK-78 (13:30-14:30 wib)</t>
  </si>
  <si>
    <t>Atasi kebocoran / clamp 1 titik header manifold sumur KAG-22 di SP Kuang (17:10-17:20 wib, by MKL)</t>
  </si>
  <si>
    <t>17:10-17:20</t>
  </si>
  <si>
    <t>Penyisipan ex. 3 titik clamp kebocoran header manifold sumur KAG-22 di SP Kuang (13:40-15:25 wib)</t>
  </si>
  <si>
    <t>13:40-15:25</t>
  </si>
  <si>
    <t>Penyisipan ex. kebocoran dengan pipa 3": 1 joint di KP  1.7 flowline 3" sumur WI BRG-17 (14:00-16:00 wib).</t>
  </si>
  <si>
    <t>Atasi kebocoran / penyisipan dengan pipa tubing 3.5": 2 joints di KP 0.850 flowline sumur TLJ-232 (10:00-14:00 wib)</t>
  </si>
  <si>
    <t>Atasi kebocoran / las sadel 1 titik di KP 0.1 flowline sumur TLJ-112 (14:30-15:30 wib)</t>
  </si>
  <si>
    <t>Atasi kebocoran / penyisipan dengan pipa 3.5" : 1 joint flowline sumur TLJ-116 di header manifold SP 2 TLJ (16:00-17:00 wib)</t>
  </si>
  <si>
    <t>Atasi kebocoran / penyisipan dengan pipa 3.5": 1 joint flowline sumur TLJ-127 di dekat header manifold SP 2 TLJ (17:00-18:30 wib)</t>
  </si>
  <si>
    <t>Atasi kebocoran / rewelding di KP 0.05 flowline sumur TLJ-60 (09:00-10:30 wib)</t>
  </si>
  <si>
    <t>Atasi kebocoran /penyisipan dengan pipa 3.5": 1 joint di KP 0.45 flowline sumur TLJ-228 (11:00-16:00 wib)</t>
  </si>
  <si>
    <t>Atasi kebocoran / las sadel 1 titik di KP 12.8 (simpang desa Talang Beliung) dan di sisip dengan pipa 8" sch. 80: 8 meter di KP 12 (depan BSP) trunkline water injeksi SP VI TLJ - SP I Tanjung Tiga (10:00-20:00 wib)</t>
  </si>
  <si>
    <t>10:00-20:00</t>
  </si>
  <si>
    <t>Atasi ex. clamp kebocoran / rewelding line sweet gas pipa 10" di SP Merbau &amp; lanjut observasi (10:15-14:15 wib).</t>
  </si>
  <si>
    <t>10:15-14:15</t>
  </si>
  <si>
    <t>Atasi ex. kebocoran / las sadel 2 titik line suction 20" gas compressor SKG 3 GNK (10:00-14:00 wib, paralel dengan tie-in multi pipe sludge catcher / condensat trap by PT. BIMA).</t>
  </si>
  <si>
    <t>Atasi kebocoran / las sadel 1 titik di KP 0.6  flowline TLJ-60 (10:00-14:00 wib).</t>
  </si>
  <si>
    <t>Atasi kebocoran / penyisipan dengan pipa 3": 12 meter di KP 0.050 flowline sumur WI TTB-16 (13:00-16:00 wib)</t>
  </si>
  <si>
    <t>Atasi ex. clamp kebocoran / rewelding di KP 1.7 flowline sumur WI BRG-19 (11:15-11:45 wib).</t>
  </si>
  <si>
    <t>11:15-11:45</t>
  </si>
  <si>
    <t>Atasi ex. kebocoran / penyisipan dengan pipa 3": ± 80 cm + flange 3"-300: 1 ea untuk line drain header manifold sumur TTB-07 di SP TTB  (13:00-16:00 wib)</t>
  </si>
  <si>
    <t>Atasi ex. clamp kebocoran / penyisipan dengan pipa 3": 1 joint di KP 1.7 flowline 3" sumur WI BRG-19 (10:15-11:35 wib)</t>
  </si>
  <si>
    <t>10:15-11:35</t>
  </si>
  <si>
    <t>Atasi ex. clamp kebocoran penyisipan 2 segment dengan pipa 3": 1 joint di KP 0.517 &amp; 1 joint di KP 0.547 flowline sumur BRG-12 (13:00-16:30 wib).</t>
  </si>
  <si>
    <t>0.517 &amp; 0.547</t>
  </si>
  <si>
    <t>Atasi kebocoran / penyisipan dengan pipa 3” sch. 40: 40 meter di KP 0.45 flowline sumur TLJ-193 (09:00-16:00 wib)</t>
  </si>
  <si>
    <t>Atasi ex. kebocoran / penyisipan dengan pipa tubing 3.5": 2 joints di KP 0.8 flowline sumur GNK-78 (09:30-14:00 wib).</t>
  </si>
  <si>
    <t>Atasi kebocoran / las sadel 1 titik pada elbow 3"-90° flowline GNK-78 di dekat header manifold SP 1 GNK (14:30-15:30 wib).</t>
  </si>
  <si>
    <t>Atasi ex. kebocoran / clamp 1 titik trunkline FRP 6" GNK - PPP di KM 4 GNK (10:00-14:30 wib Gangguan OTK).</t>
  </si>
  <si>
    <t>Atasi kebocoran / penyisipan dengan pipa tubing 3.5": 2 joints di KP 0.3 flowline TLJ-060 (10:00-16:00 wib).</t>
  </si>
  <si>
    <t>Atasi kebocoran / penyisipan dengan pipa tubing 3.5": 1 joint di KP 0.150 flowline sumur TMT-38 (11:00-13:00 wib)</t>
  </si>
  <si>
    <t>Atasi ex kebocoran / disisip pakai tubing 3 ½" : 2 jts di KP 0, 05 flowline sumur PMB-29 (10.00 - 14.30 wib)</t>
  </si>
  <si>
    <t>Atasi kebocoran/ disisip dengan pipa tubing 3½ : 2 jts di KP 0,2 flowline sumur TLJ-060 (14.00-17.00 wib)</t>
  </si>
  <si>
    <t xml:space="preserve">14.00-17.00 </t>
  </si>
  <si>
    <t>Atasi kebocoran/ disisip dengan pipa 3 " : 3 joint (18 meter) di KP 1.850 road crossing depan lokasi OGN-16 flowline sumur OGN-39 (13:00-16:00 wib)</t>
  </si>
  <si>
    <t>Order Gas Prod : Atasi ex 3 titik clamp kebocoran/ di sisip dengan pipa 3" : 1 joint under ground dalam pagar SKG Kuang flow line sumur KAG A3, lanjut observasi (11:00-15:20 wib)</t>
  </si>
  <si>
    <t>11:00-15:20</t>
  </si>
  <si>
    <t>KAG-A3</t>
  </si>
  <si>
    <t>Atasi eks kebocoran / las sadel : 2 titik, pada header manifold GNK.81, dan 1 titik pada elbow di dekat sumur GNK.81 Gn.Kemala (10:00 - 14:30 wib)</t>
  </si>
  <si>
    <t>10:00 - 14:30</t>
  </si>
  <si>
    <t>Atasi kebocoran/penyisipan dengan pipa tubing ⅗"1:joints di KP 0,650 flowline sumur TLJ-195 (09:30-11:30 wib)</t>
  </si>
  <si>
    <t>Atasi kebocoran/penyisipan dengan pipa tubing ⅗" 1 Joint di KP 0,550  flowline sumur TLJ 227 (13:00-14:30 wib)</t>
  </si>
  <si>
    <t>Atasi kebocoran/penyisipan dengan pipa tubing ⅗" :1 joint flowline TLJ-228 (13.00-15.00 wib)</t>
  </si>
  <si>
    <t>13.00-15.00</t>
  </si>
  <si>
    <t>Atasi kebocoran/penyisipan dengan pipa tubing ⅗" : 2 joint Flowline TLJ-227 (15.00-17.00 wib)</t>
  </si>
  <si>
    <t>15.00-17.00</t>
  </si>
  <si>
    <t>Atasi kebocoran dengan penyisipan underground di KP 1.84 flowline sumur WI BRG 17, lanjut observasi (13:00-15:40 wib)</t>
  </si>
  <si>
    <t>13:00-15:40</t>
  </si>
  <si>
    <t>Atasi kebocoran dengan di potong dan las flug flowline sumur TLJ 235 di SP lX TlJ (09:30-10:30 wib)</t>
  </si>
  <si>
    <t>Atasi kebocoran/penyisipan dengan elbow 3"-90⁰: 1 ea, di KP 0,750 flowline sumur TLJ-117 (13:00-15:00 wib)</t>
  </si>
  <si>
    <t>Atasi kebocoran dengan las saddle elbow flowline sumur WI BRG 22 di KP 2.6, lanjut observasi (10:00-10:30 wib)</t>
  </si>
  <si>
    <t>Atasi kebocoran / penyisipan dengan tubing 3.5": 1 joint di KP 0.02 flowline sumur TLJ-117 (09:00-15:00 wib).</t>
  </si>
  <si>
    <t>Penyisipan ex. 2 titik clamp kebocoran dengan pipa 3": 6 meter di KP 0.170 fuel gas line sumur OGN-27 (13:00-15:00 wib)</t>
  </si>
  <si>
    <t>Atasi kebocoran / penyisipan denyan pipa 2": 1 joint line fuel 2" di SP Kuang &amp; lanjut observasi (16:30-17:30 wib).</t>
  </si>
  <si>
    <t>Atasi kebocoran / clamp 1 titik (gesekan gergaji OTK) di KP 1.3 flowline sumur WI TMT-37 (09:00-10:00 wib)</t>
  </si>
  <si>
    <t>Penyisipan ex. clamp kebocoran dengan pipa 3" sch. 40: 12 meter di KP 2.5 flowline sumur KAG-A3 &amp; lanjut observasi (12:45-14:00 wib)</t>
  </si>
  <si>
    <t>12:45-14:00</t>
  </si>
  <si>
    <t>Lanjut atasi kebuntuhan dengan flushing (buang scale dan batuan) di titik kebuntuhan dan koneksi kan las kembali  Flowline TLJ-60 (13.00-16.00 wib)</t>
  </si>
  <si>
    <t>13.00-16.00</t>
  </si>
  <si>
    <t>Atasi kebocoran dengan las sadel 1 titik (eks gangguan OTK) di KP.0,83 flowline 4" sumur PMB-40 (10.00 - 12.00 wib)</t>
  </si>
  <si>
    <t>Atasi kebocoran shell dengan las patching 1 titik tanki skimer SP VI TLJ (11.00-15.00 wib)</t>
  </si>
  <si>
    <t>11.00-15.00</t>
  </si>
  <si>
    <t>Lanjut atasi kebocoran dengan las sadel  1 titik ex bocor clamp (gesekan gergaji OTK) di KP 1.3 flow line WI sumur TMT 37 (10:00-13:00 wib, kendala hujan)</t>
  </si>
  <si>
    <t>Atasi ex. kebocoran / modifikasi flowline sumur PMB-29 switch ke ex. flowline sumur PMB-20 di depan SP PMB (09:30-14:30 wib).</t>
  </si>
  <si>
    <t>Atasi kebocoran / penyisipan dengan pipa tubing 3.5": 1 joint di KP 0.010 flowline sumur TLJ-227 (09:00-13:00 wib).</t>
  </si>
  <si>
    <t>Atasi kebocoran / penyisipan dengan pipa 4": 10 joints di KP 0.500  flowline sumur TLJ-193 (09:30-18:00 wib).</t>
  </si>
  <si>
    <t>09:30-18:00</t>
  </si>
  <si>
    <t>Atasi kebocoran / penyisipan dengan pipa 3": 24 meter di KP 0.850 flowline sumur TTB-29 (11:00-15:00 wib)</t>
  </si>
  <si>
    <t>Atasi kebocoran / las sadel elbow 3"-45° di KP 1.5 flowline sumur WI BRG-19 (13:30-14:00 wib)</t>
  </si>
  <si>
    <t>Atasi kebocoran / penyisipan dengan tubing 3.5": 2 joints di KP 2.2 flowline 3" sumur WI BRG-17 (14:00-16:00 wib).</t>
  </si>
  <si>
    <t>Atasi kebocoran / las sadel 1 titik di KP 0.6 flowline sumur TLJ 190/191 (09:30-15:00 wib)</t>
  </si>
  <si>
    <t>Atasi kebocoran / penyisipan dengan pipa 3,5”:  1 joint di KP 0.25 flowline sumur TLJ-116 (09:00-14:00 wib).</t>
  </si>
  <si>
    <t xml:space="preserve"> Atasi kebocoran / penyisipan dengan pipa 8": ± 3 meter di KP 9 (ujung desa Talang Balai) trunkline water injeksi SP 6 ke SP 1 TTB (10:00-18:00 wib).</t>
  </si>
  <si>
    <t>10:00-18:00</t>
  </si>
  <si>
    <t>Atasi ex. kebocoran / las sadel 1 titik header manifold Group HP di SP 1 GNK (10:00-11:30 wib).</t>
  </si>
  <si>
    <t>Atasi kebocoran / las sadel 1 titik di elbow 2"-45° di KP 0.07 flowline sumur GNK-81 (13:00-14:00 wib).</t>
  </si>
  <si>
    <t>Atasi kebocoran / las sadel 1 titik di KP 0.08 flowline sumur TLJ-183 (09:30-16:00 wib)</t>
  </si>
  <si>
    <t>Atasi kebocoran / fabrikasi &amp; ganti stream line (pipa tubing 3.5": 1 ea, elbow 3"-45⁰: 1 ea, flange 3"-300: 2 ea) flowline sumur TLJ-077 (10:00-14:00 wib)</t>
  </si>
  <si>
    <t>Atasi kebocoran / penyisipan pipa tubing 3.5": 2 joints di KP 0.09 flowline sumur WI TLJ-077 (09:30-12:00 wib).</t>
  </si>
  <si>
    <t>Atasi kebocoran / las sadel 1 titik di KP 0.35 flowline sumur WI TLJ-089 (13:30-15:00 wib).</t>
  </si>
  <si>
    <t>Atasi kebocoran / penyisipan pipa tubing 3.5": 1 joint di KP 0.85 flowline sumur TLJ-118 (15:30-17:00 wib).</t>
  </si>
  <si>
    <t>Tie-in penyisipan flowline dengan pipa 4": 23 joints di KP 0.7 flowline sumur TMT-38 (09:30-14:00 wib).</t>
  </si>
  <si>
    <t>Atasi ex. clamp kebocoran dan bocor baru dengan penyisipan pipa 2": 2 joints; elbow 2"-90°: 1 ea; flange 2"-300: 1ea di KP 0 flowline sumur BRG-12 &amp; lanjut observasi (11:30-14:00 wib)</t>
  </si>
  <si>
    <t>Atasi kebocoran dengan galian dan penyisipan pipa 4": 1 joint di KP 0.68 flowline sumur BRG-08 &amp; lanjut observasi (13:30-15:30 wib, kendala master valve stuck open dan valve flowline passing sehingga lama pengosongan)</t>
  </si>
  <si>
    <t>Atasi ex. kebocoran / penyisipan dengan pipa tubing 3.5": 1 joint dan modifikasi spool (elbow 3"-45°: 2 ea &amp; flange 3"-300: 1 ea) di KP 0.05 flowline sumur GNK-81 (10:00-14:30 wib)</t>
  </si>
  <si>
    <t>Atasi kebocoran / rewelding 1 titik (crack joining) di KP 0.30 flowline 4" sumur WI PMB-12 (15:30-16:30 wib).</t>
  </si>
  <si>
    <t>Atasi kebocoran / las sadel 1 titik di KP 0.4 flowline sumur WI TLJ-089 (14:30-16:30 wib)</t>
  </si>
  <si>
    <t>TLJ-083</t>
  </si>
  <si>
    <t>Atasi kebocoran / clamp 1 titik pipa 6" (ex. gergajian OTK) line gas PMB - TLJ (dekat crossing jalan Lingkar) (16:00-20:00 wib)</t>
  </si>
  <si>
    <t>PMB-TLJ</t>
  </si>
  <si>
    <t>Atasi kebocoran / rewelding 1 titik di KP 1.2 flowline sumur WI TTB-30 (12:00-13:30 wib)..</t>
  </si>
  <si>
    <t>12:00-13:30</t>
  </si>
  <si>
    <t>Atasi kebocoran / penyisipan dengan tubing 3.5": 3 joints di KP 0.3 flowline sumur PMB-23 (10:00-14:00 wib).</t>
  </si>
  <si>
    <t>Atasi kebocoran / penyisipan gasline 2": 1 joint di KP 0.05 sumur PMB-23 (14:30-16:00 wib)</t>
  </si>
  <si>
    <t>Atasi kebocoran / penyisipan dengan pipa tubing 3.5": 2 joints di KP 1.05 flowline sumur WI TLJ-082 (13:00-15:00 wib)</t>
  </si>
  <si>
    <t>Atasi kebocoran / las sadel 1 titik pipa 2" di KP 0.002 flowline sumur TLJ-118 (10:00-14:00 wib)</t>
  </si>
  <si>
    <t>Atasi kebocoran / penyisipan dengan pipa 3": 12 meter di KP 0.7 flowline sumur TTB-29 (13:00-16:00 wib)</t>
  </si>
  <si>
    <t>Atasi kebocoran / penyisipan dengan pipa tubing 3.5": 1 joint di KP 0,275 flowline sumur TLJ-025 (10:00-14:00 wib).</t>
  </si>
  <si>
    <t>Atasi kebocoran / penyisipan dengan pipa 2": 24 meter di KP 0.6 gas line sumur OGN-39 (13:30-16:00 wib).</t>
  </si>
  <si>
    <t>Atasi kebocoran dengan clamp 1 titik (ex. gesekan gergaji OTK) di area lokasi  sumur TMT-05 untuk gas line sumur TMT-24  (14:00-15:00 wib)</t>
  </si>
  <si>
    <t>TMT-05</t>
  </si>
  <si>
    <t>Penyisipan flowline ex. 3 titik clamp kebocoran dengan pipa 4": 3 joints di KP 0.98 dan las patching 1 titik di KP 0 flowline sumur PMT-01  (11:00-15:00 wib)</t>
  </si>
  <si>
    <t>Atasi kebocoran / rewelding joining di KP 0.48 flowline sumur BRG-12 (11:00-12:00 wib).</t>
  </si>
  <si>
    <t>Atasi kebocoran / dismantle &amp; modifikasi spool SS X-Mastree (pengelasan pipa 4" sch. 80: 50 cm, reducer 4"×2" sch. 80: 1 ea, elbow 4"-90°sch. 80: 1 ea) sumur BRA-34 dan lanjut observasi  (11:00-16:00 wib).</t>
  </si>
  <si>
    <t>Atasi kebocoran / rewelding 1 titik di KP 1.5 flowline sumur WI TTB-30 (13:30-14:30 wib)</t>
  </si>
  <si>
    <t>Atasi ex. kebocoran / las sadel 1 titik line scrubber LP group 3" di SP 1 GNK (10:00-12:00 wib).</t>
  </si>
  <si>
    <t>Atasi ex. kebocoran / las sadel 1 titik pada elbow 3"-90° di KP 0.02 flowline sumur GNK-81 (13:00-14:30 wib).</t>
  </si>
  <si>
    <t>Atasi kebocoran / penyisipan dengan pipa tubing 3.5": 2 joints di KP 0.7 flowline sumur TLJ-236  (09:30-14:30 wib).</t>
  </si>
  <si>
    <t>Atasi kebocoran / clamp 1 titik di KP 2.3 flowline sumur WI BRG 17 (13:00-13:30 wib).</t>
  </si>
  <si>
    <t>Atasi kebocoran ex. clamp 1 titik (retightening) flowline sumur WI TMT-07 (15:00-15:30 wib).</t>
  </si>
  <si>
    <t>Atasi kebocoran / clamp 1 titik di KP 2.52 flowline sumur WI BRG-17 (15:30-15:15 wib).</t>
  </si>
  <si>
    <t>15:30-15:15</t>
  </si>
  <si>
    <t>Atasi kebocoran / las sadel 1 titik line bypass 6" trunkline WI dari SP 6 ke SP 1 TLJ di SP 6 TLJ  (09:00-11:45 wib).</t>
  </si>
  <si>
    <t>Atasi kebocoran / penyisipan dengan pipa 3": 12 meter di KP 0.250 flowline sumur OGN-38 (12:45-15:00 wib).</t>
  </si>
  <si>
    <t>12:45-15:00</t>
  </si>
  <si>
    <t>Atasi kebocoran / clamp 1 titik di KP 0.05 Tee 2" gas line engine prime mover Beam Pumping Unit lokasi sumur TMT-11  (11:00-15:00 wib).</t>
  </si>
  <si>
    <t>TMT-11</t>
  </si>
  <si>
    <t>Tie-in penyisipan pipa 3" sch. 40: 150 meter di KP 2.35 s/d KP 2.5 flowline sumur WI BRG-17 (10:30-15:30 wib).</t>
  </si>
  <si>
    <t>2.35 - 2.5</t>
  </si>
  <si>
    <t>Penyisipan ex. clamp kebocoran dengan pipa tubing 3.5": 1 joint di KP 0.200 flowline WI sumur TMT-07 (10:00-14:00 wib).</t>
  </si>
  <si>
    <t>Atasi kebocoran / pasang pasak 1 titik line 3" bypass inlet LP Scrubber SKG 10 PMB (09:30-10:00 wib, rencana akan dilas sadel).</t>
  </si>
  <si>
    <t>09:30-10:00</t>
  </si>
  <si>
    <t>Atasi kebocoran / las sadel 1 titik (0.35 m x 0.30 m) header manifold 8" WI di SP 07 TLJ (10:00-11:30 wib).</t>
  </si>
  <si>
    <t>Atasi kebocoran / penyisipan dengan pipa tubing 3.5": 1 joint di KP 0.45 flowline sumur TLJ-224  (12:30-15:30 wib).</t>
  </si>
  <si>
    <t>Atasi kebocoran / penyisipan dengan pipa 3" sch. 80: 400 meter di KP 2.97 s/d KP 5.57 (ex. flowline BRU-02) flowline sumur WI BRG-17  (10:00-15:30 wib).</t>
  </si>
  <si>
    <t>2.97 - 5.57</t>
  </si>
  <si>
    <t>Atasi kebocoran / penyisipan dengan tubing 2": 3 joints line drain Gas Scrubber SKG 3 GNK ke header manifold LP SP 2 GNK (10:00-16:00 wib).</t>
  </si>
  <si>
    <t>Atasi kebocoran / las sadel sebanyak 3 titik di KP  0.002 - KP 0.400 - KP 0.500 flowline sumur TLJ-118 (13:00-17:00 wib, sumur off ex. Job Acid).</t>
  </si>
  <si>
    <t>0.002 - 0.400</t>
  </si>
  <si>
    <t>Atasi kebocoran / penyisipan dengan pipa 3": 12 meter di KP 0.550 flowline sumur TTB-64 (11:00-14:30 wib).</t>
  </si>
  <si>
    <t>Atasi kebocoran / penyisipan dengan pipa 3" sch. 80: 12 meter di KP 9.3 flowline sumur BRG-12  (10:00-14:00 wib).</t>
  </si>
  <si>
    <t>Atasi kebocoran / las sadel pipa 3" di KP 0.429 flowline sumur TLJ-118  (11:00-12:00 wib).</t>
  </si>
  <si>
    <t>Atasi kebocoran / rewelding 1 titik di KP 1.1 flowline sumur OGN-17 (13:00-14:30 wib).</t>
  </si>
  <si>
    <t>Atasi kebocoran / clamp 2 titik di KP 1.8 flowline sumur TMT-33  (10:30-12:00 wib, rencana besok penyisipan).</t>
  </si>
  <si>
    <t>Atasi ex. clamp kebocoran 4 titik / penyisipan dengan pipa 10": 1 joint line suction 10" SKG 3 ke SP 3 GNK (09:30-15:30 wib).</t>
  </si>
  <si>
    <t>Atasi kebocoran / las sadel pipa 4" di KP 1.210 flowline sumur TLJ-118  (11:00-12:00 wib).</t>
  </si>
  <si>
    <t>Atasi kebocoran / las sadel 1 titik di KP 0.1 ex gesekan gergaji (OTK) flowline sumur WI TMT-17  (08:00-09:00 wib).</t>
  </si>
  <si>
    <t>08:00-09:00</t>
  </si>
  <si>
    <t>Atasi kebocoran ex. clamp 2 titik / penyisipan dengan pipa 3.5": 1 joint di KP 1.8 flowline sumur TMT-33  (10:00-16:30 wib, kendala lama pengosongan cairan).</t>
  </si>
  <si>
    <t>Atasi kebocoran / penyisipan dengan pipa 3": 1 joint flowline sumur WI KAG-23 di depan SP Kuang (13:00-15:00 wib).</t>
  </si>
  <si>
    <t>Atasi ex. kebocoran / penyisipan dengan tubing 3.5": 3 joints + elbow 3"-90°: 2 ea  flowline sumur WI PMB-03 di dekat header SP PMB (09:00-16:00).</t>
  </si>
  <si>
    <t xml:space="preserve">  SP PMB</t>
  </si>
  <si>
    <t>Atasi kebocoran / penyisipan dengan pipa tubing 3.5": 2 joints di KP 1.05 flowline sumur TLJ-224 (11:00-16:00 wib).</t>
  </si>
  <si>
    <t>Atasi kebocoran / las sadel 1 titik di KP 1.0 flowline sumur WI TLJ-078 (16:00-17:30 wib).</t>
  </si>
  <si>
    <t>Atasi kebocoran / clamp 1 titik di road crossing KP 0.070 line gas fuel engine Beam Pumping Unit lokasi sumur TMT-19 (13:30-14:30 wib).</t>
  </si>
  <si>
    <t>TMT-19</t>
  </si>
  <si>
    <t>Atasi ex. clamp kebocoran / penyisipan dengan spool flange (pipa 3" sch. 40: 2 x 2 meter, flange 3"-300: 2 ea &amp; elbow 3"-90°: 1 ea) flowline sumur KAG-21 di dekat header SP Kuang  (11:00-15:00 wib).</t>
  </si>
  <si>
    <t>Atasi ex. kebocoran / penyisipan dengan pipa 2": 2 joints dan elbow 2"-90°: 3 ea line drain discharge gas compressor SKG 3 ke SP 2 GNK di SKG GNK &amp; lanjut penyisipan dengan pipa 2": 1 joint, elbow 2"-90°: 2 ea dan flange 2"-300: 2 ea line drain Scrubber MP ke bak Condensat (09:30-16:00 wib).</t>
  </si>
  <si>
    <t>Atasi kebocoran / clamp 1 titik di KP 9.3 flowline sumur BRG-12 (15:40-16:30 wib).</t>
  </si>
  <si>
    <t>15:40-16:30</t>
  </si>
  <si>
    <t>Atasi ex. kebocoran / penyisipan dengan pipa tubing 3.5": 2 joints di KP 0.87 (underground / road crossing depan SP 3 GNK) flowline sumur WI GNK-66 (09:00-15:30 wib).</t>
  </si>
  <si>
    <t>Atasi kebocoran / clamp 1 titik (underground) di KP 8.6 (desa Tanjung Bulan) trunkline 6" pompaan minyak SP 1 TMT - SP Ogan (11:00-16:30 wib).</t>
  </si>
  <si>
    <t>TMT-OGN</t>
  </si>
  <si>
    <t>Atasi ex. kebocoran / penyisipan dengan pipa tubing 3.5": 2 joints di KP 0.1 flowline sumur GNK-81 (09:30-12:30 wib).</t>
  </si>
  <si>
    <t>Atasi kebocoran / las sadel 3 titik flowline sumur GNK-81 di header manifold SP 2 GNK (13:30-15:00 wib).</t>
  </si>
  <si>
    <t>Atasi ex. kebocoran / las sadel 2 titik pipa 6" ringline  WI di area header manifold SP 7 TLJ (10:00-14:00 wib).</t>
  </si>
  <si>
    <t>Atasi kebocoran / ganti elbow 3"-90° sch. 40: 1 ea di KP 0.125 flowline sumur TLJ-155 (16:00-18:00 wib).</t>
  </si>
  <si>
    <t>Atasi kebocoran / clamp 1 titik di KP 0.060 gas line jaringan ke gas fuel engine TMT-05  (10:30-11:30 wib).</t>
  </si>
  <si>
    <t>Atasi kebocoran / clamp 1 titik (gangguan OTK) trunkline FRP 6" pompaan minyak SP BRG ke PPP (lokasi dekat rel kereta api 1.65 km sebelum PPP)  (11:30-15:00 wib).</t>
  </si>
  <si>
    <t>6" pompaan 65 km sebelum PPP)  (11</t>
  </si>
  <si>
    <t>Atasi ex. kebocoran / penyisipan dengan pipa tubing 3.5": 2 joints di KP 0.8 flowline sumur WI GNK-66 (11:00-16:00 wib).</t>
  </si>
  <si>
    <t>Atasi kebocoran / penyisipan dengan pipa 3": 6 meter di KP 1.2 flowline sumur WI OGN-40 (15:00-17:00 wib).</t>
  </si>
  <si>
    <t>Atasi kebocoran / penyisipan dengan pipa 3": 12 meter di KP 0.680 flowline sumur OGN-19 (13:00-15:30 wib, kendala lama pengosongan cairan).</t>
  </si>
  <si>
    <t>Atasi kebocoran / las sadel 1 titik di KP 0.070 flowline sumur OGN-40 (15:30-16:30 wib).</t>
  </si>
  <si>
    <t>Atasi kebocoran / penyisipan (underground) dengan pipa 3" sch.40: 3 joints dan elbow 3"-45°: 1ea flowline sumur WI BRG-19 di road crossing dekat sumur BRG-03 (10:00-14:30 wib).</t>
  </si>
  <si>
    <t>Atasi ex. clamp kebocoran / penyisipan dengan pipa 3" sch. 40: 15 meter di KP 0.93 flowline sumur BRG-12 (15:00-16:30 wib).</t>
  </si>
  <si>
    <t>Atasi ex. kebocoran / las sadel 1 titik line Suction 8" gas compressor di SKG 10 PMB (10:00-11:00 wib).</t>
  </si>
  <si>
    <t xml:space="preserve">10:00-11:00 </t>
  </si>
  <si>
    <t>Atasi ex. clamp kebocoran  &amp; bocor baru / penyisipan dengan 2 pipa 4" sch. 80: 2 joints dan elbow 4"-45° sch. 80: 1 ea di KP 2.6 dan las sadel 1 titik di KP 0.1 flowline sumur KRD-01 (11:00-16:10 wib, observasi Ok).</t>
  </si>
  <si>
    <t xml:space="preserve">11:00-16:10 </t>
  </si>
  <si>
    <t>2.6 &amp; 0.1</t>
  </si>
  <si>
    <t>Atasi kebocoran /re-welding pipa 2-7/8" di KP 0.020 line flaring TLJ-250 &amp; TLJ-251 (10:30-11:30 wib)</t>
  </si>
  <si>
    <t>TLJ-250 &amp; TLJ-251</t>
  </si>
  <si>
    <t>Atasi ex. kebocoran / penyisipan dengan pipa 4": 1 joint di KP 0.5 flowline sumur WI PMB-12 (09:30-15:00 wib)</t>
  </si>
  <si>
    <t>Atasi kebocoran / las sadel 1 titik di KP 1.2 flowline sumur WI TLJ-089 (10:00-11:30 wib).</t>
  </si>
  <si>
    <t>Atasi kebocoran / rewelding titik joining di KP 1.54 flowline sumur WI BRG-19 (10:00-10:10 wib)</t>
  </si>
  <si>
    <t>Atasi kebocoran / penyisipan dengan pipa 3" sch. 40: 24 meter di KP 2.54 (road crossing) flowline sumur WI BRG-17 (10:20-14:50 wib).</t>
  </si>
  <si>
    <t>10:20-14:50</t>
  </si>
  <si>
    <t>Atasi ex. kebocoran / penyisipan dengan pipa 4": 1 joint di KP 0.82 flowline sumur PMB-35 (09.30-14:30 wib).</t>
  </si>
  <si>
    <t>09.30-14:30</t>
  </si>
  <si>
    <t>Atasi kebocoran / penyisipan dengan pipa 3" sch. 40: 12 meter di KP 0.02 flowline sumur BRG-03 (13:00-15:00 wib, sumur off ex. Job Acid)</t>
  </si>
  <si>
    <t>Atasi kebocoran /penyisipan dengan pipa tubing 3.5": 38 meter di KP 0.91 (underground) flowline sumur BRG-12 &amp; lanjut observasi (10:00-15:30 wib).</t>
  </si>
  <si>
    <t>Atasi kebocoran / las sadel 1 titik di KP 0.2 flowline sumur OGN-22 (14:30-15:00 wib).</t>
  </si>
  <si>
    <t>Atasi ex. kebocoran / las sadel 1 titik pada elbow 3"-45° (underground) flowline sumur PMB-23 dekat crossing jalan beton SP PMB (09:30-12:00 wib).</t>
  </si>
  <si>
    <t>Atasi kebocoran / penyisipan dengan pipa tubing 3.5": 1 joint di KP 0.700 flowline sumur TLJ-003 (09:00-12:00 wib).</t>
  </si>
  <si>
    <t>Atasi kebocoran / penyisipan dengan pipa tubing 3.5": 2 joints di KP 1.5 flowline sumur TLJ-112  (13:15-16:30 wib).</t>
  </si>
  <si>
    <t>13:15-16:30</t>
  </si>
  <si>
    <t>Atasi kebocoran / penyisipan dengan pipa 3": 12 meter di KP 1.9 flowline sumur WI TTB-70/73 (11:00-15:30 wib).</t>
  </si>
  <si>
    <t>TTB-70/73</t>
  </si>
  <si>
    <t>Atasi kebocoran / las sadel 1 titik di KP 0.3  flowline sumur TTB-15 (15:30-17:30 wib).</t>
  </si>
  <si>
    <t>Atasi kebocoran / las sadel 1 titik elbow 3"-90° di KP 2.12 flowline sumur WI BRG-16 &amp; lanjut observasi  (10:30-12:00 wib).</t>
  </si>
  <si>
    <t>Atasi kebocoran / las sadel 1 titik elbow 3"-90° di KP 0.68 flowline sumur WI BRG-19 &amp; lanjut observasi  (13:00-15:00 wib).</t>
  </si>
  <si>
    <t>Atasi kebocoran / las sadel 1 titik di KP 0.1 flowline 4" sumur WI GNK-74 (09:30-10:30 wib).</t>
  </si>
  <si>
    <t>Atasi kebocoran / las sadel 1 titik pada elbow 4"-90° line inlet Separator LP di SP 1 GNK (12:00-13:00 wib).</t>
  </si>
  <si>
    <t>12:00-13:00</t>
  </si>
  <si>
    <t>Atasi kebocoran / las sadel 1 titik line 8" header manifold MP Group di SP 1 GNK (14:00-15:30 wib).</t>
  </si>
  <si>
    <t>Atasi kebocoran / las sadel 1 titik di KP 0.050 flowline sumur WI TLJ-201 (09:30-13:30 wib).</t>
  </si>
  <si>
    <t>Atasi kebocoran / las sadel 1 titik di KP 1.300 flowline sumur WI TLJ-192 (14:00-15:30 wib).</t>
  </si>
  <si>
    <t>Atasi kebocoran / penyisipan dengan tubing 3.5": 2 joints di KP 0.290 dan 1 joint di KP 0.510 flowline sumur TLJ-238 (10:00-16:00 wib, status sumur off ex. Job Acid).</t>
  </si>
  <si>
    <t>Atasi kebocoran / las sadel 1 titik di KP 0.385 flowline 4" sumur TLJ-192  (12:30-13:00 wib).</t>
  </si>
  <si>
    <t>12:30-13:00</t>
  </si>
  <si>
    <t>Fabrikasi &amp; lanjut tie-in penyisipan kebocoran dengan pipa 4": 9 meter + elbow 4"- 45°/90°: 4 ea di KP 0.040 flowline gas sumur OGN-03 (11:00-17:30 wib).</t>
  </si>
  <si>
    <t>Atasi ex. kebocoran / las sadel 1 titik flowline sumur GNK-44 jumper ke flowline sumur GNK-10 di depan SP 2 GNK (09:30-11:00 wib).</t>
  </si>
  <si>
    <t>Atasi ex. clamp kebocoran dengan penyisipan pipa 3": 12 meter di KP 0.8 flowline gas sumur TTB-79 (11:00-13:00 wib).</t>
  </si>
  <si>
    <t>Cari dan atasi kebocoran / clamp 1 titik di KP 1.56 flowline 3" sumur WI BRG-16 (14:00-15:00 wib).</t>
  </si>
  <si>
    <t>Atasi kebocoran / penyisipan dengan pipa 3": 12 meter di KP 0.2 flowline sumur TTB-64 (13:00-16:30 wib).</t>
  </si>
  <si>
    <t>Atasi ex. kebocoran / las sadel 2 titik line header group LP 6" &amp; lanjut las sadel 2 titik header manifold flowline 3" sumur PMB-19 di SP PMB (09:30-15:00 wib)</t>
  </si>
  <si>
    <t>Atasi kebocoran / penyisipan dengan pipa 3": 6 meter + elbow 3"-90°: 1 ea di KP 2.0 flowline sumur TTB-64 (13:00-16:00 wib).</t>
  </si>
  <si>
    <t>Atasi kebocoran / las sadel 1 titik (gangguan OTK) di KP 0.4 flowline sumur WI PMB-09 (11:00-13:30 wib).</t>
  </si>
  <si>
    <t>Atasi kebocoran / penyisipan dengan pipa tubing 3.5": 18 meter di KP 0.05 flowline sumur GNK-92 (19:00-23:00 wib).</t>
  </si>
  <si>
    <t>19:00-23:00</t>
  </si>
  <si>
    <t>Atasi ex. kebocoran / las sadel (dengan penggalian) 1 titik di KP 0.5 flowline sumur GNK-92  (11:0-15:30 wib).</t>
  </si>
  <si>
    <t>11:0-15:30</t>
  </si>
  <si>
    <t>Atasi kebocoran / penyisipan dengan pipa 3": 12 meter di KP 1.4 flowline sumur OGN-28  (13:00-16:00 wib).</t>
  </si>
  <si>
    <t>OGN-28</t>
  </si>
  <si>
    <t>Atasi kebocoran / penyisipan degan pipa 2" sch. 80: 6 meter line gas lift di lokasi sumur BRG-03 (13:30-14:30 wib).</t>
  </si>
  <si>
    <t>Atasi ex. kebocoran / penyisipan dengan pipa 2": 2 joints di KP 0.05 gas line sumur PMB-29 (09:00-13:00 wib).</t>
  </si>
  <si>
    <t xml:space="preserve">Atasi ex. kebocoran / penyisipan dengan pipa tubing 3.5": 1 joint di KP 0.1 flowline sumur PMB-16 (14:00-16:30 wib). </t>
  </si>
  <si>
    <t xml:space="preserve">Atasi kebocoran / las sadel pipa 3" di KP 0.85 flowline sumur GNK-40 (14:00-15:00 wib). </t>
  </si>
  <si>
    <t>GNK-40</t>
  </si>
  <si>
    <t>Tie-in penyisipan dengan pipa 3": 12 meter dan flange 3"-300: 1ea di KP 0.005 flowline sumur TTB-04 (11:00- 13:30 wib).</t>
  </si>
  <si>
    <t>11:00- 13:30</t>
  </si>
  <si>
    <t>Atasi kebocoran / penyisipan dengan pipa tubing 3.5": 1 joint di KP 0.3 flowline sumur TLJ-008  (10:30-16:00 wib).</t>
  </si>
  <si>
    <t>Atasi kebocoran / las sadel pipa 3" di KP 0.85 flowline sumur WI OGN-40  (14:30-15:30 wib, belum dilakukan penyisipan karena ada pekerjaan perbaikan / pengecoran jalan).</t>
  </si>
  <si>
    <t>Atasi kebocoran / clamp pipa 14" header manifold gas LP / suction LP scrubber di SKG 13 BRG  (10:00-10:15 wib).</t>
  </si>
  <si>
    <t>SKGXIIBRG</t>
  </si>
  <si>
    <t>Tie-in penyisipan dengan galian (underground) flowline sumur KAG 03 di segmen 1 (4 x 6 meter) &amp; segmen 2 (10 x 6 meter)  (10:30-17:35 wib, jam 17:45 wib ditemukan bocor baru &amp; belum bisa diatasi karena cuaca hujan dan pipa berhimpitan dalam tanah).</t>
  </si>
  <si>
    <t xml:space="preserve">10:30-17:35 </t>
  </si>
  <si>
    <t>Atasi kebocoran / sisip spool flange 3"-150 flowline sumur TLJ-071 di header manifold SP lX TLJ  (09:00-11:30 wib).</t>
  </si>
  <si>
    <t>Atasi kebocoran / penyisipan dengan pipa 3": 2 joints &amp; elbow 3"-90°: 1 ea di KP 0.177 flowline sumur TLJ-227 (10:30-15:00 wib).</t>
  </si>
  <si>
    <t xml:space="preserve">10:30-15:00 </t>
  </si>
  <si>
    <t xml:space="preserve">Order Ops. Prod. : Atasi kebocoran / rewelding 1 titik (crack) di KP 0.1 flowline sumur PMB-24 (14:00-15:00 wib) </t>
  </si>
  <si>
    <t>Atasi kebocoran / penyisipan dengan pipa 3": 2 joints (12 meter) di KP 0.85 flowline sumur WI OGN-40 (13:00-15:30 wib).</t>
  </si>
  <si>
    <t>Atasi kebocoran / rewelding 1 titik (crack) di KP 1.4 flowline WI OGN-28  (15:30-16:00 wib).</t>
  </si>
  <si>
    <t>Atasi kebocoran dengan penggantian spool flange 2"-300: 1 ea di KP 0 flowline sumur Gas OGN-03  (16:00-17:00 wib).</t>
  </si>
  <si>
    <t>Atasi Kebocoran / penyisipan dengan galian (underground) pipa 6" x 6 meter: 3 joints di KP 3.6 flowline sumur KAG-03  (13:00-16:35 wib).</t>
  </si>
  <si>
    <t>13:00-16:35</t>
  </si>
  <si>
    <t>Order Gas Prod. : Atasi kebocoran / las sadel 1 titik pada "Tee" flowline sumur LBK-20 di dekat header manifold SPG 11 Lembak (11:00-14:30 wib).</t>
  </si>
  <si>
    <t>LBK-20</t>
  </si>
  <si>
    <t>Order Ops. Prod.; dismantle &amp; lanjut las sadel SS X-Mastree (bocor pada Tee) sumur KAG-22 di SP Kuang (11:30-15:40 wib, dibawa ke SP Kuang karena kendala jalan rusak).</t>
  </si>
  <si>
    <t xml:space="preserve">11:30-15:40 </t>
  </si>
  <si>
    <t>Order Gas Prod.; atasi kebocoran / las sadel 1 titik pada elbow SS X-Mastree sumur LBK-04  (10:00-13:00 wib).</t>
  </si>
  <si>
    <t>Atasi kebocoran / penyisipan dengan pipa 3" sch. 40: 48 meter di KP 0.213 flowline sumur TLJ-224 (10:30-16:30 wib).</t>
  </si>
  <si>
    <t>Atasi kebocoran / penyisipan dengan pipa 3" sch. 40: 12 meter di KP 0.280 flowline sumur TLJ-228  (10:30-14:30 wib).</t>
  </si>
  <si>
    <t>Atasi kebocoran / penyisipan dengan pipa 4": 12 meter di KP 3.2 (depan SP 1 TMT) flowline sumur TMT-22 (10:00-15:00 wib, kendala lama pengosongan).</t>
  </si>
  <si>
    <t>Order Ops. Prod.; atasi kebocoran / las sadel elbow 4"-45° di KP 1.83 flowline sumur WI BRG-16 (13:00-14:00 wib, kendala lama pengosongan).</t>
  </si>
  <si>
    <t xml:space="preserve">13:00-14:00 </t>
  </si>
  <si>
    <t>Atasi kebocoran / las sadel pipa 3" di KP 0.992 flowline sumur TLJ-190  (10:30-12:00 wib).</t>
  </si>
  <si>
    <t>Atasi kebocoran / penyisipan pipa 3": 1 joint di KP 0.558 flowline TLJ-224  (13:30-15:00 wib).</t>
  </si>
  <si>
    <t>Atasi kebocoran / penyisipan dengan pipa 3": 12 meter (road crossing) di KP 1.5 flowline sumur OGN-36 (15:00-17:30 wib).</t>
  </si>
  <si>
    <t>Atasi kebocoran / clamp 4" di KP 0.03 flowline sumur BRG-03  (14:00-14:30 wib, batal penyisipan karena valve header group stuck open ½ putaran).</t>
  </si>
  <si>
    <t>Order Ops. Prod.; tie-in penyisipan ex. clamp kebocoran line outlet minyak LP Group Separator di SP BRG D  (14:45-16:00 wib).</t>
  </si>
  <si>
    <t>14:45-16:00</t>
  </si>
  <si>
    <t>Order Gas Prod.; atasi 3 titik kebocoran (underground) / penyisipan dengan pipa 4" sch. 40: 7 joints (72 meter) &amp; elbow 4"-90°: 2 ea di KP 0.15 - 0.022 dan di KP 0.1 flowline sumur PDW-07  (10:30-17:30 wib, lanjut observasi Ok ).</t>
  </si>
  <si>
    <t>0.15 - 0.022</t>
  </si>
  <si>
    <t>Atasi ex. kebocoran / clamp 1 titik di KP 0.2 flowline sumur GNK-94 (10:00-11:00 wib).</t>
  </si>
  <si>
    <t>Atasi kebocoran / las sadel 2 titik di KP 0.47 &amp; penyisipan dengan pipa 3": 1 joint di KP 0.55 flowline sumur TLJ-206  (13:00-19:30 wib, dilanjut besok karena cuaca hujan petir &amp; mobil terpater).</t>
  </si>
  <si>
    <t>13:00-19:30</t>
  </si>
  <si>
    <t>0.47
0.55</t>
  </si>
  <si>
    <t>Atasi kebocoran / penyisipan dengan pipa 5.5": 9 meter di road crossing  jalur outlet water siphon wash tank ke bak luar SP Ogan  (11:00-17:00 wib, dilanjut besok karena cuaca hujan).</t>
  </si>
  <si>
    <t>Order Ops. Prod.; atasi ex. kebocoran / penyisipan dengan pipa tubing 3.5": 3 joints di KP 0.09 flowline sumur GNK-89 (09:30-16:00 wib).</t>
  </si>
  <si>
    <t>Atasi ex. kebocoran / penyisipan dengan pipa tubing 3.5": 1 joint di KP 0.18 flowline sumur PMB-16  (17:30-19:45 wib).</t>
  </si>
  <si>
    <t>17:30-19:45</t>
  </si>
  <si>
    <t>Order WOWS; las sadel line discharge pompa Acid di lokasi sumur TLJ-236 (14:00-15:30 wib).</t>
  </si>
  <si>
    <t>Atasi kebocoran / penyisipan dengan pipa 3": 2 joints (12 meter) di KP 2.0 flowline sumur TTB-64 (10:00-12:00 wib).</t>
  </si>
  <si>
    <t>Order Ops. Prod.; cari dan atasi kebocoran penyisipan dengan pipa 3" sch. 40: 24 meter di KP 1.54 (underground) flowline sumur WI BRG-16 &amp; lanjut observasi (10:00-15:30 wib).</t>
  </si>
  <si>
    <t>Atasi kebocoran / penyisipan dengan pipa 3" sch. 40: 2 joints di KP 0.572 flowline sumur TLJ-129 (13:00-15:00 wib).</t>
  </si>
  <si>
    <t>Atasi kebocoran / penyisipan dengan pipa 3" sch. 40: 3 joints di KP 0.926 flowline sumur TLJ-112 (15:00-17:30 wib).</t>
  </si>
  <si>
    <t>Atasi kebocoran / penyisipan dengan pipa 3":  6 meter di KP 0.950 flowline sumur TTB-16 (13:00-16:00 wib).</t>
  </si>
  <si>
    <t>Clamp kebocoran line 8" header LP Group di SP Kuang by operator SP (09:20-09:40 wib, tidak off sumur &amp; rencana penyisipan karena masih ada rembesan).</t>
  </si>
  <si>
    <t>09:20-09:40</t>
  </si>
  <si>
    <t>Atasi kebocoran / rewelding ex. joining 1 titik di KP 1.3 flowline 3" sumur WI BRG-19 (09:30-10:30 wib).</t>
  </si>
  <si>
    <t>Order Gas Prod.; atasi kebocoran / las sadel 1 titik line inlet Separator HP 10" di SKG XI Lembak (10:30-13:30 wib).</t>
  </si>
  <si>
    <t>SKG XI LBK</t>
  </si>
  <si>
    <t>Atasi kebocoran / penyisipan dengan pipa 3" sch. 40: 3 joints di KP 0.721 flowline sumur TLJ-118  (09:00-12:00 wib).</t>
  </si>
  <si>
    <t>Atasi kebocoran dengan sisip stompon flange 4"-600 discarge pompa MKAPR no 1 SP 1 TTB (13:00-16:00 wib)</t>
  </si>
  <si>
    <t>SP I TTB</t>
  </si>
  <si>
    <t xml:space="preserve">Atasi kebocoran / penyisipan dengan pipa carbon 3" Sch 40 : 12 mtr di KP 0,080 dan 12 mtr di KP 0,500 flowline sumur TLJ-228 (09:00-13:00  wib, status sunur off ex job azid flowline) </t>
  </si>
  <si>
    <t>0.08
0.5</t>
  </si>
  <si>
    <t>Atasi kebocoran / Penyisipan dengan pipa 3" Sch 40: 12 mtr   di KP 0,56 Fowline sumur TLJ-236 (13.30-15.30 wib, untuk yang di KP 0,85 belum bisa di sisip / tunggu jalan di perbaiki)</t>
  </si>
  <si>
    <t>13.30-15.30</t>
  </si>
  <si>
    <t>0.56
0.85</t>
  </si>
  <si>
    <t>Atasi kebocoran /sadel las pipa 3" di KP 0,900 flowline sumur WI TLJ-073 (13:30-15:30 wib)</t>
  </si>
  <si>
    <t>Atasi kebocoran / potong flange 6"-600 dan las plug plate discharge pompa MKAPR SP 1 TTB (13:00-15:30 wib)</t>
  </si>
  <si>
    <t>Atasi kebocoran /penyisipan dengan pipa 3" sch.40 : 24 meter di KP 0,516  flowline sumur TLJ-228 (13.00-15.00 wib)</t>
  </si>
  <si>
    <t>Order Gas Prod, atasi eks kebocoran / las sadel 1 titik, line Inlet Separator HP 10" di SKG. XI Lembak (11.00 - 14.30 wib)</t>
  </si>
  <si>
    <t>Atasi kebocoran ex gesekan gergaji OTK dengan las sadel 1 titik di KP 0.3 flowline WI TMT-35 (11:00-12:00 wib)</t>
  </si>
  <si>
    <t>Atasi kebocoran / las sadel 1 titik di KP 0.285 flowline sumur WI TLJ-013  (09:00-11:30 wib).</t>
  </si>
  <si>
    <t>Atasi kebocoran / penyisipan dengan pipa 3": 12 meter di KP 0.250 flowline sumur OGN-38 (12:30-14:00 wib).</t>
  </si>
  <si>
    <t>Atasi kebocoran / penyisipan dengan pipa 3": 12 meter di KP 0.450 flowline sumur WI OGN-19 (11:30-15:00 wib).</t>
  </si>
  <si>
    <t>Atasi kebocoran/rewelding weldolet line venting inlet Glycol Contactor di SPG Merbau (11:40-12:30 wib).</t>
  </si>
  <si>
    <t>11:40-12:30</t>
  </si>
  <si>
    <t>Atasi kebocoran / penyisipan dengan pipa 3" sch. 40: 2 joints (12 meter) di KP 0.840 flowline sumur WI TTB-16 (13:00-15:30 wib)</t>
  </si>
  <si>
    <t>Atasi kebocoran / penyisipan dengan pipa tubing 4": 2 joints (18 meter) di road crossing depan lokasi sumur OGN-16 flowline back up / satelit sumuran OGN-31/32/33/34/35/38/39/41/44 (13:00-16:00 wib).</t>
  </si>
  <si>
    <t>Atasi kebocoran / penyisipan dengan pipa 3" sch. 40: 24 meter di KP 0.7 flowline sumur KAG-17 &amp; lanjut observasi (13:00-16:00 wib).</t>
  </si>
  <si>
    <t>Atasi ex. kebocoran / penyisipan dengan tubing 3.5": 1 joint di KP 0.45 flowline sumur PMB-23 (13:00-16:30 wib).</t>
  </si>
  <si>
    <t>Atasi kebocoran / penyisipan dengan pipa 3" sch. 40: 6 meter di KP 0.030 flowline sumur OGN-38 (13:00-15:00 wib)</t>
  </si>
  <si>
    <t>Atasi kebocoran /penyisipan dengan pipa tubing 3.5": 1 joint di KP 0.030 flowline sumur TLJ-213 (10:30-15:00 wib)</t>
  </si>
  <si>
    <t>Atasi kebocoran / penyisipan dengan galian (underground) pipa 3" panjang 27 meter di KP 1.45 flowline sumur WI BRG16 &amp; lanjut observasi (10:30-12:20 wib)</t>
  </si>
  <si>
    <t>10:30-12:20</t>
  </si>
  <si>
    <t>Atasi kebocoran dengan galian (underground) / las sadel 1 titik di KP 2.26 flowline sumur BRG-17 &amp; lanjut observasi (13:00-15:40 wib)</t>
  </si>
  <si>
    <t>Atasi ex. kebocoran / las sadel 1 titik di KP 0.6 flowline sumur WI PMB-09 (09:00-11:30 wib).</t>
  </si>
  <si>
    <t>Atasi kebocoran / penyisipan dengan pipa carbon 3" sch. 40: 4 meter dan elbow 3"-90⁰: 1 ea di KP 0.626 flowline sumur TLJ-193 (09:30-14:00 wib).</t>
  </si>
  <si>
    <t>Atasi kebocoran / penyisipan dengan pipa tubing 3.5": 1 joint flowline di KP 0.942 sumur WI TLJ-078,  (14:30-16:30 wib).</t>
  </si>
  <si>
    <t>Atasi kebocoran / las sadel 1 titik di KP 0.7 flowline sumur OGN-40 (13:15-14:30 wib).</t>
  </si>
  <si>
    <t xml:space="preserve">13:15-14:30 </t>
  </si>
  <si>
    <t>Atasi kebocoran / clamp 1 titik di KP 1.9 gas line sumur TMT-23 (11:00-12:00 wib).</t>
  </si>
  <si>
    <t>Fabrikasi dan tie-in penyisipan line drain flash drum pipa 4" dan 2" SPG Pakugajah (10:30-17:00 wib).</t>
  </si>
  <si>
    <t>SPG PAKUGAJAH</t>
  </si>
  <si>
    <t>Atasi kebocoran / penyisipan dengan pipa 3": 6 meter di KP 0.7 flowline sumur OGN-40 (12:30-14:00 wib).</t>
  </si>
  <si>
    <t>Atasi kebocoran / clamp 1 titik di KP 0.650 trunkline SP 1- SP 2 TMT (13:30-17:00 wib belum berhasil &amp; rencana lanjut besok las sadel / sisip).</t>
  </si>
  <si>
    <t>SPITMT-SPIITMT</t>
  </si>
  <si>
    <t>Atasi kebocoran / clamp 1 titik pipa 6" trunkline SP 6 TLJ ke PPP di area Kebun Duren (16:30-18:20 wib).</t>
  </si>
  <si>
    <t>SP VI TLJ - PPP</t>
  </si>
  <si>
    <t>Atasi kebocoran / penyisipan dengan pipa 3" sch. 40: 4 joints (± 48 meter) di KP 1.28 dan 12 meter di KP 0.9 flowline sumur BRG-12 (09:30-16:30 wib).</t>
  </si>
  <si>
    <t>09:30-16:30</t>
  </si>
  <si>
    <t>1.28
0.9</t>
  </si>
  <si>
    <t>Atasi kebocoran /rewelding pipa 5.5" di KP 0.3  ring line WI sumur TTB-41/38/62 (14:00-16:00 wib).</t>
  </si>
  <si>
    <t>14:00-16:00 wib</t>
  </si>
  <si>
    <t>Cari titik kebocoran (underground) dengan galian BHL dan lanjut atasi dengan clamp kebocoran di KP 2.18 flowline sumur WI BRG-17 (11:00-14:30 wib)</t>
  </si>
  <si>
    <t>11:00-14:30 wib</t>
  </si>
  <si>
    <t>Atasi kebocoran ex clamp dengan penyisipan pipa 3"sch 40 x 4 joints (24meter) , elbow 3"90°1ea, flange 3"300#2ea di KP 0.01 flowline sumur BRG 12 (10:15-14:30 wib).</t>
  </si>
  <si>
    <t>10:15-14:30 wib</t>
  </si>
  <si>
    <t>Atasi kebocoran dengan las sadel pipa 3" di KP 0,433 flowline  sumur 236  TLJ (11:30-12:00 wib).</t>
  </si>
  <si>
    <t>11:30-12:00 wib</t>
  </si>
  <si>
    <t>Atasi kebocoran flowline sumur TLJ-236 dengan penyiisipan pipa carbon 3" sch 40 :24 meter di kp 0,202, dan las sadel 1 titik di kp 0,476  (10:00 - 14:30 wib)</t>
  </si>
  <si>
    <t>10:00 - 14:30 wib</t>
  </si>
  <si>
    <t>Cari kebocoran dengan galian excavator dan atasi dengan las sadel di KP 2.85 flowline sumur PDS-01 Pagardewa, lanjut observasi gas in (09:30-12:20 wib)</t>
  </si>
  <si>
    <t>09:30-12:20 wib</t>
  </si>
  <si>
    <t>Atasi kebocoran dengan las sadel elbow di KP 0.76 flowline sumur WI BRG-19, lanjut observasi (11:00-11:30 wib)</t>
  </si>
  <si>
    <t>11:00-11:30 wib</t>
  </si>
  <si>
    <t>Atasi kebocoran dengan las sadel 1 titik di KP 0.070 flowline WI sumur Ogan 30 (11:00-12:00 wib)</t>
  </si>
  <si>
    <t>11:00-12:00 wib</t>
  </si>
  <si>
    <t>Atasi kebocoran dengan penyisipan 1 joint pipa 3" sch 40, di KP 2.1 flowline underground sumur WI BRG-17, lanjut observasi (11:00-13:00 wib)</t>
  </si>
  <si>
    <t>11:00-13:00 wib</t>
  </si>
  <si>
    <t>Atasi eks kebocoran/disisip pakai tubing 3½" : 2 meter + elbow 3"90° : 1 ea, di KP.1,39 flowline sumur GNK-81 (depan SP II GNK) (10:00-15:00 wib)</t>
  </si>
  <si>
    <t>10:00-15:00 wib</t>
  </si>
  <si>
    <t>Atasi kebocoran/  sisip pipa carbon 3" sch.40: 2 joints di KP. 0,370 flowline sumur  TLJ-227 (09:30-15:30 wib)</t>
  </si>
  <si>
    <t>09:30-15:30 wib</t>
  </si>
  <si>
    <t>Atasi kebocoran line by pas pompa hydrant dengan cara sisip dengan pipa carbon 3" x 1 meter di SP IX TLJ (09:30-11:00 wib)</t>
  </si>
  <si>
    <t>09:30-11:00 wib</t>
  </si>
  <si>
    <t>Atasi kebocoran dengan penyisipan pipa 4" sch 40 : 12 meter di KP 0.490 flow line sumur OGN-41 (10:00-12:30 wib)</t>
  </si>
  <si>
    <t>10:00-12:30 wib</t>
  </si>
  <si>
    <t>Ganti karet dan ganti clamp kebocoran  di KP 1.29 flowline sumur WI BRG 16 oleh Tim produksi BRG (11:10-11:25 wib)</t>
  </si>
  <si>
    <t>11:10-11:25 wib</t>
  </si>
  <si>
    <t>Atasi kebocoran dengan penyisipan pipa 3"- sch 40 di KP 1.25-1.37 flowline sumur WI BRG 16, panjang ±120 meter(11:30-16:00 wib)</t>
  </si>
  <si>
    <t>11:30-16:00 wib</t>
  </si>
  <si>
    <t>Atasi kebocoran line di KP 0,896 TLJ-232 dengan sisip pipa carbon 3" sch. 40:12 meter (10.00-12.00 wib)</t>
  </si>
  <si>
    <t>10.00-12.00 wib</t>
  </si>
  <si>
    <t>Atasi kebocoran dengan rewelding exs. gesekan gergaji di KP 0.010 flowline WI sumur OGN-22 (10:00-11:00 wib)</t>
  </si>
  <si>
    <t>10:00-11:00 wib</t>
  </si>
  <si>
    <t>Atasi kebocoran dengan rewelding di KP 0.490 flow line sumur OGN-41 (11:00-12:00 wib)</t>
  </si>
  <si>
    <t>Atasi kebocoran dengan penyisipan pipa 3" sch 40 panjang 16 meter di KP 1.2 flowline sumur BRG-19 (09:30-12:15 wib)</t>
  </si>
  <si>
    <t>09:30-12:15 wib</t>
  </si>
  <si>
    <t>Reposisi Clamp &amp; tambah  karet clamp, lanjut Ikat/kencangkan clamp pada kebocoran line Inlet metering 10" di SKG 11 Lembak (13:30-16:30 wib)</t>
  </si>
  <si>
    <t>13:30-16:30 wib</t>
  </si>
  <si>
    <t>Atasi kebocoran line  di kp 0,100 TLJ-221 dengan sisip pipa carbon 3" sch. 40:12 meter (14:00-15:30 wib)</t>
  </si>
  <si>
    <t>14:00-15:30 wib</t>
  </si>
  <si>
    <t>Atasi kebocoran di KP 0,450 flowline sumur TLJ-220 dengan cara sisip pipa carbon 3" sch.40: 12 mtr dan di KP 0,900 dengan cara las sadle sebanyak 1 titik
(09:30-15:00 wib)</t>
  </si>
  <si>
    <t>09:30-15:00 wib</t>
  </si>
  <si>
    <t>Support crew gasprod, atasi kebocoran line inlet metering 10" dengan cara pengikatan kembali clamp, di lokasi di SKG 11 Lembak(10:00-13:00 wib, Rencana besok akan dilakukan pengelasan/sadle pada titik yang bocor)</t>
  </si>
  <si>
    <t>10:00-13:00 wib</t>
  </si>
  <si>
    <t>Order Gas Prod, atasi eks.  kebocoran / las sadel 1 titik, line Inlet metering 10" di SKG 11 Lembak, lanjut observasi   (10:10-11:00 wib)</t>
  </si>
  <si>
    <t>10:10-11:00 wib</t>
  </si>
  <si>
    <t>Atasi kebocoran dengan las sadel 1 titik di KP 0.070 flow line WI sumur Ogan 30 (11:30-13:30 wib)</t>
  </si>
  <si>
    <t>11:30-13:30 wib</t>
  </si>
  <si>
    <t>Atasi kebocoran dengan las sadel 1 titik di KP 0.300 flow line WI sumur Ogan 19 (14:00-15:00 wib)</t>
  </si>
  <si>
    <t>14:00-15:00 wib</t>
  </si>
  <si>
    <t>Atasi kebocoran/ sadel flowline sumur WI TLJ-212 di KP ± 1,7 sebanyak 1 titik (09:30-12:00 wib)</t>
  </si>
  <si>
    <t>09:30-12:00 wib</t>
  </si>
  <si>
    <t>Atasi kebocoran / sadle las pipa 3" flowline sumur TLJ-109 header monifold di SP 2 TLJ (11:00-13:00 wib)</t>
  </si>
  <si>
    <t>Atasi kebocoran / sadle las pipa 3" di KP 1,15 flowline sumur TLJ-106 (10:30-13:30 wib)</t>
  </si>
  <si>
    <t>10:30-13:30 wib</t>
  </si>
  <si>
    <t xml:space="preserve"> Atasi kebocoran / penyisipan pipa 3" sch 40 : 2 jts (24 meter) titik ke 1 di KP 0.3 flowline sumur TTB-15 (13:00-15:30 wib, Selanjutnya penyisipan titik ke 2)</t>
  </si>
  <si>
    <t>13:00-15:30 wib</t>
  </si>
  <si>
    <t>Atasi kebocoran / penyisipan pipa FRP ( coupler : 4 pcs, pin 2 10 fit : 2 pcs, pin 2 8 fit : 2 pcs, pin 2 6 fit : 1 pcs, flange 6" -300 : 2 pcs, stud bolt 3/4 : 24 pcs by PT. Citrayala) dan pipa carbon 6" : 644 cm, flange SO 6"-300 : 2 ea di (by RAM MSP) di KP 7.0 trunkline WI SP Ogan - SP 1 TMT (09:30-17:30 wib)</t>
  </si>
  <si>
    <t>09:30-17:30 wib</t>
  </si>
  <si>
    <t>SP OGAN - SP I TMT</t>
  </si>
  <si>
    <t>Atasi kebocoran / penyisipan pipa 3" : 2 joint (24 meter) di titik ke-2 KP 0.08 flowline sumur TTB-15 (10:30-13:00 wib)</t>
  </si>
  <si>
    <t>10:30-13:00 wib</t>
  </si>
  <si>
    <t>Atasi kebocoran / pasang clamp oleh tim produksi BRG di KP 1.02 flowline WI 3" sumur BRG-16 (14:45-15:10 wib)</t>
  </si>
  <si>
    <t>14:45-15:10 wib</t>
  </si>
  <si>
    <t>Atasi kebocoran / penyisipan pipa 3" sch 40 : 12 meter di KP 0,078 flowline sumur TTB-15 (10:30-13:00 wib)</t>
  </si>
  <si>
    <t xml:space="preserve"> Atasi kebocoran / penyisipan pipa 3" sch 40 panjang 24 meter di KP 2.14 flowline underground WI  sumur BRG-17  (10:00-15:00 wib)</t>
  </si>
  <si>
    <t>Atasi kebocoran / sadle sebanyak 1 titik sigh glass scruber HP di SKG Lembak (10:00-10:30 wib)</t>
  </si>
  <si>
    <t>10:00-10:30 wib</t>
  </si>
  <si>
    <t>Atasi kebocoran / penyisipan pipa 3" sch 40 : 12 meter di KP 0.815 flow line sumur TTB-15 (11:00-13:00 wib)</t>
  </si>
  <si>
    <t>Atasi kebocoran / penyisipan pipa 3" sch 40 : 12 meter di KP 1.250 flowline sumur OGN-31 (10:00-11:30 wib)</t>
  </si>
  <si>
    <t>10:00-11:30 wib</t>
  </si>
  <si>
    <t>Atasi kebocoran / Clamp di KP 0.52 flowline WI  sumur BRG-19 (11:00-11:20 wib)</t>
  </si>
  <si>
    <t>11:00-11:20 wib</t>
  </si>
  <si>
    <t>Atasi kebocoran / sadel sebanyak 1 titik di KP ± 0,35 flowline sumur WI TLJ-099 (09:30-11:30 wib)</t>
  </si>
  <si>
    <t>09:30-11:30 wib</t>
  </si>
  <si>
    <t>Atasi kebocoran / clamp 1 titik di simpang lokasi TMT-49 mainline gas jaringan sumuran  area TMT (10:00-12:00 wib)</t>
  </si>
  <si>
    <t>10:00-12:00 wib</t>
  </si>
  <si>
    <t>TMT-49</t>
  </si>
  <si>
    <t>Atasi kebocoran / rewelding (crack) sambungan las flowline WI sumur BRG-19 di KP 0.52 (09:00-09:40 wib)</t>
  </si>
  <si>
    <t>09:00-09:40 wib</t>
  </si>
  <si>
    <t>Atasi kebocoran / penyisipan pipa 3” sepanjang 9 m &amp; disadle sebanyak 1 titik flowline GNK-65 (10:00-17:00 wib)</t>
  </si>
  <si>
    <t>10:00-17:00 wib</t>
  </si>
  <si>
    <t>Atasi kebocoran / Penyisipan pipa 3” sebanyak 1 joint flowline PMB-09 (18:00-20:30 wib)</t>
  </si>
  <si>
    <t>18:00-20:30 wib</t>
  </si>
  <si>
    <t>Atasi kebocoran / las sadle sebanyak 1 titik di KP ± 0,33  flowline sumur WI TLJ-099 (10:00-13:00 wib)</t>
  </si>
  <si>
    <t>Atasi kebocoran / rewelding sambungan las flange di dekat sumur WI BRG 16 (09:00-12:00 wib)</t>
  </si>
  <si>
    <t xml:space="preserve">Atasi kebocoran trunkline SP II GNK FRP di fly over GH </t>
  </si>
  <si>
    <t>SP II GNK - SP II GNK</t>
  </si>
  <si>
    <t>Atasi kebocoran trunkline PDW - PPP
-memutus line dan las pelat di kedua ujungnya dan di water flushing
- Pengelasan flange 6 "150# di line existing trunkline kondensat PDW PPP  di Talang Pengadangan dan pasang blind flange  (14:00-16:30, untuk penyisipan akan dikerjakan PT BIMA sepanjang ±3300 meter)
- Support 2 unit Vacum truck water flushing trunkline kondensat yang bocor di sungai Toman Talang Pengadangan ok (16:30-17:00)</t>
  </si>
  <si>
    <t>Atasi kebocoran / penyisipan pipa 4" sepanjang 9 meter di KP 0.01 flowline GNK-65 (12:00-15:00 wib)</t>
  </si>
  <si>
    <t>12:00-15:00 wib</t>
  </si>
  <si>
    <t xml:space="preserve">Atasi kebocoran / penyisipan menggunakan pipa carbon 3"Sch 40 1 joint di KP 0,3 flowline sumur TLJ-116 (09:00-16:00, Kendala lama pengosongan line karena valve passing) 
</t>
  </si>
  <si>
    <t>Atasi kebocoran / las sadel Elbow 4" Line discharge pompa transfer WI SP 6 ke TTB (11:00-16:00 wib)</t>
  </si>
  <si>
    <t>Sisip ex clamp kebocoran dengan pipa 3" sch 40 : 1 jts flowline sumur TMT-60 (10:00-13:00 wib)</t>
  </si>
  <si>
    <t>Atasi kebocoran flowline BRG-16 dengan cara disisip sebanyak 1 joint (10:00-13:30 wib)</t>
  </si>
  <si>
    <t>10:00-13:30 wib</t>
  </si>
  <si>
    <t xml:space="preserve"> Atasi kebocoran dengan rewelding nipple 1/2" pada streamline dan sisip kebocoran (bocor baru setelah start sumur)  di KP 0.005 dengan pipa 4" : 12 meter, elbow 4" /90⁰ &amp; flange 4"-300 flowline sumur OGN-41 (10:30-17:30 wib)</t>
  </si>
  <si>
    <t>10:30-17:30 wib</t>
  </si>
  <si>
    <t>Atasi kebocoran flowline KAG-22 dengan cara di las sadle sebanyak 1 titik (12.30 - 16:30 wib, Sebelumnya laporan kebocoran / sumur off adalah sumur KAG-17, pada saat pengosongan line ternyata yang bocor adalah  flowline sumur KAG-22)</t>
  </si>
  <si>
    <t>12:30 - 16:30 wib</t>
  </si>
  <si>
    <t>Atasi eks kebocoran / disisip pakai tubing 3½" : 2 joint flowline WI sumur PMB-32 di KP 0,13 (09:30 - 14:00 wib)</t>
  </si>
  <si>
    <t>09:00 - 14:00 wib</t>
  </si>
  <si>
    <t>Atasi kebocoran / penyisipan flowline sumur TLJ-106 dengan pipa 3" Sch 40,  di KP ± 0,1  : 1 joints ( 12 meter) dan  di KP  1,150  : 2 joints (24 meter) (09:30 -16:00 wib)</t>
  </si>
  <si>
    <t>09:30 -16:00 wib</t>
  </si>
  <si>
    <t>Atasi kebocoran pipa 3" gas line  sumur TLJ-157 dari SP VI TLJ - Power Plan (12:00-18:15 wib)</t>
  </si>
  <si>
    <t>12:00-18:15 wib</t>
  </si>
  <si>
    <t>Atasi kebocoran / las sadel : 2 titik, header sumur PMB-23 di SP PMB (14:30 - 15:30 wib)</t>
  </si>
  <si>
    <t>14:30 - 15:30 wib</t>
  </si>
  <si>
    <t>Atasi kebocoran/ ganti clamp lama trunkline Pagardewa - PPP di Talang Petanek (10:00-12:.00 wib)</t>
  </si>
  <si>
    <t>10:00-12:.00 wib</t>
  </si>
  <si>
    <t>PDW - PPP</t>
  </si>
  <si>
    <t>Atasi kebocoran/ penyisipan menggunakan pipa carbon 3"Sch 40 1 joint dan elbow 3" 45° sch 80 di KP 0,001 flowline sumur TLJ-104 (10:00-16:00 wib)</t>
  </si>
  <si>
    <t>10:00-16:00 wib</t>
  </si>
  <si>
    <t>Atasi kebocoran / las sadel pipa 6" Eks trunkline TLJ -PPP di daerah kebun duren (14:00-15:30 wib)</t>
  </si>
  <si>
    <t>TLJ -PPP</t>
  </si>
  <si>
    <t>Atasi kebocoran/ penyisipan pipa 4" : 2 meter dan  flange 4".600 : 1 ea flowline sumur PDW-07 (11.30-14:30 wib)</t>
  </si>
  <si>
    <t>11.30-14:30 wib</t>
  </si>
  <si>
    <t>Penggantian / penyisipan flowline sumur PMB-29 (korosif eksternal), dengan pipa tubing 3½" : 2 jts, di KP 0,15  (09:30 - 14:00 wib)</t>
  </si>
  <si>
    <t>09:30 - 14:00 wib</t>
  </si>
  <si>
    <t>Atasi kebocoran dengan clamp 1 titik di KP 2.2 flowline sumur TMT-33 (12:30-15:00 wib)</t>
  </si>
  <si>
    <t>12:30-15:00 wib</t>
  </si>
  <si>
    <t>Ambil mesin las dari SP 1 Pagardewa bawa ke Beringin (09:00-10:30 wib)
Lanjut atasi kebocoran dengan penyisipan pipa 3" panjang 200 meter flowline sumur WI BRG 22 di KP 1.17-1.37 (10:30-17:00 wib)
Note : kendala pipa dalam tanah dan dibawah pipa lain dan lama pengosongan sisa cairan dalam pipa)</t>
  </si>
  <si>
    <t>10:30-17:00 wib</t>
  </si>
  <si>
    <t>Atasi kebocoran flowline sumur WI BRG 16 dengan clamp 1 titik di KP 1.75 dan disisip 12 meter di KP 2.22 (17:00-18:00 wib)</t>
  </si>
  <si>
    <t>17:00-18:00 wib</t>
  </si>
  <si>
    <t>Atasi kebocoran gas line 2" dan flowline 3" underground sumur BRG-12 dengan clamp (13:00-14:35 wib). (Kendala pipa dalam tanah dan gali manual)</t>
  </si>
  <si>
    <t>13:00-14:35 wib</t>
  </si>
  <si>
    <t xml:space="preserve"> Penyisipan  eks kebocoran FRP 6" Trunkline SP IX TLJ - SP VI TLJ sepanjang 9 meter (08:30-13:30 wib) 
(By PT Citrayala)Pukul 13:45 wib)</t>
  </si>
  <si>
    <t>08:30-13:30 wib</t>
  </si>
  <si>
    <t xml:space="preserve">SP IX TLJ - SP VI TLJ </t>
  </si>
  <si>
    <t>Atasi eks kebocoran / disisip pakai tubing 3½" : 2 jts, flowline sumur PMB-29 di KP. 0,05 dan di las sadel 1 titik di KP. 0,1  (08:30-12:00 wib)</t>
  </si>
  <si>
    <t>08:30-12:00 wib</t>
  </si>
  <si>
    <t>Atasi eks kebocoran / disisip pakai tubing 3½" : 2 jts, flowline sumur PMB-24 di KP. 0,1 (14:00 -16:30 wib)</t>
  </si>
  <si>
    <t>14:00 -16:30 wib</t>
  </si>
  <si>
    <t>Atasi kebocoran flowline 3" sumur BRG-12 dengan galian dan pasang clamp di KP 0.25 (10:30-10:45 wib)</t>
  </si>
  <si>
    <t>10:30-10:45 wib</t>
  </si>
  <si>
    <t>Atasi eks kebocoran flowline/ las sadel 1 titik,  sumur GNK-81 di header SP II GNK (10:00-11.30 wib)</t>
  </si>
  <si>
    <t>11:00-11.30 wib</t>
  </si>
  <si>
    <t>Bersama RAM Civil Lanjut fabrikasi dan tie in penyisipan flowline di KP 0.24 - KP 0.40    sumur BRG 12 panjang 156 meter (10:00-16:00 wib)</t>
  </si>
  <si>
    <t>Bersama RAM Civil atasi kebocoran kebocoran dengan penyisipan / reroute flowline sumur KAG-A3 di road crossing simpang 5 (13:30-17:00 wib)</t>
  </si>
  <si>
    <t>13:30-17:00 wib</t>
  </si>
  <si>
    <t>Atasi kebocoran dengan clamp 1 titik depan lokasi TMT 47 flowline sumur WI TMT-37 (15:40-16:35 wib)</t>
  </si>
  <si>
    <t>15:40-16:35 wib</t>
  </si>
  <si>
    <t>Atasi kebocoran / las sadel 1 titik line bypass 2" pompa transfer No.1 SP PMB (09:00 - 10:30 wib)</t>
  </si>
  <si>
    <t>09:00 - 10:30 wib</t>
  </si>
  <si>
    <t>Atasi kebocoran flowline sumur WI TLJ-008 di KP ± 0,155 dengan cara sisip pipa carbon 3": 1 joints sebanyak 1 titik
(09:00 - 14:00 wib)</t>
  </si>
  <si>
    <t>Atasi kebocoran / sadel las pipa 8" trunkline TLJ -PPP di depan yard KM 1 Talang Jimar (14:00-21:15 wib) (Start pompaan SP VI TLJ pukul 21:30 wib)</t>
  </si>
  <si>
    <t>14:00-21:15 wib</t>
  </si>
  <si>
    <t>SP VI TLJ -PPP</t>
  </si>
  <si>
    <t>Atasi kebocoran / disisip pakai tubing 3½" : 2 jts, flowline sumur PMB-23 di depan SP PMB (13:30 - 16:00 wib)</t>
  </si>
  <si>
    <t>13:30 - 16:00 wib</t>
  </si>
  <si>
    <t>Atasi kebocoran Line WI TLJ-78 dengan las sadel di KP 0,296 (11:30-13:00 wib)</t>
  </si>
  <si>
    <t>11:30-13:00 wib</t>
  </si>
  <si>
    <t>Atasi kebocoran dengan penyisipan pipa 3" sch 40 : 12 meter di KP 5.5 flow line sumur OGN-39 (13:00-16:30 wib)
Note : tanpa off sumur karena di alihkan ke line satelite 4")</t>
  </si>
  <si>
    <t>13:00-16:30 wib</t>
  </si>
  <si>
    <t>Atasi kebocoran dengan penyisipan pipa 3" sch 40 : 12 meter di KP 1.7 flow line sumur WI TMT 37/15 (09:00-13:00 wib)</t>
  </si>
  <si>
    <t>09:00-13:00 wib</t>
  </si>
  <si>
    <t xml:space="preserve"> TMT-37/15</t>
  </si>
  <si>
    <t>Bongkar spool flowline sumur KAG-04 pipa 3" ex bocor 1 titik di reducer rencana diganti, ternyata flange, elbow dan pipa sudah tipis rencana besok fabrikasi baru setelah cukup material (14:00-17:00 wib)</t>
  </si>
  <si>
    <t>14:00-17:00 wib</t>
  </si>
  <si>
    <t>Atasi kebocoran dengan las sadel 1 titik ex flow line sumur TTB-04 (11:00-11:45 wib)</t>
  </si>
  <si>
    <t>11:00-11:45 wib</t>
  </si>
  <si>
    <t>Atasi kebocoran dengan rewelding di kp 0.005 flow line sumur OGN-41 (13:30-14:30 wib)</t>
  </si>
  <si>
    <t>13:30-14:30 wib</t>
  </si>
  <si>
    <t>Penyisipan pipa 3"sch 40 panjang 2.5 meter, elbow 3"90°sch40x1ea, flange 3"300#1ea, flange 2"600#1ea, reducer 3"X2"1ea flowline sumur KAG-04 di dekat sumur (10:00-17:00 wib)</t>
  </si>
  <si>
    <t>Atasi kebocoran flowline sumur WI TLJ-026 di KP ± 0,050 dengan cara las sadle sebanyak 1 titik (13:30-15:30 wib)</t>
  </si>
  <si>
    <t>13:30-15:30 wib</t>
  </si>
  <si>
    <t>Atasi kebocoran/di sisip dengan pipa tubing 4" : 9 meter di KP 0.2 flow line sumur TTB 04 (14:00-16:30 wib)</t>
  </si>
  <si>
    <t>14:00-16:30 wib</t>
  </si>
  <si>
    <t>Atasi kebocoran / clam pipa 8" Trunkline WI SP6 - TTB di dekat SP VI TLJ (14:30-15:30 wib)</t>
  </si>
  <si>
    <t>14:30-15:30 wib</t>
  </si>
  <si>
    <t>SP VI TLJ - TTB</t>
  </si>
  <si>
    <t>Order Gas Prod, dismantle dan ganti line suction 3" pompa transfer no.1 ke bak oil catcher di SKG 11 Lembak (09:30 - 11:30 wib)</t>
  </si>
  <si>
    <t>09:30 - 11:30 wib</t>
  </si>
  <si>
    <t>Atasi kebocoran flowline sumur wi TLJ-212 dengan las sadel di KP 0,183 (11:30-13:00 wib)</t>
  </si>
  <si>
    <t>Atasi kebocoran dengan penyisipan 12 meter pipa 3" sch 40, flowline sumur WI BRG 22 di KP 1.22 (10:00-12:00 wib)</t>
  </si>
  <si>
    <t>Atasi eks kebocoran / las sadel 1 titik, gas line 2" sumur GNK-69 di KP 0,3 (10:00-11:00 wib)</t>
  </si>
  <si>
    <t>Atasi kebocoran flowline WI TLJ-212 dengan sisip pipa carbon 3" sch. 40:12 meter di KP 0,180 (11:30-14:00 wib)</t>
  </si>
  <si>
    <t>11:30-14:00 wib</t>
  </si>
  <si>
    <t>Atasi kebocoran / las sadel eks clamp pipa 8" trunkline WI di SP VI TLJ (15:00-17:30 wib)</t>
  </si>
  <si>
    <t>15:00-17:30 wib</t>
  </si>
  <si>
    <t>Atasi kebocoran dengan las sadel pipa 8" di KP 3,636 Trunkline WI SP VI TLJ -  SP V TLJ (14:00- 17:00 wib)</t>
  </si>
  <si>
    <t>14:00- 17:00 wib</t>
  </si>
  <si>
    <t>SP VI TLJ -  SP V TLJ</t>
  </si>
  <si>
    <t xml:space="preserve"> Atasi kebocoran/ penyisipan menggunakan Pipa Carbon 3"Sch-40 @ 2 joint di KP 0,4 flowline sumur TLJ-060 (10:00-14:45 wib)</t>
  </si>
  <si>
    <t>10:00-14:45 wib</t>
  </si>
  <si>
    <t>Atasi kebocoran dengan penyisipan pipa tubing 3½ : 2 joint di KP 0.050 flow line sumur TMT-33 (09:30-16:00 wib)</t>
  </si>
  <si>
    <t>09:30-16:00 wib</t>
  </si>
  <si>
    <t>Atasi kebocoran/ clam pipa 6" Trunkline TLJ-PPP di daerah kebun duren (10:30-11:00 wib)</t>
  </si>
  <si>
    <t>10:30-11:00 wib</t>
  </si>
  <si>
    <t>Atasi kebocoran / las sadel 1 titik, cross "Tee" outlet scrubber LP group SP PMB (09:00-10:30 wib)</t>
  </si>
  <si>
    <t>09:00-10:30 wib</t>
  </si>
  <si>
    <t>Atasi kebocoran dengan las sadel 1 titik di KP 0,080 flow Line sumur TMT 53 (13:00-15:00 wib)</t>
  </si>
  <si>
    <t>13:00-15:00 wib</t>
  </si>
  <si>
    <t>Penyisipan line drain 2" HP group separator di SP Kuang (13:00-15:00 wib)</t>
  </si>
  <si>
    <t>Atasi kebocoran dengan penyisipan pipa 4" sch 40 : 12 meter di KP 0.600 flow line sumur OGN-41 (11:00-14:30 wib)
Note : tanpa off sumur karena di alihkan ke line satelit/ back up 4")</t>
  </si>
  <si>
    <t>Atasi eks kebocoran / las sadel 2 titik, flowline 3" GNK-81 di header SP II GNK (10:00-13:00 wib)</t>
  </si>
  <si>
    <t>Order Oil Prod : Dismantle Penyisipan pipa 2" sch-40 SS X-mastree sumur BRG-15 (10:45-14:45 wib)</t>
  </si>
  <si>
    <t>10:45-14:45 wib</t>
  </si>
  <si>
    <t>Atasi kebocoran dengan las sadel ex neple injeksi chemical lanjut tapping / las weldollet 1/2" sumur OGN-41 (13:30-14:30 wib)</t>
  </si>
  <si>
    <t>Atasi kebocoran dengan galian dan penyisipan 12 meter pipa 3" flowline di KP 2.4  sumur WI BRG-17 (10:00-12:40 wib)</t>
  </si>
  <si>
    <t>10:00-12:40 wib</t>
  </si>
  <si>
    <t>Atasi ex.clamp kebocoran dengan Fabrikasi dan lanjut tie in penyisipan pipa 3" sch 40 panjang 4 meter, 1 ea elbow 3"90°sch40 , flange 3"600#1ea, flange 2"600#1ea, reducer 3"X2"1ea,  di KP.0, flowline sumur KAG A2, ok. (fabrikasi jam 11:30-14:25 wib, sumur off/tie in jam 15:00-15:30 wib)</t>
  </si>
  <si>
    <t>15:00-15:30 wib</t>
  </si>
  <si>
    <t>KAG-A2</t>
  </si>
  <si>
    <t>Monitor tim gas prod di lokasi Paku gajah : Atasi kebocoran trunkline PMN pipa 6" dengan pasang clamp di dekat SP 1 Pagardewa (09:30-10:20 wib)</t>
  </si>
  <si>
    <t>09:30-10:20 wib</t>
  </si>
  <si>
    <t xml:space="preserve">Atasi kebocoran dengan penyisipan pipa 4" sch 40 panjang 12 meter flowline sumur BRG 09 di KP 0,82 (10:00-12:00 wib)
</t>
  </si>
  <si>
    <t>BRG 09</t>
  </si>
  <si>
    <t>Atasi kebocoran flowline dengan penyisipan pipa 4"sch 40 panjang 12 meter flowline sumur BRG 03 di KP 0.06 (13:00-16:00 wib)</t>
  </si>
  <si>
    <t>13:00-16:00 wib</t>
  </si>
  <si>
    <t>Atasi kebocoran flowline underground sumur KAG A3 dengan cara di clamp (14:45-15:15 wib)</t>
  </si>
  <si>
    <t>14:45-15:15 wib</t>
  </si>
  <si>
    <t>Atasi kebocoran dengan penyisipan pipa 3" sch 40 : 6 meter di KP 2.5 flowline sumur OGN-31 (11:00-14:30 wib)</t>
  </si>
  <si>
    <t>Atasi kebocoran pipa 24" Monifol suction pompa injeksi SP VI TLJ dengan cara sadle sebanyak 3 titik (09:30-15:30 wib)</t>
  </si>
  <si>
    <t>Tie in penyisipan spool pipa 3" flowline sumur KAG-14 (09:25-10:45 wib)</t>
  </si>
  <si>
    <t>09:25-10:45 wib</t>
  </si>
  <si>
    <t>Atasi kebocoran/ Rewelding sambungan las flowline sumur WI BRG-19 (11:00-12:00 wib)</t>
  </si>
  <si>
    <t>Atasi eks kebocoran flowline GNK-81 di header SP II GNK (10:00 - 15:30 wib)</t>
  </si>
  <si>
    <t>10:00 - 15:30 wib</t>
  </si>
  <si>
    <t>Atasi kebocoran/ penyisipan pipa 3" : 2 joint x 6 meter di KP 0.2 flowline OGN-35 (13:00 - 14:00 wib, tanpa off sumur karna dialihkan ke jalur satelit)</t>
  </si>
  <si>
    <t>13:00 - 14:00 wib</t>
  </si>
  <si>
    <t>Atasi kebocoran /penyisipan menggunakan pipa  3"Sch 40 1 joint di KP 0,4 flowline sumur WI TLJ-078 (10:00-14:00 wib)</t>
  </si>
  <si>
    <t>10:00-14:00 wib</t>
  </si>
  <si>
    <t>Atasi kebocoran/ las sadel 1 titik di KP 0,9 flowline sumur WI OGN-40 (13:00-14:00 wib)</t>
  </si>
  <si>
    <t>13:00-14:00 wib</t>
  </si>
  <si>
    <t>Rewelding sambungan lasan (crack) flowline sumur WI BRG-19 (10:30-10:40 wib)</t>
  </si>
  <si>
    <t>10:30-10:40 wib</t>
  </si>
  <si>
    <t>Rewelding flange flowline sumur WI BRG-16 (10:50-11:00 wib)</t>
  </si>
  <si>
    <t>10:50-11:00 wib</t>
  </si>
  <si>
    <t>Atasi kebocoran / penyisipan flowline sumur WI TLJ-201  di KP ± 0,050 dengan  pipa  3": 2 joint dan elbow 3": 1 ,ea (09:00-14:30 wib)</t>
  </si>
  <si>
    <t>09:00-14:30 wib</t>
  </si>
  <si>
    <t>Atasi kebocoran/ penyisipan flowline sumur WI TLJ-013 di KP ± 0,900 dengan  pipa  3": 1 joints (15:00-17:00 wib).</t>
  </si>
  <si>
    <t>15:00-17:00 wib</t>
  </si>
  <si>
    <t>Atasi kebocoran/sadel Las pipa 8" Header Manipole WI SP V TLJ (09:30-12:00 wib).</t>
  </si>
  <si>
    <t>Atasi kebocoran/penyisipan pipa 3" : 2 joint ( 24 mtr) flowline sumur WI TLJ-189 di KP ± 0,800 (13:30-16:00 wib).</t>
  </si>
  <si>
    <t>13:30-16:00 wib</t>
  </si>
  <si>
    <t>Atasi kebocoran dengan las sadel 1 titik di KP 0,006, elbow flow line sumur TMT-35 (11:00-12:00 wib)</t>
  </si>
  <si>
    <t>Atasi kebocoran dengan penyisipan pipa 3" : 12 meter di KP 0.650 flow line sumur OGN-29 (13:30-16:00 wib)</t>
  </si>
  <si>
    <t>Atasi kebocoran Trunkline satelit PMN group pipa 6" dengan galian dan pasang clamp sebanyak 2 titik (13:00-14:15 wib)</t>
  </si>
  <si>
    <t>13:00-14:15 wib</t>
  </si>
  <si>
    <t>Tie-in penyisipan pipa 6" header manifold separator, 
tie-in jalur Separator 4" ke tangki (tahap 1) tie in line outlet 2" LP Separator, dismantle dan las sadel ex clamp inlet Tanki 4" di SP 1 PDW (11:00-21:00 wib, Note : tidak ada off sumur, aliran dialihkan ke SPG Pakugajah)</t>
  </si>
  <si>
    <t>11:00-21:00 wib</t>
  </si>
  <si>
    <t>Atasi kebocoran dengan penyisipan pipa 3 : 12 meter di KP 0.630 flowline sumur OGN-29 (11:30-14:30 wib)</t>
  </si>
  <si>
    <t>11:30-14:30 wib</t>
  </si>
  <si>
    <t>Atasi kebocoran ganti flange 3"300# flowline sumur WI BRG 16, ok. (09:30-10:00 wib)</t>
  </si>
  <si>
    <t>09:30-10:00 wib</t>
  </si>
  <si>
    <t>Atasi kebocoran pipa 3" under ground flowline sumur KAG A3 dengan clamp (bocor dibawah pondasi cor beton tiang lampu penerangan di dalam plant SPG Kuang Selatan),  lanjut observasi(11:00-16:00 wib)</t>
  </si>
  <si>
    <t>Atasi eks kebocoran/disisip pakai tubing 3½" : 1 joint flowline sumur GNK-81 di dalam SP II GNK (09:30-15:00 wib)</t>
  </si>
  <si>
    <t>Atasi kebocoran flowline WI TLJ-189 dengan sisip pipa  3" sch 40:15 meter, elbow 3" 45°:2, ea, ,di KP 0,850 (10:00-16:00 wib)</t>
  </si>
  <si>
    <t>Atasi kebocoran (ex clamp) dengan penyisipan pipa 3" : 12 meter di KP 0,240 flowline sumur TTB-64 (13:00-15:30 wib)</t>
  </si>
  <si>
    <t>Atasi kebocoran ( 3 titik clamp) dengan penyisipan pipa 3 " 24 meter di kp 0,005 flow line sumur TTB 29 (10:00-12:00 wib)</t>
  </si>
  <si>
    <t>Atasi kebocoran / sadel las pipa 3" (Eks gergajian OTK) Flowline sumur WI TLJ-144  KP 0,002 (13:00-14:00 wib)</t>
  </si>
  <si>
    <t>Atasi kebocoran TLJ-238 dengan las sadel di KP 0,465 (11:00-12:00 wib)</t>
  </si>
  <si>
    <t>Atasi eks kebocoran/las sadel flowline sumur PMB-23 di header SP PMB (09:00-10.30 wib)</t>
  </si>
  <si>
    <t>09:00-10.30 wib</t>
  </si>
  <si>
    <t>Atasi ex.clamp kebocoran/ penyisipan dengan pipa 3" : 2 jts (24 meter) di KP 0,5 flow line sumur TTB-64 (13:00-15:30 wib)</t>
  </si>
  <si>
    <t>Penyisipan ex.clamp kebocoran elbow flowline sumur BRG 23 di road crossing jalan lokasi sumur BRG 03 (13:00-15:45 wib).
Note : Lama pengosongan line, karena Valve passing dan kondisi hujan.</t>
  </si>
  <si>
    <t>13:00-15:45 wib</t>
  </si>
  <si>
    <t xml:space="preserve"> Atasi kebocoran / penyisipan dengan pipa 3" : 2 joint (18 meter) di KP 0. 150 flow line sumur Ogan 38, ok.
(13:00-16:00 wib), tanpa off sumur karena di alihkan ke line satelit 4" dan terkendala adanya gas line bocor berdekatan dengan titik tie in).
Lanjut Cari dan atasi kebocoran dengan las sadel 1 titik di kp 0.2 gas line sumur Ogan 39
(16:00-17:00 wib)</t>
  </si>
  <si>
    <t>16:00-17:00 wib</t>
  </si>
  <si>
    <t xml:space="preserve">Gali kebocoran dan atasi dengan penyisipan sebanyak 2 segmen masing-masing panjang 36 meter dan 6 meter flowline underground sumur KAG A3 (10:00-16:55 wib).
</t>
  </si>
  <si>
    <t>10:00-16:55 wib</t>
  </si>
  <si>
    <t>Tim Produksi BRG atasi kebocoran nipple drat ½" di trunkline Aur km 5,5 dengan cara ganti dengan Probe ½", (Note : sumur Aur off jam 17:00-18:00 wib. Lanjut Jam 18:00  kembalikan aliran produksi sumur BRA 01 &amp; BRG 39 ke line group, ok).</t>
  </si>
  <si>
    <t>Atasi kebocoran/ penyisipan pipa 3" eks clamp flowline sumur TLJ-003 di KP 0,455 (10:00-11:30 wib)</t>
  </si>
  <si>
    <t>Atasi kebocoran dengan clamp 1 titik di KP 1.7 flow line sumur TMT-33 (10:00 -11:30 wib)</t>
  </si>
  <si>
    <t>10:00 -11:30 wib</t>
  </si>
  <si>
    <t>Gali kebocoran dan atasi dengan clamp trunkline PMN by tim Elnusa FK (10:00-11:00 wib,  tidak ada sumur off)</t>
  </si>
  <si>
    <t>Atasi kebocoran ringline 6"  di area SP VII TLJ dengan cara sadle sebanyak 1 titik (09:30-16:30 wib, pada pukul 17:30 WIB terjadi kebocoran  pada titik lain) 
Next Plant : Penyisipan 1 joint pipa 6" inci di karnakan sudah corosif. Untuk sementara line dialihkan dari arah SP IX TLJ</t>
  </si>
  <si>
    <t>09:30-16:30 wib</t>
  </si>
  <si>
    <t>Atasi kebocoran / penyisipan pipa 6" : 12 meter ringline WI area SP VII TLJ (10:30-16:00 wib, Note : Kendala lama waktu pengosongan line)</t>
  </si>
  <si>
    <t>10:30-16:00 wib</t>
  </si>
  <si>
    <t>Penyisipan elbow 2" gas line sumur KAG-11 (11:00-14:35 wib, Note : kendala valve passing)</t>
  </si>
  <si>
    <t>11:00-14:35 wib</t>
  </si>
  <si>
    <t>Gali kebocoran dan  atasi dengan penyisipan flowline KRD 01 dengan pipa 4" panjang 24 meter di KP 1.2 dan penggantian elbow 4" di dekat sumur (10:30-17:35 wib, Note : kendala lama pengosongan line)</t>
  </si>
  <si>
    <t>10:30-17:35 wib</t>
  </si>
  <si>
    <t>Gali kebocoran dan atasi dengan clamp trunkline PMN di Pagardewa , lanjut observasi dan timbun galian (18:15-19:00 wib, Note : Tidak ada sumur off)</t>
  </si>
  <si>
    <t>18:15-19:00 wib</t>
  </si>
  <si>
    <t>Gali kebocoran trunkline PMN Pagardewa dan atasi dengan clamp oleh tim Elnusa FK dan Gas Prod (09:30-10:00 wib)
Note : tidak ada shut in sumur</t>
  </si>
  <si>
    <t>Atasi kebocoran / penyisipan dengan pipa 3":2 joint dan elbow 3"45° :2 ea  di Kp  0,045 flowline sumur TLJ-232 (09:00-15:00 wib).
Note : Kebocoran eks acid flowline</t>
  </si>
  <si>
    <t>Atasi kebocoran / clam pipa 3" flowline sumur TLJ-227 di dekat header SP V TLJ (15:30-16:30 wib)</t>
  </si>
  <si>
    <t>15:30-16:30 wib</t>
  </si>
  <si>
    <t xml:space="preserve">Atasi kebocoran/ penyisipan dengan pipa 3":3 joint di Kp 0,030 flowline sumur TLJ-209 (15:30-18:30 wib).
</t>
  </si>
  <si>
    <t>15:30-18:30 wib</t>
  </si>
  <si>
    <t>Atasi kebocoran/ clam pipa 3" flowline sumur TLJ-116 di KP 0,800
Note: Kebocoran eks acid flowline.</t>
  </si>
  <si>
    <t>Atasi kebocoran / las sadel nipple drat ½" di sumur PMB-19, lanjut observasi  (13:30-16:30 wib)
Note : Kendala lama pengosongan line.</t>
  </si>
  <si>
    <t>Fabrikasi clam 6"@1 ea dan atasi kebocoran / clamp pipa 6" line gas power plant di daerah kebun duren (18:00-20:00 wib)</t>
  </si>
  <si>
    <t>18:00-20:00 wib</t>
  </si>
  <si>
    <t>PPP-POWERPLANT</t>
  </si>
  <si>
    <t>Atasi kebocoran / penyisipan dengan pipa 3 " sch 40 : 12 meter di KP 2.4 (depan lokasi Ogan 16) flow line sumur OGN-31 (11:00-14:30 wib)</t>
  </si>
  <si>
    <t>Atasi kebocoran dengan penyisipan pipa 4" 12 meter flowline sumur BRG-09 di KP 0.98 (13:00-16:00 wib)</t>
  </si>
  <si>
    <t>Penyisipan ( eks.clam kebocoran ) dengan pipa 3": 12 meter flowline sumur TLJ-116 di KP 0,800 (10:00-14:00 wib)</t>
  </si>
  <si>
    <t>Support Crew Elnusa bersama gas prod clamp kebocoran pipa 6" trunkline PMN di depan Mess Pagardewa (10:00-10:30 wib).
Note : Tidak Shut-in sumur</t>
  </si>
  <si>
    <t>Gali cari kebocoran dan atasi dengan clamp 6" trunkline minyak titis ke PPP di desa Kemang Tanduk (15:30-23:00 wib)</t>
  </si>
  <si>
    <t>15:30-23:00 wib</t>
  </si>
  <si>
    <t>TITIS-PPP</t>
  </si>
  <si>
    <t>Atasi kebocoran las sadel tee flowline sumur WI BRG-19 (10:00-13:45  wib)
Note : Next plan akan dilakukan penyisipan</t>
  </si>
  <si>
    <t>10:00-13:45  wib</t>
  </si>
  <si>
    <t>Atasi kebocoran flowline sumur WI TLJ-212 dengan cara sisip pipa 3": 2 joints , di area sumur (09:30-13:30 wib)</t>
  </si>
  <si>
    <t>Penyisipan pipa 3" : 1 joint , flange 3"300 : 1ea, flange 2"300 : 1ea ex las sadel  tee flowline 3" sumur BRG-19 di dekat sumur (10:00-12:00 wib)</t>
  </si>
  <si>
    <t>Atasi kebocoran / disisip pakai tubing 3½" : 1 joint, flowline sumur PMB-23 di KP. 0,36 (09:00-14:00 wib)</t>
  </si>
  <si>
    <t>09:00-14:00 wib</t>
  </si>
  <si>
    <t>Atasi kebocoran /clamp pipa 3" , line gas TMT-10 &amp; TMT-33 ( kebocoran eks gergajian OTK) (14:00- 15:00 wib)</t>
  </si>
  <si>
    <t>14:00- 15:00 wib</t>
  </si>
  <si>
    <t>Atasi eks kebocoran / penyisipan dengan tubing 3½" : 1 joint dan di las sadel 1 titik, flowline GNK-81 di header LP SP 2 GNK (09:30-16:00 wib)</t>
  </si>
  <si>
    <t>.</t>
  </si>
  <si>
    <t>Atasi kebocoran /penyisipan dengan pipa 3": 13 meter, flowline  di KP ± 1,0 sumur WI TLJ-212 (11:00-15:00 wib)</t>
  </si>
  <si>
    <t>11:00-15:00 wib</t>
  </si>
  <si>
    <t>Atasi kebocoran/ sadel las pipa 3" flowline di KP 0.500 sumur TTB-64 (11:00-13:30 wib)</t>
  </si>
  <si>
    <t>11:00-13:30 wib</t>
  </si>
  <si>
    <t>Atasi kebocoran/ Penyisipan dengan pipa carbon 3" sch 40 :12 meter di KP 0,003 flowline TLJ-025 (11:00-13:25 wib)</t>
  </si>
  <si>
    <t>11:00-13:25 wib</t>
  </si>
  <si>
    <t>Atasi kebocoran / penyisipan dengan pipa 3" : 23 meter, flowline sumur TTB-64 di KP 0,500 (10:30-14:30 wib)</t>
  </si>
  <si>
    <t>10:30-14:30 wib</t>
  </si>
  <si>
    <t>Atasi eks kebocoran/disisip pakai pipa CS 3" : 1 joint, flowline di KP. 0.74 sumur GNK-65 (11:00-14:00 wib)</t>
  </si>
  <si>
    <t>11:00-14:00 wib</t>
  </si>
  <si>
    <t>Atasi kebocoran (eks Gergajian Otk) dengan cara las sadel pipa 8" Trunkline SP VI TLJ ke SP V TLJ di area Y2K (08:30-12:00 wib)
Kendala : Lama pengosongan line</t>
  </si>
  <si>
    <t>Atasi kebocoran/las sadel pipa 4" Flowline sumur WI TLJ-192 di KP 0,1  (14:00-15:00 wib)</t>
  </si>
  <si>
    <t>Atasi kebocoran flowline sumur TLJ-156 dengan cara ganti elbow di KP ± 0,400 sebanyak 1 ea (14:00-16:00 wib).</t>
  </si>
  <si>
    <t>Penyisipan dengan galian flowline sumur BRG 08 di road crossing depan header SP BRG D (13:00-15:30 wib).</t>
  </si>
  <si>
    <t>Cari titik kebocoran dan Lanjut atasi dengan cara sadel las pipa 8" trunkline SP VI TLJ - PPP  di dekat jembatan Bakaran (05:30-15:00)</t>
  </si>
  <si>
    <t>05:30-15:00 wib</t>
  </si>
  <si>
    <t>Gali dan atasi kebocoran dengan penyisipan pipa 4" panjang 4 joints x 6 meter flowline sumur PDW 07 di KP 2.85 (10:00-15:45)</t>
  </si>
  <si>
    <t>10:00-15:45 wib</t>
  </si>
  <si>
    <t>Tie-in penyisipan pipa 3" : 36 meter di KP 0.084 flowline TLJ-206 (11:00-13:30 wib)</t>
  </si>
  <si>
    <t>Atasi kebocoran/ penyisipan flowline sumur OGN-26 dengan pipa 3"x 12 meter di KP 1,3 (11:15-16:45 wib)</t>
  </si>
  <si>
    <t>11:15-16:45 wib</t>
  </si>
  <si>
    <t>Atasi kebocoran/ sadel las pipa 3" flowline sumur WI TMT 37 (11:40-12:50 wib)</t>
  </si>
  <si>
    <t>11:40-12:50 wib</t>
  </si>
  <si>
    <t>Atasi kebocoran/ clamp pipa 3 " flowline sumur TMT-33 (08:00-11:15 wib)</t>
  </si>
  <si>
    <t>08:00-11:15 wib</t>
  </si>
  <si>
    <t>Rewelding sambungan las flowline WI sumur KAG-23 di depan mess SP Kuang (13:00-13:15 wib)</t>
  </si>
  <si>
    <t>13:00-13:15 wib</t>
  </si>
  <si>
    <t>Penyisipan pipa 3": 1 joint ex clamp kebocoran flowline WI sumur KAG-20 di depan Mess SP Kuang (13:15-14:20 wib)</t>
  </si>
  <si>
    <t>13:15-14:20 wib</t>
  </si>
  <si>
    <t xml:space="preserve">Atasi kobocoran/ Penyisipan flowline sumur TMT-33 (13:00-15:30 wib).
</t>
  </si>
  <si>
    <t>Rewelding sambungan las flowline WI sumur KAG-23 (bocor crack) di depan mess SP Kuang (13:00-13:40 wib)</t>
  </si>
  <si>
    <t>13:00-13:40 wib</t>
  </si>
  <si>
    <t>Penyisipan flowline sumur TLJ-227 di dekat header SP V TLJ (10:00-12:30 wib)</t>
  </si>
  <si>
    <t>Atasi eks kebocoran/ disisip pakai pipa CS 3" ± 24 meter flowline WI sumur PMB-32 (14:30-19:00 wib)</t>
  </si>
  <si>
    <t>14:30-19:00 wib</t>
  </si>
  <si>
    <t>Atasi kebocora flowline TLJ-207 dengan cara las sadle 1 titik (10:00-11:00 wib)
Note : Kebocoran eks gergajian OTK</t>
  </si>
  <si>
    <t>Las patching 2 titik dekat elbow dan dekat reducer pipa 4" flowline sumur TSM-03 di dalam godevil box simpang PDW-03 (11:00-11:45 wib)</t>
  </si>
  <si>
    <t>Dismantle dan las threadolet ½" untuk line drain displacer MP Separator SP Kuang (bocor lasan nepel ½") (13:00-12:00 wib)</t>
  </si>
  <si>
    <t>13:00-12:00 wib</t>
  </si>
  <si>
    <t>Atasi kebocoran/ penyisipan pipa 8"sc 40 x 12 meter trunkline WI SP VI TLJ - SP V TLJ di simpang lokasi sumur TLJ-173 (17:30-24:00 wib, 01:00-05:45 wib)</t>
  </si>
  <si>
    <t>17:30-24:00 wib, 01:00-05:45 wib</t>
  </si>
  <si>
    <t>SP VI TLJ - SP V TLJ</t>
  </si>
  <si>
    <t>Penyisipan di KP 1.3 flow line sumur TMT-33 (10:30-15:00 wib) 
Note : Tunggu jadwal tie in dari Ops-Prod</t>
  </si>
  <si>
    <t>10:30-15:00 wib</t>
  </si>
  <si>
    <t>Atasi kebocoran/ las sadel pipa 3" flowline sumur WI TLJ-073 di KP 0,650 (09:00-12:00 wib)</t>
  </si>
  <si>
    <t>Atasi kebocoran/ ganti elbow 3" :1 ea flowline sumur TLJ-109 di KP 0,350 (13:00-15:00 wib)</t>
  </si>
  <si>
    <t>Atasi kebocoran/las sadel pipa 3" flowline sumur TLJ-206 di KP 0,560 (10.30-12.00 wib)</t>
  </si>
  <si>
    <t>10.30-12.00 wib</t>
  </si>
  <si>
    <t>Pengelasan tambah pipa tubing 3,5 : 1 jts (total 6 jts) dan tie in penyisipan di KP 1.3 flowline sumur TMT-33 (11:30-14:00 wib)</t>
  </si>
  <si>
    <t>Atasi kebocoran Dismantle dan las sadel reducer 3"X2" flowline sumur KAG-08 di KP 0 (11:15-12:10 wib)
Next plan : fabrikasi untuk penggantian setelah cukup material flange 3"600#1ea, flange 2"600#1ea, reducer 3"X2"sch 80 @11ea dan elbow 3"sch80@1ea)</t>
  </si>
  <si>
    <t>11:15-12:10 wib</t>
  </si>
  <si>
    <t>Atasi kebocoran las sadel pipa 5" trunkline satelit Prabumenang (bocor dekat sambungan las) di depan mess Kuang, lanjut observasi dan penimbunan, selesai.
(13:00-17:45 wib) 
Note : Kendala lama pengosongan line</t>
  </si>
  <si>
    <t>13:00-17:45 wib</t>
  </si>
  <si>
    <t>Persiapan clamp dan karet di workshop BPU, untuk atasi kebocoran Trunkline FRP 6" GNK - PPP.
&gt; Lanjut penggalian (kendala pemindahan pompa air Rig yang mengganggu proses penggalian (13:30 - 16:30 wib).
&gt; Lanjut Pembongkaran protektor 12" untuk melakukan clamp, lanjut proses clamp (kendala kebocoran di dalam sungai). (18:30 - 21:10 wib).
&gt; Operasi kan pompaan dari SP 3 GNK ke  PPP, lanjut Observasi dengan tekanan pompa 180 psi dan clamp aman. 
(21:10- 21:45 wib)</t>
  </si>
  <si>
    <t>13:30 - 21:45 wib</t>
  </si>
  <si>
    <t xml:space="preserve"> Atasi kebocoran dengan clamp 1 titik jalur Tanki test SP 2 TMT (13:00-14:00 wib)</t>
  </si>
  <si>
    <t>Atasi kebocoran penyisipan pipa 3" panjang 9 meter flowline sumur BRG 19 di KP 0.98 (10:00-12:00 wib)</t>
  </si>
  <si>
    <t>Atasi kebocoran / disisip (ganti elbow 2" 90° : 1 ea), flowline sumur LBK-13 di KP. 0 (dekat sumur) (09:30- 14:00)</t>
  </si>
  <si>
    <t>09:30- 14:00</t>
  </si>
  <si>
    <t>Ikat/ kencangkan clamp pada kebocoran Trunkline FRP 6" di sungai Sedupi KM 7 GNK, lanjut pompaan di 200 psi, observasi dan clamp aman (10:00 -11:45 wib)</t>
  </si>
  <si>
    <t>10:00 -11:45 wib</t>
  </si>
  <si>
    <t>Atasi kebocoran/ Penyisipan Pipa 6"@5 meter trunkline WI SP VI TLJ ke SP I TLJ &amp; SP IX TLJ (10:00-13:45 wib)</t>
  </si>
  <si>
    <t>10:00-13:45 wib</t>
  </si>
  <si>
    <t>SP VI TLJ - SP I TLJ</t>
  </si>
  <si>
    <t xml:space="preserve">Atasi kebocoran dengan las ex gesekan gergaji (percobaan pencurian OTK) sebanyak 2 titik di jalan provinsi desa Gunung Kemala jalur gas suplay SP Ogan ke SP 1 TMT (10:00-11:30 wib)
</t>
  </si>
  <si>
    <t>SP OGAN - SP 1 TMT</t>
  </si>
  <si>
    <t>Atasi kebocoran / diclamp flowline 3"  sumur GNK-72 jumper ke Trunkline 4" SP II GNK - SP III GNK di KP. 0.07 (indikasi gangguan OTK,  09:00 - 09:30 wib)</t>
  </si>
  <si>
    <t>09:00 - 09:30 wib</t>
  </si>
  <si>
    <t>Atasi kebocoran dengan penyisipan pipa 3" : 12 meter di KP 0.080 flowline sumur OGN-35 (13:30-15:30 wib, tanpa off sumur karena di alihkan ke jalur satelite 4")</t>
  </si>
  <si>
    <t>Atasi kebocoran dengan penyisipan pipa 3" panjang 3 meter flowline sumur WI BRG 17 di dekat header manifold (13:0-14:15 wib)</t>
  </si>
  <si>
    <t>13:0-14:15 wib</t>
  </si>
  <si>
    <t>Atasi kebocoran/ penyisipan pipa 3" flowline sumur TLJ-106 depan header SP II TLJ (10:00-14:00 wib)</t>
  </si>
  <si>
    <t>Penyisipan pipa 3" sch 40 panjang 3 meter flowline sumur WI BRG-16 &amp; BRG-22 ex tidak digunakannya line bypass 2" karena sudah korosip di elbow dan tee dan ex dibongkar flowco meter (rusak) (11:00-14:00 wib)</t>
  </si>
  <si>
    <t>Atasi kebocoran/ disisip dengan pipa 3" : 12 meter di KP 2.600 flowline sumur OGN-35 (13:00-15:30 wib, tanpa off sumur karena dialihkan ke line satelit 4")</t>
  </si>
  <si>
    <t>Monitoring tim produksi dibantu Elnusa FK Pagardewa atasi kebocoran trunkline 6",  underground di Prabumenang Grup di depan mess Pagardewa dengan cara diclamp (bocor baru dekat lasan) (11:10-16:00 wib)</t>
  </si>
  <si>
    <t>11:10-16:00 wib</t>
  </si>
  <si>
    <t>Atasi kebocoran / disisip pakai tubing 3½" : 2 jts, flowline sumur PMB-15 di KP. 0,02 (09:00-13:00 wib)</t>
  </si>
  <si>
    <t>Monitoring tim produksi dibantu Elnusa FK Pagardewa atasi kebocoran trunkline underground Prabumenang Grup di dekat mess Pagardewa dengan cara diclamp (bocor baru dekat lasan tanpa shut in sumur) (09:30-10:40 wib)</t>
  </si>
  <si>
    <t>09:30-10:40 wib</t>
  </si>
  <si>
    <t>Atasi kebocoran las sadel ex clamp pipa 6" line satelit Prabumenang group di road crossing PGN di KP 16.8, lanjut gas in sumur dan observasi (13:00-14:00 wib)
(Kendala line baru kosong jam 12:00 wib)</t>
  </si>
  <si>
    <t>Las sadel ex clamp  trunkline Prabumenang di dekat mess Pagardewa sebanyak 3 titik menggunakan 2 mesin las (14:15 -18:15 wib). 
Note : Kendala lama pengosongan line</t>
  </si>
  <si>
    <t>14:15 -18:15 wib</t>
  </si>
  <si>
    <t>Atasi kebocoran las sadel ex. clamp elbow line satelit 4" Prabumenang group di KP 3.77 lanjut gas in sumur dan observasi (13:00-16:00 wib) 
(Kendala line baru kosong jam 12:00 wib dan jalan ke lokasi titik bocor ada yang rusak)</t>
  </si>
  <si>
    <t>Atasi kebocoran / Sadel pipa 6"line bypass trunk line WI SP VI TLJ - ke SP I TLJ &amp; SP IX TLJ sebayak 2 titik di SP IX TLJ (09:30-11:45 wib)</t>
  </si>
  <si>
    <t>09:30-11:45 wib</t>
  </si>
  <si>
    <t>Atasi kebocoran flowline WI TLJ-173 dengan sisip pipa carbon 3" sch 40 : 12 meter di KP 0,784 (10:30 - 15:00 wib)</t>
  </si>
  <si>
    <t>10:30 - 15:00 wib</t>
  </si>
  <si>
    <t>Atasi kebocoran / penyisipan dengan pipa 8"sch 80:15 meter dan 1 elbow 8"45° sch 80 : 1ea ,  trunkline WI SP VI ke SP IX TLJ di crossing depan lokasi sumur TLJ-101 (10:30-18:00 wib)</t>
  </si>
  <si>
    <t>10:30-18:00 wib</t>
  </si>
  <si>
    <t>SP VI TLJ - SP IX TLJ</t>
  </si>
  <si>
    <t>Atasi kebocoran / sadel las pipa 8" trunkline  WI SP VI TLJ - SP IX TLJ  di daerah Y2K (10.30-13.30 wib)</t>
  </si>
  <si>
    <t>Monitoring Tim produksi clamp kebocoran line satelit 6" di KP 16.85 (09:30-11:50 wib)</t>
  </si>
  <si>
    <t>09:30-11:50 wib</t>
  </si>
  <si>
    <t>Tie in penyisipan kebocoran flowline sumur BRG-23 di road crossing KP 2.56 (08:00-11:35 wib)</t>
  </si>
  <si>
    <t>08:00-11:35 wib</t>
  </si>
  <si>
    <t>Monitoring Tim produksi clamp kebocoran line satelit 6" di KP 16.9 (10:00-11:10)</t>
  </si>
  <si>
    <t>10:00-11:10 wib</t>
  </si>
  <si>
    <t>Atasi eks kebocoran / disisip pakai pipa tubing 3½" : 2 jts, flowline sumur PMB-29 di KP. 0,12 (09:00 - 13:00 wib)</t>
  </si>
  <si>
    <t>09:00 - 13:00 wib</t>
  </si>
  <si>
    <t>Atasi kebocoran / sadel las Trunkline 4" SP II GNK - SP III GNK (jarak dari SP III GNK ± 500 m), lanjut sadel las : 2 titik flowline 3" sumur GNK-72 di KP 0,06 (12:00 - 16:30 wib)</t>
  </si>
  <si>
    <t>12:00 - 16:30 wib</t>
  </si>
  <si>
    <t>Atasi kebocoran trunkline gas HP Aur dengan clamp dan lanjut observasi (17:30-19:30 wib)</t>
  </si>
  <si>
    <t>17:30-19:30 wib</t>
  </si>
  <si>
    <t>Penyisipan flowline sumur TLJ-118 dengan  pipa 3"inci sebanyak 5 joint (corosip) 09:00-17-00 wib
Note : Status sumur off/ job rig servis</t>
  </si>
  <si>
    <t>09:00-17-00 wib</t>
  </si>
  <si>
    <t>Atasi eks kebocoran / las sadel 1 titik, flowline sumur GNK-92 di KP. 0,9 (10:30 - 12:00 wib)</t>
  </si>
  <si>
    <t>10:30 - 12:00 wib</t>
  </si>
  <si>
    <t>Atasi kebocoran (eks klamp) / las sadel 1 titik, flowline sumur GNK-81 di KP. 0,5 (13:00 - 14:00 wib)</t>
  </si>
  <si>
    <t>Atasi kebocoran / penyisipan dengan pipa 2" : 24 meter di KP 0.020 flow line sumur TMT 13 (11:00-14:00 wib)</t>
  </si>
  <si>
    <t>Order gas Prod, modifikasi dan tie in jumper line dengan pipa 3", dari flow line sumur Lbk. 22 ke flow line sumur Lbk. 06, lanjut fabrikasi dan pasang support flowline Lbk. 22 : 3 set,(10:00 - 17:00 WIB)</t>
  </si>
  <si>
    <t>10:00 - 17:00 wib</t>
  </si>
  <si>
    <t>LBK-22</t>
  </si>
  <si>
    <t>Atas kebocoran flow line sumur TLJ-152 di KP 0,975 dengan cara di clamp (14:30-18:00 WIB)
Note : kendala lama pengosongan line rencana di lanjut besok untuk dilakukan penyisipan karena pipa sudah corosip, sumur status off / job Rig.</t>
  </si>
  <si>
    <t>14:30 -18:30 wib</t>
  </si>
  <si>
    <t>Atasi kebocoran flow line sumur TLJ-152 dengan cara sisip pipa 3": 4 mtr elbow 3":90 : 1 ea (08:30-11:30 WIB)
Note : status sumur off  job rig.</t>
  </si>
  <si>
    <t>08:30-11:30-11:30 wib</t>
  </si>
  <si>
    <t xml:space="preserve"> Atasi kebocoran / sisip dengan pipa tubing 3,5 : 9 meter &amp; flange 3"-300 : 1 ea di KP 0,015 flow line sumur TMT-33 (11:00-14:00 wib)</t>
  </si>
  <si>
    <t xml:space="preserve">Atasi kebocoran dengan las sadel 1 titik discarge pompa WI MKAPR SP 1 TTB (11:00-14:00 wib)
</t>
  </si>
  <si>
    <t>11:00 -14:14 wib</t>
  </si>
  <si>
    <t xml:space="preserve"> Atasi kebocoran dengan penyisipan pipa 3" 6 meter flowline underground sumur WI BRG 22 di road crossing simpang lokasi BRG 14 (14:00-16:00 WIB)
Note : kendala lama pengosongan line</t>
  </si>
  <si>
    <t>Atasi kebocoran las sadel flowline sumur WI 16 di depan SP BRG D (17:00-17:15 WIB )</t>
  </si>
  <si>
    <t>17:00 -17:15 wib</t>
  </si>
  <si>
    <t>Atasi kebocoran flowline sumur WI TLJ-173 dengan cara sisip pipa 3": ± 5 meter di KP 0,050 (09:00-12:00 wib)</t>
  </si>
  <si>
    <t>Atasi kebocoran/ Las sadel 1 titik ex clamp kebocoran jalur suplay gas Ogan - TMB di desa tambang Rambang (11:00-15:00 wib)</t>
  </si>
  <si>
    <t>11:00 -15:00 wib</t>
  </si>
  <si>
    <t>OGN-TMB</t>
  </si>
  <si>
    <t>Atasi kebocoran/ las sadel 1 titik ex clamp di dekat header SP KAG flowline sumur KAG-23 (11:00-12:00 wib)</t>
  </si>
  <si>
    <t>11:00 -12:12 wib</t>
  </si>
  <si>
    <t>Atasi kebocoran/sisip  dengan pipa 3" sch 40 : 12 meter di KP 650 dari SP flowline sumur KAG-A3 (13:00-16:30 wib)</t>
  </si>
  <si>
    <t>Atasi kebocoran flowline sumur WI TLJ-101 dengan cara las sadle sebanyak 1 titik (09:30-14:00 wib)</t>
  </si>
  <si>
    <t>09:30 -14:14 wib</t>
  </si>
  <si>
    <t>Atasi kebocoran / las sadel 1 titik di KP 0,525 flowline sumur WI TTB-55 (11:00-12:00 WIB)</t>
  </si>
  <si>
    <t>11:00 -12:11 wib</t>
  </si>
  <si>
    <t>Atasi kebocoran / di sisip dengan pipa 3" : 12 meter di KP 0.250 flow line sumur WI KAG 20 (13:00-15:30 wib)</t>
  </si>
  <si>
    <t>Cari kebocoran dan atasi dengan las sadel 1 titik di KP 2.230 flow line WI BRG 17 (11:00-15:00 wib)</t>
  </si>
  <si>
    <t>Atasi kebocoran / las sadel : 1 titik flowline sumur LBK-13 di KP. 0,03 (bocor terkena alat berat Pertamina) (12:30 - 14:00 wib)</t>
  </si>
  <si>
    <t>12:30 - 14:00 wib</t>
  </si>
  <si>
    <t>Atasi eks kebocoran / disisip pakai pipa 3" : 2 jts flowline sumur PMB-32 di KP. 0,05 (13:30 - 17:00 wib)</t>
  </si>
  <si>
    <t>13:30 - 17:00 wib</t>
  </si>
  <si>
    <t xml:space="preserve">Atasi kebocoran/Dilas sadel di KP 2.52 flow line sumur WI BRG 22 ( 09:30-10:00 WIB)
</t>
  </si>
  <si>
    <t xml:space="preserve"> Atasi kebocoran/ Disisip 1 joint di KP 0.7 flow line WI sumur BRG 19 (14:00-16:30 WIB)</t>
  </si>
  <si>
    <t>Atasi kebocoran / Penyisipan flowline TLJ-116 dengan pipa carbon 3"-sch 40 : 24 meter di KP 0,339 (14:00-17:00 wib)</t>
  </si>
  <si>
    <t>Atasi kebocoran/ disisip dengan pipa tubing 3,5 : 1 joint + flange 3"-300 : 2 ea di KP 3.1 flowline WI sumur TMT 15/37 (11:00-17:00 wib)
Note : Kendala lama pengosongan cairan</t>
  </si>
  <si>
    <t>11:00-17:00 wib</t>
  </si>
  <si>
    <t>TMT-15/37</t>
  </si>
  <si>
    <t>Atasi ex.clamp kebocoran dengan penyisipan elbow 3" 90°"sch40 2  pcs  di KP 1.83 dan las sadel 1 titik di KP 2.19,  las Threadolet ½" flowline sumur WI BRG-16 (10:30-13:30 wib)</t>
  </si>
  <si>
    <t>Tarik mesin las ke Pagardewa dan las sadel line satelit Prabumenang group di depan Mess Pagardewa, lanjut observasi (13:30-18:30 wib)</t>
  </si>
  <si>
    <t>13:30-18:30 wib</t>
  </si>
  <si>
    <t>Atasi kebocoran / penyisipan  pipa  3" sch 40 : 12 meter dan elbow 3"45° : 2 ea flowline sumur WI TLJ-210 di KP 0,468 (10:00-15:00 wib)</t>
  </si>
  <si>
    <t>Atasi kebocoran dengan penyisipan elbow 3"45°1ea, flange 3"300#1ea dan pipa 3"sch40 ±2.5 meter flowline sumur WI KAG-20 di dalam SP Kuang (13:00-15:20 wib)</t>
  </si>
  <si>
    <t>13:00-15:20 wib</t>
  </si>
  <si>
    <t>Cari dan Atasi kebocoran/ di sisip dengan pipa 3" sch 40 : 24 meter di KP 2.900 ( depan lokasi Ogan 03) flow line sumur Ogan 34 (13:00-19:00 WIB)
Note : Kendala pipa terhimpit dan di bawah cor beton road crossing</t>
  </si>
  <si>
    <t>13:00-19:00 wib</t>
  </si>
  <si>
    <t>Atasi kebocoran / rewelding nipple ½" di sumur PMB-19 (11:30 - 13:00 wib)</t>
  </si>
  <si>
    <t>11:30 - 13:00 wib</t>
  </si>
  <si>
    <t>Atasi kebocoran trunkline pompaan SP KAG di KP 2.9 dengan clamp (13:00-13:30 wib)</t>
  </si>
  <si>
    <t>13:00-13:30 wib</t>
  </si>
  <si>
    <t>Atasi kebocoran line satelit Prabumenang group pipa 6" di dekat simpang PDW-04 jalan arah ke Kuang dengan clamp oleh tim Elnusa FK (17:45-18:20 wib)</t>
  </si>
  <si>
    <t>17:45-18:20 wib</t>
  </si>
  <si>
    <t>Atasi eks kebocoran / disisip pakai pipa 4" : 2 jts, flowline sumur GNK-65 di KP. 0,3 (10.30 - 16.00 wib)</t>
  </si>
  <si>
    <t>10:30 - 16.00 wib</t>
  </si>
  <si>
    <t>Order Ops Prod : pengelasan nipple 2" cassing Valve ( patah korosif) di sumur WI TTB-71 (13:00-15:00 wib)</t>
  </si>
  <si>
    <t>Atasi kebocoran) Sade las line satelit Prabumenang group sebanyak 2 titik , 1 titik di dekat Mess Pagardewa  dan  1 titik di dekat simpang Pagardewa 04 (11:00-15:30 lanjut gas in dan observasi jam 17:30).</t>
  </si>
  <si>
    <t>11:00 -15:11 wib</t>
  </si>
  <si>
    <t>Atasi kebocoran / eks job Azid flowline sumur TLJ-116 dengan sisip pipa carbon 3" sch 40:24 meter di KP 0,414 (11.00-15.30)</t>
  </si>
  <si>
    <t>11:00-15.30 wib</t>
  </si>
  <si>
    <t>Atasi kebocoran las sadel header WI 6" underground di dalam SP Kuang (13:00-14:40)</t>
  </si>
  <si>
    <t>13:00-14:40 wib</t>
  </si>
  <si>
    <t>Atasi kebocoran line satelit Prabumenang group pipa 6" dengan clamp di depan SP 1 Pagardewa oleh tim Elnusa FK (17:45-18:00 rencana besok dilas sadel)</t>
  </si>
  <si>
    <t>17:45-18:00 wib</t>
  </si>
  <si>
    <t>Atasi kebocoran/ las sadel 1 titik di KP 1.2 flow line WI sumur TTB-55 (11:00-16:30 wib)
Kendala pekerjaan dalam cor depan rumah warga daerah pemukiman</t>
  </si>
  <si>
    <t>11:00-16:30 wib</t>
  </si>
  <si>
    <t>Dismantle flange dan lanjut las sadel eks clamp kebocoran line satelit Prabumenang group pipa 6" di depan SP 1 Pagardewa, lanjut observasi (11:00-18:00 kendala lama bongkar pasang flange karena sempitnya tempat pengelasan tidak dibisa digali dengan BHL)</t>
  </si>
  <si>
    <t>11:00-18:00 wib</t>
  </si>
  <si>
    <t>Penyesipan eks kebocoran strimline dan flowline sumur WI TLJ-085 dengan  flange 3"300 : 3 ea ,elbow 3"90⁰: : 1 ea , elbow 3"45⁰: ea , pipa 3" Sch 40 :3 joint, check valve 3" 300:1 ea, dan gate valve 3" 300: 1 ea (09:00-16:30 wib)</t>
  </si>
  <si>
    <t>09:00-16:30 wib</t>
  </si>
  <si>
    <t>Cari dan Atasi kebocoran las sadel flowline underground sumur WI BRG 17 di KP 2.24, lanjut observasi (10:20-14:00)</t>
  </si>
  <si>
    <t>Atasi kebocoran las sadel line satelit 6" underground Prabumenang group di Pagardewa , lanjut observasi (11:00-15:00 wib)</t>
  </si>
  <si>
    <t>Tie in FRP 3" flowline sumur WI TLJ-212 dengan cara pengelasan flange 3"600: 3 pcs ,elbow 3"45⁰: 2  pcs (09:00-15:30 wib)</t>
  </si>
  <si>
    <t>09:00-15:30 wib</t>
  </si>
  <si>
    <t>Penyisipan eks kebocoran (eks clam 3 titik) flowline sumur TLJ-206 dengan pipa 3" sch 40 : 36  meter di KP 0,565 (10:30-15:00 wib)</t>
  </si>
  <si>
    <t>Tie in FRP 3" flowline sumur WI TLJ-201 dengan cara pengelasan flange 3"600:  2 pcs , flange 4"300: 1 pcs , elbow 3"45⁰: 4 pcs  , reduser 4" X3": 2 pcs (09:30-17:00 wib)
Note : Kendala cuaca hujan</t>
  </si>
  <si>
    <t>09:30-17:00 wib</t>
  </si>
  <si>
    <t>Atasi kebocoran/pengelasan nipple 1/2" untuk injeksi chemical di header flowline sumur OGN-31 di SP Ogan (13:00-14:00 wib).</t>
  </si>
  <si>
    <t>Atasi kebocoran dengan clamp 1 titik depan sumur TMT-60 flow line sumur TMT-33 (07:30 - 08:30 wib)</t>
  </si>
  <si>
    <t>07:30  - 08:30 wib</t>
  </si>
  <si>
    <t>Rewelding 1 titik ex gesekan gergaji OTK percobaan pencurian di simpang sumur TMT-48 fuel gas line TMT-23 (09:00-09:30 wib)</t>
  </si>
  <si>
    <t>09:00 -09:00 wib</t>
  </si>
  <si>
    <t>Ecer &amp; joint pipa 2" sch 40  : 8 joint untuk pemasangan gas line sumur TMT-23 (09:30-15:30 wib)</t>
  </si>
  <si>
    <t>Atasi kebocoran flowline sumur WI TLJ-183 dengan cara sadle sebanyak 1 titik (09:00-11:30 wib)</t>
  </si>
  <si>
    <t>09:00 -11:11 wib</t>
  </si>
  <si>
    <t>Atasi kebocoran / las sadel 1 titik di KP 0,150 flow line injeksi sumur Ogan 19 (13:00-15:00 wib)</t>
  </si>
  <si>
    <t>13:00 -15:13 wib</t>
  </si>
  <si>
    <t>Cari dan Atasi kebocoran las sadel flowline underground sumur WI BRG-17 di KP 2.24, lanjut observasi (13:00-15:00 wib)</t>
  </si>
  <si>
    <t>Atasi kebocoran (underground / digali manual), flowline sumur LBK-16 di KP. 0,2 dengan cara di clamp (10:00-15:00 wib)</t>
  </si>
  <si>
    <t>Atasi kebocoran/disisip (ganti) elbow 3"90° : 1 ea, flowline sumur LBK-16 (10:00 - 13:00 wib)</t>
  </si>
  <si>
    <t>10:00 - 13:00 wib</t>
  </si>
  <si>
    <t>Atasi kebocoran flowine TLJ-225 dengan cara disisip sebanyak 1 joint di KP 03 (10:00-14:00 wib)</t>
  </si>
  <si>
    <t>10:00 -14:00 wib</t>
  </si>
  <si>
    <t>Atasi eks kebocoran (gangguan OTK) / las sadel : 1 titik flowline 4" sumur PMB-40 di KP 0,3 (09:00 -11:00 wib)</t>
  </si>
  <si>
    <t>09:00 -11:00 wib</t>
  </si>
  <si>
    <t>Atasi kebocoran / sisip dengan pipa 3"x 6 meter : 1 jts di KP 1.8 flow line WI sumur OGN-21/22 (13:00-15:30 wib)</t>
  </si>
  <si>
    <t>Atasi kebocoran/sisip dengan pipa 3 "x 6 mtr : 3 jts di KP 2.5 flowline sumur OGN-26 (16:00-19:00 wib)</t>
  </si>
  <si>
    <t>16:00-19:00 wib</t>
  </si>
  <si>
    <t>Atasi kebocoran dengan penyisipan pipa 3" panjang 222 meter menggunakan pipa ex. use flowline sumur WI BRG-17 di KP 2.2 sampai KP 2.422 lanjut observasi (10:15-16:30 wib)</t>
  </si>
  <si>
    <t>10:15-16:30 wib</t>
  </si>
  <si>
    <t>Atasi kebocoran / las sadel : 2 titik, line header 6" LP group di SP PMB (10:00-15:30 wib)</t>
  </si>
  <si>
    <t>Atasi kebocoran flowline WI TLJ-189 dengan sisip pipa tubing 2 batang di KP 0,561 (09:00-15:00 wib)</t>
  </si>
  <si>
    <t>Atasi kebocoran flowline WI TLJ-223 dengan las sadel di KP 0,476 (10.00-16.30 wib)</t>
  </si>
  <si>
    <t>Atasi kebocoran dengan las sadel flowline  sumur MBU-15 di KP 0 lanjut observasi (11:15-14:45 wib)
Note : Kendala Valve passing tunggu pengosongan line)</t>
  </si>
  <si>
    <t>Pengelasan flange 2"600#2 pcs ke nepel drat 2" untuk jalur fuel gas genset di SPG Merbau (13:00-13:30 wib)
Note: instalasi tunggu regulator</t>
  </si>
  <si>
    <t>SP MERBAU</t>
  </si>
  <si>
    <t>Atasi kebocoran flowline WI TLJ-095 dengan sisip pipa tubing 1 joint di KP 1,028 (10:00-15:00 wib)</t>
  </si>
  <si>
    <t>Atasi kebocoran pipa trunk line WI 8" dengan las sadel (15:30-19:00 wib)</t>
  </si>
  <si>
    <t>Atasi kebocoran dengan las sadel line satelit 6" Prabumenang group di segmen yang termasuk penyisipan 1000 meter (15:58-18:20 wib)
Note: lama pengosongan line</t>
  </si>
  <si>
    <t>Atasi kebocoran / clamp pipa 8" (eks trunkline TLJ) di daerah kebun duren (15:00-17:00 wib)</t>
  </si>
  <si>
    <t>PPP - SP VI TLJ</t>
  </si>
  <si>
    <t>Atasi eks kebocoran (underground) flowline sumur PMB-29 dengan cara disisip pakai tubing 3½" : 2 jts di KP. 0,1 (10:00-15:00 wib)</t>
  </si>
  <si>
    <t>Gali kebocoran dan atasi dengan penyisipan pipa 3" 12 meter di KP 1.34 dan las sadel 2 titik di KP 1.45 karena stock pipa habis flowline sumur KAG-A3, lanjut observasi (11:00-16:10 wib)</t>
  </si>
  <si>
    <t>Atasi kebocoran flowline WI TLJ-095 dengan sisip pipa tubing 3,5" 2 batang di KP 0,347 (13:00-17:00 wib)</t>
  </si>
  <si>
    <t>Atasi kebocoran / sadel las pipa 6" Jalur Ringline  SP VII TLJ (10.30-12:00 wib)</t>
  </si>
  <si>
    <t>Order Ops. Prod Pengelasan nepel drat 2" : 2 pcs untuk coupon holder di flowline sumur WI KAG-02 (13:00-13:45 wib)</t>
  </si>
  <si>
    <t>Atasi kebocoran flowline TLJ-195 dengan sisip pipa tubing 3,5" 2 batang di KP 0,452 (10:30-15:00 wib)</t>
  </si>
  <si>
    <t>Atasi kebocoran pada treecap / drat wellhead sumur GNK-71, lanjut atasi kebocoran mini spool 6" flowline sumur GNK-71 (10:00 -13:30 wib)</t>
  </si>
  <si>
    <t>Atasi kebocoran flowline sumur WI TLJ-095 dengan sisip pipa tubing 3,5" 2 batang di KP 0,449 dan las sadel 1 titik di elbow dekat header SP IX TLJ (11:00-16:00 wib)</t>
  </si>
  <si>
    <t>Atasi kebocoran/ sisip dengan pipa 3" : 6 meter di KP 0.600 main line gas Ogan (14:00-16:00 wib)</t>
  </si>
  <si>
    <t>Atasi kebocoran flowline sumur PMT-01 dengan cara di sisip sepanjang 24 m pipa 4” Sch 40 (13:00-14:45 wib)</t>
  </si>
  <si>
    <t xml:space="preserve">Atasi kebocoran flowline sumur WI TLJ-146 di KP ± 0,850 dengan cara sisip pipa tubing 2 joint (09:00-15:30 wib)
</t>
  </si>
  <si>
    <t>Atasi kebocoran / sisip dengan pipa 3 1/2" di KP 0,020 flow line sumur TMT-60 (08:00-12:00 wib)</t>
  </si>
  <si>
    <t>Ecer dan joining pipa tubing  3 1/2" : 5 jts  lanjut tie in penyisipan ex kebocoran di KP 3.330  dan clamp 1 titik flowline sumur TMT-33 (13:00-18:00 wib)
Note : Terdapat kebocoran tempat yang berbeda setelah di lakukan penyisipan dan start sumur</t>
  </si>
  <si>
    <t>Atasi kebocoran dengan las sadel 1 titik di KP 2.600 flowline sumur Ogan 24 (14:30-15:30 wib)</t>
  </si>
  <si>
    <t>Atasi eks kebocoran (underground) / disisip pakai tubing 3½" : 3 jts, flowline sumur TLJ-118 di KP. 0,45 (11:00-17:00 wib)</t>
  </si>
  <si>
    <t>Atasi kebocoran header flowline sumur GNK-26 di SP 2 GNK : 2 titik (09:00-11:30 wib)</t>
  </si>
  <si>
    <t>GNK-26</t>
  </si>
  <si>
    <t>Penyisipan flowline sumur WI tlj 013, total panjang +- 180 meter, dan tie in (09:00-17:00 wib)</t>
  </si>
  <si>
    <t>Sisip kebocoran dengan pipa 3" : 2 joint x 6 meter di KP 2.600 flowline sumur Ogan 24 (11:00-15:30 wib)</t>
  </si>
  <si>
    <t>Atasi kebocoran dengan las sadel 1 titik di KP flowline sumur TTB-64 (13:00-14:30 wib)</t>
  </si>
  <si>
    <t>Las sadel trunkline gas Aur 8" dari SKG BRG A - BRG D di KP 7 lanjut observasi (13:00-24:00 wib)</t>
  </si>
  <si>
    <t>SKG BRG A - BRG D</t>
  </si>
  <si>
    <t>Atasi kebocoran flowline sumur WI TLJ-095 dengan cara sisip pipa  3": 2 joint ( pajang 24 meter) di KP 0,550 (14:00-17:00 wib)</t>
  </si>
  <si>
    <t xml:space="preserve">Atasi kebocoran/clam pipa 6" line discharge pompa transfer SP VI TLJ (14:00-15:30 wib) 
</t>
  </si>
  <si>
    <t xml:space="preserve">Order Ops Prod Modifikasi pemasangan adjustable chock di gas line sumur OGN-47 (13:00-14:30 wib)
</t>
  </si>
  <si>
    <t>OGN-47</t>
  </si>
  <si>
    <t xml:space="preserve"> Atasi kebocoran /  Rewelding line discharge 4"  pompa no 6  di PPP ( 08:45-09:30 wib)</t>
  </si>
  <si>
    <t>Atasi kebocoran / sadel pipa 3" di KP 0,4 flowline sumur TLJ-095 ( 09:00-12:00 wib)</t>
  </si>
  <si>
    <t>Atasi kebocoran header PMB-29 dengan cara di las sadle sebanyak 1 titik (10.00-10.30 wib)</t>
  </si>
  <si>
    <t>Atasi kebocoran flowline PMB-29 dengan cara di sisip sepanjang 24 meter (2 join) pipa 3" (10.00-15.30)</t>
  </si>
  <si>
    <t>Penyisipan kebocoran dengan pipa 3" sch 40 : 2 joint x 6 meter di KP 0.900 flowline sumur OGN-34 (13:00-15:00 wib)
Note : Tanpa off sumur karena di alir kan melalui jalur satelite 4".</t>
  </si>
  <si>
    <t>Atasi kebocoran / rewelding stompon neple derat 1/2" flowline TLJ-227 (09:30-10:00 wib)</t>
  </si>
  <si>
    <t>Atasi eks kebocoran / disisip pakai pipa CS 3" flowline sumur PMB-23 di road crossing depan SP PMB dan pasang line future CS 3" : 3 jalur di road crossing depan SP PMB (09:30-16:00 wib)</t>
  </si>
  <si>
    <t>Penyisipan kebocoran dengan pipa 3" : 12 meter di KP 0.950 dan las sadel 1 titik di KP 1 flow line injeksi sumur TTB-16 (09:00-17:00 wib)</t>
  </si>
  <si>
    <t>Gali cari kebocoran dan atasi dengan penyisipan pipa 2"sch 80 panjang 24 meter Line gaslift sumur BRG-03 (11:00-14:45 wib)
Note : Bukan flowline sumur BRG-12 yang bocor</t>
  </si>
  <si>
    <t>Atasi kebocoran / Penyisipan pipa 2" @ 12 meter Gas line sumur OGN-36 (13:00-15:00 wib)</t>
  </si>
  <si>
    <t>Ganti pipa 2" @10 meter line scraber untuk flaringline sumur OGN-41 (15.00-16.00.)</t>
  </si>
  <si>
    <t>Atasi kebocoran (eks job azid flowline), penyisipan flowline TLJ-106, dengan material : elbow 3"45⁰: 1 ea , 
flange 3"300 : 2 ea, flange 4" 300:1 ea, reduser 4" x 3": 1 ea pipa 3" : 12 meter, Gate valve 3" 300 : 1 ea, Check valve 3" 300 : 1 ea (09:00-15:30 wib)</t>
  </si>
  <si>
    <t>Atasi kebocoran line gas metering  OGN-47 dengan cara disadle (14:00-14:00 wib)</t>
  </si>
  <si>
    <t>Atasi eks kebocoran / disisip pakai tubing 3½" : 2 jts + elbow 3"90° : 1 ea, flowline sumur PMB-32 (underground) di KP. 0,2 (09:00-14:00 wib)</t>
  </si>
  <si>
    <t>Atasi kebocoran flowline sumur TLJ-106 di KP ± 1,008 dengan cara sisip pipa carbon 3" : 12 meter (15:00-17:00 wib)
(Note : Kendala menunggu BHL selesai pekerjaan dari lokasi PMB-32)</t>
  </si>
  <si>
    <t>Atasi kebocoran line gas jaringan OGN-47, dengan cara disisip pipa 2” sebanyak 5 joint x 12 meter (10:00-16:00 wib)</t>
  </si>
  <si>
    <t>Atasi kebocoran dengan las sadel flowline 3" sumur WI BRG-22 di KP 2.58 depan SP BRG D (14:30-17:00 wib)
(Note : Kendala lama pengosongan sumur jenuh)</t>
  </si>
  <si>
    <t>Atasi kebocoran/ sadel sebanyak 2 titik trunkline SP TTB - SP VI TLJ  (14:00-20:30 wib)</t>
  </si>
  <si>
    <t>SP TTB - SP V TLJ</t>
  </si>
  <si>
    <t xml:space="preserve"> Atasi kebocoran  flowline sumur WI TLJ-189 dengan las sadel di KP. 0.485 (10:00-12:00 wib)</t>
  </si>
  <si>
    <t>Atasi kebocoran  flowline sumur TLJ-193 dengan las sadel di KP 0,754 (11:00-16:00 wib)</t>
  </si>
  <si>
    <t>Atasi kebocoran flowline OGN-34 dengan cara disisip pipa 3” sebanyak 3 joint x 6 m (13:00-16:00 wib)</t>
  </si>
  <si>
    <t>Atasi kebocoran dengan las sadel elbow flowline 3" sumur WI BRG-16 di KP 1.8 dan ganti gate Valve di header (11:30-14:30 wib)</t>
  </si>
  <si>
    <t>Atasi eks kebocoran / las sadel : 2 titik flowline sumur GNK-31 di KP 0,03 (09:30-13:30)</t>
  </si>
  <si>
    <t>Atasi eks kebocoran / las sadel line header LP group di Inlet ½" pompa chemical SP 3 GNK (09:30-11:00 wib)</t>
  </si>
  <si>
    <t>Penyisipan kebocoran dengan pipa 3" sch 40 : 12 meter di KP 0.560 flowline sumur TTB-61 (13:00-15:30 wib)
Note : sumur off / NP</t>
  </si>
  <si>
    <t>Atasi kebocoran / disisip pakai tubing 3½" : 2 jts flowline sumur WI PMB-31 di KP 0,52 (09:30 - 16:00 wib).
Test sumur, di ketahui ada kebocoran di titik lain, lanjut las sadel : 1 titik, flowline sumur PMB-31 di KP 0,3 (19:30-20:30 wib, kendala lama pengosongan line)</t>
  </si>
  <si>
    <t xml:space="preserve">Atasi kebocoran / rewalding discarge pompa no 6 di PPP (09:30-10:00 wib)
</t>
  </si>
  <si>
    <t>Atasi kebocoran / las sadel : 2 titik (gangguan pihak ke 3), flowline sumur PMB-30 di KP 0,2, lanjut penyisipan dengan pipa tubing 3½" : 1 joint flowline PMB. 30 di road crossing KP 0,4 (09:30-15:00 wib)</t>
  </si>
  <si>
    <t>Atasi kebocoran / disisip pakai tubing 3½" : 2 jts flowline sumur PMB-31 di road crossing KP 0,9 (15:30-17:30 wib)</t>
  </si>
  <si>
    <t>Rewelding pipa 3" Line discarge pompa PPP (09:00-10:00 wib)</t>
  </si>
  <si>
    <t>Las sadel 1 titik kebocoran di KP 0.150 jalur gas fuel engine PU sumur OGN-27 (13:00-14:30 wib)</t>
  </si>
  <si>
    <t>Modifikasi flowline (eks job rig), lanjut koneksikan ke sumur PMB-30, start sumur dan observasi ok. 
(11.30 - 15.00 wib).
Diketahui jam 16.25 terdapat kebocoran baru flowline PMB-30 di lapangan lokasi dekat sumur,
Lanjut atasi dengan cara disisip pakai pipa 3" CS : 2 jts, lanjut observasi (17:00 - 22:30 wib)</t>
  </si>
  <si>
    <t>Rewelding pipa Line discarge pompa PPP ( crack) , lanjut penambahan support  karena ada vibrasi (09:00-11:30 wib)</t>
  </si>
  <si>
    <t>Pengelasan kebocoran 1 titik ex gesekan gergaji OTK percobaan pencurian gas line OGN-45 (11:30-12:00 wib)</t>
  </si>
  <si>
    <t>OGN-45</t>
  </si>
  <si>
    <t>Modifikasi clamp 3", untuk atasi kebocoran line fuel gas di SKG. XI Lembak, lanjut las sadel 1 titik pada elbow flowline Lbk. 21 di header SKG. XI Lembak (09:30 - 15:00 wib)</t>
  </si>
  <si>
    <t>Atasi kebocoran flowline TLJ- 089 dengan cara sadle las (16:00-18:00 wib)</t>
  </si>
  <si>
    <t>Atasi kebocoran flowline TLJ-221 dengan cara sisip pipa carbon 3": 1 joint / 12 meter (14:00-16:00 wib)</t>
  </si>
  <si>
    <t>Cari dan potong pipa pipa ex flowline di BRG lanjut disisipkan ke flowline sumur WI BRG-16 (bocor korosif) panjang 100 meter KP 1.5 s.d KP 1.6 (09:30-17:00 wib)</t>
  </si>
  <si>
    <t>Atasi kebocoran pipa 8" trunkline Minyak SP VI TLJ - PPP di KP 3.25 dekat simpang lokasi TLJ-192 (16:30 -18:00 wib)</t>
  </si>
  <si>
    <t>Atasi kebocoran penyisipan pipa 3"sch 80 panjang 15 meter flowline underground sumur KAG-07 di road crossing depan Mess Kuang KP 1.5 (11:00-15:00 wib)</t>
  </si>
  <si>
    <t>Fabrikasi spool pipa 3"flange 3"300# untuk pemasangan PCP di Line Gas Out Scrubber MP ke Line Gas HP SP 1 PDW dan tie in penggantian / penyisipan spool pipa 2" &amp; 4" line drain Separator di SP 1 PDW(13:00-15:30 wib)</t>
  </si>
  <si>
    <t>SP I PDW</t>
  </si>
  <si>
    <t>Atasi eks kebocoran / las sadel 1 titik pada reducer 3" ke 2", flowline sumur LBK-19 didekat sumur (10:00-1400 wib)</t>
  </si>
  <si>
    <t>Atasi kebocoran dengan penyisipan pipa 3" 1 joint flowline sumur WI BRG-17 di KP 3.35 depan SP BRG (10:00-11:30 wib)</t>
  </si>
  <si>
    <t>Dismantle &amp; Atasi kebocoran / las sadel pada "Tee" line outlet separator LP Group 2 (eks job Acid), lanjut Dismantle dan las sadel line Inlet separator 4" di SP PMB (09:30-14:30 wib)</t>
  </si>
  <si>
    <t>Sisip kebocoran dengan pipa 2" 12 meter di KP 0.150 jalur gas fuel engine PU sumur TMT-38 (11:00-15:00 wib)</t>
  </si>
  <si>
    <t>Atasi kebocoran penyisipan pipa 3" panjang 22 meter flowline sumur WI BRG-16 di KP 2.2 depan SP BRG D (13:00-14:45 wib)</t>
  </si>
  <si>
    <t>Penyisipan kebocoran dengan pipa 4" - 24 meter di KP 2.2 flow line sumur TMT-38 (09:00-15:30 wib)</t>
  </si>
  <si>
    <t>Atasi eks kebocoran / las sadel pada reducer flowline sumur GNK-10 jumper ke GNK-44 depan SP II GNK (09:30 - 12:00 wib)</t>
  </si>
  <si>
    <t xml:space="preserve">Atasi kebocoran / rewelding neple drat 3" Sumur WI TLJ-146 (09:00-11:30 wib) </t>
  </si>
  <si>
    <t>Clamp kebocoran pipa di crossing simpang lokasi flowline sumur TMT-27 (14:00-15:00 wib)</t>
  </si>
  <si>
    <t>Atasi kebocoran flowline sumur WI KAG-20 pipa 3" panjang 12 di depan Mess Kuang (14:00-15:45)</t>
  </si>
  <si>
    <t>Atasi kebocoran dengan rewelding 1 titik flowline injeksi sumur TTB-38 (11:00-12:00 wib)</t>
  </si>
  <si>
    <t>Cari kebocoran dan urut pipa lanjut ecer, joint las pipa 2" sch 40 : 5 joint dan tie in penyisipan gas jaringan SP I TMT - SP II TMT di simpang lokasi TMT-09 (10:00-16:30 wib)</t>
  </si>
  <si>
    <t>SP I TMT - SP II TMT</t>
  </si>
  <si>
    <t>Atasi kebocoran dengan clamp 1 titik flowline gas TMT-13 (14:00-15:00 wib).
Note : Di rencanakan penyisipan 19-10-2023</t>
  </si>
  <si>
    <t>Pemasangan line gas suplai pipa 2 " panjang 36 meter untuk pompa chemical lokasi sumur KAG-15 (13:00-14:30 wib)</t>
  </si>
  <si>
    <t>Pemasangan line gas suplai pipa 2" panjang 36 meter untuk pompa chemical lokasi sumur KAG-11 (14:30-15:45 wib)</t>
  </si>
  <si>
    <t>Penyisipan gasline sumur TMT-13 (10:00-16:00 wib)</t>
  </si>
  <si>
    <t>Atasi eks kebocoran / las sadel : 1 titik flowline WI sumur TTB-38 (11:00-14:00 wib)</t>
  </si>
  <si>
    <t>Support PT Dua Roda penggalian dan perbaikan line spoolable TMT. 47 di lokasi TMT. 19, selesai dan lanjut penggalian dan perbaikan line spoolable TMT-25 di lokas TMT-14, selesai dan timbun kembali eks galian (10:00 - 14:00)</t>
  </si>
  <si>
    <t>Atasi kebocoran flowline sumur BRG 19 dengan clamp 2 titik di lokasi sumur BRG 03 oleh MKL (10:00-10:20 wib)</t>
  </si>
  <si>
    <t>Atasi kebocoran tee SS X mastree sumur BRA 01 dengan dismantle dan las sadel (16:25-17:30)</t>
  </si>
  <si>
    <t>Penyisipan pipa 3"-1 joint ex. clamp 2 titik flowline sumur WI BRG-19 di lokasi BRG 03 (10:00-12:45 wib)</t>
  </si>
  <si>
    <t>Penyisipan ex clamp kebocoran dengan pipa 3" : 6 meter di KP 1.0 flowline sumur OGN-33 (13:00-15:30 wib)</t>
  </si>
  <si>
    <t>Penyisipan pipa 4"-12 meter dan flange 4"300#4ea ex clamp 2 titik line MP separator ke MP scrubber di SP Kuang (10:30-17:30 wib)</t>
  </si>
  <si>
    <t>Atasi eks kebocoran / las sadel 1 titik line MP test 6" di SKG XI Lembak (10:00-14:00 wib)
Observasi (masih terdapat rembesan), lanjut rewelding (observasi) (15:00-17:00 wib)</t>
  </si>
  <si>
    <t>Atasi kebocoran rewelding sambungan las flowline sumur WI BRG-19 di KP 0.08 (10:00-10:30 wib)</t>
  </si>
  <si>
    <t>Atasi kebocoran las sadel header manifold KAG-18 (13:15-13:30 wib)</t>
  </si>
  <si>
    <t>KAG-18</t>
  </si>
  <si>
    <t>Atasi eks kebocoran / rewelding line header 10"  LP group 1 SP PMB (11:00-14:30 wib)</t>
  </si>
  <si>
    <t>Atasi kebocoran pipa 6" ringline WI simpang SP VII TLJ ke SP IX TLJ dengan cara sadle elbow sebnyak 1 titik (09:30-15:00 wib)</t>
  </si>
  <si>
    <t>SP VII TLJ - SP IX TLJ</t>
  </si>
  <si>
    <t>Penyisipan header sumur KAG-21 di SP KAG (10:25-13:50 status sumur off job rig PDSI)</t>
  </si>
  <si>
    <t>Penyisipan kebocoran dengan pipa 3" : 6 meter di KP 2.1 flowline sumur OGN-31 (13:00-15:00 wib)
Note : tanpa off sumur karena di alihkan ke jalur back up 4"</t>
  </si>
  <si>
    <t>Atasi kebocoran / penyisipan pipa carbon 3": 12 meter di KP  0,030 flowline injeksi sumur TLJ-026 (09:00-15:00 wib)</t>
  </si>
  <si>
    <t>Sisip ex clamp kebocoran dengan pipa 3" : 9 meter di KP 0.860 flowline injeksi sumur TTB-30 (13:00-16:00 wib)</t>
  </si>
  <si>
    <t>Sisip kebocoran dengan pipa 4" : 36 meter (3 jts) di KP 0.120 flowline injeksi sumur OGN-17 (13:00-17:00 wib)</t>
  </si>
  <si>
    <t>Las sadel 1 titik  kebocoran di KP 0.130 flowline injeksi sumur OGN-30 (15:00-15:30 wib)</t>
  </si>
  <si>
    <t>Atasi eks kebocoran / las sadel 1 titik pada "Tee", flowline sumur LBK-19 di KP. 0,03 (11:00:12:30 wib)</t>
  </si>
  <si>
    <t>Atasi kebocoran / las sadel 1 titik dan sisip (ganti elbow) 1 titik line Inlet Tanki test di SKG Lembak (13:30-15:30 wib)</t>
  </si>
  <si>
    <t>Penyisipan flowline sumur BRG-09 dengan pipa 4"-sch40 panjang 36 meter ex. 4 titik clamp kebocoran di KP 0.98 (11:00-16:00 wib)</t>
  </si>
  <si>
    <t>Pasang Line Gas 2" panjang 36 meter untuk Suplay pompa Chemical  sumur KAG-17 (11:30-14:45 wib)</t>
  </si>
  <si>
    <t>Atasi kebocoran ex.clamp kebocoran 2 titik dengan penyisipan pipa 3 "sch-40 panjang 7 jts x 6m, Sumur BRG-16 di KP 1.75 (10:00-15:30 wib)</t>
  </si>
  <si>
    <t>Atasi kebocoran dengan rewelding pada sambungan pipa di KP 0.900 flow line WI sumur TTB-30 (13:00-14:00 wib)</t>
  </si>
  <si>
    <t>Clamp kebocoran flow line WI sumur TTB-33 (13:30-16:00 wib)
Note : Rencana akan di las sadel namun cairan masih kencang dan kendala hujan deras / banjir</t>
  </si>
  <si>
    <t>Atasi kebocoran/penyisipan menggunakan pipa Carbon 3"sch 40,  2 joins  di kp 0,0  flowline sumur TLJ-026 ( 09:00-14:00 wib)</t>
  </si>
  <si>
    <t>Atasi kebocoran dengan rewelding pada sambungan pipa di KP 0.850 flow line WI sumur TTB-33 (11:00-12:15 wib)</t>
  </si>
  <si>
    <t>Atasi kebocoran dengan penyisipan pipa 3"-12 meter di KP 0.250 floline WI sumur OGN-19 (10:30-15:30 wib)</t>
  </si>
  <si>
    <t>Atasi kebocoran crack dengan pengelasan ganti flange 2"-300 di line jumper Casing ke flowline sumur KAG-21 (13:00-15:00 wib)</t>
  </si>
  <si>
    <t>Atasi eks kebocoran / las sadel 1 titik sumur TLJ-095 di KP. 0,53 (10:00-11:30 wib)</t>
  </si>
  <si>
    <t>Atasi eks kebocoran / disisip pakai pipa 3" CS : 12 meter flowline sumur OGN-3 (13:00-15:00 wib)</t>
  </si>
  <si>
    <t>Atasi kebocoran clamp 1 titik di KP 1.2 dan sisip 18 meter di KP 2.2 flowline 3" underground sumur WI BRG-16 (10:00-16:25 wib)</t>
  </si>
  <si>
    <t>Atasi kebocoran flowline sumur PMT-01 dengan cara disisip sepanjang 24 meter pipa 5” sch 40 (11:00-15:30 wib)</t>
  </si>
  <si>
    <t>Atasi kebocoran / disisip pakai pipa 2" sch# 80 : 2 jts, gasline sumur PMB-30 di KP 0.04 (09:30-15:00 wib)</t>
  </si>
  <si>
    <t>Atasi kebocoran flowline sumur BRG-16 dengan cara disisip sepanjang 9 meter pipa 3,5” (11:00 - 14:30 wib)</t>
  </si>
  <si>
    <t>Atasi eks kebocoran / rewelding (crack) pada sambungan main line gas 3" dekat lokasi OGN-03 (13:00-14:30)</t>
  </si>
  <si>
    <t>Atasi kebocoran / disisip pakai pipa 2"sch#80 : 3 jts, gasline sumur PMB-30 dekat sumur (09:00 -14:00 wib)</t>
  </si>
  <si>
    <t>Rebinding (ikat ulang) clamp gasline suplai TMT (bocor pada clamp) (13:30-15:00 wib)</t>
  </si>
  <si>
    <t>Atasi kebocoran / clamp pipa 6" Eks Trunkline  TLJ -PPP di daerah kebun duren (18:30-20:00 wib)</t>
  </si>
  <si>
    <t>Atasi kebocoran / disisip : 12 meter, gasline suplai TMT dekat road crossing TMT-49 (11:00 - 14:00 wib)</t>
  </si>
  <si>
    <t>las sadel 1 titik gasline suplai TMT dekat PONPES Tambang Rambang (14:30 - 15:30 wib)</t>
  </si>
  <si>
    <t>Atasi kebocoran ss-xmastre sumur BRA-01 dengan cara disadle (13:00-15:15 wib)</t>
  </si>
  <si>
    <t>Atasi kebocoran / penyisipan flowline TLJ-118 dengan  pipa  3" sch 40: panjang 6 meter di KP 0,537 (10:00-14:00 wib)</t>
  </si>
  <si>
    <t>Penyisipan pipa 8" Sch 40 panjang 24 meter (eks clamp  kebocoran) trunkline minyak SP VI TLJ - PPP,  di crossing simpang TLJ-016 (10:00-15:00 wib)</t>
  </si>
  <si>
    <t>Penyisipan pipa 2" : 3 joint (36 meter) di KP 1.3 dari SP 1 TTB ex potongan gangguan OTK jalur suply gas ke sumur TTB-20 (13:00-16:30 wib)</t>
  </si>
  <si>
    <t>Atasi kebocoran/ sadel las pipa 8" trunkline WI SP VI TLJ - SP I TLJ (09:30-12:00 wib)</t>
  </si>
  <si>
    <t>Atasi kebocoran gas line  sumuran TMT depan lokasi sumur TMT-13 (11:00-12:00 wib)</t>
  </si>
  <si>
    <t>Atasi kebocoran line separator LP di SP Kuang dengan cara disadle sebanyak 1 titik (13.00-14.00 wib)</t>
  </si>
  <si>
    <t>Rewelding line separator test di SP Kuang (14:00-14:30 wib)</t>
  </si>
  <si>
    <t>Atasi kebocoran sumur TLJ-195 dengan sisip pipa carbon 3" sch 40: panjang 9 meter di KP 0,274 (11:00-15:00 wib)</t>
  </si>
  <si>
    <t>Atasi kebocoran dengan las sadel 1 titik di depan kantor pemdes dan 3 titik (leak/ bocor rembes) depan SD sialingan jalur pipa 8" trunk line WI SP VI TLJ - TTB (10:00-13:00 wib)</t>
  </si>
  <si>
    <t>Atasi kebocoran dengan RT rewelding jalur discharge pompa WI SP TTB (13:30-15:00 wib)</t>
  </si>
  <si>
    <t xml:space="preserve"> Rewelding nipple ½" discharge pompa chemical di SP III GNK (13:00-14:30 wib)</t>
  </si>
  <si>
    <t>Sisip ex clamp kebocoran elbow 3" gas line sumuran TMT di lokasi sumur TMT-19 (10:00-15:00 wib)</t>
  </si>
  <si>
    <t>Anggkut pipa 2" @12 meter : 5 joint dengan trolly lanjut ecer, joining las dan tie in penyisipan di area lokasi TMT-13 gas line sumuran TMT (09:00-14:00 wib)</t>
  </si>
  <si>
    <t>Rewelding ex gesekan gergaji OTK sebanyak 2 titik gas line suply ke TMT-55 (13:00-15:00 wib)</t>
  </si>
  <si>
    <t>Atasi kebocoran flowline sumur KAG-22 dengan cara disadle sebanyak 1 titik (13:00-14:45 wib)</t>
  </si>
  <si>
    <t>Atasi kebocoran header manifold discharge Pompa Transfer SP VI TLJ dengan cara potong ujung manifold  yang bocor dan las plug dengan plate 10 mm (09:30-15:00 wib)</t>
  </si>
  <si>
    <t>Atasi kebocoran dengan penyisipan pipa 3 " : 24 meter di KP 1.2 flowline sumur OGN-36 (11:00-14:30 wib)</t>
  </si>
  <si>
    <t xml:space="preserve">Pengelasan elbow 3" untuk penyisipan spool flowline WI TTB-16 di header depan SP 1 TTB (11:00-13:00 wib)
</t>
  </si>
  <si>
    <t>Penyisipan di KP 07 flowline sumur TMT-38  (10:00-15:00 wib)</t>
  </si>
  <si>
    <t>Atasi eks kebocoran / disisip pakai pipa 2" : ± 6 meter flowline sumur LBK-12 Lembak (dekat sumur) (10:00-12:00 wib)</t>
  </si>
  <si>
    <t>Ganti reducer 4" ke 2" : 1 ea &amp; flange 2"300 : 1 ea, flowline sumur LBK-19 dekat sumur (13:00-14:30 wib)</t>
  </si>
  <si>
    <t>Atasi kebocoran line satelit (underground ) Prabumenang group jumper flowline sumur PMT 01 dengan cara di clamp (17:00-20:45  wib)
Next : Plan penyisipan atau las patching)</t>
  </si>
  <si>
    <t>Atasi ex clamp kebocoran line satelit (underground ) Prabumenang group jumper flowline sumur PMT 01 dengan penyisipan dan las sadel 1 titik (11:00-19:00 )</t>
  </si>
  <si>
    <t xml:space="preserve">Atasi kebocoran penyisipan elbow 3"45°1ea flowline sumur WI BRG-19 di KP 1.4 (10:30-12:00 wib)
</t>
  </si>
  <si>
    <t xml:space="preserve">Atasi ex clamp kebocoran flowline sumur KAG-14 di KP 4.5 dengan las sadel 1 titik (13:00-14:30 wib)
</t>
  </si>
  <si>
    <t>Atasi kebocoran dengan penyisipan pipa 3" : 12 meter di KP 0.6 flowline sumur Ogan 21/22 (13:00-15:30 wib)</t>
  </si>
  <si>
    <t xml:space="preserve">Atasi kebocoran clamp elbow 3"45°1ea flowline sumur WI BRG-19 (10:30-12:00 rencana 25-11-2023 disisip)
</t>
  </si>
  <si>
    <t>Atasi kebocoran flowline sumur BRG-23 dengan disisip 1 joint elbow 1 ea di KP 2.5 (13:00-15:00 kendala lama pengosongan master Valve stuck)</t>
  </si>
  <si>
    <t>Atasi ex clamp kebocoran flowline 3" sumur WI BRG 19 di KP 0.64 dnegan penyisipan 1 joint dan elbow 1 ea (15:00-17:00)</t>
  </si>
  <si>
    <t>Order ops prod, Dismantle line suction pompa dari bak OC untuk pembersihan / indikasi buntu (09:30-12:00 wib)</t>
  </si>
  <si>
    <t xml:space="preserve">Atasi kebocoran / rewelding 1 titik (crack sambungan pipa) di KP 0.6 flowline sumur TTB-30 (10:30-12:00 wib)
</t>
  </si>
  <si>
    <t>Rewelding (crack) gasline sumur PMB-30 (16:00 - 16:30 wib)</t>
  </si>
  <si>
    <t>Atasi kebocoran flowline sumur TLJ-118 dengan cara sisip pipa 3": 1 joint panjang 12 meter (09:00:14:00 wib)</t>
  </si>
  <si>
    <t>Atasi kebocoran flowline sumur TLJ-206 dengan cara sisisp pipa 3" : 2 joint panjang 12 meter (09:00-15:00 wib)</t>
  </si>
  <si>
    <t>Atasi kebocoran flowline sumur BRG-09 dengan clamp 1 titik di KP 0.8 (11:00-11:30 note : bukan flowline sumur BRG-28 yang bocor seperti laporan awal operator sumur BRG, sumur BRG-09 masih off status tunggu penggantian adjustable choke gas injeksi)</t>
  </si>
  <si>
    <t>Bersama (Ops Prod, Gas Prod dan RAM Static), tie in line gas jaringan 4" di SP PMB (belum berhasil dan di kembalikan seperti semula), Source belum diketahui. (13.30 - 16.00)</t>
  </si>
  <si>
    <t>Atasi kebocoran flowline sumur BRG-11 dengan clamp 1 titik di KP 0.8 (15:50-16:20)</t>
  </si>
  <si>
    <t>Atasi kebocoran dengan clamp 1 titik main line gas suply sumuran TMT di depan lokasi sumur TMT-04 (11:00-12:00 wib)</t>
  </si>
  <si>
    <t>TMT-04</t>
  </si>
  <si>
    <t>Atasi kebocoran / penyisipan pipa 3" panjang 24 meter, flowline sumur TLJ-209 di KP 0,005 (13:30-17:00 wib, eks acid flowline)</t>
  </si>
  <si>
    <t>Penyisipan ex. clamp kebocoran flowline sumur BRG-09 dengan pipa 4"sch 40 panjang 3 meter  di KP 0.8 (13:00-14:00 wib)
Note : Sumur BRG-09 masih off status tunggu penggantian adjustable choke gas injeksi yang rusak</t>
  </si>
  <si>
    <t>Penyisipan ex clamp  elbow 3"90°sch 40 x 1 pcs dan pipa 3"sch 40 panjang 24 meter flowline sumur WI BRG-16 di road crossing KP 1.8 (14:00-16:00 wib)</t>
  </si>
  <si>
    <t>Penyisipan ex clamp kebocoran flowline sumur WI KAG-02 sebanyak 1 joint pipa 3" di SP Kuang (13:00-15:00 wib)</t>
  </si>
  <si>
    <t>Fabrikasi/ join las pipa carbon 3": 12 meter sebanyak 8 joints, untuk penyisipan flowline sumur TLJ-150 / eks kehilangan (11:00-16:30 wib)
Note : Status sumur off perawatan Rig</t>
  </si>
  <si>
    <t>Penyisipan ex clamp kebocoran header WI pipa 6" sch-80 (2 joints) dan elbow 6"-45" sch-80(1ea) di SP Kuang (11:15-15:15  wib).</t>
  </si>
  <si>
    <t>Atasi kebocoran line satelit 6" underground Prabumenang group dengan cara di clamp oleh tim Produksi dan RAM civil (11:00-12:00 wib)</t>
  </si>
  <si>
    <t>Atasi eks kebocoran Tridolet chemical di SP III GNK (10:00 - 11:30 wib)</t>
  </si>
  <si>
    <t>Atasi kebocoran /pengelesan flowline TLJ-195 (eks gergajian OTK) (09:30-11:00 wib)</t>
  </si>
  <si>
    <t>Atasi kebocoran/ penyisipan pipa 3":12 meter flowline sumur TLJ-189 di KP 1,35 (10:00-16:00 wib)</t>
  </si>
  <si>
    <t>Pengelasan ganti threadolet yang bocor stream line sumur ESP KAG-15 (13:45-14:30)
Keterangan : pukul 14:30 sumur masih off menunggu crew wespi start up sumur</t>
  </si>
  <si>
    <t>Atasi eks kebocoran / disisip pakai pipa CS 4" : 1 joint, line gas flaring depan SP 3 GNK (road crossing) (10:00-15:00 wib)</t>
  </si>
  <si>
    <t>Atasi kebocoran / penyisipan pipa 6" sepanjang 24 meter Jalur ring line WI SP VII TLJ (10:00-18:00 wib)
( Note : kendala lama pengosongan karena valve blok fasing)</t>
  </si>
  <si>
    <t>Atasi kebocoran dengan clamp 1 titik di KP 0,2 flowline sumur TTB-43 ( 14:30-15:00 wib)</t>
  </si>
  <si>
    <t>Atasi kebocoran flowline sumur TLJ-218 dengan cara sisip dengan pipa carbon 3": 1 joint n sadle 1 titik (09:00-13:30 wib)</t>
  </si>
  <si>
    <t>Atasi kebocoran/ ganti streamline sumur TLJ-226 (13:30-17:00 wib)</t>
  </si>
  <si>
    <t>Penyisipan ex clamp kebocoran dengan pipa 3" : 12 meter di KP 0.2 flowline sumur TTB-43 (11:00-14:30 wib)</t>
  </si>
  <si>
    <t>Atasi kebocoran las sadel elbow flowline sumur WI BRG-22 di simpang BRG 15 (11:30-12:00 wib)</t>
  </si>
  <si>
    <t>Fabrikasi flowline dari FRP ke Streamline sumur WI BRG 22 panjang ±30 meter pipa 3" (13:00-15:30 wib).</t>
  </si>
  <si>
    <t>Atasi kebocoran flowline sumur WI TLJ- 101 dengan cara sisip pipa carbon 3" sebanyak 2 joint (09:00-15:00 wib)</t>
  </si>
  <si>
    <t>Atasi kebocoran flowline sumur TLJ-247 dengan cara las sadle sebanyak 1 titik (15:30-18:00 wib)</t>
  </si>
  <si>
    <t>Atasi kebocoran dengan penyisipan FL OGN 36 terkendala BHL rusak saat penggalian , lanjut fabrikasi  pipa 3" : 3 joint, flange 3"- 300 : 4 ea, elbow 3" : 3 ea untuk jalur temporary OGN 36 jumper ke Ogan 47 di area lokasi (13:30-20:30 wib)</t>
  </si>
  <si>
    <t>Atasi kebocoran dengan las sadel 1 titik di km 10.5 GNK (ex gesekan gergaji OTK) jalur pipa 4" gas MP ke SP III GNk (10:00-12:00 wib)</t>
  </si>
  <si>
    <t>Atasi kebocoran flowline sumur TLJ-118 dengan cara sisip pipa 3": 2 joints (15:30-18:00 wib)</t>
  </si>
  <si>
    <t>Atasi kebocoran / sisip dengan pipa 2" : 2 joint gas line sumur Ogan 39 (11:30;15:30 wib).</t>
  </si>
  <si>
    <t>Atasi kebocoran pipa 6"  dengan clamp 1 titik jalur suction pompa SP 2 TMT (10:15-11:30 wib).</t>
  </si>
  <si>
    <t>Atasi kebocoran flowline sumur TLJ-116 dengan cara sisip pipa carbon 3" sebanyak 2 joints (10:00-16:30 wib)</t>
  </si>
  <si>
    <t>Fabrikasi/atasi kebocoran flowline sumur TLJ-247 dengan cara sisip  pengelasn flange 3"300:2 dan elbow 3"90:2 joint lasan sebanyak 8 joint (09:00-16:30 wib)</t>
  </si>
  <si>
    <t>Atasi kebocoran dengan las sadel 1 titik gas line sumur GNK 11 (13:00-15:00 wib).</t>
  </si>
  <si>
    <t>Atasi kebocoran dengan rewelding 1 titik discharge Pompa WI SP PMB (10:00-11:00 wib)</t>
  </si>
  <si>
    <t>Atasi kebocoran / las sadel trunkline gas Aur di guard field box BRG C (13:00-14:45 wib).
Note : Kendala pipa dalam guard field box terendam air baru dihisap pengosongan jam 12:00 wib</t>
  </si>
  <si>
    <t>Atasi kebocoran Trunkline injeksi  di depan Y2K dengan cara sisip pipa 8": 1 joint (16:00-20:30 wib)</t>
  </si>
  <si>
    <t>SP VII TLJ - PPP</t>
  </si>
  <si>
    <t>Atasi kebocoran dengan rewelding line discarge 4" pompa WI SP PMB (08:00-09:00 wib)</t>
  </si>
  <si>
    <t>Atasi kebocoran / di sisip dengan pipa 2" : 3 meter jalur drain separator HP Group SP Lembak (15:00-17:30 wib)</t>
  </si>
  <si>
    <t>Atasi kebocoran / di sisip dengan pipa 3" : 12 meter di area sumur flowline sumur OGN-35 (11:30-14:00 wib)</t>
  </si>
  <si>
    <t>Penggalian kebocoran di depan lokasi OGN-41 di ketahui flowline OGN-34 rencana penyisipan di cancel terkendala oksigen habis lanjut di clamp (14:30-16:00 wib)
Note : Aliran flowline di alihkan ke jalur satelit 4"</t>
  </si>
  <si>
    <t>Atasi kebocoran Ringline WI di TLJ depan sumur TLJ-099 dengan cara sisip pipa 6": 1 joint (09:00-16:00 wib)</t>
  </si>
  <si>
    <t>Atasi kebocoran / di sisip dengan pipa 3" : 2 jts ( 24 meter) di KP 0.6 depan lokasi OGN-41 flowline sumur OGN-34 (11:00-16:00 wib)</t>
  </si>
  <si>
    <t>Atasi kebocoran dengan rewelding line discharge pompa WI SP PMB (10:00-11:30 wib)</t>
  </si>
  <si>
    <t>Atasi kebocoran/ penyisipan line discharge 4" Pompa Water  Injeksi di SP VI TLJ (10:00-12:00 wib)</t>
  </si>
  <si>
    <t>Atasi kebocoran flowline TLJ-102 dengan sisip pipa carbon 3" sch 40 : 12 meter di KP 0,7 (11.00-14.00 wib)</t>
  </si>
  <si>
    <t>Atasi kebocoran dengan las sadel 1 titik trunkline WI pipa 8" SP VI TLJ - SP TTB di sebelum Simpang desa Talang Beliung (09:00-11:30 wib)</t>
  </si>
  <si>
    <t>SP VI TLJ - SP TTB</t>
  </si>
  <si>
    <t>Atasi kebocoran dengan las sadel 1 titik di KP 1.1 flowline WI sumur TTB-62 (13:00-15:00 wib)</t>
  </si>
  <si>
    <t>Atasi kebocoran dengan tie in penyisipan line discarge Pompa WI SP PMB (15:00-19:15 wib)</t>
  </si>
  <si>
    <t>Atasi kebocoran dengan las sadel 1 titik di KP 2.0  flowline sumur TTB-60 (14:30-16:00 wib)</t>
  </si>
  <si>
    <t>Atasi kebocoran dilas sadel 1 titik flowline sumur BRG-19 (14:40-15:40 wib)</t>
  </si>
  <si>
    <t>Atasi kebocoran dilas sadel 1 titik elbow flowline sumur BRG-22 (16:00-17:00 wib)</t>
  </si>
  <si>
    <t>Atasi kebocoran flowline sumur WI TLJ-102 dengan tambah lasan crack (10:00-11:00 wib)</t>
  </si>
  <si>
    <t>Atasi kebocoran flowline sumur WI TLJ-013 dengan cara sisip pipa 3": 1 joint (13:00-15:00 wib)</t>
  </si>
  <si>
    <t>Atasi kebocoran Trunkline WI dari SP V TLJ - SP VI TLJ dengan cara las sadle satu titik (15:30-20:30 wib)</t>
  </si>
  <si>
    <t>SP V TLJ - SP VI TLJ</t>
  </si>
  <si>
    <t>Atasi kebocoran dengan las sadel 1 titik di KP 1.5  flowline sumur TTB-60 (11:00-13:00 wib)</t>
  </si>
  <si>
    <t>Atasi kebocoran dengan penyisipan pipa 3" : 12 meter + flange 3"-300 : 1 ea di area lokasi flowline sumur OGN-35 (10:00-14:30 wib)</t>
  </si>
  <si>
    <t>Atasi kebocoran dengan sadel 2 titik jalur fuel gas scrubber SPG Lembak (13:00-14:00 wib)</t>
  </si>
  <si>
    <t>Atasi kebocoran clamp 1 titik flowline sumur BRG-09 di KP 0.75 (10:45-11:00 wib)</t>
  </si>
  <si>
    <t>Atasi kebocoran ex las sadel disisip 1 joint flowline sumur BRG-19 (13:00-14:40 wib)</t>
  </si>
  <si>
    <t>Atasi kebocoran ex las sadel disisip 1 elbow flowline sumur BRG-22 (15:00-16:40 wib)</t>
  </si>
  <si>
    <t>Atasi kebocoran line gas 6" dari PPP ke Power plant di simpang SP 6 TLJ (13:00-20:00 wib)
fabrikasi persiapan penyisipan ex las sadel dan clamp kebocoran 1 titik di simpang SP 6 TLJ</t>
  </si>
  <si>
    <t>PPP - POWER PLANT</t>
  </si>
  <si>
    <t>Dismantle dan Rewelding kebocoran lasan filter sight glass LP separator SP BRG D (13:00-15:40 wib)</t>
  </si>
  <si>
    <t>Atasi kebocoran / di sisip dengan pipa 3 " di KP 0.080 (crossing jalan cor) flow line WI sumur TTB-49 (13:00-16:00 wib)</t>
  </si>
  <si>
    <t>Dismantle dan atasi kecocoran line outlet cairan separator SP PMB (15:00-17:30 wib)</t>
  </si>
  <si>
    <t>Atasi kebocoran flowline 3" sumur BRG-22 dengan cara dipasang clamp di dekat lokasi BRG-08 (16:30-16:45 wib)</t>
  </si>
  <si>
    <t>Atasi kebocoran dengan cara disisip 1 joint flowline 3" sumur WI BRG-19 di lokasi sumur BRG-03 (10:00-12:00 wib)</t>
  </si>
  <si>
    <t>Atasi kebocoran ex clamp flowline 3" sumur BRG-22 dengan cara disisip 1 joint di dekat lokasi BRG-08 (13:00-15:00 wib)</t>
  </si>
  <si>
    <t>Atasi kebocoran dengan disisip 1 joint flowline underground sumur TLJ-03 (10:00-15:30 wib)</t>
  </si>
  <si>
    <t>Atasi kebocoran dengan disisip 2 segment @1 joint flowline sumur TLJ-236 (17:00-20:00 wib)</t>
  </si>
  <si>
    <t>Atasi kebocoran dengan cara disisip 1 joint flowline 3" sumur WI BRG-19 (17:00-18:15 wib)</t>
  </si>
  <si>
    <t>Atasi kebocoran dengan clamp 1 titik depan lokasi TMT-53 flowline sumur TMT-38 (13:00-14:30 wib)</t>
  </si>
  <si>
    <t>Atasi kebocoran flowline sumur TLJ-092 dengan cara disisip 1 joint &amp; elbow 45° 1 pcs (14:00-16:00 wib)</t>
  </si>
  <si>
    <t>Penyisipan kebocoran dengan pipa 3" : 6 meter di depan lokasi OGN-16 flowline sumur WI OGN-21/22 (13:00-15:00 wib)</t>
  </si>
  <si>
    <t>Atasi kebocoran flowline sumur TLJ-016 dengan cara sisip pipa 3" sebanyak 1 join &amp; pipa 3": ± 2 meter dan elbow 3":45° :2 ea (13:30-16:00 WIB)</t>
  </si>
  <si>
    <t>Atasi kebocoran Trunkline WI  dari SP I TLJ ke SP VI TLJ dengan cara las sadle sebanyak 1 titik (10:00-14:00 wib)</t>
  </si>
  <si>
    <t>SP I TLJ-SP VI TLJ</t>
  </si>
  <si>
    <t>Atasi kebocoran ex clamp dengan penyisipan line inlet 6" dan line drain 2" flange to flange 2 segment LP group Separator dan line drain 2" flange to flange 3 segment HP group Separator di SP 1 PDW (10:30-17:30 wib)</t>
  </si>
  <si>
    <t>Atasi kecocoran dengan las sadel 1 titik tidak berhasil lanjut disisip dengan pipa 3" : 12 meter flowline sumur WI TTB-70/73 (13:30-18:15 wib, terkendala pipa masih mengeluarkan cairan)</t>
  </si>
  <si>
    <t>Atasi ex clamp kebocoran flowline WI sumur BRG 22 dengan cara tie in ke line FRP (13:00-17:30 wib)</t>
  </si>
  <si>
    <t>Atasi kebocoran flowline sumur Tundan dengan cara sisip pipa 4" : ± 6 meter dan flange 4" 600:1 ea di area sumur (11:00-16:30 wib)</t>
  </si>
  <si>
    <t>TDN</t>
  </si>
  <si>
    <t>Atasi kebocoran/ penyisipan dengan pipa 3': 2 joint dan sadel las 1 titik, flowline sumur TLJ-016 (13:30-14:30 wib)
( kebocoran eks acid flowline)</t>
  </si>
  <si>
    <t>Atasi kebocoran  / sadel las pipa 3"  flowline sumur WI TLJ-226 (15:00-16:00 wib)
( kebocoran eks gergajian OTK)</t>
  </si>
  <si>
    <t>Atasi kebocoran dengan las sadel 1 titik di depan lokasi TTB-05 desa Tanjung Tiga flowline sumur TTB-60 (11:00-12:00 wib)</t>
  </si>
  <si>
    <t>Atasi ex clamp kebocoran dengan penyisipan TEE 3" x 2" dan flange 2"-300 di area sumur flow line sumur LBK-19 (10:00-12:00 wib)</t>
  </si>
  <si>
    <t>Atasi ex clamp kebocoran dengan las sadel 1 titik pada elbow 3"  di depan SKG LBK flowline sumur LBK-21 (14:00-16:00 wib)</t>
  </si>
  <si>
    <t>Order Gas. Prod. Pengelasan dismantle ganti Valve 1" Stainless steel tipe welded line by pass Test separator di SPG Merbau (14:00-14:30)</t>
  </si>
  <si>
    <t>Atasi kebocoran ex clamp dengan las sadel 1 titik elbow di header flowline sumur LBK-20 (10:00-11:30 wib)</t>
  </si>
  <si>
    <t>Atasi kebocoran dengan penyisipan elbow 3" - 45⁰ di header flowline sumur LBK-21 (13:00-14:00 wib)</t>
  </si>
  <si>
    <t>Atasi kebocoran dengan penyisipan pipa 3" sch 40 : 12 meter flowline sumur TTB-70/73 (13:00-16:00 wib)</t>
  </si>
  <si>
    <t>Fabrikasi pipa 6" untuk persiapan penyisipan line gas Power Plant di simpang  (08:30-16:00 wib)</t>
  </si>
  <si>
    <t>PPP-POWER PLAN</t>
  </si>
  <si>
    <t>Atasi kebocoran dengan di sisip pipa 3" : 24 meter di crossing depan lokasi OGN-16 flowline sumur WI OGN-20/23 (11:00-15:30 wib)</t>
  </si>
  <si>
    <t>OGN-20/23</t>
  </si>
  <si>
    <t>Atasi kebocoran dengan cara penyisipan pipa 3"  24 meter di depan lokasi Ogan 20 flowline sumur Ogn-35 (10:00-15:30 wib)</t>
  </si>
  <si>
    <t>Atasi kebocoran flowline WI sumur BRG-16 dengan cara penyisipan dengan line FRP (temporary) dari simpang BRG-03 sampai Streamline (10:30-15:30)</t>
  </si>
  <si>
    <t>Atasi kebocoran flowline sumur TLJ-104 dengan cara sisip pipa tubing 2 ⅞ : ± 4 meter (09:30-16:00 wib)</t>
  </si>
  <si>
    <t>Atasi kebocoran / las sadel 1 titik header WI di SP PMB (09:30-11:00 wib)</t>
  </si>
  <si>
    <t>Atasi ex clamp kebocoran flowline WI sumur BRG-22 dengan cara penyisipan di depan SP BRG D (10:00-12:00 wib)</t>
  </si>
  <si>
    <t>Bersama RAM civil, Gas Prod, HSSE dan Elnusa FK cari dan atasi kebocoran trunkline pemompaan minyak PDW-PPP di desa  Tebing Tanah Putih 100 meter dari jalan lingkar arah ke Titis Sampurna dengan cara di clamp (16:00-20:45 wib)</t>
  </si>
  <si>
    <t>Penyisipan kebocoran dengan pipa 3": 24 meter depan lokasi OGN-20 flow line sumur OGN-35 (10:00-15:00 wib)</t>
  </si>
  <si>
    <t>Atasi kebocoran / las sadel 1 titik flowline sumur LBK-19 Lembak (dekat sumur) (10:30-12:00 wib)</t>
  </si>
  <si>
    <t>Atasi kebocoran / disisip (pipa 3" ± 150 cm + flange 3"300 : 1 ea, dan blind flange 3"300 : 1 ea) line drain separator MP di SKG Lembak (13:00-18:00 wib)</t>
  </si>
  <si>
    <t>Atasi kebocoran dengan penyisipan pipa 3" : 12 meter di sebelum jembatan OGN-20 dan pipa 3"' : 18 meter di depan lokasi OGN-16 flowline sumur OGN-35 (13:00-16:30 wib)</t>
  </si>
  <si>
    <t>Atasi kebocoran trunline WI di depan Y2K dengan cara sisip pipa 8" inci sepanjang ± 2,5 meter (10:00-18:00 wib)</t>
  </si>
  <si>
    <t>Atasi eks kebocoran / las sadel : 2 titik, flowline sumur LBK-20 dekat pagar SKG Lembak (11:00-14:00 wib)</t>
  </si>
  <si>
    <t>Penyisipan ex.clamp kebocoran dengan pipa 3" : 6 meter di KP 0.2 flowline sumur OGN-34 (13:00-15:00 wib)</t>
  </si>
  <si>
    <t>Penyisipan pipa 3" 12 meter ex 2 titik clamp kebocoran flowline sumur BRG-09 di KP 0.74 (11:00-13:00 wib)</t>
  </si>
  <si>
    <t>Atasi kebocoran / las sadel : 2 titiK flowline GNK-92 di header SP 2 GNK (10:00-14:00 wib)</t>
  </si>
  <si>
    <t>Order RAM Rotary: Fabrikasi support untuk exaust engine genset SP Ogan (10:30-15:30 wib)</t>
  </si>
  <si>
    <t>Atasi kebocoran ganti packing rubber (bocor) dengan spiral wound dan ganti packing teflon butterfly Valve (passing) line hydrant 4" di SPG Beringin A Aur (10:15-14:00 wib)</t>
  </si>
  <si>
    <t>SP BRG A</t>
  </si>
  <si>
    <t>Atasi kebocoran ex terkena alat berat dengan penyisipan pipa 2" sch 80 : 12 meter gas line Ogan 44 (13:00-15:00 wib)</t>
  </si>
  <si>
    <t>OGN-44</t>
  </si>
  <si>
    <t>Atasi eks kebocoran / las sadel 1 titik (depan SP II GNK), flowline sumur GNK-92 (11:00-12:00 wib)</t>
  </si>
  <si>
    <t>Gali cari kebocoran flowline 3" underground dan atasi dengan clamp sebanyak 2 titik di lokasi Kuang Selatan (13:00-17:15 wib)</t>
  </si>
  <si>
    <t>Atasi kebocoran dengan clamp 1 titik di di simpang lokasi TMT-49 flowline sumur TMT-33 (10:00-11:00 wib)</t>
  </si>
  <si>
    <t>Atasi eks kebocoran / disisip pakai tubing 3½" : 1 joint flowline sumur PMB-29 di KP. 0,2  (10:00-14:30 wib)</t>
  </si>
  <si>
    <t>Atasi kebocoran dengan las sadel 1 titik di KP 1.2 flowline WI sumur TTB-60 (13:00-14:30 wib)</t>
  </si>
  <si>
    <t>Atasi kebocoran / ganti elbow 4" Sch 40: 90°  : 1 ea. flowline sumur WI TLJ-102 (10:30-13:00 wib)</t>
  </si>
  <si>
    <t>Atasi eks kebocoran flowline sumur LBK-19 Lembak di KP. 0,2 (rencana disisip), belum berhasil, sementara diclamp 
Note : Kendala Valve di header dan sumur passing</t>
  </si>
  <si>
    <t>Atasi kebocoran dengan rewelding (crack) ringline WI sumur TTB 41/38 (11:00-12:00 wib)</t>
  </si>
  <si>
    <t>TTB-41/38</t>
  </si>
  <si>
    <t>Potong pipa 3" ex sebanyak 6 x 2, 5meter dan Rewelding line outlet 2" LP group separator di SP 1 PDW (10:30-14:00 wib)</t>
  </si>
  <si>
    <t>Atasi kebocoran flowline sumur WI TLJ-183 dengan las sadel di KP 0,264 (13:00-14:00 wib)</t>
  </si>
  <si>
    <t>Atasi kebocoran / sisip dengan pipa tubing 4,5" : 2 joint (18 meter) flowline sumur OGN-41 di depan lokasi OGN-16 (13:00-15:30 wib)</t>
  </si>
  <si>
    <t>Streamline</t>
  </si>
  <si>
    <t>Atasi kebocoran / ganti long nepel streamline sumur TLJ-235 (09:00- 14:30 wib)</t>
  </si>
  <si>
    <t>Penyisipan ex kebocoran dengan pipa 3" : 6 meter flowline sumur OGN-31 di depan lokasi OGN-16 (11:00-14:30 wib)</t>
  </si>
  <si>
    <t>Penyisipan ex kebocoran dengan pipa 3" : 24 meter flowline sumur TMT-57 di area lokasi sumur (11:00-15:00 wib)</t>
  </si>
  <si>
    <t>Reroute dengan penyisipan pipa tubing 3½" : 1 joint flowline WI sumur PMB-09 (09:00-13:00 wib)</t>
  </si>
  <si>
    <t>Penyisipan pipa 3" panjang 12 meter, elbow 3"45°2ea flowline sumur KAG-07 (korosif luar) di SP Kuang (13:00-16:45 wib)</t>
  </si>
  <si>
    <t>Lining ex clamp kebocoran trunkline FRP 8" jalur pompaan minyak BRG PPP (belum berhasil lanjut di clamp kembali kendala belum selesai pengosongan cuaca hujan) (10:00-14:30 wib)</t>
  </si>
  <si>
    <t>Atasi kebocoran / Re-welding Long Nepel 2" di sumur tundan (14:00-15:00 wib)</t>
  </si>
  <si>
    <t>Re-welding flowline sumur TLJ-193 di KP 0,783 (14:00-15:00 wib)</t>
  </si>
  <si>
    <t>TLJ193</t>
  </si>
  <si>
    <t>Atasi eks kebocoran / las sadel line Suction pompa Injeksi di SP PMB (09:00-11:00 wib)</t>
  </si>
  <si>
    <t>Bersama Ops. Prod, atasi kebocoran/ clamp line gas sumur GNK-10 di dekat sumur (penggalian manual), BHL tak dapat mendekat.
(12:30-14:00 wib).</t>
  </si>
  <si>
    <t>Atasi kebocoran dengan rewelding 1 titik ex. terkena track excavator flowline sumur OGN- 21/22 di crossing simpang sumur OGN-22 (13:00-14:00 wib)</t>
  </si>
  <si>
    <t>Atasi kebocoran / las sadel header HP group PMB-28 (13:00 - 14:00 wib)</t>
  </si>
  <si>
    <t>Pengelasan / ganti  streamline sumur TLJ-226, yang eksisting sudah corosip (09:30-13:00 wib)</t>
  </si>
  <si>
    <t>Atasi kebocoran/ pengelasan flowline sumur TLJ-193 ( eks gergajian OTK) di KP 1,133 (14:00-16:00 wib)</t>
  </si>
  <si>
    <t>Atasi kebocoran pipa flowline TLJ-206 dengan sisip pipa 3" sch 80:24 meter, di KP 1,080 (10:30-16:00 wib)</t>
  </si>
  <si>
    <t xml:space="preserve">Pekerjaan  Penyisipan Flowline 3" Sch.80 TLJ-057 Distrik.1 Prabumulih Field
(PT. Nuansah Indah Mane)
Masa Pelaksanaan : 24/01/2024 S/d 06/02/202414 </t>
  </si>
  <si>
    <t>Kencangkan / ikat clamp line gas 4" di SP PMB (11:00-12:30 wib)</t>
  </si>
  <si>
    <t>Atasi kebocoran dengan penyisipan pipa 4" sch 40 : 6 meter flowline sumur OGN-41 di crossing jalan lokasi OGN-03 (13:30-17:30 wib)</t>
  </si>
  <si>
    <t>Dismantle dan penyisipan line gas jaringan 4" di SP PMB (09:00-14:15 wib)</t>
  </si>
  <si>
    <t>Atasi kebocoran/ pengelasan nepel drat 2", X mas three sumur PMN-10 (10:00-13:15 wib)</t>
  </si>
  <si>
    <t>PMB-10</t>
  </si>
  <si>
    <t>Atasi kebocoran / las sadel : 2 titik, flowline sumur LBK-20 di dekat sumur dan dekat pagar SP Lembak, lanjut sadel 1 titik flowline sumur LBK-10 di KP. 0,1 (10:00 - 15:30 wib)</t>
  </si>
  <si>
    <t xml:space="preserve">Atasi kebocoran /Sadel las pipa 3" flowline sumur TLJ-195 (kebocoran eks Gergaji OTK) (12:30-15:00 wib) </t>
  </si>
  <si>
    <t>Dismantle dan ganti elbow 2"90° : 1 ea, line outlet 2" Tanki test di SKG Lembak (09:30 -11:30 wib)</t>
  </si>
  <si>
    <t>Atasi kebocoran flowline underground sumur PDW-05 di KP 0.12 dengan penyisipan pipa 4"- sch 40 panjang 3 meter (13:00-15:00 wib)</t>
  </si>
  <si>
    <t>Atasi eks kebocoran flowline sumur PMB-29, switch dengan eks flowline sumur PMB-32 (10:30-16:30 wib)</t>
  </si>
  <si>
    <t>Atasi kebocoran / las sadel flowline sumur  WI TLJ-101 (10:00-12:00 wib)</t>
  </si>
  <si>
    <t>Atasi kebocoran/penyisipan flowline sumur TLJ-082 menggunakan pipa 3" : 2 joint (13:00-18:00 wib)</t>
  </si>
  <si>
    <t>Atasi kebocoran (gangguan pihak ke-3) flowline sumur KMG-02 di KP. 0,03, lanjut perbaikan stompond (patah) flowline KMG-02 (09:30 - 12:00 wib)</t>
  </si>
  <si>
    <t xml:space="preserve">Pengalihan gas TLJ-157 , jalur 3" yang bocor ke line gas 6" Jalur gas PMB- Power Plant. (10:00-17:00) 
Note: 
* Belum bisa dilakukan penyisipan/ pengelasan  karena valve block 3" Jalur TLJ-157 simpang SP VI TLJ passing.  
* Untuk melakukan penyisipan harus menutup sumur TLJ-157, dan  kebutuhan gas fuel power plant  dari PMB perlu di monitor untuk mencegah shutdown power plant. </t>
  </si>
  <si>
    <t>Atasi kebocoran dengan rewelding (crack ) flowline WI sumur TTB-33</t>
  </si>
  <si>
    <t>Las sadel elbow flowline 4" sumur BRG-23 di dekat lokasi BRG-03 (13:00-15:00 wib)</t>
  </si>
  <si>
    <t>Atasi eks kebocoran / las sadel : 3 titik ( 2 titik di header, 1 titik di depan Sp. 2 ) flowline sumur GNK-92(09:00 - 16:00 wib)</t>
  </si>
  <si>
    <t>Atasi eks kebocoran / disisip : 3 jts, flowline sumur GNK-92 di road crossing (jalan masuk lokasi) KP. 0,05 (09:00-16:00 wib)</t>
  </si>
  <si>
    <t>Atasi kebocoran flowline sumur WI KAG 20 dengan clamp 1 titik di dekat header SP KAG (13:00-13:15 wib)</t>
  </si>
  <si>
    <t>Las sadel ex clamp kebocoran elbow flowline 3" sumur WI KAG-20 di dekat header SP KAG (13:00-14:00 wib)</t>
  </si>
  <si>
    <t>Tapping pipa 6" Ring line WI untuk jumper ke flowline TLJ-057 (kendala Mata hottap kalah/ tumpul 10:00-17:30 wib)</t>
  </si>
  <si>
    <t>Atasi kebocoran dengan las sadel 1 titik flowline sumur TTB-60 (11:00-12:30 wib)</t>
  </si>
  <si>
    <t>Penyisipan flange to flange ex clamp kebocoran (elbow 1 pcs dan Flange 3"300#2pcs) flowline 3" sumur KAG 21 di dekat header SP KAG (13:00-16:00 wib)</t>
  </si>
  <si>
    <t>Penyisipan eks kebocoran flowline sumur TLJ-092 di SP I TLJ dengan pipa 3" panjang 12 meter (13:00-15:00 wib)</t>
  </si>
  <si>
    <t>Atasi kebocoran dengan penyisipan pipa 3" sch 40 : 12 meter underground dekat lokasi OGN-20, flowline sumur OGN-34 (11:00-16:00 wib)</t>
  </si>
  <si>
    <t>Atasi eks kebocoran / las sadel : 2 titik (di elbow 90° depan SPG Lembak dan dekat pagar depan header) flowline 3" sumur LBK-20 (09:00-16:30 wib)</t>
  </si>
  <si>
    <t>Atasi kebocoran / sadel las pipa 3" flowline sumur TLJ-127 (09:30-12:00 wib)
Note : Kebocoran eks moving RIG PDSI</t>
  </si>
  <si>
    <t>Atasi eks kebocoran / disisip : 1 joint, gas line 2" sumur GNK-80 di KP. 0,1 (09:30- 14:30 wib)</t>
  </si>
  <si>
    <t>Atasi kebocoran/ las sadel pipa 3" flowline Sumur TLJ-109 (13:00-16:00 wib)
Note : Lama pengerjaan dikarenakan cuaca hujan</t>
  </si>
  <si>
    <t>Repair / las tee untuk jalur fuel/ starting HP combine MP SKG Ogan (13:00-14:00 wib)</t>
  </si>
  <si>
    <t>SKG OGAN</t>
  </si>
  <si>
    <t>Atasi kebocoran SS x-mastre sumur BRA-34 dengan cara sisip pipa 4” sepanjang 1 m (10:30-15:30 wib)</t>
  </si>
  <si>
    <t>Atasi kebocoran dengan penyisipan pipa 3" sch 40 : 12 meter flowline WI sumur Ogan 21/22 di depan lokasi sumur OGN-03 (13:00-14:30 wib)</t>
  </si>
  <si>
    <t>Pengelasan/ penyisipan flowline sumur TLJ-239 menggunakan pipa 3" sch 80: 2 joint (10:00-17:00 wib)</t>
  </si>
  <si>
    <t>Atasi eks kebocoran / sisip : 1 joint, flowline sumur PMB-12 dan lanjut switch ke eks flowline sumur PMB-31 (dari dalam SP PMB lewat road crossing) (09:30-15:30 wib)</t>
  </si>
  <si>
    <t>Atasi eks kebocoran / disisip pakai pipa CS 4" : 2 joint, flowline sumur PMB-12 di KP. 0,02 (10:30-14:00 wib)</t>
  </si>
  <si>
    <t>Atasi kebocoran flowline sumur TLJ-227  dengan cara melakukan penyisipan sebanyak 1 joint (11:00-15:30 wib)
Not: Kebocoran eks job acid flowline</t>
  </si>
  <si>
    <t>Tie-in jalur outlet cairan ke Line drain existing dan tie in jalur ex repair fuel/ start engine GEC combine HP-MP, SKG Ogan (11:00- 15:30 wib)</t>
  </si>
  <si>
    <t>Tie in/ Penyisipan pipa 6" line gas fuel power plant di simpang SP VI TLJ dan penambahan/ pemasang valve 6" 300 :1 ea  dan gate valve 2" 600 : 1 ea (09:30-15:30 wib)</t>
  </si>
  <si>
    <t>POWER PLAN</t>
  </si>
  <si>
    <t>Bongkar spool ex mainline di SP Ogan, lanjut fabrikasi line outlet cairan by pass LCV separator MP SKG Ogan (10:30-15:30 wib)</t>
  </si>
  <si>
    <t>Atasi kebocoran dengan penyisipan pipa 3" panjang 18 meter flowline sumur KAG-17 di road crossing simpang masuk area sumur KAG-15. Lanjut restart Pompa ESP oleh tim Wespi (10:30-14:30 wib)</t>
  </si>
  <si>
    <t>Penyisipan dan modifikasi line gas fuel power plant , pemasangan  gate valve 6" 300 : 1 ea, untuk valve blok, dan gate valve 4" 300 : 1ea, di simpang Tugu Pumping TLJ (09:00-17:30 wib)</t>
  </si>
  <si>
    <t>Atasi kebocoran /penyisipan flowline sumur TLJ-227 menggunakan pipa 3" sepanjang 18 meter (11:00-16:00 wib)</t>
  </si>
  <si>
    <t>Atasi kebocoran dengan rewelding (crack) ring line pipa 5,5 sumur TTB-41/38 (11:00-14:00 wib)</t>
  </si>
  <si>
    <t>Pengelasan/ penyisipan eks kehilangan flowline sumur TLJ-228 menggunakan pipa 3"  sepanjang 80 meter (09:00-18:00 wib)</t>
  </si>
  <si>
    <t>Atasi kebocoran penyisipan 1 joint pipa 2" sch 80 flowline sumur WI KAG 02 di header SP Kuang (11:30-14:30 wib)</t>
  </si>
  <si>
    <t>Atasi kebocoran / di clamp flowline sumur LBK-20 di dekat pagar/depan header SPG Lembak (10:30-12:00 wib)</t>
  </si>
  <si>
    <t>Atasi kebocoran dengan las sadel 1 titik flowline sumur TTB-60 (13:00-15:00 wib)</t>
  </si>
  <si>
    <t>Atasi kebocoran dengan penyisipan pipa 1 jts : 12 meter di depan lokasi OGN-20 flowline sumur OGN-38 (11:00-13:00 wib)</t>
  </si>
  <si>
    <t>Atasi eks kebocoran / las sadel : 2 titik, flowline sumur GNK-92 depan SP II GNK (10:00-13:00 wib)</t>
  </si>
  <si>
    <t>Atasi kebocoran / las sadel line Suction pompa transfer 6" di SP III GNK (09:00-12:00 wib, di clamp kembali dikarenakan kondisi line sudah tipis dan rencana akan disisip)</t>
  </si>
  <si>
    <t>Atasi kebocoran dengan penyisipan pipa 3" sch 40 :  2 jts (24 meter) di KP. 07 flowline WI sumur OGN-19 (11:00- 14:30 wib)</t>
  </si>
  <si>
    <t>Atasi kebocoran/ penyisipan flowline sumur TLJ-228 sebanyak 2 joint (09:00-15:30 wib)</t>
  </si>
  <si>
    <t>Pengelasan/ pemasangan by pass line 6" Jalur Gas dari PMB Power plant di simpang tugu pumping TLJ (09:00-14:00 wib)</t>
  </si>
  <si>
    <t>Atasi kebocoran dengan cara di clamp (rencana las sadel), line header group LP. 3,  SP PMB. Kendala line tidak bisa kosong &amp; masih ada tekanan, indikasi ada Valve passing (09:30-13:00 wib)</t>
  </si>
  <si>
    <t>Atasi kebocoran / penyisipan flowline sumur TLJ-228 dengan pipa 3": 12 meter (09:30-15:00 wib)</t>
  </si>
  <si>
    <t>Atasi kebocoran / penyisipan flowline  sumur TLJ-118 dengan pipa 3': 1 joint dan di clamp 1 titik (Note : karena akses jalan ke tempat titik bocor, tidak bisa membawa mesin las, tunggu perbaikan jalan) (09:30-16:30 wib)</t>
  </si>
  <si>
    <t>Atasi kebocoran dengan clamp 1 titik depan lokasi TMT-38 dan terdapat kebocoran 1 titik lagi belum bisa teratasi (perlu pengalian dengan alat berat BHL),  lanjut switch flow line sumur TMT-30 untuk flowline sumur TMT-33, ok.(10:00-15:30 wib).
- Note : Rencana penyisipan 2 titik kebocoran flow line sumur TMT 33 ( Butuh alat berat BHL)</t>
  </si>
  <si>
    <t>Tie in Spool Trunkline 4" Lbk - PPP di godevil box simpang Tapus (prepare, pengosongan Trunkline lanjut tie in) (11:00-16:15 wib)</t>
  </si>
  <si>
    <t>Atasi kebocoran/ sadel las pipa 3" eks gangguan gergaji OTK flowline sumur TLJ-228 (09:30-10:15 wib)</t>
  </si>
  <si>
    <t>Atasi kebocoran/penyisipan flowline  sumur WI  TLJ 102 dengan pipa 3" panjang : 14 meter dan Elbow 3" 45°: 2 ea (10:30-16:40 wib)</t>
  </si>
  <si>
    <t>Rucat pipa 3" ex use flow line panjang 60 meter lanjut sisipkan  di kebocoran flowline sumur TMT-33 di depan lokasi OGN-38 (10:00- 15:00 wib)</t>
  </si>
  <si>
    <t>Atasi kebocoran flowline TLJ-228 dengan sisip pipa carbon 3" sch 80 : 12 meter di KP 1,252 (10:00-16:00 wib)</t>
  </si>
  <si>
    <t>Atasi kebocoran / di clamp line gas bypass di SP 2 GNK (10:00-11:30 wib)</t>
  </si>
  <si>
    <t>SP II TGNK</t>
  </si>
  <si>
    <t>Ganti / sisip flowline arah ke streamline sumur PMB-23 (yang lama penuh scale) (09:30-14:30 wib)</t>
  </si>
  <si>
    <t>Penyisipan pipa 4" sch 40 sebanyak 3 joints x 4 meter ex clamp kebocoran flowline underground sumur PDW-07 di KP 0.2 (11:00-14:30 wib)</t>
  </si>
  <si>
    <t>Atasi eks kebocoran/ las sadel header LP group 6" di SP PMB (09:30-14:30 wib)</t>
  </si>
  <si>
    <t>Bersama Gas Prod dan Tim HSE mitigasi rencana rewelding sambungan las (bocor) line 8" outlet CO2 absorber dan line 12" amine regen di SPG Merbau (11:00-11:45 wib). Note : Sementara sudah di clamp oleh tim Elnusa FK</t>
  </si>
  <si>
    <t>Atasi kebocoran/ Sadel flowline Sumur TLJ-221 (10:00-14:20 wib)</t>
  </si>
  <si>
    <t>Penyisipan pipa 3" sch 80 total panjang 3 meter, flange 3"300#1ea, elbow 3 "90°sch80;2ea, elbow 3"sch80;2ea flowline sumur BRG-14 Sumur off job rig). (09:00-15:30 wib)</t>
  </si>
  <si>
    <t>Atasi kebocoran rewelding sambungan las line bypass pompa WI No.2 dan No.5 di SP BRG D (15:30-15:30 wib)</t>
  </si>
  <si>
    <t>Atasi eks kebocoran / las sadel line Discharge WI di SP PMB (09:30 - 11:30 wib)</t>
  </si>
  <si>
    <t>Rewelding kebocoran sambungan las pipa stainless steel 12" line Amine Regen dan pipa CS 8" line zCO2 Absorber di SPG Merbau (13:00-15:30 wib)</t>
  </si>
  <si>
    <t>Atasi eks kebocoran/las sadel  3 titik line header LP 3" SP PMB (09:00-13:30 wib)
Note : Lanjut perbaikan Mesin Las di workshop listrik (selesai)</t>
  </si>
  <si>
    <t>Pekerjaan Penyisipan Gas Line SKG-Kuang Selatan Prabumulih Field (PT. Khazanah Darusalam Indah)
Masa Pelaksanaan : 
24/01/2024 S/d 20/02/2024</t>
  </si>
  <si>
    <t xml:space="preserve">SKG KAG </t>
  </si>
  <si>
    <t>Penyisipan flowline 3" sch 80 sumur PDS 01 di area sumur total panjang±115 meter (09:00-15:30 wib)</t>
  </si>
  <si>
    <t>Atasi kebocoran / diclamp line header group 3 di SP PMB (09:00-10:00 wib)</t>
  </si>
  <si>
    <t>Atasi kebocoran/ clamp 1 titik di KP. 0,03 flowline sumur PMB-29 (10:30-11:30 wib)</t>
  </si>
  <si>
    <t>Atasi kebocoran dengan las sadel 1 titik 50 cm trunkline WI pipa 8" SP 6 TLJ-TTB di KM 14 setelah desa Talang balai (10:30-17:00 wib)</t>
  </si>
  <si>
    <t>Inter koneksi ex. las sadel kebocoran 2 titik spool pipe 6" line outlet water siphon 2 SP Ogan (10:00-14:25 wib)</t>
  </si>
  <si>
    <t>Atasi kebocoran main line gas lift (korosif) to well BRG 05, BRG 08, BRG 15, BRG 20, BRG 23 &amp; BRG 32 dengan las sadel (10:00-17:45  wib). 
Note : Posisi pipa dibawah pipa pipa flowline lainnya dan saling berhimpitan. Sumur BRG 08 belum gas in ada bocor di flowline masih pengosongan di SP BRG D,  kendala master Valve stuck open dan block Valve di flowline passing</t>
  </si>
  <si>
    <t>Atasi kebocoran flowline sumur TLJ-221 di 3 segmen, Segmen 1 dengan penyisipan pipa 3" :1 join segmen 2 ,  penyisipan pipa 3" 1 join , elbow 3": 1 ea dan flange 3" 300:1 ea, Segmen 3, dengan cara di sadel las 1 titik (09:00-16:00 wib)</t>
  </si>
  <si>
    <t>Atasi kebocoran flowline BRG-08 penyisipan sebanyak 2 batang × 12 meter, pipa 4"sch 40 (11:00-15:00 wib)</t>
  </si>
  <si>
    <t>Penyisipan flowline sumur KAG-06 sepanjang 300 m (10:30-17:30 wib)
Next : Penyisipan dekat sumur setelah selesai rig install x-mastree dan geser peralatan rig.</t>
  </si>
  <si>
    <t>KAG-06</t>
  </si>
  <si>
    <t>Atasi kebocoran / penyisipan flowline TLJ-221 dengan pipa  3": 12 meter (09:30-13:30 wib)</t>
  </si>
  <si>
    <t>Atasi kebocoran/  penyisipan flowline sumur  TLJ-225 dengan pipa 3": 12 m (14:00 - 16:00 wib)</t>
  </si>
  <si>
    <t>Fabrikasi clam 4" : 2 ea dan lanjut clamp flowline TLJ-118 bersama team MKL, Belum bisa dilakukan penyisipan karena jalan rusak (10:00-15:00 wib)</t>
  </si>
  <si>
    <t>Atasi kebocoran / las sadel : 1 titik (underground) dan gali manual flowline sumur LBK-20 (11:30-15:00 wib)</t>
  </si>
  <si>
    <t>Atasi kebocoran/ penyisipan flowline Sumur TLJ-118 dengan pipa 3": 12 m(09:00-14:30 wib)</t>
  </si>
  <si>
    <t>Moving mesin las dari SP 1 PDW lanjut penyisipan pipa 4" sch 40 panjang 12 meter di KP 0.24 meter dari wellhead sumur BRG-08.(10:00-14:10 wib)
Note : Sumur masih off imbangi stock air di PPP</t>
  </si>
  <si>
    <t>Atasi kebocoran dengan penyisipan pipa 3" sch 40 : 6 meter di KP 2.8 flowline sumur OGN-31 (11:00-13:30 wib)</t>
  </si>
  <si>
    <t>Penggalian titik kebocoran Trunkline FRP dari SP II GNK ke SP III GNK untuk Cleaning &amp; persiapan untuk perbaikan(10:00-14:00 wib)
Note : Rencana besok akan dilakukan perbaikan</t>
  </si>
  <si>
    <t>SP II GNK -SP III GNK</t>
  </si>
  <si>
    <t>Atasi kebocoran dengan las sadel 1 titik flowline sumur WI BRG-17 di KP 1.97 (11:30-13:30 wib)</t>
  </si>
  <si>
    <t>Penyisipan flowline sumur BRG 17 dari KP 1.9 s.d KP 2.2, Potong pipa CS ex sisipan flowline sumur WI BRG 22 panjang 200 meter dan pipa CS ex sisipan flowline sumur WI BRG 16 panjang 100 meter (line existing sekarang sudah FRP) dan naikkan ke atas support persiapan (13:30-15:30 wib)</t>
  </si>
  <si>
    <t xml:space="preserve">Atasi kebocoran /penyisipan pipa 3" : 13 meter, flowline sumur WI TLJ-101 (09:30-14:00 wib) </t>
  </si>
  <si>
    <t>Leminasi / leining pipa FRP 4" Trunk line  SP II GNK sebanyak 2 titik, dengan ketebalan lining : 8 layer (10:30-17:30 wib) 
Note: tunggu lem kering</t>
  </si>
  <si>
    <t>Penyisipan pipa 3” sebanyak 2 jts flowline sumur LBK-20 (10:00-17:00 wib)</t>
  </si>
  <si>
    <t>Atasi kebocoran dengan penyisipan elbow 3" - 45⁰ (korosif) &amp; las sadel 1 titik gas jaringan area sumur TMT-19 (13:00-16:00 wib)</t>
  </si>
  <si>
    <t>Penyisipan ex clamp kebocoran spool pipa 6" header inlet separator di SP 1 PDW (10:30-15:30 wib)</t>
  </si>
  <si>
    <t>Atasi kebocoran/ Penyisipan flowline WI sumur PMB-09 sepanjang 12 meter pipa 3" (10:00-15:30 wib)</t>
  </si>
  <si>
    <t>Atasi kebocoran  / sadel las pipa 3" flowline sumur WI TLJ-073 (12:00-15:00 wib)</t>
  </si>
  <si>
    <t xml:space="preserve">Atasi kebocoran /  Rewelding  pipa 2" ( crack di lasan  flange) line dicharge compressor di SKG GNK (10:00-11:30 wib) </t>
  </si>
  <si>
    <t>SKG GNK</t>
  </si>
  <si>
    <t>Bersama Crew RAM Static TMT Atasi kebocoran dengan penyisipan pipa 4" sch 40 panjang 12 meter di KP 0+550 meter above ground flowline sumur BRG-20 (15:00-17:00 wib)</t>
  </si>
  <si>
    <t>Atasi kebocoran 1 titik line FRP 3" dengan laminating (ketebalan 8 layer) di KP 0.5 flow line sumur OGN-44 ex terkena alat berat (11:00-16:00 wib)
Note : Tunggu Lem Kering untuk di operasikan kembali</t>
  </si>
  <si>
    <t>Atasi kebocoran korosif dengan las patching 1 titik trunkline gas underground prabumenang group di KP 5.5 sebelum SPG Pakugajah
Note : (15:05-16:10 kendala lama pengosongan line sampai jam 15:05 wib)</t>
  </si>
  <si>
    <t>Atasi kebocoran / sadel las pipa 3" flowline sumur WI TLJ-184 (10:00-13:30 wib)</t>
  </si>
  <si>
    <t>Atasi kebocoran/ penyisipan pipa 3"  Sepanjang 24 meter, flowline sumur WI OGN-19 (10:00- 14:00 wib)</t>
  </si>
  <si>
    <t>Saddle kebocoran flowline BRG-07 untuk line WI ke BRG C 04 (15:00-15:30 next lanjut survey untuk jalur sumur WI BRG C04)</t>
  </si>
  <si>
    <t>Atasi eks kebocoran flowline sumur PMB-19 di road crossing (jalan beton depan SP PMB/ disisip) dan modifikasi dengan flowline spare (09:30 - 17:00 wib)</t>
  </si>
  <si>
    <t>Penyisipan flowline TLJ-179  ( ex kehilangan/gangguan pihak ketiga) (09:00- 16:00)</t>
  </si>
  <si>
    <t>Fabrikasi lanjut tie in penyisipan flange 2"300 : 1ea dan pipa 2" : 1 meter ex clamp kebocoran flowline sumur BRG 15 di KP 0 (10:00-16:10 wib)</t>
  </si>
  <si>
    <t>Atasi ex kebocoran / disisip : 1 joint main line gas 4" di KM 12,5 GNK (11:00-16:30 wib)
- Note : Kendala Valve passing dan cuaca hujan deras / petir</t>
  </si>
  <si>
    <t>Las sadel : 1 titik, main line 4"  (ex gangguan OTK ) di jalan utama km 11,5 GNK(16:30-17:15 wib)</t>
  </si>
  <si>
    <t>Pekerjaan Penggantian Flowline Injeksi Sumur Ogan-17, Prabumulih Field (PT.BIMA).Masa Pelaksanaan :  25/03/ 2024 sd 23/05/2024</t>
  </si>
  <si>
    <t>Penyisipan kebocoran flowline BRG-28 pipa 4" panjang 12 meter di KP 1 (10:00-11:45 wib)</t>
  </si>
  <si>
    <t>Penyisipan kebocoran flowline sumur BRG-33 pipa 4" panjang 48 meter di KP 2.1 (13:00-17:45 wib)
- note : kendala pipa berhimpitan dengan pipa flowline lain</t>
  </si>
  <si>
    <t>Atasi kebocoran flowline GNK-86, modifikasi dan switch ke flowline GNK-78, lanjut observas (10:00 - 16:30 wib)</t>
  </si>
  <si>
    <t>`</t>
  </si>
  <si>
    <t>1. TA SKG Lembak
- Pengawasan Cold cutting dan tie in spool Tee 12"x12"X10" : 4 ea + pemasangan  Valve 12""-150 : 4 ea &amp; 10"-150 : 4 ea di line suction GEC A/B/C/D
- Pengelasan flange 6" - 600 : 4 ea dan pemasangan Valve 6"-600 : 4 ea di line discarge GEC A/B/C/D
- Pengelasan flange 2"-150 : 4 ea dan pemasangan Valve 2" 150 : 4 ea di line drain GEC A/B/C/D 
- Penyisipan spool line 2" gas fuel engine Kompresr (ex bocor korosi)
- Pengelasan dan pemasangan Valve 2 &amp; 1 " di crubber fuel engene</t>
  </si>
  <si>
    <t>Atasi kebocoran dengan penyiisipan pipa 3" : 12 meter di KP 1.2 flow line WI sumur Ogan 20/23 (11:00-17:30 wib)</t>
  </si>
  <si>
    <t>Atasi eks kebocoran / penyisipan  pipa 3" Sebanyak 2 join flowline sumur GNK-78  di KP. 0,3 (10:30 - 16:00 wib)</t>
  </si>
  <si>
    <t>Atasi eks kebocoran / disisip dan modifikasi dari 4" ke 3" flowline sumur LBK-19 di dekat sumur (09:30 - 16:30 wib)</t>
  </si>
  <si>
    <t>Mengatasi kebocoran flowline TLJ-109 dengan sisip pipa carbon 3"sch 80:3,di KP 0,794 (09:00-11:30 wib)</t>
  </si>
  <si>
    <t>Penyisipan pipa CS 3" panjang 5 meter, flange 3"300#1ea, Elbow 3"45°1ea ex 3 titik clamp kebocoran flowline BRG-12 di KP 5.15 (10:00-12:40 wib)</t>
  </si>
  <si>
    <t>Clamp kebocoran elbow flowline sumur BRG-23 oleh operator sumur di KP 2.5 (11:00-12:30 wib akan dilakukan penyisipan, status sumur off service rig BW H35KD)</t>
  </si>
  <si>
    <t>Penyisipan dan modifikasi line discarge pompa di SP 7 TLJ pipa 6" Panjang ±7  Meter, elbow 6" 45°:1 ea dan flange 6" 300:2 ea (09:00-16:30 wib)</t>
  </si>
  <si>
    <t>Atasi kebocoran dengan las 1 titik ex gesekan gergaji OTK di KP 0,4 flowline sumur TTB-30 (11:00-14:00 wib)</t>
  </si>
  <si>
    <t>Penyisipan include wrapping pipa CS 4" sch 80 panjang 15 meter, elbow 4"90°sch 80; 1 pcs, elbow 4"45°sch80;1pcs ex clamp kebocoran flowline sumur BRG-23 di KP 2.5 (09:00-16:45 wib) note : sumur masih off well service rig BW H35KD</t>
  </si>
  <si>
    <t>Pekerjaan Penggantian Gasline Sumur : OGN-24,OGN-25,OGN-29,OGN-37,OGN-32,OGN-33,OGN-31,OGN-34, &amp; OGN-35 Prabumulih Field (PT. Bumi Intitama Mega Artha).Masa Pelaksanaan : 18/03/2024 sd 16/05/2024</t>
  </si>
  <si>
    <t>Atasi eks kebocoran / las sadel : 1 titik flowline 3" sumur GNK-06 di KP. 0,7 (10:00-12:00 wib)</t>
  </si>
  <si>
    <t>GNK-06</t>
  </si>
  <si>
    <t>Atasi kebocoran / rewelding pada sambungan (crack), flowline WI sumur PMB-12 di KP. 0,35 (14:00-16:00 wib)</t>
  </si>
  <si>
    <t>Penyisipan ex kebocoran dengan pipa 3" : 4 jts (48 meter) di KP 2.3 flow line sumur OGN-31 (13:00-17:30 wib)</t>
  </si>
  <si>
    <t>Atasi kebocoran dengan clamp pipa 6" line suction pompa SP 2 TMT (13:00-15:00 wib)</t>
  </si>
  <si>
    <t>Atasi kebocoran dengan las patching 1 titik trunkline gas Prabumenang group pipa 6" (15:30-16:40 wib)</t>
  </si>
  <si>
    <t>Bersama crew static TMT atasi kebocoran dengan penyisipan  pipa 4" panjang 12 meter flowline sumur KAG 21 di KP 0.16 meter (14:30-16:15 wib)</t>
  </si>
  <si>
    <t>Atasi kebocoran / las sadel : 2 titik dan rewelding : 1 titik pada flange, line gas jaringan 2" depan SP III GNK (12:30 - 15:30 wib)</t>
  </si>
  <si>
    <t>Atasi kebocoran dengan las sadel 1 titik di area sumur flowline sumur TTB-41 (10:00-12:00 wib)</t>
  </si>
  <si>
    <t>Atasi kebocoran flowline sumur TLJ-172 dengan cara disisip pipa 3” sepanjang 9 meter (11:00-13:00 wib)</t>
  </si>
  <si>
    <t>Cari dan atasi kebocoran dengan penyisipan  2 segmen pipa 3" panjang 30 meter dan panjang 6 meter flowline sumur WI BRG 07/04 ex BRG-19 di dekat simpang BRG-25 (08:30-14:30)</t>
  </si>
  <si>
    <t>BRG-07/04</t>
  </si>
  <si>
    <t>Atasi eks kebocoran / disisip ± 5 meter, flowline sumur LBK-19 di KP. 0,3 (09:30-11:00 wib)</t>
  </si>
  <si>
    <t>Rewelding pada drat "Tee" line sembur silang sumur LBK-07 (12:00-12:30 wib)</t>
  </si>
  <si>
    <t>Atasi kebocoran dengan rewelding weldolet Streamline sumur ESP KAG-11, Pengelasan jam  (11:30-12:00 wib).Tunggu start sumur oleh tim Wespi jam (12:00-15:30 wib)</t>
  </si>
  <si>
    <t>Atasi kebocoran flowline FRP BRG-22 di dekat jembatan sungai siamang dengan ganti flange dan gasket dan koneksikan lagi flange flowline di header dan di sumur ex drain sisa tekanan untuk support perbaikan (07:00-11:00 wib)</t>
  </si>
  <si>
    <t>Bersama Ops. Prod, Security, RAM Static dan PT Citrayala, investigasi penyebab kebocoran Trunkline FRP 4" SP I GNK ke SP II GNK, Lanjut atasi kebocoran dengan cara diclamp, lanjut observasi (09:30-12:30 wib)</t>
  </si>
  <si>
    <t>SP I GNK - SP II GNK</t>
  </si>
  <si>
    <t>Penyisipan flowline sumur TLJ-127 dengan sisip pipa 3"sch 80 sepanjang 12 meter di KP 0,31 (10:00-15:00 wib)</t>
  </si>
  <si>
    <t>Fabrikasi lanjut tie in penyisipan ex clamp spool pipa 2" line Outlet cairan LP Group Separator SP 1 PDW (09:00-12:00 wib)</t>
  </si>
  <si>
    <t>Atasi eks kebocoran / di sisip pipa 3" : 1 joint, flowline sumur PMB.29 di KP. 0,08, dan lanjut sisip pakai pipa 3" : 2 jts flowline sumur PMB.29 di dekat sumur, ok.(09:00-16:30 wib).</t>
  </si>
  <si>
    <t>Atasi kebocoran/ sadel las pipa 8" Trunk line WI di Y2K talang jimar (09:45-11:25 wib)</t>
  </si>
  <si>
    <t>Mengatasi kebocoran flowline TLJ-106 dengan sisip pipa carbon 3"sch 80 panjang 12 meter di KP 0,787 (09:30-13:00 wib)</t>
  </si>
  <si>
    <t>Pengelasan line gas pipa 2" panjang ± 40 cm sebanyak 7 of 13 segmen di TMT 09 ex putus dipotong OTK (13:00-16:00 wib)</t>
  </si>
  <si>
    <t>TMT-09</t>
  </si>
  <si>
    <t>Atasi kebocoran dengan penyisipan pipa 3" sch 40 panjang 26 meter flowline sumur BRG-12 di lokasi BRG-03, ok. (14:00-16:30 wib)</t>
  </si>
  <si>
    <t>Atasi kebocoran dengan penyisipan pipa 4" sch 80 panjang 12 meter flowline sumur BRG-04 (09:30-16:00 wib)</t>
  </si>
  <si>
    <t>Clamp kebocoran trunkline gas prabumenang group (underground) pipa 6" sch 40 dengan pasang clamp, lanjut observasi dan penimbunan galian (14:00-20:00 wib)</t>
  </si>
  <si>
    <t>Atasi kebocoran dengan las sadel gas line injeksi sumur Ogan 44 (11:00-12:00 wib)</t>
  </si>
  <si>
    <t>Atasi kebocoran dengan las sadel di KP 1.2 flow line WI sumur Ogan 40 (13:00-15:00 wib)</t>
  </si>
  <si>
    <t>Las sadel 1 titik ex clamp kebocoran dan las sadel 1 titik bocor baru trunkline gas prabumenang group (underground) pipa 6" sch 40, lanjut observasi dan monitor (13:00-18:30 wib)</t>
  </si>
  <si>
    <t>Modifikasi line (perubahan dari streamline ke X-Mastree) sumur GNK-82 (15:30 -17:30 wib)</t>
  </si>
  <si>
    <t>GNK-82</t>
  </si>
  <si>
    <t>Atasi kebocoran / Sadel las pipa 3" flowline sumur TLJ-229 (09:00-12:30 wib)</t>
  </si>
  <si>
    <t>Atasi kebocoran dengan penyisipan pipa 4", reduser 4" x 2"  dan flange 2" -300 flow line sumur Ogan 03 (14:00-17:00 wib)</t>
  </si>
  <si>
    <t>Fabrikasi dan tie in  line suction pompa dari tank 01 dan tank 02 SP 1 TLJ (09:00-13:00 wib)</t>
  </si>
  <si>
    <t>Atasi kebocoran/ penyisipan flowline sumur TLJ-238 di header SP V TLJ (14:30-16:00 wib)</t>
  </si>
  <si>
    <t>Atasi kebocoran/disisip : 1 joint flowline WI sumur PMB-17 di KP. 0,1 (13:30-16:00 wib)</t>
  </si>
  <si>
    <t>Penyisipan kebocoran spool pipa 4" jumper inlet LP Test dan LP group di SP BRG D dan support ganti gate Valve 4"300#1ea yang passing (08:00-16:00 wib)
Note : material terpakai flange 4"300 : 1ea, flange 4"150 : 1ea, elbow 4"90°sch 80 : 1ea</t>
  </si>
  <si>
    <t>Atasi kebocoran dengan penyisipan pipa 3" : 6 meter di KP 0.230 dan 6 Meter di KP 1.750 flowline sumur Ogan 38 (11:00-15:00 wib). Note : Keterangan awal  kebocoran flow line Ogan 34</t>
  </si>
  <si>
    <t>Atasi kebocoran pipa 8" dengan las sadel 1 titik panjang 15 cm x 40 cm di Jalan Utama SP TTB KM 14 Trunkline WI TLJ - TTB (15:30-18:00 wib)</t>
  </si>
  <si>
    <t>SP VI TLJ - SP PMB</t>
  </si>
  <si>
    <t>Penyisipan main line gas HP 4" dari simpang BRG-03 sampai simpang BRG-08 panjang ± 450 meter (10:00-15:30 wib)</t>
  </si>
  <si>
    <t>Penggantian / fabrikasi dan lanjut tein line suction pompa dari oil calcher di SP VII TLJ (09:00-12:30 wib)</t>
  </si>
  <si>
    <t>Atasi kebocoran dengan penyisipan pipa 3" : 12 meter + elbow 3"-90  di KP 02  flowline sumur TTB-07 (10:00-13:00 wib)</t>
  </si>
  <si>
    <t>TTB-07</t>
  </si>
  <si>
    <t>Modifikasi header pasang weldolet dan ball Valve 3"300 flowline sumur WI BRG-07 (10:00-12:45 wib)</t>
  </si>
  <si>
    <t>Atasi kebocoran dengan penyisipan pipa 3"sch40 panjang 12 meter flowline sumur BRG-12 di dekat simpang masuk lokasi BRG-19 (14:00-16:20 wib)</t>
  </si>
  <si>
    <t>Atasi kebocoran dengan penyisipan pipa 3" : 12 meter di KP 0.5 flowline sumur WI Ogan 19 (11:00-14:00 wib)</t>
  </si>
  <si>
    <t>Atasi kebocoran flowline sumur BRG-07 dengan penyisipan pipa 3" sch 40 panjang 3 joints x 12 meter di area BRG-03 (09:30-13:30 wib)</t>
  </si>
  <si>
    <t>las sadel ex clamp kebocoran flowline sumur LVT 01 di area sumur sebanyak 2 titik (15:00-17:00 wib)</t>
  </si>
  <si>
    <t>LVT-01</t>
  </si>
  <si>
    <t>Modifikasi line (perubahan dari streamline ke X-Mastree), sumur GNK-71 (09:30-16:00 wib)</t>
  </si>
  <si>
    <t>Pekerjaan : Penyisipan Pipa Non Metalic Spoolable  4" Sumur PMB-12, Prabumulih Field. Pelaksana : PT. Energi Dua Roda. Masa Pelaksanaan : 17 Mei 2024 s/d 31 Mei 2024</t>
  </si>
  <si>
    <t>Penyisipan pipa 6 " panjang 24 meter trunkline gas Prabumenang group yang bocor di 7.86 km dari SP 1 PDW (10:00-17:00 wib)</t>
  </si>
  <si>
    <t>Penyisipan pipa 6 " panjang 14 meter (2 joints ) trunkline gas prabumenang group yang bocor di 5,1 km dari SP 1 PDW (11:00-17:30 wib)
Note : Kendala ban BHL pecah, rencana lanjut las sadel 1 titik bocor di sambungan las di 5,4 km dari SP 1 PDW</t>
  </si>
  <si>
    <t>Atasi kebocoran dengan penyisipan flowline 3" sumur KAG-02 di area SP Kuang (15:00-17:00 wib)
Note : Material terpakai elbow 3"45°sch 40 x1 ea</t>
  </si>
  <si>
    <t>Atasi kebocoran dengan clamp 3 titik di KP 1.0 flowline sumur TMT-33 (13::00-14:30 wib)
Note : Rencana akan dilakukan penyisipan</t>
  </si>
  <si>
    <t>Atasi kebocoran pipa 8" dengan las sadel 2 titik ex gangguan OTK menggunakan lampu potong (profan) di Kp 4.5 dari Sp TTB trunk line WI SP TTB - SP Ogan (10:00-13:00 wib)</t>
  </si>
  <si>
    <t>SP TTB - SP OGAN</t>
  </si>
  <si>
    <t>Penyisipan ex clamp 4 titik kebocoran dengan pipa 3" : 24 meter (2 jts) di KP 1.0 flowline sumur TMT-33 (10:30-16:30 wib)</t>
  </si>
  <si>
    <t>Penyisipan kebocoran dengan pipa 3" sch 40 panjang @ 6 meter dan ganti gate Valve 3"300# @1ea di header manifold sumur KAG-20 dan KAG-23 SP Kuang (11:30-16:00 wib)</t>
  </si>
  <si>
    <t>Pekerjaan : Penyisipan Flowline TLJ-179 Distrik.1 Prabumulih FieldPelaksana :  PT. Harpindo Bangun Sejahtera. Masa Pelaksanaan : 09/05/2024 sd 05/06/2024</t>
  </si>
  <si>
    <t>Pekerjaan : PENGGANTIAN FLOWLINE PRODUKSI SUMUR OGN 36, PRABUMULIH FIELD.Pelaksana : PT. Bumi Intitama Mega. Masa Pelaksanaan : 06 MEI 2024 – 04 JUNI 2024 (30HKL)</t>
  </si>
  <si>
    <t>Pekerjaan : PENGGANTIAN FLOWLINE INJEKSI SUMUR OGN 19, PRABUMULIH FIELD. Pelaksana : PT. Bumi Intitama Mega. Masa Pelaksanaan : 06 MEI 2024 – 04 JULI 2024 (60HKL)</t>
  </si>
  <si>
    <t>Atasi kebocoran (dengan penggalian / underground) flowline sumur LBK-04 Lembak dengan di las sadel 1 titik, di KP. 0,1 (09:30-15:00 wib)</t>
  </si>
  <si>
    <t>Atasi kebocoran / sadel las flowline sumur PMB-23 (09:30-11:30 wib)</t>
  </si>
  <si>
    <t>Penyisipan kebocoran pipa 3" sch 80 " 12 meter di depan lokasi Ogan 03 flowline sumur Ogan 20/23 (11:00-14:30 wib)</t>
  </si>
  <si>
    <t>Atasi kebocoran dengan penggalian / underground las sadel 1 titik di KP. 0,55 flowline sumur LBK-05 (dekat rel KA) (10.00 - 15.30 wib)</t>
  </si>
  <si>
    <t>Bersama team Ops prod Ganti gate valve 3" 300 flowline sumur TLJ-169 (valve eksisting stuck open) (14:00-16:00 wib)</t>
  </si>
  <si>
    <t>Penyisipan kebocoran dengan pipa 3" : ±6 meter di KP 1.4 flowline WI sumur TTB-30 (13:30-17:00 wib)
Note : Kendala lama pengosongan cairan</t>
  </si>
  <si>
    <t>Atasi kebocoran pipa 2 ⅞"  dengan clamp 1 titik main line gas sumuran TMT menuju SP II TMT di area simpang sumur TMT-33 (15:00-16:00 wib)</t>
  </si>
  <si>
    <t>Rewelding sambungan las line bypass discharge suction pompa WI SP BRG D (09:15-09:45 wib)</t>
  </si>
  <si>
    <t>Atasi kebocoran / Penyisipan dengan galian flowline underground sumur KAG-21 pipa 4" panjang 24 meter (10:00-16:00 wib)</t>
  </si>
  <si>
    <t>Atasi kebocoran / Penyisipan dengan galian flowline sumur TSM-03 pipa 4" sch 40 panjang 6 joints x 6 meter (11:00-17:00 wib)</t>
  </si>
  <si>
    <t>Atasi kebocoran/ ganti streamline sumur WI TLJ-169 (09:30-14:30 wib)</t>
  </si>
  <si>
    <t>Atasi kebocoran dengan las sadel 1 titik flowline OGN-49 di header SP Ogan (13:00-14:00 wib)</t>
  </si>
  <si>
    <t>OGN-49</t>
  </si>
  <si>
    <t>Bersama HSSE, gas prod, RAM Civil, atasi kebocoran trunkline gas prabumenang Group dengan shut in sumur sumur, kosongkan line, bersihkan limbah, dan pasang tanda peringatan bahaya, lanjut patching 1 titik (16:00-19:00 wib)
Note: Rencana 09-06-2024 akan dilakukan penggalian dan pemasangan clamp</t>
  </si>
  <si>
    <t>Atasi kebocoran/wall thickness lanjut las patching 1 titik trunkline minyak pipa 6" jalur pemompaan PDW ke PPP di jembatan sungai Suban desa Karya Mulia dibantu tim PT BIMA, ok. (10:00-16:30 wib)</t>
  </si>
  <si>
    <t>Atasi kebocoran dengan galian / clamp 1 titik trunkline minyak pipa 6" pemompaan PDW ke PPP di desa Kemang Tanduk, lanjut Test pemompaan, ok. (11:00-12:30  wib). 
Note : Titik kebocoran masuk di segment penyisipan tahap 4 oleh PT. BIMA</t>
  </si>
  <si>
    <t>Sadel las eks clamp Pipa 6" Jalur gas dari PMB - Powerplan sebanyak 2 titik (09:00-16:30 wib)</t>
  </si>
  <si>
    <t>Atasi kebocoran las patching header flowline sumur OGN-49 di SP Ogan (13:00-15:00 wib)</t>
  </si>
  <si>
    <t>Atasi kebocoran dengan Penyisipan pipa 3" 1 joint flowline sumur BRG-07 (10:00-12:00 wib)</t>
  </si>
  <si>
    <t>Atasi kebocoran las patching 2 titik line outlet water storage tank ke suction pompa WI di SP BRG D (14:30-16:00 wib). Note : Sudah pernah disurvey tim pak Jali untuk penggantian</t>
  </si>
  <si>
    <t>Clamp kebocoran elbow flowline 3" sumur BRG 12 (16:15-16:30 wib). 
Note : Rencana penggantian flowline RK ABI 2024</t>
  </si>
  <si>
    <t>Atasi kebocoran las patching ex gergajian OTK trunkline WI TTB Ogan 2 titik di desa Tanjung Tiga dan desa Sukananti (11:00-14:00 wib)</t>
  </si>
  <si>
    <t>Tie in Modifikasi Piping system di SKG Ogan untuk pemasangan PCV dan line bypass pada line gas MP 4" jumper ke line suction compressor 10" (13:30-15:30 wib)</t>
  </si>
  <si>
    <t>Bersama team Ops Produksi  Atasi kebocoran  pipa 8"  Trunk line Oil SP VI TLJ - PPP dan trunkline WI PPP- SP VI TLJ dengan cara di clamp di daerah kebun duren (kebocoran Eks gergajian Gangguan OTK) (13:00-16:00 wib)</t>
  </si>
  <si>
    <t>Rewelding line By pass pompa MK di SP Beringin D (10:00-11:00 wib)</t>
  </si>
  <si>
    <t>Atasi eks kebocoran (dengan penggalian manual), las sadel 1 titik flowline 4" sumur LBK-04 (13:00-15:00 wib)</t>
  </si>
  <si>
    <t>Las Sadel eks clamp kebocoran pipa 8"  Trunkline Oil SP VI TLJ - PPP dan Trunkline WI PPP- SP VI TLJ di daerah kebun duren (Akibat digergaji OTK) (09:30-13:30 wib)</t>
  </si>
  <si>
    <t>Pengelasan pipa 3" : 2 joint dan penggalian kebocoran pipa untuk penyisipan kebocoran flowline sumur Ogan 34 (11:00-17:30 wib)</t>
  </si>
  <si>
    <t>Atasi kebocoran dengan penyisipan pipa 3" x 12 meter di KP 1.3 flow line sumur Ogan 26 (14:00-16:30 wib)</t>
  </si>
  <si>
    <t>Pemasangan flowline sumur MBU 01-4RW dengan pipa tubing 2⅞" panjang ±250 meter dari sumur ke header manifold SPG Merbau (13:00-15:15 wib)</t>
  </si>
  <si>
    <t>MBU-1</t>
  </si>
  <si>
    <t>Modifikasi koneksi dari line gas jaringan untuk flushing flowline sumur TMT-11 (13:00-15:30 wib)</t>
  </si>
  <si>
    <t>Penyisipan line Header TLJ-227 (13:00-17:30 wib)</t>
  </si>
  <si>
    <t>Atasi kebocoran/penyisipan flowline sumur TLJ-227 dengan pipa 3" sch 80 panjang 12 meter, di jalan pintu masuk SP V TLJ (10:30 -15:30 wib)</t>
  </si>
  <si>
    <t>Atasi kebocoran dengan las sadel 1 titik di KP 0.1 flowline WI sumur TTB-62 (10:00-12:00 wib)</t>
  </si>
  <si>
    <t>Atasi kebocoran flowline PDW-07 dengan cara disadle 1 titik &amp; sisip sebanyak 2 joint (10:00-15:30 wib)</t>
  </si>
  <si>
    <t>Rewelding line By pass Pompa Mudking di SP Beringin D (16:30-17:00 wib)</t>
  </si>
  <si>
    <t>Atasi kebocoran / rewelding line Discharge pompa WI di SP PMB (10:00 - 11:00)</t>
  </si>
  <si>
    <t xml:space="preserve">Atasi kebocoran/  penyisipan  ( ganti spool koneksi streamline ke flowline FRP sumur TLJ-169 menggunakan elbow 3" 90° :2 ea dan flange 3" 300: 2 ea (10:00 - 16:00 wib) </t>
  </si>
  <si>
    <t>Atasi kebocoran dengan penyisipan pipa 3" : 12 meter KP 0.3 flowline sumur OGN-39 (13:30-16:00 wib)</t>
  </si>
  <si>
    <t>Atasi kebocoran/ Sadle sebanyak 1 titik &amp; Penyisipan Flowline sumur KAG-21 sebanyak 2 jts (24 m) (13:00 -17:00 wib)</t>
  </si>
  <si>
    <t>Pekerjaan : Penyisipan Pipa Non Metalic Spoolable  4" Sumur PMB-09, Prabumulih Field. Pelaksana. PT. Energi Dua Roda. Masa Pelaksanaan :17 Mei 2024 s/d 5 Juni 2024</t>
  </si>
  <si>
    <t>Pemasangan line gas TLJ-253, jumper ke line tundan (09:30-10:30 wib)</t>
  </si>
  <si>
    <t>Modifikasi dan tie in spool dari line Spoolable ke streamline dan ke arah header sumur PMB-12 (09:00-18:00 wib)</t>
  </si>
  <si>
    <t>Pekerjaan : Penyisipan Suction Dan Discharge Pompa SKG LBK Distrik.1 Prabumulih Field.Pelaksana :PT. Harpindo Bangun Sejahtera.Masa Pelaksanaan :  29 April 2024 S/d 09 Juni 2024</t>
  </si>
  <si>
    <t>Order Ops Prod, Modifikasi flange 4"300 ke drat 2", untuk Job Acid Trunkline FRP SP II GNK ke SP III GNK (11:00-12:00 wib)</t>
  </si>
  <si>
    <t>Penyisipan flowline sumur KAG-21 pipa 3” sepanjang 6 meter diarea header &amp; las sadle line header WI di SP Kuang (10:00-15:30 wib)</t>
  </si>
  <si>
    <t>Rewelding line gas fuel engine Reda pump sumur PMN-15 sebanyak 1 titik (10:00-12:30 wib)</t>
  </si>
  <si>
    <t>Penyisipan flowline sumur BRG-12 pipa 3” sepanjang 12 meter dititik pertama, pipa 3” sepanjang 1 meter &amp; elbow 45°di titik kedua (10:30-17:30 wib)</t>
  </si>
  <si>
    <t>Atasi kebocoran  dengan rewelding  flowline sumur WI TTB-16 (11:00-12:00 wib)</t>
  </si>
  <si>
    <t>Tie in penyisipan (ex 2 titik clamp) pipa 6" dan future 4" discarge pompa di SP TMT (10:00-17:00 wib). Note : Lanjut 28/06/24, Kendala cuaca hujan</t>
  </si>
  <si>
    <t>Atasi eks kebocoran / disisip (dengan penggalian) pakai pipa 3"sch#80 : ± 50 meter, flowline sumur LBK-20 Lembak (09:30-17:30 wib)</t>
  </si>
  <si>
    <t>Atasi kebocoran flowline sumur WI TLJ-223 dengan cara las sadle, sebanyak 1 titik (09:00-12:00 wib)</t>
  </si>
  <si>
    <t>Atasi kebocoran flowline sumur TLJ-220 dengan cara las sadle sebanyak 1 titik (13:00-15:00 wib)</t>
  </si>
  <si>
    <t>Atasi eks kebocoran / disisip pakai pipa 3"sch# 80 : 3 jts, flowline sumur LBK-21 Lembak (10:00-15:30 wib)</t>
  </si>
  <si>
    <t>Atasi kebocoran pipa 5.5" dengan las sadel 1 titik di belakang SD Sialingan ring line water  injeksi sumur TTB 41/38 (14:30-16:30 wib)</t>
  </si>
  <si>
    <t>Penyisipan ex kebocoran pipa 3" : 12 meter di area sumur flowline sumur TMT-38 (13:00-16:30 wib)</t>
  </si>
  <si>
    <t>Atasi eks kebocoran / disisip pakai pipa 3" : 1 joint, flowline sumur PMB-25 di KP. 0,6 (09:00-15:00 wib)</t>
  </si>
  <si>
    <t>Atasi kebocoran/ penyisipan Flowline TLJ-220 dengan pipa  3" sch 80: panjang 24 meter dan elbow 3" 45° : 3 ea, ,di KP 0,885 (09;30-14:30 wib)</t>
  </si>
  <si>
    <t>Atasi kebocoran / sadel las pipa 3" flowline sumur TLJ-155 (10:00-12:00 wib)</t>
  </si>
  <si>
    <t>Atasi kebocoran/ penyisipan pipa 3"  Panjang  24 meter, flowline sumur TLJ-23 
(Note: kebocoran eks job acid flowline) (13:00-17:00  wib)</t>
  </si>
  <si>
    <t>TLJ-023</t>
  </si>
  <si>
    <t>Atasi kebocoran flowline sumur WI TLJ-074 dengan cara sisip pipa 3": 1 joint (09:00-11:30 wib)</t>
  </si>
  <si>
    <t xml:space="preserve">Atasi kebocoran/penyisipan pipa 3" sch 80 :  2 joint,  flowline  sumur TLJ-219 (10:00 -16:30 wib)
Kendala: lama pengosongan line </t>
  </si>
  <si>
    <t>Atasi kebocoran/ penyisipan flowline sumur WI Kuang 23 dengan pipa 3": 12 meter  (13:00-16:45 wib)</t>
  </si>
  <si>
    <t>Modifikasi line drain  pipa CS 2" : 4 joints dari header manifold WHC ke bak oil catcher di SP III GNK (09:30 -16:00 wib)</t>
  </si>
  <si>
    <t>Pengelasan/ penyisipan di sumur TLJ-220 menggunakan pipa 3" Cs -sch 80 : 2 joint (10:00 -16:30 wib)</t>
  </si>
  <si>
    <t>Penyisipan line gas jaringan pakai pipa 2"± 40 cm,  2 segment di TMT-20</t>
  </si>
  <si>
    <t>TMT-20</t>
  </si>
  <si>
    <t>Atasi kebocoran/ las sadel pipa 8" Ringline WI TLJ di simpang SP I TLJ (09:00-12:00 wib)</t>
  </si>
  <si>
    <t>Pekerjaan : Penyisipan Line Outlet Skimmer SP.6 TLJ Distrik.1 Prabumulih Field.Pelaksana : PT. Harpindo Bangun Sejahtera.Masa Pelaksanaan : 09/05/2024 sd 26/05/2024</t>
  </si>
  <si>
    <t>Atasi kebocoran las patching 1 titik tee manifold 3" sumur KAG-06 di SP Kuang (17:00-17:30 wib)
Note : Kendala cuaca hujan</t>
  </si>
  <si>
    <t>Atasi kebocoran/ penyisipan flowline sumur TLJ-109 dengan pipa 3":2 mtr dan elbow 3":45⁰: 2 ea (09:00-14:00 wib)</t>
  </si>
  <si>
    <t>Atasi kebocoran/ penyisipan flowline sumur TLJ-219 dengan pipa 3": 24 meter (14:30-17:30 wib)</t>
  </si>
  <si>
    <t>Pengelasan/ modifikasi streamline TLJ-225 (10:00-15:00 wib)</t>
  </si>
  <si>
    <t>Atasi kebocoran/ penyisipan flowline sumur OGN-38 dengan pipa 3” sepanjang 12 meter (11:00-16:00 wib)</t>
  </si>
  <si>
    <t>Atasi kebocoran flowline sumur TLJ-232 dengan cara sisip pipa 3":1 joint (09:00-13:00 wib)</t>
  </si>
  <si>
    <t>Atasi kebocoran trunkline minyak underground pipa 6" jalur pemompaan PDW PPP dengan clamp di village 3 Pagardewa (11:00-14:45 wib)</t>
  </si>
  <si>
    <t>Atasi kebocoran / sadel las pipa 8" Line gas SKG 3 GNK (09:00-11:00 wib)</t>
  </si>
  <si>
    <t>SKG III GNK</t>
  </si>
  <si>
    <t xml:space="preserve">Tei in line WHC di SP 3 GNK, Untuk pekerjaan pemasangan  block valve 4" dan 8", serta  tapping line 8" dan pemasangan valve 3" untuk line discharge (13:00-19:00 wib)
Next : Pengelasan elbow 4:45° :1 ea line suction dan elbow 3" Pada discharge dan tidak perlu lagi pengosongan line </t>
  </si>
  <si>
    <t>Penyisipan Line Scrubber MP SP BRG D 2 inch sch 80 dengan pipa baru panjang 24 meter di KP 0 (13:00-14:00 wib)</t>
  </si>
  <si>
    <t>Pengelasan line discharge dan suction WHC di SP III GNK. 
Material : Elbow 3":2 ea dan elbow 4" : 1 ea dan pemasangan support sebanyak 3 set (09:00-14:30 wib)</t>
  </si>
  <si>
    <t>Pekerjaan Penyisipan Flowline 4" Non Metalic SpoolableSumur GNK-099, Prabumulih Field.Pelaksana : PT. Energi Dua RodaMasa Pelaksanaan :22 April 2024 s/d 11 Mei 2024</t>
  </si>
  <si>
    <t>GNK-99</t>
  </si>
  <si>
    <t>Tie in line gas inlet scrubber di PPP dan pemasangan CV (14:00-15:00 wib)</t>
  </si>
  <si>
    <t>Sadle 1 titik kebocoran Trunkline Injeksi TTB-Ogan pipa 6” karena gesekan OTK  diarea Desa Sukananti (15:30-17:00 wib)</t>
  </si>
  <si>
    <t>Penyisipan flowline GNK-94 dengan pipa tubing 3½" (eks) : 2 jts (±18 meter), di KP. 0,28 (10:00-16:00 wib)</t>
  </si>
  <si>
    <t>Modifikasi flowline GNK-92 switch ke flowline GNK-26 di KP. 1,8, ok.(dari GNK-92) (14:00-17:00 wib)</t>
  </si>
  <si>
    <t>Sadle 1 titik kebocoran Trunkline 8" WI TLJ - TTB di depan BSP (10:00 -12:00 wib)</t>
  </si>
  <si>
    <t>Sadle ex gesekan gergaji OTK 1 titik  di dekat fly over Trunk line 8"  WI SP TTB - OGAN (13:00-15:00 wib)</t>
  </si>
  <si>
    <t>Penyisipan pipa 3" sch 40 panjang 12 meter flowline sumur OGN-35 depan lokasi  Ogan 16 (11:00-15:30 wib)</t>
  </si>
  <si>
    <t>Atasi kebocoran/penyisipan flowline sumur TLJ-219 dengan  pipa 3": 24 meter (09:09-14:00 wib)</t>
  </si>
  <si>
    <t>Fabrikasi &amp; Dismantle line Inlet 6" Tanki 07 SP III GNK, bersihkan scale pada nozzle Tanki, lanjut tie in (ganti dengan line Inlet baru) (10:00 - 15:00 wib)</t>
  </si>
  <si>
    <t>Dismantle line Inlet 6" Tanki 07 SP III GNK, bersihkan scale pada nozzle Tanki, lanjut tie in (ganti dengan line Inlet baru) (10:00 - 15:00 wib)</t>
  </si>
  <si>
    <t>Penyisipan kebocoran dengan pipa 3" sch 40 : 12 meter flowline sumur TMT-60 di KP 1.1  road crossing simp SP II TMT (13:00-16:30 wib)</t>
  </si>
  <si>
    <t>Penyisipan eks clamp pipa 3" Sch 40 panjang 24 meter flowline sumur TLJ-232 (09:00-14:00 wib)</t>
  </si>
  <si>
    <t>Clamp kebocoran header line test pipa 4" SP II TMT (11:00-12:00 wib)</t>
  </si>
  <si>
    <t>Penyisipan kebocoran flowline di KP 3.2 road crossing depan SP Ogan sumur OGN-49 (13:00-15:30 wib)</t>
  </si>
  <si>
    <t>Support Instal scrubber LP New SP Ogan (11:00-16:00 wib)</t>
  </si>
  <si>
    <t>Penyisipan flowline sumur BRG-03 4 inch sch 80 dengan pipa baru panjang 120 meter di KP 0.18 s.d KP 0.30, korosif luar tidak bocor (13:00-16:00)</t>
  </si>
  <si>
    <t>Modifikasi flowline sumur LBK-22 ke header (new) di SKG Lembak, dengan material : - Gate Valve 3"300 : 1 ea, Flange 3"300 : 2 ea, Gasket 3"300 : 6 ea, Stud bolt ¾" : 48 ea. Ok  (09.30 - 14.00)</t>
  </si>
  <si>
    <t>Pekerjaan : PENGGANTIAN FLOWLINE SUMUR GNK 82  PRABUMULIH FIELD. Masa Pelaksanaan : 12 Juni 2024 – 10 Agustus 2024 (60 Hkl)</t>
  </si>
  <si>
    <t>Penyisipan kebocoran dengan pipa 3" : 12 meter di KP 0.2 flowline sumur OGN-34 (13:00-15:30 wib)</t>
  </si>
  <si>
    <t>Penyisipan kebocoran dengan pipa 3" : 12 meter di KP 0.2 flowline sumur TMT-60 (09:30-12:00 wib)</t>
  </si>
  <si>
    <t>Penyisipan kebocoran dengan pipa 3" : 12 meter di KP 4.8 flowline sumur TMT-37/15 (13:00-16:00 wib)</t>
  </si>
  <si>
    <t>TMT-37/15</t>
  </si>
  <si>
    <t>Penyisipan kebocoran dengan pipa 3" : 12 meter di KP 0.4 flowline sumur TMT-60 (11:00-16:00 wib)</t>
  </si>
  <si>
    <t>Pengelasan kebocoran dengan las sadel 1 titik di KP 1.5 flowline sumur OGN-49 (14:00-15:00 wib)</t>
  </si>
  <si>
    <t>Penyisipan flowline sumur PDW-07 pipa 4 inch sch 40 dengan pipa baru panjang 12 meter di KP 0.2 (underground) (jam 14:30-17:00)</t>
  </si>
  <si>
    <t>Atasi kebocoran / las sadel 2 titik line 10" header LP group 2 di SP PMB (14:00-15:00 wib)
Note : kendala lama pengosongan line (Valve passing)</t>
  </si>
  <si>
    <t>Penyisipan/ ganti neple drat 2" line drain relay valve pompa tranfer SP I TLJ (08:30-11:00 wib)</t>
  </si>
  <si>
    <t>Atasi kebocoran/ sadel las pipa 8"  Ring line WI TLJ di SP VI TLJ (09:00-12:00 wib)</t>
  </si>
  <si>
    <t>Pengelasan kebocoran ex gesekan gergaji OTK di KP 0.2 ex use gas line sumur OGN-36 (11:00-12:00 wib)</t>
  </si>
  <si>
    <t>Pengelasan/ sadel kebocoran di KP 1.4 flowline WI sumur TTB-62 (13:30-14:30 wib)</t>
  </si>
  <si>
    <t>Tie in flowline Spoolable ke flowline eksisting GNK-099 di simpang GNK-099 (11:30-12:30 wib)</t>
  </si>
  <si>
    <t>Install line Discharge &amp; Suction unit WHC (Eks hydrotest) di SP III GNK (13:30-15:00 wib)</t>
  </si>
  <si>
    <t>Atasi kebocoran / penyisipan  pipa 3" Sch 40 :panjang 24 meter flowline sumur TLJ-232 (09:00-16:00 wib)</t>
  </si>
  <si>
    <t>Penyisipan kebocoran dengan pipa 3":12 meter di KP 1.4 flowline sumur WI TTB-62 (10:00-12:00 wib)</t>
  </si>
  <si>
    <t>Modifikasi penggantian Valve adjustable chock stuck close/ open di matering sumur OGN-35 (14:30-16:00 wib)</t>
  </si>
  <si>
    <t>Penyisipan line inlet group 1 pipa 6"+ elbow 6" - 90⁰ dan pemasangan nozzle inlet 6"-150 group 2 (rencana rerout line inlet ) Tanki T.02 SP II TMT (10:00-16:30 wib)</t>
  </si>
  <si>
    <t>Penyisipan header inlet dan outlet 4 unit oil storage tank 4 inch dengan pipa baru di SP I PDW (10:00-12:00 wib)</t>
  </si>
  <si>
    <t>Penyisipan line outlet 2" separator di SP I PDW (13:00-17:00 wib)</t>
  </si>
  <si>
    <t>Pemasangan line WI ke casing anulus sumur TLJ-247
Material: pipa 2": 24 meter, elbow 2": 3 ea, flange 2" 300'2 ea (09:00-13:00 wib)</t>
  </si>
  <si>
    <t>Pengelasan eks gergajian  ( gagguan OTK) pipa 8"  trunkline SP VI TLJ - PPP di daerah kebun duren (14:00-15:00 wib)</t>
  </si>
  <si>
    <t>Pemasangan gasline 2" sumur GNK-56 dengan material (10:00 - 16:30 wib) :
- Flange 2" 300 : 4 ea
- Elbow 2" 90° sch 40 : 5 ea
-  Gate Valve 2" 300 : 1 ea
- Gasket 2" 300 : 4 ea
- Bolt ⅝" : 24 ea
- Pipa 2"sch 40 : 5 jts</t>
  </si>
  <si>
    <t>GNK-56</t>
  </si>
  <si>
    <t>Support team PO penggantian Valve stuck open/ close di matering gas line sumur OGN-32 (13:30-14:30 wib)</t>
  </si>
  <si>
    <t>Pekerjaan : PENYISIPAN FLOWLINE SUMUR GNK 61  PRABUMULIH FIELD. Pelaksana : PT. Bumi Intitama Mega Artha. Masa Pelaksanaan : 10 Juni 2024–19 Juli 2024 (40 Hari)</t>
  </si>
  <si>
    <t>Support Team MKAPR uninstall/ Instal penggantian pompa WI (pemotongan Tiang shelter dan stud bolt Skid pompa) di SP I TMT (13:30-16:00 wib)</t>
  </si>
  <si>
    <t>Support team MKAPR : Modifikasi discharge pompa new di SP I TMT</t>
  </si>
  <si>
    <t>Clamp trunkline PDW-PPP 6 inch 1 titik di dekat jalan lingkar (titik kebocoran masuk di penyisipan PT BIMA tahap 4 (10:00-12:00 wib)</t>
  </si>
  <si>
    <t>Penyisipan ex kebocoran dengan pipa 3" sch 40 : 12 meter di KP 0.1 flowline sumur WI TTB-57 (13:00-17:00 wib)</t>
  </si>
  <si>
    <t>Order Ops Prod Survey untuk modifikasi jalur drain scrubber LP New ke Tanki T.02 di SP Ogan (14:00-15:00 wib)</t>
  </si>
  <si>
    <t>Order Ops Prod: Untuk modifikasi flowline sumuran Ogan 44, Ogan 48, Ogan 49, Ogan 50 ke line back up/ satelit 4" di area lokasi sumur (15:00-16:00 wib)</t>
  </si>
  <si>
    <t>Penyisipan eks clamp kebocoran flowline Sumur TLJ-118 dengan pipa 3" Sch 40  : 12 meter (11:00 - 15:00 wib)</t>
  </si>
  <si>
    <t>Penyisipan flowline sumur PDW-07, pipa 4 inch sch 40 dengan pipa baru panjang 12 meter di KP 3.45 (underground) (11:30-15:00 wib)</t>
  </si>
  <si>
    <t>Tapping 4" di pipa  trunkline 6" jalur pemompaan PDW-PPP di dekat jalan lingkar Prabumulih persiapan tie in penyisipan tahap 4 (11:00-16:00 wib)</t>
  </si>
  <si>
    <t>Atasi kebocoran/ clamp pipa 4" Line discharge pompa transfer WI SP VI TLJ - TTB (09:00-10:00 wib)</t>
  </si>
  <si>
    <t>Penyisipan kebocoran dengan pipa 3"sch 80 : 12 meter di KP flowline sumur OGN-34 (13:00-15:30 wib)</t>
  </si>
  <si>
    <t>Penyisipan ex kebocoran dengan pipa 3" sch 40 : 12 meter di KP 0.9 flow line sumur Ogan 34 (13:00-16:00 wib)</t>
  </si>
  <si>
    <t>Fabrikasi &amp; Penyisipan Line header (problem scale) dengan pipa 6"sch 40 : 2 jts ke Tanki T.02 Sp 2 TMT (10:00-16:30 wib)</t>
  </si>
  <si>
    <t>Penyisipan flowline sumur BRG-12, pipa 3" sch40 pipa baru panjang 12 meter di KP 0.7 (14:00-15:30 wib)</t>
  </si>
  <si>
    <t>Mengatasi kebocoran/ sadel las pipa 3" flow line sumur TLJ-60  KP 0,956 (09:00-11:30 wib)</t>
  </si>
  <si>
    <t>Penyisipan pipa 3" : panjang 12 meter, flowline sumur TLJ-31 di KP 1,143 (13:00-16.00 wib)
Note : eks kehilangan pipa/gangguan OTK.</t>
  </si>
  <si>
    <t>TLJ031</t>
  </si>
  <si>
    <t>Modifikasi stream line ex job RIG  sumur OGN-45 (11:45-15:45 wib)</t>
  </si>
  <si>
    <t>Fabrikasi dan pasang clamp untuk atasi kebocoran di tee header dalam SP dan las sadel 1 titik bebocoran di KP 1.6  flowline sumur OGN-49 (09:00-17:30 wib)</t>
  </si>
  <si>
    <t>Penyisipan flowline sumur BRG 04, pipa tubing 3,5" panjang 18 meter di KP 0 (10:00-16:00 wib)</t>
  </si>
  <si>
    <t>Penyisipan Trunkline 6"  PDW - PPP PRABUMULIH TAHAP 4. Pelaksana : PT. Bumi Intitama Mega Artha. Masa Pelaksanaan : 24/04/2024 S/d 22/07/2024</t>
  </si>
  <si>
    <t>Fabrikasi line Discharge dan Suction pompa transfer (OKRT) di SP Lembak (09:00-17:45 wib)
Note : Rekomendasi dari HSE untuk dihentikan (jam 17:45 wib),  bau gas disekitar area pengelasan</t>
  </si>
  <si>
    <t>Penyisipan  Flowline sumur  TLJ-060 dengan pipa 3" sch 40:12 mtr di KP 0,956 (10.00-13:40 wib)</t>
  </si>
  <si>
    <t>Modifikasi/ penggantian Valve 2" ke 1" di matering gas line sumur OGN-45 (11:00-12:30 wib)</t>
  </si>
  <si>
    <t>Atasi kebocoran / penyisipan flowline sumur TLJ-122 dengan pipa 3": panjang 24 meter (13:00-17:00 wib)</t>
  </si>
  <si>
    <t>Atasi kebocoran/ penyisipan flowline sumur TLJ -206 dengan pipa 3" panjang 12 meter (10:00 -14:00 wib)</t>
  </si>
  <si>
    <t>Tie in, line  by pass 6" trunkline TMB di SP 1 TLJ (09:00-14:00 wib).</t>
  </si>
  <si>
    <t>Atasi kebocoran/peyisipan flowline sumur TLJ-206 dengan pipa 3" panjang 24 meter (10:00 -15:00 wib)</t>
  </si>
  <si>
    <t>Modifikasi jalur drain scrubber LP new ke tangki T.02 SP Ogan (13:00-16:00 wib)</t>
  </si>
  <si>
    <t>Atasi kebocoran flowline sumur LBK-19 dengan cara disadle sebanyak 4 titik (10:00-12:00 wib)</t>
  </si>
  <si>
    <t>Penyisipan flowline sumur BRG-07, pipa 3" sch 80 pipa baru panjang 14 meter di KP 0.4 (10:00-14:30 wib)</t>
  </si>
  <si>
    <t>Fabrikasi spool line pompa IDP SP VI TLJ (10:00-14:00 wib)</t>
  </si>
  <si>
    <t>Atasi kebocoran line suction pompa no.01 SP 3 GNK dengan cara  di clamp (15:30-17:00 wib)</t>
  </si>
  <si>
    <t>Order Ops Prod : Dimantle dan potong pipa 8" line drain ke bak cellar di SP TTB (11:00-12:00 wib)</t>
  </si>
  <si>
    <t>Penyisipan piping (line outlet cairan 2") HP Separator di SPG Pakugajah (11:00-16:30 wib)
Note : Material yang difabrikasi : flange SO 2"300# 2 ea, flange 2"160#1 ea, tee 2"X2"X2" sch 80; 1 ea, elbow 90°2"sch80; 1 ea, threadolet 1"3ea, threadolet ½"1ea)</t>
  </si>
  <si>
    <t>Penyisipan kebocoran dengan pipa 3":12 meter di KP 01 flowline sumur OGN-34 (11:00-15:00 wib)</t>
  </si>
  <si>
    <t>Pengelasan ganti threadolet ½" streamline sumur KAG-11 (bocor) (11:30-12:30 wib)</t>
  </si>
  <si>
    <t>Penyisipan kebocoran dengan pipa 3" : 4 meter &amp; elbow 3-90⁰ : 1 ea di KP 0.1 flow line sumur WI TTB-41 (11:00-14:00 wib)</t>
  </si>
  <si>
    <t>Penyisipan flowline sumur GNK-86 dengan pipa 3 " panjang 18 m (10:00-13:00 wib)</t>
  </si>
  <si>
    <t>Pekerjaan : Penyisipan Header SP-II GNK Prabumulih Field Distrik.1 Prabumulih Field Pelaksana :  PT. Harpindo Bangun Sejahtera.Masa Pelaksanaan : 01/04/2024 sd 16/06/2024</t>
  </si>
  <si>
    <t>Order RAM Rotary: Fabrikasi pemasangan line suction 6" &amp; line discarge 4" pompa MK WI di SP Ogan (09:30-16:00 wib)</t>
  </si>
  <si>
    <t>Tapping 4"150# jalur hisap vacum truck pada saat tie in penyisipan trunkline PDW-PPP di segmen 3  (11:00-14:00 wib) note : next progres tie in by PT BIMA</t>
  </si>
  <si>
    <t>Atasi kebocoran/ sadel las header test SP VII TLJ (09:00-11:30 wib)</t>
  </si>
  <si>
    <t>Pengelasan weldollet discarge pompa MK SP Ogan (11:00-12:00 wib)</t>
  </si>
  <si>
    <t>Realese pipe plug yang terpasang di sumur TTB-77 untuk pengelasan flange wellhead by team WI/WS (10:00-11:00 wib)</t>
  </si>
  <si>
    <t>TTB-77</t>
  </si>
  <si>
    <t>Pemasangan piping (suction, discharge, by pass) pompa WI MK (new) di SP Kuang (13:00-15:00 wib)</t>
  </si>
  <si>
    <t>Fabrikasi flowline sumur KAG-05 di dekat sumur perubahan dari stream line ke x mastree, ok tunggu install setelah selesai job rig (10:00-16:00 wib)</t>
  </si>
  <si>
    <t>Modifikasi stream line dan gas line injeksi ex job RIG perubahan lifting dr ESP ke Gas lift sumur OGN-26 (09:30-13:00 wib)</t>
  </si>
  <si>
    <t>Tie in penyisipan dan modifikasi flowline sumur KAG 05 di sumur dan di dekat header , lanjut test produksi dan observasi, ok. (11:00-15:30 wib) Note :  sumur ex job rig.</t>
  </si>
  <si>
    <t>Penyisipan ± 10 meter &amp; 1 ea elbow 3"45°  eks kebocoran flowline 3" sumur PMB-19 di road crossing / jalan masuk lokasi KP. 0.08 (09:30-14:00 wib)</t>
  </si>
  <si>
    <t>Penyisipan kebocoran dengan pipa 3" sch 40 di KP 0.6 flowline sumur TTB-04 (12:30-14:00 wib)</t>
  </si>
  <si>
    <t>Penyisipan flowline 3" sumur KAG A3/ KAG-27 dengan pipa baru panjang 48 meter (11:00-19:10 wib)</t>
  </si>
  <si>
    <t>KAG-27</t>
  </si>
  <si>
    <t>Las sadel flowline 3" sumur KAG-04 sebanyak 1 titik (14:00-18:45 wib)</t>
  </si>
  <si>
    <t>Penyisipan Flowline  sumur TLJ-227 menggunakan pipa 3" sch 40 sebanyak 2 jts (10:00-15:00 wib)</t>
  </si>
  <si>
    <t>Atasi kebocoran / modifikasi line drain 3" HP Separator 201 D di SKG Lembak (10:00-14:00 wib)</t>
  </si>
  <si>
    <t>Atasi kebocoran pada drat elbow knee di sumur LBK-07 (14:30:15:00 wib)</t>
  </si>
  <si>
    <t>Penyisipan line satelit sumur-sumur Tasim dan Pagar dewa dengan pipa 6" sch 80 sepanjang 6 mtr &amp; sadle sebanyak 1 titik (15:00-21:00 wib)
Note : Line Satelit TSM-03, PDW-03, PDW-05, PDW-08 &amp; LVT-1</t>
  </si>
  <si>
    <t>TSM</t>
  </si>
  <si>
    <t>Atasi kebocoran / las sadel : 1 titik,  line outlet separator LP Group 2 di SP PMB (09:00-10:30 wib)</t>
  </si>
  <si>
    <t>Atasi kebocoran / disisip pipa 3" : 2 jts, flowline sumur PMB-29 di KP. 0,3 (11:00-15:30 wib)</t>
  </si>
  <si>
    <t>Atasi kebocoran / las sadel 1 titik, flowline sumur PMB-30 di KP. 0,25 (16:00-17:00 wib)</t>
  </si>
  <si>
    <t>Penyisipan kebocoran dengan pipa 3" sch 40 : 12 meter di sumur TLJ 227 (09:00 -15:00 wib)</t>
  </si>
  <si>
    <t>Penyisipan kebocoran dengan pipa 3" sch 80 : 12 meter di KP 2.2 flowline sumur OGN-26 (11:00-13:30 wib)</t>
  </si>
  <si>
    <t>Penyisipan kebocoran dengan pipa 3" sch 40 : 24 meter di KP 2.3 flowline sumur TMT-10 (10:00-14:00 wib)</t>
  </si>
  <si>
    <t>Penyisipan kebocoran dengan pipa 3" : 6 meter ex terkena alat berat line gas ke sumur TMT-52 di simp TMT-19 (14:00-15:30 wib)</t>
  </si>
  <si>
    <t>Fabrikasi &amp; Penyisipan kebocoran flowline X- Mastree sumur Aur-01 (10:15-15:13 wib)</t>
  </si>
  <si>
    <t>AUR-01</t>
  </si>
  <si>
    <t>Modifikasi flowline ke X-Mastree di sumur LBK-06 (14:30 -16:30 wib)</t>
  </si>
  <si>
    <t>Penyisipan kebocoran dengan pipa 3" sch 40 : 12 meter di KP 0.1 flowline sumur TMT-10 (10:00-12:00 wib)</t>
  </si>
  <si>
    <t>Penyisipan line satelit sumur-sumur Tasim dan pagar dewa dengan pipa 6" sch 80 sepanjang 24 meter (13:00-17:30 wib)</t>
  </si>
  <si>
    <t>Order Ops Prod Fabrikasi penggantian suction pompa WI MKAPR SP 1 TMT indikasi scale (13:30- 15:30 wib)</t>
  </si>
  <si>
    <t>Las sadel 1 titik line satelit sumur-sumur Tasim (13:00-14:30 wib)</t>
  </si>
  <si>
    <t>Penyisipan Reducer 4"X2" dan flange 2"300  flowline sumur PDW-07 di KP 0 (10:00-12:00 wib)</t>
  </si>
  <si>
    <t>Las sadel 1 flowline 3" sumur KRD-01 bocor dekat lasan,  lanjut tes gas in dan observasi (13:00-15:30 wib)</t>
  </si>
  <si>
    <t>Atasi kebocoran trunkline Merbau-Pagardewa dengan cara diclamp (15:00-18:00 wib)</t>
  </si>
  <si>
    <t>Atasi kebocoran / ganti Tee 3" di header sumur GNK-06 SP I GNK (10:00-14:00 wib)</t>
  </si>
  <si>
    <t>Pekerjaan : PENYISIPAN TRUNKLINE 6” JALUR GUNUNG KEMALA, PRABUMULIH FIELD.Masa Pelaksanaan : 05/06/2024 s/d 18/08/2024</t>
  </si>
  <si>
    <t>Pekarjaan : Penyisipan  Line Saparator &amp; Scrubber SP.III.GNK ( Phase I) Pelaksana :  PT. Harpindo Bangun Sejahtera</t>
  </si>
  <si>
    <t>Atasi kebocoran/ las sadel flowline sumur TLJ-227 (10:00-12:00 wib)</t>
  </si>
  <si>
    <t>Atasi kebocran/ penyisipan flowline sumur WI TLJ-223  sisip pipa 3":1 joint, elbow 45⁰:1 dan 90⁰:1 (13:30-17:30 wib)</t>
  </si>
  <si>
    <t>Atasi kebocoran / sadel las pipa 6" Ring Line WI di dekat SP VII TLJ (10:00-13:00 wib)</t>
  </si>
  <si>
    <t>Atasi kebocoran main line gas 4" di kP 1.2, dengan cara disisip pipa 4" sch 80 panjang 9 meter, Lanjut tes operasi, ok. ( 09:00-16:00 wib)</t>
  </si>
  <si>
    <t>Atasi kebocoran las sadel line satelit Tasim PDW bocor dekat lasan, Lanjut tes operasi produksi (10:00-12:10 wib)</t>
  </si>
  <si>
    <t>Penyisipan flowline sumur TLJ 193 dengan pipa 3"  1 joint dan elbow 3" 90°:1ea (09:00-15:00 wib)</t>
  </si>
  <si>
    <t>Penyisipan kebocoran dengan pipa 3" sch 80 : 12 meter di KP 1.2 flowline sumur OGN-34 (10:30-14:00 wib)</t>
  </si>
  <si>
    <t>Atasi kebocoran las sadel line satelit Tasim PDW bocor dekat lasan, Lanjut tes operasi produksi (10:30-12:15 wib)</t>
  </si>
  <si>
    <t>Atasi kebocoran/ sadel las streamline sumur WI TLJ-095 ( 09:00-13:00 wib).</t>
  </si>
  <si>
    <t>Atasi kebocoran las sadel line satelit Tasim PDW bocor dekat lasan sebanyak 2 titik dan disisip pipa 6" 2 joints x 6 meter di KP 1, Lanjut tes operasi produksi dan observasi (10:30-18:15 wib)</t>
  </si>
  <si>
    <t>Penyisipan kebocoran dengan pipa 3" sch 80 : 12 meter di KP 3.0 flowline sumur Ogan 34, ok.(10:00-12:00 wib)
Note : sumur tanpa off karena di alihkan ke line satelite 4"</t>
  </si>
  <si>
    <t>Penyisipan ex clamp kebocoran dengan pipa 3" sch 80 : 12 meter di KP 0.7 flow line sumur Ogan 33, ok.(11:00-15:00 wib). Note : sumur tanpa off karena di alihkan ke line satelite 4" dan info awal kebocoran flow line Ogan 34</t>
  </si>
  <si>
    <t>Penyisipan ex clamp kebocoran dengan pipa 3" sch 80 : 18 meter + flange 2 ea di KP 0.1 flow line sumur OGN-26 (13:00-16:30 wib)</t>
  </si>
  <si>
    <t>Penyisipan kebocoran flowline sumur KAG-17 dengan pipa 3' sebanyak 3 joints x 6 meter di KP 0.6 (10:00-13:00 wib)</t>
  </si>
  <si>
    <t>Atasi kebocoran las sadel line satelit Tasim PDW bocor dekat lasan sebanyak 1 titik di KP 1,4, Lanjut tes operasi produksi dan observasi (14:00-16:15 wib)</t>
  </si>
  <si>
    <t>Penyisipan flowline 2 titik di sumur OGN-27 (10:00-15:00 wib)</t>
  </si>
  <si>
    <t>Atasi kebocoran las sadel 3 titik line satelit Tasim  di KP 0.95, KP 1.1, KP 1.12 (11:00-15:30 wib)</t>
  </si>
  <si>
    <t>Atasi kebocoran las sadel 2 titik dekat lasan line satelit Tasim  di KP 0.9 (11:00-14:00 wib)</t>
  </si>
  <si>
    <t>Atasi kebocoran / ganti elbow flowline sumur KRD-01</t>
  </si>
  <si>
    <t>Atasi kebocoran las sadle 1 titik, lokasi satelit Tasim (10:15-11:45 wib)</t>
  </si>
  <si>
    <t>Atasi kebocoran ringline TLJ dengan cara sisip pipa 8": ± 4 meter dan elbow 45⁰: 1 , start pompa 17.30, kondisi aman (08:30-17:00 wib)</t>
  </si>
  <si>
    <t>Penyisipan flowline sumur WI BRG-07 dengan pipa baru 4" sch 40 panjang 12 meter di dekat wellhead (10:45-14:30 wib)</t>
  </si>
  <si>
    <t>Penyisipan kebocoran flowline WI Ogan 21/22 dengan pipa 3" sch 40 : 6 meter di depan lokasi Ogan 20 (10:30-14:00 wib)
Note : info awal kebocoran flowline WI sumur Ogan 20</t>
  </si>
  <si>
    <t>Clamp kebocoran elbow flowline sumur BRG-34 di dekat wellhead (10:45-14:30 wib)</t>
  </si>
  <si>
    <t>Las sadel 2 titik line satelit/ clusterline 6" Tasim group (10:00-15:00 wib)</t>
  </si>
  <si>
    <t>Bersama RAM dan Elnusa FK clamp kebocoran trunkline 4" pompaan dari SP Merbau, lanjut tes pompaan dan observasi (15:30-16:30 wib)</t>
  </si>
  <si>
    <t>Atasi kebocoran / disisip pakai pipa 3" flowline sumur LBK-19 dekat sumur, dan di sadel : 2 titik dekat pagar header SPG Lembak (10:00-16:30 wib)</t>
  </si>
  <si>
    <t>Las sadel 2 titik line satelit/ cluster line 6" Tasim group (11:30-17:00 wib)</t>
  </si>
  <si>
    <t>Atasi kebocoran / sadel las pipa 8" line suction pompa tanki di SP IX TLJ</t>
  </si>
  <si>
    <t>Clamp kebocoran gas line jaringan sumuran TMT (07:00-08:00 wib)</t>
  </si>
  <si>
    <t>Penyisipan kebocoran dengan pipa 3" sch 40 x 6 meter : 2 jts depan cluster OGN-41 flowline sumur OGN-34 (13:00-16:30 wib)</t>
  </si>
  <si>
    <t>Las sadel 1 titik line satelit/ cluster line 6" Tasim group (10:30-12:00 wib)</t>
  </si>
  <si>
    <t>Pengelasan kebocoran Trunk line 8" WI SP VI TLJ - TTB depan lokasi OGN-38 (09:00-13:00 wib)
Note : kendala hujan</t>
  </si>
  <si>
    <t>SP VI TLJ -  SP TTB</t>
  </si>
  <si>
    <t>Atasi kebocoran ganti spiral wound gasket nozzle line over flow wash tank no 06 SP BRG D (11:00-12:00 wib)</t>
  </si>
  <si>
    <t>Las sadel 1 titik bocor dekat lasan line satelit/ clusterline 6" Tasim group (10:20-12:00 wib)</t>
  </si>
  <si>
    <t>Penanggulangan bersama (HSE, RAM Static, RAM Civil, Ops Prod, LR , Osf dan PT EDR), kebocoran flowline Spoolable sumur GNK.99 di Km. 11 Gn. Kemala. Note : Setelah di lakukan penggalian (selain titik bocor) pakai BHL dan manual, didapati ada bagian Spoolable yang cacat / rusak dan sudah ada rembesan. Jadi setelah diskusi disarankan untuk dilakukan penggantian ± 300 mtr (dari simpang GNK. 55 sampai dekat jembatan).(07:00-18:00 wib)</t>
  </si>
  <si>
    <t>Bersama Ops Prod, Sipil, static penggalian cari sumber kebocoran flow line di area lokasi sumur TTB 39 yang berdampak ke sumur warga dan  Rewelding 1 titik kebocoran (ex clamp) flow line sumur TTB-39, ok. (10:30-16:00 wib)</t>
  </si>
  <si>
    <t>Las sadel 1 titik bocor dekat lasan line satelit/ clusterline 6" Tasim group, ok. (10:00-12:00 wib)</t>
  </si>
  <si>
    <t>Rewelding (crack sebelah sambungan las) kebocoran ring line 5.5 jalur TTB 41/38,  jalan nigata belakang SP TTB, ok.(10:30-13:30 wib).</t>
  </si>
  <si>
    <t>Las sadel 1 titik bocor dekat sambungan lasan line satelit/clusterline 6" Tasim group, ok. (10:00-12:00 wib).</t>
  </si>
  <si>
    <t>Penyisipan kebocoran flow line Ogan 49 di depan sumur Ogan 20 dengan pipa 3" sch 40 : 12 meter + elbow 3" -45 : 2 ea, ok. (09:30-16:00 wib).Note : Tanpa off sumur karena di alihkan ke line satelite 4"</t>
  </si>
  <si>
    <t>Atasi kebocoran/ Las sadle line  pipa 8"  ringline injeksi SP VI TLJ ke SP V TLJ (09:30-12:00 wib)</t>
  </si>
  <si>
    <t>Atasi kebocoran/ sadel flowline sumur TLJ-193 (13:00 -14:30 wib)</t>
  </si>
  <si>
    <t>Las sadel 1 titik bocor dekat sambungan lasan line satelit/ clusterline 6" Tasim group, lanjut gas in dan observasi (10:00-12:00 wib)</t>
  </si>
  <si>
    <t>Atasi kebocoran / las sadel 1 titik flowline sumur LBK-19 Lembak di depan SKG Lembak (09:30 - 11:00 wib)</t>
  </si>
  <si>
    <t>Atasi kebocoran / las sadel 1 titik, flowline sumur LBK-13 Lembak, di dekat sumur (11:30 - 13:00 wib)</t>
  </si>
  <si>
    <t>Penyisipan Trunkline 6” PDW-PPP  TAHAP 3 (PT BIMA Tmt 03/11/2023 s/d 29/06/2024)</t>
  </si>
  <si>
    <t>Penyisipan pipa 3" sebanyak 3 joints x 6 meter line recycle drainase / line pompaan dari Oil Cathcer ke wash tank di SP Kuang (11:00-15:00 wib)</t>
  </si>
  <si>
    <t>Pengelasan sadel 2 titik kebocoran di KP 02 &amp; KP 03 flowline WI OGN-20/23 (13:00-16:00 wib)</t>
  </si>
  <si>
    <t>Penyisipan kebocoran stream line sumur WI OGN-19 (10:00-17:00 wib)</t>
  </si>
  <si>
    <t>Pekerjaan : PENYISIPAN FLOWLINE SUMUR OGN-31  PRABUMULIH FIELD.Pelaksana : PT. Bumi Intitama Mega Artha.Pelaksanaan : 05 Agustus 2024-19 September 2024 (40Hari)</t>
  </si>
  <si>
    <t>Penyisipan kebocoran dengan pipa 3" : 6 meter flowline WI sumur OGN-21/22 (10:30-12:30 wib)</t>
  </si>
  <si>
    <t>Las sadel 1 titik bocor dekat sambungan lasan line satelit/ clusterline 6" Tasim group  (10:20-11:45 wib)</t>
  </si>
  <si>
    <t>Las sadel 1 titik bocor dekat sambungan lasan line satelit/ clusterline 6" Tasim group (14:30-16:45 wib)</t>
  </si>
  <si>
    <t>Pengelasan sadel 1 titik kebocoran ringline 5.5" sumur TTB-41/38 di belakang SP 1 TTB (13:00-15:00 wib)</t>
  </si>
  <si>
    <t>Atasi kebocoran ganti elbow flowline sumur BRA-01 (12:45-17:00 wib)</t>
  </si>
  <si>
    <t>Atasi kebocoran / diclamp, flowline GNK-11 depan SP III GNK (jumper ke flowline GNK-102)</t>
  </si>
  <si>
    <t>Atasi kebocoran / disisip pakai pipa 4" : ± 12 meter dan dipasang protektor pipa 8", flowline LBK-05 di lokasi sumur (09:30-15:30 wib)</t>
  </si>
  <si>
    <t>Atasi kebocoran las sadle 1 titik line Tasim- PDW (10:15-13:45 wib)</t>
  </si>
  <si>
    <t>Atasi kebocoran / las sadel 1 titik, Trunkline 6" Tasim - Pagardewa (15:20-16:45 wib)</t>
  </si>
  <si>
    <t>Atasi kebocoran / las sadel 1 titik flowline sumur LBK-19 di KP. 0,65, dan 1 titik dekat pagar header SPG Lembak (10:00-15:30 wib)</t>
  </si>
  <si>
    <t>Pekerjaan : PENGGANTIAN TRUNKLINE WATER TRANSFER DARI TLJ SP-6 KE SP-1 TTB, PRABUMULIH FIELD.Pelaksana: PT. CITRA YALA TAMA RAYAMasa Pelaksanaan :  22 Jan 2024 s/d 30 Sep 2024.</t>
  </si>
  <si>
    <t>SP VI TLJ-SP 1 TTB</t>
  </si>
  <si>
    <t>Pengelasan sadel kebocoran flowline sumur WI OGN-15/40 (13:00-15:00 wib)</t>
  </si>
  <si>
    <t>OGN-15/40</t>
  </si>
  <si>
    <t>Atasi kebocoran/ penyisipan flowline sumur TLJ-241 dengan  pipa 3": 24 meter (09:00-15:00 wib)</t>
  </si>
  <si>
    <t>Pengelasan kebocoran ring line WI 5.5 jalur sumur TTB-41/38 (16:00-18:00 wib)</t>
  </si>
  <si>
    <t>Atasi eks kebocoran / las sadel, Trunkline 6" Tasim - Pagardewa (10:30-12:30 wib)</t>
  </si>
  <si>
    <t>Atasi eks kebocoran / las sadel Trunkline 6" Tasim - Pagardewa (10:30 - 11:45 wib)</t>
  </si>
  <si>
    <t>Atasi eks kebocoran / disisip pakai pipa 3" : ± 12 meter flowline WI PMB-24/09 di simpang SP PMB (09:30 - 15:30 wib)</t>
  </si>
  <si>
    <t>PMB-24/09</t>
  </si>
  <si>
    <t>Pekerjaan : Penyisipan Flowline Sumur TLJ-118  Prabumulih Field.Pelaksana :  PT. Harpindo Bangun Sejahtera. Masa Pelaksanaan :  27/08/2024 S/d 30/09/2024</t>
  </si>
  <si>
    <t>Atasi kebocoran/ Penyisipan  pipa 8"sch 40 panjang 24 meter jalur Ringline WI di simpang SP Vll TLJ (08:30-17:00 wib)</t>
  </si>
  <si>
    <t>Atasi kebocoran / sadel las pipa 3" Flow line sumur WI TLJ-090 (16:30- 18:00 wib)</t>
  </si>
  <si>
    <t>Atasi eks kebocoran / las sadel Trunkline 6" Tasim - Pagardewa (10:30 - 12:45 wib)</t>
  </si>
  <si>
    <t>Atasi eks kebocoran / las sadel flowline WI sumur PMB-27 (09:30 - 10:45 wib)</t>
  </si>
  <si>
    <t>Atasi kebocoran / las sadel flowline sumur TLJ-254 eks gangguan OTK (10:00-13:00 wib)</t>
  </si>
  <si>
    <t>TLJ-254</t>
  </si>
  <si>
    <t>Atasi eks kebocoran / disisip pakai pipa 3" : ± 15 meter &amp; Elbow 3"90° : 2 ea, flowline sumur LBK-19 di road crossing depan SKG Lembak (10:00 - 15:30 wib)</t>
  </si>
  <si>
    <t>Atasi eks kebocoran / las sadel flowline PMB-15 di dekat sumur (09:30-11:30 wib)</t>
  </si>
  <si>
    <t>Atasi eks kebocoran / las sadel Trunkline 6" Tasim - Pagardewa (10:30-12:00 wib)</t>
  </si>
  <si>
    <t>Atasi kebocoran / sadel las pipa 4" flowline sumur TLJ-245 sebanyak 2 titik (eks gergajian OTK) (09:00-13:00 wib)</t>
  </si>
  <si>
    <t>TLJ0-245</t>
  </si>
  <si>
    <t>Atasi kebocoran / las sadel pipa 3" Header manifold TLJ-253 di SP VI TLJ (14:00-15:00 wib)</t>
  </si>
  <si>
    <t>Atasi eks kebocoran / disisip : 1 joint + elbow 4"90° : 1 ea, flowline sumur BRG-23 Beringin (10:30 - 15:30)</t>
  </si>
  <si>
    <t xml:space="preserve">Atasi kebocoran flowline TLJ-241 dengan cara sadel las  sebanyak 3 titik eks  gangguan/ gergajian OTK  </t>
  </si>
  <si>
    <t>Penyisipan pipa 3": 1  joint eks korosif dan ganti valve &amp; check valve 3" 300  flowline sumur TLJ-241</t>
  </si>
  <si>
    <t>Atasi kebocoran  pipa 8" : 12 meter dan flange 8" 150:1 ea line suction pompa dari tank di SP VII TLJ (14:00-15:30 wib)</t>
  </si>
  <si>
    <t>Atasi kebocoran / di clamp flowline sumur LBK-19 (dekat SPG Lembak), penggalian manual (16:00 - 19:00 wib)</t>
  </si>
  <si>
    <t>Order RAM Gas, perbaikan las sadel exhaust GEC No. 2 di SKG III GNK (10:00 - 12:00 wib)</t>
  </si>
  <si>
    <t>Atasi kebocoran / penyisipan flowline sumur TLJ-034 menggunakan pipa 3" sch 40 1 joint+ Elbow 3" 90° : 1 ea (11:30 -15:30 wib)</t>
  </si>
  <si>
    <t>Atasi kebocoran flowline sumur TTB-43 dengan cara disadle sebanyak 1 titik (10:00-12:00 wib)</t>
  </si>
  <si>
    <t>Atasi kebocoran/ sadel las Ringline WI 6" pada elbow di simpang TLJ-150 (09:30-12:15 wib)</t>
  </si>
  <si>
    <t>Atasi eks kebocoran / las sadel : 2 titik, Trunkline 6" Tasim - Pagardewa (10:30 - 14:30)</t>
  </si>
  <si>
    <t>Atasi eks kebocoran / disisip  pakai pipa 3"sch# 80 : ± 12 meter, flowline sumur LBK-19 Lembak di KP. 0,95 (10.00 - 14.00)</t>
  </si>
  <si>
    <t>Atasi kebocoran/ penyisipan flowline sumur TLJ-234 menggunakan pipa 3" sch 40 : 2 joint (09:00 -14:00 wib)</t>
  </si>
  <si>
    <t>Las sadel 1 titik bocor dekat sambungan lasan line satelit/ cluster line 6" Tasim group, lanjut observasi (10:00-12:00 wib)</t>
  </si>
  <si>
    <t>Las sadel 1 titik kebocoran flowline 4" sumur PDW-07, lanjut observasi (13:00-13:45)</t>
  </si>
  <si>
    <t>Atasi kebocoran/ las sadel line  manifold HP 8" di SP III GNK</t>
  </si>
  <si>
    <t>Order RAM Gas, perbaikan/ las sadel exhaust engine compressor di SKG III GNK (17:30 18:30 wib) 
Note : Rekomendasi HSE dilanjut 12-10-2024 (kendala cuaca &amp; ada indikasi ceceran oli sekitar area pengelasan)</t>
  </si>
  <si>
    <t>Atasi kebocoran dengan las sadel 1 titik Trunkline idle CS 8" WI SP VI TLJ - TTB depan SP TTB (13:00-16:00 wib)</t>
  </si>
  <si>
    <t>SP VI TLJ-SP TTB</t>
  </si>
  <si>
    <t>Atasi kebocoran/ penyisipan pipa 8"@13 meter dan flange 8" 300: 1 ea jalur ring line WI TLJ (08:30-16:00 wib, kendala cuaca hujan)</t>
  </si>
  <si>
    <t>Pengelasan sadel 1 titik kebocoran depan lokasi TTB-15 flowline sumur TTB-70/73 (11:00-13:00 wib)</t>
  </si>
  <si>
    <t>Atasi kebocoran gangguan OTK sumur flowline TLJ-254 dengan cara sisip pipa 3": 2 joint dan sumur pengeboran TLJ-002 dengan cara sisip pipa 3": 2 joint (09:00-17:00 wib)</t>
  </si>
  <si>
    <t>Atasi kebocoran / clamp pipa 3" flowline TLJ-003 (09:00-10:00 wib)</t>
  </si>
  <si>
    <t>Atasi kebocoran / las sadel Trunkline 6" Tasim - Pagardewa (10:30 - 12:00 wib)</t>
  </si>
  <si>
    <t>Atasi kebocoran flowline sumur WI TLJ-082 dengan cara sisip pipa 3": 2 joint (09:00-17:00 wib)</t>
  </si>
  <si>
    <t>Atasi kebocoran/ penyisipan flowline sumur TLJ-106 menggunakan pipa 3"  sch 40 1 joint (09:00 -14:00 wib)</t>
  </si>
  <si>
    <t>Dismantle dan ganti / sisip flowline  X-Mastree sumur KAG-21 Kuang (11:30 - 15:30 wib)</t>
  </si>
  <si>
    <t>Atasi kebocoran ringline WI SP VII TLJ dengan cara las sadle (09:00-11:45 wib)</t>
  </si>
  <si>
    <t>Atasi kebocoran / disisip pipa 3" : 3 joints, flowline sumur BRG-12 (13:00 - 16:00 wib)</t>
  </si>
  <si>
    <t>Atasi kebocoran (underground) / diclamp flowline sumur LBK-19 depan SPG Lembak (10:30 - 12:00 wib)</t>
  </si>
  <si>
    <t>Atasi kebocoran flowline sumur WI TLJ-189 dengan cara las sadle sebanyak 1 titik</t>
  </si>
  <si>
    <t>Las sadel 1 titik bocor dekat sambungan lasan line satelit/ clusterline 6" Tasim group, lanjut gas in dan observasi (10:30-12:00 wib)</t>
  </si>
  <si>
    <t>Atasi kebocoran / penyisipan pipa 2" line gas fire ground di KM 1 TLJ (08:30-15:00 wib)</t>
  </si>
  <si>
    <t>Atasi eks kebocoran / disisip pakai pipa 3" : 3 joint, flowline sumur LBK-19 di depan SPG Lembak, dan lanjut las sadel : 1 titik, flowline LBK-19 di dekat sumur (10:00 - 16:00 wib)</t>
  </si>
  <si>
    <t>Las sadel 2 titik dan clamp 1 titik kebocoran line satelit Tasim (10:45-13:45 wib)</t>
  </si>
  <si>
    <t>Penyisipan kebocoran dengan pipa 4" : 12 meter di KP 0.6 flowline sumur TMT-19 (13:00-17:30 wib)</t>
  </si>
  <si>
    <t>Pemasangan line flaring sumur GNK-71 pipa 2" Sepanjang ± 60 meter (09:00-15:30 wib)</t>
  </si>
  <si>
    <t>Penyisipan ex kebocoran line satelit Tasim dengan pipa 6" panjang 12,5 meter (10:00-17:30 wib)</t>
  </si>
  <si>
    <t>Atasi kebocoran/ penyisipan flowline  PMB-26 pipa 3" Sepanjang 24 meter di dekat lokasi PMB-26 dan suit flowline PMB-26 ke flowline  PMB-20 di dekat Header SP PMB</t>
  </si>
  <si>
    <t>Las sadel 1 titik kebocoran pipa 6" line satelit Tasim (11:25-13:40 wib)</t>
  </si>
  <si>
    <t>Atasi kebocoran penyisipan flowline sumur  TLJ-099 dengan pipa 3" sch 40: panjang 48 meter (eks kehilangan gangguan OTK) (11:00-17:30 wib)</t>
  </si>
  <si>
    <t>Las sadel 2 titik kebocoran pipa 6" line satelit Tasim (10:45-14:15)</t>
  </si>
  <si>
    <t>Atasi kebocoran/pemyisipan flowline sumur TLJ-099 dengan pipa 3" sch 40 : 5 meter , elbow 45°: 1 ea dan flange 3" 300": 1 ea (09:00 -13:00 wib)</t>
  </si>
  <si>
    <t>Las sadel 1 titik kebocoran pipa 6" line satelit Tasim (10:00-12:00 wib)</t>
  </si>
  <si>
    <t>Atasi kebocoran/ penyisipan flowline sumur TLJ-116 dengan pipa 3" sch 40:  3 joint dan elbow 45°:1ea (10:00 -17:30 wib)</t>
  </si>
  <si>
    <t>Atasi kebocoran / penyisipan flowline sumur  TLJ-238 dengan pipa 3" sch 40 panjang 12 meter (10.00-12.00)</t>
  </si>
  <si>
    <t>Las sadel 1 titik di sambungan lasan dan clamp 2 titik kebocoran pipa 6" line satelit Tasim (10:25-12:10 wib)</t>
  </si>
  <si>
    <t>Clamp kebocoran flowline 4" sumur LVT-01 di area sumur (11:00-11:15 wib)</t>
  </si>
  <si>
    <t>Pengelasan kebocoran dengan las sadel 1 titik ring line 5.5 sumur TTB-41/38 di belakang SP I TTB (10:30-12:00 wib)</t>
  </si>
  <si>
    <t>Atasi kebocoran flowline sumur LBK-19 dengan cara di sadle sebanyak 1 titik (09.00-12.00)</t>
  </si>
  <si>
    <t>Las sadel 1 titik di sambungan lasan dan clamp 1 titik kebocoran pipa 6" line satelit Tasim (15:50-16:20 wib)</t>
  </si>
  <si>
    <t>Pekerjaan : Penyisipan Header SP-PMB  Prabumulih Field Distrik.1 Prabumulih Field Pelaksana :  PT. Harpindo Bangun Sejahtera.Masa Pelaksanaan : 01/04/2024 sd 19/05/2024</t>
  </si>
  <si>
    <t>Atasi kebocoran/ penyisipan flowline sumur TLJ-249 menggunakan pipa 3" sch 80 : 1,5 meter, elbow 45°: 1 ea dan flange  3"300 : 1 ea (09:00 -13:00 wib)</t>
  </si>
  <si>
    <t>Las sadel 2 titik kebocoran di dekat sambungan lasan pipa 6" line satelit Tasim (10:45-13:30 wib)</t>
  </si>
  <si>
    <t>Penyisipan pipa 3" panjang 24 meter ex clamp kebocoran flowline sumur BRG-07 di dekat simpang BRG-28 (10:30-13:00 wib)</t>
  </si>
  <si>
    <t xml:space="preserve">Atasi kebocoran/ sadel las flowline TLJ-198 , eks Gergajian OTK (09:00-11:00 wib) </t>
  </si>
  <si>
    <t>Atasi kebocoran/ sadel las pipa 3" flowline sumur TLJ-156 (eks gergajian OTk) (09:00-10:30 wib)</t>
  </si>
  <si>
    <t>Atas kebocoran / sadel las jalur suction  pompa di SP IX TLJ (11:00-14:00 wib)</t>
  </si>
  <si>
    <t>Penyisipan pipa 3" panjang 24 meter ex clamp kebocoran flowline sumur BRG-07 di area BRG-03 (10:00-12:40 wib)</t>
  </si>
  <si>
    <t>Las sadel 2 titik line satelit Tasim (14:30-16:45 wib)</t>
  </si>
  <si>
    <t>Pekerjaan : Penyisipan Flowline Sumur TLJ-227  Prabumulih Field. Pelaksana :  PT. Harpindo Bangun Sejahtera. Masa Pelaksanaan : 07/10/2024-03/11/2024</t>
  </si>
  <si>
    <t>Pekerjaan : Penyisipan Flowline Sumur TLJ-106  Prabumulih Field. Pelaksana : PT. Harpindo Bangun Sejahtera. Pelaksanaan :  12/10/ 2024-15/11/2024</t>
  </si>
  <si>
    <t>Atasi kebocoran / disisip pakai pipa 3" : 1 joint + elbow 3"90° : 2 ea, flowline sumur LBK-19 di KP. 0,1 (10:00 - 14:00 wib)</t>
  </si>
  <si>
    <t>Atasi kebocoran / las sadel 1 titik, flowline LBK-19 di dekat sumur (14:30 - 15:30 wib)</t>
  </si>
  <si>
    <t>Penyisipan kebocoran dengan pipa 4" : 12 meter flowline sumur TLJ-189 (13:00-16:30 wib)</t>
  </si>
  <si>
    <t>Pengelasan sadel kebocoran 1 titik flow line sumur TLJ-082 (09:30-12:00 wib )</t>
  </si>
  <si>
    <t>Pengelasan sadel kebocoran 1 titik flow line sumur TLJ-189 (13:00-14:30 wib)</t>
  </si>
  <si>
    <t>Penyisipan pipa 6"- sch 80 panjang 24 meter ex clamp dan ex sadel line satelit Tasim di road crossing simpang masuk PDW 06, lanjut observasi produksi, ok. (09:45-18:00 wib).</t>
  </si>
  <si>
    <t>Penyisipan elbow 2"90°sch80x1ea dan ganti baut ⅝'x8 pcs line fuel gas sumur ESP KAG 15, lanjut observasi produksi, ok (10:30-14:00)</t>
  </si>
  <si>
    <t>Atasi kebocoran/pemyisipan pipa 6" : 1 joint Ring line WI SP 7 ke SP 9 TLJ ( 08:30-15:45)</t>
  </si>
  <si>
    <t>Las sadel panjang bocor 4 titik line satelit Tasim, ok lanjut observasi produksi, ok (11:00-14:00)</t>
  </si>
  <si>
    <t>Atasi kebocoran/penyisipan pipa 3": 13 meter flowline sumur WI TLJ 073. Ok ( 09.00 -16.00 ).</t>
  </si>
  <si>
    <t>Penyisipan pipa 6" panjang 24 meter line satelit Tasim, ok lanjut observasi produksi, ok (11:00-16:30)</t>
  </si>
  <si>
    <t>Pekerjaan : Pemasangan Pipa FRP dari SP TTB ke Sumur TTB 41 Prabumulih Field. Pelaksana: PT. CITRA YALA TAMA RAYA. Masa Pelaksanaan : 1 Juli 2024 s/d  28 Oktober 2024</t>
  </si>
  <si>
    <t>Las sadel 1 titik dan clamp 1 titik kebocoran  line satelit Tasim, ok lanjut observasi produksi (11:00-12:00 wib).</t>
  </si>
  <si>
    <t>Las sadel 2 titik kebocoran  line satelit Tasim, ok lanjut observasi produksi (11:30-14:30)</t>
  </si>
  <si>
    <t xml:space="preserve">Atasi kebocoran/ penyisipan pipa 3"  panjang 24 meter, flowline sumur WI TLJ-095 (09:00 -14:00 wib) </t>
  </si>
  <si>
    <t>Atasi kebocoran / las sadel, line outlet Separator 4" di SP PMB , lanjut clamp 1 titik line outlet scrubber di SP PMB (09:00 - 11:00 wib)</t>
  </si>
  <si>
    <t>Atasi eks kebocoran/ disisip pakai pipa 3" : ± 14 meter + elbow 3"90° : 2 ea, flowline sumur LBK-19 di crossing rel kereta api, ok. Lanjut observasi, ok.(10:00-17:00 wib)</t>
  </si>
  <si>
    <t>Atasi kebocoran flowline sumur PMB-25 di road crossing depan SP PMB (modifikasi pindah / jumper ke eks flowline PMB-20) (09:30-15:30 wib)</t>
  </si>
  <si>
    <t>Atasi kebocoran/ penyisipan pipa 4" Panjang 6 meter, flange 4" 300:1 ea &amp; elbow 4" 90° : 2 ea. line header test SP V TLJ (19:00-15:00 wib)</t>
  </si>
  <si>
    <t>Atasi kebocoran trunkline minyak PDW-PPP dengan cara clamp dekat jalan lingkar Patih Galung (13:00-16:15 wib)</t>
  </si>
  <si>
    <t>Pekerjaan : Penggantian Header Manifold Injection SP-05 TLJ Prabumulih Field. Pelaksana : PT. Bumi Intitama Mega Artha. Masa Pelaksanaan : 30/09/2024 – 28/11/2024</t>
  </si>
  <si>
    <t>Pekerjaan : Penyisipan Flowline Sumur TLJ-219  Prabumulih Field. Pelaksana :  PT. Harpindo Bangun Sejahtera. Masa Pelaksanaan :  31/10/2024 s/d 27/11/2024 (28 HKL)</t>
  </si>
  <si>
    <t>Atasi kebocoran/ sadel las line discharge pompa WI SP VI TLJ ke TTB di SP VI TLJ (09:45-11:00 wib)</t>
  </si>
  <si>
    <t>Atasi kebocoran/ las sadel flowline sumur WI TLJ-183 (14:30-16:00 wib)</t>
  </si>
  <si>
    <t xml:space="preserve">Atasi kebocoran/ las sadel pipa 8" di ring line WI SP VI TLJ (09:00-11:30 wib) </t>
  </si>
  <si>
    <t>Atasi kebocoran flowline sumur KAG-17 dengan cara disisip pipa 3" panjang 12 meter (11:00-14:30 wib)</t>
  </si>
  <si>
    <t>Atasi kebocoran dengan las sadel line satelit Tasim (11:00-11:40 wib)</t>
  </si>
  <si>
    <t>Atasi kebocoran/ sadel las pipa 6" Ring line WI SP VII TLJ ( 09.00-11:00  wib)</t>
  </si>
  <si>
    <t>Sisip kebocoran dengan pipa 3" sch 40 : 12 meter flowline WI TTB-70/73 (10:00-12:00 wib)</t>
  </si>
  <si>
    <t>Atasi kebocoran / sadel las flowline sumur WI TLJ-165 sebanyak 2 titik (09:00-14:00 wib)</t>
  </si>
  <si>
    <t>Rewelding kecorann flowline WI sumur TTB-70/73 (11:00-12:00 wib)</t>
  </si>
  <si>
    <t>Atasi kebocoran/ penyisipan pipa 3": 12 meter, flowline sumur TLJ-238 (09:00-13:00 wib)</t>
  </si>
  <si>
    <t>Atasi kebocoran line satelite Tasim - PDW</t>
  </si>
  <si>
    <t>Pekerjaan: Penggantian Header Manifold Injection SP-09 TLJ Prabumulih Field. Pelaksana : PT. Bumi Intitama Mega Artha. Masa Pelaksanaan : 23/09/2024–13/10/2024</t>
  </si>
  <si>
    <t>Fabrikasi clamp : 2 set dan lanjut atasi kebocoran / clamp Trunkline Tasim - PDW (13:30 - 14:45 wib) Pukul 15:10 Gas in. Pukul 15.25 Shut in kembali (terdapat 3 titik bocor baru)</t>
  </si>
  <si>
    <t>Atasi kebocoran line satelit Tasim dengan penyisipan pipa 6" panjang 24 meter, lanjut observasi (10:30-17:00 wib)</t>
  </si>
  <si>
    <t>Atasi kebocoran line satelit Tasim dengan las sadel 1 titik bocor dekat sambungan lanjut observasi (11:00-12:50 wib)</t>
  </si>
  <si>
    <t>Atasi kebocoran flowline TLJ-225, dengan di clamp, belum bisa di sadel las/di sisip (Tunggu BHL untuk penggalian) kebocoran di crossing depan SP Vll Tl Jimar.</t>
  </si>
  <si>
    <t>Penyisipan kebocoran dengan pipa 3" : 12 meter flowline sumur 34 di depan lokasi OGN-38 (11:00-15:00 wib)</t>
  </si>
  <si>
    <t>Atasi kebocoran line satelit Tasim dengan clamp 2 titik,  lanjut observasi, ok. (11:00-12:50 wib).</t>
  </si>
  <si>
    <t>Atasi kebocoran/ penyisipan  pipa 3" sch 40 : 14 m ,elbow 3": 2 ea , flow line sumur TLJ-225 di crossing depan SP 7 TLJ (10:00-16:30 Wib)</t>
  </si>
  <si>
    <t>Atasi kebocoran line satelit Tasim dengan clamp 1 titik dan als sadel 1 titik (15:00-16:15 wib)</t>
  </si>
  <si>
    <t xml:space="preserve">Atasi kebocoran/ Las sadel pipa 3" flowline sumur WI TLJ-183 (10:00-12:00 wib) </t>
  </si>
  <si>
    <t>Atasi kebocoran clamp 1 titik line inlet 3" HP Separator test di SP 1 PDW (10:00-10:15 wib)</t>
  </si>
  <si>
    <t>Atasi kebocoran line satelit Tasim dengan las sadel 2 titik (11:00-15:00 wib)</t>
  </si>
  <si>
    <t>Las sadel ex gesekan gergaji OTK Trunk line SP TMB ke SP 2 TLJ di Pal 9 (13:00-15:00 wib)</t>
  </si>
  <si>
    <t>SP TMB - SP II TLJ</t>
  </si>
  <si>
    <t>Atasi eks kebocoran / disisip : 1 joint flowline sumur LBK-04, lanjut las sadel 1 titik pada SS- X-Mastree sumur LBK-04 Lembak (09:30-16:00 wib).</t>
  </si>
  <si>
    <t>Penyisipan kebocoran dengan pipa 4" : 12 meter flow line sumur OGN-41 depan lokasi OGN-16 (10:00-12:00 wib)</t>
  </si>
  <si>
    <t>Penyisipan kebocoran dengan pipa 3" : 6 meter flowline sumur OGN-38 di depan lokasi OGN-20 (13:00-15:00 wib)</t>
  </si>
  <si>
    <t>Atasi kebocoran line Satelit Tasim, dengan las sadel kebocoran line satelit Tasim (14:00-16:00 wib)</t>
  </si>
  <si>
    <t>Penyisipan kebocoran flowline sumur BRG-07 dengan pipa 3" panjang 12 meter (10:00-12:20 wib)</t>
  </si>
  <si>
    <t>Atasi kebocoran/ clamp pipa 3" flowline sumur WI TLJ-165 (11:00-13:00 wib).</t>
  </si>
  <si>
    <t>Pekerjaan : Penggantian Header Manifold dan Piping System SP-2, TLJ PRABUMULIH FIELD. Pelaksana : PT. Bumi Intitama Mega Artha. Pelaksanaan : 31/09/2024-28/11/2024</t>
  </si>
  <si>
    <t>Clamp kebocoran line satelit Tasim 6", lanjut observasi. (10:30-12:00 wib).</t>
  </si>
  <si>
    <t>Clamp kebocoran flowline sumur BRG 07 (16:00-17:30 wib). Note : Kendala pipa tertimbun tanah</t>
  </si>
  <si>
    <t>Atasi kebocoran / sadel las pipa 3" flowline sumur TLJ-104 (11:00-12:00 wib).</t>
  </si>
  <si>
    <t>Atasi kebocoran / sadel las pipa 3" flowline sumur WI TLJ-165 (13:00-15:00 wib).</t>
  </si>
  <si>
    <t>Fabrikasi dan penyisipan stream line (Korosif) sumur WI TTB-33 (10:00-15:00 wib).</t>
  </si>
  <si>
    <t xml:space="preserve">Las sadel 4 titik di sambungan lasan Line satelit PMN 6" (Line new ), ok. (10:30-14:30 wib). </t>
  </si>
  <si>
    <t>Las sadel kebocoran line satelit Tasim 6", lanjut observasi, ok. (13:30-15:15 wib).</t>
  </si>
  <si>
    <t>Penyisipan pipa 3" panjang 6 joint : 12 meter flowline sumur WI BRG 07 (10:30-18:30 wib).</t>
  </si>
  <si>
    <t>Pengelasan /Rewelding kebocoran flow line sumur OGN-36 (13:00-14:00 wib)</t>
  </si>
  <si>
    <t>Dismantle /pengelasan kebocoran line drain dan modifikasi safety guard pulley pompa National NOV SP TMB EPF (13:00-16:00 wib).</t>
  </si>
  <si>
    <t>Penyisipan 1 pcs elbow 3"90 sch 40 di flowline sumur WI BRG-07(10:00-12:00 wib)</t>
  </si>
  <si>
    <t>Atasi kebocoran/ penyisipan pipa 3" panjang 12 meter, flowline sumur TLJ 104 menggunakan pipa 3"  (10:00-13:00 wib).</t>
  </si>
  <si>
    <t>Pekerjaan : penyisipan flowline sumur TLJ 224 Prabumulih Field. Pelaksana PT. Harpindo Bangun Sejahtera, Masa Pelaksanaan :  19 /11/2024 s/d 22/12/2024</t>
  </si>
  <si>
    <t>Las sadel kebocoran line satelit Tasim 6", lanjut observasi (10:30-12:00 wib)</t>
  </si>
  <si>
    <t>Dismantle dan pengelasan kebocoran line drain Pompa di SP TMB EPF (14:00-15:30 wib)</t>
  </si>
  <si>
    <t>penyisipan ex clamp kebocoran flowline sumur MBU 01-4 RW (13:00-14:00 wib)</t>
  </si>
  <si>
    <t>MBU-01-4 RW</t>
  </si>
  <si>
    <t>Las sadel 1 titik line satelit Tasim (11:30-12:10 wib)</t>
  </si>
  <si>
    <t>Las sadel 1 titik line satelit Tasim (11:15-12:00 wib)</t>
  </si>
  <si>
    <t>Penyisipan pipa 4" sch 40 panjang 3 joints x 12 meter flowline underground sumur KAG-21 (13:00-17:30 wib)</t>
  </si>
  <si>
    <t>Atasi kebocoran / disisip pakai pipa 3" : 2 jts  flowline sumur PMB-25 di road crossing jalan utama arah PMB (16:00-22:10 wib)</t>
  </si>
  <si>
    <t>Atasi kebocoran / las sadel pipa 8" Trunkline WI PPP - SP VI TLJ (07:30-11:00 wib)</t>
  </si>
  <si>
    <t>PPP-SP VI TLJ</t>
  </si>
  <si>
    <t>Bersama RAM Civil atasi kebocoran dengan penyisipan pipa 4" sch 40 panjang 3 joints x 12 meter flowline underground sumur KAG-21, lanjut observasi (11:30-16:30 wib)</t>
  </si>
  <si>
    <t>Atasi kebocoran/ sisip : 2 jts, flowline sumur PMB-29, lanjut switch ke eks flowline sumur PMB-12 (09:30-16:30 wib)</t>
  </si>
  <si>
    <t>Bersama RAM Civil atasi kebocoran dengan rewelding lasan line Prabumenang new, lanjut observasi (11:00-12:00 wib)</t>
  </si>
  <si>
    <t>Las sadel line satelit Tasim 1 titik dan clamp 1 titik (14:00-15:15 wib)</t>
  </si>
  <si>
    <t>Bersama RAM Civil atasi kebocoran dengan las sadel line satelit Tasim , lanjut observasi (10:00-11:00 wib)</t>
  </si>
  <si>
    <t>Pengelasan ex gesekan gergaji OTK flow line sumur TMT 57 di area lokasi TMT 13 (13:00-15:00 wib).</t>
  </si>
  <si>
    <t>Bersama RAM Civil atasi kebocoran dengan clamp 2 titik line satelit Tasim , lanjut observasi (11:00-12:00 wib).</t>
  </si>
  <si>
    <t>Atasi kebocoran/sadel las pipa 3" flowline TLJ-078 (13:00-15:30 wib)</t>
  </si>
  <si>
    <t>Atasi kebocoran header LP group 8 inch di SP BRG D dengan cara di clamp (10:15-10:30 wib)</t>
  </si>
  <si>
    <t>Monitor job atasi kebocoran dengan clamp 1 titik line satelit Tasim oleh tim gas prod (09:30-10:30 wib)</t>
  </si>
  <si>
    <t>Penyisipan kebocoran flowline sumur PDW 07 dengan pipa 4" sch 40 sebanyak 2 joints dan elbow 1 pcs (11:00-15:00 wib)</t>
  </si>
  <si>
    <t>Pekerjaan : Penyisipan Line Seperator &amp; Scruber SP-III GNK (Phase 2)  Prabumulih Field. Pelaksana :  PT. Harpindo Bangun Sejahtera Masa Pelaksanaan :  15/11/2024 s/d 20/12/202</t>
  </si>
  <si>
    <t>Pekerjaan : Penggantian Line Suction dan Discharge Pump di SP-6 Talang Jimar Prabumulih Field. Pelaksana : PT. Bumi Intitama Mega Artha. Pelaksanaan : 23/09/2024 – 21/11/2024</t>
  </si>
  <si>
    <t>Pekerjaan : Penggantian Header Manifold Injection SP-6 TLJ Prabumulij Field. Pelaksana : PT. Bumi Intitama Mega Artha. Pelaksanaan : 17/09/2024-15/11/2024</t>
  </si>
  <si>
    <t>Penyisipan kebocoran dengan pipa 3" x 6 meter : 3 joint flow line sumur OGN-33 (10:00-15:00 wib).</t>
  </si>
  <si>
    <t>Atasi kebocoran header LP group 8 inch di SP BRG D dengan cara dilas sadel (10:50-14:15 wib)
Note : kendala lama pengosongan line.</t>
  </si>
  <si>
    <t>Atasi kebocoran dengan las sadel 1 titik line satelit Tasim (14:15-17:30 wib)</t>
  </si>
  <si>
    <t>Atasi kebocoran/penyisipan pipa 3":12 mtr flow line sumur WI TLJ-189 (09:00 -14:00 wib)</t>
  </si>
  <si>
    <t>Penyisipan flowline sumur PDW-07 (13:00-15:00 wib)</t>
  </si>
  <si>
    <t>Atasi kebocoran line satelit Tasim dengan las sadel 1 titik selesai, lanjut observasi (15:50-16:30 wib)</t>
  </si>
  <si>
    <t>Atasi eks kebocoran / disisip 1 joint + flange 3"300 : 1 ea, flowline sumur TLJ-235 (09:00-12:00 wib)</t>
  </si>
  <si>
    <t>Atasi kebocoran / disisip 1 joint + elbow 3"45° : 1 joint (di road crossing ) flowline sumur TLJ-232 T(13:00-16:00 wib).</t>
  </si>
  <si>
    <t>Atasi eks kebocoran /las sadel 1 titik, Trunkline satelit 6" Tasim - PDW (11:15-12:00 wib).</t>
  </si>
  <si>
    <t>Atasi kebocoran / disisip 1 joint pipa 4", flowline sumur PMB-29 (10:00-14:00 wib)</t>
  </si>
  <si>
    <t>Atasi kebocoran / disisip 1 joint, flowline sumur TLJ-26 (09:30-12:00 wib)</t>
  </si>
  <si>
    <t>Atasi kebocoran / disisip 1 joint, flowline sumur TLJ-95 di dekat SP IX TLJ (16:00-17:45 wib)</t>
  </si>
  <si>
    <t>Atasi kebocoran / disisip: 2 jts, flowline sumur TLJ-232 (09:00-15:00 wib)</t>
  </si>
  <si>
    <t>Atasi kebocoran / las sadel 1 titik dan di clamp 2 titik, line satelit 6" Tasim (13.00-15:30 wib)</t>
  </si>
  <si>
    <t>Atasi eks kebocoran / disisip : 2 jts + elbow 3"90° : 1 ea, flowline sumur GNK-56/64 di depan SPG III GNK (09:30-14:30 wib)</t>
  </si>
  <si>
    <t>GNK-56/64</t>
  </si>
  <si>
    <t>Reposisi clamp flowline sumur GNK-56/64 di jalan PGN (tidak melakukan pengelasan) masih banyak cairan.</t>
  </si>
  <si>
    <t>Atasi kebocoran / disisip 2 jts, flowline sumur TLJ-146 (13:00-17:30 wib)</t>
  </si>
  <si>
    <t>Atasi kebocoran / las sadel ± 70 cm, line header WI 8" di SP VII TLJ (15:30-16:30 wib).</t>
  </si>
  <si>
    <t>Atasi kebocoran / las sadel 1 titik, line satelit 6" Tasim (10:30-11:30 wib).</t>
  </si>
  <si>
    <t>Atasi kebocoran / sadel las flowline sumur WI TLJ-189 di deket header SP VII TLJ (09:00-11:30 wib)</t>
  </si>
  <si>
    <t>Pekerjaan : PENGGANTIAN RING LINE WATER INJEKSI TALANG JIMAR, PRABUMULIH FIELD. Pelaksana : PT. CITRA YALA TAMA RAYA Masa Pelaksanaan :  22 Jan 2024 s/d 31 Aug 2024</t>
  </si>
  <si>
    <t>Atasi kebocoran / clamp pipa 8" Trunk line SP VI TLJ - PPP (09:00-20:30 wib)</t>
  </si>
  <si>
    <t>Sisip kebocoran dengan  pipa 4" : 3 meter flow line sumur OGN-41 di depan lokasi OGN-20 (11:00-14:00 wib)</t>
  </si>
  <si>
    <t>Atasi kebocoran flowline sumur BRG-07 dengan cara rewelding sambungan lasan (crack), lanjut observasi (09:30-10:30 wib)</t>
  </si>
  <si>
    <t>Atasi kebocoran / disisip 1 joint, flowline sumur GNK-92 GNK (09:30-14:30 wib).</t>
  </si>
  <si>
    <t>Atasi kebocoran Trunkline 8" jalur SP VI TLJ - PPP  dengan sisip pipa 8" sch 80 sepanjang 9 meter (10:00-18:00 wib)</t>
  </si>
  <si>
    <t>Atasi kebocoran las sadel line satelit Tasim , lanjut observasi (11:20-13:20 wib)</t>
  </si>
  <si>
    <t>Atasi kebocoran flowline TLJ-026 dengan cara disadle sebanyak 1 titik (11:00-14:00 wib)</t>
  </si>
  <si>
    <t>Rewelding kebocoran flowline TLJ-146 (10:00-11:00 wib)</t>
  </si>
  <si>
    <t>Pekerjaan : PENGGANTIAN FLOWLINE INJEKSI SUMUR KMG-03  PRABUMULIH FIELD. Pelaksana : PT. Bumi Intitama Mega Artha. Pelaksanaan : 01/12/2024-14/12/2024</t>
  </si>
  <si>
    <t>Atasi kebocoran / las sadel flowline sumur LBK-21 di dekat sumur (10:00-12:00 wib)</t>
  </si>
  <si>
    <t>Atasi kebocoran SS X-mastree (well head) sumur BRG-36 dengan las sadel (10:00-19:45 wib)</t>
  </si>
  <si>
    <t>Atasi kebocoran Line satelit Tasim 2 titik dengan las sadel (14:00-15:30 wib)</t>
  </si>
  <si>
    <t>Atasi kebocoran ringline SP VII TLJ pipa 6" dengan cara disadle sebanyak 1 titik (09:00-14:00 wib)</t>
  </si>
  <si>
    <t>Atasi kebocoran line satelit Tasim 1 titik dengan las sadel (14:00-15:30 wib)</t>
  </si>
  <si>
    <t>Pekerjaan : Penyisipan Flowline Sumur KAG-21  Prabumulih Field. Pelaksana :  PT. Harpindo Bangun Sejahtera. Masa Pelaksanaan : 14/12/2024 s/d 17/01/2025</t>
  </si>
  <si>
    <t>Atasi kebocoran / disisip : 2 jts, flowline sumur GNK-86 (10:00-14:00 wib)</t>
  </si>
  <si>
    <t>Atasi kebocoran Ring line WI dengan cara di sisip 1 joint pipa 6” di SP VII TLJ (09:00-13:45 wib).</t>
  </si>
  <si>
    <t>Atasi kebocoran flowline TTB-30 dengan Sadel (13:00-15:30 wib).</t>
  </si>
  <si>
    <t>Las sadel line satelit Tasim 1 titik , ok, lanjut clamp 1 bocor baru (10:30-14:40 wib)</t>
  </si>
  <si>
    <t>Las sadel line satelit Tasim 1 titik (10:00-12:00 wib)</t>
  </si>
  <si>
    <t>Atasi kebocoran flowline sumur TLJ-033 dengan penyisipan pipa 3” sebanyak 2 joint (09:30-15:30 wib)</t>
  </si>
  <si>
    <t>Atasi kebocoran 4 titik Line satelit Tasim dengan lasa sadel 2 titik dan clamp 2 titik (10:50-15:30 wib)</t>
  </si>
  <si>
    <t>Flowline</t>
  </si>
  <si>
    <t>Atasi kebocoran penyisipan flowline sumur LBK-11, kendala masih  ada cairan kondensat dalam pipa eksisting (14:00-17:30 wib)</t>
  </si>
  <si>
    <t>Atasi kebocoran line LP group separator di SP BRG D dengan las sadel (13:00-15:00 wib). Note : Kendala Valve passing dan cuaca hujan</t>
  </si>
  <si>
    <t>Atasi kebocoran flowline sumur TLJ-223 dengan cara sisi pipa 3" sch:40 sepanjang 24 meter (10:00-14:45 wib)</t>
  </si>
  <si>
    <t>Pekerjaan : Penyisipan Line Header SP  VII, Prabumulih Field. Pelaksana :  PT. Harpindo Bangun Sejahtera. Masa Pelaksanaan :  01/12/2024 s/d 14/01/2025</t>
  </si>
  <si>
    <t>Penyisipan pipa 2" sch 40 : 12 joint untuk line gas ke sumur TTB-68 (10:00-15:30 wib)</t>
  </si>
  <si>
    <t>TTB-68</t>
  </si>
  <si>
    <t>Pengeceran pipa 3” untuk penyisipan line gas fuel di PPP (10:00-14:00 wib)</t>
  </si>
  <si>
    <t>Pekerjaan : Penyisipan Line Satelit Tasim Trunkline Group dari  Point 2 ke SP 1 Pagardewa, PRABUMULIH FIELD. Pelaksana : PT. CITRA YALA TAMA RAYA. Masa Pelaksanaan :  23/09/2024 s/d 06/12/2024</t>
  </si>
  <si>
    <t>Pekerjaan : Penyisipan Flowline Sumur BRG 12  Prabumulih Field. Pelaksana :  PT. Harpindo Bangun Sejahtera. Masa Pelaksanaan :  14/12/2024 s/d 17/01/2025</t>
  </si>
  <si>
    <t>Crew static TTB TMT atasi kebocoran 2 titik Line satelit Tasim dengan las sadel, lanjut observasi (13:00-15:30 wib)</t>
  </si>
  <si>
    <t>SATELIT TASIM</t>
  </si>
  <si>
    <t>Las sadel elbow flowline sumur BRG-08 di depan header manifold (15:30-16:00 wib)</t>
  </si>
  <si>
    <t>Atasi kebocoran flowline sumur TLJ-221 dengan cara di sisip pipa 3” sebanyak 2 jts (10:00-14:30 wib)</t>
  </si>
  <si>
    <t>TLJ--221</t>
  </si>
  <si>
    <t>Las nipple drat streamline (bocor) sumur BRG 23, ok. (10:45-11:50 wib). Note : kendala lama pengosongan sumur karena master Valve stuck open.</t>
  </si>
  <si>
    <t>Atasi eks kebocoran / disisip : 2 jts, main line gas 4" di KM 13 GNK (12:30-15:30 wib)</t>
  </si>
  <si>
    <t>MAINLINE GAS SP3</t>
  </si>
  <si>
    <t>Atasi kebocoran 3 titik dengan las sadle 1 titik dan clamp 2 titik line satelit Tasim (11:00-15:45 wib)
Note : Kendala lama karena mesin las mati/ rusak dan ganti mesin las dari SP Kuang</t>
  </si>
  <si>
    <t>Atasi kebocoran 3 titik dengan las sadel 1 titik dan clamp 1 titik line satelit Tasim (11:00-15:00 wib)</t>
  </si>
  <si>
    <t>Atasi kebocoran/ penyisipan flowline sumur WI TLJ-077, dengan pipa 3" Sch-40 panjang 12 meter dan flange 3" 300: 1 ea, dekat header SP IX TLJ (09:00-14:30 wib)</t>
  </si>
  <si>
    <t>Atasi kebocoran dengan clamp 1 titik line satelit Tasim (10:00-11:00 wib)</t>
  </si>
  <si>
    <t>Atasi kebocoran/ sadel las flowline sumur WI TLJ-165 (11:00-14:30 wib)</t>
  </si>
  <si>
    <t>Penyisipan kebocoran dengan pipa 3" : 6 meter flow line sumur Ogan 34 depan lokasi OGN-20 (11:00-15:00 wib).</t>
  </si>
  <si>
    <t>Rewelding kebocoran spool line Demin SPG Merbau di SP 1 PDW (10:00-10:40 wib).</t>
  </si>
  <si>
    <t>Sisip / ganti kebocoran nepel drat 2" SS X-Mastree sumur PDW-05 di SP 1 PDW (16:00-16:40 wib)</t>
  </si>
  <si>
    <t>Clamp kebocoran line satelit Tasim 1 titik (09:00-09:40 wib)</t>
  </si>
  <si>
    <t>Atasi kebocoran/ sadel las pipa 3" flowline sumur WI TLJ-095 (09:00-14:00 wib)</t>
  </si>
  <si>
    <t>Atasi eks kebocoran / las sadel 1 titik, header MP Group di SP Lembak (11:30-13:00 wib)</t>
  </si>
  <si>
    <t>Pengelasan sadel gas line sumur TMT-23 ex terkena alat berat di depan lokasi TMT-48 (12:30-15:00 wib)</t>
  </si>
  <si>
    <t>Fabrikasi dan tie in koneksi flowline wi TLJ-036  ke Ring line FRP (09:00-17:30 Wib)</t>
  </si>
  <si>
    <t>Atasi kebocoran line satelit Tasim, dengan disisip panjang 24 meter dan  diclamp  1 titik, ok. (11:00-18:00 wib).</t>
  </si>
  <si>
    <t>Atasi kebocoran streamline dengan las ganti nepel drat koneksi line chemical sumur KAG-15 (10:00-11:00 wib)</t>
  </si>
  <si>
    <t>Monitor tim gas prod atasi kebocoran dengan clamp 2 titik flowline sumur KAG-A3</t>
  </si>
  <si>
    <t>Atasi kebocoran line satelit Tasim 2 titik dengan diclamp (11:00-15:00 wib). dan jam 18:20 wib, terima laporan ditemukan kebocoran baru</t>
  </si>
  <si>
    <t>Penyisipan kebocoran dengan pipa 4" : 12 meter flow line sumur Ogan 41 di depan lokasi Ogan 20 (10:00-12:00 wib)</t>
  </si>
  <si>
    <t>Pengelasan sadel kebocoran 1 titik flowline sumur TTB-61 di belakang SP TTB (13:30-15:00 wib)</t>
  </si>
  <si>
    <t>TTN-61</t>
  </si>
  <si>
    <t>Atasi kebocoran dengan las sadel flowline sumur PDW-07 (15:30-16:00 wib)</t>
  </si>
  <si>
    <t>Tie in penyisipan trunkline FRP Line satelit Tasim ke line existing di SP PDW, point box, dan jumper flowline sumur PDW 05, lanjut observasi, ok. (10:00-20:00 wib)</t>
  </si>
  <si>
    <t>Fabrikasi dan Tie in manifold 6" dan koneksi dari ring line pipa FRP ke flowline sumur WI  TLJ-199 dan TLJ-150 (09:00-15:00 wib)</t>
  </si>
  <si>
    <t>Atasi eks kebocoran / las sadel Trunkline 4" SP II GNK ke SP III GNK (10:00-13:30 wib)</t>
  </si>
  <si>
    <t>SP II-SP III GNK</t>
  </si>
  <si>
    <t>Penyisipan kebocoran pipa 3"sch 80 panjang 80 meter  flowline sumur BRG 07 di area simpang BRG-25 (13:00-16:00 wib).</t>
  </si>
  <si>
    <t>Atasi kebocoran/penyisipan flowline TLJ-238 menggunakan pipa 3" sch 40" Panjang 24 meter ( 09:00-15:00 wib).</t>
  </si>
  <si>
    <t>Atasi kebocoran (gangguan OTK) / disisip pakai pipa 4"sch# 40 : 1 joint dan las sadel 1 titik Trunkline SP II GNK ke SP III GNK di jalan PGN (09:00-12:30 wib).</t>
  </si>
  <si>
    <t>Fabrikasi line drain 4" : ± 14 meter, untuk penyisipan line drain yang korosif di SP Lembak. Siap tie in (09:30-14:00 wib)</t>
  </si>
  <si>
    <t>Atasi kebocoran/ sadel las pipa 3" flow line sumur WI TLJ-078 (09:00 -11:30 wib)</t>
  </si>
  <si>
    <t>Atasi kebocoran dengan las sadel line by pass pompa MK TTB - Ogan di SP TTB (10:00-11:30 wib)</t>
  </si>
  <si>
    <t>Las sadel kebocoran flowline sumur BRG-08 (10:00-11:00 wib)</t>
  </si>
  <si>
    <t>Penyisipan kebocoran di titik lain flowline sumur BRG-08 dengan pipa 3" panjang 36 meter (13:00-17:50 wib)
Note : Kendala lama pengosongan karena master Valve di sumur passing.</t>
  </si>
  <si>
    <t>Atasi kebocoran/ sadel las pipa 3" flowline WI TLJ-082 (16:00-18:00 wib)</t>
  </si>
  <si>
    <t>Program kerja di sumur GNK-81 :
- Sisip flowline : 1 joint di cond trap GNK-81, lanjut pemasangan blind flange 3"300 : 1 ea, di flowline GNK-81 jumper ke GNK-31.
- Las sadel flowline GNK-81 di dekat pagar SP II GNK (09:30 - 17:00 wib),  jam 17:30 wib  sumur GNK-81 start</t>
  </si>
  <si>
    <t>Las sadel flowline sumur PDS 01. (17:00-17:45 wib). Cek kembali flowline sumur PDS-01, ditemukan kebocoran baru rencana besok disisip.</t>
  </si>
  <si>
    <t>PDS</t>
  </si>
  <si>
    <t>Penyisipan kebocoran dengan pipa 3" 3 jts (18 meter) flowline sumur OGN-38 (10:20-15:00 wib )</t>
  </si>
  <si>
    <t>Las sadel kebocoran elbow Line bypass pompa WI No.5 di SP BRG D (09:30-10:15 wib)</t>
  </si>
  <si>
    <t>BRG-D</t>
  </si>
  <si>
    <t>Atasi kebocoran /Rewelding line discharge  Pompa FWKO di PPP (10:00-10:30 Wib)</t>
  </si>
  <si>
    <t>Atasi kebocoran flowline sumur TLJ-206 dengan diswitch ke flowline  sumur TLJ-252, panjang ± 100 m (09:00:15:00  wib).</t>
  </si>
  <si>
    <t>Penyisipan kebocoran dengan pipa 3" : 4 jts x 6 meter di 2 titik depan lokasi Ogan 20 (10:30-15:00 wib).</t>
  </si>
  <si>
    <t>dismantle dan las sadel line outlet cairan LP group Separarator SPG Pakugajah, selesai (14:30-15:00 wib).</t>
  </si>
  <si>
    <t>SP PAKUGAJAH</t>
  </si>
  <si>
    <t>Pengelasan / modifikasi kebocoran gas line sumuran TMT ex terkena alat berat (16:00-17:30 wib)</t>
  </si>
  <si>
    <t>Atasi kebocoran / las sadel pipa 3" flow line WI TLJ-192 (13:00-15:00 wib).</t>
  </si>
  <si>
    <t>Atasi kebocoran/ sadel las neple drat 3" Master valve sumur wi TLJ-078 (15:30-17:00 wib)</t>
  </si>
  <si>
    <t>Pekerjaan : Perbaikan Header Manifold di SP 1 Pagardewa, Prabumulih Field. Pelaksana : PT. Bumi Intitama Mega Artha</t>
  </si>
  <si>
    <t>Penyisipan kebocoran di 4 titik dengan pipa 3" : 12 meter  : 7 jts flow line sumur TMT 33, ok. (09:00-17:00 wib).
- Segment 1 di simpang  TMT 38 : 1 jts
- Segment 2 di Simpang TMT 13 : 3 jts
- Segment 3 di Simpang TMT 04 : 2 jts
- Segment 4 di simpang SP 2 TMT : 1 jts</t>
  </si>
  <si>
    <t>Fabrikasi/ Penyisipan ex clamp kebocoran flowline sumur BRG 28 dan rucat line lama di road crossing (10:00-17:00 wib). Note : Sumur off job rig.</t>
  </si>
  <si>
    <t>Atasi kebocoran/ las sadel flow line sumur WI TLJ-146 (09:00-12:00 wib).</t>
  </si>
  <si>
    <t>Penyisipan flowline sumur PDS-01 sebanyak 4 joints (14:45-16:30 wib)</t>
  </si>
  <si>
    <t>Penyisipan kebocoran dengan pipa 3" : 2 jts x 6 meter flow line sumur Ogan 34 depan sumur cluster Ogan 38 (11:00-14:30 wib).</t>
  </si>
  <si>
    <t>Tapping dan rewelding sebanyak 3 titik indikasi adanya penyumbatan di road crossing flow line sumur Ogan 33, ok. (13:39-17:00 wib).</t>
  </si>
  <si>
    <t>Atasi kebocoran dengan clamp di 2 titik di area jembatan lubay dan di dalam SP 2 TMT flow line sumur TMT 33, ok. (17:00-18:30 wib).</t>
  </si>
  <si>
    <t>Support WIWS rewelding kebocoran lasan streamline sumur BRG-28 (17:15-17:30 wib). Note : Sumur off job rig</t>
  </si>
  <si>
    <t>Atasi kebocoran/ penyisipan pipa 8":12 meter line suction pompa dari tank SP Vll TLJ</t>
  </si>
  <si>
    <t>Atasi kebocoran /clamp  pipa 3" streamline sumur GNK-92</t>
  </si>
  <si>
    <t>Penyisipan kebocoran  dengan pipa 3" : 1 jts @12 meter, elbow 3"-45 : 2 pcs flow line sumur TMT-33 di road crosing depan SP 2 TMT (08:00-11:00 wib)</t>
  </si>
  <si>
    <t>Penyisipan kebocoran  dengan pipa 3" : 6 jts @12 meter flow line sumur TMT-38 di dekat jembatan sungai lubay (12:30-18:30 wib)</t>
  </si>
  <si>
    <t> 12:30</t>
  </si>
  <si>
    <t xml:space="preserve">Fabrikasi / joint las pipa 3" : 12 joint untuk persiapan penyimpanan flowline sumur TLJ-206  </t>
  </si>
  <si>
    <t>Atasi kebocoran flowline TLJ-323 dengan las sadel</t>
  </si>
  <si>
    <t>TLJ-323</t>
  </si>
  <si>
    <t>Atasi eks kebocoran / disisip 1 joint (12 meter), main line gas 4" di KM-15 GNK (11:00-17:30 wib).</t>
  </si>
  <si>
    <t>MAINLINE GAS GNK</t>
  </si>
  <si>
    <t>Atasi kebocoran dengan clamp 1 titik flowline sumur TMT-33 di simpang lokasi sumur TMT-13 (13:00:14:30 wib)</t>
  </si>
  <si>
    <t>Atasi kebocoran tee header manifold dengan las sadel di SP BRG D, selesai. (15:15-17:20 wib).</t>
  </si>
  <si>
    <t xml:space="preserve">Atasi kebocoran / las sadel 1 titik line separator MP di SP  Lembak (10:00-14:00 wib) </t>
  </si>
  <si>
    <t>Penyisipan kebocoran dengan pipa 3": 1 jts @12 meter flowline sumur OGN-31 di dekat lokasi OGN-20 (13:30-15:00 wib)</t>
  </si>
  <si>
    <t>Penyisipan kebocoran dengan pipa 3" : 2 jts @6 meter flowline sumur OGN-26 di dekat lokasi OGN-20. (15:30-17:30 wib).</t>
  </si>
  <si>
    <t>Atasi kebocoran / las sadel 2 titik, line header 8" SP III GNK</t>
  </si>
  <si>
    <t>Atasi kebocoran / las sadel 1 titik, line header 3" sumur GNK-102 di SP III GNK</t>
  </si>
  <si>
    <t>102diSPIIIGNK</t>
  </si>
  <si>
    <t>Atasi kebocoran dengan clamp 1 titik eks gesekan gergaji OTK flow line sumur TMT-33 (10:30-11:30 wib). Note : Belum bisa di sadel cairan masih tinggi</t>
  </si>
  <si>
    <t>Pekerjaan : Penyisipan Line Tundan  ke Sumur TLJ-244  &amp; TLJ-250 PRABUMULIH FIELD. Pelaksana : PT. CITRA YALA TAMA RAYA. Masa Pelaksanaan :  13/08/2024 s/d 15/11/2024</t>
  </si>
  <si>
    <t>Las sadel 1 titik kebocoran flow line WI sumur TTB-33 (10:30-12:09 wib)</t>
  </si>
  <si>
    <t>Penyisipan kebocoran dengan pipa 3" : 2 jts (18 meter) flow line sumur OGN-33 (13:00-16:30 wib)</t>
  </si>
  <si>
    <t>Atasi kebocoran dengan Penyisipan pipa 4"sch80 panjang 24 meter flowline sumur BRG-34 (14:10-18:50 wib).</t>
  </si>
  <si>
    <t>Penyisipan kebocoran dengan pipa 3" : 15 jts @12 meter flowline sumur TMT 33</t>
  </si>
  <si>
    <t>Dismantle dan rewelding discharge pompa WI No.2 di SP BRG D (10:00-11:00 wib).</t>
  </si>
  <si>
    <t>Atasi kebocoran / sadel las pipa 3" flowline sumur TLJ-082(09:00-12:30 wib)</t>
  </si>
  <si>
    <t>Penyisipan kebocoran di Segment 3 dengan pipa 3" : 6 jts @12 meter flowline sumur TMT-33 di area TMT-04 (10:00-16:30 wib)</t>
  </si>
  <si>
    <t>Penyisipan kebocoran dengan pipa 3": 2 joint flowline sumur TMT-60 (10:00-15:00 wib)</t>
  </si>
  <si>
    <t>Penyisipan kebocoran dengan pipa 3" : 2 jts di area TMT-60 dan pipa 3" : 1 jts di 50 meter dari titik pertama flowline sumur TMT-38 (10:00-16:00 wib)</t>
  </si>
  <si>
    <t>Jointing pipa 3" Sch 40 : 4 joint untuk pennyisipan flowline TLJ-206. Persiapan tein. (10:00-16:00 wib).</t>
  </si>
  <si>
    <t>Las plug kebocoran pipa putus ex potongan gergaji OTK gas line idle di jalan utama simpang lokasi TMT-47 (09:00-10:30 wib)</t>
  </si>
  <si>
    <t>Penyisipan kebocoran dengan pipa 3" : 3 jts @ 12 meter flowline sumur TMT-33 (11:00-15:00 wib)</t>
  </si>
  <si>
    <t xml:space="preserve">Penyisipan line suction 6" dan 8" dan line bypass 2" pompa WI No. 5 di SP BRG D (10:00-15:30  wib). </t>
  </si>
  <si>
    <t>Pengelasan dan tie in penyisipan flowline TLJ-206 dengan pipa 3 sch 40" Sebanyak 15 joint (09:00-13:00 wib)</t>
  </si>
  <si>
    <t>Atasi kebocoran/ sadel las pipa 3" flowline sumur TLJ-026 (14:00-16:00 wib)</t>
  </si>
  <si>
    <t>Atasi eks kebocoran line separator group 1, penyisipan + elbow 4" 90° : 1 ea dan las sadel 3 titik di SP I GNK (10:00-16:00 wib)</t>
  </si>
  <si>
    <t>Atasi kebocoran dengan clamp 1 titik di jalan aspal gas line SP 1 TMT - SP II TMT (15:00-16:30 wib)</t>
  </si>
  <si>
    <t>SP 1-SP 2 TMT</t>
  </si>
  <si>
    <t>Penyisipan kebocoran dengan pipa 3" sch 80 : 3 jts @12 meter di  simpang sumur TMT-09 dan Tapping 2 titik untuk pemasangan neddle Valve flowline sumur TMT-33 (09:00-16:00 wib)</t>
  </si>
  <si>
    <t>Atasi eks kebocoran / disisip pakai pipa 3" : ± 6 meter, flowline sumur GNK-94 (09:00-12:00 wib)</t>
  </si>
  <si>
    <t>Rewelding kebocoran weldolet streamline sumur WI BRG-16 (11:30-11:45 wib)</t>
  </si>
  <si>
    <t>Penyisipan kebocoran dengan pipa 3" : 2 jts @12 meter flow line sumur TMT 60 di road crossing simpang sumur TMT 13, ok. (13:30-16:00 wib).</t>
  </si>
  <si>
    <t>Penyisipan dengan pipa 4" sch 40 sebanyak 4 joints @12 meter ex 3 titik clamp kebocoran di KP 0.05 area sumur flowline sumur LVT-01 (11:00-15:15 wib)</t>
  </si>
  <si>
    <t>LVT</t>
  </si>
  <si>
    <t>Penyisipan flowline sumur TMT-33 (indikasi adanya penyempitan) dengan switch ex flowline TMT-53 sepanjang 400 meter (10:00-17:00 wib)</t>
  </si>
  <si>
    <t>Penyisipan kebocoran dengan pipa 3" : 20 meter flowline sumur 33 (11:00-16:30 wib).</t>
  </si>
  <si>
    <t>Penyisipan line drain Pompa ke bak OC di SP VI TLJ (09:00-15:00 wib)</t>
  </si>
  <si>
    <t>Atasi kebocoran dengan las sadel 1 titik ex gesekan gergaji OTK trunk line WI idle SP VI TLJ - SP TTB di desa talang balai (11:00-12:00 wib)</t>
  </si>
  <si>
    <t>Atasi eks kebocoran dengan di clamp (sementara) flowline sumur GNK-92 (14:00-17:00 wib). Note : Tunggu informasi dari Commrel sebab galian terdampak pada jalan cor ke rumah warga</t>
  </si>
  <si>
    <t xml:space="preserve">Fabrikasi untuk penyisipan kebocoran flowline sumur TTB-43 (10:09-15:00 wib). </t>
  </si>
  <si>
    <t>Atasi eks kebocoran / disisip pakai pipa 3" : 2 jts, flowline GNK-92 depan perumahan warga (13:00-17:00 wib).</t>
  </si>
  <si>
    <t>Atasi kebocoran pipa 8" dengan clamp 1 titik line suction pompa WI SP Ogan (13:09-17:00 wib)</t>
  </si>
  <si>
    <t>Las sadel Line outlet LP group Separator panjang 50 cm dan penyisipan line outlet cairan LP group Separator 3" dan 2" di SP BRG D (10:00-17:00 wib)</t>
  </si>
  <si>
    <t>Atasi kebocoran / las sadel 3 titik, header peruntukan flowline sumur GNK-104 di SP 1 GNK (13:00-16:00 wib).</t>
  </si>
  <si>
    <t>GNK-104</t>
  </si>
  <si>
    <t>Atasi kebocoran / sadel las pipa 3" flowline sumur TLJ-213 (09:00-13:30 wib)</t>
  </si>
  <si>
    <t>Atasi kebocoran/ penyisipan  pipa 3" panjang 24 meter flowline sumur TLJ-016 (14:00-18:00 wib)</t>
  </si>
  <si>
    <t>Penyisipan kebocoran dengan pipa 3 : 12 meter flowline sumur TTB-43 (13:00-16:00 wib)</t>
  </si>
  <si>
    <t>Ganti Gate Valve 4"300, Gate Valve 2" 300 dan penyisipan pipa 6" ex clamp kebocoran Line inlet MP Separator di SP Kuang (10:10-17:30 wib).</t>
  </si>
  <si>
    <t xml:space="preserve">Penyisipan flowline WI TLJ-192 </t>
  </si>
  <si>
    <t>Atasi kebocoran flowline sumur TLJ-228 (13:00-16:30 wib)</t>
  </si>
  <si>
    <t>Atasi eks kebocoran (underground) line Suction 20" dan line Suction 8" ke SP III GNK (berhimpitan), dengan cara diclamp di SKG 3 GNK, lanjut observasi (10:00-15:00 wib)</t>
  </si>
  <si>
    <t>SP III-SKG III GNK</t>
  </si>
  <si>
    <t>Pekerjaan : Penyisipan Flowline Sumur GNK 56  Prabumulih Field. Pelaksana :  PT. Harpindo Bangun Sejahtera. Masa Pelaksanaan :  01 Februari 2025 s/d 28 Februari 2025 (28 HKL)</t>
  </si>
  <si>
    <t>Atasi kebocoran/penyisipan flowline TLJ-228 sebanyak 2 segmen dan masing-masing 12 meter (09:00-17:30 wib)</t>
  </si>
  <si>
    <t>Pengelasan kebocoran line discharge pompa WI SP Ogan (10:00-11:00 wib)</t>
  </si>
  <si>
    <t>Support WIWS/Order Ops Produksi,  Penyisipan streamline sumur BRG-19 (10:00-15:30 wib). Note : Sumur off job WIWS</t>
  </si>
  <si>
    <t>Bersama RAM Civil Atasi kebocoran dengan las patching flowline 3" underground sumur PDS 01 di bahu jalan simpang 4 Metur - Pagardewa (10:00-14:00 wib)</t>
  </si>
  <si>
    <t>Atasi kebocoran/ sadel las pipa 3" ( eks gergajian OTK ) flowline sumur TLJ-155 (09:00 -11:00 wib)</t>
  </si>
  <si>
    <t>Atasi kebocoran dengan di clamp trunkline FRP 6" (GNK - PPP), di sungai sebelum SP III GNK (14:40-17:45 wib). observasi dan Ok</t>
  </si>
  <si>
    <t>Atasi kebocoran line suction 20" (reposisi clamp) di SKG III GNK (12:30-14:30 wib)</t>
  </si>
  <si>
    <t>Penyisipan kebocoran pipa 2" ± 3 meter + elbow 2" : 2 ea line gas fuel engine pompa MK WI SP  Ogan-TMT (15:00-16:30 wib)</t>
  </si>
  <si>
    <t>OGN-TMT</t>
  </si>
  <si>
    <t>Atasi kebocoran ex gesekan gergaji dengan clamp 1 titik di jalan aspal (nasional) desa Tanjung Kemala (17:30-18:00 wib)</t>
  </si>
  <si>
    <t>Penyisipan  line suction pompa WI SP Ogan (11:00-16:00 wib)</t>
  </si>
  <si>
    <t>Penyisipan kebocoran dengan pipa 2" : 12 meter fuel gas line sumur TMT-38 (13:30-16:30 wib)</t>
  </si>
  <si>
    <t>Atasi kebocoran / las sadel 1 titik flowline sumur GNK-88 (09:30 – 11:00 wib)</t>
  </si>
  <si>
    <t>Fabrikasi clamp 20", lanjut ganti clamp kebocoran line suction 20" di SKG III GNK (13:00 – 15:30 wib)</t>
  </si>
  <si>
    <t>Atasi kebocoran / sadel las flowline sumur TLJ-078 (10:00-11:30 wib)</t>
  </si>
  <si>
    <t>Penyisipan / switch flowline sumur PDS 01 ke flowline sumur PDS 02 di dekat simpang masuk lokasi sumur PDS 01 (flowline sumur PDS 01 sudah banyak yang bocor dan korosi), selesai (jam 10:00-16:30 note : di SPG Pakugajah status manifold sumur PDS 01 di switch ke manifold sumur PDS 02, status sumur PDS 02 sudah lama off)</t>
  </si>
  <si>
    <t>Penyisipan kebocoran di 3 Segment flowline sumur TMT-60</t>
  </si>
  <si>
    <t>Order fungsi PO Penyisipan atau jumper line MP Separator ke line wash tank pipa 4" di SP BRG D (10:00-14:00 wib)</t>
  </si>
  <si>
    <t>Atasi kebocoran/Penyisipan pipa 3": 1 joint flowline sumur TLJ-238 (09:00 - 15:30 wib)</t>
  </si>
  <si>
    <t>Fabrikasi dan pemasangan stream line (ex hilang di potong OTK) sumur TMT-25 (09:00-12:30 wib)</t>
  </si>
  <si>
    <t>OTK</t>
  </si>
  <si>
    <t>Order Gas Prod; dismantle line outlet cairan Separator 4" dan 2" lanjut las flange dibagi menjadi 2 segment dan ditambah blind flange dan job ganti baut baut yang korosif dengan baut baru di SP 1 PDW (10:00-16:00)</t>
  </si>
  <si>
    <t>Order Gas Prod; Bersihkan karat korosi external nozzle liquid outlet HP separator dan lanjut lapisi dengan belzona di SP 1 PDW (10:00-12:00)</t>
  </si>
  <si>
    <t xml:space="preserve">Potong pipa 12" : ± 7 meter di yard PPP, untuk casing rencana penyisipan trunkline FRP di KM. 10 GNK (10:00 - 11:00) </t>
  </si>
  <si>
    <t>Fabrikasi/  join las pipa 3" untuk penyisipsn flowline sumur TLJ-061 dan TLJ-173  dari header ke flowline  FRP (10:00-15:00 wib)</t>
  </si>
  <si>
    <t>DISTRIK I</t>
  </si>
  <si>
    <t>K I</t>
  </si>
  <si>
    <t>Penyisipan kebocoran dengan pipa 3" : 12 meter flowline sumur  OGN-31 (13:00-16:00 wib)</t>
  </si>
  <si>
    <t>Tei in penyisipan pipa carbon 3" flowline sumur Wi TLJ-061 dari header ke line FRP (10:00-16:30 wib)</t>
  </si>
  <si>
    <t>rewelding kebocoran  flowline sumur  OGN-31 (13:00-15:00 wib)</t>
  </si>
  <si>
    <t xml:space="preserve">Fabrikasi penyisipan /rerout discharge pompa MK WI SP Ogan (10:30-16:30 wib) </t>
  </si>
  <si>
    <t>Atasi kebocoran  / klam pipa FRP 6" Line gas Tundan - PMB, sebanyak 2 titik (13:30 - 15:30 wib)
Not: Rencana besok akan dilanjutkan penyisipan oleh PT Cirtra yala.</t>
  </si>
  <si>
    <t>TUNDAN-PMB</t>
  </si>
  <si>
    <t>PMB</t>
  </si>
  <si>
    <t>Modifikasi streamline dari pipa 3" (perubahan dari HPU ke ESP) di sumur GNK-71 (15:00 - 19:45 wib)</t>
  </si>
  <si>
    <t>Dismantle / perbaikan niple drat ½" Pressure gauge scrubber LP di SP III GNK (11:00 - 13:30 wib)</t>
  </si>
  <si>
    <t>Atasi kebocoran / Penyisipan pipa 3" Sch 40  : 1 joint, flowline sumur TLJ-193 (08:00-15:00 wib)</t>
  </si>
  <si>
    <t>Atasi kebocoran flowline TLJ-165 dengan las sadel di 2 titik  (10:00-16:00 wib)</t>
  </si>
  <si>
    <t>Modifikasi line Suction (jumper ke line eksisting), eks pompa WI dijadikan pompa transfer di SP III GNK (09:30 - 16:00 wib)</t>
  </si>
  <si>
    <t>Penyisipan dengan pipa 3" @12 meter : 2 joint line gas fuel sumur TMT-53 (09:00-12:00 wib)</t>
  </si>
  <si>
    <t xml:space="preserve">Pengelasan penahan casing trunkline FRP 6" di KM 10 GNK (12:00 - 14:00 wib) </t>
  </si>
  <si>
    <t>KM 10 GNK</t>
  </si>
  <si>
    <t>Atasi kebocoran by pass suction pompa WI MK SP 1 TTB (10:30-12:30 wib)</t>
  </si>
  <si>
    <t>Modifikasi gasline dan flowline sumur PMB-38 (Perubahan / ganti X-Mastree), lanjut las sadel 1 titik, flowline sumur PMB-38 (09:30 - 12:00 wib)</t>
  </si>
  <si>
    <t>Atasi kebocoran / penyisipan pipa 3" sch 40: 1 joint flowline sumur TLJ-198 (13:00-17.00 Wib)</t>
  </si>
  <si>
    <t>Atasi kebocoran/ penyisipan pipa 3":12 meter, flowline sumur TLJ-189 (10:30-16:00 wib)</t>
  </si>
  <si>
    <t>Fabrikasi Spool piping pipa 6" untuk pemasangan flow coo meter 4"-600 di discharge pompa WI SP Ogan (09:00-14:00 wib)</t>
  </si>
  <si>
    <t>Penyisipan flowline sumur TMT-53 ex di potong OTK panjang ± 300 meter (13:00-16:00 wib)</t>
  </si>
  <si>
    <t>Penyisipan flowline sumur TMT-53 (10:00-17:00 wib)</t>
  </si>
  <si>
    <t>Atasi kebocoran / disisip : 2 jts, flowline sumur PMB. 19 (13.30 - 16.30), Ok. 
Kendala : lama pengosongan flowline</t>
  </si>
  <si>
    <t>Atasi kebocoran las Tee SS 2", X-mastree sumur BRG-36 (14:30-15:30 wib)</t>
  </si>
  <si>
    <t>Modifikasi streamline sumur GNK-78 (09:30 - 14:00 wib)
Note :
Untuk pekerjaan pengelasan selesai, belum dapat di koneksikan sebab kurang material (Gasket &amp; baut)</t>
  </si>
  <si>
    <t>Monitor kebocoran flowline sumur LBK-20 (sementara diatasi oleh Gas Prod)</t>
  </si>
  <si>
    <t>Atasi kebocoran dengan clamp 1 titik flowline sumur TMT-53 (10:30-11:45 wib)</t>
  </si>
  <si>
    <t>Perbaikan dan install streamline sumur PMB-19, selesai penggantian Master Valve (10:30 - 13:00 wib)
Start sumur jam 14.00</t>
  </si>
  <si>
    <t>Las plat/ plug ex flowline idle putus pipa 4" &amp; 3" (keluar cairan / limbah) di desa tanjung Kemala (10:00-12:00 wib)</t>
  </si>
  <si>
    <t>Rewelding line bypass (bocor crack) pompa WI di SP BRG D (00:35:09:50)</t>
  </si>
  <si>
    <t>Penggantian kebocoran nipple flange x- mastree sumur TLJ-253, ok (09:35-10:15 wib)</t>
  </si>
  <si>
    <t>Fabrikasi stream line/flow line sumur TMT-13 jumper ke flow line TMT 57 dan cassing line jumper ke main line gas (10:00-15:00 wib)</t>
  </si>
  <si>
    <t>Atasi kebocoran dengan clamp 1 titik flowline 4" sumur TMT-38 di simp sumur TMT-13 (15:30-16:30 wib)</t>
  </si>
  <si>
    <t>Las sadel elbow dan Penyisipan Ex clamp kebocoran dengan pipa 4" 12 meter flowline sumur BRG-23 (10:15-16:15 wib)</t>
  </si>
  <si>
    <t>Persiapan material untuk tie in piping system flowcoo meter dan discarge pompa SP Ogan (09:00-11:30 wib)</t>
  </si>
  <si>
    <t>Penyisipan kebocoran dengan pipa 3" : 24 meter flow line sumur TLJ-016  (10:00-16:00 wib)</t>
  </si>
  <si>
    <t>Penyisipan kebocoran dengan pipa 3" : 24 meter flow line sumur OGN-34 (11:00-16:00 wib)</t>
  </si>
  <si>
    <t>Ganti nepel drat 2" SS ke flowline dan fabrikasi lanjut penyisipan ex clamp kebocoran flowline sumur KAG-18 (Sumur off jam 15:40-16:10)</t>
  </si>
  <si>
    <t>Pengelasan kebocoran main line gas sumuran/ crack terkena alat berat di lokasi TMT-19 (10:00:12:00 wib)</t>
  </si>
  <si>
    <t>Penyisipan kebocoran dengan pipa 3" : 6 meter flowline sumur TMT-10 depan lokasi TMT-14 (13:00-15:00 wib)</t>
  </si>
  <si>
    <t>Atasi kebocoran / penyisipan pipa  3" sch 40 : 12 m flowline sumur TLJ-193 (10:00-16:00 wib)</t>
  </si>
  <si>
    <t>Penyisipan ex clamp line 2" outlet production separator di SPG Pakugajah (jam 10:45-17:30)</t>
  </si>
  <si>
    <t>PGJ</t>
  </si>
  <si>
    <t>Pengelasan kebocoran Spool by pass di header flow line TTB-60 (11:00-12:00 wib)</t>
  </si>
  <si>
    <t>TTB-060</t>
  </si>
  <si>
    <t>Atasi kebocoran ganti gasket 3" flowline sumur TLJ-201 (10:00-11:00 wib)</t>
  </si>
  <si>
    <t>Atasi kebocoran/  Sadel las pipa 8"Jalur Trunk line WI di dekat SP1 TLJ ( 11.30 -14.00 )</t>
  </si>
  <si>
    <t>Rewelding line Discharge pompa di SP III GNK, selesai (13.30-14.30)</t>
  </si>
  <si>
    <t>Atasi kebocoran / Sadel las pipa 3" flowline TLJ-225 (09:30-13:00 wib)</t>
  </si>
  <si>
    <t>Las sadel header manifold LP group  di SP BRG D (13:45-15:15 wib)</t>
  </si>
  <si>
    <t>Penyisipan kebocoran dengan pipa 3" : 24 meter flow line sumur OGN-25 yang di gunakan sumur OGN-52 depan lokasi OGN-20 (10:00:15:30 wib)</t>
  </si>
  <si>
    <t>Rewelding kebocoran line by pass pompa WI SP 1 TTB (11:00-12:00 wib)</t>
  </si>
  <si>
    <t>Penyisipan line bypass Pompa WI No 5 di SP BRG D (13:00-14:15 wib)</t>
  </si>
  <si>
    <t>Atasi kebocoran nempel ½" di discharge pompa WI no 2 di SP BRG D dengan las ganti weldoulet, ok. (11:00-11:30 wib).</t>
  </si>
  <si>
    <t>Atasi kebocoran di line header LP group dengan cara di sadle sebanyak 1 titik di SP 2 GNK &amp; lanjut ganti nedel valve 1/2" Di line LP grup di SP 2 GNK (11:00-13:30 wib).</t>
  </si>
  <si>
    <t>Atasi kebocoran nepel drat ½" streamline sumur BRG 20 dengan rewelding, ok. (10:00-12:00 wib).  Note : Sumur off job WIWS acidizing flow line.</t>
  </si>
  <si>
    <t>Note : Sumur off job WIWS</t>
  </si>
  <si>
    <t>Atasi kebocoran/ Penyisipan flowline TLJ-225 dengan pipa  3" sch 40 : 12 meter ( 10:00 - 15:00 wib)</t>
  </si>
  <si>
    <t>Pemasangan/ Fabrikasi Gas line Sumur GNK-90 (13:00-16:30 wib)</t>
  </si>
  <si>
    <t>Atasi kebocoran/ penyisipan pipa 3":24 meter flowline sumur TLJ-095 (11:00-16:00 wib)</t>
  </si>
  <si>
    <t>Atasi kebocoran Header MP Group di SKG Lembak dengan cara di sadle sebanyak 4 titik (11:00-15:00 wib)</t>
  </si>
  <si>
    <t>SEBANYAK 4 TITIK N</t>
  </si>
  <si>
    <t>⁠Jumper Flowline sumur GNK 89 ke GNK-88 (13.00-17.00)</t>
  </si>
  <si>
    <t>Modifikasi flowline sumur PMN-15 konversi dari ESP ke X Mastree(selesai fabrikasi jam 13:00-16:00 , sumur off job rig)</t>
  </si>
  <si>
    <t>ESP ke X M</t>
  </si>
  <si>
    <t>Pemasangan streamline dan modifikasi flowline sumur PMN-15 (15:15 - 16:45 wi)</t>
  </si>
  <si>
    <t>PMN-15</t>
  </si>
  <si>
    <t>Penyisipan flowline WI sumur BRG-07 dengan pipa 3": 24 meter, di road crossing sumur BRG-03 (10:15 -15:15 wib)</t>
  </si>
  <si>
    <t xml:space="preserve">Fabrikasi header Manifold flowline lembak 12 di SKG lembak,Pengelasan flange 4" 600 : 5 pcs, Elbow 4" 90 :1 pcs dan pengelasan stompon 4" (10:00-16:00 wib) </t>
  </si>
  <si>
    <t>Penggantian kebocoran nipple 1/2" injeksi chemical flowline OGN-41 (13:00-14:00 wib)</t>
  </si>
  <si>
    <t>Penyisipan pipa 3" : 30 meter, flange 3"150#6ea, elbow 3"90°1ea line drain to oil catcher di SP BRG D (10:00-15:45 wib)</t>
  </si>
  <si>
    <t>BRG-1</t>
  </si>
  <si>
    <t>Tie in penyisipan header manifold LP group di SP BRG D (10:00-15:45 wib)</t>
  </si>
  <si>
    <t>Fabrikasi dan tie in pemasangan flowline (pengganti hose) ke tank TOS sumur TTB-17 (10:30-16:30 wib)</t>
  </si>
  <si>
    <t>Atasi kebocoran / rewelding nepel drat ¹½" trunkline WI PPP - SP VI TLJ (09:00-10:00 wib)</t>
  </si>
  <si>
    <t>Atasi kebocoran / ganti nepel drat ½" line saction pompa  di SP IX TLJ (12:00-14:00 wib)</t>
  </si>
  <si>
    <t>Atasi kebocoran/  Sadel las pipa 3" flowline sumur  WI TLJ -026 ( 09:30 -13:00 wib )</t>
  </si>
  <si>
    <t>Las sadel 1 titik kebocoran pipa 3" flow line WI TTB-33 (13:00-14:00 wib)</t>
  </si>
  <si>
    <t>Tie in piping system pemasangan flow coo meter di discharge pompa SP Ogan (13:00-17:30 wib)</t>
  </si>
  <si>
    <t>Atasi kebocoran / las sadel header LP group di SP PMB (13:30 - 15:20 wib)</t>
  </si>
  <si>
    <t>SP-PMB</t>
  </si>
  <si>
    <t>Atasi kebocoran / disisip pakai pipa 4" : 2 jts, flowline sumur LBK-10 di road crossing (jalan ke sumur) (11:30 - 13:30 wib)</t>
  </si>
  <si>
    <t>Atasi kebocoran/ penyisipan pipa 3" 12 meter flowline sumur WI TLJ-223 (09:30-13:00 wib)</t>
  </si>
  <si>
    <t>Rewelding kebocoran stub in 4" ke 6" discarge pompa, remodifikasi spool pipa flowcoo meter discharge pompa dan fabrikasi support header WI SP Ogan (13:00-16:00 wib)</t>
  </si>
  <si>
    <t>Penyisipan line inlet LP Group Separator ex Clamp kebocoran di SP BRG D (10:00-15:30 wib)</t>
  </si>
  <si>
    <t>Monitor tim gas prod clamp kebocoran flowline sumur KAG-27 / KAG- A3</t>
  </si>
  <si>
    <t>Modifikasi flowline dan gasline sumur GNK-63 (10:00 - 16:30 wib)</t>
  </si>
  <si>
    <t>Jumper flowline GNK-63 ke flowline GNK-80 (14:30 - 17:30 wib), Test / observasi dan Ok</t>
  </si>
  <si>
    <t>Rewelding kebocoran discarge pompa WI SP Ogan (13:30-15:00 wib)</t>
  </si>
  <si>
    <t>Penyisipan kebocoran flowline sumur WI BRG 07 panjang 70 meter (10:00-17:30 kendala cuaca hujan)</t>
  </si>
  <si>
    <t>Atasi kebocoran / sisip : ±  14 meter, flowline sumur LBK-19 Lembak (10:00 - 15:00 wib)</t>
  </si>
  <si>
    <t>Atasi kebocoran/ sadel las flowline sumur WI TLJ-061 (13:30- 15:00 wib)</t>
  </si>
  <si>
    <t>Atasi kebocoran dengan pasang clamp sadel ex illegal tapping trunkline PDW- PPP di desa Karya Mulia (20:40-21:15 wib)</t>
  </si>
  <si>
    <t>PPP di desa Karya M</t>
  </si>
  <si>
    <t>las sadel ex illegal tapping trunkline PDW PPP di desa Karya Mulia  (12:30-13:30 wib)</t>
  </si>
  <si>
    <t>PDW PPP</t>
  </si>
  <si>
    <t>Atasi kebocoran/rewelding Reduser 6"x 3 discharge pompa feeder/suap ke tank FWKO di PPP (10:30-11:30 wib)</t>
  </si>
  <si>
    <t>PPP-3</t>
  </si>
  <si>
    <t>Atasi kebocoran / las sadel 1 titik, flowline sumur GNK-92 (10:00 - 12:00 wib)</t>
  </si>
  <si>
    <t>Las sadel 1 titik kebocoran flowline sumur OGN-38 (11:00-14:30 wib)</t>
  </si>
  <si>
    <t>Atasi kebocoran dengan disisip water line 6" untuk jalur hisap Vacum Truck di SP BRG D (16:00-18:00 wib)</t>
  </si>
  <si>
    <t xml:space="preserve">Atasi kebocoran/penyisipan FRP trunkline  LBK, bersama team PT  Citra yala
</t>
  </si>
  <si>
    <t>Atasi kebocoran / sadel las pipa 3" flowline sumur TLJ-238 (kebocoran eks gangguan eksternal/ Gergajian OTK) (10:00-11:00 wib)</t>
  </si>
  <si>
    <t>Rewelding kebocoran flowline sumur BRG 07 (10:00-11:00 wib)</t>
  </si>
  <si>
    <t>Atasi kebocoran / penyisipan  flowline sumur LBK-11 dengan pipa 4" panjang 3 meter (10:30 - 14:30 wib)</t>
  </si>
  <si>
    <t>Atasi kebocoran/ clamp flowline sumur BRG-23, ok tidak shut in sumur</t>
  </si>
  <si>
    <t>Atasi eks kebocoran / disisip pakai pipa 3" ± 12 meter, flowline sumur LBK-15 Lembak (09:00 - 14:00 wib)</t>
  </si>
  <si>
    <t>Atasi kebocoran dengan las sadel di flowline sumur  LBK-19 (10:00-10:30 wib)</t>
  </si>
  <si>
    <t>Atasi kebocoran flowline TLJ-221 dengan sisip pipa carbon 3" sch 40 : 24 meter (10:00-16:30 wib).  Note : Kendala lama tunggu BHL dari TTB.</t>
  </si>
  <si>
    <t>Atasi kebocoran / sadel las pipa 3" flowline sumur TLJ-236 (09:00-11:00 wib)</t>
  </si>
  <si>
    <t>Atasi kebocoran / penyisipan pipa 3":12 meter flowline sumur TLJ-220 (13:00-16:30 wib)</t>
  </si>
  <si>
    <t>Atasi kebocoran/ Penyisipan flowline TLJ-236 dengan pipa  3"sch 40 panjang 24 meter ( 09:00 -14:30 wib)</t>
  </si>
  <si>
    <t>Atasi kebocoran flowline sumur BRG-07 dengan pipa exs. BRG-12, panjang 300 meter dekat lokasi BRG-11 (10:00-14:00 wib)</t>
  </si>
  <si>
    <t>Atasi kebocoran elbow flowline sumur BRG-23, ganti elbow baru (14:00-16:00 wib). Note : Lama pengosongan, karena sisa liquid dan gas dalam line.</t>
  </si>
  <si>
    <t>Atasi kebocoran / penyisipan  pipa 3" sch 40: 24 meter, flowline sumur TLJ-060 (10:00-14:00 wib)</t>
  </si>
  <si>
    <t>Atasi kebocoran/cPenyisipan pipa 3" : 24 meter flowline sumur TLJ-236 (09:00 -15:00 wib)</t>
  </si>
  <si>
    <t>Atasi kebocoran / rewelding line discharge pompa transfer No. 1 di SP III GNK (14:30-15:30 wib)</t>
  </si>
  <si>
    <t>Atasi kebocoran dengan las sadel 1 titik flow line WI sumur TTB-70 (11:00-12:00 wib)</t>
  </si>
  <si>
    <t>Atesi kebocoran flowline sumur BRG-07 dengan pipa 3" panjang 30 meter dekat lokasi BRG-11 (14:00-17:30 wib)</t>
  </si>
  <si>
    <t>Penyisipan pipa 4"- panjang 12 meter  dan sadel las 2 titik, line Hydrant di PPP (08:30-12:00 wib)</t>
  </si>
  <si>
    <t>Atasi kebocoran/ penyisipan pipa 3" panjang 12 meter, flowline sumur TLJ-122 (14:00-17:00 wib)</t>
  </si>
  <si>
    <t>Atasi eks kebocoran / disisip pakai pipa 3" : 2 jts, flowline sumur PMB-22 (11:00-13:30 wib)</t>
  </si>
  <si>
    <t>Penyisipan pipa 3" Panjang 12 meter, eks clamp kebocoran flowline sumur TLJ-003 (09:00-13:00 wib). Note : Status sumur lg off/ job BW H35KD</t>
  </si>
  <si>
    <t>Atasi kebocoran line by pass pompa WI SP TTB-Ogan di SP TTB (20:00-22:00 wib)</t>
  </si>
  <si>
    <t>Atasi kebocoran ex gesekan gergaji Dengan Rewelding sebanyak 2 titik line gas TMT-20 (10:00-11:30 wib)</t>
  </si>
  <si>
    <t>Penyisipan kebocoran dengan pipa 3" : 6 meter flowline sumur OGN-41 (10:00-16:00 wib)</t>
  </si>
  <si>
    <t>Rewelding nepple ½" di sumur LBK-07 Lembak (09:30-10:00 wib)</t>
  </si>
  <si>
    <t>Sisip flowline sumur LBK-24 Lembak (14:00 -16:30 wib)</t>
  </si>
  <si>
    <t>LBK-24</t>
  </si>
  <si>
    <t>Atasi eks kebocoran / disisip pakai pipa 4" : 1 joint, flowline sumur GNK-92 (depan masjid), ok. (10:00-15:00 wib).</t>
  </si>
  <si>
    <t>Penyisipan kebocoran dengan pipa 3 sch 40 : 12 meter flow line sumur Ogan 36 (13:00-15:00 wib).</t>
  </si>
  <si>
    <t>Pengelasan/ Penyisipan flowline sumur  TLJ-012, dengan Pipa 3" : 13 meter, flange 3" 300 : 1 ea, dan Elbow 3" 45°  : 1 ea (10:00 - 15:30 wib)</t>
  </si>
  <si>
    <t xml:space="preserve"> 15:30 </t>
  </si>
  <si>
    <t>Atasi kebocoran/ sadel las pipa 3", flowline sumur WI TLJ-092 (11:00-13:30 wib)</t>
  </si>
  <si>
    <t>Witness penyisipan kebocoran line FRP by citrayala OGN-51 di area sumur cluster Ogan 39/41 (09:00-12:00 wib)</t>
  </si>
  <si>
    <t>OGN-51</t>
  </si>
  <si>
    <t>Rewelding kebocoran streamline sumur BRG-20 (16:30-17:00 wib). Lanjut menunggu tim PT WESPI untuk start sumur ESP/ sumur masih off</t>
  </si>
  <si>
    <t>Penyisipan  kebocoran dengan pipa 3" panjang 24 meter flowline sumur BRG-07 (10:45-15:45 wib)</t>
  </si>
  <si>
    <t>Penyisipan Flowline sumur TLJ 238 - 1 Joint (13:00-16:00 wib)</t>
  </si>
  <si>
    <t>Las sadel kebocoran 1 titik flowline sumur TTB-33 (13:00-14:30 wib)</t>
  </si>
  <si>
    <t>Clamp kebocoran 1 titik trunkline 6" SP 2- SP 1 TMT (15:30-16:30 wib)</t>
  </si>
  <si>
    <t>SP II TMT - SP I TMT</t>
  </si>
  <si>
    <t>Support Tim PT. Citrayala, Atasi kebocoran flowline FRP 3"-  TLJ-169, dengan cara di sisip 1 joint pipa FRP 3” (11:00-15:30 wib)</t>
  </si>
  <si>
    <t>Atasi kebocoran flowline sumur GNK-92 dengan cara di sisip sepanjang 16 meter pipa 3” (11:00-15:30 wib)</t>
  </si>
  <si>
    <t>Las sadel kebocoran tee bypass pompa WI no 02 di SP BRG D (10:00-11:30 wib)</t>
  </si>
  <si>
    <t>Atasi eks kebocoran / disisip pakai pipa 4" : ± 6 meter, flowline WI sumur KMG-03 Kemang (11:00-14:30 wib)</t>
  </si>
  <si>
    <t>Penyisipan ex clamp kebocoran elbow 4"-45°sch 80, flowline sumur BRG-32 (16:45-18:30 wib)</t>
  </si>
  <si>
    <t>Atasi eks kebocoran header manifold sumur LBK-14 di SP Lembak (13:15-14:20 wib)</t>
  </si>
  <si>
    <t>Pekerjaan : Pebaikan Header Manifold SP-TTB, PRABUMULIH FIELD. Pelaksana : PT. Bumi Intitama  Mega Artha. Masa Pelaksanaan : 07 April 2025 – 21 Mei 2025 ( 45 Hari )</t>
  </si>
  <si>
    <t>Atasi kebocoran gas line ke sumur TMT-30 (ganti flange) (14:00-15:30 wib)</t>
  </si>
  <si>
    <t>Penyisipan kebocoran flowline 4" panjang 14 meter underground sumur PDW-07 (10:00-15:50 wib)</t>
  </si>
  <si>
    <t>Atasi kebocoran flowline sumur TLJ-223 dengan sisip pipa carbon 3" sch 40: 24 meter</t>
  </si>
  <si>
    <t>Atasi kebocoran flowline sumur TLJ-220  dengan sisip pipa carbon 3" sch 40:12 meter (10:00-16:00 wib)</t>
  </si>
  <si>
    <t>Atasi kebocoran/ganti Naple ½" line injection chemical ke Header Group SP I TLJ ( 10:00-12:00 wib)</t>
  </si>
  <si>
    <t xml:space="preserve"> 10:00</t>
  </si>
  <si>
    <t>Penyisipan kebocoran dengan pipa 3" : 24 meter flow line sumur TMT-33 (10:00-15:00 wib)</t>
  </si>
  <si>
    <t>Atasi kebocoran / ganti Naple ½" line injection chemical ke header  SP V TLJ (10:00-11:30 wib)</t>
  </si>
  <si>
    <t>Atasi kebocoran / ganti Naple ½" line injection chemical ke Header SP I TLJ (13:00-14:00 wib)</t>
  </si>
  <si>
    <t>Penyisipan kebocoran dengan pipa 3" : 5 joint flowline sumur TMT-33 (08:30-15:30 wib)</t>
  </si>
  <si>
    <t>Penyisipan ex kebocoran dengan pipa 3" sch 80 : 6 joints flowline sumur TMT-33 (09:00-15:30 wib)</t>
  </si>
  <si>
    <t>Sisip kebocoran dengan pipa 3" sch 80 : 2 jts @12 meter flowline sumur TMT-33 (09:00-12:00 wib)</t>
  </si>
  <si>
    <t>Sisip kebocoran dengan pipa 3" sch 80 : 2 jts @12 meter flowline sumur TMT-10 (13:30-16:30 wib)</t>
  </si>
  <si>
    <t>Atasi kebocoran clamp 2 titik trunkline 6" Prabumenang Existing (14:50-16:25 wib)</t>
  </si>
  <si>
    <t>Penyisipan 1 Jts Pipa 8” Sch 40, kebocoran line flaring SP PMB (09:30-18:00 wib)</t>
  </si>
  <si>
    <t>Penyisipan jumper Trunkline pompa pipa 4" ke 6", di depan SP II GNK (14:00-18:00 wib)</t>
  </si>
  <si>
    <t>Mengatasi kebocoran di line header LP Grup SP PMB (Nipple 1/2”) (10:00-14:00 wib) Note : terkendala line passing</t>
  </si>
  <si>
    <t>Atasi kebocoran/ perbaikan line outlet seperator di SP VI TLJ (09:00-11:00 wib)</t>
  </si>
  <si>
    <t>Penyisipan 1 joint flowline LBK-10, pipa 4" sch 80 (10:00-15:30 Wib)</t>
  </si>
  <si>
    <t>Penyisipan pipa 3" panjang 12 meter flowline sumur BRG-07 (10:00-13:30 wib)</t>
  </si>
  <si>
    <t>Atasi kebocoran / las sadel flowline sumur TLJ-213 (10:00-13:30 wib). Note : Lama tunggu BHL rolling dari Ogan</t>
  </si>
  <si>
    <t>Atasi kebocoran/ perbaikan Clamp gas fuel engine pompa di SP I TMT (14:00-16:00 wib)</t>
  </si>
  <si>
    <t>Las patching ex illegal tapping trunkline ex PDW-PPP (10:30-11:30 wib)</t>
  </si>
  <si>
    <t>Pekerjaan :  Penggantian Pipa Flowline Ogan 38 , PRABUMULIH FIELD. Pelaksana : PT. Bumi Intitama  Mega Artha. Masa Pelaksanaan : 01 April 2025 – 12 Juni 2025</t>
  </si>
  <si>
    <t>Las sadel kebocoran flowline sumur OGN-32 (11:00-12:00 wib)</t>
  </si>
  <si>
    <t>Atasi kebocoran  line 6" inlet separator LP Group SP 2 GNK, dengan cara di clamp, oke. (16:00-19:00 wib)</t>
  </si>
  <si>
    <t>Rewelding kebocoran flowline sumur BRG 07 (16:00-19:00 wib).</t>
  </si>
  <si>
    <t>Fabrikasi (rerout) penyisipan gas line fuel di SP 1 TMT (13:00-15:00 wib)</t>
  </si>
  <si>
    <t>Penyisipan 10 meter pipa 3" flowline sumur BRG 07 (09:20-10:35 wib).</t>
  </si>
  <si>
    <t>Penyisipan line tanki 4" dan line separator 3" di SP 1 PDW (10:30-16:00 wib)</t>
  </si>
  <si>
    <t>Penyisipan Line Gas SP III GNK ke SP PMB pipa 4” sch 80 sebanyak 2 joint (10:00-14:00 wib)</t>
  </si>
  <si>
    <t>SP III GNK - SP PMB</t>
  </si>
  <si>
    <t>Atasi kebocoran dan penambahan support line discarge pompa WI SP 1 TMT  (13:00-14:00 wib)</t>
  </si>
  <si>
    <t>Mengatasi kebocoran dengan pengelasan/sadel flowline WI TLJ-026 (09:00-13:30 wib)</t>
  </si>
  <si>
    <t>Penyisipan kebocoran dengan pipa 3" : 15 meter flow line sumur TMT-13 (10:30-13:00 wib)</t>
  </si>
  <si>
    <t>Rewelding kebocoran line gas from SP Kuang to Mess Kuang (13:00-14:30 wib)</t>
  </si>
  <si>
    <t>Las sadel kebocoran flowline WI TTB-57(13:00-15:00 wib)</t>
  </si>
  <si>
    <t>Penyisipan gas line sumur GNK-71 pakai pipa 4” sepanjang 3 meter di metering (13:00-15:00 wib)</t>
  </si>
  <si>
    <t>Atasi kebocoran dengan penyisipan elbow 6"-45 : 1 ea trunkline minyak SP II TMT - SP I TMT di simpang sumur TMT-33 (10:00-20:15 wib). Kendala saat ablas cairan.</t>
  </si>
  <si>
    <t>Atasi kebocoran/ sadel discharge Pompa di SP 7 TLJ</t>
  </si>
  <si>
    <t xml:space="preserve">Atasi kebocoran header sumur GNK-86 di SP I GNK dengan cara di sadle sebanyak 1 titik, selesai (13.00-14.30)
</t>
  </si>
  <si>
    <t>Atasi kebocoran / sadel las flowline sumur TLJ-075 (09:00-12:00 wib)</t>
  </si>
  <si>
    <t>Atasi kebocoran dengan rewelding (crack) flowline sumur TTB-57 (12:30-14:30 wib)</t>
  </si>
  <si>
    <t>Atasi kebocoran di road crossing dengan clamp 1 titik (tidak berhasil) lanjut penyisipan pipa 4" : 12 meter flowline sumur BRG-08 (10:30-17:30 wib)</t>
  </si>
  <si>
    <t>Atasi kebocoran dengan perbaikan clamp lama jalur trunkline gas PMN dari SPG Pagardewa ke PPP (13:00-16:00 wib)</t>
  </si>
  <si>
    <t>Atasi kebocoran flowline sumur TLJ-249 fabrikasi / pengelasan elbows 3" 90 :2 ea dan flange 3" 300  12:00-17:30.</t>
  </si>
  <si>
    <t>Pengawasan pekerjaan By. PT. Citrayala 
penyisipan : 23:00 wib. Start pompaan: 23:15 wib. Material yang digunakan :
- Copler 8" : 3 ea
- Spool  10 ft : 2 ea
- Spool 6 ft : 1 ea 
- Spool 2 ft : 1 ea 
- Flange 8": 2 ea.</t>
  </si>
  <si>
    <t>Penyisipan flowline sumur TLJ-249 dgn pipa 3"  panjang 36 meter (11:00- 17:00 wib)</t>
  </si>
  <si>
    <t>17:00</t>
  </si>
  <si>
    <t>Las sadel kebocoran trunkline PMN group yang lama 6" (10:30-15:00 wib)</t>
  </si>
  <si>
    <t xml:space="preserve"> 10:30</t>
  </si>
  <si>
    <t>15:00</t>
  </si>
  <si>
    <t>Atasi kebocoran dengan las sadel flow line sumur TTB-33 depan SP TTB (15:00-16:00 wib)</t>
  </si>
  <si>
    <t xml:space="preserve"> 15:00</t>
  </si>
  <si>
    <t>16:00</t>
  </si>
  <si>
    <t>Atasi kebocoran dengan clamp sumur TMT-53 (15:00-16:00 wib)</t>
  </si>
  <si>
    <t>Rewelding kebocoran flowline sumur BRG-28 (09:00-11:30 wib)</t>
  </si>
  <si>
    <t xml:space="preserve"> 09:00</t>
  </si>
  <si>
    <t>11:30</t>
  </si>
  <si>
    <t xml:space="preserve"> Atasi kebocoran pada sambungan las (1 titik), Flowline PMB-29 (09:00-12:00 wib)</t>
  </si>
  <si>
    <t>12:00</t>
  </si>
  <si>
    <t>Atasi kebocoran dengan clamp gas fuel engine di SP 1 TMT (15:00-17:00 wib)</t>
  </si>
  <si>
    <t xml:space="preserve"> Atasi kebocoran/sadel las pipa 6" discharge Pompa SP VII TLJ (09:00-14:30 wib)</t>
  </si>
  <si>
    <t>14:30</t>
  </si>
  <si>
    <t xml:space="preserve"> Atasi kebocoran/ Sadel las flowline sumur TLJ-003 sebanyak 2 titik (09:00-15:00 wib)</t>
  </si>
  <si>
    <t>Atasi kebocoran/las sadel header manifold MP di SPG Lembak (4 titik) (10:00 -12:00 wib)</t>
  </si>
  <si>
    <t xml:space="preserve">10:00 </t>
  </si>
  <si>
    <t>SPG LBK</t>
  </si>
  <si>
    <t>Atasi kebocoran/rewelding X- Mastree di drat knee sumur LBK-04 (13:00-14:00 wib)</t>
  </si>
  <si>
    <t xml:space="preserve"> 13:00</t>
  </si>
  <si>
    <t>14:00</t>
  </si>
  <si>
    <t>Penyisipan kebocoran ex flushing dengan pipa 3" : 30 meter flow line sumur OGN-37 (11:00-15:30 wib)</t>
  </si>
  <si>
    <t xml:space="preserve"> 11:00</t>
  </si>
  <si>
    <t>15:30</t>
  </si>
  <si>
    <t>Las sadel kebocoran flowline sumur PDW-07 (11:00-11:35 wib)</t>
  </si>
  <si>
    <t>11:35</t>
  </si>
  <si>
    <t>Atasi kebocoran line inlet separator LP SP 2 GNK dengan cara di clamp (10.00-11.00 wib)</t>
  </si>
  <si>
    <t xml:space="preserve"> 10.00</t>
  </si>
  <si>
    <t>11.00</t>
  </si>
  <si>
    <t>Fabrikasi joint pipa 3"-9 joint untuk penyisipan di area sumur dan Modifikasi Flowline di header dalam SP Ogan sumur OGN-37 (Area sumur/job rig). (11:00-16:30 wib)</t>
  </si>
  <si>
    <t>16:30</t>
  </si>
  <si>
    <t>Dismantle, las sadel kebocoran dan tie in rangkaian spool PCV separator LP group SP BRG D (10:00-17:30 wib)</t>
  </si>
  <si>
    <t>17:30</t>
  </si>
  <si>
    <t>Atasi kebocoran dengan clamp 1 titik Flowline TLJ-244 (14:00-16:00 wib)</t>
  </si>
  <si>
    <t xml:space="preserve"> 14:00</t>
  </si>
  <si>
    <t>Penyisipan kebocoran dengan pipa 3" : 2 jts+ elbow 3" : 1 ea dan las sadel 1 titik flowline sumur TTB-61 (10:00-15:00 wib)</t>
  </si>
  <si>
    <t>Atasi kebocoran dengan clamp 1 titik trunk line pompaan SP 2 TMT - SP 1 TMT (10:00-13:00 wib)</t>
  </si>
  <si>
    <t>13:00</t>
  </si>
  <si>
    <t>Las sadel kebocoran trunkline PMN group yang lama (11:30-16:00 wib)</t>
  </si>
  <si>
    <t xml:space="preserve"> 11:30</t>
  </si>
  <si>
    <t>Atasi kebocoran flowline TLJ-238 dengan sisip pipa carbon 3" sch 40:12m,elbow 1 ea (10:00-15:00 wib)</t>
  </si>
  <si>
    <t>Atasi kebocoran dengan las sadel 1 titik flow line WI sumur TTB 70/73 di area Sumur (16:00-17:30 wib)</t>
  </si>
  <si>
    <t xml:space="preserve"> 16:00</t>
  </si>
  <si>
    <t>Las sadel flowline sumur PMT-01 (11:25-12:30 wib)</t>
  </si>
  <si>
    <t xml:space="preserve"> 11:25</t>
  </si>
  <si>
    <t>12:30</t>
  </si>
  <si>
    <t>Las sadel tee 2" x-mastree sumur KRD-01 (14:30-15:00 wib)</t>
  </si>
  <si>
    <t xml:space="preserve"> 14:30</t>
  </si>
  <si>
    <t>Atasi kebocoran dengan las sadel 1 titik flow line sumur TTB-33 (15:00-16:30 wib)</t>
  </si>
  <si>
    <t>Las sadel kebocoran flowline sumur KRD-01 (16:00-17:30 wib)</t>
  </si>
  <si>
    <t>Clamp kebocoran dan survey untuk penggantian line outlet tangki produksi di SP 1 PDW (10:45-14:00 wib)</t>
  </si>
  <si>
    <t xml:space="preserve"> 10:45</t>
  </si>
  <si>
    <t>Penyisipan Streamline sumur TLJ-061 (09:00-16:00 wib)</t>
  </si>
  <si>
    <t>Rewelding kebocoran discarge pompa WI dalam SP Ogan (10:30-11:30 wib)</t>
  </si>
  <si>
    <t>Sisip kebocoran flowline GNK-92 sepanjang 7 meter pipa 4" di simpang GNK-91 (13:00-16:00 wib).</t>
  </si>
  <si>
    <t>Atasi kebocoran flowline sumur KRD-01 dengan clamp,  lanjut observasi produksi (11:35-12:45 wib)</t>
  </si>
  <si>
    <t xml:space="preserve"> 11:35</t>
  </si>
  <si>
    <t>12:45</t>
  </si>
  <si>
    <t>Penyisipan ex clamp flowline sumur KAG-18 dengan pipa 3 inch panjang 12 meter (13:00-15:00 wib)</t>
  </si>
  <si>
    <t>Penyisipan flowline sumur TLJ-215, Pipa Carbon 3" SCH 80, 1 joint (09:00 -15:00 wib</t>
  </si>
  <si>
    <t>Rewelding kebocoran ex gesekan gergaji OTK line gas ke sumur TMT-20 (09:00-10:00 wib)</t>
  </si>
  <si>
    <t>10:00</t>
  </si>
  <si>
    <t>Cari dan atasi dengan clamp 1 titik kebocoran line gas  sumur TMT-10 (13:30-15:00 wib)</t>
  </si>
  <si>
    <t xml:space="preserve"> 13:30</t>
  </si>
  <si>
    <t>Atasi kebocoran Line LP Group di SP 2 GNK dengan cara disadle sebanyak 1 titik (10:00-11:30 wib)</t>
  </si>
  <si>
    <t>Penyisipan kebocoran dengan pipa 2" : 12 meter ex gesekan gergaji otk &amp; ex Clamp line gas TMT-57 (10:00-13:00 wib)</t>
  </si>
  <si>
    <t>Atasi kebocoran Re-welding stompon bypass discarge pompa di SP 5 TLJ (09:30 - 10:00 wib)</t>
  </si>
  <si>
    <t xml:space="preserve">09:30 </t>
  </si>
  <si>
    <t>Penyisipan flowline dan ganti steam line sumur WI TLJ-199 (10:30 - 15:00 wib)</t>
  </si>
  <si>
    <t xml:space="preserve">10:30 </t>
  </si>
  <si>
    <t>Rerout flowline sumur TLJ-244 untuk jumper ke flowline TLJ-253:, progress Pengelasan  pipa 3'sch 40 : 12 join dan elbow 3" 45° : 1 ea</t>
  </si>
  <si>
    <t/>
  </si>
  <si>
    <t>Las sadel kebocoran flowline sumur KRD-01 (10:30-11:00 wib)</t>
  </si>
  <si>
    <t>11:00</t>
  </si>
  <si>
    <t>Las sadel kebocoran flowline sumur PMT-01 (13:00-13:30 wib)</t>
  </si>
  <si>
    <t>13:30</t>
  </si>
  <si>
    <t>Fabrikasi pipa 6” untuk Penyisipan line MP Separator di SP II GNK (10:00-16:00 wib)</t>
  </si>
  <si>
    <t xml:space="preserve">16:00 </t>
  </si>
  <si>
    <t>Tie in penyisipan line inlet dan outlet 4 unit tangki produksi di SP 1 PDW (14:30-16:45 wib).</t>
  </si>
  <si>
    <t xml:space="preserve">16:45 </t>
  </si>
  <si>
    <t>Tie in line MP Separator di SP II GNK (10:00-15:30 wib)</t>
  </si>
  <si>
    <t xml:space="preserve">15:30 </t>
  </si>
  <si>
    <t>Penyisipan kebocoran dengan pipa 3" : 12 meter flowline sumur OGN-39 (10:00-12:00 wib)</t>
  </si>
  <si>
    <t xml:space="preserve">12:00 </t>
  </si>
  <si>
    <t>Rewelding kebocoran streamline sumur BRG-20 dan lanjut las pagar sumur BRG-20. (Next plan ganti streamline (15:30-16:00 wib).</t>
  </si>
  <si>
    <t>Penyisipan dengan pipa 3" : 24 meter flow line sumur OGN-34 (10:30-15:30 wib)</t>
  </si>
  <si>
    <t>10:30</t>
  </si>
  <si>
    <t>Penyisipan ex clamp elbow flowline sumur BRG-32 (13:00-17:10 wib)</t>
  </si>
  <si>
    <t xml:space="preserve">17:10 </t>
  </si>
  <si>
    <t>Trunkline</t>
  </si>
  <si>
    <t>Atasi kebocoran/ sadel las Trunkline 6" di SP VI TLJ sebanyak 2 titik (09:00-15:30 wib)</t>
  </si>
  <si>
    <t>09:00</t>
  </si>
  <si>
    <t>Atasi kebocoran/sadel las Flowline pipa 3", sumur TLJ-095 (09:30-12:00 wib)</t>
  </si>
  <si>
    <t>09:30</t>
  </si>
  <si>
    <t>Atasi kebocoran flowline sumur GNK-92 dengan cara di sadle sebanyak 1 titik (10:00-11:00 wib)</t>
  </si>
  <si>
    <t xml:space="preserve">11:00 </t>
  </si>
  <si>
    <t>Atasi kebocoran dengan las sadel 1 titik flow line injeksi sumur TTB-33 (13:00-14:00 wib)</t>
  </si>
  <si>
    <t xml:space="preserve">14:00 </t>
  </si>
  <si>
    <t>Penyisipan dengan pipa 3" sch 80 : 12 meter flow line sumur TMT-60 (10:00-12:30 wib)</t>
  </si>
  <si>
    <t xml:space="preserve">12:30 </t>
  </si>
  <si>
    <t>Atasi kebocoran dengan clamp 1 titik main line gas fuel engine sumuran TMT (13:30-15:00 wib)</t>
  </si>
  <si>
    <t xml:space="preserve">15:00 </t>
  </si>
  <si>
    <t>Penyisipan Trunkline gas pipa 8"-sch 80 : 5 joint, jalur GNK-PMB (09:00-23:10 wib).</t>
  </si>
  <si>
    <t xml:space="preserve">23:10 </t>
  </si>
  <si>
    <t>GNK-PMB</t>
  </si>
  <si>
    <t>Atasi eks kebocoran / las sadel 1 titik, flowline sumur GNK-81 depan SP 2 GNK (13:30-15:00 wib) Note : Untuk penyisipan butuh ± 120 meter (dari Spoolable depan SKG sampai jembatan crossing depan SP 2 GNK, line existing tumpang tindih)</t>
  </si>
  <si>
    <t>Atasi kebocoran/ clamp pipa 6" ring line SP 9 TLJ - SP 7 TLJ</t>
  </si>
  <si>
    <t>SP IX TLJ - SP VII TLJ</t>
  </si>
  <si>
    <t>Rewelding kebocoran stompond Gas Line KAG-15 dan KAG-17 (09:30-10:10 wib)</t>
  </si>
  <si>
    <t xml:space="preserve">10:10 </t>
  </si>
  <si>
    <t xml:space="preserve">Atasi kebocoran/ pasang Shep Valve 6" jalur ring line WI carbon (line eksisting) di SP VII TLJ &amp; SP IX TLJ (10:00-14:00 wib) </t>
  </si>
  <si>
    <t>SP VII TLJ &amp; SP IX TLJ</t>
  </si>
  <si>
    <t>Fabrikasi dan tie in ex kebocoran clamp pada future main line gas ke sumur TMT-54 (10:30-15:00 wib)</t>
  </si>
  <si>
    <t>TMT-54</t>
  </si>
  <si>
    <t>Penyisipan ex kebocoran dengan pipa 2" @12 meter : 3 jts main line gas fuel sumuran TMT depan lokasi sumur TMT-11 (09:00-13:30 wib)</t>
  </si>
  <si>
    <t xml:space="preserve">13:30 </t>
  </si>
  <si>
    <t>Joint pipa 2" sch 40 : 6 joint untuk persiapan penyisipan main line gas fuel sumuran depan lokasi sumur TMT-10 (09:00-12:00 wib)</t>
  </si>
  <si>
    <t>Atasi kebocoran pipa 6" discarge pompa WI SP Ogan (10:00-12:00 wib)</t>
  </si>
  <si>
    <t xml:space="preserve">Penyisipan Flowline GNK-91 didepan SKG III GNK, selesai (11:00-13:30) </t>
  </si>
  <si>
    <t>Atasi kebocoran/ perbaikan dan ganti karet Clamp line gas jaringan sumuran TMT sebanyak 2 titik depan lokasi TMT 53, ok. (14:30-16:00 wib)</t>
  </si>
  <si>
    <t>Atasi kebocoran flowline sumur TLJ-223 dengan cara disadle sebanyak 1 titik (13:30-14:30 wib)</t>
  </si>
  <si>
    <t xml:space="preserve">14:30 </t>
  </si>
  <si>
    <t>Atasi kebocoran flowline sumur GNK-91 dengan cara disisip pipa 3” sepanjang 8 m (10:00-12:00 wib)</t>
  </si>
  <si>
    <t>Atasi kebocoran flowline sumur TLJ-236 dengan cara disisip  sebanyak 1 jts (11:00-14:30 wib)</t>
  </si>
  <si>
    <t>Atasi kebocoran/ perbaikan clamp main gas fuel sumuran TMT di area simpang lokasi TMT-09 (14:00-16:00 wib)</t>
  </si>
  <si>
    <t>Penyisipan dengan galian flowline 4" sumur KRD-01 sebanyak 3 joint (14 meter), lanjut observasi produksi (13:00-17:30 wib)</t>
  </si>
  <si>
    <t xml:space="preserve">17:30 </t>
  </si>
  <si>
    <t>Penyisipan kebocoran dengan pipa 3" : 3 meter flow line sumur TTB-43 (13:00-17:00 wib Kendala hujan)</t>
  </si>
  <si>
    <t xml:space="preserve">17:00 </t>
  </si>
  <si>
    <t>Atasi kebocoran flowline sumur TLJ-236 dengan cara disisip sebanyak 2 jts (10:00-14:30 wib)</t>
  </si>
  <si>
    <t>Atasi kebocoran dengan las sadel 1 titik flow line sumur WI TTB-70/73 (10;00-11:30 wib)</t>
  </si>
  <si>
    <t xml:space="preserve">11:30 </t>
  </si>
  <si>
    <t>Atasi kebocoran dengan las sadel 1 titik flow line sumur OGN-48 (11:00-14:30 wib)</t>
  </si>
  <si>
    <t>OGN-48</t>
  </si>
  <si>
    <t>Atasi kebocoran Flowline sumur TLJ-073 dengan cara disisip pipa 3” sepanjang 1 joint (10:00-15:30 wib)</t>
  </si>
  <si>
    <t>Penyisipan kebocoran dengan pipa 2" @12 meter : 5 joint main line gas fuel sumuran TMT di area lokasi TMT-09</t>
  </si>
  <si>
    <t>Atasi kebocoran / las sadel stream line sumur WI BRG-16 (11:00-12:30 wib)</t>
  </si>
  <si>
    <t>Atasi kebocoran / las sadel 1 titik kebocoran flowline sumur KRD-01 (11:00-14:00 wib)</t>
  </si>
  <si>
    <t>Atasi kebocoran / las sadel line discarge pompa WI SP BRG D (16:50-17:45 wib)</t>
  </si>
  <si>
    <t>16:50</t>
  </si>
  <si>
    <t>17:45 </t>
  </si>
  <si>
    <t>Penyisipan kebocoran di KP 0,5 dengan pipa 3" 18 meter flowline sumur BRG-07 (10:30-12:00 wib)</t>
  </si>
  <si>
    <t>Atasi kebocoran flowline sumur GNK-81 dengan cara disadle sebanyak 1 titik di depan SP II GNK (13:00-14:00 wib)</t>
  </si>
  <si>
    <t>Atasi kebocoran/ las sadel flowline WI sumur TTB-33 (13:00-14:30 wib)</t>
  </si>
  <si>
    <t>Penyisipan Jalur Inlet &amp; Outlet TOS SP 3 GNK  Prabumulih Field. Pelaksana :  PT. Harpindo Bangun Sejahtera. Masa Pelaksanaan :  06 Agutus 2025 s/d 23 Agustus 2025 (18 HKL)</t>
  </si>
  <si>
    <t>Atasi kebocoran las sadel manifold header di SP BRG C (10:00-12:00 wib)</t>
  </si>
  <si>
    <t>Penyisipan kebocoran dengan pipa 3" : 1 meter + elbow 3"-45⁰ flowline sumur OGN-52 (13:00-15:30 wib)</t>
  </si>
  <si>
    <t>OGN-52</t>
  </si>
  <si>
    <t>Atasi kebocoran dengan las sadel flow line sumur OGN-52 depan SP Ogan (10:00-11:00 wib)</t>
  </si>
  <si>
    <t>Atasi kebocoran/ Rewelding gas fuel engine HPU sumur OGN-25  (11:00-11:30 wib )</t>
  </si>
  <si>
    <t>Atasi eks kebocoran / disisip pakai pipa 4" sch#80 : 2 jts, flowline sumur LBK-11, observasi &amp; Ok. (13:00 - 16:30 wib)</t>
  </si>
  <si>
    <t xml:space="preserve">16:30 </t>
  </si>
  <si>
    <t>Issue: Persiapan debottlenecking penyisipan line separator SP3 GNK baru</t>
  </si>
  <si>
    <t>Atasi kebocoran / kasih sadel : 2 titik, header MP Group di SP Lembak (13:00 – 15:00 wib)</t>
  </si>
  <si>
    <t>Atasi kebocoran line Header outlet LP group separator 8 inch dengan las sadel panjang 60 cm (10:00-16:00)</t>
  </si>
  <si>
    <t>Tie in penyisipan kebocoran line Header Inlet LP group di SP BRG D, selesai lanjut observasi (jam 13:00-17:00 wib, material yang digunakan flange 8"300#2pcs, elbow 90°8"1pcs, elbow 90°2"1pcs, flange 2"300#1pcs, stud bolt ⅞"24 pcs, Gasket SW 8"300#2pcs, Gasket SW 2"300#1pcs)</t>
  </si>
  <si>
    <t>Penyisipan kebocoran dengan pipa 3" sch 40 : 24 meter flowline sumur OGN-39 depan lokasi sumur OGN-03 (11:00-14:30 wib)</t>
  </si>
  <si>
    <t>Modifikasi line suction 6" &amp; discarge 4" ex penggantian unit pompa WI MKAPR No. 01 SP 1 TMT (10:30-17:00 wib)</t>
  </si>
  <si>
    <t>Atasi kebocoran flowline sumur TLJ-232 dengan cara disisip pipa3” sepanjang 40 meter (10:00-14:00 wib)</t>
  </si>
  <si>
    <t>Atasi kebocoran flowline sumur TLJ-232 dengan cara disisip pipe 3" sebanyak 2 joint (13:00-17:00 wib)</t>
  </si>
  <si>
    <t>Las sadel kebocoran body pompa WI di SP BRG D (10:00-10:30 wib)</t>
  </si>
  <si>
    <t>Atasi kebocoran dengan las sadel 3 titik flowline sumur KRD-01, lanjut observasi (13:00-16:00 wib)</t>
  </si>
  <si>
    <t>Atasi kebocoran flowline sumur TLJ-116 dengan cara disisip pipa 3"sch 40 sepanjang 12 m (10:00-14:30 wib)</t>
  </si>
  <si>
    <t>Atasi kebocoran, Repair line FRP, trunkline SP 1 GNK bersama team PT Citrayala :
- Pukul 08:45, penggalian line FRPrp yang akan di sisip 
- Pukul 11:00 , Bongkar joinan ( darat) line eksisting.
- 12:00 Isoma
- pukul 13: 00: lanjut uninstall derat line existing
- pukul 13:30 Instal / joint untuk penyisipan dengan material : Copler 4" : 3 ea, Pin 6 feet : 1ea, Pin  8 feet : 1 ea, Pin 10 feet : 1 ea, Pin special 3 feet : 1 ea, Flange 3" : 2 ea
- Pukul 14:30, Selesai repair/ sisip, lanjut buka valve blok dan persiapan test pompaan
- Pukul 14:45, start pompaan, observasi 10 menit pressure pompa 170 psi, dengan jointing aman.</t>
  </si>
  <si>
    <t>Atasi kebocoran / rewelding, flowline sumur PMB-29 (16:00 - 16:30 wib)</t>
  </si>
  <si>
    <t>Atasi kebocoran/ sadel las flowline sumur TLJ-073</t>
  </si>
  <si>
    <t>Penyisipan (gali kebocoran, fabrikasi, wrapping, tie in dan observasi) flowline sumur BRG-39 (09:00-17:00 wib)</t>
  </si>
  <si>
    <t>BRG-39</t>
  </si>
  <si>
    <t>Atasi kebocoran flowline sumur TLJ-073 dengan cara disisip pipa 3” 2 meter dan elbow 45 sebanyak 2 pcs (10:00-15:00 wib)</t>
  </si>
  <si>
    <t>Penyisipan pipa 3"12 meter di road crossing simpang BRG-12 (selesai) dan sisip 24 meter di lokasi BRG-03 (12:00-15:30)</t>
  </si>
  <si>
    <t>Atasi kebocoran flowline sumur TLJ-236 dengan cara disisip pipa 3” sebanyak 2 joint (13:30-17:00)</t>
  </si>
  <si>
    <t>Penyisipan Flowline Sumur TMT 60 Prabumulih Field. Pelaksana : PT. Bumi Intitama Mega Artha</t>
  </si>
  <si>
    <t>Ecer dan las pipa 3" @12 meter : 7 jts untuk penyisipan kebocoran flow line TMT-38 di depan lokasi TMT 11 (13:00-16:00 wib) Note : Kendala hujan dan mesin las rusak / pecah hose fuel</t>
  </si>
  <si>
    <t xml:space="preserve">6:00  </t>
  </si>
  <si>
    <t>Penyisipan kebocoran dengan pipa 3" sch 40 : 6 meter + elbow 3"-90 : 1 ea flowline sumur OGN-52 di rood crossing depan lokasi sumur OGN-38 (13:30-17:00 wib)</t>
  </si>
  <si>
    <t>Atasi kebocoran flowline sumur TLJ-206 dengan cara disisip pipa 3" sebanyak 2 joint (10:30-15:30 wib)</t>
  </si>
  <si>
    <t>Clamp kebocoran tee manifold sumur BRG-08 di header SP BRG D (10:00-11:00 wib)</t>
  </si>
  <si>
    <t>Atasi kebocoran dengan las sadel 1 titik flowline sumur OGN-52 (10:30-12:00 wib)</t>
  </si>
  <si>
    <t>Atasi kebocoran dengan las sadel flowline sumur PDW-05 (10:00-14:00 wib)</t>
  </si>
  <si>
    <t>Atasi kebocoran dengan las sadel flowline sumur KRD-01 (14:00-15:30 wib)</t>
  </si>
  <si>
    <t>Penyisipan kebocoran dengan pipa 6" sch 40 : 12 meter, elbow 6"/45⁰ : 2 ea, flange 6"-150: 1ea trunkline minyak SP 2- SP 1 TMT simpang sumur TMT-49 (09:00-17:30 wib)</t>
  </si>
  <si>
    <t>Penyisipan kebocoran dengan pipa 3" sch 80  @12 meter : 2 jts flowline sumur OGN-20 depan lokasi OGN-16 (13:30-17:00 wib)</t>
  </si>
  <si>
    <t>Atasi kebocoran dengan las sadel trunkline PMN lama (10:00-13:00 wib)</t>
  </si>
  <si>
    <t xml:space="preserve">13:00 </t>
  </si>
  <si>
    <t>Atasi kebocoran dengan galian dan las sadel flowline sumur PMN-12 (13:00-17:30 wib)</t>
  </si>
  <si>
    <t>PMN-12</t>
  </si>
  <si>
    <t>Atasi kebocoran dengan galian dan las sadel flowline sumur KRD 01, selesai (10:45-11:15)</t>
  </si>
  <si>
    <t>10:45</t>
  </si>
  <si>
    <t xml:space="preserve">11:15 </t>
  </si>
  <si>
    <t>Penyisipan Flowline Sumur TMT-33 Prabumulih Field. Pelaksana : PT. Bumi Intitama Mega Artha</t>
  </si>
  <si>
    <t>Atasi kebocoran flowline sumur TLJ-236 dengan cara disisip pipa 3"sch  sepanjang 24 m (10:00-14:00 wib)</t>
  </si>
  <si>
    <t>Atasi kebocoran / las sadel flowline sumur GNK-92 (10:30 - 14:00 wib)</t>
  </si>
  <si>
    <t>Atasi kebocoran / las sadel pada elbow flowline sumur GNK-71 (14:30 - 15:30 wib)</t>
  </si>
  <si>
    <t>Atasi kebocoran / disisip pakai pipa 3" : ± 3 meter (dekat sumur), flowline PMB-33 (15:00 - 18:00 wib)</t>
  </si>
  <si>
    <t xml:space="preserve">18:00 </t>
  </si>
  <si>
    <t>Atasi kebocoran flowline sumur TLJ-223 dengan cara disisip pipa 3"sch 40 sepanjang 24 m (10:00-16:30 wib)</t>
  </si>
  <si>
    <t>Atasi kebocoran / sadel las flowline sumur KRD-01 (13:00 -15:10 wib)</t>
  </si>
  <si>
    <t xml:space="preserve">15:10 </t>
  </si>
  <si>
    <t>Pekerjaan : Penyisipan Flowline Sumur TLJ 116 Prabumulih Field. Pelaksana :  PT. Harpindo Bangun Sejahtera. Masa Pelaksanaan :  06 Agustus 2025 s/d 02 September 2025 (28 HKL)
Persiapan hydrotest</t>
  </si>
  <si>
    <t>Atasi eks kebocoran / disisip pakai pipa 3" : 2 jts, flowline sumur PMB-29 (09:30 - 15:30 wib)</t>
  </si>
  <si>
    <t>Atasi kebocoran flowline sumur TLJ-155 dengan cara disisip pipa 3" sebanyak 1 join, elbow 3"90 : 1ea (10:30-15:00 wib)</t>
  </si>
  <si>
    <t>Penyisipan kebocoran flowline FRP sumur produksi OGN-44 bersama Team Citrayala depan lokasi OGN-03 (09:00-13:00 wib)</t>
  </si>
  <si>
    <t>Penyisipan kebocoran dengan pipa 3" sch 80 : 12 meter flow line WI sumur TMT 37/15 di simpang lokasi TMT-07 (10:00-17:00 wib, Note : Kendala saat pengosongan cairan tidak henti)</t>
  </si>
  <si>
    <t>Atasi kebocoran flowline sumur TLJ-122 dengan cara di clamp sebanyak 1 titik &amp; jumper line di header SP II TLJ (13:00-18:00 wib)</t>
  </si>
  <si>
    <t>Atasi kebocoran flowline sumur TLJ-155 dengan cara disisip pipa 3"sch  sepanjang 12 m (10:00-15:30 wib)</t>
  </si>
  <si>
    <t>Atasi kebocoran dengan las sadel 1 titik flowline WI sumur BRG-07 (10:00-11:30 wib)</t>
  </si>
  <si>
    <t>Atasi eks kebocoran / disisip : 1 joint , line fuel gas engine Wespi di sumur GNK-101 (09:30-3:00 wib)</t>
  </si>
  <si>
    <t>Pengelasan / sadel 1 titik kebocoran flowline PDW-05 (10:45-12:50 wib)</t>
  </si>
  <si>
    <t xml:space="preserve">12:50 </t>
  </si>
  <si>
    <t>Penyisipan flowline sumur GNK-81 depan SP 2 GNK (10:00-17:00 wib)</t>
  </si>
  <si>
    <t>Las sadel kebocoran flowline sumur PMN-12 (11:30-12:00 wib)</t>
  </si>
  <si>
    <t>Atasi eks kebocoran / las sadel header MP LBK-05 di Sp Lembak (13:30-14:30 wib)</t>
  </si>
  <si>
    <t>Atasi kebocoran / sadel las pipa 3" flowline sumur TLJ-206</t>
  </si>
  <si>
    <t>Atasi kebocoran / sadel flowline  sumur TLJ-026 (10:00-14:30 wib)</t>
  </si>
  <si>
    <t>Penyisipan kebocoran dengan pipa 3"  1,2 mtr dan elbow 3" : 1 ea flow line sumur OGN-44 di area sumur (13:00-16:00 wib )</t>
  </si>
  <si>
    <t>Las sadel kebocoran manifold header sumur KAG-19 (11:00-11:30 wib)</t>
  </si>
  <si>
    <t>Penyisipan pipa 3"sch40 panjang 12 meter, elbow 4"45°1ea, flange 4"300#1ea flowline sumur KAG- 15 di SP Kuang (13:00-16:00 wib)</t>
  </si>
  <si>
    <t>Atasi kebocoran flowline sumur TLJ-218 dengan cara disisip pipa 3"sch 40 sepanjang 12 meter (15:00-18:00 wib)</t>
  </si>
  <si>
    <t>Atasi eks kebocoran / las sadel, flowline sumur PMB-29 (13:00-14:30 wib)</t>
  </si>
  <si>
    <t>Penyisipan kebocoran elbow 3" 45° flow line sumur OGN-52 (13:00-15:00 wib)</t>
  </si>
  <si>
    <t>Atasi kebocoran flowline sumur TLJ-218 dengan cara disisip pipa 3"sch 40 sepanjang 12 meter (10:00-13:00 wib)</t>
  </si>
  <si>
    <t>Atasi kebocoran flowline sumur TLJ-152 dengan cara disisip pipa 3"sch 40 sepanjang 12 meter (11:00-17:00 wib)</t>
  </si>
  <si>
    <t>Las sadel elbow flowline sumur KRD-01 (13:00-16:45 wib)</t>
  </si>
  <si>
    <t>Penyisipan kebocoran dengan pipa 3" sch 40 : 24 meter flowline sumur OGN-35 road crossing depan lokasi OGN-16 (10:00-15:30 wib)</t>
  </si>
  <si>
    <t>Dismantle dan pengelasan kebocoran outlet cairan separator 2 Sp Ogan (14:30-16:00 wib)</t>
  </si>
  <si>
    <t xml:space="preserve"> Atasi kebocoran dengan clamp 1 titik pipa 6" Trunk line SP II TMT - SP I TMT di road crossing simpang sumur TMT-13 (17:45-19:45 wib) Next : Tindak lanjut penyisipan pipa 6" ± 2 jts / pipa korosif dan masih terdapat kebocoran.</t>
  </si>
  <si>
    <t>Atasi kebocoran / las sadel pipa 6" dan 8" header LP group di SP II GNK (10:00 - 13:30 wib)</t>
  </si>
  <si>
    <t>Penyisipan kebocoran dengan pipa 6" sch 40 : 24 meter trunk line Sp 2 TMT - Sp 1 TMT di simpang sumur TMT 13, selesai  (09:00-17:00 wib)</t>
  </si>
  <si>
    <t>Atasi kebocoran las saddle flowline 4" underground sumur PDW-05 (13:00-16:00 wib)</t>
  </si>
  <si>
    <t>Atasi kebocoran / las sadel 1 titik, flowline 4" sumur GNK-92 (14:00 - 15:00 wib)</t>
  </si>
  <si>
    <t>Penyisipan flow line WI sumur TTB-33 di header depan SP 1 TTB (11:00-15:00 wib)</t>
  </si>
  <si>
    <t>Atasi kebocoran dengan las saddle 2 titik flowline underground 4" sumur PDW-05 (11:00-14:40 wib)</t>
  </si>
  <si>
    <t>Atasi kebocoran / las sadel trunkline 4" Sp 1 ke SP 2 GNK (11:00 - 13:00 wib)</t>
  </si>
  <si>
    <t>Atasi kebocoran flowline sumur TLJ-236 dengan cara disisip pipe 3" sebanyak 2 joint, elbow 3"-45 (1 ea) (10:00-16:00 wib)</t>
  </si>
  <si>
    <t>Las saddle kebocoran manifold suction pompa WI di SP BRG D (13:00-14:20 wib)</t>
  </si>
  <si>
    <t>Las saddle kebocoran nepel drat ½" streamline sumur BRG-20 (15:10-16:15 wib)</t>
  </si>
  <si>
    <t>Atasi kebocoran Flowline sumur TLJ -236 dengan cara sisip pipa 3" sch 40 sepanjang 24 meter, selesai (11:00-17:00)</t>
  </si>
  <si>
    <t>Atasi kebocoran dengan clamp flow line sumur TMT 53, selesai. (11:00-12:00 wib)</t>
  </si>
  <si>
    <t>Sisip/ perbaikan support pipa header WI depan Sp TTB, selesai (10:00-16:00 wib)</t>
  </si>
  <si>
    <t>Las saddle kebcoran flowline 4" underground sumur PDW 05 di dekat jembatan, selesai (14:30-17:50)</t>
  </si>
  <si>
    <t>Atasi kebocoran flowline sumur TLJ-225 dengan cara disisip pipa 3"sch 40 sepanjang 24 m (10:00-16:30 wib)</t>
  </si>
  <si>
    <t>Las saddle kebocoran flowline 4" underground sumur PDW-07 (11:30-12:00 wib)</t>
  </si>
  <si>
    <t>Clamp kebocoran flowline 4" underground sumur KRD-01 (11:30-12:00 wib)</t>
  </si>
  <si>
    <t>Atasi kebocoran / di clamp flowline 3" sumur GNK-108 (15:30 - 16:00 wib)</t>
  </si>
  <si>
    <t>GNK-108</t>
  </si>
  <si>
    <t>Las saddle kebocoran flowline 4" underground sumur PDW-05 (11:30-14:00 wib)</t>
  </si>
  <si>
    <t>Clamp kebocoran flowline pipa 3" underground sumur PMN-12 (14:30-16:30 wib)</t>
  </si>
  <si>
    <t>Las sadle kebocoran flowline 4" underground sumur PDW-05 (16:30-18:30 wib)</t>
  </si>
  <si>
    <t>Atasi kebocoran / las sadel flowline sumur LBK-05 (11:00 - 12:00 wib)</t>
  </si>
  <si>
    <t>Atasi kebocoran flowline sumur TLJ-221 dengan cara disisip pipa 3" sch:40 sepanjang 24 meter (10:00-16:00 wib)</t>
  </si>
  <si>
    <t>Atasi kebocoran pipa ex trunkline di desa tanjung bulan Ogan (15:00-16:00 wib)</t>
  </si>
  <si>
    <t>Penyisipan dengan pipa 3 " sch 80 : 3 jts flowline sumur OGN-35 (10:00-14:00 wib)</t>
  </si>
  <si>
    <t>Las saddle kebocoran flowline 4" underground sumur PDW-05 (16:00-18:10 wib)</t>
  </si>
  <si>
    <t>Las sadle 2 titik kebocoran flowline 4" underground sumur KRD-01 (10:10-14:30 wib)</t>
  </si>
  <si>
    <t>Las saddle kebocoran flowline 4" underground sumur PDW-05 (10:00-11:30 wib)</t>
  </si>
  <si>
    <t>Atasi kebocoran / disisip pakai pipa 3" : ± 12 meter flowline sumur LBK-21 (11:00-15:00 wib)</t>
  </si>
  <si>
    <t>Atasi kebocoran dengan galian dan pasang clamp flowline sumur PDW-07 (09:00-09:30 wib)</t>
  </si>
  <si>
    <t>Atasi kebocoran dengan galian dan  las saddle 3 titik flowline sumur PDW-05 (10:15-17:05 wib)</t>
  </si>
  <si>
    <t>Atasi kebocoran / las sadel line gaslift 2" ke sumur LBK-19 (10:00 - 11:30 wib)</t>
  </si>
  <si>
    <t>Penyisipan kebocoran dengan pipa 3" sch 40 : 12 meter flowline WI sumur TTB-73 (11:00-17:00 wib) Kendala Valve flowline passing</t>
  </si>
  <si>
    <t>TTB-73</t>
  </si>
  <si>
    <t>Atasi kebocoran dengan galian dan las saddle 1 titik flowline sumur PDW-05 (11:00-11:40 wib)</t>
  </si>
  <si>
    <t>Atasi kebocoran dengan galian dan  las saddle 2 titik flowline sumur KRD-01 (12:20-15:45 wib)</t>
  </si>
  <si>
    <t>Penyisipan kebocoran dengan pipa 4" sch 40 : 24 meter dan modifikasi pemasangan Valve flowline OGN-25 jumper ke line satelit 4" (10:00-16:00 wib)</t>
  </si>
  <si>
    <t>Atasi kebocoran / las sadel 1 titik flowline sumur LBK-19 (10:30 - 11:30 wib)</t>
  </si>
  <si>
    <t>Atasi kebocoran dengan galian dan las saddle 1 titik flowline sumur PDW-05 (13:45-14:45 wib)</t>
  </si>
  <si>
    <t>Atasi kebocoran flowline sumur TLJ-112 dengan cara disisip sepanjang 24 meter (10:00-17:30 wib)</t>
  </si>
  <si>
    <t>Atasi kebocoran dengan galian dan penyisipan elbow 45° 1 titik flowline sumur KRD 01 (11:00-13:00 wib)</t>
  </si>
  <si>
    <t>Atasi kebocoran / las sadel Header manifold MP SP Lembak (10:00 - 11:00 wib)</t>
  </si>
  <si>
    <t>Atasi kebocoran / las sadel 1 titik header GNK-06 di SP 1 GNK (10:30 - 12:00 wib)</t>
  </si>
  <si>
    <t>Atasi kebocoran dengan galian backhoe loader dan pasang clamp 1 titik flowline underground sumur PDW-07, lanjut observasi produksi (14:00-14:30 wib)</t>
  </si>
  <si>
    <t>Atasi kebocoran dengan galian backhoe loader dan pasang clamp 5 titik flowline underground sumur PDW 05 lanjut observasi produksi (14:30-17:30 wib)</t>
  </si>
  <si>
    <t>Atasi kebocoran dengan galian backhoe loader dan las saddle 2 titik flowline 3" underground sumur PMN 12 di KP 3.5 dan KP 4 (10:00-12:00 wib)</t>
  </si>
  <si>
    <t>Atasi kebocoran dengan galian backhoe loader dan las saddle 1 titik flowline 4" underground sumur PDW-05 di KP 1.2 (14:00-16:30 wib)</t>
  </si>
  <si>
    <t>Atasi kebocoran dengan galian backhoe loader dan penyisipan elbow 4"45°sch40 (2ea) dan pipa 4"sch40 (1.3 meter) flowline  underground sumur KRD-01 (10:30-13:00 wib)</t>
  </si>
  <si>
    <t>Atasi kebocoran dengan galian backhoe loader dan las saddle 2 titik trunkline 6" PMN lama underground , lanjut observasi produksi, selesai (13:00-17:00 wib) Note : Sumur terdampak sumur KRD 01 dan PMT 01</t>
  </si>
  <si>
    <t>Penyisipan kebocoran dengan pipa 6" sch 40 : 2 jts Trunkline SP 2 ke SP 1 TMT simpang lokasi TMT-20 (09:00-18:00 wib)</t>
  </si>
  <si>
    <t>Atasi kebocoran flowline sumur TLJ-213 dengan cara disisip pipa 3” sepanjang 13 m (10:00-16:00 wib)</t>
  </si>
  <si>
    <t xml:space="preserve">Atasi kebocoran dengan galian backhoe loader dan las saddle 2 titik flowline 4" underground sumur PDW 05(11:00-15:00 wib) </t>
  </si>
  <si>
    <t>Atasi kebocoran / disisip : ± 12 meter, flowline sumur GNK-92 (10:00-15:30 wib)</t>
  </si>
  <si>
    <t>Dismantle dan las saddle inlet LP group 2 Separator di SP BRG D (10:00-15:00 wib)</t>
  </si>
  <si>
    <t>Cari dan atasi kebocoran dengan galian backhoe loader dan pasang clamp flowline underground 3" sumur PMN-12 (17:00-19:00 wib)</t>
  </si>
  <si>
    <t>Atasi kebocoran dengan galian backhoe loader dan las saddle 2 titik flowline 4" underground sumur PDW-05 (10:00-14:20 wib)</t>
  </si>
  <si>
    <t>Atasi kebocoran / disisip pakai pipa 4" : ± 12 meter, Elbow 4" 45° : 2 ea, flowline sumur GNK-92 (10:00 - 14:00 wib)</t>
  </si>
  <si>
    <t>Penyisipan kebocoran dengan pipa 2 7/8" : 9 m gas line fuel sumuran SP 1 TMT ke SP 2 TMT di KP 2.6 (10:00-15:00 wib)</t>
  </si>
  <si>
    <t>Atasi kebocoran flowline sumur BRG-07/BRG-33 dengan las saddle 1 titik (10:30-12:00 wib)</t>
  </si>
  <si>
    <t>Atasi kebocoran dengan galian backhoe loader dan las saddle 2 titik clamp 1 titik flowline sumur PDW-05 (15:45-17:45 wib)</t>
  </si>
  <si>
    <t>Atasi kebocoran dengan galian backhoe loader dan clamp 1 titik flowline sumur KRD-01 (15:00-15:40 wib)</t>
  </si>
  <si>
    <t>Penyisipan kebocoran dengan pipa 3" sch 40 : 24 meter di KP 1.2 flowline WI sumur OGN-40 (14:30-16:30 wib)</t>
  </si>
  <si>
    <t>Atasi kebocoran dengan galian backhoe loader dan las saddle 2 titik flowline sumur PDW-05 (14:10-15:15 wib)</t>
  </si>
  <si>
    <t>Atasi kebocoran dengan galian backhoe loader dan las saddle 1 titik flowline sumur KRD-01 (16:20-17:00 wib)</t>
  </si>
  <si>
    <t>Cari titik kebocoran di jalan simpang SP 3 GNK lanjut diclamp flowline sumur GNK-108  (09:30 - 10:30 wib)</t>
  </si>
  <si>
    <t>Atasi kebocoran dengan clamp 1 titik di KP 0.1 flowline sumur TMT-10 (15:30-16:30 wib) Note : akan di lanjut besok untuk penyisipan</t>
  </si>
  <si>
    <t>Penyisipan kebocoran dengan pipa 3" : 24 m di KP 0.1 flowline sumur TMT-10 (10:00-15:30 wib)</t>
  </si>
  <si>
    <t>Atasi kebocoran dengan galian backhoe loader dan las saddle 1 titik flowline sumur PDW-05 (12:15-13:00 wib)</t>
  </si>
  <si>
    <t>Atasi kebocoran dengan galian backhoe loader dan clamp 1 titik flowline sumur PDS-01 (14:25-14:40 wib)</t>
  </si>
  <si>
    <t>Atasi kebocoran / clamp line inlet separator MP group</t>
  </si>
  <si>
    <t>Atasi kebocoran/ penyisipan flowline WI sumur BRG-07  dan pasang gate valve 3" 300 : 1 ea (10:15 - 14:45 wib)</t>
  </si>
  <si>
    <t>Penyisipan kebocoran dengan pipa 3 " : 24 meter di kp 2.3 flowline sumur OGN-34 (10:30-12:30 wib)</t>
  </si>
  <si>
    <t>Atasi kebocoran/ Dismantle dan las sadel pada reducer 4" ke 3", line  separator LP di SP 1 GNK (14:00 - 15:00 wib)</t>
  </si>
  <si>
    <t>Penyisipan kebocoran dengan pipa 3 " : 24 meter di kp 1.3 flowline WI sumur TTB-33 (11:00-16:10 wib)</t>
  </si>
  <si>
    <t>Atasi kebocoran dengan galian backhoe loader dan clamp 1 titik flowline sumur PDW-05 (11:15-15:30 wib)</t>
  </si>
  <si>
    <t>Atasi kebocoran dengan cara diclamp flowline sumur GNK-78 di header SP 1 GNK (10:00 - 11:00 wib)</t>
  </si>
  <si>
    <t>Atasi kebocoran dengan las sadel 1 titik di KP 1.3 flowline WI sumur TTB-33 (14:00-16:00 wib)</t>
  </si>
  <si>
    <t>Atasi kebocoran dengan galian backhoe loader dan penyisipan 1 joint pipa  4" flowline sumur KRD-01 (16:00-17:00 wib)</t>
  </si>
  <si>
    <t>Atasi kebocoran dengan galian backhoe loader dan las sadel 3 titik dan clamp 1 titik flowline sumur PDW-05 (11:30-16:30 wib)</t>
  </si>
  <si>
    <t>Atasi kebocoran flowline sumur TLJ-231 dengan cara disisip pipa 3” sch 40 sebanyak 2 jts (11:30-13:30 wib)</t>
  </si>
  <si>
    <t>TLJ-231</t>
  </si>
  <si>
    <t>Atasi kebocoran dengan galian backhoe loader dan penyisipan 1 joint pipa  4" flowline sumur KRD-01 (13:45-15:15 wib)</t>
  </si>
  <si>
    <t>Atasi kebocoran dengan galian backhoe loader dan las saddle 1 titik flowline sumur KRD-01 (15:15-16:30 wib)</t>
  </si>
  <si>
    <t>Atasi kebocoran dengan penyisipan pipa 3" 1 joint flowline above ground sumur BRG-07 (10:00-11:00 wib)</t>
  </si>
  <si>
    <t>Atasi kebocoran dengan galian dan las sadel 1 titik dan clamp 2 titik flowline sumur PDW-05 (13:00-17:00 wib)</t>
  </si>
  <si>
    <t>Cari kebocoran dan titik penyisipan (6 joint) dengan galian BHL flow line sumur 027(14:00-16:00 wib)</t>
  </si>
  <si>
    <t>Penyisipan kebocoran dengan pipa 3" sch 40 : 2 batang flow line WI BRG-07/-33 (10:00-15:00 wib)</t>
  </si>
  <si>
    <t>Jointing pipa 3" sch 40 : 6 Joint penyisipan kebocoran flowline TLJ-027 (13:15-14:45 wib)</t>
  </si>
  <si>
    <t>Atasi kebocoran / las sadel 1 titik flowline LBK-14 di header dan 3 titik di header manifold group MP di SP Lembak (10:00 - 15:30 wib)</t>
  </si>
  <si>
    <t>Atasi kebocoran flowline sumur TLJ-225 dengan cara disisip pipa 3"sch 40 sepanjang 24 m (10:00-16:00 wib)</t>
  </si>
  <si>
    <t>Penyisipan ex 2 titik clamp kebocoran dengan pipa 3" sch 80 panjang 24 meter flowline sumur PDS-01 (11:00-14:50 wib)</t>
  </si>
  <si>
    <t>Atasi kebocoran / disisip pakai pipa 3" : 1 joint, flowline sumur PMB-19 di road crossing depan SP PMB (09:00 - 13:00 wib)</t>
  </si>
  <si>
    <t>Atasi kebocoran / las sadel 1 titik pada elbow, flowline sumur LBK-16 (10:00 - 11:30 wib)</t>
  </si>
  <si>
    <t>Atasi kebocoran/ sadel flowline sumur TLJ-243 (14:00-15:00 wib)</t>
  </si>
  <si>
    <t>Atasi kebocoran flowline TLJ-225 dengan cara disisip pipa 3" sch 40 sebanyak 1 joint (10:00-15:30 wib)</t>
  </si>
  <si>
    <t>Atasi kebocoran/ penyisipan dengan pipa 3"sch 40 : 4 batang di kp 1.1 flowline sumur TMT-53 (13:00-17:25 wib)</t>
  </si>
  <si>
    <t>Atasi kebocoran flowline TLJ-027 dengan cara disisip pipa 3” sepanjang 24 m (09:30-16:30 wib)</t>
  </si>
  <si>
    <t>Atasi kebocoran line suction pompa MK dengan cara disadle sebanyak 1 titik (10:20-10:45 wib)</t>
  </si>
  <si>
    <t>Penyisipan pipa CS 3" panjang 26 meter, flange 3"300#1ea, elbow 3"45°1ea flowline sumur BRG-19 (11:00-14:20 wib)</t>
  </si>
  <si>
    <t>Penyisipan 2 segment pipa 4" panjang @50 cm flowline sumur PDW-05 (10:00-14:20 wib)</t>
  </si>
  <si>
    <t>Atasi kebocoran streamline TLJ-155 dengan cara disadel sebanyak 1 titik (09:30-11:30 wib)</t>
  </si>
  <si>
    <t>Atasi kebocoran flowline sumur TLJ-129 dengan cara disisip pipa 3"sch 40 sepanjang 24 m (10:00-17:00 wib)</t>
  </si>
  <si>
    <t>Atasi kebocoran las sadel 1 titik di KP 1.2 flow line WI sumur TTB-33 (16:30-18:30 wib)</t>
  </si>
  <si>
    <t>Penyisipan pipa 4 inch sch 80 panjang 12 meter sebanyak 10 joints flowline sumur PDW-05 (13:00-17:00 wib)</t>
  </si>
  <si>
    <t>Penyisipan eks clamp gas line sumur PMB-19 dgn pipa 2": 36 meter di crossing simpang sumur cluster dan sadel las 1 titik ex gangguan OTK (09:00 - 15:30 wib)</t>
  </si>
  <si>
    <t>Atasi kebocoran / las sadel 2 titik Trunkline satelit 6" di simpang sumur GNK-99 (14:00 - 16:00 wib)</t>
  </si>
  <si>
    <t>Atasi kebocoran flowline TLJ-073 dengan cara disisip pipa 3"sch 40 sepanjang 12 m (10:00-15:00 wib)</t>
  </si>
  <si>
    <t>Penyisipan pipa 4 inch sch 80 panjang 12 meter sebanyak 10 joints flowline sumur PDW-05 (10:30-15:50 wib)</t>
  </si>
  <si>
    <t>Atasi kebocoran gas line Ogan 20 dengan cara di switch ke ex gas line OGN-43 (15:00-17:00 kendala pipa yg bocor underground dibawah Line lain kesulitan penggalian)</t>
  </si>
  <si>
    <t>Penyisipan line gas gnk PMB ( ex kehilangan) : Jointing pipa  4" sch 40 :  12 (09.00 - 16.00 wib)</t>
  </si>
  <si>
    <t>Penyisipan pipa 3"sch 80 panjang 36 meter gas line sumur OGN-18 (11:00-15:00 wib)</t>
  </si>
  <si>
    <t>OGN-18</t>
  </si>
  <si>
    <t xml:space="preserve">Atasi kebocoran pipa 8" line gas SKG 3 Gnk - PMB, pekerjaan di hentikan pukul 21:30 </t>
  </si>
  <si>
    <t>Penyisipan pipa 4" sch 40 panjang 0.5 meter dan las saddle 1 titik flowline sumur PDW-05 (10:30-15:20 wib)</t>
  </si>
  <si>
    <t>Atasi kebocoran pipa 8" line gas SKG 3 Gnk - PMB pipa 8" Sch 80:3 join dan flange 8" 300:4 ea</t>
  </si>
  <si>
    <t>Penyisipan ex clamp dengan pipa 4" sch 40 panjang 24 meter di KP 0.15 KAG-19 (10:30-14:30 wib)</t>
  </si>
  <si>
    <t>Las saddle manifold pompa WI di SP Ogan (13:00-15:00 wib)</t>
  </si>
  <si>
    <t>Atasi kebocoran / sisip pakai pipa 3" : ± 3 meter dan elbow 3" 90° : 1 ea, flowline sumur  Lbk 15,  selesai (09:30 - 13:30 wib)</t>
  </si>
  <si>
    <t>Penyisipan dengan pipa 4"panjang @0.5 meter sebanyak 3 segmen flowline sumur PDW-05 (11:00-16:00 wib)</t>
  </si>
  <si>
    <t>Atasi kebocoran / las sadel flowline sumur LBK-05 : 3 titik di header SP Lembak, header sumur LBK-07 : 2 titik dan di header MP group : 1 titik (10:00 - 16:00 wib)</t>
  </si>
  <si>
    <t>Atasi kebocoran / disisip : 1 joint, flowline sumur GNK-92 (10:30 - 15:00 wib)</t>
  </si>
  <si>
    <t>Atasi kebocoran flowline sumur TLJ-001 dengan cara disisip pipa 3” sepanjang 24 m (10:00-15:00 wib)</t>
  </si>
  <si>
    <t>Penyisipan kebocoran dengan pipa 4" sch 80 panjang 24 meter flowline sumur BRG-28 di KP 1 dari wellhead (13:00-16:45 kendala tunggu pengosongan sisa dalam line dan pembersihan ex oil spill area kebocoran / pengelasan)</t>
  </si>
  <si>
    <t>Atasi kebocoran / disisip (dengan galian manual) pakai pipa 3" &amp; elbow 3" 45°, flowline LBK-16 dekat header SP Lembak (10:00 -13:30 wib)</t>
  </si>
  <si>
    <t>Atasi kebocoran / clamp pipa 3" flowline sumur TLJ-095 Jalan rusak, tidak bisa tarik mesin untuk pengelasan</t>
  </si>
  <si>
    <t>Penyisipan kebocoran dengan pipa 4" sch 40 panjang 0.5 meter flowline sumur PDW-05 (10:00-12:00 wib)</t>
  </si>
  <si>
    <t>Atasi kebocoran flowline GNK-78 di header SP 1 GNK. Note : Belum bisa dilakukan las sadel, line tidak bisa kosong. Reposisi clamp, observasi dan status aman.</t>
  </si>
  <si>
    <t>Atasi kebocoran FRP 6" Trunkline GNK dengan penyisipan panjang 18 m (by PT. Citrayala) (10:30-22:00 wib)</t>
  </si>
  <si>
    <t>Penyisipan kebocoran dengan pipa 3" 24 meter flowline sumur BRG-07 (10:00-15:30 wib)</t>
  </si>
  <si>
    <t>Penyisipan elbow 4" 45° dan pipa 4" 18 meter flowline sumur PDW-05 (11:00-17:50 wib)</t>
  </si>
  <si>
    <t>Atasi kebocoran dengan las sadel 1 titik flowline sumur WI TTB-33 (11:00-13:00 wib)</t>
  </si>
  <si>
    <t>Penyisipan road crossing (pipa 4" 12 meter, elbow 4" 45° 2 ea) flowline sumur BRG-23 (11:00-16:30)</t>
  </si>
  <si>
    <t>Atasi kebocoran / clamp flowline sumur PMB-42 di header SP PMB.  ( tdk bisa dilakukan  las sadel karena valve passing, rencana ganti / sidip flange to flange, 09:00 - 11:30 wib)</t>
  </si>
  <si>
    <t>PMB-42</t>
  </si>
  <si>
    <t>Atasi kebocoran / las sadel flowline sumur GNK-99 di header satelit (16:30 - 17:50 wib)</t>
  </si>
  <si>
    <t>Atasi kebocoran / sadel las Header suction IDP Pump di SP 6 TLJ (14:00-16:00)</t>
  </si>
  <si>
    <t>Atasi kebocoran flowline TLJ-238 dengan cara disisip pipe 3" sch 40 sebanyak 3 joint (09:30-17:30 wib)</t>
  </si>
  <si>
    <t>Atasi kebocoran dengan las sadel 1 titik flowline sumur  PDW-07 (10:15-11:45 wib)</t>
  </si>
  <si>
    <t>Atasi kebocoran flowline TLJ-236 dengan cara disisip pipe 3" sch 40 sebanyak 2 joint (10:30-16:30 wib)</t>
  </si>
  <si>
    <t>Atasi kebocoran flowline TLJ-236 dengan cara disisip pipe 3" sch 40 sebanyak 2 joint (08:30-16:00 wib)</t>
  </si>
  <si>
    <t>Atasi kebocoran flowline TLJ-155 dengan cara di sadle sebanyak 1 titik (11:00-14:00 wib)</t>
  </si>
  <si>
    <t>Atasi kebocoran flowline TLJ-236 dengan cara disisip pipe 3" sch 40 sebanyak 2 joints, dan sadel las 1 titik (09:00-16:00 wib)</t>
  </si>
  <si>
    <t>TLH-236</t>
  </si>
  <si>
    <t>Atasi kebocoran flowline TLJ-156 dengan cara disisip pipe 3" sch 40 sebanyak 2 joint, elbow  3" 90° :  1ea, elbow 3"45°: 1ea (10:30-17:00 wib)</t>
  </si>
  <si>
    <t>Atasi kebocoran flowline TLJ-155 dengan cara disadel (09:30-16:30 wib)</t>
  </si>
  <si>
    <t>Atasi kebocoran flowline sumur TLJ-157 dengan cara disisip pipa 3” sch 80 sebanyak 2 joint (10:30-15:00 wib)</t>
  </si>
  <si>
    <t>Atasi kebocoran Flowline TLJ-155 dengan cara disadle sebanyak 1 titik (14:00-15:30 wib)</t>
  </si>
  <si>
    <t>Atasi kebocoran Trunkline Injeksi pipa 8" PPP - SP VI TLJ dengan cara di clamp sadel (10:30-20:30 wib) Note: Rencana di lakukan penyisipan.</t>
  </si>
  <si>
    <t>Atasi kebocoran Trunkline Injeksi PPP-SP VI TLJ  dengan cara disisip pipa 8” sch 40 sepanjang 2,5 meter (08:00-13:00 wib)</t>
  </si>
  <si>
    <t>Las saddle 1 titik kebocoran flowline 4" sumur PDW-07. (15:50-16:50 wib)</t>
  </si>
  <si>
    <t>Clamp kebocoran trunkline PMN group existing, lanjut observasi (15:50-17:00 WIB)</t>
  </si>
  <si>
    <t>Atasi kebocoran streamline sumur TLJ-155 dengan cara di sadle sebanyak 1 titik (10:30-12:00 wib)</t>
  </si>
  <si>
    <t>Cari dan atasi kebocoran pipa 3" flowline sumur PMN-12 di KP 3.8 dengan las saddle (10:30-15:50 wib)</t>
  </si>
  <si>
    <t>Atasi kebocoran / penyisipan line FRP 4 jalur test sumur LBK25 &amp; LBK-28, ( by PT Citrayala  09:00-13:15 wib)</t>
  </si>
  <si>
    <t>LBK-25</t>
  </si>
  <si>
    <t>Las sadel ex clamp kebocoran pipa 6" trunkline PMN existing di KP 12 dari Poin 0 (10:30-14:45 wib)</t>
  </si>
  <si>
    <t>Atasi kebocoran Flowline TLJ-073 dengan cara disisip pipa 3” sebanyak 3 jts (10:30-17.00)</t>
  </si>
  <si>
    <t>Atasi kebocoran flowline TLJ-071 dengan cara disisip pipa 3” sebanyak 3 jts (10:00-17:00 wib)</t>
  </si>
  <si>
    <t>Las sadel kebocoran flowline sumur PDW-05 ( 13:20-14:35 wib)</t>
  </si>
  <si>
    <t>Atasi kebocoran / rewelding flowline sumur PMB-25 (09:30 - 11:30 wib)</t>
  </si>
  <si>
    <t>Las sadel kebocoran flowline sumur PDW-05 (13:20-14:35 wib)</t>
  </si>
  <si>
    <t>Atasi kebocoran / las sadel line header LP group 8" di SP 2 GNK (10:30 - 13:30 wib)</t>
  </si>
  <si>
    <t>Kebocoran flowline sumur GNK-94 dengan cara di clamp</t>
  </si>
  <si>
    <t>Clearing (bersama Ram topsip) persiapan area lokasi penyisipan kebocoran/ rerout flow line sumur GNK-94, sepanjang ± 150 meter (10:00-14:30 wib).</t>
  </si>
  <si>
    <t xml:space="preserve">penyisipan dan pemasangan stream line  sumur LBU-01 dan Modifikasi flow line LBU-01 di depan SPG Lembak (09:00-18:00 wib). </t>
  </si>
  <si>
    <t>LBU-01</t>
  </si>
  <si>
    <t>Atasi kebocoran / penyisipan line FRP Tundan-01 bersama team Cytrayala, selesai 20:35- wib , gas in sumur  20:44, lanjut observasi, Ok</t>
  </si>
  <si>
    <t>Penyisipan kebocoran dengan pipa 3" sch 40 : 6 meter di KP 1.2 flow line sumur OGN-34, ok. (09:30-12:00 wib)</t>
  </si>
  <si>
    <t>Penyisipan ex clamp spool pipe flowline sumur KAG 14 di KP 0, selesai (jam 14:00-15:45)</t>
  </si>
  <si>
    <t>Atasi eks kebocoran / penyisipan pipa 3" : 36 meter flowline sumur LBK-19 di crossing sebelum header SP LBK (13:00 - 19:00 wib)</t>
  </si>
  <si>
    <t>Atasi kebocoran trunkline FRP BRG ke PPP dengan ganti clamp dan karet yang baru (11:00-14:30 wib)</t>
  </si>
  <si>
    <t>Atasi kebocoran/ Clamp  flowline sumur BRG-07 (15:30-15:45 wib)</t>
  </si>
  <si>
    <t>Atasi kebocoran Flowline TLJ-230 dengan cara disisip, material elbow 3" 90°:40, pipa 3" sch40 (2 jts) (10:30-17:00 wib)</t>
  </si>
  <si>
    <t>Atasi kebocoran flowline TLJ-228 dengan cara disisip pipa 3” sepanjang 24 m (13:00-17:00 wib)</t>
  </si>
  <si>
    <t>Penyisipan pipa 4" panjang 35 cm atasi kebocoran flowline sumur PDW 05 (13:00-14:15 wib)</t>
  </si>
  <si>
    <t>Rewelding kebocoran sambungan reducer flowline sumur PMN 14 di KP 0 (14:35-15:00 wib)</t>
  </si>
  <si>
    <t>PMN-14</t>
  </si>
  <si>
    <t>clamp kebocoran pipa ex  trunkline PDW - PPP di desa Karya Mulia (15:30-16:00 wib)</t>
  </si>
  <si>
    <t>Penyisipan kebocoran dengan pipa 3"sch 80 : 36 meter flow line sumur TTB 43, on progres kendala hujan dan  BHL belum ada / sumur STTS off. (10:00-13:00 wib)</t>
  </si>
  <si>
    <t>Las saddle 1 titik ex clamp flowline aboveground sumur PDW-07 (11:35-12:25 wib)</t>
  </si>
  <si>
    <t>Las saddle 1 titik bocor baru flowline underground sumur PDW-07 (15:05-15:50 wib)</t>
  </si>
  <si>
    <t>Atasi kebocoran gasline  8" dari SKG 3 GNK - PMB
- mitigasi area kejadian : 15:26 WIB
- pengamana area sisa gas dgn memasang Blower 15:32 - 18:00 WIB
- pengelasan 3 jts pipa 8" Sch 80 Ok, 16:30 - 18:30 WIB
- pembersihan sisa condensate dengan vaccum truck   
- penetrant test 3 jts pipa : 17:55 - 18:30 WIB
- pengisian lubang titik kebocoran dengan air tawar : 18:18 - 18:30 WIB
- pekerjaan di hentikan dan dilanjutkan besok
- kendala : Sisa uap gas &amp; condensate masih tinggi , Area kebocoran masih banyak lumpur</t>
  </si>
  <si>
    <t>Atasi kebocoran flowline TLJ-155 dengan sisip pipa 3" sch 40 sepanjang 13 meter &amp; Penggantian streamline korosif (10:30-17:00 wib)</t>
  </si>
  <si>
    <t>Tie in penyisipan kebocoran pipa 3" : 36 meter flow line sumur TTB-43 (13:00-15:30 wib)</t>
  </si>
  <si>
    <t>Atasi eks kebocoran / disisip pakai pipa 8" Sch#80 : 3 jts, gasline sales 8" dari SKG 3  ke SKG PMB, (08:00 - 17:30 wib) Observasi dan Ok.</t>
  </si>
  <si>
    <t>Pipeline</t>
  </si>
  <si>
    <t>Las sadel kebocoran line OGN-43 di header monifold SP Ogan (13:00-14:00 wib)</t>
  </si>
  <si>
    <t>Las saddle kebocoran flowline sumur PDW-05 (12:45-15:30 wib)</t>
  </si>
  <si>
    <t>Las saddle kebocoran flowline sumur BRG-07 (11:00-11:30 wib)</t>
  </si>
  <si>
    <t>Atasi eks kebocoran / disisip 1 joint pipa 3", flowline sumur LBK-21 (10:00 - 13:30 wib)</t>
  </si>
  <si>
    <t>Atasi kebocoran flowline TLJ-208 dengan sisip pipa 3" sch40 sepanjang 24 meter dan elbow 3"sch 40 90° 1 pcs (10:00-15:00 wib)</t>
  </si>
  <si>
    <t>Atasi kebocoran dengan cara modifikasi dan penyisipan flowline sumur BRG 07 (13:00-17:00 wib)</t>
  </si>
  <si>
    <t>Atasi kebocoran dengan penyisipan 1 joint pipa 4" sch 40 flowline sumur PDW-05 (11:30-13:30 wib)</t>
  </si>
  <si>
    <t xml:space="preserve">Atasi eks kebocoran / disisip pakai pipa 4" flowline sumur GNK-71 di road crossing SP 3 GNK (13:00 - 15:00 wib) </t>
  </si>
  <si>
    <t>Atasi kebocoran las saddle flowline underground sumur PMN 12 sebanyak 1 titik (11:00-13:00 wib)</t>
  </si>
  <si>
    <t>Atasi kebocoran Clamp 2 titik flowline sumur PMN-12 (13:00-14:45 wib)</t>
  </si>
  <si>
    <t>Penyisipan pipa 4" line  pompaan  dari SKG X PMB ke SP PMB (10:00-17:00 wib)</t>
  </si>
  <si>
    <t>Atasi kebocoran trunkline gas 6" PMN group dengan cara diclamp 1 titik (16:30-17:00 wib)</t>
  </si>
  <si>
    <t>Atasi kebocoran ex clamp dengan las sadel 1 titik trunkline gas PMN group (14:50-15:35 wib)</t>
  </si>
  <si>
    <t>Penyisipan kebocoran flowline gas pipa 2" di lokasi LBK-13 (9.30-12.30 wib)</t>
  </si>
  <si>
    <t>Atasi kebocoran dengan clamp line outlet liquid LP group Separator di SP BRG D (10:20-10:30 wib)</t>
  </si>
  <si>
    <t>Atasi eks kebocoran : disisip pipa 4" : 2 jts dan las sadel : 2 titik di header flowline sumur LBK-07 Lembak (10:00 - 17:00 wib)</t>
  </si>
  <si>
    <t>Atasi eks kebocoran / disisip pipa 3" : 1 joint, flowline sumur PMB-19 (09:00 - 11:20 wib)</t>
  </si>
  <si>
    <t>Atasi eks kebocoran / las sadel, flowline sumur LBK-19 di crossing rel kereta api (11:00 - 14:00 wib)</t>
  </si>
  <si>
    <t>Las sadel 1 titik kebocoran pipa 8" trunkline water  injeksi TTB-Ogan (11:00-15:00 wib)</t>
  </si>
  <si>
    <t>TTB-OGAN</t>
  </si>
  <si>
    <t>Las sadel 2 titik header LP group di SP Kuang (11:00-14:00 wib)</t>
  </si>
  <si>
    <t>Penyisipan pipa 4" sch 40 panjang 12 meter flowline sumur KAG-19 (14:30-16:10 wib)</t>
  </si>
  <si>
    <t>Penyisipan kebocoran dengan pipa 3" sch 80 : 2 jts @12 meter flowline sumur TTB-61 (11:00-14:00 wib)</t>
  </si>
  <si>
    <t>Penyisipan pipa 4" sch 40 panjang 6 meter, flange 4" 300 # 1 ea flowline sumur PDW-07 (11:00-14:50 wib)</t>
  </si>
  <si>
    <t>Penyisipan kebocoran dengan pipa 3" sch 40 : 2 jts @12 meter road crossing depan sumur OGN-03 flowline OGN-39 (13:00-16:00 wib)</t>
  </si>
  <si>
    <t>Atasi kebocoran flowline OGN-31 di header SP Ogan (12:30-14:00 wib)</t>
  </si>
  <si>
    <t>Atasi kebocoran drat cross tee 2 inch X-mastree sumur LVT-01 dengan las dan ganti nepel dan flange 2" 600 (11:00-14:00 wib)</t>
  </si>
  <si>
    <t>Atasi kebocoran dengan galian dan las saddle 1 titik flowline sumur PDW-07(14:30-15:30 wib)</t>
  </si>
  <si>
    <t>Atasi kebocoran dengan clamp line LP group separator vertical di SP BRG D (16:00-16:30 wib) Note : tidak ada shut in sumur, next plan akan disisip</t>
  </si>
  <si>
    <t>Las saddle kebocoran flowline sumur PDW-07 (13:30-14:00 wib) kendala : galian penuh air dari rembesan tanah sekitar galian</t>
  </si>
  <si>
    <t>Clamp kebocoran FRP trunkline Tasim group (14:00-15:30 wib) kendala : galian penuh air dari rembesan tanah sekitar galian dan kesulitan penggalian karena banyak pipa lain.</t>
  </si>
  <si>
    <t>Clamp kebocoran flowline sumur PDW-03 (15:30-18:00 wib) kendala : galian penuh air dari rembesan tanah sekitar galian dan kesulitan penggalian karena banyak pipa lain.</t>
  </si>
  <si>
    <t>Gali dan clamp kebocoran flowline sumur PDW-05 (10:15-11:15 wib)</t>
  </si>
  <si>
    <t>Atasi kebocoran line LP Group dengan cara rewelding 1 titik (13:00-14:30)</t>
  </si>
  <si>
    <t>Penyisipan trunkline Tasim Group pipa FRP 6" oleh PT Citra Yala Tama Raya total panjang 10 feet (13:00-18:00 wib)</t>
  </si>
  <si>
    <t>Gali dan clamp kebocoran flowline sumur PMN 12 sebanyak 2 titik (13:00-17:30 wib)</t>
  </si>
  <si>
    <t>Gali dan las saddle kebocoran flowline sumur PDW 03 sebanyak 1 titik, selesai (14:40-15:35)</t>
  </si>
  <si>
    <t>Penyisipan trunkline FRP 8 inch jalur BRG PPP ex clamp kebocoran oleh tim PT Citra Yala Tama Raya (10:00-17:00 wib)</t>
  </si>
  <si>
    <t>Fabrikasi spool pipa lanjut tie in penyisipan kebocoran flowline 3" sumur KAG 08, selesai,  (12:15-15:15)</t>
  </si>
  <si>
    <t>Las saddle kebocoran flowline underground sumur PMN-12/PMN-13 sebanyak 2 titik (13:00-14:30 wib)</t>
  </si>
  <si>
    <t>Clamp ulang kebocoran mainline gas 4" SP 2 GNK - SP 1 GNK (10:00 – 11:00 wib)</t>
  </si>
  <si>
    <t>SP II GNK - SP I GNK</t>
  </si>
  <si>
    <t>Atasi kebocoran / las sadel flowline GNK-92 di header SP 2 GNK (13:00 - 14:30 wib)</t>
  </si>
  <si>
    <t>Atasi kebocoran / las sadel 1 titik, flowline GNK-92 di header manifold SP 2 GNK (10:30 - 11:45 wib)</t>
  </si>
  <si>
    <t>Atasi kebocoran dengan las sadel tidak berhasil lanjut sisip dengan pipa 6" ±2 meter discharge pompa WI SP 1 TMT (10:00-16:30 wib)</t>
  </si>
  <si>
    <t>Penyisipan ex 6 titik clamp flowline underground sumur PDW -05 dengan pipa 4" sch 40 sebanyak 4 joints @24 meter (10:15-15:50 wib)</t>
  </si>
  <si>
    <t>Penyisipan pipa 4" 1 joint flowline underground sumur KRD-01 (10:30-13:50 wib)</t>
  </si>
  <si>
    <t>Bersama team Citra yala Penyisipan Trunkline pipa FRP 6 “ jalur SP VI TLJ - TTB  dan penambahan protector (09:00-15:00 wib)</t>
  </si>
  <si>
    <t>Atasi kebocoran/Penyisipan flowline sumur TLJ- 232 sebanyak 1 joint (09:30-15:00)</t>
  </si>
  <si>
    <t>Penyisipan pipa 4 inch sch 80 sebanyak 1 joint kebocoran flowline underground sumur PDW-05 (10:00-16:00)</t>
  </si>
  <si>
    <t>Atas kebocoran flowline TLJ-232 dengan penyisipan pipa 3" sch 80 sepanjang 24 meter (11:00-15:00 wib)</t>
  </si>
  <si>
    <t>Atasi kebocoran flowline sumur PDW 07 dengan rewelding (11:00-14:20 wib)</t>
  </si>
  <si>
    <t>Atasi kebocoran flowline 4 inch sumur BRG-23 dengan clamp 2 titik (15:30-16:00 wib)</t>
  </si>
  <si>
    <t>Atasi eks kebocoran / disisip : 2 jts, mainline gas 4" SP 1 ke SP 2 GNK (10:00 - 17:30 wib) Kendala : lama pengosongan.</t>
  </si>
  <si>
    <t>Penyisipan ex clamp 2 titik dengan pipa 4" panjang 12 meter flowline 4 inch sumur BRG-23 di 900 meter dari wellhead (10:00-14:00 wib)</t>
  </si>
  <si>
    <t>Penyisipan kebocoran dengan pipa 4" panjang 12 meter flowline 4 inch sumur BRG-23 di 2800 meter dari wellhead (14:00-16:00 wib)</t>
  </si>
  <si>
    <t>Penyisipan flowline sumur KAG-22 dari road crossing depan SP sampai Header Manifold (09:30-17:30)</t>
  </si>
  <si>
    <t>Atasi kebocoran pipa 6" dengan clamp 1 titik jalur Trunk line PDW-PPP di desa Sugihan (14:30-17:00 wib )</t>
  </si>
  <si>
    <t>Atasi kebocoran pipa belah (kerusakan faktor internal pipa) trunkline minyak 6 inch jalur pemompaan minyak PDW PPP dengan penyisipan panjang 13 meter (10:00-17:30 wib)</t>
  </si>
  <si>
    <t>Atasi kebocoran ex trunkline dari SP 1-SP 6 dengan las sadel, gagal karena pipa sudah sangat tipis. Dilakukan pemasangan pasak pada titik kebocoran (11:00-14:00 wib)</t>
  </si>
  <si>
    <t>Atasi kebocoran dengan penyisipan pipa 3" panjang 12 meter ex 2 titik sadel dan bocor baru flowline sumur PMN-13 (09:00-18:00 wib)</t>
  </si>
  <si>
    <t>PMN-13</t>
  </si>
  <si>
    <t>Atasi kebocoran line suction OC dengan cara disisip elbow 3” 90 sebanyak 1 pcs (10:00-11:30 wib)</t>
  </si>
  <si>
    <t>Atasi kebocoran dengan las sadel 3 titik flowline underground sumur PDW-05 (13:45-17:10 wib)</t>
  </si>
  <si>
    <t>Atasi kebocoran / disisip pakai pipa 3" : 2 jts, flowline sumur Lbk. 16 di road crossing ke header Sp Lembak (10:00 - 15:30)</t>
  </si>
  <si>
    <t>Atasi kebocoran dengan penyisipan pipa 4" panjang 24 meter flowline sumur BRG 23, selesai. 10:15-18:15</t>
  </si>
  <si>
    <t>Atasi kebocoran dengan las sadel  Header Manifold LP group line sumur GNK-92</t>
  </si>
  <si>
    <t>Atasi kebocoran Flowline sumur  TLJ-241 dengan cara disisip pipa 3" sch 40 sebanyak 3 joint (09:30-14:30 wib)</t>
  </si>
  <si>
    <t>Atasi kebocoran dengan las saddle pipa 8" line CO2 Absorber / outlet AFC di SPG Merbau (11:00-16:30 wib)</t>
  </si>
  <si>
    <t>Penyisipan pipa 4" panjang 24 meter ex clamp flowline sumur BRG-32 (13:00-15:15 wib)</t>
  </si>
  <si>
    <t>Penyisipan kebocoran dengan pipa 3" sch 40 : 2 jts flowline sumur OGN-34 (10:00-15:00 wib)</t>
  </si>
  <si>
    <t>Penyisipan  flowline sumur KMG 03, dengan pipa 4" sch 40 : 2 joint (11:00 - 18:00 wib)</t>
  </si>
  <si>
    <t>Mengatasi kebocoran pada flowline sumur PMB-29. Terdapat 3 titik kebocoran dengan metode : 2 titik dengan re-welding &amp; 1 titik dengan saddle welding</t>
  </si>
  <si>
    <t>Atasi kebocoran / Clamp 2 titik flowline underground pipa 4 inch sumur PDW-05 (11:00-12:30 wib)</t>
  </si>
  <si>
    <t>Penyisipan kebocoran flowline underground pipa 3 inch panjang 12 meter sumur PMN-13 (13:00-17:30 wib)</t>
  </si>
  <si>
    <t>Mengatasi kebocoran manifold ke separator pada LP Group, di lokasi SP 1 GNK</t>
  </si>
  <si>
    <t>Penyisipan pipa FRP trunkline WI SP VI TLJ-TTB (14:30 - 02:46 wib)</t>
  </si>
  <si>
    <t>Atasi kebocoran/ Re-welding discharge pompa WI di SP Ogan</t>
  </si>
  <si>
    <t>Atasi kebocoran/ clamp line gas 2" TMT-60 1 titik</t>
  </si>
  <si>
    <t>Penyisipan kebocoran dengan pipa 4" sch 40 sebanyak 1 joint flowline sumur KAG-25 (17:00-19:30 wib)</t>
  </si>
  <si>
    <t>KAG-25</t>
  </si>
  <si>
    <t>Atasi kebocoran flowline TLJ-075 dengan cara di sisip material pipa CS 3" sch 40 sepanjang 12 m dan elbow 3" 45° sch 40 sebanyak 1 pcs (13:00-17:00 wib)</t>
  </si>
  <si>
    <t>Atasi kebocoran / clamp 1 titik flowline sumur PMN-13 (10:30-11:30 wib)</t>
  </si>
  <si>
    <t>Tie in penyisipan line inlet 4" LP group Separator 2 di SP BRG D (10:15-11:00 wib)</t>
  </si>
  <si>
    <t>Penyisipan gas line pipa 2" sepanjang 12 meter di lokasi GNK-80 (11:00-15:00 wib)</t>
  </si>
  <si>
    <t>Atasi kebocoran/ Penyisipan flowline pipa 3" sepanjang 36 meter (3 jts) di lokasi PMB-29 (11:00-16:30 wib)</t>
  </si>
  <si>
    <t>Atasi  kebocoran dengan clamp pada mainline gas pipa 4". Lokasi SKG 3 GNK menuju SP 3 GNK di bawah flyover desa Gunung Raja. Progress : Selesai (10:00-15:30). Next action : penjadwalan penyisipan pipa 4" (Sepanjang crossing flyover)</t>
  </si>
  <si>
    <t>Atasi kebocoran flowline sumur TLJ-228 dengan cara di sisip pipe 3" sch 40 sebanyak 3 joint (10:30-17:30 wib)</t>
  </si>
  <si>
    <t>Atasi kebocoran/ penyisipan pipa 2" panjang 12 meter, line gas sumur TTB-15 (09:00-13:00 wib)</t>
  </si>
  <si>
    <t>Atasi kebocoran dengan las sadel flowline sumur PMN-13 (11:30-12:00 wib)</t>
  </si>
  <si>
    <t>Penyisipan kebocoran dengan pipa 3" sch 40 : 12 meter di kp flow line sumur TTB-43 (11:00-15:30 wib)</t>
  </si>
  <si>
    <t>Atasi kebocoran / penyisipan pipa 3" sch 40 sebanyak 2 jts, flowline sumur TLJ-071 (11:00-16:00 wib)</t>
  </si>
  <si>
    <t>Atasi kebocoran dengan las sadel Trunk line 8" tranfer air TTB-Ogan (10:00-15:30 wib)</t>
  </si>
  <si>
    <t>Cari kebocoran dan atasi dengan clamp 1 titik flowline 4" underground sumur PDW-07 (13:00-14:30 wib)</t>
  </si>
  <si>
    <t>Atasi kebocoran dengan las sadel 1 titik trunkline gas existing 6" underground PMN group (sumur PMT-01, PMT-07 dan KRD-01)  (11:00-12:55 wib)</t>
  </si>
  <si>
    <t>Atasi kebocoran / disisip pada elbow dekat X-Mastree flowline sumur GNK-81 (13:00 - 16:00 wib)</t>
  </si>
  <si>
    <t>Rewelding kebocoran discharge pompa MK luar SP Ogan (09:30-10:30 wib)</t>
  </si>
  <si>
    <t>Atasi eks kebocoran / disisip  ± 12 meter, flowline GNK-71 di road crossing depan SP 3 GNK (10:00 - 16:00 wib)</t>
  </si>
  <si>
    <t>Atasi kebocoran flowline TLJ-232 dengan cara disisip sebanyak 2 jts (09:30-14:30 wib)</t>
  </si>
  <si>
    <t>Atasi kebocoran/ Clamp  flowline underground pipa 4" sumur KAG-19 (13:50-14:30 wib)</t>
  </si>
  <si>
    <t>Atasi eks kebocoran / las sadel 1 titik &amp; rewelding 1 titik, flowline sumur GNK-69 (09:30 - 11:00 wib)</t>
  </si>
  <si>
    <t>Penyisipan line 3" outlet liquid LP group separator di SP BRG D (11:00-12:00 wib)</t>
  </si>
  <si>
    <t>Atasi kebocoran dengan penyisipan pipa 4" panjang 12 meter flowline sumur PDW-07(10:00-11:45 wib)</t>
  </si>
  <si>
    <t>Atasi kebocoran dengan las saddle 2 titik flowline sumur PDW-05 (13:00-16:15 wib)</t>
  </si>
  <si>
    <t>Penyisipan kebocoran spool pipe 4" : 12 meter flange to flange jalur inlet separator LP 2 SP Ogan</t>
  </si>
  <si>
    <t>Atasi kebocoran pipa 4" flowline  sumur PDW-07 dengan disisip 1 joint (11:00-14:00 wib)</t>
  </si>
  <si>
    <t>Las sadel kebocoran pipa 6" trunkline PMN phase 1 new, lanjut  NDT internal RAM (10:00-13:00 wib)</t>
  </si>
  <si>
    <t>Clamp kebocoran pipa 6" CS TSM trunkline (15:00-15:15 wib)</t>
  </si>
  <si>
    <t>Atasi kebocoran / Penyisipan pipa 4" : 2 joint flowline sumur PDW-05 (16:00-18:25 wib)</t>
  </si>
  <si>
    <t>Tie in Line Discharge &amp; Suction Pompa di SP 1 TLJ (09:00-12:00 wib)</t>
  </si>
  <si>
    <t>Tarik mesin las dari Sp Ogan dan Penyisipan kebocoran dengan pipa 4" @12 meter : 2 joint flow line sumur TMT-38 (11:00-17:00 wib)</t>
  </si>
  <si>
    <t>Pengelasan kebocoran discarge pompa MK luar SP Ogan (11:30-12:30 wib)</t>
  </si>
  <si>
    <t>Atasi kebocoran / Penyisipan Gas Line injeksi sumur BRG-03 , dengan pipa 2" Sch 80 : 20 joint  (Sumur off job rig) (11:15-17:00 wib)</t>
  </si>
  <si>
    <t>Penyisipan line Gas Fuel di PPP dengan material pipa 3" sch 40 sepanjang 36 meter dari 120 meter, elbow 3" 45° sch 40 2ea, flange 3" 150 1 ea (10:00-15:00 wib)</t>
  </si>
  <si>
    <t>Atasi kebocoran / sisip  jalur blow down pompa transfer SP 2 TMT (09:30-10:30 wib)</t>
  </si>
  <si>
    <t>Tie in Pemasangan flowline TMT 16 pipa 3" sch 80 ±100 meter jumper ke flowline TMT-37/15 (11:00-17:00 wib)</t>
  </si>
  <si>
    <t>TMT-16</t>
  </si>
  <si>
    <t>Atasi kebocoran / penyisipan line gas sumur BRG-03 (10:15-15:15 wib)</t>
  </si>
  <si>
    <t>Atasi kebocoran / penyisipan dan ganti gate valve 3" 300 line GNK. 92 di header SP 2 GNK selesai (10.00 - 14.30 wib)</t>
  </si>
  <si>
    <t>Pengelasan kebocoran jalur blow down discarge pompa MK luar SP Ogan (16:30-17:30 wib)</t>
  </si>
  <si>
    <t>Atasi kebocoran / clamp trunkline PMN group phase 1 (new) 1 titik sekitar 25 cm dari lasan join pipa, lanjut observasi, selesai (17:45-19:30 kendala pipa bertumpuk dengan trunkline existing (lama) yang juga bocor sekitar 1 cm dari kebocoran trunkline phase 1)</t>
  </si>
  <si>
    <t>Atasi kebocoran trunkline existing dengan clamp (14:45-17:30 wib)</t>
  </si>
  <si>
    <t>Atasi kebocoran / Sisip spool pipe CS 3" flowline sumur OGN-44 (11:00-16:00 wib)</t>
  </si>
  <si>
    <t>Atasi kebocoran / penyisipan pipa 3" : 2 jts, flowline sumur GNK-89 di road crossing (10:00 - 14:30 wib)</t>
  </si>
  <si>
    <t>Atasi kebocoran las sadel bocor baru 1 titik dan las sadel ex clamp 1 titik trunkline PMN group phase 1, lanjut  observasi selesai (11:00-20:00 wib)</t>
  </si>
  <si>
    <t>Atasi kebocoran / penyisipan pipa FRP line pompaan  dari EPF LKT (e SPG Lembak test pompaan 23:00, Lanjut observasi dan backfilling (08:00-24:30 wib)</t>
  </si>
  <si>
    <t>LKT</t>
  </si>
  <si>
    <t>Atasi kebocoran/ Penyisipan pipa FRP line pompaan dari EPF LKT ke SPG Lembak</t>
  </si>
  <si>
    <t>Atasi kebocoran pipa 8", eks trunkline . Area bakaran dengan cara di las Plug (10:00-12:00 wib)</t>
  </si>
  <si>
    <t>Atasi kebocoran Las Sadel 2 titik flowline sumur PDW-05 (10:45-15:00 wib)</t>
  </si>
  <si>
    <t>Atasi kebocoran flowline sumur TLJ-152 dengan cara di sadle sebanyak 1 titik (13:00-17:00 wib)</t>
  </si>
  <si>
    <t>Atasi kebocoran / penyisipan pipa 4": 1 joint flowline sumur PMB-29 (09:30 – 14:00 wib)</t>
  </si>
  <si>
    <t>Atasi kebocoran ex trunkline PDW PPP (trunkline ini pernah bocor, disisip dan di water flushing pada tanggal 25 April 2023, tim PO minta besok di water flushing ulang)</t>
  </si>
  <si>
    <t>Atasi kebocoran / penyisipan pipa 3" sch 40 : 1 joint, flowline sumur PMB-29 (09:30 - 12:00 wib)</t>
  </si>
  <si>
    <t>Atasi kebocoran ex gesekan gergaji dengan clamp line cassing annulus sumur TMT-17 (10:00-11:30 wib)</t>
  </si>
  <si>
    <t>Atasi kebocoran ex 2 titik clamp dengan penyisipan pipa 2" : 6 meter line gas fuel engine pompa WI Ogan (13:00-15:00 wib)</t>
  </si>
  <si>
    <t>Atasi kebocoran dengan las sadel titik header WI sumuran TTB (13:00-15:00 wib)</t>
  </si>
  <si>
    <t>Penyisipan ex clamp dengan pipa 3 inch sch 40 panjang 12 meter flowline sumur KAG-07 (11:00-13:30 wib)</t>
  </si>
  <si>
    <t>Atasi kebocoran dengan las sadel 1 titik flowline 4 inch sumur BRG-03 (17:00-17:20 wib)</t>
  </si>
  <si>
    <t>Penyisipan ex clamp dengan pipa 3 inch sch 80 panjang 24 meter , flowline sumur PMN 12 (11:00-15:30 wib)</t>
  </si>
  <si>
    <t>Atasi kebocoran dengan cara disaddle di sumur TLJ-082, selesai (09:00-12:00)</t>
  </si>
  <si>
    <t>Atasi kebocoran dengan penyisipan line discharge pompa IDP no.04 di PPP, selesai (09:.00-11:30)</t>
  </si>
  <si>
    <t>Atasi kebocoran line fire hidrant di SP 6 TLJ dengan cara disaddle, selesai (09:00-12:00)</t>
  </si>
  <si>
    <t>Atasi kebocoran dengan cara saddle las line discharge popa WI IDP no. 02 di SP 6 TLJ , selesai (09:30-16:30)</t>
  </si>
  <si>
    <t>Atasi kebocoran dengan las sadel 2 titik flowline sumur BRG 07, selesai (16:45 - 17:30)</t>
  </si>
  <si>
    <t>Atasi eks kebocoran / penyisipan streamline &amp; flowline sumur GNK. 92  selesai. (09:00 - 15:00),</t>
  </si>
  <si>
    <t>Atasi kebocoran / penyisipan pipa 4" sch 40 panjang 1 meter flowline sumur PMT 01, selesai (14:30 - 15:45)</t>
  </si>
  <si>
    <t>Atasi kebocoran/ sadel las flowline 3" sumur TLJ-073, selesai (10:30-14:30)</t>
  </si>
  <si>
    <t>Atasi kebocoran  / sadel las pipa 3" flowline sumur  TLJ-073  (10:00-12:00 wib)</t>
  </si>
  <si>
    <t xml:space="preserve">Atasi kebocoran, / rewelding flange  dicharge pompa WI No. 2 di SPG Lembak (14:00-15:30 wib) _x000D_
</t>
  </si>
  <si>
    <t xml:space="preserve">Atasi kebocoran jalur header group 2 SP 2 TMT dengan membongkar spool pipe dan memasang Valve 4"-300 (15:30-17:00 wib)_x000D_
</t>
  </si>
  <si>
    <t>Atasi ex clamp kebocoran dengan las sadel 2 titik flowline sumur PDW-05 (13:30-17:00 wib)</t>
  </si>
  <si>
    <t>Atasi kebocoran / penyisipan flow line sumur LBK-05</t>
  </si>
  <si>
    <t>Atasi kebocoran dengan  las sadel 1 titik flowline sumur PDW-07 (10:30 - 12:30 wib)</t>
  </si>
  <si>
    <t>Atasi kebocoran  / penyisipan pipa 3": 3 joint flowline  TLJ-213 (10:00-14:00 wib)</t>
  </si>
  <si>
    <t>Atasi kebocoran / sadel las Flowline 3" di TLJ-215 (14:30-16:00 wib)</t>
  </si>
  <si>
    <t>Bersama tim prod atasi kebocoran dengan clamp flowline sumur PDW-07 (09:45 - 10:05 wib)</t>
  </si>
  <si>
    <t>Atasi kebocoran / penyisipan pipa 3": 3 joint flow line sumur TLJ-225 (10:00-16:00 wib)</t>
  </si>
  <si>
    <t>Atasi kebocoran / penyisipan pipa 3" : 1 join, flowline sumur TLJ-213 (10:30-16:00 wib)</t>
  </si>
  <si>
    <t>Atasi kebocoran / Penyisipan pipa 3" 12 m flowline BRG-07 (16:00-18:30 wib)</t>
  </si>
  <si>
    <t>Atasi kebocoran flowline 3" sumur TLJ-081 dengan cara di sadel (11:00-15:00 wib)</t>
  </si>
  <si>
    <t>TLJ-081</t>
  </si>
  <si>
    <t>Atasi kebocoran/ sadel las pipa 3" flowline sumur TLJ-082 (10:30-15:00 wib)</t>
  </si>
  <si>
    <t>Las sadel flowline sumur PDW-07 (13:00 - 15:30 wib)</t>
  </si>
  <si>
    <t>Penyisipan kebocoran dengan pipa 3" sch 40 : 12 meter flowline sumur OGN-35 depan lokasi cluster OGN-38 (10:30-14:30 wib)</t>
  </si>
  <si>
    <t>Las sadel ex clamp kebocoran trunkline PMN group phase 1 (14:10-15:00 wib)</t>
  </si>
  <si>
    <t>Atasi kebocoran / clamp 1 titik line gas sumur GNK-90 (10:00 - 11:00 wib)</t>
  </si>
  <si>
    <t>Atasi kebocoran/Penyisipan  pipa 3" sch 40 : 12 meter flow line sumur Ogan 33 (10:30-15:30 wib)</t>
  </si>
  <si>
    <t>Atasi kebocoran / Clamp  flowline sumur PDW-07 (11:00-13:40 wib)</t>
  </si>
  <si>
    <t>Atasi kebocoran flowline sumur PDW-05 (ex flowline PDW 03)</t>
  </si>
  <si>
    <t>Atasi kebocoran dengan las saddle trunkline PMN group eksisting (14:15-16:15 wib)</t>
  </si>
  <si>
    <t>Atasi kebocoran rewelding ex sadle flowline sumur PDW-07 (13:00 - 14:20 wib)</t>
  </si>
  <si>
    <t>Atasi kebocoran dengan las sadel 1 titik flowline PDW-07 (13:05-14:10 wib)</t>
  </si>
  <si>
    <t>Rewelding kebocoran flowline PDW-07 (12:45:15:20 wib)</t>
  </si>
  <si>
    <t>Atasi kebocoran / penyisipan pipe 3" sch 40 : 2 jts flowline sumur TLJ-082 (09:30-15:40 wib)</t>
  </si>
  <si>
    <t>Atasi kebocoran / las sadel :  2 titik di dekat sumur dan rewelding : 2 titik di header flowline sumur LBK-16 (10:00 - 15:00 wib)</t>
  </si>
  <si>
    <t>Penyisipan kebocoran dengan pipa 3" sch 80 : 12 meter flow line WI sumur  TMT 37/15/16 di road crossing depan SP 1 TMT (10:00-15:00 wib)</t>
  </si>
  <si>
    <t>Rewelding kebocoran flowline sumur BRG-05 (10:45-11:30 wib)</t>
  </si>
  <si>
    <t>Penyisipan kebocoran pipe spool 2" flow line LBK-12 (13:00-14:30 wib)</t>
  </si>
  <si>
    <t>Atasi kebocoran trunkline PMN group phase 1 sebanyak 2 titik (09:45-14:00 wib)</t>
  </si>
  <si>
    <t>Atasi kebocoran / disisip : 1 joint flowline sumur WI PMB-32 dekat header SP PMB (09:00 - 12:00 wib)</t>
  </si>
  <si>
    <t>Atasi kebocoran / Penyisipan line pipa 10" : 24 meter,  line gas SP3 Gnk- SKG 3 GNK (08:30-20:00 wib)</t>
  </si>
  <si>
    <t>SP 3 GNK - SKG 3 GNK</t>
  </si>
  <si>
    <t>Atasi kebocoran / las sadel 1 titik line hydrant di SP PMB (14:00 - 15:30 wib)</t>
  </si>
  <si>
    <t>Atasi kebocoran flowline sumur TLJ-071 dengan cara di sisip pipe 3" sch 40 sebanyak 2 joint (10:00-16:00 wib)</t>
  </si>
  <si>
    <t>Atasi kebocoran / Penyisipan  flowline sumur brg 23, dengan pipa 4" panjang 2 x 1 meter dan elbow 4"45°1ea selesai (10:30-14:45)</t>
  </si>
  <si>
    <t>Atasi kebocoran/ Penyisipan flow line sumur  KRD 01, dengan pipa 4" panjang 1 meter  selesai (15:00-16:45)</t>
  </si>
  <si>
    <t>Atasi kebocoran/ Sadel Jalur Flowline sumur GNK-71 (16:45-18:00 wib)</t>
  </si>
  <si>
    <t>Atasi kebocoran / Penyisipan flowline sumur PMN-13, dengan pipa 3" sch 80 panjang 24 meter (11:15-16:00 wib)</t>
  </si>
  <si>
    <t>Atasi kebocoran / Las saddle line discharge pompa WI no 4 di SP BRG D (09:30-10:00 wib)</t>
  </si>
  <si>
    <t>Las Sadle Suction 6" Tangki Nutshell  SP Vl TLJ, Indikasi korosif di pipa 14” (09:30-10:00 wib)</t>
  </si>
  <si>
    <t>Atasi kebocoran flowline TLJ-218 dengan cara di sisip pipa 3” sebanyak 2 jts (10:00-17:30 wib)</t>
  </si>
  <si>
    <t>Penyisipan keboran dengan pipa 3"  sch 40 : 12 meter di KP 0.9 flowline sumur Ogan 31 (13:00-15:30 wib)</t>
  </si>
  <si>
    <t>Atasi kebocoran / penyisipan flowline TLJ-218 dengan  pipe 3" sch 40 sebanyak 2 joint (09:00-17:00 wib)</t>
  </si>
  <si>
    <t>Atasi kebocoran / penyisipan trunk line WI Ogan - TMT, bersama Team Citrayala (09:00-17:30 wib)</t>
  </si>
  <si>
    <t>Ecer dan pengelasan pipa 3" sch 80 : 5 joint lanjut penggalian dan lowering untuk pemasangan flow line TMT 16 jumper ke flow line existing TMT 37/15 (10:00-16:00 wib)</t>
  </si>
  <si>
    <t>Sisip 1 joint flowline sumur WI PMB-12 dekat header SP PMB (sudah korosif) (13:30 - 17:00 wib)</t>
  </si>
  <si>
    <t>Atasi ex clamp 7 titik dengan penyisipan pipa 3" sch 80 panjang 36 meter dan elbow 3" 90° : 1 ea dan las sadel 2 titik flowline sumur PDS-01 (11:00-16:00 wib)</t>
  </si>
  <si>
    <t>Atasi ex clamp 4 titik dengan penyisipan pipa 4" sch 40 panjang 6 meter dan elbow 4" 90° 1 pcs dan las sadel kebocoran 1 titik flowline sumur PDW-07 (10:30-15:30)</t>
  </si>
  <si>
    <t>O4722</t>
  </si>
  <si>
    <t>O5645</t>
  </si>
  <si>
    <t>G</t>
  </si>
  <si>
    <t>Tindak Lanjut2</t>
  </si>
  <si>
    <t>Perbaikan</t>
  </si>
  <si>
    <t xml:space="preserve">NDT </t>
  </si>
  <si>
    <t>Corrotion Rate</t>
  </si>
  <si>
    <t>PLO</t>
  </si>
  <si>
    <t>Remain Life</t>
  </si>
  <si>
    <t>Diminta ke zona</t>
  </si>
  <si>
    <t>dilakukan/tidak dilakukan</t>
  </si>
  <si>
    <t>jenis perbaikan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</si>
</sst>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13809]d\ mmm\ yyyy;@"/>
    <numFmt numFmtId="165" formatCode="[$-409]d\-mmm\-yy;@"/>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1"/>
      <color rgb="FF000000"/>
      <name val="Arial"/>
      <family val="2"/>
    </font>
    <font>
      <sz val="11"/>
      <color rgb="FF000000"/>
      <name val="Calibri"/>
      <family val="2"/>
      <scheme val="minor"/>
    </font>
    <font>
      <sz val="11"/>
      <name val="Arial"/>
      <family val="2"/>
    </font>
    <font>
      <b/>
      <sz val="14"/>
      <color rgb="FF000000"/>
      <name val="Calibri"/>
      <family val="2"/>
      <scheme val="minor"/>
    </font>
    <font>
      <b/>
      <sz val="10"/>
      <color rgb="FF000000"/>
      <name val="Calibri"/>
      <family val="2"/>
      <scheme val="minor"/>
    </font>
    <font>
      <b/>
      <sz val="10"/>
      <name val="Calibri"/>
      <family val="2"/>
      <scheme val="minor"/>
    </font>
    <font>
      <sz val="10"/>
      <name val="Calibri"/>
      <family val="2"/>
      <scheme val="minor"/>
    </font>
    <font>
      <sz val="10"/>
      <color rgb="FF000000"/>
      <name val="Calibri"/>
      <family val="2"/>
      <scheme val="minor"/>
    </font>
    <font>
      <sz val="10"/>
      <color theme="1"/>
      <name val="Calibri"/>
      <family val="2"/>
      <scheme val="minor"/>
    </font>
    <font>
      <b/>
      <sz val="10"/>
      <color theme="1"/>
      <name val="Calibri"/>
      <family val="2"/>
      <scheme val="minor"/>
    </font>
    <font>
      <b/>
      <sz val="11"/>
      <color theme="1"/>
      <name val="Arial Narrow"/>
      <family val="2"/>
    </font>
    <font>
      <sz val="11"/>
      <color theme="1"/>
      <name val="Arial Narrow"/>
      <family val="2"/>
    </font>
    <font>
      <sz val="12"/>
      <color theme="1"/>
      <name val="Calibri"/>
      <family val="2"/>
      <scheme val="minor"/>
    </font>
    <font>
      <sz val="10"/>
      <name val="Arial"/>
      <family val="2"/>
    </font>
    <font>
      <sz val="12"/>
      <name val="Calibri"/>
      <family val="2"/>
      <scheme val="minor"/>
    </font>
    <font>
      <b/>
      <sz val="12"/>
      <color theme="1"/>
      <name val="Calibri"/>
      <family val="2"/>
      <scheme val="minor"/>
    </font>
    <font>
      <sz val="12"/>
      <color indexed="8"/>
      <name val="Calibri"/>
      <family val="2"/>
      <scheme val="minor"/>
    </font>
    <font>
      <sz val="12"/>
      <color rgb="FF000000"/>
      <name val="Calibri"/>
      <family val="2"/>
      <scheme val="minor"/>
    </font>
    <font>
      <sz val="11"/>
      <color rgb="FF000000"/>
      <name val="Calibri"/>
      <family val="2"/>
      <charset val="1"/>
      <scheme val="minor"/>
    </font>
    <font>
      <sz val="10"/>
      <color rgb="FF000000"/>
      <name val="Calibri"/>
      <family val="2"/>
    </font>
    <font>
      <sz val="12"/>
      <color rgb="FF000000"/>
      <name val="Calibri"/>
      <family val="2"/>
    </font>
  </fonts>
  <fills count="21">
    <fill>
      <patternFill patternType="none"/>
    </fill>
    <fill>
      <patternFill patternType="gray125"/>
    </fill>
    <fill>
      <patternFill patternType="solid">
        <fgColor theme="4"/>
        <bgColor theme="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rgb="FF70AD47"/>
        <bgColor rgb="FF000000"/>
      </patternFill>
    </fill>
    <fill>
      <patternFill patternType="solid">
        <fgColor rgb="FFFFFFFF"/>
        <bgColor rgb="FF000000"/>
      </patternFill>
    </fill>
    <fill>
      <patternFill patternType="solid">
        <fgColor theme="1"/>
        <bgColor rgb="FF000000"/>
      </patternFill>
    </fill>
    <fill>
      <patternFill patternType="solid">
        <fgColor theme="4"/>
        <bgColor rgb="FF000000"/>
      </patternFill>
    </fill>
    <fill>
      <patternFill patternType="solid">
        <fgColor theme="4"/>
        <bgColor indexed="64"/>
      </patternFill>
    </fill>
    <fill>
      <patternFill patternType="solid">
        <fgColor rgb="FFFFCCFF"/>
        <bgColor indexed="64"/>
      </patternFill>
    </fill>
    <fill>
      <patternFill patternType="solid">
        <fgColor theme="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rgb="FF00FFFF"/>
        <bgColor indexed="64"/>
      </patternFill>
    </fill>
    <fill>
      <patternFill patternType="solid">
        <fgColor rgb="FF002060"/>
        <bgColor indexed="64"/>
      </patternFill>
    </fill>
  </fills>
  <borders count="20">
    <border>
      <left/>
      <right/>
      <top/>
      <bottom/>
      <diagonal/>
    </border>
    <border>
      <left style="thin">
        <color rgb="FF00000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right/>
      <top style="thin">
        <color theme="4" tint="0.39997558519241921"/>
      </top>
      <bottom style="thin">
        <color theme="4" tint="0.39997558519241921"/>
      </bottom>
      <diagonal/>
    </border>
    <border>
      <left style="thin">
        <color rgb="FF000000"/>
      </left>
      <right style="thin">
        <color indexed="64"/>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rgb="FF000000"/>
      </right>
      <top/>
      <bottom style="thin">
        <color rgb="FF000000"/>
      </bottom>
      <diagonal/>
    </border>
  </borders>
  <cellStyleXfs count="3">
    <xf numFmtId="0" fontId="0" fillId="0" borderId="0"/>
    <xf numFmtId="0" fontId="1" fillId="0" borderId="0"/>
    <xf numFmtId="0" fontId="18" fillId="0" borderId="0"/>
  </cellStyleXfs>
  <cellXfs count="296">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3" fillId="4" borderId="4" xfId="0" applyFont="1" applyFill="1" applyBorder="1" applyAlignment="1">
      <alignment horizontal="center" vertical="center"/>
    </xf>
    <xf numFmtId="0" fontId="2" fillId="5" borderId="4" xfId="0" applyFont="1" applyFill="1" applyBorder="1" applyAlignment="1">
      <alignment horizontal="center" vertical="center"/>
    </xf>
    <xf numFmtId="0" fontId="0" fillId="6" borderId="5" xfId="0" applyFont="1" applyFill="1" applyBorder="1" applyAlignment="1">
      <alignment horizontal="center"/>
    </xf>
    <xf numFmtId="0" fontId="0" fillId="6" borderId="2" xfId="0" applyFont="1" applyFill="1" applyBorder="1"/>
    <xf numFmtId="0" fontId="0" fillId="6" borderId="2" xfId="0" applyFont="1" applyFill="1" applyBorder="1" applyAlignment="1">
      <alignment horizontal="center" vertical="center"/>
    </xf>
    <xf numFmtId="0" fontId="0" fillId="4" borderId="2" xfId="0" applyFont="1" applyFill="1" applyBorder="1"/>
    <xf numFmtId="1" fontId="0" fillId="6" borderId="2" xfId="0" applyNumberFormat="1" applyFont="1" applyFill="1" applyBorder="1" applyAlignment="1">
      <alignment horizontal="center"/>
    </xf>
    <xf numFmtId="2" fontId="0" fillId="6" borderId="2" xfId="0" applyNumberFormat="1" applyFont="1" applyFill="1" applyBorder="1"/>
    <xf numFmtId="2" fontId="0" fillId="6" borderId="2" xfId="0" applyNumberFormat="1" applyFont="1" applyFill="1" applyBorder="1" applyAlignment="1">
      <alignment horizontal="center"/>
    </xf>
    <xf numFmtId="0" fontId="0" fillId="6" borderId="2" xfId="0" applyFont="1" applyFill="1" applyBorder="1" applyAlignment="1">
      <alignment horizontal="center"/>
    </xf>
    <xf numFmtId="164" fontId="0" fillId="6" borderId="2" xfId="0" applyNumberFormat="1" applyFont="1" applyFill="1" applyBorder="1" applyAlignment="1">
      <alignment horizontal="center"/>
    </xf>
    <xf numFmtId="0" fontId="0" fillId="6" borderId="4" xfId="0" applyFont="1" applyFill="1" applyBorder="1"/>
    <xf numFmtId="0" fontId="0" fillId="0" borderId="5" xfId="0" applyFont="1" applyBorder="1" applyAlignment="1">
      <alignment horizontal="center"/>
    </xf>
    <xf numFmtId="0" fontId="0" fillId="0" borderId="2" xfId="0" applyFont="1" applyBorder="1"/>
    <xf numFmtId="0" fontId="0" fillId="0" borderId="2" xfId="0" applyFont="1" applyBorder="1" applyAlignment="1">
      <alignment horizontal="center" vertical="center"/>
    </xf>
    <xf numFmtId="0" fontId="0" fillId="0" borderId="4" xfId="0" applyFont="1" applyBorder="1"/>
    <xf numFmtId="1" fontId="0" fillId="0" borderId="2" xfId="0" applyNumberFormat="1" applyFont="1" applyBorder="1" applyAlignment="1">
      <alignment horizontal="center"/>
    </xf>
    <xf numFmtId="2" fontId="0" fillId="0" borderId="2" xfId="0" applyNumberFormat="1" applyFont="1" applyBorder="1"/>
    <xf numFmtId="2" fontId="0" fillId="0" borderId="3" xfId="0" applyNumberFormat="1" applyFont="1" applyBorder="1" applyAlignment="1">
      <alignment horizontal="center"/>
    </xf>
    <xf numFmtId="2" fontId="0" fillId="0" borderId="2" xfId="0" applyNumberFormat="1" applyFont="1" applyBorder="1" applyAlignment="1">
      <alignment horizontal="center"/>
    </xf>
    <xf numFmtId="164" fontId="0" fillId="0" borderId="2" xfId="0" applyNumberFormat="1" applyFont="1" applyBorder="1" applyAlignment="1">
      <alignment horizontal="center"/>
    </xf>
    <xf numFmtId="2" fontId="0" fillId="6" borderId="3" xfId="0" applyNumberFormat="1" applyFont="1" applyFill="1" applyBorder="1" applyAlignment="1">
      <alignment horizontal="center"/>
    </xf>
    <xf numFmtId="0" fontId="0" fillId="0" borderId="2" xfId="0" applyFont="1" applyBorder="1" applyAlignment="1">
      <alignment horizontal="center"/>
    </xf>
    <xf numFmtId="0" fontId="0" fillId="0" borderId="2" xfId="1" applyNumberFormat="1" applyFont="1" applyBorder="1" applyAlignment="1"/>
    <xf numFmtId="0" fontId="0" fillId="0" borderId="4" xfId="1" applyNumberFormat="1" applyFont="1" applyBorder="1" applyAlignment="1"/>
    <xf numFmtId="0" fontId="0" fillId="6" borderId="2" xfId="1" applyNumberFormat="1" applyFont="1" applyFill="1" applyBorder="1" applyAlignment="1"/>
    <xf numFmtId="0" fontId="0" fillId="6" borderId="4" xfId="1" applyNumberFormat="1" applyFont="1" applyFill="1" applyBorder="1" applyAlignment="1"/>
    <xf numFmtId="0" fontId="0" fillId="6" borderId="7" xfId="0" applyFont="1" applyFill="1" applyBorder="1"/>
    <xf numFmtId="0" fontId="0" fillId="0" borderId="7" xfId="0" applyFont="1" applyBorder="1"/>
    <xf numFmtId="0" fontId="0" fillId="6" borderId="6" xfId="0" applyFont="1" applyFill="1" applyBorder="1"/>
    <xf numFmtId="0" fontId="4" fillId="0" borderId="2" xfId="0" applyFont="1" applyBorder="1"/>
    <xf numFmtId="0" fontId="4" fillId="6" borderId="2" xfId="0" applyFont="1" applyFill="1" applyBorder="1"/>
    <xf numFmtId="1" fontId="0" fillId="6" borderId="6" xfId="0" applyNumberFormat="1" applyFont="1" applyFill="1" applyBorder="1" applyAlignment="1">
      <alignment horizontal="center"/>
    </xf>
    <xf numFmtId="2" fontId="0" fillId="6" borderId="6" xfId="0" applyNumberFormat="1" applyFont="1" applyFill="1" applyBorder="1"/>
    <xf numFmtId="0" fontId="0" fillId="0" borderId="6" xfId="0" applyFont="1" applyBorder="1"/>
    <xf numFmtId="0" fontId="0" fillId="0" borderId="6" xfId="0" applyFont="1" applyBorder="1" applyAlignment="1">
      <alignment horizontal="center" vertical="center"/>
    </xf>
    <xf numFmtId="0" fontId="0" fillId="6" borderId="6" xfId="0" applyFont="1" applyFill="1" applyBorder="1" applyAlignment="1">
      <alignment horizontal="center" vertical="center"/>
    </xf>
    <xf numFmtId="1" fontId="0" fillId="6" borderId="4" xfId="0" applyNumberFormat="1" applyFont="1" applyFill="1" applyBorder="1" applyAlignment="1">
      <alignment horizontal="center"/>
    </xf>
    <xf numFmtId="2" fontId="0" fillId="6" borderId="4" xfId="0" applyNumberFormat="1" applyFont="1" applyFill="1" applyBorder="1" applyAlignment="1">
      <alignment horizontal="center"/>
    </xf>
    <xf numFmtId="164" fontId="0" fillId="6" borderId="4" xfId="0" applyNumberFormat="1" applyFont="1" applyFill="1" applyBorder="1" applyAlignment="1">
      <alignment horizontal="center"/>
    </xf>
    <xf numFmtId="1" fontId="0" fillId="0" borderId="4" xfId="0" applyNumberFormat="1" applyFont="1" applyBorder="1" applyAlignment="1">
      <alignment horizontal="center"/>
    </xf>
    <xf numFmtId="2" fontId="0" fillId="0" borderId="4" xfId="0" applyNumberFormat="1" applyFont="1" applyBorder="1" applyAlignment="1">
      <alignment horizontal="center"/>
    </xf>
    <xf numFmtId="164" fontId="0" fillId="0" borderId="4" xfId="0" applyNumberFormat="1" applyFont="1" applyBorder="1" applyAlignment="1">
      <alignment horizontal="center"/>
    </xf>
    <xf numFmtId="0" fontId="0" fillId="0" borderId="0" xfId="0" applyAlignment="1">
      <alignment horizontal="center" vertical="center"/>
    </xf>
    <xf numFmtId="0" fontId="0" fillId="6" borderId="4" xfId="0" applyFont="1" applyFill="1" applyBorder="1" applyAlignment="1">
      <alignment horizontal="center" vertical="center"/>
    </xf>
    <xf numFmtId="0" fontId="0" fillId="0" borderId="4" xfId="0" applyFont="1" applyBorder="1" applyAlignment="1">
      <alignment horizontal="center" vertical="center"/>
    </xf>
    <xf numFmtId="2" fontId="0" fillId="6" borderId="2" xfId="0" applyNumberFormat="1" applyFont="1" applyFill="1" applyBorder="1" applyAlignment="1">
      <alignment horizontal="center" vertical="center"/>
    </xf>
    <xf numFmtId="2" fontId="0" fillId="0" borderId="2" xfId="0" applyNumberFormat="1" applyFont="1" applyBorder="1" applyAlignment="1">
      <alignment horizontal="center" vertical="center"/>
    </xf>
    <xf numFmtId="2" fontId="0" fillId="6" borderId="6"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5" fillId="0" borderId="0" xfId="0" applyFont="1" applyAlignment="1">
      <alignment horizontal="center" vertical="center"/>
    </xf>
    <xf numFmtId="0" fontId="6" fillId="7" borderId="2" xfId="0" applyFont="1" applyFill="1" applyBorder="1" applyAlignment="1">
      <alignment horizontal="center" vertical="center"/>
    </xf>
    <xf numFmtId="0" fontId="0" fillId="0" borderId="2" xfId="0" applyBorder="1" applyAlignment="1">
      <alignment horizontal="center" vertical="center"/>
    </xf>
    <xf numFmtId="0" fontId="6" fillId="0" borderId="9" xfId="0" applyFont="1" applyBorder="1" applyAlignment="1">
      <alignment horizontal="center" vertical="center"/>
    </xf>
    <xf numFmtId="9" fontId="8" fillId="0" borderId="10" xfId="0" applyNumberFormat="1" applyFont="1" applyBorder="1" applyAlignment="1">
      <alignment horizontal="center" vertical="center"/>
    </xf>
    <xf numFmtId="0" fontId="6" fillId="0" borderId="0" xfId="0" applyFont="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5" fillId="0" borderId="0" xfId="0" applyFont="1" applyAlignment="1">
      <alignment horizontal="right" vertical="center"/>
    </xf>
    <xf numFmtId="0" fontId="0" fillId="0" borderId="8" xfId="0" applyBorder="1" applyAlignment="1">
      <alignment horizontal="center" vertical="center"/>
    </xf>
    <xf numFmtId="0" fontId="6" fillId="0" borderId="0" xfId="0" applyFont="1" applyAlignment="1">
      <alignment horizontal="right" vertical="center"/>
    </xf>
    <xf numFmtId="0" fontId="7" fillId="0" borderId="13" xfId="0" applyFont="1" applyBorder="1" applyAlignment="1">
      <alignment horizontal="center" vertical="center"/>
    </xf>
    <xf numFmtId="0" fontId="5" fillId="0" borderId="13" xfId="0" applyFont="1" applyBorder="1" applyAlignment="1">
      <alignment horizontal="left" vertical="center"/>
    </xf>
    <xf numFmtId="0" fontId="5" fillId="0" borderId="13" xfId="0" applyFont="1" applyBorder="1" applyAlignment="1">
      <alignment horizontal="center" vertical="center"/>
    </xf>
    <xf numFmtId="0" fontId="0" fillId="0" borderId="2" xfId="0" applyBorder="1"/>
    <xf numFmtId="0" fontId="6" fillId="0" borderId="2" xfId="0" applyFont="1" applyBorder="1" applyAlignment="1">
      <alignment horizontal="center" vertical="center"/>
    </xf>
    <xf numFmtId="0" fontId="11" fillId="0" borderId="2" xfId="0" applyFont="1" applyBorder="1" applyAlignment="1">
      <alignment horizontal="center" vertical="center"/>
    </xf>
    <xf numFmtId="0" fontId="12" fillId="0" borderId="2" xfId="0" applyFont="1" applyBorder="1" applyAlignment="1">
      <alignment horizontal="left" vertical="center"/>
    </xf>
    <xf numFmtId="0" fontId="12" fillId="0" borderId="2" xfId="0" applyFont="1" applyBorder="1" applyAlignment="1">
      <alignment horizontal="center" vertical="center"/>
    </xf>
    <xf numFmtId="0" fontId="13" fillId="0" borderId="2" xfId="0" applyFont="1" applyBorder="1"/>
    <xf numFmtId="0" fontId="11" fillId="8" borderId="2" xfId="0" applyFont="1" applyFill="1" applyBorder="1" applyAlignment="1">
      <alignment horizontal="center" vertical="center"/>
    </xf>
    <xf numFmtId="0" fontId="12" fillId="8" borderId="2" xfId="0" applyFont="1" applyFill="1" applyBorder="1" applyAlignment="1">
      <alignment horizontal="left" vertical="center"/>
    </xf>
    <xf numFmtId="0" fontId="12" fillId="8" borderId="2" xfId="0" applyFont="1" applyFill="1" applyBorder="1" applyAlignment="1">
      <alignment horizontal="center" vertical="center"/>
    </xf>
    <xf numFmtId="0" fontId="13" fillId="0" borderId="14" xfId="0" applyFont="1" applyBorder="1"/>
    <xf numFmtId="0" fontId="14" fillId="9" borderId="2" xfId="0" applyFont="1" applyFill="1" applyBorder="1" applyAlignment="1">
      <alignment horizontal="center" vertical="center" wrapText="1"/>
    </xf>
    <xf numFmtId="0" fontId="9" fillId="10" borderId="2" xfId="0" applyFont="1" applyFill="1" applyBorder="1" applyAlignment="1">
      <alignment horizontal="center" vertical="center"/>
    </xf>
    <xf numFmtId="0" fontId="10" fillId="10" borderId="2" xfId="0" applyFont="1" applyFill="1" applyBorder="1" applyAlignment="1">
      <alignment vertical="center" wrapText="1"/>
    </xf>
    <xf numFmtId="0" fontId="10" fillId="10" borderId="2" xfId="0" applyFont="1" applyFill="1" applyBorder="1" applyAlignment="1">
      <alignment horizontal="center" vertical="center" wrapText="1"/>
    </xf>
    <xf numFmtId="0" fontId="10" fillId="10" borderId="14" xfId="0" applyFont="1" applyFill="1" applyBorder="1" applyAlignment="1">
      <alignment horizontal="center" vertical="center" wrapText="1"/>
    </xf>
    <xf numFmtId="0" fontId="0" fillId="11" borderId="2" xfId="0" applyFill="1" applyBorder="1"/>
    <xf numFmtId="0" fontId="12" fillId="0" borderId="2" xfId="0" applyFont="1" applyBorder="1" applyAlignment="1">
      <alignment horizontal="center" vertical="center" wrapText="1"/>
    </xf>
    <xf numFmtId="0" fontId="12" fillId="8" borderId="2" xfId="0" applyFont="1" applyFill="1" applyBorder="1" applyAlignment="1">
      <alignment horizontal="center" vertical="center" wrapText="1"/>
    </xf>
    <xf numFmtId="0" fontId="0" fillId="0" borderId="0" xfId="0" applyNumberFormat="1" applyAlignment="1">
      <alignment horizontal="center" vertical="center"/>
    </xf>
    <xf numFmtId="0" fontId="15" fillId="12" borderId="8" xfId="0" applyFont="1" applyFill="1" applyBorder="1" applyAlignment="1">
      <alignment horizontal="centerContinuous" vertical="center" wrapText="1"/>
    </xf>
    <xf numFmtId="0" fontId="15" fillId="13" borderId="2" xfId="0" applyNumberFormat="1" applyFont="1" applyFill="1" applyBorder="1" applyAlignment="1">
      <alignment horizontal="center" vertical="center"/>
    </xf>
    <xf numFmtId="0" fontId="15" fillId="14" borderId="2" xfId="0" applyNumberFormat="1" applyFont="1" applyFill="1" applyBorder="1" applyAlignment="1">
      <alignment horizontal="center" vertical="center"/>
    </xf>
    <xf numFmtId="0" fontId="13" fillId="0" borderId="0" xfId="0" applyFont="1" applyAlignment="1">
      <alignment horizontal="center" vertical="center"/>
    </xf>
    <xf numFmtId="0" fontId="16" fillId="18" borderId="0" xfId="0" applyFont="1" applyFill="1" applyAlignment="1">
      <alignment horizontal="center" vertical="center"/>
    </xf>
    <xf numFmtId="0" fontId="16" fillId="0" borderId="0" xfId="0" applyFont="1" applyAlignment="1">
      <alignment horizontal="center" vertical="center"/>
    </xf>
    <xf numFmtId="0" fontId="15" fillId="12" borderId="13" xfId="0" applyFont="1" applyFill="1" applyBorder="1" applyAlignment="1">
      <alignment horizontal="center" vertical="center" wrapText="1"/>
    </xf>
    <xf numFmtId="0" fontId="16" fillId="13" borderId="2" xfId="0" applyNumberFormat="1" applyFont="1" applyFill="1" applyBorder="1" applyAlignment="1">
      <alignment horizontal="center" vertical="center"/>
    </xf>
    <xf numFmtId="0" fontId="16" fillId="14" borderId="2" xfId="0" applyNumberFormat="1" applyFont="1" applyFill="1" applyBorder="1" applyAlignment="1">
      <alignment horizontal="center" vertical="center"/>
    </xf>
    <xf numFmtId="165" fontId="15" fillId="15" borderId="2" xfId="0" applyNumberFormat="1" applyFont="1" applyFill="1" applyBorder="1" applyAlignment="1">
      <alignment horizontal="center" vertical="center"/>
    </xf>
    <xf numFmtId="0" fontId="15" fillId="4" borderId="13" xfId="0" applyNumberFormat="1" applyFont="1" applyFill="1" applyBorder="1" applyAlignment="1">
      <alignment horizontal="center" vertical="center"/>
    </xf>
    <xf numFmtId="165" fontId="15" fillId="15" borderId="8" xfId="0" applyNumberFormat="1" applyFont="1" applyFill="1" applyBorder="1" applyAlignment="1">
      <alignment horizontal="center" vertical="center"/>
    </xf>
    <xf numFmtId="0" fontId="13" fillId="19" borderId="0" xfId="0" applyFont="1" applyFill="1" applyAlignment="1">
      <alignment horizontal="center" vertical="center"/>
    </xf>
    <xf numFmtId="0" fontId="16" fillId="19" borderId="0" xfId="0" applyFont="1" applyFill="1" applyAlignment="1">
      <alignment horizontal="center" vertical="center"/>
    </xf>
    <xf numFmtId="0" fontId="15" fillId="20" borderId="2" xfId="0" applyFont="1" applyFill="1" applyBorder="1" applyAlignment="1">
      <alignment horizontal="center" vertical="center"/>
    </xf>
    <xf numFmtId="0" fontId="15" fillId="20" borderId="2" xfId="0" applyFont="1" applyFill="1" applyBorder="1" applyAlignment="1">
      <alignment horizontal="center" wrapText="1"/>
    </xf>
    <xf numFmtId="0" fontId="15" fillId="20" borderId="17" xfId="0" applyFont="1" applyFill="1" applyBorder="1" applyAlignment="1">
      <alignment horizontal="center" wrapText="1"/>
    </xf>
    <xf numFmtId="0" fontId="15" fillId="20" borderId="12" xfId="0" applyFont="1" applyFill="1" applyBorder="1" applyAlignment="1">
      <alignment horizontal="center" wrapText="1"/>
    </xf>
    <xf numFmtId="0" fontId="15" fillId="20" borderId="2" xfId="0" applyNumberFormat="1" applyFont="1" applyFill="1" applyBorder="1" applyAlignment="1">
      <alignment horizontal="center" vertical="center"/>
    </xf>
    <xf numFmtId="165" fontId="15" fillId="20" borderId="2" xfId="0" applyNumberFormat="1" applyFont="1" applyFill="1" applyBorder="1" applyAlignment="1">
      <alignment horizontal="center" vertical="center"/>
    </xf>
    <xf numFmtId="0" fontId="16" fillId="20" borderId="2" xfId="0" applyFont="1" applyFill="1" applyBorder="1" applyAlignment="1">
      <alignment horizontal="center" vertical="center"/>
    </xf>
    <xf numFmtId="0" fontId="13" fillId="0" borderId="2" xfId="0" applyFont="1" applyBorder="1" applyAlignment="1">
      <alignment horizontal="center" vertical="center"/>
    </xf>
    <xf numFmtId="0" fontId="16" fillId="18" borderId="2" xfId="0" applyFont="1" applyFill="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horizontal="center"/>
    </xf>
    <xf numFmtId="0" fontId="16" fillId="0" borderId="17" xfId="0" applyFont="1" applyBorder="1" applyAlignment="1">
      <alignment horizontal="center" vertical="center"/>
    </xf>
    <xf numFmtId="0" fontId="17" fillId="0" borderId="2" xfId="0" applyFont="1" applyBorder="1" applyAlignment="1">
      <alignment horizontal="center" vertical="center"/>
    </xf>
    <xf numFmtId="0" fontId="17" fillId="0" borderId="2" xfId="0" applyFont="1" applyBorder="1" applyAlignment="1">
      <alignment horizontal="left" vertical="center" wrapText="1"/>
    </xf>
    <xf numFmtId="0" fontId="17" fillId="0" borderId="16"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2" xfId="0" applyNumberFormat="1" applyFont="1" applyBorder="1" applyAlignment="1">
      <alignment horizontal="center" vertical="center"/>
    </xf>
    <xf numFmtId="165" fontId="19" fillId="0" borderId="2" xfId="2" applyNumberFormat="1" applyFont="1" applyBorder="1" applyAlignment="1">
      <alignment horizontal="center" vertical="center" wrapText="1"/>
    </xf>
    <xf numFmtId="0" fontId="17" fillId="0" borderId="0" xfId="0" applyFont="1" applyAlignment="1">
      <alignment horizontal="center" vertical="center"/>
    </xf>
    <xf numFmtId="41" fontId="20" fillId="0" borderId="2" xfId="0" applyNumberFormat="1" applyFont="1" applyBorder="1" applyAlignment="1">
      <alignment horizontal="center" vertical="center"/>
    </xf>
    <xf numFmtId="0" fontId="17" fillId="4" borderId="2" xfId="0" applyFont="1" applyFill="1" applyBorder="1" applyAlignment="1">
      <alignment horizontal="center" vertical="center"/>
    </xf>
    <xf numFmtId="0" fontId="17" fillId="0" borderId="2" xfId="0" applyFont="1" applyBorder="1"/>
    <xf numFmtId="0" fontId="17" fillId="0" borderId="2" xfId="0" applyFont="1" applyFill="1" applyBorder="1" applyAlignment="1">
      <alignment horizontal="center" vertical="center"/>
    </xf>
    <xf numFmtId="0" fontId="19" fillId="0" borderId="2" xfId="0" applyFont="1" applyBorder="1" applyAlignment="1">
      <alignment horizontal="center" vertical="center" wrapText="1"/>
    </xf>
    <xf numFmtId="0" fontId="17" fillId="0" borderId="2" xfId="0" applyFont="1" applyBorder="1" applyAlignment="1">
      <alignment vertical="center" wrapText="1"/>
    </xf>
    <xf numFmtId="0" fontId="17" fillId="4" borderId="2" xfId="0" applyFont="1" applyFill="1" applyBorder="1" applyAlignment="1">
      <alignment horizontal="left" vertical="center" wrapText="1"/>
    </xf>
    <xf numFmtId="0" fontId="17" fillId="4" borderId="16" xfId="0" applyFont="1" applyFill="1" applyBorder="1" applyAlignment="1">
      <alignment horizontal="center" vertical="center" wrapText="1"/>
    </xf>
    <xf numFmtId="0" fontId="17" fillId="4" borderId="14" xfId="0" applyFont="1" applyFill="1" applyBorder="1" applyAlignment="1">
      <alignment horizontal="center" vertical="center" wrapText="1"/>
    </xf>
    <xf numFmtId="165" fontId="17" fillId="0" borderId="2" xfId="0" applyNumberFormat="1" applyFont="1" applyBorder="1" applyAlignment="1">
      <alignment horizontal="center" vertical="center"/>
    </xf>
    <xf numFmtId="0" fontId="17" fillId="4" borderId="2" xfId="0" applyFont="1" applyFill="1" applyBorder="1" applyAlignment="1">
      <alignment vertical="center" wrapText="1"/>
    </xf>
    <xf numFmtId="14" fontId="17" fillId="0" borderId="2" xfId="0" applyNumberFormat="1" applyFont="1" applyBorder="1" applyAlignment="1">
      <alignment horizontal="center" vertical="center"/>
    </xf>
    <xf numFmtId="0" fontId="17" fillId="0" borderId="2" xfId="0" applyFont="1" applyBorder="1" applyAlignment="1">
      <alignment horizontal="center" vertical="center" wrapText="1"/>
    </xf>
    <xf numFmtId="0" fontId="17" fillId="4" borderId="2" xfId="0" applyFont="1" applyFill="1" applyBorder="1" applyAlignment="1">
      <alignment horizontal="center" vertical="center" wrapText="1"/>
    </xf>
    <xf numFmtId="0" fontId="17" fillId="0" borderId="2" xfId="0" applyFont="1" applyFill="1" applyBorder="1" applyAlignment="1">
      <alignment horizontal="center" vertical="center" wrapText="1"/>
    </xf>
    <xf numFmtId="16" fontId="17" fillId="0" borderId="2" xfId="0" applyNumberFormat="1" applyFont="1" applyBorder="1" applyAlignment="1">
      <alignment horizontal="center" vertical="center" wrapText="1"/>
    </xf>
    <xf numFmtId="0" fontId="17" fillId="0" borderId="2" xfId="0" applyFont="1" applyBorder="1" applyAlignment="1">
      <alignment wrapText="1"/>
    </xf>
    <xf numFmtId="0" fontId="17" fillId="0" borderId="16" xfId="0" applyFont="1" applyBorder="1" applyAlignment="1">
      <alignment horizontal="center" wrapText="1"/>
    </xf>
    <xf numFmtId="0" fontId="17" fillId="0" borderId="14" xfId="0" applyFont="1" applyBorder="1" applyAlignment="1">
      <alignment horizontal="center" wrapText="1"/>
    </xf>
    <xf numFmtId="0" fontId="17" fillId="0" borderId="2" xfId="0" applyFont="1" applyBorder="1" applyAlignment="1">
      <alignment horizontal="left" vertical="top" wrapText="1"/>
    </xf>
    <xf numFmtId="0" fontId="17" fillId="0" borderId="16" xfId="0" applyFont="1" applyBorder="1" applyAlignment="1">
      <alignment horizontal="center" vertical="top" wrapText="1"/>
    </xf>
    <xf numFmtId="0" fontId="17" fillId="0" borderId="14" xfId="0" applyFont="1" applyBorder="1" applyAlignment="1">
      <alignment horizontal="center" vertical="top" wrapText="1"/>
    </xf>
    <xf numFmtId="165" fontId="17" fillId="0" borderId="2" xfId="0" applyNumberFormat="1" applyFont="1" applyBorder="1" applyAlignment="1">
      <alignment horizontal="center" vertical="center" wrapText="1"/>
    </xf>
    <xf numFmtId="0" fontId="17" fillId="0" borderId="2" xfId="0" applyFont="1" applyBorder="1" applyAlignment="1">
      <alignment vertical="top" wrapText="1"/>
    </xf>
    <xf numFmtId="0" fontId="21" fillId="0" borderId="2" xfId="0" applyFont="1" applyBorder="1" applyAlignment="1">
      <alignment horizontal="center" vertical="center" wrapText="1"/>
    </xf>
    <xf numFmtId="0" fontId="21" fillId="0" borderId="2" xfId="0" applyFont="1" applyBorder="1" applyAlignment="1">
      <alignment vertical="center" wrapText="1"/>
    </xf>
    <xf numFmtId="0" fontId="21" fillId="0" borderId="16"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2" xfId="0" applyFont="1" applyBorder="1" applyAlignment="1">
      <alignment wrapText="1"/>
    </xf>
    <xf numFmtId="0" fontId="21" fillId="0" borderId="16" xfId="0" applyFont="1" applyBorder="1" applyAlignment="1">
      <alignment horizontal="center" wrapText="1"/>
    </xf>
    <xf numFmtId="0" fontId="21" fillId="0" borderId="14" xfId="0" applyFont="1" applyBorder="1" applyAlignment="1">
      <alignment horizontal="center" wrapText="1"/>
    </xf>
    <xf numFmtId="16" fontId="21" fillId="0" borderId="2" xfId="0" applyNumberFormat="1" applyFont="1" applyBorder="1" applyAlignment="1">
      <alignment horizontal="center" vertical="center" wrapText="1"/>
    </xf>
    <xf numFmtId="0" fontId="21" fillId="0" borderId="2" xfId="0" applyFont="1" applyBorder="1" applyAlignment="1">
      <alignment horizontal="left" vertical="top" wrapText="1"/>
    </xf>
    <xf numFmtId="0" fontId="21" fillId="0" borderId="16" xfId="0" applyFont="1" applyBorder="1" applyAlignment="1">
      <alignment horizontal="center" vertical="top" wrapText="1"/>
    </xf>
    <xf numFmtId="0" fontId="21" fillId="0" borderId="14" xfId="0" applyFont="1" applyBorder="1" applyAlignment="1">
      <alignment horizontal="center" vertical="top" wrapText="1"/>
    </xf>
    <xf numFmtId="0" fontId="19" fillId="0" borderId="2" xfId="0" applyFont="1" applyBorder="1" applyAlignment="1">
      <alignment vertical="center" wrapText="1"/>
    </xf>
    <xf numFmtId="0" fontId="19" fillId="0" borderId="16" xfId="0" applyFont="1" applyBorder="1" applyAlignment="1">
      <alignment horizontal="center" vertical="center" wrapText="1"/>
    </xf>
    <xf numFmtId="0" fontId="19" fillId="0" borderId="14" xfId="0" applyFont="1" applyBorder="1" applyAlignment="1">
      <alignment horizontal="center" vertical="center" wrapText="1"/>
    </xf>
    <xf numFmtId="0" fontId="17" fillId="18" borderId="2" xfId="0" applyFont="1" applyFill="1" applyBorder="1" applyAlignment="1">
      <alignment horizontal="center" vertical="center"/>
    </xf>
    <xf numFmtId="0" fontId="17" fillId="18" borderId="2" xfId="0" applyFont="1" applyFill="1" applyBorder="1" applyAlignment="1">
      <alignment vertical="center" wrapText="1"/>
    </xf>
    <xf numFmtId="0" fontId="17" fillId="18" borderId="16" xfId="0" applyFont="1" applyFill="1" applyBorder="1" applyAlignment="1">
      <alignment horizontal="center" vertical="center" wrapText="1"/>
    </xf>
    <xf numFmtId="0" fontId="17" fillId="18" borderId="14" xfId="0" applyFont="1" applyFill="1" applyBorder="1" applyAlignment="1">
      <alignment horizontal="center" vertical="center" wrapText="1"/>
    </xf>
    <xf numFmtId="0" fontId="17" fillId="18" borderId="2" xfId="0" applyNumberFormat="1" applyFont="1" applyFill="1" applyBorder="1" applyAlignment="1">
      <alignment horizontal="center" vertical="center"/>
    </xf>
    <xf numFmtId="165" fontId="17" fillId="18" borderId="2" xfId="0" applyNumberFormat="1" applyFont="1" applyFill="1" applyBorder="1" applyAlignment="1">
      <alignment horizontal="center" vertical="center"/>
    </xf>
    <xf numFmtId="0" fontId="19" fillId="0" borderId="2" xfId="0" applyFont="1" applyFill="1" applyBorder="1" applyAlignment="1">
      <alignment horizontal="center" vertical="center" wrapText="1"/>
    </xf>
    <xf numFmtId="0" fontId="19" fillId="0" borderId="2" xfId="0" applyNumberFormat="1" applyFont="1" applyBorder="1" applyAlignment="1">
      <alignment horizontal="center" vertical="center"/>
    </xf>
    <xf numFmtId="0" fontId="19" fillId="0" borderId="2" xfId="0" applyNumberFormat="1" applyFont="1" applyFill="1" applyBorder="1" applyAlignment="1">
      <alignment horizontal="center" vertical="center" wrapText="1"/>
    </xf>
    <xf numFmtId="0" fontId="21" fillId="0" borderId="2" xfId="0" applyFont="1" applyBorder="1" applyAlignment="1">
      <alignment horizontal="left" vertical="center" wrapText="1"/>
    </xf>
    <xf numFmtId="0" fontId="17" fillId="0" borderId="2" xfId="0" applyFont="1" applyFill="1" applyBorder="1" applyAlignment="1">
      <alignment horizontal="left" vertical="center" wrapText="1"/>
    </xf>
    <xf numFmtId="0" fontId="17" fillId="0" borderId="1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19" fillId="0" borderId="2" xfId="0" applyFont="1" applyBorder="1" applyAlignment="1">
      <alignment horizontal="left" vertical="center" wrapText="1"/>
    </xf>
    <xf numFmtId="0" fontId="21" fillId="0" borderId="2" xfId="0" applyFont="1" applyFill="1" applyBorder="1" applyAlignment="1">
      <alignment horizontal="left" vertical="center" wrapText="1"/>
    </xf>
    <xf numFmtId="0" fontId="21" fillId="0" borderId="16"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19" fillId="0" borderId="2" xfId="0" applyFont="1" applyFill="1" applyBorder="1" applyAlignment="1">
      <alignment horizontal="left" vertical="center" wrapText="1"/>
    </xf>
    <xf numFmtId="0" fontId="19" fillId="0" borderId="16"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21" fillId="4" borderId="2" xfId="0" applyFont="1" applyFill="1" applyBorder="1" applyAlignment="1">
      <alignment horizontal="left" vertical="center" wrapText="1"/>
    </xf>
    <xf numFmtId="0" fontId="21" fillId="4" borderId="16"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17" fillId="0" borderId="2" xfId="0" quotePrefix="1" applyNumberFormat="1" applyFont="1" applyBorder="1" applyAlignment="1">
      <alignment horizontal="center" vertical="center"/>
    </xf>
    <xf numFmtId="20" fontId="17" fillId="0" borderId="2" xfId="0" applyNumberFormat="1" applyFont="1" applyBorder="1" applyAlignment="1">
      <alignment horizontal="center" vertical="center"/>
    </xf>
    <xf numFmtId="0" fontId="19" fillId="18" borderId="2" xfId="0" applyFont="1" applyFill="1" applyBorder="1" applyAlignment="1">
      <alignment horizontal="left" vertical="center" wrapText="1"/>
    </xf>
    <xf numFmtId="0" fontId="19" fillId="18" borderId="16" xfId="0" applyFont="1" applyFill="1" applyBorder="1" applyAlignment="1">
      <alignment horizontal="center" vertical="center" wrapText="1"/>
    </xf>
    <xf numFmtId="0" fontId="19" fillId="18" borderId="14" xfId="0" applyFont="1" applyFill="1" applyBorder="1" applyAlignment="1">
      <alignment horizontal="center" vertical="center" wrapText="1"/>
    </xf>
    <xf numFmtId="0" fontId="17" fillId="0" borderId="2" xfId="0" quotePrefix="1" applyFont="1" applyBorder="1" applyAlignment="1">
      <alignment horizontal="center" vertical="center"/>
    </xf>
    <xf numFmtId="0" fontId="19" fillId="18" borderId="2" xfId="0" applyFont="1" applyFill="1" applyBorder="1" applyAlignment="1">
      <alignment horizontal="left" vertical="top" wrapText="1"/>
    </xf>
    <xf numFmtId="0" fontId="19" fillId="18" borderId="16" xfId="0" applyFont="1" applyFill="1" applyBorder="1" applyAlignment="1">
      <alignment horizontal="center" vertical="top" wrapText="1"/>
    </xf>
    <xf numFmtId="0" fontId="19" fillId="18" borderId="14" xfId="0" applyFont="1" applyFill="1" applyBorder="1" applyAlignment="1">
      <alignment horizontal="center" vertical="top" wrapText="1"/>
    </xf>
    <xf numFmtId="0" fontId="17" fillId="4" borderId="2" xfId="0" applyFont="1" applyFill="1" applyBorder="1" applyAlignment="1">
      <alignment horizontal="left" vertical="top" wrapText="1"/>
    </xf>
    <xf numFmtId="0" fontId="17" fillId="4" borderId="16" xfId="0" applyFont="1" applyFill="1" applyBorder="1" applyAlignment="1">
      <alignment horizontal="center" vertical="top" wrapText="1"/>
    </xf>
    <xf numFmtId="0" fontId="17" fillId="4" borderId="14" xfId="0" applyFont="1" applyFill="1" applyBorder="1" applyAlignment="1">
      <alignment horizontal="center" vertical="top" wrapText="1"/>
    </xf>
    <xf numFmtId="20" fontId="17" fillId="0" borderId="2" xfId="0" quotePrefix="1" applyNumberFormat="1" applyFont="1" applyBorder="1" applyAlignment="1">
      <alignment horizontal="center" vertical="center"/>
    </xf>
    <xf numFmtId="0" fontId="21" fillId="4" borderId="2" xfId="0" applyFont="1" applyFill="1" applyBorder="1" applyAlignment="1">
      <alignment horizontal="left" vertical="top" wrapText="1"/>
    </xf>
    <xf numFmtId="0" fontId="21" fillId="4" borderId="16" xfId="0" applyFont="1" applyFill="1" applyBorder="1" applyAlignment="1">
      <alignment horizontal="center" vertical="top" wrapText="1"/>
    </xf>
    <xf numFmtId="0" fontId="21" fillId="4" borderId="14" xfId="0" applyFont="1" applyFill="1" applyBorder="1" applyAlignment="1">
      <alignment horizontal="center" vertical="top" wrapText="1"/>
    </xf>
    <xf numFmtId="0" fontId="17" fillId="18" borderId="2" xfId="0" applyFont="1" applyFill="1" applyBorder="1" applyAlignment="1">
      <alignment horizontal="left" vertical="center" wrapText="1"/>
    </xf>
    <xf numFmtId="14" fontId="17" fillId="0" borderId="2" xfId="0" applyNumberFormat="1" applyFont="1" applyBorder="1" applyAlignment="1">
      <alignment horizontal="center" vertical="center" wrapText="1"/>
    </xf>
    <xf numFmtId="0" fontId="17" fillId="0" borderId="2" xfId="0" quotePrefix="1" applyFont="1" applyBorder="1" applyAlignment="1">
      <alignment horizontal="center" vertical="center" wrapText="1"/>
    </xf>
    <xf numFmtId="0" fontId="17" fillId="0" borderId="2" xfId="0" quotePrefix="1" applyFont="1" applyBorder="1" applyAlignment="1">
      <alignment horizontal="left" vertical="center" wrapText="1"/>
    </xf>
    <xf numFmtId="0" fontId="17" fillId="0" borderId="16" xfId="0" quotePrefix="1" applyFont="1" applyBorder="1" applyAlignment="1">
      <alignment horizontal="center" vertical="center" wrapText="1"/>
    </xf>
    <xf numFmtId="0" fontId="17" fillId="0" borderId="14" xfId="0" quotePrefix="1" applyFont="1" applyBorder="1" applyAlignment="1">
      <alignment horizontal="center" vertical="center" wrapText="1"/>
    </xf>
    <xf numFmtId="14" fontId="17" fillId="4" borderId="2" xfId="0" applyNumberFormat="1" applyFont="1" applyFill="1" applyBorder="1" applyAlignment="1">
      <alignment horizontal="center" vertical="center" wrapText="1"/>
    </xf>
    <xf numFmtId="0" fontId="17" fillId="18" borderId="2" xfId="0" applyFont="1" applyFill="1" applyBorder="1" applyAlignment="1">
      <alignment horizontal="center" vertical="center" wrapText="1"/>
    </xf>
    <xf numFmtId="0" fontId="19" fillId="18" borderId="2" xfId="0" quotePrefix="1" applyFont="1" applyFill="1" applyBorder="1" applyAlignment="1">
      <alignment horizontal="left" vertical="center" wrapText="1"/>
    </xf>
    <xf numFmtId="0" fontId="19" fillId="18" borderId="16" xfId="0" quotePrefix="1" applyFont="1" applyFill="1" applyBorder="1" applyAlignment="1">
      <alignment horizontal="center" vertical="center" wrapText="1"/>
    </xf>
    <xf numFmtId="0" fontId="19" fillId="18" borderId="14" xfId="0" quotePrefix="1" applyFont="1" applyFill="1" applyBorder="1" applyAlignment="1">
      <alignment horizontal="center" vertical="center" wrapText="1"/>
    </xf>
    <xf numFmtId="0" fontId="19" fillId="18" borderId="2" xfId="0" applyFont="1" applyFill="1" applyBorder="1" applyAlignment="1">
      <alignment horizontal="center" vertical="center" wrapText="1"/>
    </xf>
    <xf numFmtId="0" fontId="17" fillId="18" borderId="2" xfId="0" quotePrefix="1" applyFont="1" applyFill="1" applyBorder="1" applyAlignment="1">
      <alignment horizontal="center" vertical="center"/>
    </xf>
    <xf numFmtId="20" fontId="17" fillId="18" borderId="2" xfId="0" quotePrefix="1" applyNumberFormat="1" applyFont="1" applyFill="1" applyBorder="1" applyAlignment="1">
      <alignment horizontal="center" vertical="center"/>
    </xf>
    <xf numFmtId="0" fontId="17" fillId="18" borderId="2" xfId="0" quotePrefix="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7" fillId="0" borderId="0" xfId="0" applyFont="1" applyAlignment="1">
      <alignment horizontal="center"/>
    </xf>
    <xf numFmtId="0" fontId="17" fillId="0" borderId="2" xfId="0" applyFont="1" applyBorder="1" applyAlignment="1">
      <alignment horizontal="center"/>
    </xf>
    <xf numFmtId="15" fontId="19" fillId="0" borderId="2" xfId="0" applyNumberFormat="1" applyFont="1" applyBorder="1" applyAlignment="1">
      <alignment horizontal="center" vertical="center" wrapText="1"/>
    </xf>
    <xf numFmtId="1" fontId="19" fillId="0" borderId="2" xfId="0" applyNumberFormat="1" applyFont="1" applyFill="1" applyBorder="1" applyAlignment="1">
      <alignment horizontal="center" vertical="center" wrapText="1"/>
    </xf>
    <xf numFmtId="0" fontId="19" fillId="18" borderId="2" xfId="0" applyNumberFormat="1" applyFont="1" applyFill="1" applyBorder="1" applyAlignment="1">
      <alignment horizontal="center" vertical="center" wrapText="1"/>
    </xf>
    <xf numFmtId="0" fontId="19" fillId="18" borderId="2" xfId="0" applyFont="1" applyFill="1" applyBorder="1" applyAlignment="1">
      <alignment vertical="center" wrapText="1"/>
    </xf>
    <xf numFmtId="0" fontId="19" fillId="0" borderId="2" xfId="0" quotePrefix="1" applyNumberFormat="1" applyFont="1" applyBorder="1" applyAlignment="1">
      <alignment horizontal="center" vertical="center" wrapText="1"/>
    </xf>
    <xf numFmtId="0" fontId="19" fillId="18" borderId="2" xfId="0" quotePrefix="1" applyNumberFormat="1" applyFont="1" applyFill="1" applyBorder="1" applyAlignment="1">
      <alignment horizontal="center" vertical="center" wrapText="1"/>
    </xf>
    <xf numFmtId="20" fontId="19" fillId="18" borderId="2" xfId="0" applyNumberFormat="1" applyFont="1" applyFill="1" applyBorder="1" applyAlignment="1">
      <alignment horizontal="center" vertical="center" wrapText="1"/>
    </xf>
    <xf numFmtId="15" fontId="17" fillId="0" borderId="2" xfId="0" applyNumberFormat="1" applyFont="1" applyBorder="1" applyAlignment="1">
      <alignment horizontal="center" vertical="center"/>
    </xf>
    <xf numFmtId="0" fontId="19" fillId="18" borderId="2" xfId="0" quotePrefix="1" applyFont="1" applyFill="1" applyBorder="1" applyAlignment="1">
      <alignment horizontal="center" vertical="center" wrapText="1"/>
    </xf>
    <xf numFmtId="0" fontId="17" fillId="0" borderId="2" xfId="0" applyNumberFormat="1" applyFont="1" applyBorder="1" applyAlignment="1">
      <alignment horizontal="center" vertical="center" wrapText="1"/>
    </xf>
    <xf numFmtId="0" fontId="17" fillId="0" borderId="16" xfId="0" applyFont="1" applyBorder="1" applyAlignment="1">
      <alignment horizontal="center" vertical="center"/>
    </xf>
    <xf numFmtId="0" fontId="17" fillId="0" borderId="14" xfId="0" applyFont="1" applyBorder="1" applyAlignment="1">
      <alignment horizontal="center" vertical="center"/>
    </xf>
    <xf numFmtId="15" fontId="17" fillId="0" borderId="2" xfId="0" applyNumberFormat="1" applyFont="1" applyBorder="1" applyAlignment="1" applyProtection="1">
      <alignment horizontal="center" vertical="center"/>
      <protection locked="0"/>
    </xf>
    <xf numFmtId="20" fontId="17" fillId="0" borderId="16" xfId="0" applyNumberFormat="1" applyFont="1" applyBorder="1" applyAlignment="1">
      <alignment horizontal="center"/>
    </xf>
    <xf numFmtId="20" fontId="17" fillId="0" borderId="14" xfId="0" applyNumberFormat="1" applyFont="1" applyBorder="1" applyAlignment="1">
      <alignment horizontal="center"/>
    </xf>
    <xf numFmtId="0" fontId="22" fillId="0" borderId="2" xfId="0" applyFont="1" applyBorder="1" applyAlignment="1">
      <alignment wrapText="1"/>
    </xf>
    <xf numFmtId="15" fontId="22" fillId="0" borderId="2" xfId="0" applyNumberFormat="1" applyFont="1" applyBorder="1" applyAlignment="1">
      <alignment horizontal="center" vertical="center"/>
    </xf>
    <xf numFmtId="0" fontId="22" fillId="0" borderId="2" xfId="0" applyFont="1" applyBorder="1" applyAlignment="1">
      <alignment vertical="center" wrapText="1"/>
    </xf>
    <xf numFmtId="0" fontId="23" fillId="0" borderId="2" xfId="0" applyFont="1" applyBorder="1" applyAlignment="1">
      <alignment wrapText="1"/>
    </xf>
    <xf numFmtId="0" fontId="17" fillId="0" borderId="16" xfId="0" applyFont="1" applyBorder="1" applyAlignment="1">
      <alignment horizontal="center"/>
    </xf>
    <xf numFmtId="0" fontId="17" fillId="0" borderId="14" xfId="0" applyFont="1" applyBorder="1" applyAlignment="1">
      <alignment horizontal="center"/>
    </xf>
    <xf numFmtId="15" fontId="6" fillId="0" borderId="2" xfId="0" applyNumberFormat="1" applyFont="1" applyBorder="1" applyAlignment="1">
      <alignment horizontal="center" vertical="center"/>
    </xf>
    <xf numFmtId="0" fontId="17" fillId="0" borderId="2" xfId="0" applyNumberFormat="1" applyFont="1" applyBorder="1" applyAlignment="1"/>
    <xf numFmtId="0" fontId="0" fillId="4" borderId="0" xfId="0" applyFill="1"/>
    <xf numFmtId="14" fontId="6" fillId="0" borderId="2" xfId="0" applyNumberFormat="1" applyFont="1" applyBorder="1" applyAlignment="1">
      <alignment horizontal="center" vertical="center"/>
    </xf>
    <xf numFmtId="0" fontId="17" fillId="0" borderId="0" xfId="0" applyFont="1" applyBorder="1" applyAlignment="1">
      <alignment horizontal="center"/>
    </xf>
    <xf numFmtId="15" fontId="19" fillId="4" borderId="2" xfId="0" applyNumberFormat="1" applyFont="1" applyFill="1" applyBorder="1" applyAlignment="1">
      <alignment horizontal="center" vertical="center" wrapText="1"/>
    </xf>
    <xf numFmtId="0" fontId="17" fillId="4" borderId="2" xfId="0" applyFont="1" applyFill="1" applyBorder="1" applyAlignment="1">
      <alignment horizontal="center"/>
    </xf>
    <xf numFmtId="0" fontId="17" fillId="4" borderId="0" xfId="0" applyFont="1" applyFill="1" applyAlignment="1">
      <alignment horizontal="center"/>
    </xf>
    <xf numFmtId="0" fontId="19" fillId="4" borderId="2" xfId="0" applyFont="1" applyFill="1" applyBorder="1" applyAlignment="1">
      <alignment horizontal="left" vertical="center" wrapText="1"/>
    </xf>
    <xf numFmtId="0" fontId="19" fillId="4" borderId="2" xfId="0" applyFont="1" applyFill="1" applyBorder="1" applyAlignment="1">
      <alignment horizontal="center" vertical="center" wrapText="1"/>
    </xf>
    <xf numFmtId="20" fontId="17" fillId="0" borderId="0" xfId="0" applyNumberFormat="1" applyFont="1" applyBorder="1" applyAlignment="1">
      <alignment horizontal="center"/>
    </xf>
    <xf numFmtId="0" fontId="17" fillId="0" borderId="2" xfId="0" applyFont="1" applyBorder="1" applyAlignment="1" applyProtection="1">
      <alignment horizontal="left" vertical="center" wrapText="1"/>
      <protection locked="0"/>
    </xf>
    <xf numFmtId="0" fontId="22" fillId="0" borderId="2" xfId="0" applyFont="1" applyBorder="1" applyAlignment="1">
      <alignment horizontal="left" vertical="center" wrapText="1"/>
    </xf>
    <xf numFmtId="20" fontId="22" fillId="0" borderId="16" xfId="0" applyNumberFormat="1" applyFont="1" applyBorder="1" applyAlignment="1">
      <alignment horizontal="center" vertical="center"/>
    </xf>
    <xf numFmtId="20" fontId="17" fillId="0" borderId="16" xfId="0" applyNumberFormat="1" applyFont="1" applyBorder="1" applyAlignment="1">
      <alignment horizontal="center" vertical="center"/>
    </xf>
    <xf numFmtId="20" fontId="17" fillId="0" borderId="14" xfId="0" applyNumberFormat="1" applyFont="1" applyBorder="1" applyAlignment="1">
      <alignment horizontal="center" vertical="center"/>
    </xf>
    <xf numFmtId="0" fontId="22" fillId="0" borderId="16" xfId="0" applyFont="1" applyBorder="1" applyAlignment="1">
      <alignment horizontal="center" vertical="center"/>
    </xf>
    <xf numFmtId="0" fontId="22" fillId="0" borderId="14" xfId="0" applyFont="1" applyBorder="1" applyAlignment="1">
      <alignment horizontal="center" vertical="center"/>
    </xf>
    <xf numFmtId="0" fontId="22" fillId="0" borderId="2" xfId="0" applyNumberFormat="1" applyFont="1" applyBorder="1" applyAlignment="1">
      <alignment horizontal="center" vertical="center"/>
    </xf>
    <xf numFmtId="0" fontId="22" fillId="0" borderId="18" xfId="0" applyFont="1" applyBorder="1" applyAlignment="1">
      <alignment horizontal="center" vertical="center"/>
    </xf>
    <xf numFmtId="0" fontId="22" fillId="0" borderId="11" xfId="0" applyFont="1" applyBorder="1" applyAlignment="1">
      <alignment horizontal="center" vertical="center"/>
    </xf>
    <xf numFmtId="20" fontId="22" fillId="0" borderId="14" xfId="0" applyNumberFormat="1" applyFont="1" applyBorder="1" applyAlignment="1">
      <alignment horizontal="center" vertical="center"/>
    </xf>
    <xf numFmtId="0" fontId="22" fillId="0" borderId="16" xfId="0" applyFont="1" applyBorder="1" applyAlignment="1">
      <alignment horizontal="center" vertical="center" wrapText="1"/>
    </xf>
    <xf numFmtId="0" fontId="22" fillId="0" borderId="14" xfId="0" applyFont="1" applyBorder="1" applyAlignment="1">
      <alignment horizontal="center" vertical="center" wrapText="1"/>
    </xf>
    <xf numFmtId="0" fontId="0" fillId="0" borderId="2" xfId="0" applyBorder="1" applyAlignment="1">
      <alignment vertical="center" wrapText="1"/>
    </xf>
    <xf numFmtId="0" fontId="0" fillId="0" borderId="16" xfId="0" applyBorder="1" applyAlignment="1">
      <alignment horizontal="center" vertical="center"/>
    </xf>
    <xf numFmtId="20" fontId="0" fillId="0" borderId="14" xfId="0" applyNumberFormat="1" applyBorder="1" applyAlignment="1">
      <alignment horizontal="center" vertical="center"/>
    </xf>
    <xf numFmtId="15" fontId="24" fillId="0" borderId="2" xfId="0" applyNumberFormat="1" applyFont="1" applyBorder="1" applyAlignment="1">
      <alignment horizontal="center" vertical="center" wrapText="1"/>
    </xf>
    <xf numFmtId="15" fontId="25" fillId="0" borderId="2" xfId="0" applyNumberFormat="1" applyFont="1" applyBorder="1" applyAlignment="1">
      <alignment horizontal="center" vertical="center" wrapText="1"/>
    </xf>
    <xf numFmtId="0" fontId="17" fillId="0" borderId="2" xfId="0" applyFont="1" applyBorder="1" applyAlignment="1">
      <alignment vertical="center"/>
    </xf>
    <xf numFmtId="0" fontId="17" fillId="0" borderId="18" xfId="0" applyFont="1" applyBorder="1" applyAlignment="1">
      <alignment horizontal="center" vertical="center"/>
    </xf>
    <xf numFmtId="0" fontId="17" fillId="0" borderId="11" xfId="0" applyFont="1" applyBorder="1" applyAlignment="1">
      <alignment horizontal="center" vertical="center"/>
    </xf>
    <xf numFmtId="0" fontId="22" fillId="0" borderId="2" xfId="0" applyFont="1" applyBorder="1" applyAlignment="1">
      <alignment vertical="top" wrapText="1"/>
    </xf>
    <xf numFmtId="0" fontId="17" fillId="0" borderId="8" xfId="0" applyFont="1" applyBorder="1" applyAlignment="1">
      <alignment horizontal="center" vertical="center"/>
    </xf>
    <xf numFmtId="0" fontId="17" fillId="0" borderId="8" xfId="0" applyFont="1" applyBorder="1" applyAlignment="1">
      <alignment horizontal="center"/>
    </xf>
    <xf numFmtId="0" fontId="6" fillId="0" borderId="2" xfId="0" applyFont="1" applyBorder="1" applyAlignment="1">
      <alignment wrapText="1"/>
    </xf>
    <xf numFmtId="0" fontId="22" fillId="18" borderId="2" xfId="0" applyNumberFormat="1" applyFont="1" applyFill="1" applyBorder="1" applyAlignment="1">
      <alignment horizontal="center" vertical="center"/>
    </xf>
    <xf numFmtId="0" fontId="23" fillId="0" borderId="2" xfId="0" applyFont="1" applyBorder="1" applyAlignment="1">
      <alignment vertical="center" wrapText="1"/>
    </xf>
    <xf numFmtId="15" fontId="6" fillId="0" borderId="19" xfId="0" applyNumberFormat="1" applyFont="1" applyBorder="1" applyAlignment="1">
      <alignment horizontal="center" vertical="center"/>
    </xf>
    <xf numFmtId="0" fontId="23" fillId="0" borderId="2" xfId="0" applyFont="1" applyBorder="1" applyAlignment="1">
      <alignment vertical="top" wrapText="1"/>
    </xf>
    <xf numFmtId="0" fontId="6" fillId="0" borderId="2" xfId="0" applyFont="1" applyBorder="1" applyAlignment="1">
      <alignment vertical="top" wrapText="1"/>
    </xf>
    <xf numFmtId="0" fontId="6" fillId="0" borderId="2" xfId="0" applyFont="1" applyBorder="1" applyAlignment="1">
      <alignment vertical="center" wrapText="1"/>
    </xf>
    <xf numFmtId="0" fontId="23" fillId="0" borderId="8" xfId="0" applyFont="1" applyBorder="1" applyAlignment="1">
      <alignment wrapText="1"/>
    </xf>
    <xf numFmtId="15" fontId="6" fillId="0" borderId="8" xfId="0" applyNumberFormat="1" applyFont="1" applyBorder="1" applyAlignment="1">
      <alignment horizontal="center" vertical="center"/>
    </xf>
    <xf numFmtId="0" fontId="17" fillId="0" borderId="8" xfId="0" applyFont="1" applyBorder="1" applyAlignment="1">
      <alignment vertical="center" wrapText="1"/>
    </xf>
    <xf numFmtId="0" fontId="17" fillId="0" borderId="8" xfId="0" applyFont="1" applyBorder="1" applyAlignment="1">
      <alignment wrapText="1"/>
    </xf>
    <xf numFmtId="0" fontId="17" fillId="0" borderId="8" xfId="0" applyNumberFormat="1" applyFont="1" applyBorder="1" applyAlignment="1">
      <alignment horizontal="center" vertical="center"/>
    </xf>
    <xf numFmtId="0" fontId="15" fillId="12" borderId="8" xfId="0" applyFont="1" applyFill="1" applyBorder="1" applyAlignment="1">
      <alignment horizontal="center" vertical="center"/>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0" fontId="15" fillId="12" borderId="13" xfId="0" applyFont="1" applyFill="1" applyBorder="1" applyAlignment="1">
      <alignment horizontal="center" vertical="center" wrapText="1"/>
    </xf>
    <xf numFmtId="165" fontId="15" fillId="15" borderId="14" xfId="0" applyNumberFormat="1" applyFont="1" applyFill="1" applyBorder="1" applyAlignment="1">
      <alignment horizontal="center" vertical="center"/>
    </xf>
    <xf numFmtId="165" fontId="15" fillId="15" borderId="15" xfId="0" applyNumberFormat="1" applyFont="1" applyFill="1" applyBorder="1" applyAlignment="1">
      <alignment horizontal="center" vertical="center"/>
    </xf>
    <xf numFmtId="165" fontId="15" fillId="15" borderId="16" xfId="0" applyNumberFormat="1" applyFont="1" applyFill="1" applyBorder="1" applyAlignment="1">
      <alignment horizontal="center" vertical="center"/>
    </xf>
    <xf numFmtId="0" fontId="16" fillId="16" borderId="8" xfId="0" applyFont="1" applyFill="1" applyBorder="1" applyAlignment="1">
      <alignment horizontal="center" vertical="center"/>
    </xf>
    <xf numFmtId="0" fontId="16" fillId="16" borderId="13" xfId="0" applyFont="1" applyFill="1" applyBorder="1" applyAlignment="1">
      <alignment horizontal="center" vertical="center"/>
    </xf>
    <xf numFmtId="0" fontId="15" fillId="17" borderId="8" xfId="0" applyFont="1" applyFill="1" applyBorder="1" applyAlignment="1">
      <alignment horizontal="center" vertical="center"/>
    </xf>
    <xf numFmtId="0" fontId="15" fillId="17" borderId="13" xfId="0" applyFont="1" applyFill="1" applyBorder="1" applyAlignment="1">
      <alignment horizontal="center" vertical="center"/>
    </xf>
  </cellXfs>
  <cellStyles count="3">
    <cellStyle name="Normal" xfId="0" builtinId="0"/>
    <cellStyle name="Normal 2 2" xfId="2" xr:uid="{16535629-32C4-4BA5-85F9-625EAA8BE092}"/>
    <cellStyle name="Normal 22 2" xfId="1" xr:uid="{EC8DE2D1-B9AE-4200-B6BE-ADDE664B4989}"/>
  </cellStyles>
  <dxfs count="1627">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thin">
          <color indexed="64"/>
        </right>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auto="1"/>
        <name val="Calibri"/>
        <family val="2"/>
        <scheme val="minor"/>
      </font>
      <fill>
        <patternFill patternType="solid">
          <fgColor rgb="FF000000"/>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alignment horizontal="center" textRotation="0" indent="0" justifyLastLine="0" shrinkToFit="0" readingOrder="0"/>
    </dxf>
    <dxf>
      <font>
        <strike val="0"/>
        <outline val="0"/>
        <shadow val="0"/>
        <u val="none"/>
        <vertAlign val="baseline"/>
        <sz val="12"/>
        <name val="Calibri"/>
        <family val="2"/>
        <scheme val="minor"/>
      </font>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psvrhofdfs\share\WKPEP\Asset%202\Field%20Prabumulih\RAM\RAM%202021-2026\04_MECHANICAL\02.%20STT\File%202026\Data%20Kebocor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ata%20Kebocoran%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data"/>
      <sheetName val="Pivot"/>
      <sheetName val="Analisis"/>
      <sheetName val="LOKASI"/>
      <sheetName val="PMN"/>
      <sheetName val="Pivot Adi"/>
      <sheetName val="TOP 10"/>
      <sheetName val="Distrik I"/>
      <sheetName val="Distrik III"/>
    </sheetNames>
    <sheetDataSet>
      <sheetData sheetId="0"/>
      <sheetData sheetId="1"/>
      <sheetData sheetId="2"/>
      <sheetData sheetId="3">
        <row r="4">
          <cell r="B4" t="str">
            <v>TLJ</v>
          </cell>
          <cell r="C4" t="str">
            <v>DISTRIK I</v>
          </cell>
          <cell r="D4" t="str">
            <v>Talang Jimar</v>
          </cell>
        </row>
        <row r="5">
          <cell r="B5" t="str">
            <v>GNK</v>
          </cell>
          <cell r="C5" t="str">
            <v>DISTRIK I</v>
          </cell>
          <cell r="D5" t="str">
            <v>Gunung Kemala</v>
          </cell>
        </row>
        <row r="6">
          <cell r="B6" t="str">
            <v>LBK</v>
          </cell>
          <cell r="C6" t="str">
            <v>DISTRIK I</v>
          </cell>
          <cell r="D6" t="str">
            <v>Lembak</v>
          </cell>
        </row>
        <row r="7">
          <cell r="B7" t="str">
            <v>PMB</v>
          </cell>
          <cell r="C7" t="str">
            <v>DISTRIK I</v>
          </cell>
          <cell r="D7" t="str">
            <v>Prabumulih Barat</v>
          </cell>
        </row>
        <row r="8">
          <cell r="B8" t="str">
            <v>TMT</v>
          </cell>
          <cell r="C8" t="str">
            <v>DISTRIK II</v>
          </cell>
          <cell r="D8" t="str">
            <v>Tanjung Miring Timur</v>
          </cell>
        </row>
        <row r="9">
          <cell r="B9" t="str">
            <v>OGN</v>
          </cell>
          <cell r="C9" t="str">
            <v>DISTRIK II</v>
          </cell>
          <cell r="D9" t="str">
            <v>Ogan</v>
          </cell>
        </row>
        <row r="10">
          <cell r="B10" t="str">
            <v>TTB</v>
          </cell>
          <cell r="C10" t="str">
            <v>DISTRIK II</v>
          </cell>
          <cell r="D10" t="str">
            <v>Tanjung Tiga Barat</v>
          </cell>
        </row>
        <row r="11">
          <cell r="B11" t="str">
            <v>BRG</v>
          </cell>
          <cell r="C11" t="str">
            <v>DISTRIK III</v>
          </cell>
          <cell r="D11" t="str">
            <v>Beringin</v>
          </cell>
        </row>
        <row r="12">
          <cell r="B12" t="str">
            <v>MBU</v>
          </cell>
          <cell r="C12" t="str">
            <v>DISTRIK III</v>
          </cell>
          <cell r="D12" t="str">
            <v>Merbau</v>
          </cell>
        </row>
        <row r="13">
          <cell r="B13" t="str">
            <v>PGD</v>
          </cell>
          <cell r="C13" t="str">
            <v>DISTRIK III</v>
          </cell>
          <cell r="D13" t="str">
            <v>Pagardewa</v>
          </cell>
        </row>
        <row r="14">
          <cell r="B14" t="str">
            <v>KAG</v>
          </cell>
          <cell r="C14" t="str">
            <v>DISTRIK III</v>
          </cell>
          <cell r="D14" t="str">
            <v>Kuang</v>
          </cell>
        </row>
        <row r="15">
          <cell r="B15" t="str">
            <v>AUR</v>
          </cell>
          <cell r="C15" t="str">
            <v>DISTRIK III</v>
          </cell>
          <cell r="D15" t="str">
            <v>Aur</v>
          </cell>
        </row>
        <row r="16">
          <cell r="B16" t="str">
            <v>TSM</v>
          </cell>
          <cell r="C16" t="str">
            <v>DISTRIK III</v>
          </cell>
          <cell r="D16" t="str">
            <v>Tasim</v>
          </cell>
        </row>
        <row r="17">
          <cell r="B17" t="str">
            <v>PMN</v>
          </cell>
          <cell r="C17" t="str">
            <v>DISTRIK III</v>
          </cell>
          <cell r="D17" t="str">
            <v>Prabumenang</v>
          </cell>
        </row>
        <row r="18">
          <cell r="B18" t="str">
            <v>LVT</v>
          </cell>
          <cell r="C18" t="str">
            <v>DISTRIK III</v>
          </cell>
          <cell r="D18" t="str">
            <v>Lavatera</v>
          </cell>
        </row>
        <row r="19">
          <cell r="B19" t="str">
            <v>PGJ</v>
          </cell>
          <cell r="C19" t="str">
            <v>DISTRIK III</v>
          </cell>
          <cell r="D19" t="str">
            <v>Pakugajah</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data"/>
      <sheetName val="lo"/>
      <sheetName val="Pivot"/>
      <sheetName val="Analisis"/>
      <sheetName val="LOKASI"/>
      <sheetName val="TOP 10"/>
      <sheetName val="Distrik I"/>
      <sheetName val="Distrik III"/>
    </sheetNames>
    <sheetDataSet>
      <sheetData sheetId="0"/>
      <sheetData sheetId="1"/>
      <sheetData sheetId="2"/>
      <sheetData sheetId="3"/>
      <sheetData sheetId="4">
        <row r="4">
          <cell r="B4" t="str">
            <v>TLJ</v>
          </cell>
          <cell r="C4" t="str">
            <v>DISTRIK I</v>
          </cell>
          <cell r="D4" t="str">
            <v>Talang Jimar</v>
          </cell>
        </row>
        <row r="5">
          <cell r="B5" t="str">
            <v>GNK</v>
          </cell>
          <cell r="C5" t="str">
            <v>DISTRIK I</v>
          </cell>
          <cell r="D5" t="str">
            <v>Gunung Kemala</v>
          </cell>
        </row>
        <row r="6">
          <cell r="B6" t="str">
            <v>LBK</v>
          </cell>
          <cell r="C6" t="str">
            <v>DISTRIK I</v>
          </cell>
          <cell r="D6" t="str">
            <v>Lembak</v>
          </cell>
        </row>
        <row r="7">
          <cell r="B7" t="str">
            <v>PMB</v>
          </cell>
          <cell r="C7" t="str">
            <v>DISTRIK I</v>
          </cell>
          <cell r="D7" t="str">
            <v>Prabumulih Barat</v>
          </cell>
        </row>
        <row r="8">
          <cell r="B8" t="str">
            <v>TMT</v>
          </cell>
          <cell r="C8" t="str">
            <v>DISTRIK II</v>
          </cell>
          <cell r="D8" t="str">
            <v>Tanjung Miring Timur</v>
          </cell>
        </row>
        <row r="9">
          <cell r="B9" t="str">
            <v>OGN</v>
          </cell>
          <cell r="C9" t="str">
            <v>DISTRIK II</v>
          </cell>
          <cell r="D9" t="str">
            <v>Ogan</v>
          </cell>
        </row>
        <row r="10">
          <cell r="B10" t="str">
            <v>TTB</v>
          </cell>
          <cell r="C10" t="str">
            <v>DISTRIK II</v>
          </cell>
          <cell r="D10" t="str">
            <v>Tanjung Tiga Barat</v>
          </cell>
        </row>
        <row r="11">
          <cell r="B11" t="str">
            <v>BRG</v>
          </cell>
          <cell r="C11" t="str">
            <v>DISTRIK III</v>
          </cell>
          <cell r="D11" t="str">
            <v>Beringin</v>
          </cell>
        </row>
        <row r="12">
          <cell r="B12" t="str">
            <v>MBU</v>
          </cell>
          <cell r="C12" t="str">
            <v>DISTRIK III</v>
          </cell>
          <cell r="D12" t="str">
            <v>Merbau</v>
          </cell>
        </row>
        <row r="13">
          <cell r="B13" t="str">
            <v>PGD</v>
          </cell>
          <cell r="C13" t="str">
            <v>DISTRIK III</v>
          </cell>
          <cell r="D13" t="str">
            <v>Pagardewa</v>
          </cell>
        </row>
        <row r="14">
          <cell r="B14" t="str">
            <v>KAG</v>
          </cell>
          <cell r="C14" t="str">
            <v>DISTRIK III</v>
          </cell>
          <cell r="D14" t="str">
            <v>Kuang</v>
          </cell>
        </row>
        <row r="15">
          <cell r="B15" t="str">
            <v>AUR</v>
          </cell>
          <cell r="C15" t="str">
            <v>DISTRIK III</v>
          </cell>
          <cell r="D15" t="str">
            <v>Aur</v>
          </cell>
        </row>
        <row r="16">
          <cell r="B16" t="str">
            <v>TSM</v>
          </cell>
          <cell r="C16" t="str">
            <v>DISTRIK III</v>
          </cell>
          <cell r="D16" t="str">
            <v>Tasim</v>
          </cell>
        </row>
        <row r="17">
          <cell r="B17" t="str">
            <v>PMN</v>
          </cell>
          <cell r="C17" t="str">
            <v>DISTRIK III</v>
          </cell>
          <cell r="D17" t="str">
            <v>Prabumenang</v>
          </cell>
        </row>
        <row r="18">
          <cell r="B18" t="str">
            <v>LVT</v>
          </cell>
          <cell r="C18" t="str">
            <v>DISTRIK III</v>
          </cell>
          <cell r="D18" t="str">
            <v>Lavatera</v>
          </cell>
        </row>
        <row r="19">
          <cell r="B19" t="str">
            <v>PGJ</v>
          </cell>
          <cell r="C19" t="str">
            <v>DISTRIK III</v>
          </cell>
          <cell r="D19" t="str">
            <v>Pakugajah</v>
          </cell>
        </row>
      </sheetData>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FC40E1-E7A6-479F-9B23-FB5AF21CAEDB}" name="Table13" displayName="Table13" ref="B5:W5645" totalsRowShown="0" headerRowDxfId="1626" dataDxfId="1624" headerRowBorderDxfId="1625" tableBorderDxfId="1623" totalsRowBorderDxfId="1622">
  <autoFilter ref="B5:W5645" xr:uid="{193A72A3-FB29-4A7C-9292-2609DEA70956}">
    <filterColumn colId="9">
      <filters>
        <dateGroupItem year="2026" dateTimeGrouping="year"/>
      </filters>
    </filterColumn>
  </autoFilter>
  <sortState ref="B6:W833">
    <sortCondition ref="Q5:Q5544"/>
  </sortState>
  <tableColumns count="22">
    <tableColumn id="1" xr3:uid="{3C074E2F-A0B1-4441-9C8F-88AF13D62975}" name="No" dataDxfId="1621"/>
    <tableColumn id="2" xr3:uid="{68979E55-3C0F-4608-958E-0B364A2D0275}" name="Deskripsi Pipa" dataDxfId="1620"/>
    <tableColumn id="3" xr3:uid="{7F4300DE-F52C-45B5-9257-EC6FD4F49C29}" name="Deskripsi Kegiatan" dataDxfId="1619"/>
    <tableColumn id="4" xr3:uid="{C32ACF18-C3EE-48B9-95E0-30438AEBC8FC}" name="Start Time" dataDxfId="1618"/>
    <tableColumn id="5" xr3:uid="{04ED7606-A4E4-49C6-B9E1-24EE325333B5}" name="End Time" dataDxfId="1617"/>
    <tableColumn id="6" xr3:uid="{1B089213-A1E2-48FB-8105-5D39F19D04D4}" name="Bocor" dataDxfId="1616"/>
    <tableColumn id="7" xr3:uid="{2330D967-CC2A-48BB-A3D1-CA5FC515D47A}" name="Clamp" dataDxfId="1615"/>
    <tableColumn id="8" xr3:uid="{2D7D2F24-4F46-4096-9DD0-F9FB37E2D468}" name="Sadel" dataDxfId="1614"/>
    <tableColumn id="9" xr3:uid="{FFB6C9EC-E908-484D-9B8F-BBB938E4155A}" name="Sisip" dataDxfId="1613"/>
    <tableColumn id="10" xr3:uid="{45ACB464-5311-46A2-AE15-84B53395B951}" name="Kejadian" dataDxfId="1612"/>
    <tableColumn id="11" xr3:uid="{D1781FA6-1F5B-432E-8C61-122270890E6F}" name="Mulai Perbaikan" dataDxfId="1611"/>
    <tableColumn id="12" xr3:uid="{E51EDBDF-BCE2-4E2B-94BF-5E18623B118A}" name="Selesai Perbaikan" dataDxfId="1610"/>
    <tableColumn id="13" xr3:uid="{358C923F-63F5-4533-A4A4-C7D2E390648E}" name="Keterangan" dataDxfId="1609"/>
    <tableColumn id="14" xr3:uid="{3D8B21DA-1072-44F7-ADDD-7B003A5F7B94}" name="Lokasi" dataDxfId="1608"/>
    <tableColumn id="15" xr3:uid="{E8BCFA7C-A2CB-4FAB-80FF-927207B5CEA8}" name="Bulan " dataDxfId="1607">
      <calculatedColumnFormula>MONTH(M6)</calculatedColumnFormula>
    </tableColumn>
    <tableColumn id="16" xr3:uid="{014F2578-64A0-4C46-B279-3CDFE5000276}" name="tahun" dataDxfId="1606">
      <calculatedColumnFormula>YEAR(M6)</calculatedColumnFormula>
    </tableColumn>
    <tableColumn id="17" xr3:uid="{B56F2B81-0A98-418C-89F7-A4ADFEEFDD5D}" name="KP" dataDxfId="1605"/>
    <tableColumn id="18" xr3:uid="{1F9C2469-62DE-4BD4-A3FE-800A7C43C949}" name="Struktur" dataDxfId="1604">
      <calculatedColumnFormula>IF(C6="TRUNKLINE",LEFT(O6,14),IF(C6="PIPING",LEFT(O6,13),LEFT(O6,3)))</calculatedColumnFormula>
    </tableColumn>
    <tableColumn id="19" xr3:uid="{6F10C94F-EBEC-4806-9338-60C372CAA7FD}" name="Distrik" dataDxfId="1603">
      <calculatedColumnFormula>IFERROR(VLOOKUP(S6,[1]LOKASI!$B$4:$D$19,2,0),"-")</calculatedColumnFormula>
    </tableColumn>
    <tableColumn id="20" xr3:uid="{3899D024-12C2-4CCF-9D91-82B85CE28AD2}" name="Dimensi Pipa" dataDxfId="1602"/>
    <tableColumn id="21" xr3:uid="{CBAD2233-1101-4162-BDE6-3223AAFE8003}" name="Panjang Pipa" dataDxfId="1601"/>
    <tableColumn id="22" xr3:uid="{0A377764-CB50-48F1-995B-8B9E54DDE572}" name="Column1" dataDxfId="160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CDCF0-E850-46C7-ABDF-C34A47A1202B}" name="Table1" displayName="Table1" ref="A5:T550" totalsRowShown="0" headerRowDxfId="1599" dataDxfId="1598" tableBorderDxfId="1597">
  <autoFilter ref="A5:T550" xr:uid="{B684F643-7128-4F6D-95DA-164E17521E2F}"/>
  <tableColumns count="20">
    <tableColumn id="1" xr3:uid="{2531661E-AAE7-408B-999C-FE2AA32EC62B}" name="No. " dataDxfId="1596"/>
    <tableColumn id="2" xr3:uid="{E88B8C06-5F8F-405A-8D88-7184DA5E7E8B}" name="Category Pipeline" dataDxfId="1595"/>
    <tableColumn id="3" xr3:uid="{DD895C25-74B0-4E40-854A-19FFB30C34EB}" name="From" dataDxfId="1594"/>
    <tableColumn id="4" xr3:uid="{752E48C1-11DA-4367-9D35-97D234265CA0}" name="To" dataDxfId="1593"/>
    <tableColumn id="5" xr3:uid="{7356EBB7-D7E4-47A6-86C3-000915DAE63E}" name="Size Inch" dataDxfId="1592"/>
    <tableColumn id="6" xr3:uid="{C7368156-949F-4C1F-9216-95E350C64EB7}" name="Length (m)" dataDxfId="1591"/>
    <tableColumn id="7" xr3:uid="{8FCE49F4-463B-4E3B-AC89-803F040A6902}" name="Service Fluid" dataDxfId="1590"/>
    <tableColumn id="8" xr3:uid="{1C528E02-8F4C-4A73-AC08-EA9F647C32C8}" name="Year Built" dataDxfId="1589"/>
    <tableColumn id="9" xr3:uid="{0E90DDFB-41D3-4EE1-A81D-AA061166F962}" name="Ansi Rating" dataDxfId="1588"/>
    <tableColumn id="20" xr3:uid="{882BFC9C-9DA0-4D42-9195-74067AA061DE}" name="Corrotion Rate" dataDxfId="1587"/>
    <tableColumn id="18" xr3:uid="{74DEBF1B-34D4-4FC9-8F6E-2F233F02C690}" name="Remain Life" dataDxfId="0"/>
    <tableColumn id="10" xr3:uid="{4D180FDA-EA0F-427E-B028-4C2BE071D0B4}" name="Design Pressure" dataDxfId="1586"/>
    <tableColumn id="11" xr3:uid="{1B89F9E8-DC62-431D-BB66-855143FBD4B4}" name="Leak Event" dataDxfId="1585">
      <calculatedColumnFormula>SUMIF('History Kebocoran'!$O:$O, Table1[From], 'History Kebocoran'!$G:$G)</calculatedColumnFormula>
    </tableColumn>
    <tableColumn id="12" xr3:uid="{BE712A72-9CB0-438C-BC1D-38D7E4EC3B77}" name="Perbaikan" dataDxfId="1584"/>
    <tableColumn id="19" xr3:uid="{088F666F-E9D3-49CD-B705-D407B233694A}" name="NDT " dataDxfId="1583"/>
    <tableColumn id="13" xr3:uid="{7C0B7FB4-9A3D-4D25-ADD0-6332F54C9A13}" name="PLO" dataDxfId="1582"/>
    <tableColumn id="14" xr3:uid="{F5DC8818-6C6A-416B-8AEA-D35CC00B350B}" name="Integrity Status" dataDxfId="1581">
      <calculatedColumnFormula>IF(M6=0, "GOOD", IF(M6&gt;5, "BAD", "MONITOR"))</calculatedColumnFormula>
    </tableColumn>
    <tableColumn id="15" xr3:uid="{0E2DA2C5-A0FA-45CB-9869-7220C306942C}" name="Memo Inspeksi " dataDxfId="1580"/>
    <tableColumn id="16" xr3:uid="{BF87F1E5-7B91-4637-816D-D7C6979B12D2}" name="Hasil Inspeksi" dataDxfId="1579"/>
    <tableColumn id="17" xr3:uid="{1BF188D3-50C7-45BB-948D-DD375E7E9D66}" name="Tindak Lanjut2" dataDxfId="157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CD4F-9208-4842-A4AB-C60BB2512785}">
  <dimension ref="B2:X5645"/>
  <sheetViews>
    <sheetView topLeftCell="B5448" zoomScale="74" zoomScaleNormal="85" workbookViewId="0">
      <selection activeCell="D5426" sqref="D5426"/>
    </sheetView>
  </sheetViews>
  <sheetFormatPr defaultRowHeight="14.5" x14ac:dyDescent="0.35"/>
  <cols>
    <col min="1" max="1" width="2.26953125" customWidth="1"/>
    <col min="2" max="2" width="10.453125" customWidth="1"/>
    <col min="3" max="3" width="21.1796875" style="49" customWidth="1"/>
    <col min="4" max="4" width="61.1796875" customWidth="1"/>
    <col min="5" max="5" width="19.7265625" hidden="1" customWidth="1"/>
    <col min="6" max="6" width="18.54296875" hidden="1" customWidth="1"/>
    <col min="7" max="7" width="11.54296875" style="88" customWidth="1"/>
    <col min="8" max="8" width="11.90625" style="88" customWidth="1"/>
    <col min="9" max="9" width="11.26953125" style="88" customWidth="1"/>
    <col min="10" max="10" width="10.90625" style="88" customWidth="1"/>
    <col min="11" max="11" width="13.6328125" style="49" customWidth="1"/>
    <col min="12" max="12" width="19.36328125" style="49" customWidth="1"/>
    <col min="13" max="13" width="20.7265625" style="49" customWidth="1"/>
    <col min="14" max="14" width="17.08984375" style="49" customWidth="1"/>
    <col min="15" max="15" width="23.81640625" style="49" customWidth="1"/>
    <col min="16" max="17" width="8.7265625" style="49"/>
    <col min="18" max="18" width="15.81640625" style="49" customWidth="1"/>
    <col min="19" max="20" width="22.7265625" style="49" customWidth="1"/>
    <col min="21" max="21" width="19" customWidth="1"/>
    <col min="22" max="22" width="21" customWidth="1"/>
  </cols>
  <sheetData>
    <row r="2" spans="2:23" s="94" customFormat="1" ht="14" x14ac:dyDescent="0.35">
      <c r="B2" s="285" t="s">
        <v>0</v>
      </c>
      <c r="C2" s="287" t="s">
        <v>1728</v>
      </c>
      <c r="D2" s="287" t="s">
        <v>1729</v>
      </c>
      <c r="E2" s="89" t="s">
        <v>1730</v>
      </c>
      <c r="F2" s="89"/>
      <c r="G2" s="90" t="s">
        <v>1731</v>
      </c>
      <c r="H2" s="91" t="s">
        <v>1732</v>
      </c>
      <c r="I2" s="91" t="s">
        <v>1733</v>
      </c>
      <c r="J2" s="91" t="s">
        <v>1734</v>
      </c>
      <c r="K2" s="289" t="s">
        <v>1735</v>
      </c>
      <c r="L2" s="290"/>
      <c r="M2" s="291"/>
      <c r="N2" s="292" t="s">
        <v>1736</v>
      </c>
      <c r="O2" s="294" t="s">
        <v>1737</v>
      </c>
      <c r="P2" s="92"/>
      <c r="Q2" s="92"/>
      <c r="R2" s="93"/>
    </row>
    <row r="3" spans="2:23" s="94" customFormat="1" ht="14" x14ac:dyDescent="0.35">
      <c r="B3" s="286"/>
      <c r="C3" s="288"/>
      <c r="D3" s="288"/>
      <c r="E3" s="95" t="s">
        <v>1738</v>
      </c>
      <c r="F3" s="95" t="s">
        <v>1739</v>
      </c>
      <c r="G3" s="96" t="s">
        <v>1740</v>
      </c>
      <c r="H3" s="97" t="s">
        <v>1740</v>
      </c>
      <c r="I3" s="97" t="s">
        <v>1740</v>
      </c>
      <c r="J3" s="97" t="s">
        <v>1741</v>
      </c>
      <c r="K3" s="98" t="s">
        <v>1742</v>
      </c>
      <c r="L3" s="98" t="s">
        <v>1743</v>
      </c>
      <c r="M3" s="98" t="s">
        <v>1744</v>
      </c>
      <c r="N3" s="293"/>
      <c r="O3" s="295"/>
      <c r="P3" s="92"/>
      <c r="Q3" s="92"/>
      <c r="R3" s="93"/>
    </row>
    <row r="4" spans="2:23" s="94" customFormat="1" ht="14" x14ac:dyDescent="0.35">
      <c r="B4" s="286"/>
      <c r="C4" s="288"/>
      <c r="D4" s="288"/>
      <c r="E4" s="95"/>
      <c r="F4" s="95"/>
      <c r="G4" s="99">
        <f>SUM(G6:G4647)</f>
        <v>3532</v>
      </c>
      <c r="H4" s="99">
        <f>SUM(H6:H4647)</f>
        <v>647</v>
      </c>
      <c r="I4" s="99">
        <f>SUM(I6:I4647)</f>
        <v>1912.3</v>
      </c>
      <c r="J4" s="99">
        <f>SUM(J6:J3545)</f>
        <v>54329.932000000001</v>
      </c>
      <c r="K4" s="100"/>
      <c r="L4" s="100"/>
      <c r="M4" s="100"/>
      <c r="N4" s="293"/>
      <c r="O4" s="295"/>
      <c r="P4" s="101" t="s">
        <v>1745</v>
      </c>
      <c r="Q4" s="101" t="s">
        <v>1746</v>
      </c>
      <c r="R4" s="93" t="s">
        <v>1747</v>
      </c>
      <c r="S4" s="102" t="s">
        <v>1748</v>
      </c>
      <c r="T4" s="102" t="s">
        <v>1749</v>
      </c>
      <c r="U4" s="94" t="s">
        <v>1750</v>
      </c>
      <c r="V4" s="94" t="s">
        <v>1751</v>
      </c>
    </row>
    <row r="5" spans="2:23" s="94" customFormat="1" ht="15.75" customHeight="1" x14ac:dyDescent="0.3">
      <c r="B5" s="103" t="s">
        <v>0</v>
      </c>
      <c r="C5" s="103" t="s">
        <v>1728</v>
      </c>
      <c r="D5" s="104" t="s">
        <v>1729</v>
      </c>
      <c r="E5" s="105" t="s">
        <v>1738</v>
      </c>
      <c r="F5" s="106" t="s">
        <v>1739</v>
      </c>
      <c r="G5" s="107" t="s">
        <v>1731</v>
      </c>
      <c r="H5" s="107" t="s">
        <v>1732</v>
      </c>
      <c r="I5" s="107" t="s">
        <v>1733</v>
      </c>
      <c r="J5" s="107" t="s">
        <v>1734</v>
      </c>
      <c r="K5" s="108" t="s">
        <v>1742</v>
      </c>
      <c r="L5" s="108" t="s">
        <v>1743</v>
      </c>
      <c r="M5" s="108" t="s">
        <v>1744</v>
      </c>
      <c r="N5" s="109" t="s">
        <v>1736</v>
      </c>
      <c r="O5" s="103" t="s">
        <v>1752</v>
      </c>
      <c r="P5" s="110" t="s">
        <v>1745</v>
      </c>
      <c r="Q5" s="110" t="s">
        <v>1746</v>
      </c>
      <c r="R5" s="111" t="s">
        <v>1747</v>
      </c>
      <c r="S5" s="112" t="s">
        <v>1748</v>
      </c>
      <c r="T5" s="112" t="s">
        <v>1749</v>
      </c>
      <c r="U5" s="113" t="s">
        <v>1750</v>
      </c>
      <c r="V5" s="113" t="s">
        <v>1751</v>
      </c>
      <c r="W5" s="114" t="s">
        <v>1753</v>
      </c>
    </row>
    <row r="6" spans="2:23" s="94" customFormat="1" ht="15.5" hidden="1" x14ac:dyDescent="0.35">
      <c r="B6" s="115">
        <v>1</v>
      </c>
      <c r="C6" s="115"/>
      <c r="D6" s="116"/>
      <c r="E6" s="117"/>
      <c r="F6" s="118"/>
      <c r="G6" s="119">
        <v>1</v>
      </c>
      <c r="H6" s="119"/>
      <c r="I6" s="119">
        <v>2</v>
      </c>
      <c r="J6" s="119"/>
      <c r="K6" s="120">
        <v>43101</v>
      </c>
      <c r="L6" s="120"/>
      <c r="M6" s="120"/>
      <c r="N6" s="115"/>
      <c r="O6" s="115"/>
      <c r="P6" s="115">
        <v>1</v>
      </c>
      <c r="Q6" s="115">
        <v>2018</v>
      </c>
      <c r="R6" s="115"/>
      <c r="S6" s="115" t="str">
        <f t="shared" ref="S6:S69" si="0">IF(C6="TRUNKLINE",LEFT(O6,25),IF(C6="PIPING",LEFT(O6,13),LEFT(O6,3)))</f>
        <v/>
      </c>
      <c r="T6" s="115" t="str">
        <f>IFERROR(VLOOKUP(S6,[1]LOKASI!$B$4:$D$19,2,0),"-")</f>
        <v>-</v>
      </c>
      <c r="U6" s="115"/>
      <c r="V6" s="115"/>
      <c r="W6" s="121"/>
    </row>
    <row r="7" spans="2:23" s="94" customFormat="1" ht="15.5" hidden="1" x14ac:dyDescent="0.35">
      <c r="B7" s="115">
        <f>B6+1</f>
        <v>2</v>
      </c>
      <c r="C7" s="115"/>
      <c r="D7" s="116"/>
      <c r="E7" s="117"/>
      <c r="F7" s="118"/>
      <c r="G7" s="119">
        <v>1</v>
      </c>
      <c r="H7" s="119"/>
      <c r="I7" s="119">
        <v>1</v>
      </c>
      <c r="J7" s="119"/>
      <c r="K7" s="120">
        <v>43101</v>
      </c>
      <c r="L7" s="120"/>
      <c r="M7" s="120"/>
      <c r="N7" s="115"/>
      <c r="O7" s="115"/>
      <c r="P7" s="115">
        <v>1</v>
      </c>
      <c r="Q7" s="115">
        <v>2018</v>
      </c>
      <c r="R7" s="115"/>
      <c r="S7" s="115" t="str">
        <f t="shared" si="0"/>
        <v/>
      </c>
      <c r="T7" s="115" t="str">
        <f>IFERROR(VLOOKUP(S7,[1]LOKASI!$B$4:$D$19,2,0),"-")</f>
        <v>-</v>
      </c>
      <c r="U7" s="115"/>
      <c r="V7" s="115"/>
      <c r="W7" s="121"/>
    </row>
    <row r="8" spans="2:23" s="94" customFormat="1" ht="47.25" hidden="1" customHeight="1" x14ac:dyDescent="0.35">
      <c r="B8" s="115">
        <f t="shared" ref="B8:B71" si="1">B7+1</f>
        <v>3</v>
      </c>
      <c r="C8" s="115" t="s">
        <v>1300</v>
      </c>
      <c r="D8" s="116"/>
      <c r="E8" s="117"/>
      <c r="F8" s="118"/>
      <c r="G8" s="119">
        <v>1</v>
      </c>
      <c r="H8" s="119">
        <v>1</v>
      </c>
      <c r="I8" s="119"/>
      <c r="J8" s="119"/>
      <c r="K8" s="120">
        <v>43101</v>
      </c>
      <c r="L8" s="120"/>
      <c r="M8" s="120"/>
      <c r="N8" s="115"/>
      <c r="O8" s="115" t="s">
        <v>1754</v>
      </c>
      <c r="P8" s="115">
        <v>1</v>
      </c>
      <c r="Q8" s="115">
        <v>2018</v>
      </c>
      <c r="R8" s="115"/>
      <c r="S8" s="115" t="str">
        <f t="shared" si="0"/>
        <v>TLJ-TTB</v>
      </c>
      <c r="T8" s="115" t="str">
        <f>IFERROR(VLOOKUP(S8,[1]LOKASI!$B$4:$D$19,2,0),"-")</f>
        <v>-</v>
      </c>
      <c r="U8" s="115"/>
      <c r="V8" s="115"/>
      <c r="W8" s="121"/>
    </row>
    <row r="9" spans="2:23" s="94" customFormat="1" ht="50.25" hidden="1" customHeight="1" x14ac:dyDescent="0.35">
      <c r="B9" s="115">
        <f t="shared" si="1"/>
        <v>4</v>
      </c>
      <c r="C9" s="115" t="s">
        <v>1755</v>
      </c>
      <c r="D9" s="116"/>
      <c r="E9" s="117"/>
      <c r="F9" s="118"/>
      <c r="G9" s="119">
        <v>1</v>
      </c>
      <c r="H9" s="119"/>
      <c r="I9" s="119">
        <v>1</v>
      </c>
      <c r="J9" s="119"/>
      <c r="K9" s="120">
        <v>43102</v>
      </c>
      <c r="L9" s="120"/>
      <c r="M9" s="120"/>
      <c r="N9" s="115"/>
      <c r="O9" s="115" t="s">
        <v>1135</v>
      </c>
      <c r="P9" s="115">
        <v>1</v>
      </c>
      <c r="Q9" s="115">
        <v>2018</v>
      </c>
      <c r="R9" s="115"/>
      <c r="S9" s="115" t="str">
        <f t="shared" si="0"/>
        <v>TLJ</v>
      </c>
      <c r="T9" s="115" t="str">
        <f>IFERROR(VLOOKUP(S9,[1]LOKASI!$B$4:$D$19,2,0),"-")</f>
        <v>DISTRIK I</v>
      </c>
      <c r="U9" s="115"/>
      <c r="V9" s="115"/>
      <c r="W9" s="121"/>
    </row>
    <row r="10" spans="2:23" s="94" customFormat="1" ht="57.75" hidden="1" customHeight="1" x14ac:dyDescent="0.35">
      <c r="B10" s="115">
        <f t="shared" si="1"/>
        <v>5</v>
      </c>
      <c r="C10" s="115"/>
      <c r="D10" s="116"/>
      <c r="E10" s="117"/>
      <c r="F10" s="118"/>
      <c r="G10" s="119">
        <v>1</v>
      </c>
      <c r="H10" s="119"/>
      <c r="I10" s="119">
        <v>1</v>
      </c>
      <c r="J10" s="119"/>
      <c r="K10" s="120">
        <v>43102</v>
      </c>
      <c r="L10" s="120"/>
      <c r="M10" s="120"/>
      <c r="N10" s="115"/>
      <c r="O10" s="115" t="s">
        <v>1137</v>
      </c>
      <c r="P10" s="115">
        <v>1</v>
      </c>
      <c r="Q10" s="115">
        <v>2018</v>
      </c>
      <c r="R10" s="115"/>
      <c r="S10" s="115" t="str">
        <f t="shared" si="0"/>
        <v>TLJ</v>
      </c>
      <c r="T10" s="115" t="str">
        <f>IFERROR(VLOOKUP(S10,[1]LOKASI!$B$4:$D$19,2,0),"-")</f>
        <v>DISTRIK I</v>
      </c>
      <c r="U10" s="115"/>
      <c r="V10" s="122"/>
      <c r="W10" s="121"/>
    </row>
    <row r="11" spans="2:23" s="94" customFormat="1" ht="15.5" hidden="1" x14ac:dyDescent="0.35">
      <c r="B11" s="115">
        <f t="shared" si="1"/>
        <v>6</v>
      </c>
      <c r="C11" s="115"/>
      <c r="D11" s="116"/>
      <c r="E11" s="117"/>
      <c r="F11" s="118"/>
      <c r="G11" s="119">
        <v>1</v>
      </c>
      <c r="H11" s="119"/>
      <c r="I11" s="119">
        <v>1</v>
      </c>
      <c r="J11" s="119"/>
      <c r="K11" s="120">
        <v>43102</v>
      </c>
      <c r="L11" s="120" t="s">
        <v>1756</v>
      </c>
      <c r="M11" s="120"/>
      <c r="N11" s="115"/>
      <c r="O11" s="115" t="s">
        <v>180</v>
      </c>
      <c r="P11" s="115">
        <v>1</v>
      </c>
      <c r="Q11" s="115">
        <v>2018</v>
      </c>
      <c r="R11" s="115"/>
      <c r="S11" s="115" t="str">
        <f t="shared" si="0"/>
        <v>TLJ</v>
      </c>
      <c r="T11" s="115" t="str">
        <f>IFERROR(VLOOKUP(S11,[1]LOKASI!$B$4:$D$19,2,0),"-")</f>
        <v>DISTRIK I</v>
      </c>
      <c r="U11" s="115"/>
      <c r="V11" s="115"/>
      <c r="W11" s="121"/>
    </row>
    <row r="12" spans="2:23" s="94" customFormat="1" ht="15.5" hidden="1" x14ac:dyDescent="0.35">
      <c r="B12" s="115">
        <f t="shared" si="1"/>
        <v>7</v>
      </c>
      <c r="C12" s="115"/>
      <c r="D12" s="116"/>
      <c r="E12" s="117"/>
      <c r="F12" s="118"/>
      <c r="G12" s="119">
        <v>1</v>
      </c>
      <c r="H12" s="119"/>
      <c r="I12" s="119">
        <v>1</v>
      </c>
      <c r="J12" s="119"/>
      <c r="K12" s="120">
        <v>43104</v>
      </c>
      <c r="L12" s="120"/>
      <c r="M12" s="120"/>
      <c r="N12" s="115"/>
      <c r="O12" s="115" t="s">
        <v>1521</v>
      </c>
      <c r="P12" s="115">
        <v>1</v>
      </c>
      <c r="Q12" s="115">
        <v>2018</v>
      </c>
      <c r="R12" s="115"/>
      <c r="S12" s="115" t="str">
        <f t="shared" si="0"/>
        <v>PMB</v>
      </c>
      <c r="T12" s="115" t="str">
        <f>IFERROR(VLOOKUP(S12,[1]LOKASI!$B$4:$D$19,2,0),"-")</f>
        <v>DISTRIK I</v>
      </c>
      <c r="U12" s="115"/>
      <c r="V12" s="115"/>
      <c r="W12" s="121"/>
    </row>
    <row r="13" spans="2:23" s="94" customFormat="1" ht="15.5" hidden="1" x14ac:dyDescent="0.35">
      <c r="B13" s="115">
        <f t="shared" si="1"/>
        <v>8</v>
      </c>
      <c r="C13" s="115"/>
      <c r="D13" s="116"/>
      <c r="E13" s="117"/>
      <c r="F13" s="118"/>
      <c r="G13" s="119">
        <v>1</v>
      </c>
      <c r="H13" s="119"/>
      <c r="I13" s="119"/>
      <c r="J13" s="119">
        <v>24</v>
      </c>
      <c r="K13" s="120">
        <v>43104</v>
      </c>
      <c r="L13" s="120"/>
      <c r="M13" s="120"/>
      <c r="N13" s="115"/>
      <c r="O13" s="115" t="s">
        <v>1357</v>
      </c>
      <c r="P13" s="115">
        <v>1</v>
      </c>
      <c r="Q13" s="115">
        <v>2018</v>
      </c>
      <c r="R13" s="115"/>
      <c r="S13" s="115" t="str">
        <f t="shared" si="0"/>
        <v>BRG</v>
      </c>
      <c r="T13" s="115" t="str">
        <f>IFERROR(VLOOKUP(S13,[1]LOKASI!$B$4:$D$19,2,0),"-")</f>
        <v>DISTRIK III</v>
      </c>
      <c r="U13" s="115"/>
      <c r="V13" s="115"/>
      <c r="W13" s="121"/>
    </row>
    <row r="14" spans="2:23" s="94" customFormat="1" ht="15.5" hidden="1" x14ac:dyDescent="0.35">
      <c r="B14" s="115">
        <f t="shared" si="1"/>
        <v>9</v>
      </c>
      <c r="C14" s="115"/>
      <c r="D14" s="116"/>
      <c r="E14" s="117"/>
      <c r="F14" s="118"/>
      <c r="G14" s="119">
        <v>1</v>
      </c>
      <c r="H14" s="119">
        <v>1</v>
      </c>
      <c r="I14" s="119"/>
      <c r="J14" s="119"/>
      <c r="K14" s="120">
        <v>43104</v>
      </c>
      <c r="L14" s="120"/>
      <c r="M14" s="120"/>
      <c r="N14" s="115"/>
      <c r="O14" s="115" t="s">
        <v>1365</v>
      </c>
      <c r="P14" s="115">
        <v>1</v>
      </c>
      <c r="Q14" s="115">
        <v>2018</v>
      </c>
      <c r="R14" s="115"/>
      <c r="S14" s="115" t="str">
        <f t="shared" si="0"/>
        <v>BRG</v>
      </c>
      <c r="T14" s="115" t="str">
        <f>IFERROR(VLOOKUP(S14,[1]LOKASI!$B$4:$D$19,2,0),"-")</f>
        <v>DISTRIK III</v>
      </c>
      <c r="U14" s="115"/>
      <c r="V14" s="115"/>
      <c r="W14" s="121"/>
    </row>
    <row r="15" spans="2:23" s="94" customFormat="1" ht="15.5" hidden="1" x14ac:dyDescent="0.35">
      <c r="B15" s="115">
        <f t="shared" si="1"/>
        <v>10</v>
      </c>
      <c r="C15" s="123" t="s">
        <v>1300</v>
      </c>
      <c r="D15" s="116" t="s">
        <v>1757</v>
      </c>
      <c r="E15" s="117"/>
      <c r="F15" s="118"/>
      <c r="G15" s="119">
        <v>1</v>
      </c>
      <c r="H15" s="119"/>
      <c r="I15" s="119">
        <v>1</v>
      </c>
      <c r="J15" s="119"/>
      <c r="K15" s="120">
        <v>43105</v>
      </c>
      <c r="L15" s="120">
        <v>43105</v>
      </c>
      <c r="M15" s="120">
        <v>43105</v>
      </c>
      <c r="N15" s="115"/>
      <c r="O15" s="123" t="s">
        <v>1758</v>
      </c>
      <c r="P15" s="115">
        <v>1</v>
      </c>
      <c r="Q15" s="115">
        <v>2018</v>
      </c>
      <c r="R15" s="115"/>
      <c r="S15" s="115" t="str">
        <f t="shared" si="0"/>
        <v>SP7TLJ-SP9TLJ</v>
      </c>
      <c r="T15" s="115" t="str">
        <f>IFERROR(VLOOKUP(S15,[1]LOKASI!$B$4:$D$19,2,0),"-")</f>
        <v>-</v>
      </c>
      <c r="U15" s="115"/>
      <c r="V15" s="115"/>
      <c r="W15" s="121"/>
    </row>
    <row r="16" spans="2:23" s="94" customFormat="1" ht="15.5" hidden="1" x14ac:dyDescent="0.35">
      <c r="B16" s="115">
        <f t="shared" si="1"/>
        <v>11</v>
      </c>
      <c r="C16" s="115"/>
      <c r="D16" s="116"/>
      <c r="E16" s="117"/>
      <c r="F16" s="118"/>
      <c r="G16" s="119">
        <v>1</v>
      </c>
      <c r="H16" s="119"/>
      <c r="I16" s="119"/>
      <c r="J16" s="119">
        <v>9</v>
      </c>
      <c r="K16" s="120">
        <v>43105</v>
      </c>
      <c r="L16" s="120"/>
      <c r="M16" s="120"/>
      <c r="N16" s="115"/>
      <c r="O16" s="115" t="s">
        <v>1601</v>
      </c>
      <c r="P16" s="115">
        <v>1</v>
      </c>
      <c r="Q16" s="115">
        <v>2018</v>
      </c>
      <c r="R16" s="115"/>
      <c r="S16" s="115" t="str">
        <f t="shared" si="0"/>
        <v>TLJ</v>
      </c>
      <c r="T16" s="115" t="str">
        <f>IFERROR(VLOOKUP(S16,[1]LOKASI!$B$4:$D$19,2,0),"-")</f>
        <v>DISTRIK I</v>
      </c>
      <c r="U16" s="115"/>
      <c r="V16" s="115"/>
      <c r="W16" s="121"/>
    </row>
    <row r="17" spans="2:23" s="94" customFormat="1" ht="15.5" hidden="1" x14ac:dyDescent="0.35">
      <c r="B17" s="115">
        <f t="shared" si="1"/>
        <v>12</v>
      </c>
      <c r="C17" s="115"/>
      <c r="D17" s="116"/>
      <c r="E17" s="117"/>
      <c r="F17" s="118"/>
      <c r="G17" s="119"/>
      <c r="H17" s="119"/>
      <c r="I17" s="119"/>
      <c r="J17" s="119">
        <v>12</v>
      </c>
      <c r="K17" s="120">
        <v>43106</v>
      </c>
      <c r="L17" s="120"/>
      <c r="M17" s="120"/>
      <c r="N17" s="115"/>
      <c r="O17" s="115" t="s">
        <v>1430</v>
      </c>
      <c r="P17" s="115">
        <v>1</v>
      </c>
      <c r="Q17" s="115">
        <v>2018</v>
      </c>
      <c r="R17" s="115"/>
      <c r="S17" s="115" t="str">
        <f t="shared" si="0"/>
        <v>GNK</v>
      </c>
      <c r="T17" s="115" t="str">
        <f>IFERROR(VLOOKUP(S17,[1]LOKASI!$B$4:$D$19,2,0),"-")</f>
        <v>DISTRIK I</v>
      </c>
      <c r="U17" s="115"/>
      <c r="V17" s="115"/>
      <c r="W17" s="121"/>
    </row>
    <row r="18" spans="2:23" s="94" customFormat="1" ht="48" hidden="1" customHeight="1" x14ac:dyDescent="0.35">
      <c r="B18" s="115">
        <f t="shared" si="1"/>
        <v>13</v>
      </c>
      <c r="C18" s="124" t="s">
        <v>1755</v>
      </c>
      <c r="D18" s="116" t="s">
        <v>1759</v>
      </c>
      <c r="E18" s="117"/>
      <c r="F18" s="118"/>
      <c r="G18" s="119">
        <v>1</v>
      </c>
      <c r="H18" s="119"/>
      <c r="I18" s="119">
        <v>1</v>
      </c>
      <c r="J18" s="119"/>
      <c r="K18" s="120">
        <v>43108</v>
      </c>
      <c r="L18" s="120"/>
      <c r="M18" s="120"/>
      <c r="N18" s="115"/>
      <c r="O18" s="115" t="s">
        <v>1430</v>
      </c>
      <c r="P18" s="115">
        <v>1</v>
      </c>
      <c r="Q18" s="115">
        <v>2018</v>
      </c>
      <c r="R18" s="115"/>
      <c r="S18" s="115" t="str">
        <f t="shared" si="0"/>
        <v>GNK</v>
      </c>
      <c r="T18" s="115" t="str">
        <f>IFERROR(VLOOKUP(S18,[1]LOKASI!$B$4:$D$19,2,0),"-")</f>
        <v>DISTRIK I</v>
      </c>
      <c r="U18" s="115"/>
      <c r="V18" s="115"/>
      <c r="W18" s="121"/>
    </row>
    <row r="19" spans="2:23" s="94" customFormat="1" ht="15.5" hidden="1" x14ac:dyDescent="0.35">
      <c r="B19" s="115">
        <f t="shared" si="1"/>
        <v>14</v>
      </c>
      <c r="C19" s="115"/>
      <c r="D19" s="116" t="s">
        <v>1760</v>
      </c>
      <c r="E19" s="117"/>
      <c r="F19" s="118"/>
      <c r="G19" s="119">
        <v>1</v>
      </c>
      <c r="H19" s="119"/>
      <c r="I19" s="119"/>
      <c r="J19" s="119">
        <v>1</v>
      </c>
      <c r="K19" s="120">
        <v>43108</v>
      </c>
      <c r="L19" s="120"/>
      <c r="M19" s="120"/>
      <c r="N19" s="115"/>
      <c r="O19" s="115" t="s">
        <v>1761</v>
      </c>
      <c r="P19" s="115">
        <v>1</v>
      </c>
      <c r="Q19" s="115">
        <v>2018</v>
      </c>
      <c r="R19" s="115"/>
      <c r="S19" s="115" t="str">
        <f t="shared" si="0"/>
        <v>OGN</v>
      </c>
      <c r="T19" s="115" t="str">
        <f>IFERROR(VLOOKUP(S19,[1]LOKASI!$B$4:$D$19,2,0),"-")</f>
        <v>DISTRIK II</v>
      </c>
      <c r="U19" s="115"/>
      <c r="V19" s="115"/>
      <c r="W19" s="121"/>
    </row>
    <row r="20" spans="2:23" s="94" customFormat="1" ht="38.25" hidden="1" customHeight="1" x14ac:dyDescent="0.35">
      <c r="B20" s="115">
        <f t="shared" si="1"/>
        <v>15</v>
      </c>
      <c r="C20" s="123" t="s">
        <v>1300</v>
      </c>
      <c r="D20" s="116"/>
      <c r="E20" s="117"/>
      <c r="F20" s="118"/>
      <c r="G20" s="119"/>
      <c r="H20" s="119"/>
      <c r="I20" s="119"/>
      <c r="J20" s="119">
        <v>144</v>
      </c>
      <c r="K20" s="120">
        <v>43110</v>
      </c>
      <c r="L20" s="120">
        <v>43110</v>
      </c>
      <c r="M20" s="120">
        <v>43112</v>
      </c>
      <c r="N20" s="115"/>
      <c r="O20" s="123" t="s">
        <v>1762</v>
      </c>
      <c r="P20" s="115">
        <v>1</v>
      </c>
      <c r="Q20" s="115">
        <v>2018</v>
      </c>
      <c r="R20" s="115"/>
      <c r="S20" s="115" t="str">
        <f t="shared" si="0"/>
        <v>LBK-PPP</v>
      </c>
      <c r="T20" s="115" t="str">
        <f>IFERROR(VLOOKUP(S20,[1]LOKASI!$B$4:$D$19,2,0),"-")</f>
        <v>-</v>
      </c>
      <c r="U20" s="115"/>
      <c r="V20" s="115"/>
      <c r="W20" s="121"/>
    </row>
    <row r="21" spans="2:23" s="94" customFormat="1" ht="15.5" hidden="1" x14ac:dyDescent="0.35">
      <c r="B21" s="115">
        <f t="shared" si="1"/>
        <v>16</v>
      </c>
      <c r="C21" s="115"/>
      <c r="D21" s="116"/>
      <c r="E21" s="117"/>
      <c r="F21" s="118"/>
      <c r="G21" s="119"/>
      <c r="H21" s="119"/>
      <c r="I21" s="119"/>
      <c r="J21" s="119">
        <v>12</v>
      </c>
      <c r="K21" s="120">
        <v>43113</v>
      </c>
      <c r="L21" s="120"/>
      <c r="M21" s="120"/>
      <c r="N21" s="115"/>
      <c r="O21" s="115" t="s">
        <v>1425</v>
      </c>
      <c r="P21" s="115">
        <v>1</v>
      </c>
      <c r="Q21" s="115">
        <v>2018</v>
      </c>
      <c r="R21" s="115"/>
      <c r="S21" s="115" t="str">
        <f t="shared" si="0"/>
        <v>GNK</v>
      </c>
      <c r="T21" s="115" t="str">
        <f>IFERROR(VLOOKUP(S21,[1]LOKASI!$B$4:$D$19,2,0),"-")</f>
        <v>DISTRIK I</v>
      </c>
      <c r="U21" s="115"/>
      <c r="V21" s="115"/>
      <c r="W21" s="121"/>
    </row>
    <row r="22" spans="2:23" s="94" customFormat="1" ht="15.5" hidden="1" x14ac:dyDescent="0.35">
      <c r="B22" s="115">
        <f t="shared" si="1"/>
        <v>17</v>
      </c>
      <c r="C22" s="115" t="s">
        <v>1300</v>
      </c>
      <c r="D22" s="116"/>
      <c r="E22" s="117"/>
      <c r="F22" s="118"/>
      <c r="G22" s="119">
        <v>1</v>
      </c>
      <c r="H22" s="119"/>
      <c r="I22" s="119">
        <v>1</v>
      </c>
      <c r="J22" s="119"/>
      <c r="K22" s="120">
        <v>43115</v>
      </c>
      <c r="L22" s="120"/>
      <c r="M22" s="120"/>
      <c r="N22" s="115"/>
      <c r="O22" s="123" t="s">
        <v>1763</v>
      </c>
      <c r="P22" s="115">
        <v>1</v>
      </c>
      <c r="Q22" s="115">
        <v>2018</v>
      </c>
      <c r="R22" s="115"/>
      <c r="S22" s="115" t="str">
        <f t="shared" si="0"/>
        <v>SP1GNK-SP2GNK</v>
      </c>
      <c r="T22" s="115" t="str">
        <f>IFERROR(VLOOKUP(S22,[1]LOKASI!$B$4:$D$19,2,0),"-")</f>
        <v>-</v>
      </c>
      <c r="U22" s="115"/>
      <c r="V22" s="115"/>
      <c r="W22" s="121"/>
    </row>
    <row r="23" spans="2:23" s="94" customFormat="1" ht="15.5" hidden="1" x14ac:dyDescent="0.35">
      <c r="B23" s="115">
        <f t="shared" si="1"/>
        <v>18</v>
      </c>
      <c r="C23" s="115"/>
      <c r="D23" s="116"/>
      <c r="E23" s="117"/>
      <c r="F23" s="118"/>
      <c r="G23" s="119">
        <v>1</v>
      </c>
      <c r="H23" s="119"/>
      <c r="I23" s="119">
        <v>1</v>
      </c>
      <c r="J23" s="119"/>
      <c r="K23" s="120">
        <v>43115</v>
      </c>
      <c r="L23" s="120"/>
      <c r="M23" s="120"/>
      <c r="N23" s="115"/>
      <c r="O23" s="115" t="s">
        <v>1681</v>
      </c>
      <c r="P23" s="115">
        <v>1</v>
      </c>
      <c r="Q23" s="115">
        <v>2018</v>
      </c>
      <c r="R23" s="115"/>
      <c r="S23" s="115" t="str">
        <f t="shared" si="0"/>
        <v>TTB</v>
      </c>
      <c r="T23" s="115" t="str">
        <f>IFERROR(VLOOKUP(S23,[1]LOKASI!$B$4:$D$19,2,0),"-")</f>
        <v>DISTRIK II</v>
      </c>
      <c r="U23" s="115"/>
      <c r="V23" s="115"/>
      <c r="W23" s="121"/>
    </row>
    <row r="24" spans="2:23" s="94" customFormat="1" ht="33.75" hidden="1" customHeight="1" x14ac:dyDescent="0.35">
      <c r="B24" s="115">
        <f t="shared" si="1"/>
        <v>19</v>
      </c>
      <c r="C24" s="125" t="s">
        <v>1300</v>
      </c>
      <c r="D24" s="116" t="s">
        <v>1764</v>
      </c>
      <c r="E24" s="117"/>
      <c r="F24" s="118"/>
      <c r="G24" s="119">
        <v>1</v>
      </c>
      <c r="H24" s="119"/>
      <c r="I24" s="119">
        <v>1</v>
      </c>
      <c r="J24" s="119"/>
      <c r="K24" s="120">
        <v>43115</v>
      </c>
      <c r="L24" s="120"/>
      <c r="M24" s="120"/>
      <c r="N24" s="115" t="s">
        <v>1765</v>
      </c>
      <c r="O24" s="125" t="s">
        <v>1766</v>
      </c>
      <c r="P24" s="115">
        <v>1</v>
      </c>
      <c r="Q24" s="115">
        <v>2018</v>
      </c>
      <c r="R24" s="115"/>
      <c r="S24" s="115" t="str">
        <f t="shared" si="0"/>
        <v>BRGC-BRGD</v>
      </c>
      <c r="T24" s="115" t="str">
        <f>IFERROR(VLOOKUP(S24,[1]LOKASI!$B$4:$D$19,2,0),"-")</f>
        <v>-</v>
      </c>
      <c r="U24" s="115"/>
      <c r="V24" s="115"/>
      <c r="W24" s="121"/>
    </row>
    <row r="25" spans="2:23" s="94" customFormat="1" ht="28.5" hidden="1" customHeight="1" x14ac:dyDescent="0.35">
      <c r="B25" s="115">
        <f t="shared" si="1"/>
        <v>20</v>
      </c>
      <c r="C25" s="115"/>
      <c r="D25" s="116"/>
      <c r="E25" s="117"/>
      <c r="F25" s="118"/>
      <c r="G25" s="119">
        <v>1</v>
      </c>
      <c r="H25" s="119"/>
      <c r="I25" s="119">
        <v>1</v>
      </c>
      <c r="J25" s="119"/>
      <c r="K25" s="120">
        <v>43116</v>
      </c>
      <c r="L25" s="120"/>
      <c r="M25" s="120"/>
      <c r="N25" s="115"/>
      <c r="O25" s="115" t="s">
        <v>1161</v>
      </c>
      <c r="P25" s="115">
        <v>1</v>
      </c>
      <c r="Q25" s="115">
        <v>2018</v>
      </c>
      <c r="R25" s="115"/>
      <c r="S25" s="115" t="str">
        <f t="shared" si="0"/>
        <v>TLJ</v>
      </c>
      <c r="T25" s="115" t="str">
        <f>IFERROR(VLOOKUP(S25,[1]LOKASI!$B$4:$D$19,2,0),"-")</f>
        <v>DISTRIK I</v>
      </c>
      <c r="U25" s="115"/>
      <c r="V25" s="115"/>
      <c r="W25" s="121"/>
    </row>
    <row r="26" spans="2:23" s="94" customFormat="1" ht="25.5" hidden="1" customHeight="1" x14ac:dyDescent="0.35">
      <c r="B26" s="115">
        <f t="shared" si="1"/>
        <v>21</v>
      </c>
      <c r="C26" s="115"/>
      <c r="D26" s="116"/>
      <c r="E26" s="117"/>
      <c r="F26" s="118"/>
      <c r="G26" s="119">
        <v>1</v>
      </c>
      <c r="H26" s="119"/>
      <c r="I26" s="119">
        <v>1</v>
      </c>
      <c r="J26" s="119"/>
      <c r="K26" s="120">
        <v>43116</v>
      </c>
      <c r="L26" s="120"/>
      <c r="M26" s="120"/>
      <c r="N26" s="115"/>
      <c r="O26" s="115" t="s">
        <v>1601</v>
      </c>
      <c r="P26" s="115">
        <v>1</v>
      </c>
      <c r="Q26" s="115">
        <v>2018</v>
      </c>
      <c r="R26" s="115"/>
      <c r="S26" s="115" t="str">
        <f t="shared" si="0"/>
        <v>TLJ</v>
      </c>
      <c r="T26" s="115" t="str">
        <f>IFERROR(VLOOKUP(S26,[1]LOKASI!$B$4:$D$19,2,0),"-")</f>
        <v>DISTRIK I</v>
      </c>
      <c r="U26" s="115"/>
      <c r="V26" s="115"/>
      <c r="W26" s="121"/>
    </row>
    <row r="27" spans="2:23" s="94" customFormat="1" ht="15.5" hidden="1" x14ac:dyDescent="0.35">
      <c r="B27" s="115">
        <f t="shared" si="1"/>
        <v>22</v>
      </c>
      <c r="C27" s="115"/>
      <c r="D27" s="116"/>
      <c r="E27" s="117"/>
      <c r="F27" s="118"/>
      <c r="G27" s="119">
        <v>1</v>
      </c>
      <c r="H27" s="119"/>
      <c r="I27" s="119">
        <v>1</v>
      </c>
      <c r="J27" s="119"/>
      <c r="K27" s="120">
        <v>43116</v>
      </c>
      <c r="L27" s="120"/>
      <c r="M27" s="120"/>
      <c r="N27" s="115"/>
      <c r="O27" s="115" t="s">
        <v>1137</v>
      </c>
      <c r="P27" s="115">
        <v>1</v>
      </c>
      <c r="Q27" s="115">
        <v>2018</v>
      </c>
      <c r="R27" s="115"/>
      <c r="S27" s="115" t="str">
        <f t="shared" si="0"/>
        <v>TLJ</v>
      </c>
      <c r="T27" s="115" t="str">
        <f>IFERROR(VLOOKUP(S27,[1]LOKASI!$B$4:$D$19,2,0),"-")</f>
        <v>DISTRIK I</v>
      </c>
      <c r="U27" s="115"/>
      <c r="V27" s="115"/>
      <c r="W27" s="121"/>
    </row>
    <row r="28" spans="2:23" s="94" customFormat="1" ht="15.5" hidden="1" x14ac:dyDescent="0.35">
      <c r="B28" s="115">
        <f t="shared" si="1"/>
        <v>23</v>
      </c>
      <c r="C28" s="123" t="s">
        <v>1300</v>
      </c>
      <c r="D28" s="116"/>
      <c r="E28" s="117"/>
      <c r="F28" s="118"/>
      <c r="G28" s="119">
        <v>1</v>
      </c>
      <c r="H28" s="119">
        <v>1</v>
      </c>
      <c r="I28" s="119"/>
      <c r="J28" s="119"/>
      <c r="K28" s="120">
        <v>43116</v>
      </c>
      <c r="L28" s="120"/>
      <c r="M28" s="120"/>
      <c r="N28" s="115"/>
      <c r="O28" s="123" t="s">
        <v>1762</v>
      </c>
      <c r="P28" s="115">
        <v>1</v>
      </c>
      <c r="Q28" s="115">
        <v>2018</v>
      </c>
      <c r="R28" s="115"/>
      <c r="S28" s="115" t="str">
        <f t="shared" si="0"/>
        <v>LBK-PPP</v>
      </c>
      <c r="T28" s="115" t="str">
        <f>IFERROR(VLOOKUP(S28,[1]LOKASI!$B$4:$D$19,2,0),"-")</f>
        <v>-</v>
      </c>
      <c r="U28" s="115"/>
      <c r="V28" s="115"/>
      <c r="W28" s="121"/>
    </row>
    <row r="29" spans="2:23" s="94" customFormat="1" ht="15.5" hidden="1" x14ac:dyDescent="0.35">
      <c r="B29" s="115">
        <f t="shared" si="1"/>
        <v>24</v>
      </c>
      <c r="C29" s="115"/>
      <c r="D29" s="116"/>
      <c r="E29" s="117"/>
      <c r="F29" s="118"/>
      <c r="G29" s="119">
        <v>1</v>
      </c>
      <c r="H29" s="119"/>
      <c r="I29" s="119">
        <v>1</v>
      </c>
      <c r="J29" s="119"/>
      <c r="K29" s="120">
        <v>43117</v>
      </c>
      <c r="L29" s="120"/>
      <c r="M29" s="120"/>
      <c r="N29" s="115"/>
      <c r="O29" s="115" t="s">
        <v>1767</v>
      </c>
      <c r="P29" s="115">
        <v>1</v>
      </c>
      <c r="Q29" s="115">
        <v>2018</v>
      </c>
      <c r="R29" s="115"/>
      <c r="S29" s="115" t="str">
        <f t="shared" si="0"/>
        <v>TLJ</v>
      </c>
      <c r="T29" s="115" t="str">
        <f>IFERROR(VLOOKUP(S29,[1]LOKASI!$B$4:$D$19,2,0),"-")</f>
        <v>DISTRIK I</v>
      </c>
      <c r="U29" s="115"/>
      <c r="V29" s="115"/>
      <c r="W29" s="121"/>
    </row>
    <row r="30" spans="2:23" s="94" customFormat="1" ht="15.5" hidden="1" x14ac:dyDescent="0.35">
      <c r="B30" s="115">
        <f t="shared" si="1"/>
        <v>25</v>
      </c>
      <c r="C30" s="115"/>
      <c r="D30" s="116"/>
      <c r="E30" s="117"/>
      <c r="F30" s="118"/>
      <c r="G30" s="119">
        <v>1</v>
      </c>
      <c r="H30" s="119"/>
      <c r="I30" s="119">
        <v>1</v>
      </c>
      <c r="J30" s="119"/>
      <c r="K30" s="120">
        <v>43118</v>
      </c>
      <c r="L30" s="120"/>
      <c r="M30" s="120"/>
      <c r="N30" s="115"/>
      <c r="O30" s="115" t="s">
        <v>1768</v>
      </c>
      <c r="P30" s="115">
        <v>1</v>
      </c>
      <c r="Q30" s="115">
        <v>2018</v>
      </c>
      <c r="R30" s="115"/>
      <c r="S30" s="115" t="str">
        <f t="shared" si="0"/>
        <v>TLJ</v>
      </c>
      <c r="T30" s="115" t="str">
        <f>IFERROR(VLOOKUP(S30,[1]LOKASI!$B$4:$D$19,2,0),"-")</f>
        <v>DISTRIK I</v>
      </c>
      <c r="U30" s="115"/>
      <c r="V30" s="115"/>
      <c r="W30" s="121"/>
    </row>
    <row r="31" spans="2:23" s="94" customFormat="1" ht="15.5" hidden="1" x14ac:dyDescent="0.35">
      <c r="B31" s="115">
        <f t="shared" si="1"/>
        <v>26</v>
      </c>
      <c r="C31" s="115"/>
      <c r="D31" s="116"/>
      <c r="E31" s="117"/>
      <c r="F31" s="118"/>
      <c r="G31" s="119">
        <v>1</v>
      </c>
      <c r="H31" s="119"/>
      <c r="I31" s="119">
        <v>1</v>
      </c>
      <c r="J31" s="119"/>
      <c r="K31" s="120">
        <v>43118</v>
      </c>
      <c r="L31" s="120"/>
      <c r="M31" s="120"/>
      <c r="N31" s="115"/>
      <c r="O31" s="115" t="s">
        <v>1601</v>
      </c>
      <c r="P31" s="115">
        <v>1</v>
      </c>
      <c r="Q31" s="115">
        <v>2018</v>
      </c>
      <c r="R31" s="115"/>
      <c r="S31" s="115" t="str">
        <f t="shared" si="0"/>
        <v>TLJ</v>
      </c>
      <c r="T31" s="115" t="str">
        <f>IFERROR(VLOOKUP(S31,[1]LOKASI!$B$4:$D$19,2,0),"-")</f>
        <v>DISTRIK I</v>
      </c>
      <c r="U31" s="115"/>
      <c r="V31" s="115"/>
      <c r="W31" s="121"/>
    </row>
    <row r="32" spans="2:23" s="94" customFormat="1" ht="15.5" hidden="1" x14ac:dyDescent="0.35">
      <c r="B32" s="115">
        <f t="shared" si="1"/>
        <v>27</v>
      </c>
      <c r="C32" s="115"/>
      <c r="D32" s="116"/>
      <c r="E32" s="117"/>
      <c r="F32" s="118"/>
      <c r="G32" s="119">
        <v>1</v>
      </c>
      <c r="H32" s="119"/>
      <c r="I32" s="119">
        <v>1</v>
      </c>
      <c r="J32" s="119"/>
      <c r="K32" s="120">
        <v>43118</v>
      </c>
      <c r="L32" s="120"/>
      <c r="M32" s="120"/>
      <c r="N32" s="115"/>
      <c r="O32" s="115" t="s">
        <v>1681</v>
      </c>
      <c r="P32" s="115">
        <v>1</v>
      </c>
      <c r="Q32" s="115">
        <v>2018</v>
      </c>
      <c r="R32" s="115"/>
      <c r="S32" s="115" t="str">
        <f t="shared" si="0"/>
        <v>TTB</v>
      </c>
      <c r="T32" s="115" t="str">
        <f>IFERROR(VLOOKUP(S32,[1]LOKASI!$B$4:$D$19,2,0),"-")</f>
        <v>DISTRIK II</v>
      </c>
      <c r="U32" s="115"/>
      <c r="V32" s="115"/>
      <c r="W32" s="121"/>
    </row>
    <row r="33" spans="2:23" s="94" customFormat="1" ht="15.5" hidden="1" x14ac:dyDescent="0.35">
      <c r="B33" s="115">
        <f t="shared" si="1"/>
        <v>28</v>
      </c>
      <c r="C33" s="115"/>
      <c r="D33" s="116"/>
      <c r="E33" s="117"/>
      <c r="F33" s="118"/>
      <c r="G33" s="119"/>
      <c r="H33" s="119"/>
      <c r="I33" s="119"/>
      <c r="J33" s="119">
        <v>24</v>
      </c>
      <c r="K33" s="120">
        <v>43119</v>
      </c>
      <c r="L33" s="120"/>
      <c r="M33" s="120"/>
      <c r="N33" s="115"/>
      <c r="O33" s="115" t="s">
        <v>1768</v>
      </c>
      <c r="P33" s="115">
        <v>1</v>
      </c>
      <c r="Q33" s="115">
        <v>2018</v>
      </c>
      <c r="R33" s="115"/>
      <c r="S33" s="115" t="str">
        <f t="shared" si="0"/>
        <v>TLJ</v>
      </c>
      <c r="T33" s="115" t="str">
        <f>IFERROR(VLOOKUP(S33,[1]LOKASI!$B$4:$D$19,2,0),"-")</f>
        <v>DISTRIK I</v>
      </c>
      <c r="U33" s="115"/>
      <c r="V33" s="115"/>
      <c r="W33" s="121"/>
    </row>
    <row r="34" spans="2:23" s="94" customFormat="1" ht="15.5" hidden="1" x14ac:dyDescent="0.35">
      <c r="B34" s="115">
        <f t="shared" si="1"/>
        <v>29</v>
      </c>
      <c r="C34" s="115"/>
      <c r="D34" s="116"/>
      <c r="E34" s="117"/>
      <c r="F34" s="118"/>
      <c r="G34" s="119">
        <v>1</v>
      </c>
      <c r="H34" s="119"/>
      <c r="I34" s="119"/>
      <c r="J34" s="119">
        <v>36</v>
      </c>
      <c r="K34" s="120">
        <v>43119</v>
      </c>
      <c r="L34" s="120"/>
      <c r="M34" s="120">
        <v>43126</v>
      </c>
      <c r="N34" s="115"/>
      <c r="O34" s="115" t="s">
        <v>1370</v>
      </c>
      <c r="P34" s="115">
        <v>1</v>
      </c>
      <c r="Q34" s="115">
        <v>2018</v>
      </c>
      <c r="R34" s="115"/>
      <c r="S34" s="115" t="str">
        <f t="shared" si="0"/>
        <v>BRG</v>
      </c>
      <c r="T34" s="115" t="str">
        <f>IFERROR(VLOOKUP(S34,[1]LOKASI!$B$4:$D$19,2,0),"-")</f>
        <v>DISTRIK III</v>
      </c>
      <c r="U34" s="115"/>
      <c r="V34" s="115"/>
      <c r="W34" s="121"/>
    </row>
    <row r="35" spans="2:23" s="94" customFormat="1" ht="15.5" hidden="1" x14ac:dyDescent="0.35">
      <c r="B35" s="115">
        <f t="shared" si="1"/>
        <v>30</v>
      </c>
      <c r="C35" s="115"/>
      <c r="D35" s="116"/>
      <c r="E35" s="117"/>
      <c r="F35" s="118"/>
      <c r="G35" s="119"/>
      <c r="H35" s="119"/>
      <c r="I35" s="119"/>
      <c r="J35" s="119"/>
      <c r="K35" s="120">
        <v>43119</v>
      </c>
      <c r="L35" s="120"/>
      <c r="M35" s="120"/>
      <c r="N35" s="115"/>
      <c r="O35" s="115" t="s">
        <v>1515</v>
      </c>
      <c r="P35" s="115">
        <v>1</v>
      </c>
      <c r="Q35" s="115">
        <v>2018</v>
      </c>
      <c r="R35" s="115"/>
      <c r="S35" s="115" t="str">
        <f t="shared" si="0"/>
        <v>PMB</v>
      </c>
      <c r="T35" s="115" t="str">
        <f>IFERROR(VLOOKUP(S35,[1]LOKASI!$B$4:$D$19,2,0),"-")</f>
        <v>DISTRIK I</v>
      </c>
      <c r="U35" s="115"/>
      <c r="V35" s="115"/>
      <c r="W35" s="121"/>
    </row>
    <row r="36" spans="2:23" s="94" customFormat="1" ht="15.5" hidden="1" x14ac:dyDescent="0.35">
      <c r="B36" s="115">
        <f t="shared" si="1"/>
        <v>31</v>
      </c>
      <c r="C36" s="115"/>
      <c r="D36" s="116"/>
      <c r="E36" s="117"/>
      <c r="F36" s="118"/>
      <c r="G36" s="119">
        <v>1</v>
      </c>
      <c r="H36" s="119"/>
      <c r="I36" s="119">
        <v>1</v>
      </c>
      <c r="J36" s="119"/>
      <c r="K36" s="120">
        <v>43119</v>
      </c>
      <c r="L36" s="120"/>
      <c r="M36" s="120"/>
      <c r="N36" s="115"/>
      <c r="O36" s="115" t="s">
        <v>1502</v>
      </c>
      <c r="P36" s="115">
        <v>1</v>
      </c>
      <c r="Q36" s="115">
        <v>2018</v>
      </c>
      <c r="R36" s="115"/>
      <c r="S36" s="115" t="str">
        <f t="shared" si="0"/>
        <v>PMB</v>
      </c>
      <c r="T36" s="115" t="str">
        <f>IFERROR(VLOOKUP(S36,[1]LOKASI!$B$4:$D$19,2,0),"-")</f>
        <v>DISTRIK I</v>
      </c>
      <c r="U36" s="115"/>
      <c r="V36" s="115"/>
      <c r="W36" s="121"/>
    </row>
    <row r="37" spans="2:23" s="94" customFormat="1" ht="15.5" hidden="1" x14ac:dyDescent="0.35">
      <c r="B37" s="115">
        <f t="shared" si="1"/>
        <v>32</v>
      </c>
      <c r="C37" s="115"/>
      <c r="D37" s="116"/>
      <c r="E37" s="117"/>
      <c r="F37" s="118"/>
      <c r="G37" s="119">
        <v>1</v>
      </c>
      <c r="H37" s="119"/>
      <c r="I37" s="119"/>
      <c r="J37" s="119">
        <v>12</v>
      </c>
      <c r="K37" s="120">
        <v>43120</v>
      </c>
      <c r="L37" s="120"/>
      <c r="M37" s="120"/>
      <c r="N37" s="115"/>
      <c r="O37" s="115" t="s">
        <v>650</v>
      </c>
      <c r="P37" s="115">
        <v>1</v>
      </c>
      <c r="Q37" s="115">
        <v>2018</v>
      </c>
      <c r="R37" s="115"/>
      <c r="S37" s="115" t="str">
        <f t="shared" si="0"/>
        <v>TLJ</v>
      </c>
      <c r="T37" s="115" t="str">
        <f>IFERROR(VLOOKUP(S37,[1]LOKASI!$B$4:$D$19,2,0),"-")</f>
        <v>DISTRIK I</v>
      </c>
      <c r="U37" s="115"/>
      <c r="V37" s="115"/>
      <c r="W37" s="121"/>
    </row>
    <row r="38" spans="2:23" s="94" customFormat="1" ht="48.75" hidden="1" customHeight="1" x14ac:dyDescent="0.35">
      <c r="B38" s="115">
        <f t="shared" si="1"/>
        <v>33</v>
      </c>
      <c r="C38" s="115"/>
      <c r="D38" s="116" t="s">
        <v>1769</v>
      </c>
      <c r="E38" s="117"/>
      <c r="F38" s="118"/>
      <c r="G38" s="119">
        <v>1</v>
      </c>
      <c r="H38" s="119"/>
      <c r="I38" s="119"/>
      <c r="J38" s="119">
        <v>6</v>
      </c>
      <c r="K38" s="120">
        <v>43120</v>
      </c>
      <c r="L38" s="120"/>
      <c r="M38" s="120"/>
      <c r="N38" s="115"/>
      <c r="O38" s="115" t="s">
        <v>1356</v>
      </c>
      <c r="P38" s="115">
        <v>1</v>
      </c>
      <c r="Q38" s="115">
        <v>2018</v>
      </c>
      <c r="R38" s="115"/>
      <c r="S38" s="115" t="str">
        <f t="shared" si="0"/>
        <v>BRG</v>
      </c>
      <c r="T38" s="115" t="str">
        <f>IFERROR(VLOOKUP(S38,[1]LOKASI!$B$4:$D$19,2,0),"-")</f>
        <v>DISTRIK III</v>
      </c>
      <c r="U38" s="115"/>
      <c r="V38" s="115"/>
      <c r="W38" s="121"/>
    </row>
    <row r="39" spans="2:23" s="94" customFormat="1" ht="15.5" hidden="1" x14ac:dyDescent="0.35">
      <c r="B39" s="115">
        <f t="shared" si="1"/>
        <v>34</v>
      </c>
      <c r="C39" s="115"/>
      <c r="D39" s="116"/>
      <c r="E39" s="117"/>
      <c r="F39" s="118"/>
      <c r="G39" s="119"/>
      <c r="H39" s="119"/>
      <c r="I39" s="119"/>
      <c r="J39" s="119">
        <v>228</v>
      </c>
      <c r="K39" s="120">
        <v>43120</v>
      </c>
      <c r="L39" s="120"/>
      <c r="M39" s="120"/>
      <c r="N39" s="115"/>
      <c r="O39" s="115" t="s">
        <v>1356</v>
      </c>
      <c r="P39" s="115">
        <v>1</v>
      </c>
      <c r="Q39" s="115">
        <v>2018</v>
      </c>
      <c r="R39" s="115"/>
      <c r="S39" s="115" t="str">
        <f t="shared" si="0"/>
        <v>BRG</v>
      </c>
      <c r="T39" s="115" t="str">
        <f>IFERROR(VLOOKUP(S39,[1]LOKASI!$B$4:$D$19,2,0),"-")</f>
        <v>DISTRIK III</v>
      </c>
      <c r="U39" s="115"/>
      <c r="V39" s="115"/>
      <c r="W39" s="121"/>
    </row>
    <row r="40" spans="2:23" s="94" customFormat="1" ht="15.5" hidden="1" x14ac:dyDescent="0.35">
      <c r="B40" s="115">
        <f t="shared" si="1"/>
        <v>35</v>
      </c>
      <c r="C40" s="115"/>
      <c r="D40" s="116" t="s">
        <v>1770</v>
      </c>
      <c r="E40" s="117"/>
      <c r="F40" s="118"/>
      <c r="G40" s="119"/>
      <c r="H40" s="119"/>
      <c r="I40" s="119"/>
      <c r="J40" s="119">
        <v>4500</v>
      </c>
      <c r="K40" s="120">
        <v>43121</v>
      </c>
      <c r="L40" s="120"/>
      <c r="M40" s="120"/>
      <c r="N40" s="115"/>
      <c r="O40" s="115" t="s">
        <v>1667</v>
      </c>
      <c r="P40" s="115">
        <v>1</v>
      </c>
      <c r="Q40" s="115">
        <v>2018</v>
      </c>
      <c r="R40" s="115"/>
      <c r="S40" s="115" t="str">
        <f t="shared" si="0"/>
        <v>TMT</v>
      </c>
      <c r="T40" s="115" t="str">
        <f>IFERROR(VLOOKUP(S40,[1]LOKASI!$B$4:$D$19,2,0),"-")</f>
        <v>DISTRIK II</v>
      </c>
      <c r="U40" s="115"/>
      <c r="V40" s="115"/>
      <c r="W40" s="121"/>
    </row>
    <row r="41" spans="2:23" s="94" customFormat="1" ht="15.5" hidden="1" x14ac:dyDescent="0.35">
      <c r="B41" s="115">
        <f t="shared" si="1"/>
        <v>36</v>
      </c>
      <c r="C41" s="115"/>
      <c r="D41" s="116"/>
      <c r="E41" s="117"/>
      <c r="F41" s="118"/>
      <c r="G41" s="119">
        <v>1</v>
      </c>
      <c r="H41" s="119"/>
      <c r="I41" s="119">
        <v>1</v>
      </c>
      <c r="J41" s="119"/>
      <c r="K41" s="120">
        <v>43121</v>
      </c>
      <c r="L41" s="120"/>
      <c r="M41" s="120"/>
      <c r="N41" s="115"/>
      <c r="O41" s="115" t="s">
        <v>1578</v>
      </c>
      <c r="P41" s="115">
        <v>1</v>
      </c>
      <c r="Q41" s="115">
        <v>2018</v>
      </c>
      <c r="R41" s="115"/>
      <c r="S41" s="115" t="str">
        <f t="shared" si="0"/>
        <v>TLJ</v>
      </c>
      <c r="T41" s="115" t="str">
        <f>IFERROR(VLOOKUP(S41,[1]LOKASI!$B$4:$D$19,2,0),"-")</f>
        <v>DISTRIK I</v>
      </c>
      <c r="U41" s="115"/>
      <c r="V41" s="115"/>
      <c r="W41" s="121"/>
    </row>
    <row r="42" spans="2:23" s="92" customFormat="1" ht="15.5" hidden="1" x14ac:dyDescent="0.35">
      <c r="B42" s="115">
        <f t="shared" si="1"/>
        <v>37</v>
      </c>
      <c r="C42" s="115"/>
      <c r="D42" s="116"/>
      <c r="E42" s="117"/>
      <c r="F42" s="118"/>
      <c r="G42" s="119">
        <v>1</v>
      </c>
      <c r="H42" s="119"/>
      <c r="I42" s="119">
        <v>1</v>
      </c>
      <c r="J42" s="119"/>
      <c r="K42" s="120">
        <v>43122</v>
      </c>
      <c r="L42" s="120"/>
      <c r="M42" s="120"/>
      <c r="N42" s="115"/>
      <c r="O42" s="115" t="s">
        <v>1161</v>
      </c>
      <c r="P42" s="115">
        <v>1</v>
      </c>
      <c r="Q42" s="115">
        <v>2018</v>
      </c>
      <c r="R42" s="115"/>
      <c r="S42" s="115" t="str">
        <f t="shared" si="0"/>
        <v>TLJ</v>
      </c>
      <c r="T42" s="115" t="str">
        <f>IFERROR(VLOOKUP(S42,[1]LOKASI!$B$4:$D$19,2,0),"-")</f>
        <v>DISTRIK I</v>
      </c>
      <c r="U42" s="115"/>
      <c r="V42" s="115"/>
      <c r="W42" s="121"/>
    </row>
    <row r="43" spans="2:23" s="94" customFormat="1" ht="15.5" hidden="1" x14ac:dyDescent="0.35">
      <c r="B43" s="115">
        <f t="shared" si="1"/>
        <v>38</v>
      </c>
      <c r="C43" s="115"/>
      <c r="D43" s="116"/>
      <c r="E43" s="117"/>
      <c r="F43" s="118"/>
      <c r="G43" s="119">
        <v>1</v>
      </c>
      <c r="H43" s="119">
        <v>1</v>
      </c>
      <c r="I43" s="119"/>
      <c r="J43" s="119"/>
      <c r="K43" s="120">
        <v>43122</v>
      </c>
      <c r="L43" s="120"/>
      <c r="M43" s="120"/>
      <c r="N43" s="115"/>
      <c r="O43" s="115" t="s">
        <v>1660</v>
      </c>
      <c r="P43" s="115">
        <v>1</v>
      </c>
      <c r="Q43" s="115">
        <v>2018</v>
      </c>
      <c r="R43" s="115"/>
      <c r="S43" s="115" t="str">
        <f t="shared" si="0"/>
        <v>TMT</v>
      </c>
      <c r="T43" s="115" t="str">
        <f>IFERROR(VLOOKUP(S43,[1]LOKASI!$B$4:$D$19,2,0),"-")</f>
        <v>DISTRIK II</v>
      </c>
      <c r="U43" s="115"/>
      <c r="V43" s="115"/>
      <c r="W43" s="121"/>
    </row>
    <row r="44" spans="2:23" s="94" customFormat="1" ht="15.5" hidden="1" x14ac:dyDescent="0.35">
      <c r="B44" s="115">
        <f t="shared" si="1"/>
        <v>39</v>
      </c>
      <c r="C44" s="115"/>
      <c r="D44" s="116"/>
      <c r="E44" s="117"/>
      <c r="F44" s="118"/>
      <c r="G44" s="119">
        <v>1</v>
      </c>
      <c r="H44" s="119"/>
      <c r="I44" s="119"/>
      <c r="J44" s="119">
        <v>12</v>
      </c>
      <c r="K44" s="120">
        <v>43124</v>
      </c>
      <c r="L44" s="120"/>
      <c r="M44" s="120"/>
      <c r="N44" s="115"/>
      <c r="O44" s="115" t="s">
        <v>185</v>
      </c>
      <c r="P44" s="115">
        <v>1</v>
      </c>
      <c r="Q44" s="115">
        <v>2018</v>
      </c>
      <c r="R44" s="115"/>
      <c r="S44" s="115" t="str">
        <f t="shared" si="0"/>
        <v>TLJ</v>
      </c>
      <c r="T44" s="115" t="str">
        <f>IFERROR(VLOOKUP(S44,[1]LOKASI!$B$4:$D$19,2,0),"-")</f>
        <v>DISTRIK I</v>
      </c>
      <c r="U44" s="115"/>
      <c r="V44" s="115"/>
      <c r="W44" s="121"/>
    </row>
    <row r="45" spans="2:23" s="94" customFormat="1" ht="15.5" hidden="1" x14ac:dyDescent="0.35">
      <c r="B45" s="115">
        <f t="shared" si="1"/>
        <v>40</v>
      </c>
      <c r="C45" s="115"/>
      <c r="D45" s="116"/>
      <c r="E45" s="117"/>
      <c r="F45" s="118"/>
      <c r="G45" s="119">
        <v>1</v>
      </c>
      <c r="H45" s="119"/>
      <c r="I45" s="119"/>
      <c r="J45" s="119">
        <v>12</v>
      </c>
      <c r="K45" s="120">
        <v>43124</v>
      </c>
      <c r="L45" s="120"/>
      <c r="M45" s="120"/>
      <c r="N45" s="115"/>
      <c r="O45" s="115" t="s">
        <v>701</v>
      </c>
      <c r="P45" s="115">
        <v>1</v>
      </c>
      <c r="Q45" s="115">
        <v>2018</v>
      </c>
      <c r="R45" s="115"/>
      <c r="S45" s="115" t="str">
        <f t="shared" si="0"/>
        <v>TLJ</v>
      </c>
      <c r="T45" s="115" t="str">
        <f>IFERROR(VLOOKUP(S45,[1]LOKASI!$B$4:$D$19,2,0),"-")</f>
        <v>DISTRIK I</v>
      </c>
      <c r="U45" s="115"/>
      <c r="V45" s="115"/>
      <c r="W45" s="121"/>
    </row>
    <row r="46" spans="2:23" s="94" customFormat="1" ht="15.5" hidden="1" x14ac:dyDescent="0.35">
      <c r="B46" s="115">
        <f t="shared" si="1"/>
        <v>41</v>
      </c>
      <c r="C46" s="115"/>
      <c r="D46" s="116"/>
      <c r="E46" s="117"/>
      <c r="F46" s="118"/>
      <c r="G46" s="119">
        <v>1</v>
      </c>
      <c r="H46" s="119"/>
      <c r="I46" s="119"/>
      <c r="J46" s="119">
        <v>18</v>
      </c>
      <c r="K46" s="120">
        <v>43125</v>
      </c>
      <c r="L46" s="120"/>
      <c r="M46" s="120"/>
      <c r="N46" s="115"/>
      <c r="O46" s="115" t="s">
        <v>1679</v>
      </c>
      <c r="P46" s="115">
        <v>1</v>
      </c>
      <c r="Q46" s="115">
        <v>2018</v>
      </c>
      <c r="R46" s="115"/>
      <c r="S46" s="115" t="str">
        <f t="shared" si="0"/>
        <v>TTB</v>
      </c>
      <c r="T46" s="115" t="str">
        <f>IFERROR(VLOOKUP(S46,[1]LOKASI!$B$4:$D$19,2,0),"-")</f>
        <v>DISTRIK II</v>
      </c>
      <c r="U46" s="115"/>
      <c r="V46" s="115"/>
      <c r="W46" s="121"/>
    </row>
    <row r="47" spans="2:23" s="94" customFormat="1" ht="15.5" hidden="1" x14ac:dyDescent="0.35">
      <c r="B47" s="115">
        <f t="shared" si="1"/>
        <v>42</v>
      </c>
      <c r="C47" s="115"/>
      <c r="D47" s="116"/>
      <c r="E47" s="117"/>
      <c r="F47" s="118"/>
      <c r="G47" s="119">
        <v>1</v>
      </c>
      <c r="H47" s="119"/>
      <c r="I47" s="119">
        <v>1</v>
      </c>
      <c r="J47" s="119"/>
      <c r="K47" s="120">
        <v>43125</v>
      </c>
      <c r="L47" s="120"/>
      <c r="M47" s="120"/>
      <c r="N47" s="115"/>
      <c r="O47" s="115" t="s">
        <v>1137</v>
      </c>
      <c r="P47" s="115">
        <v>1</v>
      </c>
      <c r="Q47" s="115">
        <v>2018</v>
      </c>
      <c r="R47" s="115"/>
      <c r="S47" s="115" t="str">
        <f t="shared" si="0"/>
        <v>TLJ</v>
      </c>
      <c r="T47" s="115" t="str">
        <f>IFERROR(VLOOKUP(S47,[1]LOKASI!$B$4:$D$19,2,0),"-")</f>
        <v>DISTRIK I</v>
      </c>
      <c r="U47" s="115"/>
      <c r="V47" s="115"/>
      <c r="W47" s="121"/>
    </row>
    <row r="48" spans="2:23" s="94" customFormat="1" ht="15.5" hidden="1" x14ac:dyDescent="0.35">
      <c r="B48" s="115">
        <f t="shared" si="1"/>
        <v>43</v>
      </c>
      <c r="C48" s="115"/>
      <c r="D48" s="116"/>
      <c r="E48" s="117"/>
      <c r="F48" s="118"/>
      <c r="G48" s="119">
        <v>1</v>
      </c>
      <c r="H48" s="119"/>
      <c r="I48" s="119">
        <v>1</v>
      </c>
      <c r="J48" s="119"/>
      <c r="K48" s="120">
        <v>43125</v>
      </c>
      <c r="L48" s="120"/>
      <c r="M48" s="120"/>
      <c r="N48" s="115"/>
      <c r="O48" s="115" t="s">
        <v>642</v>
      </c>
      <c r="P48" s="115">
        <v>1</v>
      </c>
      <c r="Q48" s="115">
        <v>2018</v>
      </c>
      <c r="R48" s="115"/>
      <c r="S48" s="115" t="str">
        <f t="shared" si="0"/>
        <v>TLJ</v>
      </c>
      <c r="T48" s="115" t="str">
        <f>IFERROR(VLOOKUP(S48,[1]LOKASI!$B$4:$D$19,2,0),"-")</f>
        <v>DISTRIK I</v>
      </c>
      <c r="U48" s="115"/>
      <c r="V48" s="115"/>
      <c r="W48" s="121"/>
    </row>
    <row r="49" spans="2:23" s="94" customFormat="1" ht="15.5" hidden="1" x14ac:dyDescent="0.35">
      <c r="B49" s="115">
        <f t="shared" si="1"/>
        <v>44</v>
      </c>
      <c r="C49" s="115"/>
      <c r="D49" s="116"/>
      <c r="E49" s="117"/>
      <c r="F49" s="118"/>
      <c r="G49" s="119"/>
      <c r="H49" s="119"/>
      <c r="I49" s="119"/>
      <c r="J49" s="119">
        <v>96</v>
      </c>
      <c r="K49" s="120">
        <v>43126</v>
      </c>
      <c r="L49" s="120"/>
      <c r="M49" s="120"/>
      <c r="N49" s="115"/>
      <c r="O49" s="115" t="s">
        <v>1137</v>
      </c>
      <c r="P49" s="115">
        <v>1</v>
      </c>
      <c r="Q49" s="115">
        <v>2018</v>
      </c>
      <c r="R49" s="115"/>
      <c r="S49" s="115" t="str">
        <f t="shared" si="0"/>
        <v>TLJ</v>
      </c>
      <c r="T49" s="115" t="str">
        <f>IFERROR(VLOOKUP(S49,[1]LOKASI!$B$4:$D$19,2,0),"-")</f>
        <v>DISTRIK I</v>
      </c>
      <c r="U49" s="115"/>
      <c r="V49" s="115"/>
      <c r="W49" s="121"/>
    </row>
    <row r="50" spans="2:23" s="94" customFormat="1" ht="15.5" hidden="1" x14ac:dyDescent="0.35">
      <c r="B50" s="115">
        <f t="shared" si="1"/>
        <v>45</v>
      </c>
      <c r="C50" s="115"/>
      <c r="D50" s="116"/>
      <c r="E50" s="117"/>
      <c r="F50" s="118"/>
      <c r="G50" s="119"/>
      <c r="H50" s="119"/>
      <c r="I50" s="119"/>
      <c r="J50" s="119">
        <v>12</v>
      </c>
      <c r="K50" s="120">
        <v>43127</v>
      </c>
      <c r="L50" s="120"/>
      <c r="M50" s="120"/>
      <c r="N50" s="115"/>
      <c r="O50" s="115" t="s">
        <v>1137</v>
      </c>
      <c r="P50" s="115">
        <v>1</v>
      </c>
      <c r="Q50" s="115">
        <v>2018</v>
      </c>
      <c r="R50" s="115"/>
      <c r="S50" s="115" t="str">
        <f t="shared" si="0"/>
        <v>TLJ</v>
      </c>
      <c r="T50" s="115" t="str">
        <f>IFERROR(VLOOKUP(S50,[1]LOKASI!$B$4:$D$19,2,0),"-")</f>
        <v>DISTRIK I</v>
      </c>
      <c r="U50" s="115"/>
      <c r="V50" s="115"/>
      <c r="W50" s="121"/>
    </row>
    <row r="51" spans="2:23" s="94" customFormat="1" ht="15.5" hidden="1" x14ac:dyDescent="0.35">
      <c r="B51" s="115">
        <f t="shared" si="1"/>
        <v>46</v>
      </c>
      <c r="C51" s="115"/>
      <c r="D51" s="116"/>
      <c r="E51" s="117"/>
      <c r="F51" s="118"/>
      <c r="G51" s="119">
        <v>1</v>
      </c>
      <c r="H51" s="119">
        <v>1</v>
      </c>
      <c r="I51" s="119"/>
      <c r="J51" s="119"/>
      <c r="K51" s="120">
        <v>43127</v>
      </c>
      <c r="L51" s="120"/>
      <c r="M51" s="120"/>
      <c r="N51" s="115"/>
      <c r="O51" s="115" t="s">
        <v>687</v>
      </c>
      <c r="P51" s="115">
        <v>1</v>
      </c>
      <c r="Q51" s="115">
        <v>2018</v>
      </c>
      <c r="R51" s="115"/>
      <c r="S51" s="115" t="str">
        <f t="shared" si="0"/>
        <v>TLJ</v>
      </c>
      <c r="T51" s="115" t="str">
        <f>IFERROR(VLOOKUP(S51,[1]LOKASI!$B$4:$D$19,2,0),"-")</f>
        <v>DISTRIK I</v>
      </c>
      <c r="U51" s="115"/>
      <c r="V51" s="115"/>
      <c r="W51" s="121"/>
    </row>
    <row r="52" spans="2:23" s="94" customFormat="1" ht="15.5" hidden="1" x14ac:dyDescent="0.35">
      <c r="B52" s="115">
        <f t="shared" si="1"/>
        <v>47</v>
      </c>
      <c r="C52" s="115"/>
      <c r="D52" s="116"/>
      <c r="E52" s="117"/>
      <c r="F52" s="118"/>
      <c r="G52" s="119"/>
      <c r="H52" s="119"/>
      <c r="I52" s="119"/>
      <c r="J52" s="119">
        <v>56</v>
      </c>
      <c r="K52" s="120">
        <v>43129</v>
      </c>
      <c r="L52" s="120"/>
      <c r="M52" s="120"/>
      <c r="N52" s="115"/>
      <c r="O52" s="115" t="s">
        <v>1679</v>
      </c>
      <c r="P52" s="115">
        <v>1</v>
      </c>
      <c r="Q52" s="115">
        <v>2018</v>
      </c>
      <c r="R52" s="115"/>
      <c r="S52" s="115" t="str">
        <f t="shared" si="0"/>
        <v>TTB</v>
      </c>
      <c r="T52" s="115" t="str">
        <f>IFERROR(VLOOKUP(S52,[1]LOKASI!$B$4:$D$19,2,0),"-")</f>
        <v>DISTRIK II</v>
      </c>
      <c r="U52" s="115"/>
      <c r="V52" s="115"/>
      <c r="W52" s="121"/>
    </row>
    <row r="53" spans="2:23" s="94" customFormat="1" ht="41.25" hidden="1" customHeight="1" x14ac:dyDescent="0.35">
      <c r="B53" s="115">
        <f t="shared" si="1"/>
        <v>48</v>
      </c>
      <c r="C53" s="115"/>
      <c r="D53" s="116"/>
      <c r="E53" s="117"/>
      <c r="F53" s="118"/>
      <c r="G53" s="119"/>
      <c r="H53" s="119"/>
      <c r="I53" s="119"/>
      <c r="J53" s="119">
        <v>72</v>
      </c>
      <c r="K53" s="120">
        <v>43129</v>
      </c>
      <c r="L53" s="120"/>
      <c r="M53" s="120"/>
      <c r="N53" s="115"/>
      <c r="O53" s="115" t="s">
        <v>1450</v>
      </c>
      <c r="P53" s="115">
        <v>1</v>
      </c>
      <c r="Q53" s="115">
        <v>2018</v>
      </c>
      <c r="R53" s="115"/>
      <c r="S53" s="115" t="str">
        <f t="shared" si="0"/>
        <v>KAG</v>
      </c>
      <c r="T53" s="115" t="str">
        <f>IFERROR(VLOOKUP(S53,[1]LOKASI!$B$4:$D$19,2,0),"-")</f>
        <v>DISTRIK III</v>
      </c>
      <c r="U53" s="115"/>
      <c r="V53" s="115"/>
      <c r="W53" s="121"/>
    </row>
    <row r="54" spans="2:23" s="94" customFormat="1" ht="15.5" hidden="1" x14ac:dyDescent="0.35">
      <c r="B54" s="115">
        <f t="shared" si="1"/>
        <v>49</v>
      </c>
      <c r="C54" s="115"/>
      <c r="D54" s="116"/>
      <c r="E54" s="117"/>
      <c r="F54" s="118"/>
      <c r="G54" s="119">
        <v>1</v>
      </c>
      <c r="H54" s="119"/>
      <c r="I54" s="119"/>
      <c r="J54" s="119">
        <v>12</v>
      </c>
      <c r="K54" s="120">
        <v>43130</v>
      </c>
      <c r="L54" s="120"/>
      <c r="M54" s="120"/>
      <c r="N54" s="115"/>
      <c r="O54" s="115" t="s">
        <v>1361</v>
      </c>
      <c r="P54" s="115">
        <v>1</v>
      </c>
      <c r="Q54" s="115">
        <v>2018</v>
      </c>
      <c r="R54" s="115"/>
      <c r="S54" s="115" t="str">
        <f t="shared" si="0"/>
        <v>BRG</v>
      </c>
      <c r="T54" s="115" t="str">
        <f>IFERROR(VLOOKUP(S54,[1]LOKASI!$B$4:$D$19,2,0),"-")</f>
        <v>DISTRIK III</v>
      </c>
      <c r="U54" s="115"/>
      <c r="V54" s="115"/>
      <c r="W54" s="121"/>
    </row>
    <row r="55" spans="2:23" s="94" customFormat="1" ht="15.5" hidden="1" x14ac:dyDescent="0.35">
      <c r="B55" s="115">
        <f t="shared" si="1"/>
        <v>50</v>
      </c>
      <c r="C55" s="115"/>
      <c r="D55" s="116"/>
      <c r="E55" s="117"/>
      <c r="F55" s="118"/>
      <c r="G55" s="119"/>
      <c r="H55" s="119"/>
      <c r="I55" s="119"/>
      <c r="J55" s="119">
        <v>12</v>
      </c>
      <c r="K55" s="120">
        <v>43130</v>
      </c>
      <c r="L55" s="120"/>
      <c r="M55" s="120"/>
      <c r="N55" s="115"/>
      <c r="O55" s="115" t="s">
        <v>202</v>
      </c>
      <c r="P55" s="115">
        <v>1</v>
      </c>
      <c r="Q55" s="115">
        <v>2018</v>
      </c>
      <c r="R55" s="115"/>
      <c r="S55" s="115" t="str">
        <f t="shared" si="0"/>
        <v>TLJ</v>
      </c>
      <c r="T55" s="115" t="str">
        <f>IFERROR(VLOOKUP(S55,[1]LOKASI!$B$4:$D$19,2,0),"-")</f>
        <v>DISTRIK I</v>
      </c>
      <c r="U55" s="115"/>
      <c r="V55" s="115"/>
      <c r="W55" s="121"/>
    </row>
    <row r="56" spans="2:23" s="94" customFormat="1" ht="15.5" hidden="1" x14ac:dyDescent="0.35">
      <c r="B56" s="115">
        <f t="shared" si="1"/>
        <v>51</v>
      </c>
      <c r="C56" s="115"/>
      <c r="D56" s="116"/>
      <c r="E56" s="117"/>
      <c r="F56" s="118"/>
      <c r="G56" s="119"/>
      <c r="H56" s="119"/>
      <c r="I56" s="119"/>
      <c r="J56" s="119">
        <v>144</v>
      </c>
      <c r="K56" s="120">
        <v>43131</v>
      </c>
      <c r="L56" s="120"/>
      <c r="M56" s="120"/>
      <c r="N56" s="115"/>
      <c r="O56" s="115" t="s">
        <v>1677</v>
      </c>
      <c r="P56" s="115">
        <v>1</v>
      </c>
      <c r="Q56" s="115">
        <v>2018</v>
      </c>
      <c r="R56" s="115"/>
      <c r="S56" s="115" t="str">
        <f t="shared" si="0"/>
        <v>TTB</v>
      </c>
      <c r="T56" s="115" t="str">
        <f>IFERROR(VLOOKUP(S56,[1]LOKASI!$B$4:$D$19,2,0),"-")</f>
        <v>DISTRIK II</v>
      </c>
      <c r="U56" s="115"/>
      <c r="V56" s="115"/>
      <c r="W56" s="121"/>
    </row>
    <row r="57" spans="2:23" s="94" customFormat="1" ht="15.5" hidden="1" x14ac:dyDescent="0.35">
      <c r="B57" s="115">
        <f t="shared" si="1"/>
        <v>52</v>
      </c>
      <c r="C57" s="115"/>
      <c r="D57" s="116"/>
      <c r="E57" s="117"/>
      <c r="F57" s="118"/>
      <c r="G57" s="119"/>
      <c r="H57" s="119"/>
      <c r="I57" s="119"/>
      <c r="J57" s="119">
        <v>64</v>
      </c>
      <c r="K57" s="120">
        <v>43131</v>
      </c>
      <c r="L57" s="120"/>
      <c r="M57" s="120"/>
      <c r="N57" s="115"/>
      <c r="O57" s="115" t="s">
        <v>1137</v>
      </c>
      <c r="P57" s="115">
        <v>1</v>
      </c>
      <c r="Q57" s="115">
        <v>2018</v>
      </c>
      <c r="R57" s="115"/>
      <c r="S57" s="115" t="str">
        <f t="shared" si="0"/>
        <v>TLJ</v>
      </c>
      <c r="T57" s="115" t="str">
        <f>IFERROR(VLOOKUP(S57,[1]LOKASI!$B$4:$D$19,2,0),"-")</f>
        <v>DISTRIK I</v>
      </c>
      <c r="U57" s="115"/>
      <c r="V57" s="115"/>
      <c r="W57" s="121"/>
    </row>
    <row r="58" spans="2:23" s="94" customFormat="1" ht="15.5" hidden="1" x14ac:dyDescent="0.35">
      <c r="B58" s="115">
        <f t="shared" si="1"/>
        <v>53</v>
      </c>
      <c r="C58" s="115"/>
      <c r="D58" s="116"/>
      <c r="E58" s="117"/>
      <c r="F58" s="118"/>
      <c r="G58" s="119"/>
      <c r="H58" s="119"/>
      <c r="I58" s="119"/>
      <c r="J58" s="119">
        <v>115</v>
      </c>
      <c r="K58" s="120">
        <v>43132</v>
      </c>
      <c r="L58" s="120"/>
      <c r="M58" s="120"/>
      <c r="N58" s="115"/>
      <c r="O58" s="115" t="s">
        <v>1679</v>
      </c>
      <c r="P58" s="115">
        <v>2</v>
      </c>
      <c r="Q58" s="115">
        <v>2018</v>
      </c>
      <c r="R58" s="115"/>
      <c r="S58" s="115" t="str">
        <f t="shared" si="0"/>
        <v>TTB</v>
      </c>
      <c r="T58" s="115" t="str">
        <f>IFERROR(VLOOKUP(S58,[1]LOKASI!$B$4:$D$19,2,0),"-")</f>
        <v>DISTRIK II</v>
      </c>
      <c r="U58" s="115"/>
      <c r="V58" s="115"/>
      <c r="W58" s="121"/>
    </row>
    <row r="59" spans="2:23" s="94" customFormat="1" ht="15.5" hidden="1" x14ac:dyDescent="0.35">
      <c r="B59" s="115">
        <f t="shared" si="1"/>
        <v>54</v>
      </c>
      <c r="C59" s="115"/>
      <c r="D59" s="116" t="s">
        <v>1770</v>
      </c>
      <c r="E59" s="117"/>
      <c r="F59" s="118"/>
      <c r="G59" s="119"/>
      <c r="H59" s="119"/>
      <c r="I59" s="119"/>
      <c r="J59" s="119">
        <v>1476</v>
      </c>
      <c r="K59" s="120">
        <v>43133</v>
      </c>
      <c r="L59" s="120"/>
      <c r="M59" s="120"/>
      <c r="N59" s="115"/>
      <c r="O59" s="115" t="s">
        <v>1771</v>
      </c>
      <c r="P59" s="115">
        <v>2</v>
      </c>
      <c r="Q59" s="115">
        <v>2018</v>
      </c>
      <c r="R59" s="115"/>
      <c r="S59" s="115" t="str">
        <f t="shared" si="0"/>
        <v>TMT</v>
      </c>
      <c r="T59" s="115" t="str">
        <f>IFERROR(VLOOKUP(S59,[1]LOKASI!$B$4:$D$19,2,0),"-")</f>
        <v>DISTRIK II</v>
      </c>
      <c r="U59" s="115"/>
      <c r="V59" s="115"/>
      <c r="W59" s="121"/>
    </row>
    <row r="60" spans="2:23" s="94" customFormat="1" ht="15.5" hidden="1" x14ac:dyDescent="0.35">
      <c r="B60" s="115">
        <f t="shared" si="1"/>
        <v>55</v>
      </c>
      <c r="C60" s="115"/>
      <c r="D60" s="116"/>
      <c r="E60" s="117"/>
      <c r="F60" s="118"/>
      <c r="G60" s="119">
        <v>1</v>
      </c>
      <c r="H60" s="119"/>
      <c r="I60" s="119">
        <v>1</v>
      </c>
      <c r="J60" s="119"/>
      <c r="K60" s="120">
        <v>43133</v>
      </c>
      <c r="L60" s="120"/>
      <c r="M60" s="120"/>
      <c r="N60" s="115"/>
      <c r="O60" s="115" t="s">
        <v>1522</v>
      </c>
      <c r="P60" s="115">
        <v>2</v>
      </c>
      <c r="Q60" s="115">
        <v>2018</v>
      </c>
      <c r="R60" s="115"/>
      <c r="S60" s="115" t="str">
        <f t="shared" si="0"/>
        <v>PMB</v>
      </c>
      <c r="T60" s="115" t="str">
        <f>IFERROR(VLOOKUP(S60,[1]LOKASI!$B$4:$D$19,2,0),"-")</f>
        <v>DISTRIK I</v>
      </c>
      <c r="U60" s="115"/>
      <c r="V60" s="115"/>
      <c r="W60" s="121"/>
    </row>
    <row r="61" spans="2:23" s="94" customFormat="1" ht="15.5" hidden="1" x14ac:dyDescent="0.35">
      <c r="B61" s="115">
        <f t="shared" si="1"/>
        <v>56</v>
      </c>
      <c r="C61" s="115"/>
      <c r="D61" s="116"/>
      <c r="E61" s="117"/>
      <c r="F61" s="118"/>
      <c r="G61" s="119"/>
      <c r="H61" s="119"/>
      <c r="I61" s="119"/>
      <c r="J61" s="119">
        <v>18</v>
      </c>
      <c r="K61" s="120">
        <v>43134</v>
      </c>
      <c r="L61" s="120"/>
      <c r="M61" s="120"/>
      <c r="N61" s="115"/>
      <c r="O61" s="115" t="s">
        <v>1772</v>
      </c>
      <c r="P61" s="115">
        <v>2</v>
      </c>
      <c r="Q61" s="115">
        <v>2018</v>
      </c>
      <c r="R61" s="115"/>
      <c r="S61" s="115" t="str">
        <f t="shared" si="0"/>
        <v>OGN</v>
      </c>
      <c r="T61" s="115" t="str">
        <f>IFERROR(VLOOKUP(S61,[1]LOKASI!$B$4:$D$19,2,0),"-")</f>
        <v>DISTRIK II</v>
      </c>
      <c r="U61" s="115"/>
      <c r="V61" s="115"/>
      <c r="W61" s="121"/>
    </row>
    <row r="62" spans="2:23" s="94" customFormat="1" ht="15.5" hidden="1" x14ac:dyDescent="0.35">
      <c r="B62" s="115">
        <f t="shared" si="1"/>
        <v>57</v>
      </c>
      <c r="C62" s="115"/>
      <c r="D62" s="116"/>
      <c r="E62" s="117"/>
      <c r="F62" s="118"/>
      <c r="G62" s="119"/>
      <c r="H62" s="119"/>
      <c r="I62" s="119"/>
      <c r="J62" s="119">
        <v>384</v>
      </c>
      <c r="K62" s="120">
        <v>43136</v>
      </c>
      <c r="L62" s="120"/>
      <c r="M62" s="120">
        <v>43154</v>
      </c>
      <c r="N62" s="115"/>
      <c r="O62" s="115" t="s">
        <v>1351</v>
      </c>
      <c r="P62" s="115">
        <v>2</v>
      </c>
      <c r="Q62" s="115">
        <v>2018</v>
      </c>
      <c r="R62" s="115"/>
      <c r="S62" s="115" t="str">
        <f t="shared" si="0"/>
        <v>BRG</v>
      </c>
      <c r="T62" s="115" t="str">
        <f>IFERROR(VLOOKUP(S62,[1]LOKASI!$B$4:$D$19,2,0),"-")</f>
        <v>DISTRIK III</v>
      </c>
      <c r="U62" s="115"/>
      <c r="V62" s="115"/>
      <c r="W62" s="121"/>
    </row>
    <row r="63" spans="2:23" s="94" customFormat="1" ht="15.5" hidden="1" x14ac:dyDescent="0.35">
      <c r="B63" s="115">
        <f t="shared" si="1"/>
        <v>58</v>
      </c>
      <c r="C63" s="115"/>
      <c r="D63" s="116"/>
      <c r="E63" s="117"/>
      <c r="F63" s="118"/>
      <c r="G63" s="119">
        <v>1</v>
      </c>
      <c r="H63" s="119"/>
      <c r="I63" s="119">
        <v>1</v>
      </c>
      <c r="J63" s="119"/>
      <c r="K63" s="120">
        <v>43136</v>
      </c>
      <c r="L63" s="120"/>
      <c r="M63" s="120"/>
      <c r="N63" s="115"/>
      <c r="O63" s="115" t="s">
        <v>1150</v>
      </c>
      <c r="P63" s="115">
        <v>2</v>
      </c>
      <c r="Q63" s="115">
        <v>2018</v>
      </c>
      <c r="R63" s="115"/>
      <c r="S63" s="115" t="str">
        <f t="shared" si="0"/>
        <v>TLJ</v>
      </c>
      <c r="T63" s="115" t="str">
        <f>IFERROR(VLOOKUP(S63,[1]LOKASI!$B$4:$D$19,2,0),"-")</f>
        <v>DISTRIK I</v>
      </c>
      <c r="U63" s="115"/>
      <c r="V63" s="115"/>
      <c r="W63" s="121"/>
    </row>
    <row r="64" spans="2:23" s="94" customFormat="1" ht="15.5" hidden="1" x14ac:dyDescent="0.35">
      <c r="B64" s="115">
        <f t="shared" si="1"/>
        <v>59</v>
      </c>
      <c r="C64" s="115"/>
      <c r="D64" s="116"/>
      <c r="E64" s="117"/>
      <c r="F64" s="118"/>
      <c r="G64" s="119">
        <v>1</v>
      </c>
      <c r="H64" s="119">
        <v>1</v>
      </c>
      <c r="I64" s="119"/>
      <c r="J64" s="119"/>
      <c r="K64" s="120">
        <v>43137</v>
      </c>
      <c r="L64" s="120"/>
      <c r="M64" s="120"/>
      <c r="N64" s="115"/>
      <c r="O64" s="115" t="s">
        <v>1359</v>
      </c>
      <c r="P64" s="115">
        <v>2</v>
      </c>
      <c r="Q64" s="115">
        <v>2018</v>
      </c>
      <c r="R64" s="115"/>
      <c r="S64" s="115" t="str">
        <f t="shared" si="0"/>
        <v>BRG</v>
      </c>
      <c r="T64" s="115" t="str">
        <f>IFERROR(VLOOKUP(S64,[1]LOKASI!$B$4:$D$19,2,0),"-")</f>
        <v>DISTRIK III</v>
      </c>
      <c r="U64" s="115"/>
      <c r="V64" s="115"/>
      <c r="W64" s="121"/>
    </row>
    <row r="65" spans="2:23" s="94" customFormat="1" ht="15.5" hidden="1" x14ac:dyDescent="0.35">
      <c r="B65" s="115">
        <f t="shared" si="1"/>
        <v>60</v>
      </c>
      <c r="C65" s="115"/>
      <c r="D65" s="116"/>
      <c r="E65" s="117"/>
      <c r="F65" s="118"/>
      <c r="G65" s="119">
        <v>1</v>
      </c>
      <c r="H65" s="119">
        <v>2</v>
      </c>
      <c r="I65" s="119"/>
      <c r="J65" s="119"/>
      <c r="K65" s="120">
        <v>43137</v>
      </c>
      <c r="L65" s="120"/>
      <c r="M65" s="120"/>
      <c r="N65" s="115"/>
      <c r="O65" s="115" t="s">
        <v>1361</v>
      </c>
      <c r="P65" s="115">
        <v>2</v>
      </c>
      <c r="Q65" s="115">
        <v>2018</v>
      </c>
      <c r="R65" s="115"/>
      <c r="S65" s="115" t="str">
        <f t="shared" si="0"/>
        <v>BRG</v>
      </c>
      <c r="T65" s="115" t="str">
        <f>IFERROR(VLOOKUP(S65,[1]LOKASI!$B$4:$D$19,2,0),"-")</f>
        <v>DISTRIK III</v>
      </c>
      <c r="U65" s="115"/>
      <c r="V65" s="115"/>
      <c r="W65" s="121"/>
    </row>
    <row r="66" spans="2:23" s="94" customFormat="1" ht="15.5" hidden="1" x14ac:dyDescent="0.35">
      <c r="B66" s="115">
        <f t="shared" si="1"/>
        <v>61</v>
      </c>
      <c r="C66" s="115"/>
      <c r="D66" s="116"/>
      <c r="E66" s="117"/>
      <c r="F66" s="118"/>
      <c r="G66" s="119">
        <v>1</v>
      </c>
      <c r="H66" s="119">
        <v>1</v>
      </c>
      <c r="I66" s="119"/>
      <c r="J66" s="119"/>
      <c r="K66" s="120">
        <v>43137</v>
      </c>
      <c r="L66" s="120"/>
      <c r="M66" s="120"/>
      <c r="N66" s="115"/>
      <c r="O66" s="115" t="s">
        <v>1600</v>
      </c>
      <c r="P66" s="115">
        <v>2</v>
      </c>
      <c r="Q66" s="115">
        <v>2018</v>
      </c>
      <c r="R66" s="115"/>
      <c r="S66" s="115" t="str">
        <f t="shared" si="0"/>
        <v>TLJ</v>
      </c>
      <c r="T66" s="115" t="str">
        <f>IFERROR(VLOOKUP(S66,[1]LOKASI!$B$4:$D$19,2,0),"-")</f>
        <v>DISTRIK I</v>
      </c>
      <c r="U66" s="115"/>
      <c r="V66" s="115"/>
      <c r="W66" s="121"/>
    </row>
    <row r="67" spans="2:23" s="94" customFormat="1" ht="15.5" hidden="1" x14ac:dyDescent="0.35">
      <c r="B67" s="115">
        <f t="shared" si="1"/>
        <v>62</v>
      </c>
      <c r="C67" s="115"/>
      <c r="D67" s="116"/>
      <c r="E67" s="117"/>
      <c r="F67" s="118"/>
      <c r="G67" s="119">
        <v>1</v>
      </c>
      <c r="H67" s="119">
        <v>2</v>
      </c>
      <c r="I67" s="119"/>
      <c r="J67" s="119"/>
      <c r="K67" s="120">
        <v>43138</v>
      </c>
      <c r="L67" s="120"/>
      <c r="M67" s="120"/>
      <c r="N67" s="115"/>
      <c r="O67" s="115" t="s">
        <v>1361</v>
      </c>
      <c r="P67" s="115">
        <v>2</v>
      </c>
      <c r="Q67" s="115">
        <v>2018</v>
      </c>
      <c r="R67" s="115"/>
      <c r="S67" s="115" t="str">
        <f t="shared" si="0"/>
        <v>BRG</v>
      </c>
      <c r="T67" s="115" t="str">
        <f>IFERROR(VLOOKUP(S67,[1]LOKASI!$B$4:$D$19,2,0),"-")</f>
        <v>DISTRIK III</v>
      </c>
      <c r="U67" s="115"/>
      <c r="V67" s="115"/>
      <c r="W67" s="121"/>
    </row>
    <row r="68" spans="2:23" s="94" customFormat="1" ht="50.25" hidden="1" customHeight="1" x14ac:dyDescent="0.35">
      <c r="B68" s="115">
        <f t="shared" si="1"/>
        <v>63</v>
      </c>
      <c r="C68" s="115"/>
      <c r="D68" s="116"/>
      <c r="E68" s="117"/>
      <c r="F68" s="118"/>
      <c r="G68" s="119">
        <v>1</v>
      </c>
      <c r="H68" s="119"/>
      <c r="I68" s="119">
        <v>1</v>
      </c>
      <c r="J68" s="119"/>
      <c r="K68" s="120">
        <v>43139</v>
      </c>
      <c r="L68" s="120"/>
      <c r="M68" s="120"/>
      <c r="N68" s="115"/>
      <c r="O68" s="115" t="s">
        <v>1161</v>
      </c>
      <c r="P68" s="115">
        <v>2</v>
      </c>
      <c r="Q68" s="115">
        <v>2018</v>
      </c>
      <c r="R68" s="115"/>
      <c r="S68" s="115" t="str">
        <f t="shared" si="0"/>
        <v>TLJ</v>
      </c>
      <c r="T68" s="115" t="str">
        <f>IFERROR(VLOOKUP(S68,[1]LOKASI!$B$4:$D$19,2,0),"-")</f>
        <v>DISTRIK I</v>
      </c>
      <c r="U68" s="115"/>
      <c r="V68" s="115"/>
      <c r="W68" s="121"/>
    </row>
    <row r="69" spans="2:23" s="94" customFormat="1" ht="15.5" hidden="1" x14ac:dyDescent="0.35">
      <c r="B69" s="115">
        <f t="shared" si="1"/>
        <v>64</v>
      </c>
      <c r="C69" s="115"/>
      <c r="D69" s="116"/>
      <c r="E69" s="117"/>
      <c r="F69" s="118"/>
      <c r="G69" s="119"/>
      <c r="H69" s="119"/>
      <c r="I69" s="119"/>
      <c r="J69" s="119">
        <v>168</v>
      </c>
      <c r="K69" s="120">
        <v>43140</v>
      </c>
      <c r="L69" s="120"/>
      <c r="M69" s="120">
        <v>43141</v>
      </c>
      <c r="N69" s="115"/>
      <c r="O69" s="115" t="s">
        <v>1361</v>
      </c>
      <c r="P69" s="115">
        <v>2</v>
      </c>
      <c r="Q69" s="115">
        <v>2018</v>
      </c>
      <c r="R69" s="115"/>
      <c r="S69" s="115" t="str">
        <f t="shared" si="0"/>
        <v>BRG</v>
      </c>
      <c r="T69" s="115" t="str">
        <f>IFERROR(VLOOKUP(S69,[1]LOKASI!$B$4:$D$19,2,0),"-")</f>
        <v>DISTRIK III</v>
      </c>
      <c r="U69" s="115"/>
      <c r="V69" s="115"/>
      <c r="W69" s="121"/>
    </row>
    <row r="70" spans="2:23" s="94" customFormat="1" ht="15.5" hidden="1" x14ac:dyDescent="0.35">
      <c r="B70" s="115">
        <f t="shared" si="1"/>
        <v>65</v>
      </c>
      <c r="C70" s="123"/>
      <c r="D70" s="116"/>
      <c r="E70" s="117"/>
      <c r="F70" s="118"/>
      <c r="G70" s="119">
        <v>1</v>
      </c>
      <c r="H70" s="119">
        <v>1</v>
      </c>
      <c r="I70" s="119"/>
      <c r="J70" s="119"/>
      <c r="K70" s="120">
        <v>43140</v>
      </c>
      <c r="L70" s="120"/>
      <c r="M70" s="120"/>
      <c r="N70" s="115"/>
      <c r="O70" s="123" t="s">
        <v>1773</v>
      </c>
      <c r="P70" s="115">
        <v>2</v>
      </c>
      <c r="Q70" s="115">
        <v>2018</v>
      </c>
      <c r="R70" s="115"/>
      <c r="S70" s="115" t="str">
        <f t="shared" ref="S70:S133" si="2">IF(C70="TRUNKLINE",LEFT(O70,25),IF(C70="PIPING",LEFT(O70,13),LEFT(O70,3)))</f>
        <v xml:space="preserve">TL </v>
      </c>
      <c r="T70" s="115" t="str">
        <f>IFERROR(VLOOKUP(S70,[1]LOKASI!$B$4:$D$19,2,0),"-")</f>
        <v>-</v>
      </c>
      <c r="U70" s="115"/>
      <c r="V70" s="115"/>
      <c r="W70" s="121"/>
    </row>
    <row r="71" spans="2:23" s="94" customFormat="1" ht="15.5" hidden="1" x14ac:dyDescent="0.35">
      <c r="B71" s="115">
        <f t="shared" si="1"/>
        <v>66</v>
      </c>
      <c r="C71" s="115"/>
      <c r="D71" s="116"/>
      <c r="E71" s="117"/>
      <c r="F71" s="118"/>
      <c r="G71" s="119"/>
      <c r="H71" s="119"/>
      <c r="I71" s="119"/>
      <c r="J71" s="119">
        <v>27</v>
      </c>
      <c r="K71" s="120">
        <v>43140</v>
      </c>
      <c r="L71" s="120"/>
      <c r="M71" s="120"/>
      <c r="N71" s="115"/>
      <c r="O71" s="115" t="s">
        <v>1150</v>
      </c>
      <c r="P71" s="115">
        <v>2</v>
      </c>
      <c r="Q71" s="115">
        <v>2018</v>
      </c>
      <c r="R71" s="115"/>
      <c r="S71" s="115" t="str">
        <f t="shared" si="2"/>
        <v>TLJ</v>
      </c>
      <c r="T71" s="115" t="str">
        <f>IFERROR(VLOOKUP(S71,[1]LOKASI!$B$4:$D$19,2,0),"-")</f>
        <v>DISTRIK I</v>
      </c>
      <c r="U71" s="115"/>
      <c r="V71" s="115"/>
      <c r="W71" s="121"/>
    </row>
    <row r="72" spans="2:23" s="94" customFormat="1" ht="15.5" hidden="1" x14ac:dyDescent="0.35">
      <c r="B72" s="115">
        <f t="shared" ref="B72:B135" si="3">B71+1</f>
        <v>67</v>
      </c>
      <c r="C72" s="115"/>
      <c r="D72" s="116"/>
      <c r="E72" s="117"/>
      <c r="F72" s="118"/>
      <c r="G72" s="119">
        <v>1</v>
      </c>
      <c r="H72" s="119"/>
      <c r="I72" s="119">
        <v>1</v>
      </c>
      <c r="J72" s="119"/>
      <c r="K72" s="120">
        <v>43141</v>
      </c>
      <c r="L72" s="120"/>
      <c r="M72" s="120"/>
      <c r="N72" s="115"/>
      <c r="O72" s="115" t="s">
        <v>1165</v>
      </c>
      <c r="P72" s="115">
        <v>2</v>
      </c>
      <c r="Q72" s="115">
        <v>2018</v>
      </c>
      <c r="R72" s="115"/>
      <c r="S72" s="115" t="str">
        <f t="shared" si="2"/>
        <v>TLJ</v>
      </c>
      <c r="T72" s="115" t="str">
        <f>IFERROR(VLOOKUP(S72,[1]LOKASI!$B$4:$D$19,2,0),"-")</f>
        <v>DISTRIK I</v>
      </c>
      <c r="U72" s="115"/>
      <c r="V72" s="115"/>
      <c r="W72" s="121"/>
    </row>
    <row r="73" spans="2:23" s="94" customFormat="1" ht="15.5" hidden="1" x14ac:dyDescent="0.35">
      <c r="B73" s="115">
        <f t="shared" si="3"/>
        <v>68</v>
      </c>
      <c r="C73" s="115"/>
      <c r="D73" s="116"/>
      <c r="E73" s="117"/>
      <c r="F73" s="118"/>
      <c r="G73" s="119">
        <v>1</v>
      </c>
      <c r="H73" s="119"/>
      <c r="I73" s="119">
        <v>1</v>
      </c>
      <c r="J73" s="119"/>
      <c r="K73" s="120">
        <v>43141</v>
      </c>
      <c r="L73" s="120"/>
      <c r="M73" s="120"/>
      <c r="N73" s="115"/>
      <c r="O73" s="115" t="s">
        <v>1601</v>
      </c>
      <c r="P73" s="115">
        <v>2</v>
      </c>
      <c r="Q73" s="115">
        <v>2018</v>
      </c>
      <c r="R73" s="115"/>
      <c r="S73" s="115" t="str">
        <f t="shared" si="2"/>
        <v>TLJ</v>
      </c>
      <c r="T73" s="115" t="str">
        <f>IFERROR(VLOOKUP(S73,[1]LOKASI!$B$4:$D$19,2,0),"-")</f>
        <v>DISTRIK I</v>
      </c>
      <c r="U73" s="115"/>
      <c r="V73" s="115"/>
      <c r="W73" s="121"/>
    </row>
    <row r="74" spans="2:23" s="94" customFormat="1" ht="15.5" hidden="1" x14ac:dyDescent="0.35">
      <c r="B74" s="115">
        <f t="shared" si="3"/>
        <v>69</v>
      </c>
      <c r="C74" s="115"/>
      <c r="D74" s="116"/>
      <c r="E74" s="117"/>
      <c r="F74" s="118"/>
      <c r="G74" s="119">
        <v>1</v>
      </c>
      <c r="H74" s="119"/>
      <c r="I74" s="119">
        <v>1</v>
      </c>
      <c r="J74" s="119"/>
      <c r="K74" s="120">
        <v>43141</v>
      </c>
      <c r="L74" s="120"/>
      <c r="M74" s="120"/>
      <c r="N74" s="115"/>
      <c r="O74" s="115" t="s">
        <v>1152</v>
      </c>
      <c r="P74" s="115">
        <v>2</v>
      </c>
      <c r="Q74" s="115">
        <v>2018</v>
      </c>
      <c r="R74" s="115"/>
      <c r="S74" s="115" t="str">
        <f t="shared" si="2"/>
        <v>TLJ</v>
      </c>
      <c r="T74" s="115" t="str">
        <f>IFERROR(VLOOKUP(S74,[1]LOKASI!$B$4:$D$19,2,0),"-")</f>
        <v>DISTRIK I</v>
      </c>
      <c r="U74" s="115"/>
      <c r="V74" s="115"/>
      <c r="W74" s="121"/>
    </row>
    <row r="75" spans="2:23" s="94" customFormat="1" ht="15.5" hidden="1" x14ac:dyDescent="0.35">
      <c r="B75" s="115">
        <f t="shared" si="3"/>
        <v>70</v>
      </c>
      <c r="C75" s="115"/>
      <c r="D75" s="116"/>
      <c r="E75" s="117"/>
      <c r="F75" s="118"/>
      <c r="G75" s="119">
        <v>1</v>
      </c>
      <c r="H75" s="119">
        <v>1</v>
      </c>
      <c r="I75" s="119"/>
      <c r="J75" s="119"/>
      <c r="K75" s="120">
        <v>43141</v>
      </c>
      <c r="L75" s="120"/>
      <c r="M75" s="120"/>
      <c r="N75" s="115"/>
      <c r="O75" s="115" t="s">
        <v>1663</v>
      </c>
      <c r="P75" s="115">
        <v>2</v>
      </c>
      <c r="Q75" s="115">
        <v>2018</v>
      </c>
      <c r="R75" s="115"/>
      <c r="S75" s="115" t="str">
        <f t="shared" si="2"/>
        <v>TMT</v>
      </c>
      <c r="T75" s="115" t="str">
        <f>IFERROR(VLOOKUP(S75,[1]LOKASI!$B$4:$D$19,2,0),"-")</f>
        <v>DISTRIK II</v>
      </c>
      <c r="U75" s="115"/>
      <c r="V75" s="115"/>
      <c r="W75" s="121"/>
    </row>
    <row r="76" spans="2:23" s="94" customFormat="1" ht="15.5" hidden="1" x14ac:dyDescent="0.35">
      <c r="B76" s="115">
        <f t="shared" si="3"/>
        <v>71</v>
      </c>
      <c r="C76" s="115"/>
      <c r="D76" s="116"/>
      <c r="E76" s="117"/>
      <c r="F76" s="118"/>
      <c r="G76" s="119">
        <v>1</v>
      </c>
      <c r="H76" s="119"/>
      <c r="I76" s="119">
        <v>1</v>
      </c>
      <c r="J76" s="119"/>
      <c r="K76" s="120">
        <v>43142</v>
      </c>
      <c r="L76" s="120"/>
      <c r="M76" s="120"/>
      <c r="N76" s="115"/>
      <c r="O76" s="115" t="s">
        <v>1466</v>
      </c>
      <c r="P76" s="115">
        <v>2</v>
      </c>
      <c r="Q76" s="115">
        <v>2018</v>
      </c>
      <c r="R76" s="115"/>
      <c r="S76" s="115" t="str">
        <f t="shared" si="2"/>
        <v>LBK</v>
      </c>
      <c r="T76" s="115" t="str">
        <f>IFERROR(VLOOKUP(S76,[1]LOKASI!$B$4:$D$19,2,0),"-")</f>
        <v>DISTRIK I</v>
      </c>
      <c r="U76" s="115"/>
      <c r="V76" s="115"/>
      <c r="W76" s="121"/>
    </row>
    <row r="77" spans="2:23" s="94" customFormat="1" ht="15.5" hidden="1" x14ac:dyDescent="0.35">
      <c r="B77" s="115">
        <f t="shared" si="3"/>
        <v>72</v>
      </c>
      <c r="C77" s="115"/>
      <c r="D77" s="116"/>
      <c r="E77" s="117"/>
      <c r="F77" s="118"/>
      <c r="G77" s="119">
        <v>1</v>
      </c>
      <c r="H77" s="119"/>
      <c r="I77" s="119">
        <v>1</v>
      </c>
      <c r="J77" s="119"/>
      <c r="K77" s="120">
        <v>43142</v>
      </c>
      <c r="L77" s="120"/>
      <c r="M77" s="120"/>
      <c r="N77" s="115"/>
      <c r="O77" s="115" t="s">
        <v>1350</v>
      </c>
      <c r="P77" s="115">
        <v>2</v>
      </c>
      <c r="Q77" s="115">
        <v>2018</v>
      </c>
      <c r="R77" s="115"/>
      <c r="S77" s="115" t="str">
        <f t="shared" si="2"/>
        <v>BRA</v>
      </c>
      <c r="T77" s="115" t="str">
        <f>IFERROR(VLOOKUP(S77,[1]LOKASI!$B$4:$D$19,2,0),"-")</f>
        <v>-</v>
      </c>
      <c r="U77" s="115"/>
      <c r="V77" s="115"/>
      <c r="W77" s="121"/>
    </row>
    <row r="78" spans="2:23" s="94" customFormat="1" ht="15.5" hidden="1" x14ac:dyDescent="0.35">
      <c r="B78" s="115">
        <f t="shared" si="3"/>
        <v>73</v>
      </c>
      <c r="C78" s="115"/>
      <c r="D78" s="116"/>
      <c r="E78" s="117"/>
      <c r="F78" s="118"/>
      <c r="G78" s="119"/>
      <c r="H78" s="119"/>
      <c r="I78" s="119"/>
      <c r="J78" s="119">
        <v>12</v>
      </c>
      <c r="K78" s="120">
        <v>43143</v>
      </c>
      <c r="L78" s="120"/>
      <c r="M78" s="120"/>
      <c r="N78" s="115"/>
      <c r="O78" s="115" t="s">
        <v>699</v>
      </c>
      <c r="P78" s="115">
        <v>2</v>
      </c>
      <c r="Q78" s="115">
        <v>2018</v>
      </c>
      <c r="R78" s="115"/>
      <c r="S78" s="115" t="str">
        <f t="shared" si="2"/>
        <v>TLJ</v>
      </c>
      <c r="T78" s="115" t="str">
        <f>IFERROR(VLOOKUP(S78,[1]LOKASI!$B$4:$D$19,2,0),"-")</f>
        <v>DISTRIK I</v>
      </c>
      <c r="U78" s="115"/>
      <c r="V78" s="115"/>
      <c r="W78" s="121"/>
    </row>
    <row r="79" spans="2:23" s="94" customFormat="1" ht="15.5" hidden="1" x14ac:dyDescent="0.35">
      <c r="B79" s="115">
        <f t="shared" si="3"/>
        <v>74</v>
      </c>
      <c r="C79" s="115"/>
      <c r="D79" s="116"/>
      <c r="E79" s="117"/>
      <c r="F79" s="118"/>
      <c r="G79" s="119"/>
      <c r="H79" s="119"/>
      <c r="I79" s="119"/>
      <c r="J79" s="119">
        <v>12</v>
      </c>
      <c r="K79" s="120">
        <v>43143</v>
      </c>
      <c r="L79" s="120"/>
      <c r="M79" s="120"/>
      <c r="N79" s="115"/>
      <c r="O79" s="115" t="s">
        <v>642</v>
      </c>
      <c r="P79" s="115">
        <v>2</v>
      </c>
      <c r="Q79" s="115">
        <v>2018</v>
      </c>
      <c r="R79" s="115"/>
      <c r="S79" s="115" t="str">
        <f t="shared" si="2"/>
        <v>TLJ</v>
      </c>
      <c r="T79" s="115" t="str">
        <f>IFERROR(VLOOKUP(S79,[1]LOKASI!$B$4:$D$19,2,0),"-")</f>
        <v>DISTRIK I</v>
      </c>
      <c r="U79" s="115"/>
      <c r="V79" s="115"/>
      <c r="W79" s="121"/>
    </row>
    <row r="80" spans="2:23" s="94" customFormat="1" ht="15.5" hidden="1" x14ac:dyDescent="0.35">
      <c r="B80" s="115">
        <f t="shared" si="3"/>
        <v>75</v>
      </c>
      <c r="C80" s="115"/>
      <c r="D80" s="116"/>
      <c r="E80" s="117"/>
      <c r="F80" s="118"/>
      <c r="G80" s="119">
        <v>1</v>
      </c>
      <c r="H80" s="119"/>
      <c r="I80" s="119">
        <v>1</v>
      </c>
      <c r="J80" s="119"/>
      <c r="K80" s="120">
        <v>43145</v>
      </c>
      <c r="L80" s="120"/>
      <c r="M80" s="120"/>
      <c r="N80" s="115"/>
      <c r="O80" s="115" t="s">
        <v>1510</v>
      </c>
      <c r="P80" s="115">
        <v>2</v>
      </c>
      <c r="Q80" s="115">
        <v>2018</v>
      </c>
      <c r="R80" s="115"/>
      <c r="S80" s="115" t="str">
        <f t="shared" si="2"/>
        <v>PMB</v>
      </c>
      <c r="T80" s="115" t="str">
        <f>IFERROR(VLOOKUP(S80,[1]LOKASI!$B$4:$D$19,2,0),"-")</f>
        <v>DISTRIK I</v>
      </c>
      <c r="U80" s="115"/>
      <c r="V80" s="115"/>
      <c r="W80" s="121"/>
    </row>
    <row r="81" spans="2:23" s="94" customFormat="1" ht="15.5" hidden="1" x14ac:dyDescent="0.35">
      <c r="B81" s="115">
        <f t="shared" si="3"/>
        <v>76</v>
      </c>
      <c r="C81" s="115"/>
      <c r="D81" s="116"/>
      <c r="E81" s="117"/>
      <c r="F81" s="118"/>
      <c r="G81" s="119">
        <v>1</v>
      </c>
      <c r="H81" s="119"/>
      <c r="I81" s="119">
        <v>1</v>
      </c>
      <c r="J81" s="119"/>
      <c r="K81" s="120">
        <v>43145</v>
      </c>
      <c r="L81" s="120"/>
      <c r="M81" s="120"/>
      <c r="N81" s="115"/>
      <c r="O81" s="115" t="s">
        <v>1514</v>
      </c>
      <c r="P81" s="115">
        <v>2</v>
      </c>
      <c r="Q81" s="115">
        <v>2018</v>
      </c>
      <c r="R81" s="115"/>
      <c r="S81" s="115" t="str">
        <f t="shared" si="2"/>
        <v>PMB</v>
      </c>
      <c r="T81" s="115" t="str">
        <f>IFERROR(VLOOKUP(S81,[1]LOKASI!$B$4:$D$19,2,0),"-")</f>
        <v>DISTRIK I</v>
      </c>
      <c r="U81" s="115"/>
      <c r="V81" s="115"/>
      <c r="W81" s="121"/>
    </row>
    <row r="82" spans="2:23" s="94" customFormat="1" ht="15.5" hidden="1" x14ac:dyDescent="0.35">
      <c r="B82" s="115">
        <f t="shared" si="3"/>
        <v>77</v>
      </c>
      <c r="C82" s="115"/>
      <c r="D82" s="116"/>
      <c r="E82" s="117"/>
      <c r="F82" s="118"/>
      <c r="G82" s="119"/>
      <c r="H82" s="119"/>
      <c r="I82" s="119"/>
      <c r="J82" s="119">
        <v>21</v>
      </c>
      <c r="K82" s="120">
        <v>43145</v>
      </c>
      <c r="L82" s="120"/>
      <c r="M82" s="120"/>
      <c r="N82" s="115"/>
      <c r="O82" s="115" t="s">
        <v>1617</v>
      </c>
      <c r="P82" s="115">
        <v>2</v>
      </c>
      <c r="Q82" s="115">
        <v>2018</v>
      </c>
      <c r="R82" s="115"/>
      <c r="S82" s="115" t="str">
        <f t="shared" si="2"/>
        <v>TLJ</v>
      </c>
      <c r="T82" s="115" t="str">
        <f>IFERROR(VLOOKUP(S82,[1]LOKASI!$B$4:$D$19,2,0),"-")</f>
        <v>DISTRIK I</v>
      </c>
      <c r="U82" s="115"/>
      <c r="V82" s="115"/>
      <c r="W82" s="121"/>
    </row>
    <row r="83" spans="2:23" s="94" customFormat="1" ht="82.5" hidden="1" customHeight="1" x14ac:dyDescent="0.35">
      <c r="B83" s="115">
        <f t="shared" si="3"/>
        <v>78</v>
      </c>
      <c r="C83" s="115"/>
      <c r="D83" s="116"/>
      <c r="E83" s="117"/>
      <c r="F83" s="118"/>
      <c r="G83" s="119"/>
      <c r="H83" s="119"/>
      <c r="I83" s="119"/>
      <c r="J83" s="119">
        <v>208</v>
      </c>
      <c r="K83" s="120">
        <v>43146</v>
      </c>
      <c r="L83" s="120"/>
      <c r="M83" s="120"/>
      <c r="N83" s="115"/>
      <c r="O83" s="115" t="s">
        <v>1679</v>
      </c>
      <c r="P83" s="115">
        <v>2</v>
      </c>
      <c r="Q83" s="115">
        <v>2018</v>
      </c>
      <c r="R83" s="115"/>
      <c r="S83" s="115" t="str">
        <f t="shared" si="2"/>
        <v>TTB</v>
      </c>
      <c r="T83" s="115" t="str">
        <f>IFERROR(VLOOKUP(S83,[1]LOKASI!$B$4:$D$19,2,0),"-")</f>
        <v>DISTRIK II</v>
      </c>
      <c r="U83" s="115"/>
      <c r="V83" s="115"/>
      <c r="W83" s="121"/>
    </row>
    <row r="84" spans="2:23" s="94" customFormat="1" ht="15.5" hidden="1" x14ac:dyDescent="0.35">
      <c r="B84" s="115">
        <f t="shared" si="3"/>
        <v>79</v>
      </c>
      <c r="C84" s="115"/>
      <c r="D84" s="116"/>
      <c r="E84" s="117"/>
      <c r="F84" s="118"/>
      <c r="G84" s="119">
        <v>1</v>
      </c>
      <c r="H84" s="119">
        <v>1</v>
      </c>
      <c r="I84" s="119"/>
      <c r="J84" s="119"/>
      <c r="K84" s="120">
        <v>43151</v>
      </c>
      <c r="L84" s="120"/>
      <c r="M84" s="120"/>
      <c r="N84" s="115"/>
      <c r="O84" s="115" t="s">
        <v>1359</v>
      </c>
      <c r="P84" s="115">
        <v>2</v>
      </c>
      <c r="Q84" s="115">
        <v>2018</v>
      </c>
      <c r="R84" s="115"/>
      <c r="S84" s="115" t="str">
        <f t="shared" si="2"/>
        <v>BRG</v>
      </c>
      <c r="T84" s="115" t="str">
        <f>IFERROR(VLOOKUP(S84,[1]LOKASI!$B$4:$D$19,2,0),"-")</f>
        <v>DISTRIK III</v>
      </c>
      <c r="U84" s="115"/>
      <c r="V84" s="115"/>
      <c r="W84" s="121"/>
    </row>
    <row r="85" spans="2:23" s="94" customFormat="1" ht="15.5" hidden="1" x14ac:dyDescent="0.35">
      <c r="B85" s="115">
        <f t="shared" si="3"/>
        <v>80</v>
      </c>
      <c r="C85" s="115"/>
      <c r="D85" s="116"/>
      <c r="E85" s="117"/>
      <c r="F85" s="118"/>
      <c r="G85" s="119">
        <v>1</v>
      </c>
      <c r="H85" s="119"/>
      <c r="I85" s="119">
        <v>1</v>
      </c>
      <c r="J85" s="119"/>
      <c r="K85" s="120">
        <v>43151</v>
      </c>
      <c r="L85" s="120"/>
      <c r="M85" s="120"/>
      <c r="N85" s="115"/>
      <c r="O85" s="115" t="s">
        <v>1350</v>
      </c>
      <c r="P85" s="115">
        <v>2</v>
      </c>
      <c r="Q85" s="115">
        <v>2018</v>
      </c>
      <c r="R85" s="115"/>
      <c r="S85" s="115" t="str">
        <f t="shared" si="2"/>
        <v>BRA</v>
      </c>
      <c r="T85" s="115" t="str">
        <f>IFERROR(VLOOKUP(S85,[1]LOKASI!$B$4:$D$19,2,0),"-")</f>
        <v>-</v>
      </c>
      <c r="U85" s="115"/>
      <c r="V85" s="115"/>
      <c r="W85" s="121"/>
    </row>
    <row r="86" spans="2:23" s="94" customFormat="1" ht="15.5" hidden="1" x14ac:dyDescent="0.35">
      <c r="B86" s="115">
        <f t="shared" si="3"/>
        <v>81</v>
      </c>
      <c r="C86" s="115"/>
      <c r="D86" s="116"/>
      <c r="E86" s="117"/>
      <c r="F86" s="118"/>
      <c r="G86" s="119">
        <v>1</v>
      </c>
      <c r="H86" s="119"/>
      <c r="I86" s="119">
        <v>1</v>
      </c>
      <c r="J86" s="119"/>
      <c r="K86" s="120">
        <v>43151</v>
      </c>
      <c r="L86" s="120"/>
      <c r="M86" s="120"/>
      <c r="N86" s="115"/>
      <c r="O86" s="115" t="s">
        <v>1772</v>
      </c>
      <c r="P86" s="115">
        <v>2</v>
      </c>
      <c r="Q86" s="115">
        <v>2018</v>
      </c>
      <c r="R86" s="115"/>
      <c r="S86" s="115" t="str">
        <f t="shared" si="2"/>
        <v>OGN</v>
      </c>
      <c r="T86" s="115" t="str">
        <f>IFERROR(VLOOKUP(S86,[1]LOKASI!$B$4:$D$19,2,0),"-")</f>
        <v>DISTRIK II</v>
      </c>
      <c r="U86" s="115"/>
      <c r="V86" s="115"/>
      <c r="W86" s="121"/>
    </row>
    <row r="87" spans="2:23" s="94" customFormat="1" ht="15.5" hidden="1" x14ac:dyDescent="0.35">
      <c r="B87" s="115">
        <f t="shared" si="3"/>
        <v>82</v>
      </c>
      <c r="C87" s="115"/>
      <c r="D87" s="116"/>
      <c r="E87" s="117"/>
      <c r="F87" s="118"/>
      <c r="G87" s="119"/>
      <c r="H87" s="119"/>
      <c r="I87" s="119"/>
      <c r="J87" s="119">
        <v>18</v>
      </c>
      <c r="K87" s="120">
        <v>43152</v>
      </c>
      <c r="L87" s="120"/>
      <c r="M87" s="120"/>
      <c r="N87" s="115"/>
      <c r="O87" s="115" t="s">
        <v>1350</v>
      </c>
      <c r="P87" s="115">
        <v>2</v>
      </c>
      <c r="Q87" s="115">
        <v>2018</v>
      </c>
      <c r="R87" s="115"/>
      <c r="S87" s="115" t="str">
        <f t="shared" si="2"/>
        <v>BRA</v>
      </c>
      <c r="T87" s="115" t="str">
        <f>IFERROR(VLOOKUP(S87,[1]LOKASI!$B$4:$D$19,2,0),"-")</f>
        <v>-</v>
      </c>
      <c r="U87" s="115"/>
      <c r="V87" s="115"/>
      <c r="W87" s="121"/>
    </row>
    <row r="88" spans="2:23" s="94" customFormat="1" ht="15.5" hidden="1" x14ac:dyDescent="0.35">
      <c r="B88" s="115">
        <f t="shared" si="3"/>
        <v>83</v>
      </c>
      <c r="C88" s="115"/>
      <c r="D88" s="116"/>
      <c r="E88" s="117"/>
      <c r="F88" s="118"/>
      <c r="G88" s="119">
        <v>1</v>
      </c>
      <c r="H88" s="119"/>
      <c r="I88" s="119">
        <v>1</v>
      </c>
      <c r="J88" s="119"/>
      <c r="K88" s="120">
        <v>43152</v>
      </c>
      <c r="L88" s="120"/>
      <c r="M88" s="120"/>
      <c r="N88" s="115"/>
      <c r="O88" s="115" t="s">
        <v>623</v>
      </c>
      <c r="P88" s="115">
        <v>2</v>
      </c>
      <c r="Q88" s="115">
        <v>2018</v>
      </c>
      <c r="R88" s="115"/>
      <c r="S88" s="115" t="str">
        <f t="shared" si="2"/>
        <v>TLJ</v>
      </c>
      <c r="T88" s="115" t="str">
        <f>IFERROR(VLOOKUP(S88,[1]LOKASI!$B$4:$D$19,2,0),"-")</f>
        <v>DISTRIK I</v>
      </c>
      <c r="U88" s="115"/>
      <c r="V88" s="115"/>
      <c r="W88" s="121"/>
    </row>
    <row r="89" spans="2:23" s="94" customFormat="1" ht="15.5" hidden="1" x14ac:dyDescent="0.35">
      <c r="B89" s="115">
        <f t="shared" si="3"/>
        <v>84</v>
      </c>
      <c r="C89" s="115"/>
      <c r="D89" s="116"/>
      <c r="E89" s="117"/>
      <c r="F89" s="118"/>
      <c r="G89" s="119">
        <v>1</v>
      </c>
      <c r="H89" s="119"/>
      <c r="I89" s="119">
        <v>2</v>
      </c>
      <c r="J89" s="119"/>
      <c r="K89" s="120">
        <v>43153</v>
      </c>
      <c r="L89" s="120"/>
      <c r="M89" s="120"/>
      <c r="N89" s="115"/>
      <c r="O89" s="115" t="s">
        <v>1691</v>
      </c>
      <c r="P89" s="115">
        <v>2</v>
      </c>
      <c r="Q89" s="115">
        <v>2018</v>
      </c>
      <c r="R89" s="115"/>
      <c r="S89" s="115" t="str">
        <f t="shared" si="2"/>
        <v>TTB</v>
      </c>
      <c r="T89" s="115" t="str">
        <f>IFERROR(VLOOKUP(S89,[1]LOKASI!$B$4:$D$19,2,0),"-")</f>
        <v>DISTRIK II</v>
      </c>
      <c r="U89" s="115"/>
      <c r="V89" s="115"/>
      <c r="W89" s="121"/>
    </row>
    <row r="90" spans="2:23" s="94" customFormat="1" ht="15.5" hidden="1" x14ac:dyDescent="0.35">
      <c r="B90" s="115">
        <f t="shared" si="3"/>
        <v>85</v>
      </c>
      <c r="C90" s="115"/>
      <c r="D90" s="116"/>
      <c r="E90" s="117"/>
      <c r="F90" s="118"/>
      <c r="G90" s="119">
        <v>1</v>
      </c>
      <c r="H90" s="119"/>
      <c r="I90" s="119">
        <v>1</v>
      </c>
      <c r="J90" s="119"/>
      <c r="K90" s="120">
        <v>43153</v>
      </c>
      <c r="L90" s="120"/>
      <c r="M90" s="120"/>
      <c r="N90" s="115"/>
      <c r="O90" s="115" t="s">
        <v>1601</v>
      </c>
      <c r="P90" s="115">
        <v>2</v>
      </c>
      <c r="Q90" s="115">
        <v>2018</v>
      </c>
      <c r="R90" s="115"/>
      <c r="S90" s="115" t="str">
        <f t="shared" si="2"/>
        <v>TLJ</v>
      </c>
      <c r="T90" s="115" t="str">
        <f>IFERROR(VLOOKUP(S90,[1]LOKASI!$B$4:$D$19,2,0),"-")</f>
        <v>DISTRIK I</v>
      </c>
      <c r="U90" s="115"/>
      <c r="V90" s="115"/>
      <c r="W90" s="121"/>
    </row>
    <row r="91" spans="2:23" s="94" customFormat="1" ht="15.5" hidden="1" x14ac:dyDescent="0.35">
      <c r="B91" s="115">
        <f t="shared" si="3"/>
        <v>86</v>
      </c>
      <c r="C91" s="115"/>
      <c r="D91" s="116"/>
      <c r="E91" s="117"/>
      <c r="F91" s="118"/>
      <c r="G91" s="119">
        <v>1</v>
      </c>
      <c r="H91" s="119">
        <v>1</v>
      </c>
      <c r="I91" s="119"/>
      <c r="J91" s="119"/>
      <c r="K91" s="120">
        <v>43154</v>
      </c>
      <c r="L91" s="120"/>
      <c r="M91" s="120"/>
      <c r="N91" s="115"/>
      <c r="O91" s="115" t="s">
        <v>1510</v>
      </c>
      <c r="P91" s="115">
        <v>2</v>
      </c>
      <c r="Q91" s="115">
        <v>2018</v>
      </c>
      <c r="R91" s="115"/>
      <c r="S91" s="115" t="str">
        <f t="shared" si="2"/>
        <v>PMB</v>
      </c>
      <c r="T91" s="115" t="str">
        <f>IFERROR(VLOOKUP(S91,[1]LOKASI!$B$4:$D$19,2,0),"-")</f>
        <v>DISTRIK I</v>
      </c>
      <c r="U91" s="115"/>
      <c r="V91" s="115"/>
      <c r="W91" s="121"/>
    </row>
    <row r="92" spans="2:23" s="94" customFormat="1" ht="15.5" hidden="1" x14ac:dyDescent="0.35">
      <c r="B92" s="115">
        <f t="shared" si="3"/>
        <v>87</v>
      </c>
      <c r="C92" s="115"/>
      <c r="D92" s="116"/>
      <c r="E92" s="117"/>
      <c r="F92" s="118"/>
      <c r="G92" s="119">
        <v>1</v>
      </c>
      <c r="H92" s="119">
        <v>1</v>
      </c>
      <c r="I92" s="119"/>
      <c r="J92" s="119"/>
      <c r="K92" s="120">
        <v>43154</v>
      </c>
      <c r="L92" s="120"/>
      <c r="M92" s="120"/>
      <c r="N92" s="115"/>
      <c r="O92" s="115" t="s">
        <v>1515</v>
      </c>
      <c r="P92" s="115">
        <v>2</v>
      </c>
      <c r="Q92" s="115">
        <v>2018</v>
      </c>
      <c r="R92" s="115"/>
      <c r="S92" s="115" t="str">
        <f t="shared" si="2"/>
        <v>PMB</v>
      </c>
      <c r="T92" s="115" t="str">
        <f>IFERROR(VLOOKUP(S92,[1]LOKASI!$B$4:$D$19,2,0),"-")</f>
        <v>DISTRIK I</v>
      </c>
      <c r="U92" s="115"/>
      <c r="V92" s="115"/>
      <c r="W92" s="121"/>
    </row>
    <row r="93" spans="2:23" s="94" customFormat="1" ht="15.5" hidden="1" x14ac:dyDescent="0.35">
      <c r="B93" s="115">
        <f t="shared" si="3"/>
        <v>88</v>
      </c>
      <c r="C93" s="123"/>
      <c r="D93" s="116" t="s">
        <v>1757</v>
      </c>
      <c r="E93" s="117"/>
      <c r="F93" s="118"/>
      <c r="G93" s="119">
        <v>1</v>
      </c>
      <c r="H93" s="119">
        <v>1</v>
      </c>
      <c r="I93" s="119"/>
      <c r="J93" s="119"/>
      <c r="K93" s="120">
        <v>43154</v>
      </c>
      <c r="L93" s="120">
        <v>43154</v>
      </c>
      <c r="M93" s="120">
        <v>43154</v>
      </c>
      <c r="N93" s="115"/>
      <c r="O93" s="123" t="s">
        <v>1774</v>
      </c>
      <c r="P93" s="115">
        <v>2</v>
      </c>
      <c r="Q93" s="115">
        <v>2018</v>
      </c>
      <c r="R93" s="115"/>
      <c r="S93" s="115" t="str">
        <f t="shared" si="2"/>
        <v xml:space="preserve">TL </v>
      </c>
      <c r="T93" s="115" t="str">
        <f>IFERROR(VLOOKUP(S93,[1]LOKASI!$B$4:$D$19,2,0),"-")</f>
        <v>-</v>
      </c>
      <c r="U93" s="115"/>
      <c r="V93" s="115"/>
      <c r="W93" s="121"/>
    </row>
    <row r="94" spans="2:23" s="94" customFormat="1" ht="15.5" hidden="1" x14ac:dyDescent="0.35">
      <c r="B94" s="115">
        <f t="shared" si="3"/>
        <v>89</v>
      </c>
      <c r="C94" s="115"/>
      <c r="D94" s="116"/>
      <c r="E94" s="117"/>
      <c r="F94" s="118"/>
      <c r="G94" s="119"/>
      <c r="H94" s="119"/>
      <c r="I94" s="119"/>
      <c r="J94" s="119">
        <v>180</v>
      </c>
      <c r="K94" s="120">
        <v>43154</v>
      </c>
      <c r="L94" s="120"/>
      <c r="M94" s="120"/>
      <c r="N94" s="115"/>
      <c r="O94" s="115" t="s">
        <v>1665</v>
      </c>
      <c r="P94" s="115">
        <v>2</v>
      </c>
      <c r="Q94" s="115">
        <v>2018</v>
      </c>
      <c r="R94" s="115"/>
      <c r="S94" s="115" t="str">
        <f t="shared" si="2"/>
        <v>TMT</v>
      </c>
      <c r="T94" s="115" t="str">
        <f>IFERROR(VLOOKUP(S94,[1]LOKASI!$B$4:$D$19,2,0),"-")</f>
        <v>DISTRIK II</v>
      </c>
      <c r="U94" s="115"/>
      <c r="V94" s="115"/>
      <c r="W94" s="121"/>
    </row>
    <row r="95" spans="2:23" s="94" customFormat="1" ht="15.5" hidden="1" x14ac:dyDescent="0.35">
      <c r="B95" s="115">
        <f t="shared" si="3"/>
        <v>90</v>
      </c>
      <c r="C95" s="115"/>
      <c r="D95" s="116"/>
      <c r="E95" s="117"/>
      <c r="F95" s="118"/>
      <c r="G95" s="119"/>
      <c r="H95" s="119"/>
      <c r="I95" s="119"/>
      <c r="J95" s="119">
        <v>96</v>
      </c>
      <c r="K95" s="120">
        <v>43156</v>
      </c>
      <c r="L95" s="120"/>
      <c r="M95" s="120"/>
      <c r="N95" s="115"/>
      <c r="O95" s="115" t="s">
        <v>1775</v>
      </c>
      <c r="P95" s="115">
        <v>2</v>
      </c>
      <c r="Q95" s="115">
        <v>2018</v>
      </c>
      <c r="R95" s="115"/>
      <c r="S95" s="115" t="str">
        <f t="shared" si="2"/>
        <v>TMT</v>
      </c>
      <c r="T95" s="115" t="str">
        <f>IFERROR(VLOOKUP(S95,[1]LOKASI!$B$4:$D$19,2,0),"-")</f>
        <v>DISTRIK II</v>
      </c>
      <c r="U95" s="115"/>
      <c r="V95" s="115"/>
      <c r="W95" s="121"/>
    </row>
    <row r="96" spans="2:23" s="94" customFormat="1" ht="15.5" hidden="1" x14ac:dyDescent="0.35">
      <c r="B96" s="115">
        <f t="shared" si="3"/>
        <v>91</v>
      </c>
      <c r="C96" s="115"/>
      <c r="D96" s="116"/>
      <c r="E96" s="117"/>
      <c r="F96" s="118"/>
      <c r="G96" s="119">
        <v>1</v>
      </c>
      <c r="H96" s="119"/>
      <c r="I96" s="119">
        <v>1</v>
      </c>
      <c r="J96" s="119"/>
      <c r="K96" s="120">
        <v>43157</v>
      </c>
      <c r="L96" s="120"/>
      <c r="M96" s="120"/>
      <c r="N96" s="115"/>
      <c r="O96" s="115" t="s">
        <v>1776</v>
      </c>
      <c r="P96" s="115">
        <v>2</v>
      </c>
      <c r="Q96" s="115">
        <v>2018</v>
      </c>
      <c r="R96" s="115"/>
      <c r="S96" s="115" t="str">
        <f t="shared" si="2"/>
        <v>TLJ</v>
      </c>
      <c r="T96" s="115" t="str">
        <f>IFERROR(VLOOKUP(S96,[1]LOKASI!$B$4:$D$19,2,0),"-")</f>
        <v>DISTRIK I</v>
      </c>
      <c r="U96" s="115"/>
      <c r="V96" s="115"/>
      <c r="W96" s="121"/>
    </row>
    <row r="97" spans="2:23" s="92" customFormat="1" ht="15.5" hidden="1" x14ac:dyDescent="0.35">
      <c r="B97" s="115">
        <f t="shared" si="3"/>
        <v>92</v>
      </c>
      <c r="C97" s="115"/>
      <c r="D97" s="116"/>
      <c r="E97" s="117"/>
      <c r="F97" s="118"/>
      <c r="G97" s="119">
        <v>1</v>
      </c>
      <c r="H97" s="119">
        <v>1</v>
      </c>
      <c r="I97" s="119"/>
      <c r="J97" s="119"/>
      <c r="K97" s="120">
        <v>43157</v>
      </c>
      <c r="L97" s="120"/>
      <c r="M97" s="120"/>
      <c r="N97" s="115"/>
      <c r="O97" s="115" t="s">
        <v>1665</v>
      </c>
      <c r="P97" s="115">
        <v>2</v>
      </c>
      <c r="Q97" s="115">
        <v>2018</v>
      </c>
      <c r="R97" s="115"/>
      <c r="S97" s="115" t="str">
        <f t="shared" si="2"/>
        <v>TMT</v>
      </c>
      <c r="T97" s="115" t="str">
        <f>IFERROR(VLOOKUP(S97,[1]LOKASI!$B$4:$D$19,2,0),"-")</f>
        <v>DISTRIK II</v>
      </c>
      <c r="U97" s="115"/>
      <c r="V97" s="115"/>
      <c r="W97" s="121"/>
    </row>
    <row r="98" spans="2:23" s="94" customFormat="1" ht="15.5" hidden="1" x14ac:dyDescent="0.35">
      <c r="B98" s="115">
        <f t="shared" si="3"/>
        <v>93</v>
      </c>
      <c r="C98" s="115"/>
      <c r="D98" s="116"/>
      <c r="E98" s="117"/>
      <c r="F98" s="118"/>
      <c r="G98" s="119">
        <v>1</v>
      </c>
      <c r="H98" s="119">
        <v>1</v>
      </c>
      <c r="I98" s="119"/>
      <c r="J98" s="119"/>
      <c r="K98" s="120">
        <v>43159</v>
      </c>
      <c r="L98" s="120"/>
      <c r="M98" s="120"/>
      <c r="N98" s="115"/>
      <c r="O98" s="115" t="s">
        <v>1676</v>
      </c>
      <c r="P98" s="115">
        <v>2</v>
      </c>
      <c r="Q98" s="115">
        <v>2018</v>
      </c>
      <c r="R98" s="115"/>
      <c r="S98" s="115" t="str">
        <f t="shared" si="2"/>
        <v>TTB</v>
      </c>
      <c r="T98" s="115" t="str">
        <f>IFERROR(VLOOKUP(S98,[1]LOKASI!$B$4:$D$19,2,0),"-")</f>
        <v>DISTRIK II</v>
      </c>
      <c r="U98" s="115"/>
      <c r="V98" s="115"/>
      <c r="W98" s="121"/>
    </row>
    <row r="99" spans="2:23" s="94" customFormat="1" ht="15.5" hidden="1" x14ac:dyDescent="0.35">
      <c r="B99" s="115">
        <f t="shared" si="3"/>
        <v>94</v>
      </c>
      <c r="C99" s="115"/>
      <c r="D99" s="116"/>
      <c r="E99" s="117"/>
      <c r="F99" s="118"/>
      <c r="G99" s="119"/>
      <c r="H99" s="119"/>
      <c r="I99" s="119"/>
      <c r="J99" s="119">
        <v>8</v>
      </c>
      <c r="K99" s="120">
        <v>43159</v>
      </c>
      <c r="L99" s="120"/>
      <c r="M99" s="120"/>
      <c r="N99" s="115"/>
      <c r="O99" s="115" t="s">
        <v>1365</v>
      </c>
      <c r="P99" s="115">
        <v>2</v>
      </c>
      <c r="Q99" s="115">
        <v>2018</v>
      </c>
      <c r="R99" s="115"/>
      <c r="S99" s="115" t="str">
        <f t="shared" si="2"/>
        <v>BRG</v>
      </c>
      <c r="T99" s="115" t="str">
        <f>IFERROR(VLOOKUP(S99,[1]LOKASI!$B$4:$D$19,2,0),"-")</f>
        <v>DISTRIK III</v>
      </c>
      <c r="U99" s="115"/>
      <c r="V99" s="115"/>
      <c r="W99" s="121"/>
    </row>
    <row r="100" spans="2:23" s="94" customFormat="1" ht="15.5" hidden="1" x14ac:dyDescent="0.35">
      <c r="B100" s="115">
        <f t="shared" si="3"/>
        <v>95</v>
      </c>
      <c r="C100" s="123"/>
      <c r="D100" s="116"/>
      <c r="E100" s="117"/>
      <c r="F100" s="118"/>
      <c r="G100" s="119">
        <v>1</v>
      </c>
      <c r="H100" s="119">
        <v>1</v>
      </c>
      <c r="I100" s="119"/>
      <c r="J100" s="119"/>
      <c r="K100" s="120">
        <v>43160</v>
      </c>
      <c r="L100" s="120"/>
      <c r="M100" s="120"/>
      <c r="N100" s="115"/>
      <c r="O100" s="123" t="s">
        <v>1777</v>
      </c>
      <c r="P100" s="115">
        <v>3</v>
      </c>
      <c r="Q100" s="115">
        <v>2018</v>
      </c>
      <c r="R100" s="115"/>
      <c r="S100" s="115" t="str">
        <f t="shared" si="2"/>
        <v xml:space="preserve">TL </v>
      </c>
      <c r="T100" s="115" t="str">
        <f>IFERROR(VLOOKUP(S100,[1]LOKASI!$B$4:$D$19,2,0),"-")</f>
        <v>-</v>
      </c>
      <c r="U100" s="115"/>
      <c r="V100" s="115"/>
      <c r="W100" s="121"/>
    </row>
    <row r="101" spans="2:23" s="94" customFormat="1" ht="15.5" hidden="1" x14ac:dyDescent="0.35">
      <c r="B101" s="115">
        <f t="shared" si="3"/>
        <v>96</v>
      </c>
      <c r="C101" s="115"/>
      <c r="D101" s="116"/>
      <c r="E101" s="117"/>
      <c r="F101" s="118"/>
      <c r="G101" s="119">
        <v>1</v>
      </c>
      <c r="H101" s="119"/>
      <c r="I101" s="119">
        <v>1</v>
      </c>
      <c r="J101" s="119"/>
      <c r="K101" s="120">
        <v>43160</v>
      </c>
      <c r="L101" s="120"/>
      <c r="M101" s="120"/>
      <c r="N101" s="115"/>
      <c r="O101" s="115" t="s">
        <v>1601</v>
      </c>
      <c r="P101" s="115">
        <v>3</v>
      </c>
      <c r="Q101" s="115">
        <v>2018</v>
      </c>
      <c r="R101" s="115"/>
      <c r="S101" s="115" t="str">
        <f t="shared" si="2"/>
        <v>TLJ</v>
      </c>
      <c r="T101" s="115" t="str">
        <f>IFERROR(VLOOKUP(S101,[1]LOKASI!$B$4:$D$19,2,0),"-")</f>
        <v>DISTRIK I</v>
      </c>
      <c r="U101" s="115"/>
      <c r="V101" s="115"/>
      <c r="W101" s="121"/>
    </row>
    <row r="102" spans="2:23" s="94" customFormat="1" ht="15.5" hidden="1" x14ac:dyDescent="0.35">
      <c r="B102" s="115">
        <f t="shared" si="3"/>
        <v>97</v>
      </c>
      <c r="C102" s="115"/>
      <c r="D102" s="116"/>
      <c r="E102" s="117"/>
      <c r="F102" s="118"/>
      <c r="G102" s="119">
        <v>1</v>
      </c>
      <c r="H102" s="119"/>
      <c r="I102" s="119">
        <v>1</v>
      </c>
      <c r="J102" s="119"/>
      <c r="K102" s="120">
        <v>43160</v>
      </c>
      <c r="L102" s="120"/>
      <c r="M102" s="120"/>
      <c r="N102" s="115"/>
      <c r="O102" s="115" t="s">
        <v>1161</v>
      </c>
      <c r="P102" s="115">
        <v>3</v>
      </c>
      <c r="Q102" s="115">
        <v>2018</v>
      </c>
      <c r="R102" s="115"/>
      <c r="S102" s="115" t="str">
        <f t="shared" si="2"/>
        <v>TLJ</v>
      </c>
      <c r="T102" s="115" t="str">
        <f>IFERROR(VLOOKUP(S102,[1]LOKASI!$B$4:$D$19,2,0),"-")</f>
        <v>DISTRIK I</v>
      </c>
      <c r="U102" s="115"/>
      <c r="V102" s="115"/>
      <c r="W102" s="121"/>
    </row>
    <row r="103" spans="2:23" s="94" customFormat="1" ht="15.5" hidden="1" x14ac:dyDescent="0.35">
      <c r="B103" s="115">
        <f t="shared" si="3"/>
        <v>98</v>
      </c>
      <c r="C103" s="115"/>
      <c r="D103" s="116"/>
      <c r="E103" s="117"/>
      <c r="F103" s="118"/>
      <c r="G103" s="119">
        <v>1</v>
      </c>
      <c r="H103" s="119">
        <v>1</v>
      </c>
      <c r="I103" s="119"/>
      <c r="J103" s="119"/>
      <c r="K103" s="120">
        <v>43161</v>
      </c>
      <c r="L103" s="120"/>
      <c r="M103" s="120"/>
      <c r="N103" s="115"/>
      <c r="O103" s="115" t="s">
        <v>1522</v>
      </c>
      <c r="P103" s="115">
        <v>3</v>
      </c>
      <c r="Q103" s="115">
        <v>2018</v>
      </c>
      <c r="R103" s="115"/>
      <c r="S103" s="115" t="str">
        <f t="shared" si="2"/>
        <v>PMB</v>
      </c>
      <c r="T103" s="115" t="str">
        <f>IFERROR(VLOOKUP(S103,[1]LOKASI!$B$4:$D$19,2,0),"-")</f>
        <v>DISTRIK I</v>
      </c>
      <c r="U103" s="115"/>
      <c r="V103" s="115"/>
      <c r="W103" s="121"/>
    </row>
    <row r="104" spans="2:23" s="94" customFormat="1" ht="15.5" hidden="1" x14ac:dyDescent="0.35">
      <c r="B104" s="115">
        <f t="shared" si="3"/>
        <v>99</v>
      </c>
      <c r="C104" s="115"/>
      <c r="D104" s="116"/>
      <c r="E104" s="117"/>
      <c r="F104" s="118"/>
      <c r="G104" s="119">
        <v>1</v>
      </c>
      <c r="H104" s="119">
        <v>1</v>
      </c>
      <c r="I104" s="119"/>
      <c r="J104" s="119"/>
      <c r="K104" s="120">
        <v>43161</v>
      </c>
      <c r="L104" s="120"/>
      <c r="M104" s="120"/>
      <c r="N104" s="115"/>
      <c r="O104" s="115" t="s">
        <v>1515</v>
      </c>
      <c r="P104" s="115">
        <v>3</v>
      </c>
      <c r="Q104" s="115">
        <v>2018</v>
      </c>
      <c r="R104" s="115"/>
      <c r="S104" s="115" t="str">
        <f t="shared" si="2"/>
        <v>PMB</v>
      </c>
      <c r="T104" s="115" t="str">
        <f>IFERROR(VLOOKUP(S104,[1]LOKASI!$B$4:$D$19,2,0),"-")</f>
        <v>DISTRIK I</v>
      </c>
      <c r="U104" s="115"/>
      <c r="V104" s="115"/>
      <c r="W104" s="121"/>
    </row>
    <row r="105" spans="2:23" s="94" customFormat="1" ht="15.5" hidden="1" x14ac:dyDescent="0.35">
      <c r="B105" s="115">
        <f t="shared" si="3"/>
        <v>100</v>
      </c>
      <c r="C105" s="115"/>
      <c r="D105" s="116"/>
      <c r="E105" s="117"/>
      <c r="F105" s="118"/>
      <c r="G105" s="119">
        <v>1</v>
      </c>
      <c r="H105" s="119"/>
      <c r="I105" s="119"/>
      <c r="J105" s="119">
        <v>12</v>
      </c>
      <c r="K105" s="120">
        <v>43161</v>
      </c>
      <c r="L105" s="120"/>
      <c r="M105" s="120"/>
      <c r="N105" s="115"/>
      <c r="O105" s="115" t="s">
        <v>1375</v>
      </c>
      <c r="P105" s="115">
        <v>3</v>
      </c>
      <c r="Q105" s="115">
        <v>2018</v>
      </c>
      <c r="R105" s="115"/>
      <c r="S105" s="115" t="str">
        <f t="shared" si="2"/>
        <v>BRG</v>
      </c>
      <c r="T105" s="115" t="str">
        <f>IFERROR(VLOOKUP(S105,[1]LOKASI!$B$4:$D$19,2,0),"-")</f>
        <v>DISTRIK III</v>
      </c>
      <c r="U105" s="115"/>
      <c r="V105" s="115"/>
      <c r="W105" s="121"/>
    </row>
    <row r="106" spans="2:23" s="94" customFormat="1" ht="15.5" hidden="1" x14ac:dyDescent="0.35">
      <c r="B106" s="115">
        <f t="shared" si="3"/>
        <v>101</v>
      </c>
      <c r="C106" s="115"/>
      <c r="D106" s="116"/>
      <c r="E106" s="117"/>
      <c r="F106" s="118"/>
      <c r="G106" s="119"/>
      <c r="H106" s="119"/>
      <c r="I106" s="119"/>
      <c r="J106" s="119">
        <v>90</v>
      </c>
      <c r="K106" s="120">
        <v>43163</v>
      </c>
      <c r="L106" s="120"/>
      <c r="M106" s="120"/>
      <c r="N106" s="115"/>
      <c r="O106" s="115" t="s">
        <v>1778</v>
      </c>
      <c r="P106" s="115">
        <v>3</v>
      </c>
      <c r="Q106" s="115">
        <v>2018</v>
      </c>
      <c r="R106" s="115"/>
      <c r="S106" s="115" t="str">
        <f t="shared" si="2"/>
        <v>TMT</v>
      </c>
      <c r="T106" s="115" t="str">
        <f>IFERROR(VLOOKUP(S106,[1]LOKASI!$B$4:$D$19,2,0),"-")</f>
        <v>DISTRIK II</v>
      </c>
      <c r="U106" s="115"/>
      <c r="V106" s="115"/>
      <c r="W106" s="121"/>
    </row>
    <row r="107" spans="2:23" s="94" customFormat="1" ht="15.5" hidden="1" x14ac:dyDescent="0.35">
      <c r="B107" s="115">
        <f t="shared" si="3"/>
        <v>102</v>
      </c>
      <c r="C107" s="115"/>
      <c r="D107" s="116"/>
      <c r="E107" s="117"/>
      <c r="F107" s="118"/>
      <c r="G107" s="119">
        <v>1</v>
      </c>
      <c r="H107" s="119"/>
      <c r="I107" s="119">
        <v>1</v>
      </c>
      <c r="J107" s="119"/>
      <c r="K107" s="120">
        <v>43163</v>
      </c>
      <c r="L107" s="120"/>
      <c r="M107" s="120"/>
      <c r="N107" s="115"/>
      <c r="O107" s="115" t="s">
        <v>1660</v>
      </c>
      <c r="P107" s="115">
        <v>3</v>
      </c>
      <c r="Q107" s="115">
        <v>2018</v>
      </c>
      <c r="R107" s="115"/>
      <c r="S107" s="115" t="str">
        <f t="shared" si="2"/>
        <v>TMT</v>
      </c>
      <c r="T107" s="115" t="str">
        <f>IFERROR(VLOOKUP(S107,[1]LOKASI!$B$4:$D$19,2,0),"-")</f>
        <v>DISTRIK II</v>
      </c>
      <c r="U107" s="115"/>
      <c r="V107" s="115"/>
      <c r="W107" s="121"/>
    </row>
    <row r="108" spans="2:23" s="94" customFormat="1" ht="15.5" hidden="1" x14ac:dyDescent="0.35">
      <c r="B108" s="115">
        <f t="shared" si="3"/>
        <v>103</v>
      </c>
      <c r="C108" s="123"/>
      <c r="D108" s="116"/>
      <c r="E108" s="117"/>
      <c r="F108" s="118"/>
      <c r="G108" s="119"/>
      <c r="H108" s="119"/>
      <c r="I108" s="119"/>
      <c r="J108" s="119">
        <v>12</v>
      </c>
      <c r="K108" s="120">
        <v>43164</v>
      </c>
      <c r="L108" s="120">
        <v>43164</v>
      </c>
      <c r="M108" s="120">
        <v>43166</v>
      </c>
      <c r="N108" s="115"/>
      <c r="O108" s="123" t="s">
        <v>1773</v>
      </c>
      <c r="P108" s="115">
        <v>3</v>
      </c>
      <c r="Q108" s="115">
        <v>2018</v>
      </c>
      <c r="R108" s="115"/>
      <c r="S108" s="115" t="str">
        <f t="shared" si="2"/>
        <v xml:space="preserve">TL </v>
      </c>
      <c r="T108" s="115" t="str">
        <f>IFERROR(VLOOKUP(S108,[1]LOKASI!$B$4:$D$19,2,0),"-")</f>
        <v>-</v>
      </c>
      <c r="U108" s="115"/>
      <c r="V108" s="115"/>
      <c r="W108" s="121"/>
    </row>
    <row r="109" spans="2:23" s="94" customFormat="1" ht="15.5" hidden="1" x14ac:dyDescent="0.35">
      <c r="B109" s="115">
        <f t="shared" si="3"/>
        <v>104</v>
      </c>
      <c r="C109" s="115"/>
      <c r="D109" s="116"/>
      <c r="E109" s="117"/>
      <c r="F109" s="118"/>
      <c r="G109" s="119"/>
      <c r="H109" s="119"/>
      <c r="I109" s="119"/>
      <c r="J109" s="119">
        <v>24</v>
      </c>
      <c r="K109" s="120">
        <v>43164</v>
      </c>
      <c r="L109" s="120"/>
      <c r="M109" s="120"/>
      <c r="N109" s="115"/>
      <c r="O109" s="115" t="s">
        <v>1779</v>
      </c>
      <c r="P109" s="115">
        <v>3</v>
      </c>
      <c r="Q109" s="115">
        <v>2018</v>
      </c>
      <c r="R109" s="115"/>
      <c r="S109" s="115" t="str">
        <f t="shared" si="2"/>
        <v>MAI</v>
      </c>
      <c r="T109" s="115" t="str">
        <f>IFERROR(VLOOKUP(S109,[1]LOKASI!$B$4:$D$19,2,0),"-")</f>
        <v>-</v>
      </c>
      <c r="U109" s="115"/>
      <c r="V109" s="115"/>
      <c r="W109" s="121"/>
    </row>
    <row r="110" spans="2:23" s="94" customFormat="1" ht="15.5" hidden="1" x14ac:dyDescent="0.35">
      <c r="B110" s="115">
        <f t="shared" si="3"/>
        <v>105</v>
      </c>
      <c r="C110" s="123"/>
      <c r="D110" s="116"/>
      <c r="E110" s="117"/>
      <c r="F110" s="118"/>
      <c r="G110" s="119">
        <v>1</v>
      </c>
      <c r="H110" s="119"/>
      <c r="I110" s="119">
        <v>1</v>
      </c>
      <c r="J110" s="119"/>
      <c r="K110" s="120">
        <v>43167</v>
      </c>
      <c r="L110" s="120"/>
      <c r="M110" s="120"/>
      <c r="N110" s="115"/>
      <c r="O110" s="123" t="s">
        <v>1780</v>
      </c>
      <c r="P110" s="115">
        <v>3</v>
      </c>
      <c r="Q110" s="115">
        <v>2018</v>
      </c>
      <c r="R110" s="115"/>
      <c r="S110" s="115" t="str">
        <f t="shared" si="2"/>
        <v xml:space="preserve">TL </v>
      </c>
      <c r="T110" s="115" t="str">
        <f>IFERROR(VLOOKUP(S110,[1]LOKASI!$B$4:$D$19,2,0),"-")</f>
        <v>-</v>
      </c>
      <c r="U110" s="115"/>
      <c r="V110" s="115"/>
      <c r="W110" s="121"/>
    </row>
    <row r="111" spans="2:23" s="94" customFormat="1" ht="15.5" hidden="1" x14ac:dyDescent="0.35">
      <c r="B111" s="115">
        <f t="shared" si="3"/>
        <v>106</v>
      </c>
      <c r="C111" s="115"/>
      <c r="D111" s="116"/>
      <c r="E111" s="117"/>
      <c r="F111" s="118"/>
      <c r="G111" s="119"/>
      <c r="H111" s="119"/>
      <c r="I111" s="119"/>
      <c r="J111" s="119">
        <v>84</v>
      </c>
      <c r="K111" s="120">
        <v>43168</v>
      </c>
      <c r="L111" s="120"/>
      <c r="M111" s="120"/>
      <c r="N111" s="115"/>
      <c r="O111" s="115" t="s">
        <v>1515</v>
      </c>
      <c r="P111" s="115">
        <v>3</v>
      </c>
      <c r="Q111" s="115">
        <v>2018</v>
      </c>
      <c r="R111" s="115"/>
      <c r="S111" s="115" t="str">
        <f t="shared" si="2"/>
        <v>PMB</v>
      </c>
      <c r="T111" s="115" t="str">
        <f>IFERROR(VLOOKUP(S111,[1]LOKASI!$B$4:$D$19,2,0),"-")</f>
        <v>DISTRIK I</v>
      </c>
      <c r="U111" s="115"/>
      <c r="V111" s="115"/>
      <c r="W111" s="121"/>
    </row>
    <row r="112" spans="2:23" s="94" customFormat="1" ht="15.5" hidden="1" x14ac:dyDescent="0.35">
      <c r="B112" s="115">
        <f t="shared" si="3"/>
        <v>107</v>
      </c>
      <c r="C112" s="115"/>
      <c r="D112" s="116"/>
      <c r="E112" s="117"/>
      <c r="F112" s="118"/>
      <c r="G112" s="119"/>
      <c r="H112" s="119"/>
      <c r="I112" s="119"/>
      <c r="J112" s="119">
        <v>171</v>
      </c>
      <c r="K112" s="120">
        <v>43169</v>
      </c>
      <c r="L112" s="120"/>
      <c r="M112" s="120"/>
      <c r="N112" s="115"/>
      <c r="O112" s="115" t="s">
        <v>1781</v>
      </c>
      <c r="P112" s="115">
        <v>3</v>
      </c>
      <c r="Q112" s="115">
        <v>2018</v>
      </c>
      <c r="R112" s="115"/>
      <c r="S112" s="115" t="str">
        <f t="shared" si="2"/>
        <v>TMT</v>
      </c>
      <c r="T112" s="115" t="str">
        <f>IFERROR(VLOOKUP(S112,[1]LOKASI!$B$4:$D$19,2,0),"-")</f>
        <v>DISTRIK II</v>
      </c>
      <c r="U112" s="115"/>
      <c r="V112" s="115"/>
      <c r="W112" s="121"/>
    </row>
    <row r="113" spans="2:23" s="94" customFormat="1" ht="15.5" hidden="1" x14ac:dyDescent="0.35">
      <c r="B113" s="115">
        <f t="shared" si="3"/>
        <v>108</v>
      </c>
      <c r="C113" s="115"/>
      <c r="D113" s="116" t="s">
        <v>1782</v>
      </c>
      <c r="E113" s="117"/>
      <c r="F113" s="118"/>
      <c r="G113" s="119"/>
      <c r="H113" s="119"/>
      <c r="I113" s="119"/>
      <c r="J113" s="119">
        <v>6</v>
      </c>
      <c r="K113" s="120">
        <v>43170</v>
      </c>
      <c r="L113" s="120"/>
      <c r="M113" s="120"/>
      <c r="N113" s="115"/>
      <c r="O113" s="115" t="s">
        <v>1783</v>
      </c>
      <c r="P113" s="115">
        <v>3</v>
      </c>
      <c r="Q113" s="115">
        <v>2018</v>
      </c>
      <c r="R113" s="115"/>
      <c r="S113" s="115" t="str">
        <f t="shared" si="2"/>
        <v>TLJ</v>
      </c>
      <c r="T113" s="115" t="str">
        <f>IFERROR(VLOOKUP(S113,[1]LOKASI!$B$4:$D$19,2,0),"-")</f>
        <v>DISTRIK I</v>
      </c>
      <c r="U113" s="115"/>
      <c r="V113" s="115"/>
      <c r="W113" s="121"/>
    </row>
    <row r="114" spans="2:23" s="94" customFormat="1" ht="15.5" hidden="1" x14ac:dyDescent="0.35">
      <c r="B114" s="115">
        <f t="shared" si="3"/>
        <v>109</v>
      </c>
      <c r="C114" s="115"/>
      <c r="D114" s="116"/>
      <c r="E114" s="117"/>
      <c r="F114" s="118"/>
      <c r="G114" s="119">
        <v>1</v>
      </c>
      <c r="H114" s="119"/>
      <c r="I114" s="119">
        <v>1</v>
      </c>
      <c r="J114" s="119"/>
      <c r="K114" s="120">
        <v>43170</v>
      </c>
      <c r="L114" s="120"/>
      <c r="M114" s="120"/>
      <c r="N114" s="115"/>
      <c r="O114" s="115" t="s">
        <v>1163</v>
      </c>
      <c r="P114" s="115">
        <v>3</v>
      </c>
      <c r="Q114" s="115">
        <v>2018</v>
      </c>
      <c r="R114" s="115"/>
      <c r="S114" s="115" t="str">
        <f t="shared" si="2"/>
        <v>TLJ</v>
      </c>
      <c r="T114" s="115" t="str">
        <f>IFERROR(VLOOKUP(S114,[1]LOKASI!$B$4:$D$19,2,0),"-")</f>
        <v>DISTRIK I</v>
      </c>
      <c r="U114" s="115"/>
      <c r="V114" s="115"/>
      <c r="W114" s="121"/>
    </row>
    <row r="115" spans="2:23" s="94" customFormat="1" ht="15.5" hidden="1" x14ac:dyDescent="0.35">
      <c r="B115" s="115">
        <f t="shared" si="3"/>
        <v>110</v>
      </c>
      <c r="C115" s="115"/>
      <c r="D115" s="116"/>
      <c r="E115" s="117"/>
      <c r="F115" s="118"/>
      <c r="G115" s="119">
        <v>1</v>
      </c>
      <c r="H115" s="119">
        <v>1</v>
      </c>
      <c r="I115" s="119"/>
      <c r="J115" s="119"/>
      <c r="K115" s="120">
        <v>43170</v>
      </c>
      <c r="L115" s="120"/>
      <c r="M115" s="120"/>
      <c r="N115" s="115"/>
      <c r="O115" s="115" t="s">
        <v>206</v>
      </c>
      <c r="P115" s="115">
        <v>3</v>
      </c>
      <c r="Q115" s="115">
        <v>2018</v>
      </c>
      <c r="R115" s="115"/>
      <c r="S115" s="115" t="str">
        <f t="shared" si="2"/>
        <v>TLJ</v>
      </c>
      <c r="T115" s="115" t="str">
        <f>IFERROR(VLOOKUP(S115,[1]LOKASI!$B$4:$D$19,2,0),"-")</f>
        <v>DISTRIK I</v>
      </c>
      <c r="U115" s="115"/>
      <c r="V115" s="115"/>
      <c r="W115" s="121"/>
    </row>
    <row r="116" spans="2:23" s="94" customFormat="1" ht="15.5" hidden="1" x14ac:dyDescent="0.35">
      <c r="B116" s="115">
        <f t="shared" si="3"/>
        <v>111</v>
      </c>
      <c r="C116" s="115"/>
      <c r="D116" s="116"/>
      <c r="E116" s="117"/>
      <c r="F116" s="118"/>
      <c r="G116" s="119"/>
      <c r="H116" s="119"/>
      <c r="I116" s="119"/>
      <c r="J116" s="119">
        <v>6</v>
      </c>
      <c r="K116" s="120">
        <v>43171</v>
      </c>
      <c r="L116" s="120"/>
      <c r="M116" s="120"/>
      <c r="N116" s="115"/>
      <c r="O116" s="115" t="s">
        <v>1510</v>
      </c>
      <c r="P116" s="115">
        <v>3</v>
      </c>
      <c r="Q116" s="115">
        <v>2018</v>
      </c>
      <c r="R116" s="115"/>
      <c r="S116" s="115" t="str">
        <f t="shared" si="2"/>
        <v>PMB</v>
      </c>
      <c r="T116" s="115" t="str">
        <f>IFERROR(VLOOKUP(S116,[1]LOKASI!$B$4:$D$19,2,0),"-")</f>
        <v>DISTRIK I</v>
      </c>
      <c r="U116" s="115"/>
      <c r="V116" s="115"/>
      <c r="W116" s="121"/>
    </row>
    <row r="117" spans="2:23" s="94" customFormat="1" ht="15.5" hidden="1" x14ac:dyDescent="0.35">
      <c r="B117" s="115">
        <f t="shared" si="3"/>
        <v>112</v>
      </c>
      <c r="C117" s="115"/>
      <c r="D117" s="116"/>
      <c r="E117" s="117"/>
      <c r="F117" s="118"/>
      <c r="G117" s="119"/>
      <c r="H117" s="119"/>
      <c r="I117" s="119"/>
      <c r="J117" s="119">
        <v>19</v>
      </c>
      <c r="K117" s="120">
        <v>43171</v>
      </c>
      <c r="L117" s="120"/>
      <c r="M117" s="120"/>
      <c r="N117" s="115"/>
      <c r="O117" s="115" t="s">
        <v>206</v>
      </c>
      <c r="P117" s="115">
        <v>3</v>
      </c>
      <c r="Q117" s="115">
        <v>2018</v>
      </c>
      <c r="R117" s="115"/>
      <c r="S117" s="115" t="str">
        <f t="shared" si="2"/>
        <v>TLJ</v>
      </c>
      <c r="T117" s="115" t="str">
        <f>IFERROR(VLOOKUP(S117,[1]LOKASI!$B$4:$D$19,2,0),"-")</f>
        <v>DISTRIK I</v>
      </c>
      <c r="U117" s="115"/>
      <c r="V117" s="115"/>
      <c r="W117" s="121"/>
    </row>
    <row r="118" spans="2:23" s="94" customFormat="1" ht="15.5" hidden="1" x14ac:dyDescent="0.35">
      <c r="B118" s="115">
        <f t="shared" si="3"/>
        <v>113</v>
      </c>
      <c r="C118" s="115"/>
      <c r="D118" s="116"/>
      <c r="E118" s="117"/>
      <c r="F118" s="118"/>
      <c r="G118" s="119"/>
      <c r="H118" s="119"/>
      <c r="I118" s="119"/>
      <c r="J118" s="119">
        <v>18</v>
      </c>
      <c r="K118" s="120">
        <v>43171</v>
      </c>
      <c r="L118" s="120"/>
      <c r="M118" s="120"/>
      <c r="N118" s="115"/>
      <c r="O118" s="115" t="s">
        <v>1161</v>
      </c>
      <c r="P118" s="115">
        <v>3</v>
      </c>
      <c r="Q118" s="115">
        <v>2018</v>
      </c>
      <c r="R118" s="115"/>
      <c r="S118" s="115" t="str">
        <f t="shared" si="2"/>
        <v>TLJ</v>
      </c>
      <c r="T118" s="115" t="str">
        <f>IFERROR(VLOOKUP(S118,[1]LOKASI!$B$4:$D$19,2,0),"-")</f>
        <v>DISTRIK I</v>
      </c>
      <c r="U118" s="115"/>
      <c r="V118" s="115"/>
      <c r="W118" s="121"/>
    </row>
    <row r="119" spans="2:23" s="94" customFormat="1" ht="15.5" hidden="1" x14ac:dyDescent="0.35">
      <c r="B119" s="115">
        <f t="shared" si="3"/>
        <v>114</v>
      </c>
      <c r="C119" s="115"/>
      <c r="D119" s="116"/>
      <c r="E119" s="117"/>
      <c r="F119" s="118"/>
      <c r="G119" s="119">
        <v>1</v>
      </c>
      <c r="H119" s="119"/>
      <c r="I119" s="119">
        <v>1</v>
      </c>
      <c r="J119" s="119"/>
      <c r="K119" s="120">
        <v>43171</v>
      </c>
      <c r="L119" s="120"/>
      <c r="M119" s="120"/>
      <c r="N119" s="115"/>
      <c r="O119" s="115" t="s">
        <v>1601</v>
      </c>
      <c r="P119" s="115">
        <v>3</v>
      </c>
      <c r="Q119" s="115">
        <v>2018</v>
      </c>
      <c r="R119" s="115"/>
      <c r="S119" s="115" t="str">
        <f t="shared" si="2"/>
        <v>TLJ</v>
      </c>
      <c r="T119" s="115" t="str">
        <f>IFERROR(VLOOKUP(S119,[1]LOKASI!$B$4:$D$19,2,0),"-")</f>
        <v>DISTRIK I</v>
      </c>
      <c r="U119" s="115"/>
      <c r="V119" s="115"/>
      <c r="W119" s="121"/>
    </row>
    <row r="120" spans="2:23" s="94" customFormat="1" ht="15.5" hidden="1" x14ac:dyDescent="0.35">
      <c r="B120" s="115">
        <f t="shared" si="3"/>
        <v>115</v>
      </c>
      <c r="C120" s="115"/>
      <c r="D120" s="116"/>
      <c r="E120" s="117"/>
      <c r="F120" s="118"/>
      <c r="G120" s="119"/>
      <c r="H120" s="119"/>
      <c r="I120" s="119"/>
      <c r="J120" s="119">
        <v>18</v>
      </c>
      <c r="K120" s="120">
        <v>43172</v>
      </c>
      <c r="L120" s="120"/>
      <c r="M120" s="120"/>
      <c r="N120" s="115"/>
      <c r="O120" s="115" t="s">
        <v>1784</v>
      </c>
      <c r="P120" s="115">
        <v>3</v>
      </c>
      <c r="Q120" s="115">
        <v>2018</v>
      </c>
      <c r="R120" s="115"/>
      <c r="S120" s="115" t="str">
        <f t="shared" si="2"/>
        <v>OGN</v>
      </c>
      <c r="T120" s="115" t="str">
        <f>IFERROR(VLOOKUP(S120,[1]LOKASI!$B$4:$D$19,2,0),"-")</f>
        <v>DISTRIK II</v>
      </c>
      <c r="U120" s="115"/>
      <c r="V120" s="115"/>
      <c r="W120" s="121"/>
    </row>
    <row r="121" spans="2:23" s="94" customFormat="1" ht="15.5" hidden="1" x14ac:dyDescent="0.35">
      <c r="B121" s="115">
        <f t="shared" si="3"/>
        <v>116</v>
      </c>
      <c r="C121" s="115"/>
      <c r="D121" s="116"/>
      <c r="E121" s="117"/>
      <c r="F121" s="118"/>
      <c r="G121" s="119"/>
      <c r="H121" s="119"/>
      <c r="I121" s="119"/>
      <c r="J121" s="119">
        <v>6</v>
      </c>
      <c r="K121" s="120">
        <v>43173</v>
      </c>
      <c r="L121" s="120"/>
      <c r="M121" s="120"/>
      <c r="N121" s="115"/>
      <c r="O121" s="115" t="s">
        <v>1526</v>
      </c>
      <c r="P121" s="115">
        <v>3</v>
      </c>
      <c r="Q121" s="115">
        <v>2018</v>
      </c>
      <c r="R121" s="115"/>
      <c r="S121" s="115" t="str">
        <f t="shared" si="2"/>
        <v>PMB</v>
      </c>
      <c r="T121" s="115" t="str">
        <f>IFERROR(VLOOKUP(S121,[1]LOKASI!$B$4:$D$19,2,0),"-")</f>
        <v>DISTRIK I</v>
      </c>
      <c r="U121" s="115"/>
      <c r="V121" s="115"/>
      <c r="W121" s="121"/>
    </row>
    <row r="122" spans="2:23" s="94" customFormat="1" ht="15.5" hidden="1" x14ac:dyDescent="0.35">
      <c r="B122" s="115">
        <f t="shared" si="3"/>
        <v>117</v>
      </c>
      <c r="C122" s="115"/>
      <c r="D122" s="116"/>
      <c r="E122" s="117"/>
      <c r="F122" s="118"/>
      <c r="G122" s="119"/>
      <c r="H122" s="119"/>
      <c r="I122" s="119"/>
      <c r="J122" s="119">
        <v>9</v>
      </c>
      <c r="K122" s="120">
        <v>43174</v>
      </c>
      <c r="L122" s="120"/>
      <c r="M122" s="120"/>
      <c r="N122" s="115"/>
      <c r="O122" s="115" t="s">
        <v>1522</v>
      </c>
      <c r="P122" s="115">
        <v>3</v>
      </c>
      <c r="Q122" s="115">
        <v>2018</v>
      </c>
      <c r="R122" s="115"/>
      <c r="S122" s="115" t="str">
        <f t="shared" si="2"/>
        <v>PMB</v>
      </c>
      <c r="T122" s="115" t="str">
        <f>IFERROR(VLOOKUP(S122,[1]LOKASI!$B$4:$D$19,2,0),"-")</f>
        <v>DISTRIK I</v>
      </c>
      <c r="U122" s="115"/>
      <c r="V122" s="115"/>
      <c r="W122" s="121"/>
    </row>
    <row r="123" spans="2:23" s="94" customFormat="1" ht="15.5" hidden="1" x14ac:dyDescent="0.35">
      <c r="B123" s="115">
        <f t="shared" si="3"/>
        <v>118</v>
      </c>
      <c r="C123" s="115"/>
      <c r="D123" s="116"/>
      <c r="E123" s="117"/>
      <c r="F123" s="118"/>
      <c r="G123" s="119">
        <v>1</v>
      </c>
      <c r="H123" s="119"/>
      <c r="I123" s="119">
        <v>1</v>
      </c>
      <c r="J123" s="119"/>
      <c r="K123" s="120">
        <v>43174</v>
      </c>
      <c r="L123" s="120"/>
      <c r="M123" s="120"/>
      <c r="N123" s="115"/>
      <c r="O123" s="115" t="s">
        <v>185</v>
      </c>
      <c r="P123" s="115">
        <v>3</v>
      </c>
      <c r="Q123" s="115">
        <v>2018</v>
      </c>
      <c r="R123" s="115"/>
      <c r="S123" s="115" t="str">
        <f t="shared" si="2"/>
        <v>TLJ</v>
      </c>
      <c r="T123" s="115" t="str">
        <f>IFERROR(VLOOKUP(S123,[1]LOKASI!$B$4:$D$19,2,0),"-")</f>
        <v>DISTRIK I</v>
      </c>
      <c r="U123" s="115"/>
      <c r="V123" s="115"/>
      <c r="W123" s="121"/>
    </row>
    <row r="124" spans="2:23" s="94" customFormat="1" ht="15.5" hidden="1" x14ac:dyDescent="0.35">
      <c r="B124" s="115">
        <f t="shared" si="3"/>
        <v>119</v>
      </c>
      <c r="C124" s="115"/>
      <c r="D124" s="116"/>
      <c r="E124" s="117"/>
      <c r="F124" s="118"/>
      <c r="G124" s="119">
        <v>1</v>
      </c>
      <c r="H124" s="119">
        <v>1</v>
      </c>
      <c r="I124" s="119"/>
      <c r="J124" s="119"/>
      <c r="K124" s="120">
        <v>43179</v>
      </c>
      <c r="L124" s="120"/>
      <c r="M124" s="120"/>
      <c r="N124" s="115"/>
      <c r="O124" s="115" t="s">
        <v>1419</v>
      </c>
      <c r="P124" s="115">
        <v>3</v>
      </c>
      <c r="Q124" s="115">
        <v>2018</v>
      </c>
      <c r="R124" s="115"/>
      <c r="S124" s="115" t="str">
        <f t="shared" si="2"/>
        <v>GNK</v>
      </c>
      <c r="T124" s="115" t="str">
        <f>IFERROR(VLOOKUP(S124,[1]LOKASI!$B$4:$D$19,2,0),"-")</f>
        <v>DISTRIK I</v>
      </c>
      <c r="U124" s="115"/>
      <c r="V124" s="115"/>
      <c r="W124" s="121"/>
    </row>
    <row r="125" spans="2:23" s="94" customFormat="1" ht="15.5" hidden="1" x14ac:dyDescent="0.35">
      <c r="B125" s="115">
        <f t="shared" si="3"/>
        <v>120</v>
      </c>
      <c r="C125" s="115"/>
      <c r="D125" s="116" t="s">
        <v>1769</v>
      </c>
      <c r="E125" s="117"/>
      <c r="F125" s="118"/>
      <c r="G125" s="119"/>
      <c r="H125" s="119"/>
      <c r="I125" s="119"/>
      <c r="J125" s="119">
        <v>6</v>
      </c>
      <c r="K125" s="120">
        <v>43181</v>
      </c>
      <c r="L125" s="120"/>
      <c r="M125" s="120"/>
      <c r="N125" s="115"/>
      <c r="O125" s="115" t="s">
        <v>1508</v>
      </c>
      <c r="P125" s="115">
        <v>3</v>
      </c>
      <c r="Q125" s="115">
        <v>2018</v>
      </c>
      <c r="R125" s="115"/>
      <c r="S125" s="115" t="str">
        <f t="shared" si="2"/>
        <v>PMB</v>
      </c>
      <c r="T125" s="115" t="str">
        <f>IFERROR(VLOOKUP(S125,[1]LOKASI!$B$4:$D$19,2,0),"-")</f>
        <v>DISTRIK I</v>
      </c>
      <c r="U125" s="115"/>
      <c r="V125" s="115"/>
      <c r="W125" s="121"/>
    </row>
    <row r="126" spans="2:23" s="94" customFormat="1" ht="15.5" hidden="1" x14ac:dyDescent="0.35">
      <c r="B126" s="115">
        <f t="shared" si="3"/>
        <v>121</v>
      </c>
      <c r="C126" s="115"/>
      <c r="D126" s="116"/>
      <c r="E126" s="117"/>
      <c r="F126" s="118"/>
      <c r="G126" s="119"/>
      <c r="H126" s="119"/>
      <c r="I126" s="119"/>
      <c r="J126" s="119">
        <v>18</v>
      </c>
      <c r="K126" s="120">
        <v>43181</v>
      </c>
      <c r="L126" s="120"/>
      <c r="M126" s="120"/>
      <c r="N126" s="115"/>
      <c r="O126" s="115" t="s">
        <v>200</v>
      </c>
      <c r="P126" s="115">
        <v>3</v>
      </c>
      <c r="Q126" s="115">
        <v>2018</v>
      </c>
      <c r="R126" s="115"/>
      <c r="S126" s="115" t="str">
        <f t="shared" si="2"/>
        <v>TLJ</v>
      </c>
      <c r="T126" s="115" t="str">
        <f>IFERROR(VLOOKUP(S126,[1]LOKASI!$B$4:$D$19,2,0),"-")</f>
        <v>DISTRIK I</v>
      </c>
      <c r="U126" s="115"/>
      <c r="V126" s="115"/>
      <c r="W126" s="121"/>
    </row>
    <row r="127" spans="2:23" s="94" customFormat="1" ht="15.5" hidden="1" x14ac:dyDescent="0.35">
      <c r="B127" s="115">
        <f t="shared" si="3"/>
        <v>122</v>
      </c>
      <c r="C127" s="115"/>
      <c r="D127" s="116"/>
      <c r="E127" s="117"/>
      <c r="F127" s="118"/>
      <c r="G127" s="119">
        <v>1</v>
      </c>
      <c r="H127" s="119"/>
      <c r="I127" s="119">
        <v>1</v>
      </c>
      <c r="J127" s="119"/>
      <c r="K127" s="120">
        <v>43181</v>
      </c>
      <c r="L127" s="120"/>
      <c r="M127" s="120"/>
      <c r="N127" s="115" t="s">
        <v>1765</v>
      </c>
      <c r="O127" s="115" t="s">
        <v>1613</v>
      </c>
      <c r="P127" s="115">
        <v>3</v>
      </c>
      <c r="Q127" s="115">
        <v>2018</v>
      </c>
      <c r="R127" s="115"/>
      <c r="S127" s="115" t="str">
        <f t="shared" si="2"/>
        <v>TLJ</v>
      </c>
      <c r="T127" s="115" t="str">
        <f>IFERROR(VLOOKUP(S127,[1]LOKASI!$B$4:$D$19,2,0),"-")</f>
        <v>DISTRIK I</v>
      </c>
      <c r="U127" s="115"/>
      <c r="V127" s="115"/>
      <c r="W127" s="121"/>
    </row>
    <row r="128" spans="2:23" s="94" customFormat="1" ht="15.5" hidden="1" x14ac:dyDescent="0.35">
      <c r="B128" s="115">
        <f t="shared" si="3"/>
        <v>123</v>
      </c>
      <c r="C128" s="115"/>
      <c r="D128" s="116"/>
      <c r="E128" s="117"/>
      <c r="F128" s="118"/>
      <c r="G128" s="119"/>
      <c r="H128" s="119"/>
      <c r="I128" s="119"/>
      <c r="J128" s="119">
        <v>12</v>
      </c>
      <c r="K128" s="120">
        <v>43182</v>
      </c>
      <c r="L128" s="120"/>
      <c r="M128" s="120"/>
      <c r="N128" s="115"/>
      <c r="O128" s="115" t="s">
        <v>1450</v>
      </c>
      <c r="P128" s="115">
        <v>3</v>
      </c>
      <c r="Q128" s="115">
        <v>2018</v>
      </c>
      <c r="R128" s="115"/>
      <c r="S128" s="115" t="str">
        <f t="shared" si="2"/>
        <v>KAG</v>
      </c>
      <c r="T128" s="115" t="str">
        <f>IFERROR(VLOOKUP(S128,[1]LOKASI!$B$4:$D$19,2,0),"-")</f>
        <v>DISTRIK III</v>
      </c>
      <c r="U128" s="115"/>
      <c r="V128" s="115"/>
      <c r="W128" s="121"/>
    </row>
    <row r="129" spans="2:23" s="94" customFormat="1" ht="15.5" hidden="1" x14ac:dyDescent="0.35">
      <c r="B129" s="115">
        <f t="shared" si="3"/>
        <v>124</v>
      </c>
      <c r="C129" s="115"/>
      <c r="D129" s="116"/>
      <c r="E129" s="117"/>
      <c r="F129" s="118"/>
      <c r="G129" s="119"/>
      <c r="H129" s="119"/>
      <c r="I129" s="119"/>
      <c r="J129" s="119">
        <v>16</v>
      </c>
      <c r="K129" s="120">
        <v>43182</v>
      </c>
      <c r="L129" s="120"/>
      <c r="M129" s="120"/>
      <c r="N129" s="115"/>
      <c r="O129" s="115" t="s">
        <v>1419</v>
      </c>
      <c r="P129" s="115">
        <v>3</v>
      </c>
      <c r="Q129" s="115">
        <v>2018</v>
      </c>
      <c r="R129" s="115"/>
      <c r="S129" s="115" t="str">
        <f t="shared" si="2"/>
        <v>GNK</v>
      </c>
      <c r="T129" s="115" t="str">
        <f>IFERROR(VLOOKUP(S129,[1]LOKASI!$B$4:$D$19,2,0),"-")</f>
        <v>DISTRIK I</v>
      </c>
      <c r="U129" s="115"/>
      <c r="V129" s="115"/>
      <c r="W129" s="121"/>
    </row>
    <row r="130" spans="2:23" s="94" customFormat="1" ht="15.5" hidden="1" x14ac:dyDescent="0.35">
      <c r="B130" s="115">
        <f t="shared" si="3"/>
        <v>125</v>
      </c>
      <c r="C130" s="115"/>
      <c r="D130" s="116"/>
      <c r="E130" s="117"/>
      <c r="F130" s="118"/>
      <c r="G130" s="119">
        <v>1</v>
      </c>
      <c r="H130" s="119">
        <v>1</v>
      </c>
      <c r="I130" s="119"/>
      <c r="J130" s="119"/>
      <c r="K130" s="120">
        <v>43182</v>
      </c>
      <c r="L130" s="120"/>
      <c r="M130" s="120"/>
      <c r="N130" s="115"/>
      <c r="O130" s="115" t="s">
        <v>1522</v>
      </c>
      <c r="P130" s="115">
        <v>3</v>
      </c>
      <c r="Q130" s="115">
        <v>2018</v>
      </c>
      <c r="R130" s="115"/>
      <c r="S130" s="115" t="str">
        <f t="shared" si="2"/>
        <v>PMB</v>
      </c>
      <c r="T130" s="115" t="str">
        <f>IFERROR(VLOOKUP(S130,[1]LOKASI!$B$4:$D$19,2,0),"-")</f>
        <v>DISTRIK I</v>
      </c>
      <c r="U130" s="115"/>
      <c r="V130" s="115"/>
      <c r="W130" s="121"/>
    </row>
    <row r="131" spans="2:23" s="94" customFormat="1" ht="15.5" hidden="1" x14ac:dyDescent="0.35">
      <c r="B131" s="115">
        <f t="shared" si="3"/>
        <v>126</v>
      </c>
      <c r="C131" s="115"/>
      <c r="D131" s="116"/>
      <c r="E131" s="117"/>
      <c r="F131" s="118"/>
      <c r="G131" s="119"/>
      <c r="H131" s="119"/>
      <c r="I131" s="119"/>
      <c r="J131" s="119">
        <v>45</v>
      </c>
      <c r="K131" s="120">
        <v>43182</v>
      </c>
      <c r="L131" s="120"/>
      <c r="M131" s="120"/>
      <c r="N131" s="115"/>
      <c r="O131" s="115" t="s">
        <v>1163</v>
      </c>
      <c r="P131" s="115">
        <v>3</v>
      </c>
      <c r="Q131" s="115">
        <v>2018</v>
      </c>
      <c r="R131" s="115"/>
      <c r="S131" s="115" t="str">
        <f t="shared" si="2"/>
        <v>TLJ</v>
      </c>
      <c r="T131" s="115" t="str">
        <f>IFERROR(VLOOKUP(S131,[1]LOKASI!$B$4:$D$19,2,0),"-")</f>
        <v>DISTRIK I</v>
      </c>
      <c r="U131" s="115"/>
      <c r="V131" s="115"/>
      <c r="W131" s="121"/>
    </row>
    <row r="132" spans="2:23" s="94" customFormat="1" ht="15.5" hidden="1" x14ac:dyDescent="0.35">
      <c r="B132" s="115">
        <f t="shared" si="3"/>
        <v>127</v>
      </c>
      <c r="C132" s="115"/>
      <c r="D132" s="116"/>
      <c r="E132" s="117"/>
      <c r="F132" s="118"/>
      <c r="G132" s="119"/>
      <c r="H132" s="119"/>
      <c r="I132" s="119"/>
      <c r="J132" s="119">
        <v>16</v>
      </c>
      <c r="K132" s="120">
        <v>43183</v>
      </c>
      <c r="L132" s="120"/>
      <c r="M132" s="120"/>
      <c r="N132" s="115"/>
      <c r="O132" s="115" t="s">
        <v>1419</v>
      </c>
      <c r="P132" s="115">
        <v>3</v>
      </c>
      <c r="Q132" s="115">
        <v>2018</v>
      </c>
      <c r="R132" s="115"/>
      <c r="S132" s="115" t="str">
        <f t="shared" si="2"/>
        <v>GNK</v>
      </c>
      <c r="T132" s="115" t="str">
        <f>IFERROR(VLOOKUP(S132,[1]LOKASI!$B$4:$D$19,2,0),"-")</f>
        <v>DISTRIK I</v>
      </c>
      <c r="U132" s="115"/>
      <c r="V132" s="115"/>
      <c r="W132" s="121"/>
    </row>
    <row r="133" spans="2:23" s="94" customFormat="1" ht="15.5" hidden="1" x14ac:dyDescent="0.35">
      <c r="B133" s="115">
        <f t="shared" si="3"/>
        <v>128</v>
      </c>
      <c r="C133" s="115"/>
      <c r="D133" s="116"/>
      <c r="E133" s="117"/>
      <c r="F133" s="118"/>
      <c r="G133" s="119">
        <v>1</v>
      </c>
      <c r="H133" s="119"/>
      <c r="I133" s="119">
        <v>1</v>
      </c>
      <c r="J133" s="119"/>
      <c r="K133" s="120">
        <v>43185</v>
      </c>
      <c r="L133" s="120"/>
      <c r="M133" s="120"/>
      <c r="N133" s="115"/>
      <c r="O133" s="115" t="s">
        <v>1514</v>
      </c>
      <c r="P133" s="115">
        <v>3</v>
      </c>
      <c r="Q133" s="115">
        <v>2018</v>
      </c>
      <c r="R133" s="115"/>
      <c r="S133" s="115" t="str">
        <f t="shared" si="2"/>
        <v>PMB</v>
      </c>
      <c r="T133" s="115" t="str">
        <f>IFERROR(VLOOKUP(S133,[1]LOKASI!$B$4:$D$19,2,0),"-")</f>
        <v>DISTRIK I</v>
      </c>
      <c r="U133" s="115"/>
      <c r="V133" s="115"/>
      <c r="W133" s="121"/>
    </row>
    <row r="134" spans="2:23" s="94" customFormat="1" ht="15.5" hidden="1" x14ac:dyDescent="0.35">
      <c r="B134" s="115">
        <f t="shared" si="3"/>
        <v>129</v>
      </c>
      <c r="C134" s="115"/>
      <c r="D134" s="116"/>
      <c r="E134" s="117"/>
      <c r="F134" s="118"/>
      <c r="G134" s="119"/>
      <c r="H134" s="119"/>
      <c r="I134" s="119"/>
      <c r="J134" s="119">
        <v>27</v>
      </c>
      <c r="K134" s="120">
        <v>43185</v>
      </c>
      <c r="L134" s="120"/>
      <c r="M134" s="120"/>
      <c r="N134" s="115"/>
      <c r="O134" s="115" t="s">
        <v>1510</v>
      </c>
      <c r="P134" s="115">
        <v>3</v>
      </c>
      <c r="Q134" s="115">
        <v>2018</v>
      </c>
      <c r="R134" s="115"/>
      <c r="S134" s="115" t="str">
        <f t="shared" ref="S134:S197" si="4">IF(C134="TRUNKLINE",LEFT(O134,25),IF(C134="PIPING",LEFT(O134,13),LEFT(O134,3)))</f>
        <v>PMB</v>
      </c>
      <c r="T134" s="115" t="str">
        <f>IFERROR(VLOOKUP(S134,[1]LOKASI!$B$4:$D$19,2,0),"-")</f>
        <v>DISTRIK I</v>
      </c>
      <c r="U134" s="115"/>
      <c r="V134" s="115"/>
      <c r="W134" s="121"/>
    </row>
    <row r="135" spans="2:23" s="94" customFormat="1" ht="15.5" hidden="1" x14ac:dyDescent="0.35">
      <c r="B135" s="115">
        <f t="shared" si="3"/>
        <v>130</v>
      </c>
      <c r="C135" s="115"/>
      <c r="D135" s="116"/>
      <c r="E135" s="117"/>
      <c r="F135" s="118"/>
      <c r="G135" s="119">
        <v>1</v>
      </c>
      <c r="H135" s="119">
        <v>1</v>
      </c>
      <c r="I135" s="119"/>
      <c r="J135" s="119"/>
      <c r="K135" s="120">
        <v>43187</v>
      </c>
      <c r="L135" s="120"/>
      <c r="M135" s="120"/>
      <c r="N135" s="115"/>
      <c r="O135" s="115" t="s">
        <v>1515</v>
      </c>
      <c r="P135" s="115">
        <v>3</v>
      </c>
      <c r="Q135" s="115">
        <v>2018</v>
      </c>
      <c r="R135" s="115"/>
      <c r="S135" s="115" t="str">
        <f t="shared" si="4"/>
        <v>PMB</v>
      </c>
      <c r="T135" s="115" t="str">
        <f>IFERROR(VLOOKUP(S135,[1]LOKASI!$B$4:$D$19,2,0),"-")</f>
        <v>DISTRIK I</v>
      </c>
      <c r="U135" s="115"/>
      <c r="V135" s="115"/>
      <c r="W135" s="121"/>
    </row>
    <row r="136" spans="2:23" s="94" customFormat="1" ht="15.5" hidden="1" x14ac:dyDescent="0.35">
      <c r="B136" s="115">
        <f t="shared" ref="B136:B199" si="5">B135+1</f>
        <v>131</v>
      </c>
      <c r="C136" s="115"/>
      <c r="D136" s="116"/>
      <c r="E136" s="117"/>
      <c r="F136" s="118"/>
      <c r="G136" s="119"/>
      <c r="H136" s="119"/>
      <c r="I136" s="119"/>
      <c r="J136" s="119">
        <v>8</v>
      </c>
      <c r="K136" s="120">
        <v>43187</v>
      </c>
      <c r="L136" s="120"/>
      <c r="M136" s="120"/>
      <c r="N136" s="115"/>
      <c r="O136" s="115" t="s">
        <v>1675</v>
      </c>
      <c r="P136" s="115">
        <v>3</v>
      </c>
      <c r="Q136" s="115">
        <v>2018</v>
      </c>
      <c r="R136" s="115"/>
      <c r="S136" s="115" t="str">
        <f t="shared" si="4"/>
        <v>TTB</v>
      </c>
      <c r="T136" s="115" t="str">
        <f>IFERROR(VLOOKUP(S136,[1]LOKASI!$B$4:$D$19,2,0),"-")</f>
        <v>DISTRIK II</v>
      </c>
      <c r="U136" s="115"/>
      <c r="V136" s="115"/>
      <c r="W136" s="121"/>
    </row>
    <row r="137" spans="2:23" s="94" customFormat="1" ht="15.5" hidden="1" x14ac:dyDescent="0.35">
      <c r="B137" s="115">
        <f t="shared" si="5"/>
        <v>132</v>
      </c>
      <c r="C137" s="115"/>
      <c r="D137" s="116"/>
      <c r="E137" s="117"/>
      <c r="F137" s="118"/>
      <c r="G137" s="119"/>
      <c r="H137" s="119"/>
      <c r="I137" s="119"/>
      <c r="J137" s="119">
        <v>27</v>
      </c>
      <c r="K137" s="120">
        <v>43188</v>
      </c>
      <c r="L137" s="120"/>
      <c r="M137" s="120"/>
      <c r="N137" s="115"/>
      <c r="O137" s="115" t="s">
        <v>1785</v>
      </c>
      <c r="P137" s="115">
        <v>3</v>
      </c>
      <c r="Q137" s="115">
        <v>2018</v>
      </c>
      <c r="R137" s="115"/>
      <c r="S137" s="115" t="str">
        <f t="shared" si="4"/>
        <v>OGN</v>
      </c>
      <c r="T137" s="115" t="str">
        <f>IFERROR(VLOOKUP(S137,[1]LOKASI!$B$4:$D$19,2,0),"-")</f>
        <v>DISTRIK II</v>
      </c>
      <c r="U137" s="115"/>
      <c r="V137" s="115"/>
      <c r="W137" s="121"/>
    </row>
    <row r="138" spans="2:23" s="94" customFormat="1" ht="15.5" hidden="1" x14ac:dyDescent="0.35">
      <c r="B138" s="115">
        <f t="shared" si="5"/>
        <v>133</v>
      </c>
      <c r="C138" s="115"/>
      <c r="D138" s="116"/>
      <c r="E138" s="117"/>
      <c r="F138" s="118"/>
      <c r="G138" s="119"/>
      <c r="H138" s="119"/>
      <c r="I138" s="119"/>
      <c r="J138" s="119">
        <v>180</v>
      </c>
      <c r="K138" s="120">
        <v>43188</v>
      </c>
      <c r="L138" s="120"/>
      <c r="M138" s="120"/>
      <c r="N138" s="115"/>
      <c r="O138" s="115" t="s">
        <v>1060</v>
      </c>
      <c r="P138" s="115">
        <v>3</v>
      </c>
      <c r="Q138" s="115">
        <v>2018</v>
      </c>
      <c r="R138" s="115"/>
      <c r="S138" s="115" t="str">
        <f t="shared" si="4"/>
        <v>TLJ</v>
      </c>
      <c r="T138" s="115" t="str">
        <f>IFERROR(VLOOKUP(S138,[1]LOKASI!$B$4:$D$19,2,0),"-")</f>
        <v>DISTRIK I</v>
      </c>
      <c r="U138" s="115"/>
      <c r="V138" s="115"/>
      <c r="W138" s="121"/>
    </row>
    <row r="139" spans="2:23" s="94" customFormat="1" ht="15.5" hidden="1" x14ac:dyDescent="0.35">
      <c r="B139" s="115">
        <f t="shared" si="5"/>
        <v>134</v>
      </c>
      <c r="C139" s="115"/>
      <c r="D139" s="116"/>
      <c r="E139" s="117"/>
      <c r="F139" s="118"/>
      <c r="G139" s="119"/>
      <c r="H139" s="119"/>
      <c r="I139" s="119"/>
      <c r="J139" s="119">
        <v>36</v>
      </c>
      <c r="K139" s="120">
        <v>43189</v>
      </c>
      <c r="L139" s="120"/>
      <c r="M139" s="120"/>
      <c r="N139" s="115"/>
      <c r="O139" s="115" t="s">
        <v>1522</v>
      </c>
      <c r="P139" s="115">
        <v>3</v>
      </c>
      <c r="Q139" s="115">
        <v>2018</v>
      </c>
      <c r="R139" s="115"/>
      <c r="S139" s="115" t="str">
        <f t="shared" si="4"/>
        <v>PMB</v>
      </c>
      <c r="T139" s="115" t="str">
        <f>IFERROR(VLOOKUP(S139,[1]LOKASI!$B$4:$D$19,2,0),"-")</f>
        <v>DISTRIK I</v>
      </c>
      <c r="U139" s="115"/>
      <c r="V139" s="115"/>
      <c r="W139" s="121"/>
    </row>
    <row r="140" spans="2:23" s="94" customFormat="1" ht="15.5" hidden="1" x14ac:dyDescent="0.35">
      <c r="B140" s="115">
        <f t="shared" si="5"/>
        <v>135</v>
      </c>
      <c r="C140" s="115"/>
      <c r="D140" s="116"/>
      <c r="E140" s="117"/>
      <c r="F140" s="118"/>
      <c r="G140" s="119">
        <v>1</v>
      </c>
      <c r="H140" s="119">
        <v>2</v>
      </c>
      <c r="I140" s="119"/>
      <c r="J140" s="119"/>
      <c r="K140" s="120">
        <v>43190</v>
      </c>
      <c r="L140" s="120"/>
      <c r="M140" s="120"/>
      <c r="N140" s="115"/>
      <c r="O140" s="115" t="s">
        <v>1365</v>
      </c>
      <c r="P140" s="115">
        <v>3</v>
      </c>
      <c r="Q140" s="115">
        <v>2018</v>
      </c>
      <c r="R140" s="115"/>
      <c r="S140" s="115" t="str">
        <f t="shared" si="4"/>
        <v>BRG</v>
      </c>
      <c r="T140" s="115" t="str">
        <f>IFERROR(VLOOKUP(S140,[1]LOKASI!$B$4:$D$19,2,0),"-")</f>
        <v>DISTRIK III</v>
      </c>
      <c r="U140" s="115"/>
      <c r="V140" s="115"/>
      <c r="W140" s="121"/>
    </row>
    <row r="141" spans="2:23" s="94" customFormat="1" ht="15.5" hidden="1" x14ac:dyDescent="0.35">
      <c r="B141" s="115">
        <f t="shared" si="5"/>
        <v>136</v>
      </c>
      <c r="C141" s="115"/>
      <c r="D141" s="116"/>
      <c r="E141" s="117"/>
      <c r="F141" s="118"/>
      <c r="G141" s="119"/>
      <c r="H141" s="119"/>
      <c r="I141" s="119"/>
      <c r="J141" s="119">
        <v>27</v>
      </c>
      <c r="K141" s="120">
        <v>43192</v>
      </c>
      <c r="L141" s="120"/>
      <c r="M141" s="120"/>
      <c r="N141" s="115"/>
      <c r="O141" s="115" t="s">
        <v>1508</v>
      </c>
      <c r="P141" s="115">
        <v>4</v>
      </c>
      <c r="Q141" s="115">
        <v>2018</v>
      </c>
      <c r="R141" s="115"/>
      <c r="S141" s="115" t="str">
        <f t="shared" si="4"/>
        <v>PMB</v>
      </c>
      <c r="T141" s="115" t="str">
        <f>IFERROR(VLOOKUP(S141,[1]LOKASI!$B$4:$D$19,2,0),"-")</f>
        <v>DISTRIK I</v>
      </c>
      <c r="U141" s="115"/>
      <c r="V141" s="115"/>
      <c r="W141" s="121"/>
    </row>
    <row r="142" spans="2:23" s="94" customFormat="1" ht="15.5" hidden="1" x14ac:dyDescent="0.35">
      <c r="B142" s="115">
        <f t="shared" si="5"/>
        <v>137</v>
      </c>
      <c r="C142" s="115"/>
      <c r="D142" s="116"/>
      <c r="E142" s="117"/>
      <c r="F142" s="118"/>
      <c r="G142" s="119"/>
      <c r="H142" s="119"/>
      <c r="I142" s="119"/>
      <c r="J142" s="119">
        <v>32</v>
      </c>
      <c r="K142" s="120">
        <v>43192</v>
      </c>
      <c r="L142" s="120"/>
      <c r="M142" s="120">
        <v>43162</v>
      </c>
      <c r="N142" s="115"/>
      <c r="O142" s="115" t="s">
        <v>1365</v>
      </c>
      <c r="P142" s="115">
        <v>4</v>
      </c>
      <c r="Q142" s="115">
        <v>2018</v>
      </c>
      <c r="R142" s="115"/>
      <c r="S142" s="115" t="str">
        <f t="shared" si="4"/>
        <v>BRG</v>
      </c>
      <c r="T142" s="115" t="str">
        <f>IFERROR(VLOOKUP(S142,[1]LOKASI!$B$4:$D$19,2,0),"-")</f>
        <v>DISTRIK III</v>
      </c>
      <c r="U142" s="115"/>
      <c r="V142" s="115"/>
      <c r="W142" s="121"/>
    </row>
    <row r="143" spans="2:23" s="94" customFormat="1" ht="15.5" hidden="1" x14ac:dyDescent="0.35">
      <c r="B143" s="115">
        <f t="shared" si="5"/>
        <v>138</v>
      </c>
      <c r="C143" s="115"/>
      <c r="D143" s="116"/>
      <c r="E143" s="117"/>
      <c r="F143" s="118"/>
      <c r="G143" s="119">
        <v>1</v>
      </c>
      <c r="H143" s="119"/>
      <c r="I143" s="119"/>
      <c r="J143" s="119">
        <v>24</v>
      </c>
      <c r="K143" s="120">
        <v>43192</v>
      </c>
      <c r="L143" s="120"/>
      <c r="M143" s="120">
        <v>43162</v>
      </c>
      <c r="N143" s="115"/>
      <c r="O143" s="115" t="s">
        <v>1366</v>
      </c>
      <c r="P143" s="115">
        <v>4</v>
      </c>
      <c r="Q143" s="115">
        <v>2018</v>
      </c>
      <c r="R143" s="115"/>
      <c r="S143" s="115" t="str">
        <f t="shared" si="4"/>
        <v>BRG</v>
      </c>
      <c r="T143" s="115" t="str">
        <f>IFERROR(VLOOKUP(S143,[1]LOKASI!$B$4:$D$19,2,0),"-")</f>
        <v>DISTRIK III</v>
      </c>
      <c r="U143" s="115"/>
      <c r="V143" s="115"/>
      <c r="W143" s="121"/>
    </row>
    <row r="144" spans="2:23" s="94" customFormat="1" ht="15.5" hidden="1" x14ac:dyDescent="0.35">
      <c r="B144" s="115">
        <f t="shared" si="5"/>
        <v>139</v>
      </c>
      <c r="C144" s="115"/>
      <c r="D144" s="116"/>
      <c r="E144" s="117"/>
      <c r="F144" s="118"/>
      <c r="G144" s="119"/>
      <c r="H144" s="119"/>
      <c r="I144" s="119"/>
      <c r="J144" s="119">
        <v>27</v>
      </c>
      <c r="K144" s="120">
        <v>43192</v>
      </c>
      <c r="L144" s="120"/>
      <c r="M144" s="120"/>
      <c r="N144" s="115"/>
      <c r="O144" s="115" t="s">
        <v>1580</v>
      </c>
      <c r="P144" s="115">
        <v>4</v>
      </c>
      <c r="Q144" s="115">
        <v>2018</v>
      </c>
      <c r="R144" s="115"/>
      <c r="S144" s="115" t="str">
        <f t="shared" si="4"/>
        <v>TLJ</v>
      </c>
      <c r="T144" s="115" t="str">
        <f>IFERROR(VLOOKUP(S144,[1]LOKASI!$B$4:$D$19,2,0),"-")</f>
        <v>DISTRIK I</v>
      </c>
      <c r="U144" s="115"/>
      <c r="V144" s="115"/>
      <c r="W144" s="121"/>
    </row>
    <row r="145" spans="2:23" s="94" customFormat="1" ht="15.5" hidden="1" x14ac:dyDescent="0.35">
      <c r="B145" s="115">
        <f t="shared" si="5"/>
        <v>140</v>
      </c>
      <c r="C145" s="115"/>
      <c r="D145" s="116"/>
      <c r="E145" s="117"/>
      <c r="F145" s="118"/>
      <c r="G145" s="119">
        <v>1</v>
      </c>
      <c r="H145" s="119"/>
      <c r="I145" s="119">
        <v>1</v>
      </c>
      <c r="J145" s="119"/>
      <c r="K145" s="120">
        <v>43192</v>
      </c>
      <c r="L145" s="120"/>
      <c r="M145" s="120"/>
      <c r="N145" s="115"/>
      <c r="O145" s="115" t="s">
        <v>1786</v>
      </c>
      <c r="P145" s="115">
        <v>4</v>
      </c>
      <c r="Q145" s="115">
        <v>2018</v>
      </c>
      <c r="R145" s="115"/>
      <c r="S145" s="115" t="str">
        <f t="shared" si="4"/>
        <v>TLJ</v>
      </c>
      <c r="T145" s="115" t="str">
        <f>IFERROR(VLOOKUP(S145,[1]LOKASI!$B$4:$D$19,2,0),"-")</f>
        <v>DISTRIK I</v>
      </c>
      <c r="U145" s="115"/>
      <c r="V145" s="115"/>
      <c r="W145" s="121"/>
    </row>
    <row r="146" spans="2:23" s="94" customFormat="1" ht="15.5" hidden="1" x14ac:dyDescent="0.35">
      <c r="B146" s="115">
        <f t="shared" si="5"/>
        <v>141</v>
      </c>
      <c r="C146" s="115"/>
      <c r="D146" s="116"/>
      <c r="E146" s="117"/>
      <c r="F146" s="118"/>
      <c r="G146" s="119">
        <v>1</v>
      </c>
      <c r="H146" s="119"/>
      <c r="I146" s="119">
        <v>1</v>
      </c>
      <c r="J146" s="119"/>
      <c r="K146" s="120">
        <v>43162</v>
      </c>
      <c r="L146" s="120"/>
      <c r="M146" s="120"/>
      <c r="N146" s="115"/>
      <c r="O146" s="115" t="s">
        <v>1681</v>
      </c>
      <c r="P146" s="115">
        <v>3</v>
      </c>
      <c r="Q146" s="115">
        <v>2018</v>
      </c>
      <c r="R146" s="115"/>
      <c r="S146" s="115" t="str">
        <f t="shared" si="4"/>
        <v>TTB</v>
      </c>
      <c r="T146" s="115" t="str">
        <f>IFERROR(VLOOKUP(S146,[1]LOKASI!$B$4:$D$19,2,0),"-")</f>
        <v>DISTRIK II</v>
      </c>
      <c r="U146" s="115"/>
      <c r="V146" s="115"/>
      <c r="W146" s="121"/>
    </row>
    <row r="147" spans="2:23" s="94" customFormat="1" ht="15.5" hidden="1" x14ac:dyDescent="0.35">
      <c r="B147" s="115">
        <f t="shared" si="5"/>
        <v>142</v>
      </c>
      <c r="C147" s="115"/>
      <c r="D147" s="116"/>
      <c r="E147" s="117"/>
      <c r="F147" s="118"/>
      <c r="G147" s="119"/>
      <c r="H147" s="119"/>
      <c r="I147" s="119"/>
      <c r="J147" s="119">
        <v>63</v>
      </c>
      <c r="K147" s="120">
        <v>43163</v>
      </c>
      <c r="L147" s="120"/>
      <c r="M147" s="120"/>
      <c r="N147" s="115"/>
      <c r="O147" s="115" t="s">
        <v>1787</v>
      </c>
      <c r="P147" s="115">
        <v>3</v>
      </c>
      <c r="Q147" s="115">
        <v>2018</v>
      </c>
      <c r="R147" s="115"/>
      <c r="S147" s="115" t="str">
        <f t="shared" si="4"/>
        <v>TLJ</v>
      </c>
      <c r="T147" s="115" t="str">
        <f>IFERROR(VLOOKUP(S147,[1]LOKASI!$B$4:$D$19,2,0),"-")</f>
        <v>DISTRIK I</v>
      </c>
      <c r="U147" s="115"/>
      <c r="V147" s="115"/>
      <c r="W147" s="121"/>
    </row>
    <row r="148" spans="2:23" s="94" customFormat="1" ht="15.5" hidden="1" x14ac:dyDescent="0.35">
      <c r="B148" s="115">
        <f t="shared" si="5"/>
        <v>143</v>
      </c>
      <c r="C148" s="115"/>
      <c r="D148" s="116"/>
      <c r="E148" s="117"/>
      <c r="F148" s="118"/>
      <c r="G148" s="119"/>
      <c r="H148" s="119"/>
      <c r="I148" s="119"/>
      <c r="J148" s="119">
        <v>18</v>
      </c>
      <c r="K148" s="120">
        <v>43163</v>
      </c>
      <c r="L148" s="120"/>
      <c r="M148" s="120"/>
      <c r="N148" s="115"/>
      <c r="O148" s="115" t="s">
        <v>1515</v>
      </c>
      <c r="P148" s="115">
        <v>3</v>
      </c>
      <c r="Q148" s="115">
        <v>2018</v>
      </c>
      <c r="R148" s="115"/>
      <c r="S148" s="115" t="str">
        <f t="shared" si="4"/>
        <v>PMB</v>
      </c>
      <c r="T148" s="115" t="str">
        <f>IFERROR(VLOOKUP(S148,[1]LOKASI!$B$4:$D$19,2,0),"-")</f>
        <v>DISTRIK I</v>
      </c>
      <c r="U148" s="115"/>
      <c r="V148" s="115"/>
      <c r="W148" s="121"/>
    </row>
    <row r="149" spans="2:23" s="94" customFormat="1" ht="15.5" hidden="1" x14ac:dyDescent="0.35">
      <c r="B149" s="115">
        <f t="shared" si="5"/>
        <v>144</v>
      </c>
      <c r="C149" s="125"/>
      <c r="D149" s="116"/>
      <c r="E149" s="117"/>
      <c r="F149" s="118"/>
      <c r="G149" s="119">
        <v>1</v>
      </c>
      <c r="H149" s="119"/>
      <c r="I149" s="119">
        <v>3</v>
      </c>
      <c r="J149" s="119"/>
      <c r="K149" s="120">
        <v>43195</v>
      </c>
      <c r="L149" s="120"/>
      <c r="M149" s="120"/>
      <c r="N149" s="115"/>
      <c r="O149" s="125" t="s">
        <v>1788</v>
      </c>
      <c r="P149" s="115">
        <v>4</v>
      </c>
      <c r="Q149" s="115">
        <v>2018</v>
      </c>
      <c r="R149" s="115"/>
      <c r="S149" s="115" t="str">
        <f t="shared" si="4"/>
        <v xml:space="preserve">TL </v>
      </c>
      <c r="T149" s="115" t="str">
        <f>IFERROR(VLOOKUP(S149,[1]LOKASI!$B$4:$D$19,2,0),"-")</f>
        <v>-</v>
      </c>
      <c r="U149" s="115"/>
      <c r="V149" s="115"/>
      <c r="W149" s="121"/>
    </row>
    <row r="150" spans="2:23" s="94" customFormat="1" ht="15.5" hidden="1" x14ac:dyDescent="0.35">
      <c r="B150" s="115">
        <f t="shared" si="5"/>
        <v>145</v>
      </c>
      <c r="C150" s="115"/>
      <c r="D150" s="116"/>
      <c r="E150" s="117"/>
      <c r="F150" s="118"/>
      <c r="G150" s="119">
        <v>1</v>
      </c>
      <c r="H150" s="119"/>
      <c r="I150" s="119">
        <v>1</v>
      </c>
      <c r="J150" s="119"/>
      <c r="K150" s="120">
        <v>43197</v>
      </c>
      <c r="L150" s="120"/>
      <c r="M150" s="120"/>
      <c r="N150" s="115"/>
      <c r="O150" s="115" t="s">
        <v>1521</v>
      </c>
      <c r="P150" s="115">
        <v>4</v>
      </c>
      <c r="Q150" s="115">
        <v>2018</v>
      </c>
      <c r="R150" s="115"/>
      <c r="S150" s="115" t="str">
        <f t="shared" si="4"/>
        <v>PMB</v>
      </c>
      <c r="T150" s="115" t="str">
        <f>IFERROR(VLOOKUP(S150,[1]LOKASI!$B$4:$D$19,2,0),"-")</f>
        <v>DISTRIK I</v>
      </c>
      <c r="U150" s="115"/>
      <c r="V150" s="115"/>
      <c r="W150" s="121"/>
    </row>
    <row r="151" spans="2:23" s="94" customFormat="1" ht="15.5" hidden="1" x14ac:dyDescent="0.35">
      <c r="B151" s="115">
        <f t="shared" si="5"/>
        <v>146</v>
      </c>
      <c r="C151" s="115"/>
      <c r="D151" s="116"/>
      <c r="E151" s="117"/>
      <c r="F151" s="118"/>
      <c r="G151" s="119">
        <v>1</v>
      </c>
      <c r="H151" s="119">
        <v>1</v>
      </c>
      <c r="I151" s="119"/>
      <c r="J151" s="119"/>
      <c r="K151" s="120">
        <v>43198</v>
      </c>
      <c r="L151" s="120"/>
      <c r="M151" s="120"/>
      <c r="N151" s="115"/>
      <c r="O151" s="115" t="s">
        <v>1789</v>
      </c>
      <c r="P151" s="115">
        <v>4</v>
      </c>
      <c r="Q151" s="115">
        <v>2018</v>
      </c>
      <c r="R151" s="115"/>
      <c r="S151" s="115" t="str">
        <f t="shared" si="4"/>
        <v>TLJ</v>
      </c>
      <c r="T151" s="115" t="str">
        <f>IFERROR(VLOOKUP(S151,[1]LOKASI!$B$4:$D$19,2,0),"-")</f>
        <v>DISTRIK I</v>
      </c>
      <c r="U151" s="115"/>
      <c r="V151" s="115"/>
      <c r="W151" s="121"/>
    </row>
    <row r="152" spans="2:23" s="94" customFormat="1" ht="15.5" hidden="1" x14ac:dyDescent="0.35">
      <c r="B152" s="115">
        <f t="shared" si="5"/>
        <v>147</v>
      </c>
      <c r="C152" s="115"/>
      <c r="D152" s="116"/>
      <c r="E152" s="117"/>
      <c r="F152" s="118"/>
      <c r="G152" s="119"/>
      <c r="H152" s="119">
        <v>-1</v>
      </c>
      <c r="I152" s="119"/>
      <c r="J152" s="119">
        <v>18</v>
      </c>
      <c r="K152" s="120">
        <v>43199</v>
      </c>
      <c r="L152" s="120"/>
      <c r="M152" s="120"/>
      <c r="N152" s="115"/>
      <c r="O152" s="115" t="s">
        <v>1789</v>
      </c>
      <c r="P152" s="115">
        <v>4</v>
      </c>
      <c r="Q152" s="115">
        <v>2018</v>
      </c>
      <c r="R152" s="115"/>
      <c r="S152" s="115" t="str">
        <f t="shared" si="4"/>
        <v>TLJ</v>
      </c>
      <c r="T152" s="115" t="str">
        <f>IFERROR(VLOOKUP(S152,[1]LOKASI!$B$4:$D$19,2,0),"-")</f>
        <v>DISTRIK I</v>
      </c>
      <c r="U152" s="115"/>
      <c r="V152" s="115"/>
      <c r="W152" s="121"/>
    </row>
    <row r="153" spans="2:23" s="94" customFormat="1" ht="50.15" hidden="1" customHeight="1" x14ac:dyDescent="0.35">
      <c r="B153" s="115">
        <f t="shared" si="5"/>
        <v>148</v>
      </c>
      <c r="C153" s="123"/>
      <c r="D153" s="116" t="s">
        <v>1790</v>
      </c>
      <c r="E153" s="117"/>
      <c r="F153" s="118"/>
      <c r="G153" s="119">
        <v>1</v>
      </c>
      <c r="H153" s="119"/>
      <c r="I153" s="119">
        <v>1</v>
      </c>
      <c r="J153" s="119"/>
      <c r="K153" s="120">
        <v>43201</v>
      </c>
      <c r="L153" s="120"/>
      <c r="M153" s="120"/>
      <c r="N153" s="115" t="s">
        <v>1791</v>
      </c>
      <c r="O153" s="126" t="s">
        <v>1792</v>
      </c>
      <c r="P153" s="115">
        <v>4</v>
      </c>
      <c r="Q153" s="115">
        <v>2018</v>
      </c>
      <c r="R153" s="115"/>
      <c r="S153" s="115" t="str">
        <f t="shared" si="4"/>
        <v>PDW</v>
      </c>
      <c r="T153" s="115" t="str">
        <f>IFERROR(VLOOKUP(S153,[1]LOKASI!$B$4:$D$19,2,0),"-")</f>
        <v>-</v>
      </c>
      <c r="U153" s="115"/>
      <c r="V153" s="115"/>
      <c r="W153" s="121"/>
    </row>
    <row r="154" spans="2:23" s="94" customFormat="1" ht="50.15" hidden="1" customHeight="1" x14ac:dyDescent="0.35">
      <c r="B154" s="115">
        <f t="shared" si="5"/>
        <v>149</v>
      </c>
      <c r="C154" s="115"/>
      <c r="D154" s="116"/>
      <c r="E154" s="117"/>
      <c r="F154" s="118"/>
      <c r="G154" s="119"/>
      <c r="H154" s="119"/>
      <c r="I154" s="119"/>
      <c r="J154" s="119">
        <v>180</v>
      </c>
      <c r="K154" s="120">
        <v>43201</v>
      </c>
      <c r="L154" s="120"/>
      <c r="M154" s="120">
        <v>43203</v>
      </c>
      <c r="N154" s="115"/>
      <c r="O154" s="115" t="s">
        <v>1665</v>
      </c>
      <c r="P154" s="115">
        <v>4</v>
      </c>
      <c r="Q154" s="115">
        <v>2018</v>
      </c>
      <c r="R154" s="115"/>
      <c r="S154" s="115" t="str">
        <f t="shared" si="4"/>
        <v>TMT</v>
      </c>
      <c r="T154" s="115" t="str">
        <f>IFERROR(VLOOKUP(S154,[1]LOKASI!$B$4:$D$19,2,0),"-")</f>
        <v>DISTRIK II</v>
      </c>
      <c r="U154" s="115"/>
      <c r="V154" s="115"/>
      <c r="W154" s="121"/>
    </row>
    <row r="155" spans="2:23" s="94" customFormat="1" ht="50.15" hidden="1" customHeight="1" x14ac:dyDescent="0.35">
      <c r="B155" s="115">
        <f t="shared" si="5"/>
        <v>150</v>
      </c>
      <c r="C155" s="115"/>
      <c r="D155" s="116"/>
      <c r="E155" s="117"/>
      <c r="F155" s="118"/>
      <c r="G155" s="119">
        <v>1</v>
      </c>
      <c r="H155" s="119"/>
      <c r="I155" s="119"/>
      <c r="J155" s="119">
        <v>18</v>
      </c>
      <c r="K155" s="120">
        <v>43202</v>
      </c>
      <c r="L155" s="120"/>
      <c r="M155" s="120"/>
      <c r="N155" s="115"/>
      <c r="O155" s="115" t="s">
        <v>1356</v>
      </c>
      <c r="P155" s="115">
        <v>4</v>
      </c>
      <c r="Q155" s="115">
        <v>2018</v>
      </c>
      <c r="R155" s="115"/>
      <c r="S155" s="115" t="str">
        <f t="shared" si="4"/>
        <v>BRG</v>
      </c>
      <c r="T155" s="115" t="str">
        <f>IFERROR(VLOOKUP(S155,[1]LOKASI!$B$4:$D$19,2,0),"-")</f>
        <v>DISTRIK III</v>
      </c>
      <c r="U155" s="115"/>
      <c r="V155" s="115"/>
      <c r="W155" s="121"/>
    </row>
    <row r="156" spans="2:23" s="94" customFormat="1" ht="50.15" hidden="1" customHeight="1" x14ac:dyDescent="0.35">
      <c r="B156" s="115">
        <f t="shared" si="5"/>
        <v>151</v>
      </c>
      <c r="C156" s="123"/>
      <c r="D156" s="116" t="s">
        <v>1790</v>
      </c>
      <c r="E156" s="117"/>
      <c r="F156" s="118"/>
      <c r="G156" s="119">
        <v>1</v>
      </c>
      <c r="H156" s="119"/>
      <c r="I156" s="119">
        <v>1</v>
      </c>
      <c r="J156" s="119"/>
      <c r="K156" s="120">
        <v>43206</v>
      </c>
      <c r="L156" s="120"/>
      <c r="M156" s="120"/>
      <c r="N156" s="115"/>
      <c r="O156" s="126" t="s">
        <v>1792</v>
      </c>
      <c r="P156" s="115">
        <v>4</v>
      </c>
      <c r="Q156" s="115">
        <v>2018</v>
      </c>
      <c r="R156" s="115"/>
      <c r="S156" s="115" t="str">
        <f t="shared" si="4"/>
        <v>PDW</v>
      </c>
      <c r="T156" s="115" t="str">
        <f>IFERROR(VLOOKUP(S156,[1]LOKASI!$B$4:$D$19,2,0),"-")</f>
        <v>-</v>
      </c>
      <c r="U156" s="115"/>
      <c r="V156" s="115"/>
      <c r="W156" s="121"/>
    </row>
    <row r="157" spans="2:23" s="94" customFormat="1" ht="50.15" hidden="1" customHeight="1" x14ac:dyDescent="0.35">
      <c r="B157" s="115">
        <f t="shared" si="5"/>
        <v>152</v>
      </c>
      <c r="C157" s="115"/>
      <c r="D157" s="116"/>
      <c r="E157" s="117"/>
      <c r="F157" s="118"/>
      <c r="G157" s="119">
        <v>1</v>
      </c>
      <c r="H157" s="119">
        <v>1</v>
      </c>
      <c r="I157" s="119"/>
      <c r="J157" s="119"/>
      <c r="K157" s="120">
        <v>43207</v>
      </c>
      <c r="L157" s="120"/>
      <c r="M157" s="120"/>
      <c r="N157" s="115"/>
      <c r="O157" s="115" t="s">
        <v>1793</v>
      </c>
      <c r="P157" s="115">
        <v>4</v>
      </c>
      <c r="Q157" s="115">
        <v>2018</v>
      </c>
      <c r="R157" s="115"/>
      <c r="S157" s="115" t="str">
        <f t="shared" si="4"/>
        <v>TMT</v>
      </c>
      <c r="T157" s="115" t="str">
        <f>IFERROR(VLOOKUP(S157,[1]LOKASI!$B$4:$D$19,2,0),"-")</f>
        <v>DISTRIK II</v>
      </c>
      <c r="U157" s="115"/>
      <c r="V157" s="115"/>
      <c r="W157" s="121"/>
    </row>
    <row r="158" spans="2:23" s="94" customFormat="1" ht="50.15" hidden="1" customHeight="1" x14ac:dyDescent="0.35">
      <c r="B158" s="115">
        <f t="shared" si="5"/>
        <v>153</v>
      </c>
      <c r="C158" s="115"/>
      <c r="D158" s="116"/>
      <c r="E158" s="117"/>
      <c r="F158" s="118"/>
      <c r="G158" s="119">
        <v>1</v>
      </c>
      <c r="H158" s="119">
        <v>1</v>
      </c>
      <c r="I158" s="119"/>
      <c r="J158" s="119"/>
      <c r="K158" s="120">
        <v>43207</v>
      </c>
      <c r="L158" s="120"/>
      <c r="M158" s="120"/>
      <c r="N158" s="115"/>
      <c r="O158" s="115" t="s">
        <v>1510</v>
      </c>
      <c r="P158" s="115">
        <v>4</v>
      </c>
      <c r="Q158" s="115">
        <v>2018</v>
      </c>
      <c r="R158" s="115"/>
      <c r="S158" s="115" t="str">
        <f t="shared" si="4"/>
        <v>PMB</v>
      </c>
      <c r="T158" s="115" t="str">
        <f>IFERROR(VLOOKUP(S158,[1]LOKASI!$B$4:$D$19,2,0),"-")</f>
        <v>DISTRIK I</v>
      </c>
      <c r="U158" s="115"/>
      <c r="V158" s="115"/>
      <c r="W158" s="121"/>
    </row>
    <row r="159" spans="2:23" s="94" customFormat="1" ht="50.15" hidden="1" customHeight="1" x14ac:dyDescent="0.35">
      <c r="B159" s="115">
        <f t="shared" si="5"/>
        <v>154</v>
      </c>
      <c r="C159" s="115"/>
      <c r="D159" s="116"/>
      <c r="E159" s="117"/>
      <c r="F159" s="118"/>
      <c r="G159" s="119"/>
      <c r="H159" s="119"/>
      <c r="I159" s="119"/>
      <c r="J159" s="119">
        <v>18</v>
      </c>
      <c r="K159" s="120">
        <v>43208</v>
      </c>
      <c r="L159" s="120"/>
      <c r="M159" s="120"/>
      <c r="N159" s="115"/>
      <c r="O159" s="115" t="s">
        <v>1425</v>
      </c>
      <c r="P159" s="115">
        <v>4</v>
      </c>
      <c r="Q159" s="115">
        <v>2018</v>
      </c>
      <c r="R159" s="115"/>
      <c r="S159" s="115" t="str">
        <f t="shared" si="4"/>
        <v>GNK</v>
      </c>
      <c r="T159" s="115" t="str">
        <f>IFERROR(VLOOKUP(S159,[1]LOKASI!$B$4:$D$19,2,0),"-")</f>
        <v>DISTRIK I</v>
      </c>
      <c r="U159" s="115"/>
      <c r="V159" s="115"/>
      <c r="W159" s="121"/>
    </row>
    <row r="160" spans="2:23" s="94" customFormat="1" ht="50.15" hidden="1" customHeight="1" x14ac:dyDescent="0.35">
      <c r="B160" s="115">
        <f t="shared" si="5"/>
        <v>155</v>
      </c>
      <c r="C160" s="115"/>
      <c r="D160" s="116"/>
      <c r="E160" s="117"/>
      <c r="F160" s="118"/>
      <c r="G160" s="119">
        <v>1</v>
      </c>
      <c r="H160" s="119">
        <v>1</v>
      </c>
      <c r="I160" s="119"/>
      <c r="J160" s="119"/>
      <c r="K160" s="120">
        <v>43208</v>
      </c>
      <c r="L160" s="120"/>
      <c r="M160" s="120"/>
      <c r="N160" s="115"/>
      <c r="O160" s="115" t="s">
        <v>1514</v>
      </c>
      <c r="P160" s="115">
        <v>4</v>
      </c>
      <c r="Q160" s="115">
        <v>2018</v>
      </c>
      <c r="R160" s="115"/>
      <c r="S160" s="115" t="str">
        <f t="shared" si="4"/>
        <v>PMB</v>
      </c>
      <c r="T160" s="115" t="str">
        <f>IFERROR(VLOOKUP(S160,[1]LOKASI!$B$4:$D$19,2,0),"-")</f>
        <v>DISTRIK I</v>
      </c>
      <c r="U160" s="115"/>
      <c r="V160" s="115"/>
      <c r="W160" s="121"/>
    </row>
    <row r="161" spans="2:23" s="94" customFormat="1" ht="50.15" hidden="1" customHeight="1" x14ac:dyDescent="0.35">
      <c r="B161" s="115">
        <f t="shared" si="5"/>
        <v>156</v>
      </c>
      <c r="C161" s="115"/>
      <c r="D161" s="116"/>
      <c r="E161" s="117"/>
      <c r="F161" s="118"/>
      <c r="G161" s="119">
        <v>1</v>
      </c>
      <c r="H161" s="119"/>
      <c r="I161" s="119">
        <v>1</v>
      </c>
      <c r="J161" s="119"/>
      <c r="K161" s="120">
        <v>43208</v>
      </c>
      <c r="L161" s="120"/>
      <c r="M161" s="120"/>
      <c r="N161" s="115"/>
      <c r="O161" s="115" t="s">
        <v>1152</v>
      </c>
      <c r="P161" s="115">
        <v>4</v>
      </c>
      <c r="Q161" s="115">
        <v>2018</v>
      </c>
      <c r="R161" s="115"/>
      <c r="S161" s="115" t="str">
        <f t="shared" si="4"/>
        <v>TLJ</v>
      </c>
      <c r="T161" s="115" t="str">
        <f>IFERROR(VLOOKUP(S161,[1]LOKASI!$B$4:$D$19,2,0),"-")</f>
        <v>DISTRIK I</v>
      </c>
      <c r="U161" s="115"/>
      <c r="V161" s="115"/>
      <c r="W161" s="121"/>
    </row>
    <row r="162" spans="2:23" s="94" customFormat="1" ht="50.15" hidden="1" customHeight="1" x14ac:dyDescent="0.35">
      <c r="B162" s="115">
        <f t="shared" si="5"/>
        <v>157</v>
      </c>
      <c r="C162" s="115"/>
      <c r="D162" s="116"/>
      <c r="E162" s="117"/>
      <c r="F162" s="118"/>
      <c r="G162" s="119"/>
      <c r="H162" s="119"/>
      <c r="I162" s="119"/>
      <c r="J162" s="119">
        <v>9</v>
      </c>
      <c r="K162" s="120">
        <v>43209</v>
      </c>
      <c r="L162" s="120"/>
      <c r="M162" s="120"/>
      <c r="N162" s="115"/>
      <c r="O162" s="115" t="s">
        <v>1785</v>
      </c>
      <c r="P162" s="115">
        <v>4</v>
      </c>
      <c r="Q162" s="115">
        <v>2018</v>
      </c>
      <c r="R162" s="115"/>
      <c r="S162" s="115" t="str">
        <f t="shared" si="4"/>
        <v>OGN</v>
      </c>
      <c r="T162" s="115" t="str">
        <f>IFERROR(VLOOKUP(S162,[1]LOKASI!$B$4:$D$19,2,0),"-")</f>
        <v>DISTRIK II</v>
      </c>
      <c r="U162" s="115"/>
      <c r="V162" s="115"/>
      <c r="W162" s="121"/>
    </row>
    <row r="163" spans="2:23" s="94" customFormat="1" ht="50.15" hidden="1" customHeight="1" x14ac:dyDescent="0.35">
      <c r="B163" s="115">
        <f t="shared" si="5"/>
        <v>158</v>
      </c>
      <c r="C163" s="115"/>
      <c r="D163" s="116"/>
      <c r="E163" s="117"/>
      <c r="F163" s="118"/>
      <c r="G163" s="119"/>
      <c r="H163" s="119"/>
      <c r="I163" s="119"/>
      <c r="J163" s="119">
        <v>16</v>
      </c>
      <c r="K163" s="120">
        <v>43210</v>
      </c>
      <c r="L163" s="120"/>
      <c r="M163" s="120"/>
      <c r="N163" s="115"/>
      <c r="O163" s="115" t="s">
        <v>648</v>
      </c>
      <c r="P163" s="115">
        <v>4</v>
      </c>
      <c r="Q163" s="115">
        <v>2018</v>
      </c>
      <c r="R163" s="115"/>
      <c r="S163" s="115" t="str">
        <f t="shared" si="4"/>
        <v>TLJ</v>
      </c>
      <c r="T163" s="115" t="str">
        <f>IFERROR(VLOOKUP(S163,[1]LOKASI!$B$4:$D$19,2,0),"-")</f>
        <v>DISTRIK I</v>
      </c>
      <c r="U163" s="115"/>
      <c r="V163" s="115"/>
      <c r="W163" s="121"/>
    </row>
    <row r="164" spans="2:23" s="94" customFormat="1" ht="50.15" hidden="1" customHeight="1" x14ac:dyDescent="0.35">
      <c r="B164" s="115">
        <f t="shared" si="5"/>
        <v>159</v>
      </c>
      <c r="C164" s="115"/>
      <c r="D164" s="116"/>
      <c r="E164" s="117"/>
      <c r="F164" s="118"/>
      <c r="G164" s="119">
        <v>1</v>
      </c>
      <c r="H164" s="119"/>
      <c r="I164" s="119">
        <v>1</v>
      </c>
      <c r="J164" s="119"/>
      <c r="K164" s="120">
        <v>43211</v>
      </c>
      <c r="L164" s="120"/>
      <c r="M164" s="120"/>
      <c r="N164" s="115"/>
      <c r="O164" s="115" t="s">
        <v>1601</v>
      </c>
      <c r="P164" s="115">
        <v>4</v>
      </c>
      <c r="Q164" s="115">
        <v>2018</v>
      </c>
      <c r="R164" s="115"/>
      <c r="S164" s="115" t="str">
        <f t="shared" si="4"/>
        <v>TLJ</v>
      </c>
      <c r="T164" s="115" t="str">
        <f>IFERROR(VLOOKUP(S164,[1]LOKASI!$B$4:$D$19,2,0),"-")</f>
        <v>DISTRIK I</v>
      </c>
      <c r="U164" s="115"/>
      <c r="V164" s="115"/>
      <c r="W164" s="121"/>
    </row>
    <row r="165" spans="2:23" s="94" customFormat="1" ht="50.15" hidden="1" customHeight="1" x14ac:dyDescent="0.35">
      <c r="B165" s="115">
        <f t="shared" si="5"/>
        <v>160</v>
      </c>
      <c r="C165" s="115"/>
      <c r="D165" s="116"/>
      <c r="E165" s="117"/>
      <c r="F165" s="118"/>
      <c r="G165" s="119"/>
      <c r="H165" s="119"/>
      <c r="I165" s="119"/>
      <c r="J165" s="119">
        <v>9</v>
      </c>
      <c r="K165" s="120">
        <v>43211</v>
      </c>
      <c r="L165" s="120"/>
      <c r="M165" s="120"/>
      <c r="N165" s="115"/>
      <c r="O165" s="115" t="s">
        <v>185</v>
      </c>
      <c r="P165" s="115">
        <v>4</v>
      </c>
      <c r="Q165" s="115">
        <v>2018</v>
      </c>
      <c r="R165" s="115"/>
      <c r="S165" s="115" t="str">
        <f t="shared" si="4"/>
        <v>TLJ</v>
      </c>
      <c r="T165" s="115" t="str">
        <f>IFERROR(VLOOKUP(S165,[1]LOKASI!$B$4:$D$19,2,0),"-")</f>
        <v>DISTRIK I</v>
      </c>
      <c r="U165" s="115"/>
      <c r="V165" s="115"/>
      <c r="W165" s="121"/>
    </row>
    <row r="166" spans="2:23" s="94" customFormat="1" ht="50.15" hidden="1" customHeight="1" x14ac:dyDescent="0.35">
      <c r="B166" s="115">
        <f t="shared" si="5"/>
        <v>161</v>
      </c>
      <c r="C166" s="115"/>
      <c r="D166" s="116"/>
      <c r="E166" s="117"/>
      <c r="F166" s="118"/>
      <c r="G166" s="119">
        <v>1</v>
      </c>
      <c r="H166" s="119"/>
      <c r="I166" s="119">
        <v>1</v>
      </c>
      <c r="J166" s="119"/>
      <c r="K166" s="120">
        <v>43212</v>
      </c>
      <c r="L166" s="120"/>
      <c r="M166" s="120"/>
      <c r="N166" s="115"/>
      <c r="O166" s="115" t="s">
        <v>1369</v>
      </c>
      <c r="P166" s="115">
        <v>4</v>
      </c>
      <c r="Q166" s="115">
        <v>2018</v>
      </c>
      <c r="R166" s="115"/>
      <c r="S166" s="115" t="str">
        <f t="shared" si="4"/>
        <v>BRG</v>
      </c>
      <c r="T166" s="115" t="str">
        <f>IFERROR(VLOOKUP(S166,[1]LOKASI!$B$4:$D$19,2,0),"-")</f>
        <v>DISTRIK III</v>
      </c>
      <c r="U166" s="115"/>
      <c r="V166" s="115"/>
      <c r="W166" s="121"/>
    </row>
    <row r="167" spans="2:23" s="94" customFormat="1" ht="50.15" hidden="1" customHeight="1" x14ac:dyDescent="0.35">
      <c r="B167" s="115">
        <f t="shared" si="5"/>
        <v>162</v>
      </c>
      <c r="C167" s="115"/>
      <c r="D167" s="116"/>
      <c r="E167" s="117"/>
      <c r="F167" s="118"/>
      <c r="G167" s="119"/>
      <c r="H167" s="119"/>
      <c r="I167" s="119"/>
      <c r="J167" s="119">
        <v>13</v>
      </c>
      <c r="K167" s="120">
        <v>43213</v>
      </c>
      <c r="L167" s="120"/>
      <c r="M167" s="120"/>
      <c r="N167" s="115"/>
      <c r="O167" s="115" t="s">
        <v>1794</v>
      </c>
      <c r="P167" s="115">
        <v>4</v>
      </c>
      <c r="Q167" s="115">
        <v>2018</v>
      </c>
      <c r="R167" s="115"/>
      <c r="S167" s="115" t="str">
        <f t="shared" si="4"/>
        <v>GNK</v>
      </c>
      <c r="T167" s="115" t="str">
        <f>IFERROR(VLOOKUP(S167,[1]LOKASI!$B$4:$D$19,2,0),"-")</f>
        <v>DISTRIK I</v>
      </c>
      <c r="U167" s="115"/>
      <c r="V167" s="115"/>
      <c r="W167" s="121"/>
    </row>
    <row r="168" spans="2:23" s="94" customFormat="1" ht="50.15" hidden="1" customHeight="1" x14ac:dyDescent="0.35">
      <c r="B168" s="115">
        <f t="shared" si="5"/>
        <v>163</v>
      </c>
      <c r="C168" s="115"/>
      <c r="D168" s="116"/>
      <c r="E168" s="117"/>
      <c r="F168" s="118"/>
      <c r="G168" s="119">
        <v>1</v>
      </c>
      <c r="H168" s="119"/>
      <c r="I168" s="119">
        <v>1</v>
      </c>
      <c r="J168" s="119"/>
      <c r="K168" s="120">
        <v>43214</v>
      </c>
      <c r="L168" s="120"/>
      <c r="M168" s="120"/>
      <c r="N168" s="115"/>
      <c r="O168" s="115" t="s">
        <v>1620</v>
      </c>
      <c r="P168" s="115">
        <v>4</v>
      </c>
      <c r="Q168" s="115">
        <v>2018</v>
      </c>
      <c r="R168" s="115"/>
      <c r="S168" s="115" t="str">
        <f t="shared" si="4"/>
        <v>TLJ</v>
      </c>
      <c r="T168" s="115" t="str">
        <f>IFERROR(VLOOKUP(S168,[1]LOKASI!$B$4:$D$19,2,0),"-")</f>
        <v>DISTRIK I</v>
      </c>
      <c r="U168" s="115"/>
      <c r="V168" s="115"/>
      <c r="W168" s="121"/>
    </row>
    <row r="169" spans="2:23" s="94" customFormat="1" ht="50.15" hidden="1" customHeight="1" x14ac:dyDescent="0.35">
      <c r="B169" s="115">
        <f t="shared" si="5"/>
        <v>164</v>
      </c>
      <c r="C169" s="123"/>
      <c r="D169" s="116"/>
      <c r="E169" s="117"/>
      <c r="F169" s="118"/>
      <c r="G169" s="119">
        <v>1</v>
      </c>
      <c r="H169" s="119">
        <v>1</v>
      </c>
      <c r="I169" s="119"/>
      <c r="J169" s="119"/>
      <c r="K169" s="120">
        <v>43214</v>
      </c>
      <c r="L169" s="120"/>
      <c r="M169" s="120"/>
      <c r="N169" s="115"/>
      <c r="O169" s="123" t="s">
        <v>1773</v>
      </c>
      <c r="P169" s="115">
        <v>4</v>
      </c>
      <c r="Q169" s="115">
        <v>2018</v>
      </c>
      <c r="R169" s="115"/>
      <c r="S169" s="115" t="str">
        <f t="shared" si="4"/>
        <v xml:space="preserve">TL </v>
      </c>
      <c r="T169" s="115" t="str">
        <f>IFERROR(VLOOKUP(S169,[1]LOKASI!$B$4:$D$19,2,0),"-")</f>
        <v>-</v>
      </c>
      <c r="U169" s="115"/>
      <c r="V169" s="115"/>
      <c r="W169" s="121"/>
    </row>
    <row r="170" spans="2:23" s="94" customFormat="1" ht="50.15" hidden="1" customHeight="1" x14ac:dyDescent="0.35">
      <c r="B170" s="115">
        <f t="shared" si="5"/>
        <v>165</v>
      </c>
      <c r="C170" s="115"/>
      <c r="D170" s="116"/>
      <c r="E170" s="117"/>
      <c r="F170" s="118"/>
      <c r="G170" s="119">
        <v>1</v>
      </c>
      <c r="H170" s="119">
        <v>1</v>
      </c>
      <c r="I170" s="119"/>
      <c r="J170" s="119"/>
      <c r="K170" s="120">
        <v>43214</v>
      </c>
      <c r="L170" s="120"/>
      <c r="M170" s="120"/>
      <c r="N170" s="115"/>
      <c r="O170" s="115" t="s">
        <v>1677</v>
      </c>
      <c r="P170" s="115">
        <v>4</v>
      </c>
      <c r="Q170" s="115">
        <v>2018</v>
      </c>
      <c r="R170" s="115"/>
      <c r="S170" s="115" t="str">
        <f t="shared" si="4"/>
        <v>TTB</v>
      </c>
      <c r="T170" s="115" t="str">
        <f>IFERROR(VLOOKUP(S170,[1]LOKASI!$B$4:$D$19,2,0),"-")</f>
        <v>DISTRIK II</v>
      </c>
      <c r="U170" s="115"/>
      <c r="V170" s="115"/>
      <c r="W170" s="121"/>
    </row>
    <row r="171" spans="2:23" s="94" customFormat="1" ht="50.15" hidden="1" customHeight="1" x14ac:dyDescent="0.35">
      <c r="B171" s="115">
        <f t="shared" si="5"/>
        <v>166</v>
      </c>
      <c r="C171" s="115"/>
      <c r="D171" s="116"/>
      <c r="E171" s="117"/>
      <c r="F171" s="118"/>
      <c r="G171" s="119">
        <v>1</v>
      </c>
      <c r="H171" s="119">
        <v>1</v>
      </c>
      <c r="I171" s="119"/>
      <c r="J171" s="119"/>
      <c r="K171" s="120">
        <v>43215</v>
      </c>
      <c r="L171" s="120"/>
      <c r="M171" s="120"/>
      <c r="N171" s="115"/>
      <c r="O171" s="115" t="s">
        <v>1795</v>
      </c>
      <c r="P171" s="115">
        <v>4</v>
      </c>
      <c r="Q171" s="115">
        <v>2018</v>
      </c>
      <c r="R171" s="115"/>
      <c r="S171" s="115" t="str">
        <f t="shared" si="4"/>
        <v>TMT</v>
      </c>
      <c r="T171" s="115" t="str">
        <f>IFERROR(VLOOKUP(S171,[1]LOKASI!$B$4:$D$19,2,0),"-")</f>
        <v>DISTRIK II</v>
      </c>
      <c r="U171" s="115"/>
      <c r="V171" s="115"/>
      <c r="W171" s="121"/>
    </row>
    <row r="172" spans="2:23" s="94" customFormat="1" ht="50.15" hidden="1" customHeight="1" x14ac:dyDescent="0.35">
      <c r="B172" s="115">
        <f t="shared" si="5"/>
        <v>167</v>
      </c>
      <c r="C172" s="115"/>
      <c r="D172" s="116"/>
      <c r="E172" s="117"/>
      <c r="F172" s="118"/>
      <c r="G172" s="119">
        <v>1</v>
      </c>
      <c r="H172" s="119">
        <v>1</v>
      </c>
      <c r="I172" s="119"/>
      <c r="J172" s="119"/>
      <c r="K172" s="120">
        <v>43216</v>
      </c>
      <c r="L172" s="120"/>
      <c r="M172" s="120"/>
      <c r="N172" s="115"/>
      <c r="O172" s="115" t="s">
        <v>1515</v>
      </c>
      <c r="P172" s="115">
        <v>4</v>
      </c>
      <c r="Q172" s="115">
        <v>2018</v>
      </c>
      <c r="R172" s="115"/>
      <c r="S172" s="115" t="str">
        <f t="shared" si="4"/>
        <v>PMB</v>
      </c>
      <c r="T172" s="115" t="str">
        <f>IFERROR(VLOOKUP(S172,[1]LOKASI!$B$4:$D$19,2,0),"-")</f>
        <v>DISTRIK I</v>
      </c>
      <c r="U172" s="115"/>
      <c r="V172" s="115"/>
      <c r="W172" s="121"/>
    </row>
    <row r="173" spans="2:23" s="94" customFormat="1" ht="50.15" hidden="1" customHeight="1" x14ac:dyDescent="0.35">
      <c r="B173" s="115">
        <f t="shared" si="5"/>
        <v>168</v>
      </c>
      <c r="C173" s="115"/>
      <c r="D173" s="116"/>
      <c r="E173" s="117"/>
      <c r="F173" s="118"/>
      <c r="G173" s="119">
        <v>1</v>
      </c>
      <c r="H173" s="119">
        <v>1</v>
      </c>
      <c r="I173" s="119"/>
      <c r="J173" s="119"/>
      <c r="K173" s="120">
        <v>43216</v>
      </c>
      <c r="L173" s="120"/>
      <c r="M173" s="120"/>
      <c r="N173" s="115"/>
      <c r="O173" s="115" t="s">
        <v>1510</v>
      </c>
      <c r="P173" s="115">
        <v>4</v>
      </c>
      <c r="Q173" s="115">
        <v>2018</v>
      </c>
      <c r="R173" s="115"/>
      <c r="S173" s="115" t="str">
        <f t="shared" si="4"/>
        <v>PMB</v>
      </c>
      <c r="T173" s="115" t="str">
        <f>IFERROR(VLOOKUP(S173,[1]LOKASI!$B$4:$D$19,2,0),"-")</f>
        <v>DISTRIK I</v>
      </c>
      <c r="U173" s="115"/>
      <c r="V173" s="115"/>
      <c r="W173" s="121"/>
    </row>
    <row r="174" spans="2:23" s="94" customFormat="1" ht="50.15" hidden="1" customHeight="1" x14ac:dyDescent="0.35">
      <c r="B174" s="115">
        <f t="shared" si="5"/>
        <v>169</v>
      </c>
      <c r="C174" s="115"/>
      <c r="D174" s="116"/>
      <c r="E174" s="117"/>
      <c r="F174" s="118"/>
      <c r="G174" s="119"/>
      <c r="H174" s="119">
        <v>-1</v>
      </c>
      <c r="I174" s="119"/>
      <c r="J174" s="119">
        <v>9</v>
      </c>
      <c r="K174" s="120">
        <v>43217</v>
      </c>
      <c r="L174" s="120"/>
      <c r="M174" s="120"/>
      <c r="N174" s="115"/>
      <c r="O174" s="115" t="s">
        <v>1510</v>
      </c>
      <c r="P174" s="115">
        <v>4</v>
      </c>
      <c r="Q174" s="115">
        <v>2018</v>
      </c>
      <c r="R174" s="115"/>
      <c r="S174" s="115" t="str">
        <f t="shared" si="4"/>
        <v>PMB</v>
      </c>
      <c r="T174" s="115" t="str">
        <f>IFERROR(VLOOKUP(S174,[1]LOKASI!$B$4:$D$19,2,0),"-")</f>
        <v>DISTRIK I</v>
      </c>
      <c r="U174" s="115"/>
      <c r="V174" s="115"/>
      <c r="W174" s="121"/>
    </row>
    <row r="175" spans="2:23" s="94" customFormat="1" ht="50.15" hidden="1" customHeight="1" x14ac:dyDescent="0.35">
      <c r="B175" s="115">
        <f t="shared" si="5"/>
        <v>170</v>
      </c>
      <c r="C175" s="115"/>
      <c r="D175" s="116"/>
      <c r="E175" s="117"/>
      <c r="F175" s="118"/>
      <c r="G175" s="119"/>
      <c r="H175" s="119"/>
      <c r="I175" s="119"/>
      <c r="J175" s="119">
        <v>18</v>
      </c>
      <c r="K175" s="120">
        <v>43217</v>
      </c>
      <c r="L175" s="120"/>
      <c r="M175" s="120"/>
      <c r="N175" s="115"/>
      <c r="O175" s="115" t="s">
        <v>185</v>
      </c>
      <c r="P175" s="115">
        <v>4</v>
      </c>
      <c r="Q175" s="115">
        <v>2018</v>
      </c>
      <c r="R175" s="115"/>
      <c r="S175" s="115" t="str">
        <f t="shared" si="4"/>
        <v>TLJ</v>
      </c>
      <c r="T175" s="115" t="str">
        <f>IFERROR(VLOOKUP(S175,[1]LOKASI!$B$4:$D$19,2,0),"-")</f>
        <v>DISTRIK I</v>
      </c>
      <c r="U175" s="115"/>
      <c r="V175" s="115"/>
      <c r="W175" s="121"/>
    </row>
    <row r="176" spans="2:23" s="94" customFormat="1" ht="50.15" hidden="1" customHeight="1" x14ac:dyDescent="0.35">
      <c r="B176" s="115">
        <f t="shared" si="5"/>
        <v>171</v>
      </c>
      <c r="C176" s="115"/>
      <c r="D176" s="116"/>
      <c r="E176" s="117"/>
      <c r="F176" s="118"/>
      <c r="G176" s="119">
        <v>1</v>
      </c>
      <c r="H176" s="119">
        <v>1</v>
      </c>
      <c r="I176" s="119"/>
      <c r="J176" s="119"/>
      <c r="K176" s="120">
        <v>43218</v>
      </c>
      <c r="L176" s="120"/>
      <c r="M176" s="120"/>
      <c r="N176" s="115"/>
      <c r="O176" s="115" t="s">
        <v>1361</v>
      </c>
      <c r="P176" s="115">
        <v>4</v>
      </c>
      <c r="Q176" s="115">
        <v>2018</v>
      </c>
      <c r="R176" s="115"/>
      <c r="S176" s="115" t="str">
        <f t="shared" si="4"/>
        <v>BRG</v>
      </c>
      <c r="T176" s="115" t="str">
        <f>IFERROR(VLOOKUP(S176,[1]LOKASI!$B$4:$D$19,2,0),"-")</f>
        <v>DISTRIK III</v>
      </c>
      <c r="U176" s="115"/>
      <c r="V176" s="115"/>
      <c r="W176" s="121"/>
    </row>
    <row r="177" spans="2:23" s="94" customFormat="1" ht="50.15" hidden="1" customHeight="1" x14ac:dyDescent="0.35">
      <c r="B177" s="115">
        <f t="shared" si="5"/>
        <v>172</v>
      </c>
      <c r="C177" s="115"/>
      <c r="D177" s="116"/>
      <c r="E177" s="117"/>
      <c r="F177" s="118"/>
      <c r="G177" s="119"/>
      <c r="H177" s="119"/>
      <c r="I177" s="119"/>
      <c r="J177" s="119">
        <v>279</v>
      </c>
      <c r="K177" s="120">
        <v>43218</v>
      </c>
      <c r="L177" s="120"/>
      <c r="M177" s="120"/>
      <c r="N177" s="115"/>
      <c r="O177" s="115" t="s">
        <v>1663</v>
      </c>
      <c r="P177" s="115">
        <v>4</v>
      </c>
      <c r="Q177" s="115">
        <v>2018</v>
      </c>
      <c r="R177" s="115"/>
      <c r="S177" s="115" t="str">
        <f t="shared" si="4"/>
        <v>TMT</v>
      </c>
      <c r="T177" s="115" t="str">
        <f>IFERROR(VLOOKUP(S177,[1]LOKASI!$B$4:$D$19,2,0),"-")</f>
        <v>DISTRIK II</v>
      </c>
      <c r="U177" s="115"/>
      <c r="V177" s="115"/>
      <c r="W177" s="121"/>
    </row>
    <row r="178" spans="2:23" s="94" customFormat="1" ht="50.15" hidden="1" customHeight="1" x14ac:dyDescent="0.35">
      <c r="B178" s="115">
        <f t="shared" si="5"/>
        <v>173</v>
      </c>
      <c r="C178" s="115"/>
      <c r="D178" s="116"/>
      <c r="E178" s="117"/>
      <c r="F178" s="118"/>
      <c r="G178" s="119">
        <v>1</v>
      </c>
      <c r="H178" s="119">
        <v>1</v>
      </c>
      <c r="I178" s="119"/>
      <c r="J178" s="119"/>
      <c r="K178" s="120">
        <v>43218</v>
      </c>
      <c r="L178" s="120"/>
      <c r="M178" s="120"/>
      <c r="N178" s="115"/>
      <c r="O178" s="115" t="s">
        <v>1669</v>
      </c>
      <c r="P178" s="115">
        <v>4</v>
      </c>
      <c r="Q178" s="115">
        <v>2018</v>
      </c>
      <c r="R178" s="115"/>
      <c r="S178" s="115" t="str">
        <f t="shared" si="4"/>
        <v>TMT</v>
      </c>
      <c r="T178" s="115" t="str">
        <f>IFERROR(VLOOKUP(S178,[1]LOKASI!$B$4:$D$19,2,0),"-")</f>
        <v>DISTRIK II</v>
      </c>
      <c r="U178" s="115"/>
      <c r="V178" s="115"/>
      <c r="W178" s="121"/>
    </row>
    <row r="179" spans="2:23" s="94" customFormat="1" ht="50.15" hidden="1" customHeight="1" x14ac:dyDescent="0.35">
      <c r="B179" s="115">
        <f t="shared" si="5"/>
        <v>174</v>
      </c>
      <c r="C179" s="115"/>
      <c r="D179" s="116"/>
      <c r="E179" s="117"/>
      <c r="F179" s="118"/>
      <c r="G179" s="119">
        <v>1</v>
      </c>
      <c r="H179" s="119">
        <v>-1</v>
      </c>
      <c r="I179" s="119"/>
      <c r="J179" s="119">
        <v>99</v>
      </c>
      <c r="K179" s="120">
        <v>43219</v>
      </c>
      <c r="L179" s="120"/>
      <c r="M179" s="120"/>
      <c r="N179" s="115"/>
      <c r="O179" s="115" t="s">
        <v>1669</v>
      </c>
      <c r="P179" s="115">
        <v>4</v>
      </c>
      <c r="Q179" s="115">
        <v>2018</v>
      </c>
      <c r="R179" s="115"/>
      <c r="S179" s="115" t="str">
        <f t="shared" si="4"/>
        <v>TMT</v>
      </c>
      <c r="T179" s="115" t="str">
        <f>IFERROR(VLOOKUP(S179,[1]LOKASI!$B$4:$D$19,2,0),"-")</f>
        <v>DISTRIK II</v>
      </c>
      <c r="U179" s="115"/>
      <c r="V179" s="115"/>
      <c r="W179" s="121"/>
    </row>
    <row r="180" spans="2:23" s="94" customFormat="1" ht="50.15" hidden="1" customHeight="1" x14ac:dyDescent="0.35">
      <c r="B180" s="115">
        <f t="shared" si="5"/>
        <v>175</v>
      </c>
      <c r="C180" s="115"/>
      <c r="D180" s="116"/>
      <c r="E180" s="117"/>
      <c r="F180" s="118"/>
      <c r="G180" s="119">
        <v>1</v>
      </c>
      <c r="H180" s="119"/>
      <c r="I180" s="119">
        <v>1</v>
      </c>
      <c r="J180" s="119"/>
      <c r="K180" s="120">
        <v>43252</v>
      </c>
      <c r="L180" s="120">
        <v>43252</v>
      </c>
      <c r="M180" s="120">
        <v>43252</v>
      </c>
      <c r="N180" s="115"/>
      <c r="O180" s="115" t="s">
        <v>1510</v>
      </c>
      <c r="P180" s="115">
        <v>6</v>
      </c>
      <c r="Q180" s="115">
        <v>2018</v>
      </c>
      <c r="R180" s="115"/>
      <c r="S180" s="115" t="str">
        <f t="shared" si="4"/>
        <v>PMB</v>
      </c>
      <c r="T180" s="115" t="str">
        <f>IFERROR(VLOOKUP(S180,[1]LOKASI!$B$4:$D$19,2,0),"-")</f>
        <v>DISTRIK I</v>
      </c>
      <c r="U180" s="115"/>
      <c r="V180" s="115"/>
      <c r="W180" s="121"/>
    </row>
    <row r="181" spans="2:23" s="94" customFormat="1" ht="50.15" hidden="1" customHeight="1" x14ac:dyDescent="0.35">
      <c r="B181" s="115">
        <f t="shared" si="5"/>
        <v>176</v>
      </c>
      <c r="C181" s="115"/>
      <c r="D181" s="116"/>
      <c r="E181" s="117"/>
      <c r="F181" s="118"/>
      <c r="G181" s="119">
        <v>1</v>
      </c>
      <c r="H181" s="119"/>
      <c r="I181" s="119">
        <v>1</v>
      </c>
      <c r="J181" s="119"/>
      <c r="K181" s="120">
        <v>43252</v>
      </c>
      <c r="L181" s="120">
        <v>43252</v>
      </c>
      <c r="M181" s="120">
        <v>43252</v>
      </c>
      <c r="N181" s="115"/>
      <c r="O181" s="115" t="s">
        <v>1515</v>
      </c>
      <c r="P181" s="115">
        <v>6</v>
      </c>
      <c r="Q181" s="115">
        <v>2018</v>
      </c>
      <c r="R181" s="115"/>
      <c r="S181" s="115" t="str">
        <f t="shared" si="4"/>
        <v>PMB</v>
      </c>
      <c r="T181" s="115" t="str">
        <f>IFERROR(VLOOKUP(S181,[1]LOKASI!$B$4:$D$19,2,0),"-")</f>
        <v>DISTRIK I</v>
      </c>
      <c r="U181" s="115"/>
      <c r="V181" s="115"/>
      <c r="W181" s="121"/>
    </row>
    <row r="182" spans="2:23" s="94" customFormat="1" ht="50.15" hidden="1" customHeight="1" x14ac:dyDescent="0.35">
      <c r="B182" s="115">
        <f t="shared" si="5"/>
        <v>177</v>
      </c>
      <c r="C182" s="115"/>
      <c r="D182" s="116"/>
      <c r="E182" s="117"/>
      <c r="F182" s="118"/>
      <c r="G182" s="119"/>
      <c r="H182" s="119">
        <v>1</v>
      </c>
      <c r="I182" s="119"/>
      <c r="J182" s="119">
        <v>3</v>
      </c>
      <c r="K182" s="120">
        <v>43252</v>
      </c>
      <c r="L182" s="120">
        <v>43252</v>
      </c>
      <c r="M182" s="120">
        <v>43252</v>
      </c>
      <c r="N182" s="115"/>
      <c r="O182" s="115" t="s">
        <v>1660</v>
      </c>
      <c r="P182" s="115">
        <v>6</v>
      </c>
      <c r="Q182" s="115">
        <v>2018</v>
      </c>
      <c r="R182" s="115"/>
      <c r="S182" s="115" t="str">
        <f t="shared" si="4"/>
        <v>TMT</v>
      </c>
      <c r="T182" s="115" t="str">
        <f>IFERROR(VLOOKUP(S182,[1]LOKASI!$B$4:$D$19,2,0),"-")</f>
        <v>DISTRIK II</v>
      </c>
      <c r="U182" s="115"/>
      <c r="V182" s="115"/>
      <c r="W182" s="121"/>
    </row>
    <row r="183" spans="2:23" s="94" customFormat="1" ht="50.15" hidden="1" customHeight="1" x14ac:dyDescent="0.35">
      <c r="B183" s="115">
        <f t="shared" si="5"/>
        <v>178</v>
      </c>
      <c r="C183" s="115"/>
      <c r="D183" s="116"/>
      <c r="E183" s="117"/>
      <c r="F183" s="118"/>
      <c r="G183" s="119"/>
      <c r="H183" s="119"/>
      <c r="I183" s="119">
        <v>1</v>
      </c>
      <c r="J183" s="119"/>
      <c r="K183" s="120">
        <v>43254</v>
      </c>
      <c r="L183" s="120">
        <v>43254</v>
      </c>
      <c r="M183" s="120">
        <v>43254</v>
      </c>
      <c r="N183" s="115"/>
      <c r="O183" s="115" t="s">
        <v>1511</v>
      </c>
      <c r="P183" s="115">
        <v>6</v>
      </c>
      <c r="Q183" s="115">
        <v>2018</v>
      </c>
      <c r="R183" s="115"/>
      <c r="S183" s="115" t="str">
        <f t="shared" si="4"/>
        <v>PMB</v>
      </c>
      <c r="T183" s="115" t="str">
        <f>IFERROR(VLOOKUP(S183,[1]LOKASI!$B$4:$D$19,2,0),"-")</f>
        <v>DISTRIK I</v>
      </c>
      <c r="U183" s="115"/>
      <c r="V183" s="115"/>
      <c r="W183" s="121"/>
    </row>
    <row r="184" spans="2:23" s="94" customFormat="1" ht="50.15" hidden="1" customHeight="1" x14ac:dyDescent="0.35">
      <c r="B184" s="115">
        <f t="shared" si="5"/>
        <v>179</v>
      </c>
      <c r="C184" s="115"/>
      <c r="D184" s="116"/>
      <c r="E184" s="117"/>
      <c r="F184" s="118"/>
      <c r="G184" s="119"/>
      <c r="H184" s="119"/>
      <c r="I184" s="119"/>
      <c r="J184" s="119">
        <v>11</v>
      </c>
      <c r="K184" s="120">
        <v>43254</v>
      </c>
      <c r="L184" s="120">
        <v>43254</v>
      </c>
      <c r="M184" s="120">
        <v>43254</v>
      </c>
      <c r="N184" s="115"/>
      <c r="O184" s="115" t="s">
        <v>1430</v>
      </c>
      <c r="P184" s="115">
        <v>6</v>
      </c>
      <c r="Q184" s="115">
        <v>2018</v>
      </c>
      <c r="R184" s="115"/>
      <c r="S184" s="115" t="str">
        <f t="shared" si="4"/>
        <v>GNK</v>
      </c>
      <c r="T184" s="115" t="str">
        <f>IFERROR(VLOOKUP(S184,[1]LOKASI!$B$4:$D$19,2,0),"-")</f>
        <v>DISTRIK I</v>
      </c>
      <c r="U184" s="115"/>
      <c r="V184" s="115"/>
      <c r="W184" s="121"/>
    </row>
    <row r="185" spans="2:23" s="94" customFormat="1" ht="50.15" hidden="1" customHeight="1" x14ac:dyDescent="0.35">
      <c r="B185" s="115">
        <f t="shared" si="5"/>
        <v>180</v>
      </c>
      <c r="C185" s="115"/>
      <c r="D185" s="116"/>
      <c r="E185" s="117"/>
      <c r="F185" s="118"/>
      <c r="G185" s="119"/>
      <c r="H185" s="119"/>
      <c r="I185" s="119"/>
      <c r="J185" s="119">
        <v>8</v>
      </c>
      <c r="K185" s="120">
        <v>43255</v>
      </c>
      <c r="L185" s="120">
        <v>43255</v>
      </c>
      <c r="M185" s="120">
        <v>43255</v>
      </c>
      <c r="N185" s="115"/>
      <c r="O185" s="115" t="s">
        <v>1515</v>
      </c>
      <c r="P185" s="115">
        <v>6</v>
      </c>
      <c r="Q185" s="115">
        <v>2018</v>
      </c>
      <c r="R185" s="115"/>
      <c r="S185" s="115" t="str">
        <f t="shared" si="4"/>
        <v>PMB</v>
      </c>
      <c r="T185" s="115" t="str">
        <f>IFERROR(VLOOKUP(S185,[1]LOKASI!$B$4:$D$19,2,0),"-")</f>
        <v>DISTRIK I</v>
      </c>
      <c r="U185" s="115"/>
      <c r="V185" s="115"/>
      <c r="W185" s="121"/>
    </row>
    <row r="186" spans="2:23" s="94" customFormat="1" ht="50.15" hidden="1" customHeight="1" x14ac:dyDescent="0.35">
      <c r="B186" s="115">
        <f t="shared" si="5"/>
        <v>181</v>
      </c>
      <c r="C186" s="115"/>
      <c r="D186" s="116"/>
      <c r="E186" s="117"/>
      <c r="F186" s="118"/>
      <c r="G186" s="119"/>
      <c r="H186" s="119"/>
      <c r="I186" s="119">
        <v>1</v>
      </c>
      <c r="J186" s="119"/>
      <c r="K186" s="120">
        <v>43255</v>
      </c>
      <c r="L186" s="120">
        <v>43255</v>
      </c>
      <c r="M186" s="120">
        <v>43255</v>
      </c>
      <c r="N186" s="115"/>
      <c r="O186" s="115" t="s">
        <v>1579</v>
      </c>
      <c r="P186" s="115">
        <v>6</v>
      </c>
      <c r="Q186" s="115">
        <v>2018</v>
      </c>
      <c r="R186" s="115"/>
      <c r="S186" s="115" t="str">
        <f t="shared" si="4"/>
        <v>TLJ</v>
      </c>
      <c r="T186" s="115" t="str">
        <f>IFERROR(VLOOKUP(S186,[1]LOKASI!$B$4:$D$19,2,0),"-")</f>
        <v>DISTRIK I</v>
      </c>
      <c r="U186" s="115"/>
      <c r="V186" s="115"/>
      <c r="W186" s="121"/>
    </row>
    <row r="187" spans="2:23" s="94" customFormat="1" ht="50.15" hidden="1" customHeight="1" x14ac:dyDescent="0.35">
      <c r="B187" s="115">
        <f t="shared" si="5"/>
        <v>182</v>
      </c>
      <c r="C187" s="115"/>
      <c r="D187" s="116" t="s">
        <v>1769</v>
      </c>
      <c r="E187" s="117"/>
      <c r="F187" s="118"/>
      <c r="G187" s="119"/>
      <c r="H187" s="119"/>
      <c r="I187" s="119"/>
      <c r="J187" s="119">
        <v>4</v>
      </c>
      <c r="K187" s="120">
        <v>43255</v>
      </c>
      <c r="L187" s="120">
        <v>43255</v>
      </c>
      <c r="M187" s="120">
        <v>43255</v>
      </c>
      <c r="N187" s="115"/>
      <c r="O187" s="115" t="s">
        <v>1789</v>
      </c>
      <c r="P187" s="115">
        <v>6</v>
      </c>
      <c r="Q187" s="115">
        <v>2018</v>
      </c>
      <c r="R187" s="115"/>
      <c r="S187" s="115" t="str">
        <f t="shared" si="4"/>
        <v>TLJ</v>
      </c>
      <c r="T187" s="115" t="str">
        <f>IFERROR(VLOOKUP(S187,[1]LOKASI!$B$4:$D$19,2,0),"-")</f>
        <v>DISTRIK I</v>
      </c>
      <c r="U187" s="115"/>
      <c r="V187" s="115"/>
      <c r="W187" s="121"/>
    </row>
    <row r="188" spans="2:23" s="94" customFormat="1" ht="50.15" hidden="1" customHeight="1" x14ac:dyDescent="0.35">
      <c r="B188" s="115">
        <f t="shared" si="5"/>
        <v>183</v>
      </c>
      <c r="C188" s="115"/>
      <c r="D188" s="116"/>
      <c r="E188" s="117"/>
      <c r="F188" s="118"/>
      <c r="G188" s="119"/>
      <c r="H188" s="119"/>
      <c r="I188" s="119">
        <v>1</v>
      </c>
      <c r="J188" s="119"/>
      <c r="K188" s="120">
        <v>43257</v>
      </c>
      <c r="L188" s="120">
        <v>43257</v>
      </c>
      <c r="M188" s="120">
        <v>43257</v>
      </c>
      <c r="N188" s="115"/>
      <c r="O188" s="115" t="s">
        <v>1796</v>
      </c>
      <c r="P188" s="115">
        <v>6</v>
      </c>
      <c r="Q188" s="115">
        <v>2018</v>
      </c>
      <c r="R188" s="115"/>
      <c r="S188" s="115" t="str">
        <f t="shared" si="4"/>
        <v>PDW</v>
      </c>
      <c r="T188" s="115" t="str">
        <f>IFERROR(VLOOKUP(S188,[1]LOKASI!$B$4:$D$19,2,0),"-")</f>
        <v>-</v>
      </c>
      <c r="U188" s="115"/>
      <c r="V188" s="115"/>
      <c r="W188" s="121"/>
    </row>
    <row r="189" spans="2:23" s="94" customFormat="1" ht="50.15" hidden="1" customHeight="1" x14ac:dyDescent="0.35">
      <c r="B189" s="115">
        <f t="shared" si="5"/>
        <v>184</v>
      </c>
      <c r="C189" s="115"/>
      <c r="D189" s="116"/>
      <c r="E189" s="117"/>
      <c r="F189" s="118"/>
      <c r="G189" s="119"/>
      <c r="H189" s="119"/>
      <c r="I189" s="119">
        <v>1</v>
      </c>
      <c r="J189" s="119"/>
      <c r="K189" s="120">
        <v>43257</v>
      </c>
      <c r="L189" s="120">
        <v>43257</v>
      </c>
      <c r="M189" s="120">
        <v>43257</v>
      </c>
      <c r="N189" s="115"/>
      <c r="O189" s="115" t="s">
        <v>1601</v>
      </c>
      <c r="P189" s="115">
        <v>6</v>
      </c>
      <c r="Q189" s="115">
        <v>2018</v>
      </c>
      <c r="R189" s="115"/>
      <c r="S189" s="115" t="str">
        <f t="shared" si="4"/>
        <v>TLJ</v>
      </c>
      <c r="T189" s="115" t="str">
        <f>IFERROR(VLOOKUP(S189,[1]LOKASI!$B$4:$D$19,2,0),"-")</f>
        <v>DISTRIK I</v>
      </c>
      <c r="U189" s="115"/>
      <c r="V189" s="115"/>
      <c r="W189" s="121"/>
    </row>
    <row r="190" spans="2:23" s="94" customFormat="1" ht="50.15" hidden="1" customHeight="1" x14ac:dyDescent="0.35">
      <c r="B190" s="115">
        <f t="shared" si="5"/>
        <v>185</v>
      </c>
      <c r="C190" s="115"/>
      <c r="D190" s="116"/>
      <c r="E190" s="117"/>
      <c r="F190" s="118"/>
      <c r="G190" s="119"/>
      <c r="H190" s="119"/>
      <c r="I190" s="119">
        <v>1</v>
      </c>
      <c r="J190" s="119"/>
      <c r="K190" s="120">
        <v>43258</v>
      </c>
      <c r="L190" s="120">
        <v>43258</v>
      </c>
      <c r="M190" s="120">
        <v>43258</v>
      </c>
      <c r="N190" s="115"/>
      <c r="O190" s="115" t="s">
        <v>1574</v>
      </c>
      <c r="P190" s="115">
        <v>6</v>
      </c>
      <c r="Q190" s="115">
        <v>2018</v>
      </c>
      <c r="R190" s="115"/>
      <c r="S190" s="115" t="str">
        <f t="shared" si="4"/>
        <v>TLJ</v>
      </c>
      <c r="T190" s="115" t="str">
        <f>IFERROR(VLOOKUP(S190,[1]LOKASI!$B$4:$D$19,2,0),"-")</f>
        <v>DISTRIK I</v>
      </c>
      <c r="U190" s="115"/>
      <c r="V190" s="115"/>
      <c r="W190" s="121"/>
    </row>
    <row r="191" spans="2:23" s="94" customFormat="1" ht="50.15" hidden="1" customHeight="1" x14ac:dyDescent="0.35">
      <c r="B191" s="115">
        <f t="shared" si="5"/>
        <v>186</v>
      </c>
      <c r="C191" s="123"/>
      <c r="D191" s="116"/>
      <c r="E191" s="117"/>
      <c r="F191" s="118"/>
      <c r="G191" s="119"/>
      <c r="H191" s="119"/>
      <c r="I191" s="119"/>
      <c r="J191" s="119">
        <v>120</v>
      </c>
      <c r="K191" s="120">
        <v>43259</v>
      </c>
      <c r="L191" s="120">
        <v>43259</v>
      </c>
      <c r="M191" s="120">
        <v>43259</v>
      </c>
      <c r="N191" s="115"/>
      <c r="O191" s="123" t="s">
        <v>1797</v>
      </c>
      <c r="P191" s="115">
        <v>6</v>
      </c>
      <c r="Q191" s="115">
        <v>2018</v>
      </c>
      <c r="R191" s="115"/>
      <c r="S191" s="115" t="str">
        <f t="shared" si="4"/>
        <v xml:space="preserve">TL </v>
      </c>
      <c r="T191" s="115" t="str">
        <f>IFERROR(VLOOKUP(S191,[1]LOKASI!$B$4:$D$19,2,0),"-")</f>
        <v>-</v>
      </c>
      <c r="U191" s="115"/>
      <c r="V191" s="115"/>
      <c r="W191" s="121"/>
    </row>
    <row r="192" spans="2:23" s="94" customFormat="1" ht="50.15" hidden="1" customHeight="1" x14ac:dyDescent="0.35">
      <c r="B192" s="115">
        <f t="shared" si="5"/>
        <v>187</v>
      </c>
      <c r="C192" s="115"/>
      <c r="D192" s="116"/>
      <c r="E192" s="117"/>
      <c r="F192" s="118"/>
      <c r="G192" s="119"/>
      <c r="H192" s="119"/>
      <c r="I192" s="119">
        <v>1</v>
      </c>
      <c r="J192" s="119"/>
      <c r="K192" s="120">
        <v>43259</v>
      </c>
      <c r="L192" s="120">
        <v>43259</v>
      </c>
      <c r="M192" s="120">
        <v>43259</v>
      </c>
      <c r="N192" s="115"/>
      <c r="O192" s="115" t="s">
        <v>1510</v>
      </c>
      <c r="P192" s="115">
        <v>6</v>
      </c>
      <c r="Q192" s="115">
        <v>2018</v>
      </c>
      <c r="R192" s="115"/>
      <c r="S192" s="115" t="str">
        <f t="shared" si="4"/>
        <v>PMB</v>
      </c>
      <c r="T192" s="115" t="str">
        <f>IFERROR(VLOOKUP(S192,[1]LOKASI!$B$4:$D$19,2,0),"-")</f>
        <v>DISTRIK I</v>
      </c>
      <c r="U192" s="115"/>
      <c r="V192" s="115"/>
      <c r="W192" s="121"/>
    </row>
    <row r="193" spans="2:23" s="94" customFormat="1" ht="50.15" hidden="1" customHeight="1" x14ac:dyDescent="0.35">
      <c r="B193" s="115">
        <f t="shared" si="5"/>
        <v>188</v>
      </c>
      <c r="C193" s="115"/>
      <c r="D193" s="116"/>
      <c r="E193" s="117"/>
      <c r="F193" s="118"/>
      <c r="G193" s="119"/>
      <c r="H193" s="119"/>
      <c r="I193" s="119"/>
      <c r="J193" s="119">
        <v>132</v>
      </c>
      <c r="K193" s="120">
        <v>43259</v>
      </c>
      <c r="L193" s="120">
        <v>43259</v>
      </c>
      <c r="M193" s="120">
        <v>43259</v>
      </c>
      <c r="N193" s="115"/>
      <c r="O193" s="115" t="s">
        <v>1515</v>
      </c>
      <c r="P193" s="115">
        <v>6</v>
      </c>
      <c r="Q193" s="115">
        <v>2018</v>
      </c>
      <c r="R193" s="115"/>
      <c r="S193" s="115" t="str">
        <f t="shared" si="4"/>
        <v>PMB</v>
      </c>
      <c r="T193" s="115" t="str">
        <f>IFERROR(VLOOKUP(S193,[1]LOKASI!$B$4:$D$19,2,0),"-")</f>
        <v>DISTRIK I</v>
      </c>
      <c r="U193" s="115"/>
      <c r="V193" s="115"/>
      <c r="W193" s="121"/>
    </row>
    <row r="194" spans="2:23" s="94" customFormat="1" ht="50.15" hidden="1" customHeight="1" x14ac:dyDescent="0.35">
      <c r="B194" s="115">
        <f t="shared" si="5"/>
        <v>189</v>
      </c>
      <c r="C194" s="115"/>
      <c r="D194" s="116"/>
      <c r="E194" s="117"/>
      <c r="F194" s="118"/>
      <c r="G194" s="119"/>
      <c r="H194" s="119">
        <v>1</v>
      </c>
      <c r="I194" s="119"/>
      <c r="J194" s="119"/>
      <c r="K194" s="120">
        <v>43260</v>
      </c>
      <c r="L194" s="120">
        <v>43260</v>
      </c>
      <c r="M194" s="120">
        <v>43260</v>
      </c>
      <c r="N194" s="115"/>
      <c r="O194" s="115" t="s">
        <v>1674</v>
      </c>
      <c r="P194" s="115">
        <v>6</v>
      </c>
      <c r="Q194" s="115">
        <v>2018</v>
      </c>
      <c r="R194" s="115"/>
      <c r="S194" s="115" t="str">
        <f t="shared" si="4"/>
        <v>TTB</v>
      </c>
      <c r="T194" s="115" t="str">
        <f>IFERROR(VLOOKUP(S194,[1]LOKASI!$B$4:$D$19,2,0),"-")</f>
        <v>DISTRIK II</v>
      </c>
      <c r="U194" s="115"/>
      <c r="V194" s="115"/>
      <c r="W194" s="121"/>
    </row>
    <row r="195" spans="2:23" s="94" customFormat="1" ht="50.15" hidden="1" customHeight="1" x14ac:dyDescent="0.35">
      <c r="B195" s="115">
        <f t="shared" si="5"/>
        <v>190</v>
      </c>
      <c r="C195" s="115"/>
      <c r="D195" s="116"/>
      <c r="E195" s="117"/>
      <c r="F195" s="118"/>
      <c r="G195" s="119"/>
      <c r="H195" s="119"/>
      <c r="I195" s="119"/>
      <c r="J195" s="119">
        <v>27</v>
      </c>
      <c r="K195" s="120">
        <v>43261</v>
      </c>
      <c r="L195" s="120">
        <v>43261</v>
      </c>
      <c r="M195" s="120">
        <v>43261</v>
      </c>
      <c r="N195" s="115"/>
      <c r="O195" s="115" t="s">
        <v>1674</v>
      </c>
      <c r="P195" s="115">
        <v>6</v>
      </c>
      <c r="Q195" s="115">
        <v>2018</v>
      </c>
      <c r="R195" s="115"/>
      <c r="S195" s="115" t="str">
        <f t="shared" si="4"/>
        <v>TTB</v>
      </c>
      <c r="T195" s="115" t="str">
        <f>IFERROR(VLOOKUP(S195,[1]LOKASI!$B$4:$D$19,2,0),"-")</f>
        <v>DISTRIK II</v>
      </c>
      <c r="U195" s="115"/>
      <c r="V195" s="115"/>
      <c r="W195" s="121"/>
    </row>
    <row r="196" spans="2:23" s="94" customFormat="1" ht="50.15" hidden="1" customHeight="1" x14ac:dyDescent="0.35">
      <c r="B196" s="115">
        <f t="shared" si="5"/>
        <v>191</v>
      </c>
      <c r="C196" s="115"/>
      <c r="D196" s="116"/>
      <c r="E196" s="117"/>
      <c r="F196" s="118"/>
      <c r="G196" s="119"/>
      <c r="H196" s="119"/>
      <c r="I196" s="119"/>
      <c r="J196" s="119">
        <v>12</v>
      </c>
      <c r="K196" s="120">
        <v>43262</v>
      </c>
      <c r="L196" s="120">
        <v>43262</v>
      </c>
      <c r="M196" s="120">
        <v>43262</v>
      </c>
      <c r="N196" s="115"/>
      <c r="O196" s="115" t="s">
        <v>1798</v>
      </c>
      <c r="P196" s="115">
        <v>6</v>
      </c>
      <c r="Q196" s="115">
        <v>2018</v>
      </c>
      <c r="R196" s="115"/>
      <c r="S196" s="115" t="str">
        <f t="shared" si="4"/>
        <v>GNK</v>
      </c>
      <c r="T196" s="115" t="str">
        <f>IFERROR(VLOOKUP(S196,[1]LOKASI!$B$4:$D$19,2,0),"-")</f>
        <v>DISTRIK I</v>
      </c>
      <c r="U196" s="115"/>
      <c r="V196" s="115"/>
      <c r="W196" s="121"/>
    </row>
    <row r="197" spans="2:23" s="94" customFormat="1" ht="50.15" hidden="1" customHeight="1" x14ac:dyDescent="0.35">
      <c r="B197" s="115">
        <f t="shared" si="5"/>
        <v>192</v>
      </c>
      <c r="C197" s="115"/>
      <c r="D197" s="116"/>
      <c r="E197" s="117"/>
      <c r="F197" s="118"/>
      <c r="G197" s="119"/>
      <c r="H197" s="119"/>
      <c r="I197" s="119">
        <v>2</v>
      </c>
      <c r="J197" s="119"/>
      <c r="K197" s="120">
        <v>43262</v>
      </c>
      <c r="L197" s="120">
        <v>43262</v>
      </c>
      <c r="M197" s="120">
        <v>43262</v>
      </c>
      <c r="N197" s="115"/>
      <c r="O197" s="115" t="s">
        <v>674</v>
      </c>
      <c r="P197" s="115">
        <v>6</v>
      </c>
      <c r="Q197" s="115">
        <v>2018</v>
      </c>
      <c r="R197" s="115"/>
      <c r="S197" s="115" t="str">
        <f t="shared" si="4"/>
        <v>TLJ</v>
      </c>
      <c r="T197" s="115" t="str">
        <f>IFERROR(VLOOKUP(S197,[1]LOKASI!$B$4:$D$19,2,0),"-")</f>
        <v>DISTRIK I</v>
      </c>
      <c r="U197" s="115"/>
      <c r="V197" s="115"/>
      <c r="W197" s="121"/>
    </row>
    <row r="198" spans="2:23" s="94" customFormat="1" ht="50.15" hidden="1" customHeight="1" x14ac:dyDescent="0.35">
      <c r="B198" s="115">
        <f t="shared" si="5"/>
        <v>193</v>
      </c>
      <c r="C198" s="115"/>
      <c r="D198" s="116"/>
      <c r="E198" s="117"/>
      <c r="F198" s="118"/>
      <c r="G198" s="119"/>
      <c r="H198" s="119"/>
      <c r="I198" s="119">
        <v>1</v>
      </c>
      <c r="J198" s="119"/>
      <c r="K198" s="120">
        <v>43264</v>
      </c>
      <c r="L198" s="120">
        <v>43264</v>
      </c>
      <c r="M198" s="120">
        <v>43264</v>
      </c>
      <c r="N198" s="115"/>
      <c r="O198" s="115" t="s">
        <v>1619</v>
      </c>
      <c r="P198" s="115">
        <v>6</v>
      </c>
      <c r="Q198" s="115">
        <v>2018</v>
      </c>
      <c r="R198" s="115"/>
      <c r="S198" s="115" t="str">
        <f t="shared" ref="S198:S261" si="6">IF(C198="TRUNKLINE",LEFT(O198,25),IF(C198="PIPING",LEFT(O198,13),LEFT(O198,3)))</f>
        <v>TLJ</v>
      </c>
      <c r="T198" s="115" t="str">
        <f>IFERROR(VLOOKUP(S198,[1]LOKASI!$B$4:$D$19,2,0),"-")</f>
        <v>DISTRIK I</v>
      </c>
      <c r="U198" s="115"/>
      <c r="V198" s="115"/>
      <c r="W198" s="121"/>
    </row>
    <row r="199" spans="2:23" s="94" customFormat="1" ht="50.15" hidden="1" customHeight="1" x14ac:dyDescent="0.35">
      <c r="B199" s="115">
        <f t="shared" si="5"/>
        <v>194</v>
      </c>
      <c r="C199" s="115"/>
      <c r="D199" s="116"/>
      <c r="E199" s="117"/>
      <c r="F199" s="118"/>
      <c r="G199" s="119"/>
      <c r="H199" s="119"/>
      <c r="I199" s="119">
        <v>1</v>
      </c>
      <c r="J199" s="119"/>
      <c r="K199" s="120">
        <v>43271</v>
      </c>
      <c r="L199" s="120">
        <v>43271</v>
      </c>
      <c r="M199" s="120">
        <v>43271</v>
      </c>
      <c r="N199" s="115"/>
      <c r="O199" s="115" t="s">
        <v>1161</v>
      </c>
      <c r="P199" s="115">
        <v>6</v>
      </c>
      <c r="Q199" s="115">
        <v>2018</v>
      </c>
      <c r="R199" s="115"/>
      <c r="S199" s="115" t="str">
        <f t="shared" si="6"/>
        <v>TLJ</v>
      </c>
      <c r="T199" s="115" t="str">
        <f>IFERROR(VLOOKUP(S199,[1]LOKASI!$B$4:$D$19,2,0),"-")</f>
        <v>DISTRIK I</v>
      </c>
      <c r="U199" s="115"/>
      <c r="V199" s="115"/>
      <c r="W199" s="121"/>
    </row>
    <row r="200" spans="2:23" s="94" customFormat="1" ht="50.15" hidden="1" customHeight="1" x14ac:dyDescent="0.35">
      <c r="B200" s="115">
        <f t="shared" ref="B200:B263" si="7">B199+1</f>
        <v>195</v>
      </c>
      <c r="C200" s="123" t="s">
        <v>1300</v>
      </c>
      <c r="D200" s="116"/>
      <c r="E200" s="117"/>
      <c r="F200" s="118"/>
      <c r="G200" s="119"/>
      <c r="H200" s="119">
        <v>1</v>
      </c>
      <c r="I200" s="119"/>
      <c r="J200" s="119"/>
      <c r="K200" s="120">
        <v>43272</v>
      </c>
      <c r="L200" s="120">
        <v>43272</v>
      </c>
      <c r="M200" s="120">
        <v>43272</v>
      </c>
      <c r="N200" s="115"/>
      <c r="O200" s="123" t="s">
        <v>1762</v>
      </c>
      <c r="P200" s="115">
        <v>6</v>
      </c>
      <c r="Q200" s="115">
        <v>2018</v>
      </c>
      <c r="R200" s="115"/>
      <c r="S200" s="115" t="str">
        <f t="shared" si="6"/>
        <v>LBK-PPP</v>
      </c>
      <c r="T200" s="115" t="str">
        <f>IFERROR(VLOOKUP(S200,[1]LOKASI!$B$4:$D$19,2,0),"-")</f>
        <v>-</v>
      </c>
      <c r="U200" s="115"/>
      <c r="V200" s="115"/>
      <c r="W200" s="121"/>
    </row>
    <row r="201" spans="2:23" s="94" customFormat="1" ht="50.15" hidden="1" customHeight="1" x14ac:dyDescent="0.35">
      <c r="B201" s="115">
        <f t="shared" si="7"/>
        <v>196</v>
      </c>
      <c r="C201" s="115"/>
      <c r="D201" s="116"/>
      <c r="E201" s="117"/>
      <c r="F201" s="118"/>
      <c r="G201" s="119"/>
      <c r="H201" s="119"/>
      <c r="I201" s="119"/>
      <c r="J201" s="119">
        <v>18</v>
      </c>
      <c r="K201" s="120">
        <v>43273</v>
      </c>
      <c r="L201" s="120">
        <v>43273</v>
      </c>
      <c r="M201" s="120">
        <v>43273</v>
      </c>
      <c r="N201" s="115"/>
      <c r="O201" s="115" t="s">
        <v>1512</v>
      </c>
      <c r="P201" s="115">
        <v>6</v>
      </c>
      <c r="Q201" s="115">
        <v>2018</v>
      </c>
      <c r="R201" s="115"/>
      <c r="S201" s="115" t="str">
        <f t="shared" si="6"/>
        <v>PMB</v>
      </c>
      <c r="T201" s="115" t="str">
        <f>IFERROR(VLOOKUP(S201,[1]LOKASI!$B$4:$D$19,2,0),"-")</f>
        <v>DISTRIK I</v>
      </c>
      <c r="U201" s="115"/>
      <c r="V201" s="115"/>
      <c r="W201" s="121"/>
    </row>
    <row r="202" spans="2:23" s="94" customFormat="1" ht="50.15" hidden="1" customHeight="1" x14ac:dyDescent="0.35">
      <c r="B202" s="115">
        <f t="shared" si="7"/>
        <v>197</v>
      </c>
      <c r="C202" s="115"/>
      <c r="D202" s="116"/>
      <c r="E202" s="117"/>
      <c r="F202" s="118"/>
      <c r="G202" s="119"/>
      <c r="H202" s="119"/>
      <c r="I202" s="119"/>
      <c r="J202" s="119">
        <v>9</v>
      </c>
      <c r="K202" s="120">
        <v>43273</v>
      </c>
      <c r="L202" s="120">
        <v>43273</v>
      </c>
      <c r="M202" s="120">
        <v>43273</v>
      </c>
      <c r="N202" s="115"/>
      <c r="O202" s="115" t="s">
        <v>1799</v>
      </c>
      <c r="P202" s="115">
        <v>6</v>
      </c>
      <c r="Q202" s="115">
        <v>2018</v>
      </c>
      <c r="R202" s="115"/>
      <c r="S202" s="115" t="str">
        <f t="shared" si="6"/>
        <v>OGN</v>
      </c>
      <c r="T202" s="115" t="str">
        <f>IFERROR(VLOOKUP(S202,[1]LOKASI!$B$4:$D$19,2,0),"-")</f>
        <v>DISTRIK II</v>
      </c>
      <c r="U202" s="115"/>
      <c r="V202" s="115"/>
      <c r="W202" s="121"/>
    </row>
    <row r="203" spans="2:23" s="94" customFormat="1" ht="50.15" hidden="1" customHeight="1" x14ac:dyDescent="0.35">
      <c r="B203" s="115">
        <f t="shared" si="7"/>
        <v>198</v>
      </c>
      <c r="C203" s="115"/>
      <c r="D203" s="116"/>
      <c r="E203" s="117"/>
      <c r="F203" s="118"/>
      <c r="G203" s="119"/>
      <c r="H203" s="119"/>
      <c r="I203" s="119"/>
      <c r="J203" s="119">
        <v>18</v>
      </c>
      <c r="K203" s="120">
        <v>43274</v>
      </c>
      <c r="L203" s="120">
        <v>43274</v>
      </c>
      <c r="M203" s="120">
        <v>43274</v>
      </c>
      <c r="N203" s="115"/>
      <c r="O203" s="115" t="s">
        <v>198</v>
      </c>
      <c r="P203" s="115">
        <v>6</v>
      </c>
      <c r="Q203" s="115">
        <v>2018</v>
      </c>
      <c r="R203" s="115"/>
      <c r="S203" s="115" t="str">
        <f t="shared" si="6"/>
        <v>TLJ</v>
      </c>
      <c r="T203" s="115" t="str">
        <f>IFERROR(VLOOKUP(S203,[1]LOKASI!$B$4:$D$19,2,0),"-")</f>
        <v>DISTRIK I</v>
      </c>
      <c r="U203" s="115"/>
      <c r="V203" s="115"/>
      <c r="W203" s="121"/>
    </row>
    <row r="204" spans="2:23" s="94" customFormat="1" ht="50.15" hidden="1" customHeight="1" x14ac:dyDescent="0.35">
      <c r="B204" s="115">
        <f t="shared" si="7"/>
        <v>199</v>
      </c>
      <c r="C204" s="115"/>
      <c r="D204" s="116"/>
      <c r="E204" s="117"/>
      <c r="F204" s="118"/>
      <c r="G204" s="119"/>
      <c r="H204" s="119"/>
      <c r="I204" s="119"/>
      <c r="J204" s="119">
        <v>45</v>
      </c>
      <c r="K204" s="120">
        <v>43275</v>
      </c>
      <c r="L204" s="120">
        <v>43275</v>
      </c>
      <c r="M204" s="120">
        <v>43275</v>
      </c>
      <c r="N204" s="115"/>
      <c r="O204" s="115" t="s">
        <v>1660</v>
      </c>
      <c r="P204" s="115">
        <v>6</v>
      </c>
      <c r="Q204" s="115">
        <v>2018</v>
      </c>
      <c r="R204" s="115"/>
      <c r="S204" s="115" t="str">
        <f t="shared" si="6"/>
        <v>TMT</v>
      </c>
      <c r="T204" s="115" t="str">
        <f>IFERROR(VLOOKUP(S204,[1]LOKASI!$B$4:$D$19,2,0),"-")</f>
        <v>DISTRIK II</v>
      </c>
      <c r="U204" s="115"/>
      <c r="V204" s="115"/>
      <c r="W204" s="121"/>
    </row>
    <row r="205" spans="2:23" s="94" customFormat="1" ht="50.15" hidden="1" customHeight="1" x14ac:dyDescent="0.35">
      <c r="B205" s="115">
        <f t="shared" si="7"/>
        <v>200</v>
      </c>
      <c r="C205" s="115"/>
      <c r="D205" s="116"/>
      <c r="E205" s="117"/>
      <c r="F205" s="118"/>
      <c r="G205" s="119"/>
      <c r="H205" s="119"/>
      <c r="I205" s="119"/>
      <c r="J205" s="119">
        <v>27</v>
      </c>
      <c r="K205" s="120">
        <v>43277</v>
      </c>
      <c r="L205" s="120">
        <v>43277</v>
      </c>
      <c r="M205" s="120">
        <v>43277</v>
      </c>
      <c r="N205" s="115"/>
      <c r="O205" s="115" t="s">
        <v>1419</v>
      </c>
      <c r="P205" s="115">
        <v>6</v>
      </c>
      <c r="Q205" s="115">
        <v>2018</v>
      </c>
      <c r="R205" s="115"/>
      <c r="S205" s="115" t="str">
        <f t="shared" si="6"/>
        <v>GNK</v>
      </c>
      <c r="T205" s="115" t="str">
        <f>IFERROR(VLOOKUP(S205,[1]LOKASI!$B$4:$D$19,2,0),"-")</f>
        <v>DISTRIK I</v>
      </c>
      <c r="U205" s="115"/>
      <c r="V205" s="115"/>
      <c r="W205" s="121"/>
    </row>
    <row r="206" spans="2:23" s="94" customFormat="1" ht="50.15" hidden="1" customHeight="1" x14ac:dyDescent="0.35">
      <c r="B206" s="115">
        <f t="shared" si="7"/>
        <v>201</v>
      </c>
      <c r="C206" s="115"/>
      <c r="D206" s="116"/>
      <c r="E206" s="117"/>
      <c r="F206" s="118"/>
      <c r="G206" s="119"/>
      <c r="H206" s="119"/>
      <c r="I206" s="119"/>
      <c r="J206" s="119">
        <v>9</v>
      </c>
      <c r="K206" s="120">
        <v>43277</v>
      </c>
      <c r="L206" s="120">
        <v>43277</v>
      </c>
      <c r="M206" s="120">
        <v>43277</v>
      </c>
      <c r="N206" s="115"/>
      <c r="O206" s="115" t="s">
        <v>1785</v>
      </c>
      <c r="P206" s="115">
        <v>6</v>
      </c>
      <c r="Q206" s="115">
        <v>2018</v>
      </c>
      <c r="R206" s="115"/>
      <c r="S206" s="115" t="str">
        <f t="shared" si="6"/>
        <v>OGN</v>
      </c>
      <c r="T206" s="115" t="str">
        <f>IFERROR(VLOOKUP(S206,[1]LOKASI!$B$4:$D$19,2,0),"-")</f>
        <v>DISTRIK II</v>
      </c>
      <c r="U206" s="115"/>
      <c r="V206" s="115"/>
      <c r="W206" s="121"/>
    </row>
    <row r="207" spans="2:23" s="94" customFormat="1" ht="50.15" hidden="1" customHeight="1" x14ac:dyDescent="0.35">
      <c r="B207" s="115">
        <f t="shared" si="7"/>
        <v>202</v>
      </c>
      <c r="C207" s="115"/>
      <c r="D207" s="116"/>
      <c r="E207" s="117"/>
      <c r="F207" s="118"/>
      <c r="G207" s="119"/>
      <c r="H207" s="119"/>
      <c r="I207" s="119"/>
      <c r="J207" s="119">
        <v>36</v>
      </c>
      <c r="K207" s="120">
        <v>43281</v>
      </c>
      <c r="L207" s="120">
        <v>43281</v>
      </c>
      <c r="M207" s="120">
        <v>43281</v>
      </c>
      <c r="N207" s="115"/>
      <c r="O207" s="115" t="s">
        <v>1429</v>
      </c>
      <c r="P207" s="115">
        <v>6</v>
      </c>
      <c r="Q207" s="115">
        <v>2018</v>
      </c>
      <c r="R207" s="115"/>
      <c r="S207" s="115" t="str">
        <f t="shared" si="6"/>
        <v>GNK</v>
      </c>
      <c r="T207" s="115" t="str">
        <f>IFERROR(VLOOKUP(S207,[1]LOKASI!$B$4:$D$19,2,0),"-")</f>
        <v>DISTRIK I</v>
      </c>
      <c r="U207" s="115"/>
      <c r="V207" s="115"/>
      <c r="W207" s="121"/>
    </row>
    <row r="208" spans="2:23" s="94" customFormat="1" ht="50.15" hidden="1" customHeight="1" x14ac:dyDescent="0.35">
      <c r="B208" s="115">
        <f t="shared" si="7"/>
        <v>203</v>
      </c>
      <c r="C208" s="115"/>
      <c r="D208" s="116"/>
      <c r="E208" s="117"/>
      <c r="F208" s="118"/>
      <c r="G208" s="119"/>
      <c r="H208" s="119"/>
      <c r="I208" s="119"/>
      <c r="J208" s="119">
        <v>36</v>
      </c>
      <c r="K208" s="120">
        <v>43281</v>
      </c>
      <c r="L208" s="120">
        <v>43281</v>
      </c>
      <c r="M208" s="120">
        <v>43281</v>
      </c>
      <c r="N208" s="115"/>
      <c r="O208" s="115" t="s">
        <v>1775</v>
      </c>
      <c r="P208" s="115">
        <v>6</v>
      </c>
      <c r="Q208" s="115">
        <v>2018</v>
      </c>
      <c r="R208" s="115"/>
      <c r="S208" s="115" t="str">
        <f t="shared" si="6"/>
        <v>TMT</v>
      </c>
      <c r="T208" s="115" t="str">
        <f>IFERROR(VLOOKUP(S208,[1]LOKASI!$B$4:$D$19,2,0),"-")</f>
        <v>DISTRIK II</v>
      </c>
      <c r="U208" s="115"/>
      <c r="V208" s="115"/>
      <c r="W208" s="121"/>
    </row>
    <row r="209" spans="2:23" s="94" customFormat="1" ht="50.15" hidden="1" customHeight="1" x14ac:dyDescent="0.35">
      <c r="B209" s="115">
        <f t="shared" si="7"/>
        <v>204</v>
      </c>
      <c r="C209" s="115"/>
      <c r="D209" s="116"/>
      <c r="E209" s="117"/>
      <c r="F209" s="118"/>
      <c r="G209" s="119"/>
      <c r="H209" s="119"/>
      <c r="I209" s="119">
        <v>1</v>
      </c>
      <c r="J209" s="119"/>
      <c r="K209" s="120">
        <v>43282</v>
      </c>
      <c r="L209" s="120">
        <v>43282</v>
      </c>
      <c r="M209" s="120">
        <v>43282</v>
      </c>
      <c r="N209" s="115"/>
      <c r="O209" s="115" t="s">
        <v>1429</v>
      </c>
      <c r="P209" s="115">
        <v>7</v>
      </c>
      <c r="Q209" s="115">
        <v>2018</v>
      </c>
      <c r="R209" s="115"/>
      <c r="S209" s="115" t="str">
        <f t="shared" si="6"/>
        <v>GNK</v>
      </c>
      <c r="T209" s="115" t="str">
        <f>IFERROR(VLOOKUP(S209,[1]LOKASI!$B$4:$D$19,2,0),"-")</f>
        <v>DISTRIK I</v>
      </c>
      <c r="U209" s="115"/>
      <c r="V209" s="115"/>
      <c r="W209" s="121"/>
    </row>
    <row r="210" spans="2:23" s="94" customFormat="1" ht="50.15" hidden="1" customHeight="1" x14ac:dyDescent="0.35">
      <c r="B210" s="115">
        <f t="shared" si="7"/>
        <v>205</v>
      </c>
      <c r="C210" s="115"/>
      <c r="D210" s="116" t="s">
        <v>1769</v>
      </c>
      <c r="E210" s="117"/>
      <c r="F210" s="118"/>
      <c r="G210" s="119"/>
      <c r="H210" s="119"/>
      <c r="I210" s="119"/>
      <c r="J210" s="119">
        <v>4</v>
      </c>
      <c r="K210" s="120">
        <v>43282</v>
      </c>
      <c r="L210" s="120">
        <v>43282</v>
      </c>
      <c r="M210" s="120">
        <v>43282</v>
      </c>
      <c r="N210" s="115"/>
      <c r="O210" s="115" t="s">
        <v>1593</v>
      </c>
      <c r="P210" s="115">
        <v>7</v>
      </c>
      <c r="Q210" s="115">
        <v>2018</v>
      </c>
      <c r="R210" s="115"/>
      <c r="S210" s="115" t="str">
        <f t="shared" si="6"/>
        <v>TLJ</v>
      </c>
      <c r="T210" s="115" t="str">
        <f>IFERROR(VLOOKUP(S210,[1]LOKASI!$B$4:$D$19,2,0),"-")</f>
        <v>DISTRIK I</v>
      </c>
      <c r="U210" s="115"/>
      <c r="V210" s="115"/>
      <c r="W210" s="121"/>
    </row>
    <row r="211" spans="2:23" s="94" customFormat="1" ht="50.15" hidden="1" customHeight="1" x14ac:dyDescent="0.35">
      <c r="B211" s="115">
        <f t="shared" si="7"/>
        <v>206</v>
      </c>
      <c r="C211" s="115"/>
      <c r="D211" s="116"/>
      <c r="E211" s="117"/>
      <c r="F211" s="118"/>
      <c r="G211" s="119"/>
      <c r="H211" s="119"/>
      <c r="I211" s="119">
        <v>1</v>
      </c>
      <c r="J211" s="119"/>
      <c r="K211" s="120">
        <v>43283</v>
      </c>
      <c r="L211" s="120">
        <v>43283</v>
      </c>
      <c r="M211" s="120">
        <v>43283</v>
      </c>
      <c r="N211" s="115"/>
      <c r="O211" s="115" t="s">
        <v>1155</v>
      </c>
      <c r="P211" s="115">
        <v>7</v>
      </c>
      <c r="Q211" s="115">
        <v>2018</v>
      </c>
      <c r="R211" s="115"/>
      <c r="S211" s="115" t="str">
        <f t="shared" si="6"/>
        <v>TLJ</v>
      </c>
      <c r="T211" s="115" t="str">
        <f>IFERROR(VLOOKUP(S211,[1]LOKASI!$B$4:$D$19,2,0),"-")</f>
        <v>DISTRIK I</v>
      </c>
      <c r="U211" s="115"/>
      <c r="V211" s="115"/>
      <c r="W211" s="121"/>
    </row>
    <row r="212" spans="2:23" s="94" customFormat="1" ht="50.15" hidden="1" customHeight="1" x14ac:dyDescent="0.35">
      <c r="B212" s="115">
        <f t="shared" si="7"/>
        <v>207</v>
      </c>
      <c r="C212" s="115"/>
      <c r="D212" s="116"/>
      <c r="E212" s="117"/>
      <c r="F212" s="118"/>
      <c r="G212" s="119"/>
      <c r="H212" s="119"/>
      <c r="I212" s="119">
        <v>1</v>
      </c>
      <c r="J212" s="119"/>
      <c r="K212" s="120">
        <v>43283</v>
      </c>
      <c r="L212" s="120">
        <v>43283</v>
      </c>
      <c r="M212" s="120">
        <v>43283</v>
      </c>
      <c r="N212" s="115"/>
      <c r="O212" s="115" t="s">
        <v>1486</v>
      </c>
      <c r="P212" s="115">
        <v>7</v>
      </c>
      <c r="Q212" s="115">
        <v>2018</v>
      </c>
      <c r="R212" s="115"/>
      <c r="S212" s="115" t="str">
        <f t="shared" si="6"/>
        <v>MBU</v>
      </c>
      <c r="T212" s="115" t="str">
        <f>IFERROR(VLOOKUP(S212,[1]LOKASI!$B$4:$D$19,2,0),"-")</f>
        <v>DISTRIK III</v>
      </c>
      <c r="U212" s="115"/>
      <c r="V212" s="115"/>
      <c r="W212" s="121"/>
    </row>
    <row r="213" spans="2:23" s="94" customFormat="1" ht="50.15" hidden="1" customHeight="1" x14ac:dyDescent="0.35">
      <c r="B213" s="115">
        <f t="shared" si="7"/>
        <v>208</v>
      </c>
      <c r="C213" s="115"/>
      <c r="D213" s="116"/>
      <c r="E213" s="117"/>
      <c r="F213" s="118"/>
      <c r="G213" s="119"/>
      <c r="H213" s="119"/>
      <c r="I213" s="119"/>
      <c r="J213" s="119">
        <v>1</v>
      </c>
      <c r="K213" s="120">
        <v>43283</v>
      </c>
      <c r="L213" s="120">
        <v>43283</v>
      </c>
      <c r="M213" s="120">
        <v>43283</v>
      </c>
      <c r="N213" s="115"/>
      <c r="O213" s="115" t="s">
        <v>1800</v>
      </c>
      <c r="P213" s="115">
        <v>7</v>
      </c>
      <c r="Q213" s="115">
        <v>2018</v>
      </c>
      <c r="R213" s="115"/>
      <c r="S213" s="115" t="str">
        <f t="shared" si="6"/>
        <v>PDW</v>
      </c>
      <c r="T213" s="115" t="str">
        <f>IFERROR(VLOOKUP(S213,[1]LOKASI!$B$4:$D$19,2,0),"-")</f>
        <v>-</v>
      </c>
      <c r="U213" s="115"/>
      <c r="V213" s="115"/>
      <c r="W213" s="121"/>
    </row>
    <row r="214" spans="2:23" s="94" customFormat="1" ht="50.15" hidden="1" customHeight="1" x14ac:dyDescent="0.35">
      <c r="B214" s="115">
        <f t="shared" si="7"/>
        <v>209</v>
      </c>
      <c r="C214" s="115"/>
      <c r="D214" s="116"/>
      <c r="E214" s="117"/>
      <c r="F214" s="118"/>
      <c r="G214" s="119"/>
      <c r="H214" s="119">
        <v>1</v>
      </c>
      <c r="I214" s="119"/>
      <c r="J214" s="119"/>
      <c r="K214" s="120">
        <v>43283</v>
      </c>
      <c r="L214" s="120">
        <v>43283</v>
      </c>
      <c r="M214" s="120">
        <v>43283</v>
      </c>
      <c r="N214" s="115"/>
      <c r="O214" s="115" t="s">
        <v>1675</v>
      </c>
      <c r="P214" s="115">
        <v>7</v>
      </c>
      <c r="Q214" s="115">
        <v>2018</v>
      </c>
      <c r="R214" s="115"/>
      <c r="S214" s="115" t="str">
        <f t="shared" si="6"/>
        <v>TTB</v>
      </c>
      <c r="T214" s="115" t="str">
        <f>IFERROR(VLOOKUP(S214,[1]LOKASI!$B$4:$D$19,2,0),"-")</f>
        <v>DISTRIK II</v>
      </c>
      <c r="U214" s="115"/>
      <c r="V214" s="115"/>
      <c r="W214" s="121"/>
    </row>
    <row r="215" spans="2:23" s="94" customFormat="1" ht="50.15" hidden="1" customHeight="1" x14ac:dyDescent="0.35">
      <c r="B215" s="115">
        <f t="shared" si="7"/>
        <v>210</v>
      </c>
      <c r="C215" s="115"/>
      <c r="D215" s="116"/>
      <c r="E215" s="117"/>
      <c r="F215" s="118"/>
      <c r="G215" s="119"/>
      <c r="H215" s="119"/>
      <c r="I215" s="119"/>
      <c r="J215" s="119">
        <v>9</v>
      </c>
      <c r="K215" s="120">
        <v>43284</v>
      </c>
      <c r="L215" s="120">
        <v>43284</v>
      </c>
      <c r="M215" s="120">
        <v>43284</v>
      </c>
      <c r="N215" s="115"/>
      <c r="O215" s="115" t="s">
        <v>1018</v>
      </c>
      <c r="P215" s="115">
        <v>7</v>
      </c>
      <c r="Q215" s="115">
        <v>2018</v>
      </c>
      <c r="R215" s="115"/>
      <c r="S215" s="115" t="str">
        <f t="shared" si="6"/>
        <v>TLJ</v>
      </c>
      <c r="T215" s="115" t="str">
        <f>IFERROR(VLOOKUP(S215,[1]LOKASI!$B$4:$D$19,2,0),"-")</f>
        <v>DISTRIK I</v>
      </c>
      <c r="U215" s="115"/>
      <c r="V215" s="115"/>
      <c r="W215" s="121"/>
    </row>
    <row r="216" spans="2:23" s="94" customFormat="1" ht="50.15" hidden="1" customHeight="1" x14ac:dyDescent="0.35">
      <c r="B216" s="115">
        <f t="shared" si="7"/>
        <v>211</v>
      </c>
      <c r="C216" s="115"/>
      <c r="D216" s="116"/>
      <c r="E216" s="117"/>
      <c r="F216" s="118"/>
      <c r="G216" s="119"/>
      <c r="H216" s="119"/>
      <c r="I216" s="119">
        <v>1</v>
      </c>
      <c r="J216" s="119"/>
      <c r="K216" s="120">
        <v>43284</v>
      </c>
      <c r="L216" s="120">
        <v>43284</v>
      </c>
      <c r="M216" s="120">
        <v>43284</v>
      </c>
      <c r="N216" s="115"/>
      <c r="O216" s="115" t="s">
        <v>1024</v>
      </c>
      <c r="P216" s="115">
        <v>7</v>
      </c>
      <c r="Q216" s="115">
        <v>2018</v>
      </c>
      <c r="R216" s="115"/>
      <c r="S216" s="115" t="str">
        <f t="shared" si="6"/>
        <v>TLJ</v>
      </c>
      <c r="T216" s="115" t="str">
        <f>IFERROR(VLOOKUP(S216,[1]LOKASI!$B$4:$D$19,2,0),"-")</f>
        <v>DISTRIK I</v>
      </c>
      <c r="U216" s="115"/>
      <c r="V216" s="115"/>
      <c r="W216" s="121"/>
    </row>
    <row r="217" spans="2:23" s="94" customFormat="1" ht="50.15" hidden="1" customHeight="1" x14ac:dyDescent="0.35">
      <c r="B217" s="115">
        <f t="shared" si="7"/>
        <v>212</v>
      </c>
      <c r="C217" s="115"/>
      <c r="D217" s="116"/>
      <c r="E217" s="117"/>
      <c r="F217" s="118"/>
      <c r="G217" s="119"/>
      <c r="H217" s="119"/>
      <c r="I217" s="119">
        <v>1</v>
      </c>
      <c r="J217" s="119"/>
      <c r="K217" s="120">
        <v>43284</v>
      </c>
      <c r="L217" s="120">
        <v>43284</v>
      </c>
      <c r="M217" s="120">
        <v>43284</v>
      </c>
      <c r="N217" s="115"/>
      <c r="O217" s="115" t="s">
        <v>1426</v>
      </c>
      <c r="P217" s="115">
        <v>7</v>
      </c>
      <c r="Q217" s="115">
        <v>2018</v>
      </c>
      <c r="R217" s="115"/>
      <c r="S217" s="115" t="str">
        <f t="shared" si="6"/>
        <v>GNK</v>
      </c>
      <c r="T217" s="115" t="str">
        <f>IFERROR(VLOOKUP(S217,[1]LOKASI!$B$4:$D$19,2,0),"-")</f>
        <v>DISTRIK I</v>
      </c>
      <c r="U217" s="115"/>
      <c r="V217" s="115"/>
      <c r="W217" s="121"/>
    </row>
    <row r="218" spans="2:23" s="94" customFormat="1" ht="50.15" hidden="1" customHeight="1" x14ac:dyDescent="0.35">
      <c r="B218" s="115">
        <f t="shared" si="7"/>
        <v>213</v>
      </c>
      <c r="C218" s="115"/>
      <c r="D218" s="116"/>
      <c r="E218" s="117"/>
      <c r="F218" s="118"/>
      <c r="G218" s="119"/>
      <c r="H218" s="119"/>
      <c r="I218" s="119"/>
      <c r="J218" s="119">
        <v>9</v>
      </c>
      <c r="K218" s="120">
        <v>43284</v>
      </c>
      <c r="L218" s="120">
        <v>43284</v>
      </c>
      <c r="M218" s="120">
        <v>43284</v>
      </c>
      <c r="N218" s="115"/>
      <c r="O218" s="115" t="s">
        <v>1429</v>
      </c>
      <c r="P218" s="115">
        <v>7</v>
      </c>
      <c r="Q218" s="115">
        <v>2018</v>
      </c>
      <c r="R218" s="115"/>
      <c r="S218" s="115" t="str">
        <f t="shared" si="6"/>
        <v>GNK</v>
      </c>
      <c r="T218" s="115" t="str">
        <f>IFERROR(VLOOKUP(S218,[1]LOKASI!$B$4:$D$19,2,0),"-")</f>
        <v>DISTRIK I</v>
      </c>
      <c r="U218" s="115"/>
      <c r="V218" s="115"/>
      <c r="W218" s="121"/>
    </row>
    <row r="219" spans="2:23" s="94" customFormat="1" ht="50.15" hidden="1" customHeight="1" x14ac:dyDescent="0.35">
      <c r="B219" s="115">
        <f t="shared" si="7"/>
        <v>214</v>
      </c>
      <c r="C219" s="115"/>
      <c r="D219" s="116"/>
      <c r="E219" s="117"/>
      <c r="F219" s="118"/>
      <c r="G219" s="119"/>
      <c r="H219" s="119"/>
      <c r="I219" s="119"/>
      <c r="J219" s="119">
        <v>18</v>
      </c>
      <c r="K219" s="120">
        <v>43285</v>
      </c>
      <c r="L219" s="120">
        <v>43285</v>
      </c>
      <c r="M219" s="120">
        <v>43285</v>
      </c>
      <c r="N219" s="115"/>
      <c r="O219" s="115" t="s">
        <v>1675</v>
      </c>
      <c r="P219" s="115">
        <v>7</v>
      </c>
      <c r="Q219" s="115">
        <v>2018</v>
      </c>
      <c r="R219" s="115"/>
      <c r="S219" s="115" t="str">
        <f t="shared" si="6"/>
        <v>TTB</v>
      </c>
      <c r="T219" s="115" t="str">
        <f>IFERROR(VLOOKUP(S219,[1]LOKASI!$B$4:$D$19,2,0),"-")</f>
        <v>DISTRIK II</v>
      </c>
      <c r="U219" s="115"/>
      <c r="V219" s="115"/>
      <c r="W219" s="121"/>
    </row>
    <row r="220" spans="2:23" s="94" customFormat="1" ht="50.15" hidden="1" customHeight="1" x14ac:dyDescent="0.35">
      <c r="B220" s="115">
        <f t="shared" si="7"/>
        <v>215</v>
      </c>
      <c r="C220" s="123" t="s">
        <v>1300</v>
      </c>
      <c r="D220" s="116" t="s">
        <v>1757</v>
      </c>
      <c r="E220" s="117"/>
      <c r="F220" s="118"/>
      <c r="G220" s="119">
        <v>1</v>
      </c>
      <c r="H220" s="119"/>
      <c r="I220" s="119"/>
      <c r="J220" s="119">
        <v>12</v>
      </c>
      <c r="K220" s="120">
        <v>43285</v>
      </c>
      <c r="L220" s="120">
        <v>43285</v>
      </c>
      <c r="M220" s="120">
        <v>43285</v>
      </c>
      <c r="N220" s="115"/>
      <c r="O220" s="123" t="s">
        <v>1801</v>
      </c>
      <c r="P220" s="115">
        <v>7</v>
      </c>
      <c r="Q220" s="115">
        <v>2018</v>
      </c>
      <c r="R220" s="115"/>
      <c r="S220" s="115" t="str">
        <f t="shared" si="6"/>
        <v>TLJ-PPP</v>
      </c>
      <c r="T220" s="115" t="str">
        <f>IFERROR(VLOOKUP(S220,[1]LOKASI!$B$4:$D$19,2,0),"-")</f>
        <v>-</v>
      </c>
      <c r="U220" s="115"/>
      <c r="V220" s="115"/>
      <c r="W220" s="121"/>
    </row>
    <row r="221" spans="2:23" s="94" customFormat="1" ht="50.15" hidden="1" customHeight="1" x14ac:dyDescent="0.35">
      <c r="B221" s="115">
        <f t="shared" si="7"/>
        <v>216</v>
      </c>
      <c r="C221" s="123"/>
      <c r="D221" s="116"/>
      <c r="E221" s="117"/>
      <c r="F221" s="118"/>
      <c r="G221" s="119"/>
      <c r="H221" s="119"/>
      <c r="I221" s="119">
        <v>1</v>
      </c>
      <c r="J221" s="119"/>
      <c r="K221" s="120">
        <v>43286</v>
      </c>
      <c r="L221" s="120">
        <v>43286</v>
      </c>
      <c r="M221" s="120">
        <v>43286</v>
      </c>
      <c r="N221" s="115"/>
      <c r="O221" s="123" t="s">
        <v>1802</v>
      </c>
      <c r="P221" s="115">
        <v>7</v>
      </c>
      <c r="Q221" s="115">
        <v>2018</v>
      </c>
      <c r="R221" s="115"/>
      <c r="S221" s="115" t="str">
        <f t="shared" si="6"/>
        <v xml:space="preserve">TL </v>
      </c>
      <c r="T221" s="115" t="str">
        <f>IFERROR(VLOOKUP(S221,[1]LOKASI!$B$4:$D$19,2,0),"-")</f>
        <v>-</v>
      </c>
      <c r="U221" s="115"/>
      <c r="V221" s="115"/>
      <c r="W221" s="121"/>
    </row>
    <row r="222" spans="2:23" s="94" customFormat="1" ht="50.15" hidden="1" customHeight="1" x14ac:dyDescent="0.35">
      <c r="B222" s="115">
        <f t="shared" si="7"/>
        <v>217</v>
      </c>
      <c r="C222" s="115"/>
      <c r="D222" s="116"/>
      <c r="E222" s="117"/>
      <c r="F222" s="118"/>
      <c r="G222" s="119"/>
      <c r="H222" s="119"/>
      <c r="I222" s="119">
        <v>1</v>
      </c>
      <c r="J222" s="119"/>
      <c r="K222" s="120">
        <v>43287</v>
      </c>
      <c r="L222" s="120">
        <v>43287</v>
      </c>
      <c r="M222" s="120">
        <v>43287</v>
      </c>
      <c r="N222" s="115"/>
      <c r="O222" s="115" t="s">
        <v>614</v>
      </c>
      <c r="P222" s="115">
        <v>7</v>
      </c>
      <c r="Q222" s="115">
        <v>2018</v>
      </c>
      <c r="R222" s="115"/>
      <c r="S222" s="115" t="str">
        <f t="shared" si="6"/>
        <v>TLJ</v>
      </c>
      <c r="T222" s="115" t="str">
        <f>IFERROR(VLOOKUP(S222,[1]LOKASI!$B$4:$D$19,2,0),"-")</f>
        <v>DISTRIK I</v>
      </c>
      <c r="U222" s="115"/>
      <c r="V222" s="115"/>
      <c r="W222" s="121"/>
    </row>
    <row r="223" spans="2:23" s="94" customFormat="1" ht="50.15" hidden="1" customHeight="1" x14ac:dyDescent="0.35">
      <c r="B223" s="115">
        <f t="shared" si="7"/>
        <v>218</v>
      </c>
      <c r="C223" s="115"/>
      <c r="D223" s="116"/>
      <c r="E223" s="117"/>
      <c r="F223" s="118"/>
      <c r="G223" s="119"/>
      <c r="H223" s="119"/>
      <c r="I223" s="119"/>
      <c r="J223" s="119">
        <v>9</v>
      </c>
      <c r="K223" s="120">
        <v>43287</v>
      </c>
      <c r="L223" s="120">
        <v>43287</v>
      </c>
      <c r="M223" s="120">
        <v>43287</v>
      </c>
      <c r="N223" s="115"/>
      <c r="O223" s="115" t="s">
        <v>1675</v>
      </c>
      <c r="P223" s="115">
        <v>7</v>
      </c>
      <c r="Q223" s="115">
        <v>2018</v>
      </c>
      <c r="R223" s="115"/>
      <c r="S223" s="115" t="str">
        <f t="shared" si="6"/>
        <v>TTB</v>
      </c>
      <c r="T223" s="115" t="str">
        <f>IFERROR(VLOOKUP(S223,[1]LOKASI!$B$4:$D$19,2,0),"-")</f>
        <v>DISTRIK II</v>
      </c>
      <c r="U223" s="115"/>
      <c r="V223" s="115"/>
      <c r="W223" s="121"/>
    </row>
    <row r="224" spans="2:23" s="94" customFormat="1" ht="50.15" hidden="1" customHeight="1" x14ac:dyDescent="0.35">
      <c r="B224" s="115">
        <f t="shared" si="7"/>
        <v>219</v>
      </c>
      <c r="C224" s="115"/>
      <c r="D224" s="116"/>
      <c r="E224" s="117"/>
      <c r="F224" s="118"/>
      <c r="G224" s="119"/>
      <c r="H224" s="119"/>
      <c r="I224" s="119">
        <v>4</v>
      </c>
      <c r="J224" s="119"/>
      <c r="K224" s="120">
        <v>43288</v>
      </c>
      <c r="L224" s="120">
        <v>43288</v>
      </c>
      <c r="M224" s="120">
        <v>43288</v>
      </c>
      <c r="N224" s="115"/>
      <c r="O224" s="115" t="s">
        <v>1152</v>
      </c>
      <c r="P224" s="115">
        <v>7</v>
      </c>
      <c r="Q224" s="115">
        <v>2018</v>
      </c>
      <c r="R224" s="115"/>
      <c r="S224" s="115" t="str">
        <f t="shared" si="6"/>
        <v>TLJ</v>
      </c>
      <c r="T224" s="115" t="str">
        <f>IFERROR(VLOOKUP(S224,[1]LOKASI!$B$4:$D$19,2,0),"-")</f>
        <v>DISTRIK I</v>
      </c>
      <c r="U224" s="115"/>
      <c r="V224" s="115"/>
      <c r="W224" s="121"/>
    </row>
    <row r="225" spans="2:23" s="94" customFormat="1" ht="50.15" hidden="1" customHeight="1" x14ac:dyDescent="0.35">
      <c r="B225" s="115">
        <f t="shared" si="7"/>
        <v>220</v>
      </c>
      <c r="C225" s="115"/>
      <c r="D225" s="116"/>
      <c r="E225" s="117"/>
      <c r="F225" s="118"/>
      <c r="G225" s="119"/>
      <c r="H225" s="119"/>
      <c r="I225" s="119"/>
      <c r="J225" s="119">
        <v>16</v>
      </c>
      <c r="K225" s="120">
        <v>43289</v>
      </c>
      <c r="L225" s="120">
        <v>43289</v>
      </c>
      <c r="M225" s="120">
        <v>43289</v>
      </c>
      <c r="N225" s="115"/>
      <c r="O225" s="115" t="s">
        <v>1803</v>
      </c>
      <c r="P225" s="115">
        <v>7</v>
      </c>
      <c r="Q225" s="115">
        <v>2018</v>
      </c>
      <c r="R225" s="115"/>
      <c r="S225" s="115" t="str">
        <f t="shared" si="6"/>
        <v>OGN</v>
      </c>
      <c r="T225" s="115" t="str">
        <f>IFERROR(VLOOKUP(S225,[1]LOKASI!$B$4:$D$19,2,0),"-")</f>
        <v>DISTRIK II</v>
      </c>
      <c r="U225" s="115"/>
      <c r="V225" s="115"/>
      <c r="W225" s="121"/>
    </row>
    <row r="226" spans="2:23" s="94" customFormat="1" ht="50.15" hidden="1" customHeight="1" x14ac:dyDescent="0.35">
      <c r="B226" s="115">
        <f t="shared" si="7"/>
        <v>221</v>
      </c>
      <c r="C226" s="115"/>
      <c r="D226" s="116"/>
      <c r="E226" s="117"/>
      <c r="F226" s="118"/>
      <c r="G226" s="119"/>
      <c r="H226" s="119"/>
      <c r="I226" s="119"/>
      <c r="J226" s="119">
        <v>12</v>
      </c>
      <c r="K226" s="120">
        <v>43289</v>
      </c>
      <c r="L226" s="120">
        <v>43289</v>
      </c>
      <c r="M226" s="120">
        <v>43289</v>
      </c>
      <c r="N226" s="115"/>
      <c r="O226" s="115" t="s">
        <v>1768</v>
      </c>
      <c r="P226" s="115">
        <v>7</v>
      </c>
      <c r="Q226" s="115">
        <v>2018</v>
      </c>
      <c r="R226" s="115"/>
      <c r="S226" s="115" t="str">
        <f t="shared" si="6"/>
        <v>TLJ</v>
      </c>
      <c r="T226" s="115" t="str">
        <f>IFERROR(VLOOKUP(S226,[1]LOKASI!$B$4:$D$19,2,0),"-")</f>
        <v>DISTRIK I</v>
      </c>
      <c r="U226" s="115"/>
      <c r="V226" s="115"/>
      <c r="W226" s="121"/>
    </row>
    <row r="227" spans="2:23" s="94" customFormat="1" ht="50.15" hidden="1" customHeight="1" x14ac:dyDescent="0.35">
      <c r="B227" s="115">
        <f t="shared" si="7"/>
        <v>222</v>
      </c>
      <c r="C227" s="115"/>
      <c r="D227" s="116"/>
      <c r="E227" s="117"/>
      <c r="F227" s="118"/>
      <c r="G227" s="119"/>
      <c r="H227" s="119">
        <v>1</v>
      </c>
      <c r="I227" s="119"/>
      <c r="J227" s="119"/>
      <c r="K227" s="120">
        <v>43290</v>
      </c>
      <c r="L227" s="120">
        <v>43290</v>
      </c>
      <c r="M227" s="120">
        <v>43290</v>
      </c>
      <c r="N227" s="115"/>
      <c r="O227" s="115" t="s">
        <v>1365</v>
      </c>
      <c r="P227" s="115">
        <v>7</v>
      </c>
      <c r="Q227" s="115">
        <v>2018</v>
      </c>
      <c r="R227" s="115"/>
      <c r="S227" s="115" t="str">
        <f t="shared" si="6"/>
        <v>BRG</v>
      </c>
      <c r="T227" s="115" t="str">
        <f>IFERROR(VLOOKUP(S227,[1]LOKASI!$B$4:$D$19,2,0),"-")</f>
        <v>DISTRIK III</v>
      </c>
      <c r="U227" s="115"/>
      <c r="V227" s="115"/>
      <c r="W227" s="121"/>
    </row>
    <row r="228" spans="2:23" s="94" customFormat="1" ht="50.15" hidden="1" customHeight="1" x14ac:dyDescent="0.35">
      <c r="B228" s="115">
        <f t="shared" si="7"/>
        <v>223</v>
      </c>
      <c r="C228" s="115"/>
      <c r="D228" s="116"/>
      <c r="E228" s="117"/>
      <c r="F228" s="118"/>
      <c r="G228" s="119"/>
      <c r="H228" s="119"/>
      <c r="I228" s="119"/>
      <c r="J228" s="119">
        <v>12</v>
      </c>
      <c r="K228" s="120">
        <v>43291</v>
      </c>
      <c r="L228" s="120">
        <v>43291</v>
      </c>
      <c r="M228" s="120">
        <v>43291</v>
      </c>
      <c r="N228" s="115"/>
      <c r="O228" s="115" t="s">
        <v>1429</v>
      </c>
      <c r="P228" s="115">
        <v>7</v>
      </c>
      <c r="Q228" s="115">
        <v>2018</v>
      </c>
      <c r="R228" s="115"/>
      <c r="S228" s="115" t="str">
        <f t="shared" si="6"/>
        <v>GNK</v>
      </c>
      <c r="T228" s="115" t="str">
        <f>IFERROR(VLOOKUP(S228,[1]LOKASI!$B$4:$D$19,2,0),"-")</f>
        <v>DISTRIK I</v>
      </c>
      <c r="U228" s="115"/>
      <c r="V228" s="115"/>
      <c r="W228" s="121"/>
    </row>
    <row r="229" spans="2:23" s="94" customFormat="1" ht="50.15" hidden="1" customHeight="1" x14ac:dyDescent="0.35">
      <c r="B229" s="115">
        <f t="shared" si="7"/>
        <v>224</v>
      </c>
      <c r="C229" s="115"/>
      <c r="D229" s="116"/>
      <c r="E229" s="117"/>
      <c r="F229" s="118"/>
      <c r="G229" s="119"/>
      <c r="H229" s="119"/>
      <c r="I229" s="119"/>
      <c r="J229" s="119">
        <v>27</v>
      </c>
      <c r="K229" s="120">
        <v>43291</v>
      </c>
      <c r="L229" s="120">
        <v>43291</v>
      </c>
      <c r="M229" s="120">
        <v>43291</v>
      </c>
      <c r="N229" s="115"/>
      <c r="O229" s="115" t="s">
        <v>1803</v>
      </c>
      <c r="P229" s="115">
        <v>7</v>
      </c>
      <c r="Q229" s="115">
        <v>2018</v>
      </c>
      <c r="R229" s="115"/>
      <c r="S229" s="115" t="str">
        <f t="shared" si="6"/>
        <v>OGN</v>
      </c>
      <c r="T229" s="115" t="str">
        <f>IFERROR(VLOOKUP(S229,[1]LOKASI!$B$4:$D$19,2,0),"-")</f>
        <v>DISTRIK II</v>
      </c>
      <c r="U229" s="115"/>
      <c r="V229" s="115"/>
      <c r="W229" s="121"/>
    </row>
    <row r="230" spans="2:23" s="94" customFormat="1" ht="50.15" hidden="1" customHeight="1" x14ac:dyDescent="0.35">
      <c r="B230" s="115">
        <f t="shared" si="7"/>
        <v>225</v>
      </c>
      <c r="C230" s="115"/>
      <c r="D230" s="116"/>
      <c r="E230" s="117"/>
      <c r="F230" s="118"/>
      <c r="G230" s="119"/>
      <c r="H230" s="119"/>
      <c r="I230" s="119"/>
      <c r="J230" s="119">
        <v>48</v>
      </c>
      <c r="K230" s="120">
        <v>43291</v>
      </c>
      <c r="L230" s="120">
        <v>43291</v>
      </c>
      <c r="M230" s="120">
        <v>43291</v>
      </c>
      <c r="N230" s="115"/>
      <c r="O230" s="115" t="s">
        <v>1365</v>
      </c>
      <c r="P230" s="115">
        <v>7</v>
      </c>
      <c r="Q230" s="115">
        <v>2018</v>
      </c>
      <c r="R230" s="115"/>
      <c r="S230" s="115" t="str">
        <f t="shared" si="6"/>
        <v>BRG</v>
      </c>
      <c r="T230" s="115" t="str">
        <f>IFERROR(VLOOKUP(S230,[1]LOKASI!$B$4:$D$19,2,0),"-")</f>
        <v>DISTRIK III</v>
      </c>
      <c r="U230" s="115"/>
      <c r="V230" s="115"/>
      <c r="W230" s="121"/>
    </row>
    <row r="231" spans="2:23" s="94" customFormat="1" ht="50.15" hidden="1" customHeight="1" x14ac:dyDescent="0.35">
      <c r="B231" s="115">
        <f t="shared" si="7"/>
        <v>226</v>
      </c>
      <c r="C231" s="115"/>
      <c r="D231" s="116"/>
      <c r="E231" s="117"/>
      <c r="F231" s="118"/>
      <c r="G231" s="119"/>
      <c r="H231" s="119"/>
      <c r="I231" s="119"/>
      <c r="J231" s="119">
        <v>36</v>
      </c>
      <c r="K231" s="120">
        <v>43292</v>
      </c>
      <c r="L231" s="120">
        <v>43292</v>
      </c>
      <c r="M231" s="120">
        <v>43292</v>
      </c>
      <c r="N231" s="115"/>
      <c r="O231" s="115" t="s">
        <v>1514</v>
      </c>
      <c r="P231" s="115">
        <v>7</v>
      </c>
      <c r="Q231" s="115">
        <v>2018</v>
      </c>
      <c r="R231" s="115"/>
      <c r="S231" s="115" t="str">
        <f t="shared" si="6"/>
        <v>PMB</v>
      </c>
      <c r="T231" s="115" t="str">
        <f>IFERROR(VLOOKUP(S231,[1]LOKASI!$B$4:$D$19,2,0),"-")</f>
        <v>DISTRIK I</v>
      </c>
      <c r="U231" s="115"/>
      <c r="V231" s="115"/>
      <c r="W231" s="121"/>
    </row>
    <row r="232" spans="2:23" s="94" customFormat="1" ht="50.15" hidden="1" customHeight="1" x14ac:dyDescent="0.35">
      <c r="B232" s="115">
        <f t="shared" si="7"/>
        <v>227</v>
      </c>
      <c r="C232" s="115"/>
      <c r="D232" s="116"/>
      <c r="E232" s="117"/>
      <c r="F232" s="118"/>
      <c r="G232" s="119"/>
      <c r="H232" s="119"/>
      <c r="I232" s="119">
        <v>1</v>
      </c>
      <c r="J232" s="119"/>
      <c r="K232" s="120">
        <v>43292</v>
      </c>
      <c r="L232" s="120">
        <v>43292</v>
      </c>
      <c r="M232" s="120">
        <v>43292</v>
      </c>
      <c r="N232" s="115"/>
      <c r="O232" s="115" t="s">
        <v>1804</v>
      </c>
      <c r="P232" s="115">
        <v>7</v>
      </c>
      <c r="Q232" s="115">
        <v>2018</v>
      </c>
      <c r="R232" s="115"/>
      <c r="S232" s="115" t="str">
        <f t="shared" si="6"/>
        <v>PDS</v>
      </c>
      <c r="T232" s="115" t="str">
        <f>IFERROR(VLOOKUP(S232,[1]LOKASI!$B$4:$D$19,2,0),"-")</f>
        <v>-</v>
      </c>
      <c r="U232" s="115"/>
      <c r="V232" s="115"/>
      <c r="W232" s="121"/>
    </row>
    <row r="233" spans="2:23" s="94" customFormat="1" ht="50.15" hidden="1" customHeight="1" x14ac:dyDescent="0.35">
      <c r="B233" s="115">
        <f t="shared" si="7"/>
        <v>228</v>
      </c>
      <c r="C233" s="115"/>
      <c r="D233" s="116"/>
      <c r="E233" s="117"/>
      <c r="F233" s="118"/>
      <c r="G233" s="119"/>
      <c r="H233" s="119"/>
      <c r="I233" s="119"/>
      <c r="J233" s="119">
        <v>57</v>
      </c>
      <c r="K233" s="120">
        <v>43292</v>
      </c>
      <c r="L233" s="120">
        <v>43292</v>
      </c>
      <c r="M233" s="120">
        <v>43292</v>
      </c>
      <c r="N233" s="115"/>
      <c r="O233" s="115" t="s">
        <v>1675</v>
      </c>
      <c r="P233" s="115">
        <v>7</v>
      </c>
      <c r="Q233" s="115">
        <v>2018</v>
      </c>
      <c r="R233" s="115"/>
      <c r="S233" s="115" t="str">
        <f t="shared" si="6"/>
        <v>TTB</v>
      </c>
      <c r="T233" s="115" t="str">
        <f>IFERROR(VLOOKUP(S233,[1]LOKASI!$B$4:$D$19,2,0),"-")</f>
        <v>DISTRIK II</v>
      </c>
      <c r="U233" s="115"/>
      <c r="V233" s="115"/>
      <c r="W233" s="121"/>
    </row>
    <row r="234" spans="2:23" s="94" customFormat="1" ht="50.15" hidden="1" customHeight="1" x14ac:dyDescent="0.35">
      <c r="B234" s="115">
        <f t="shared" si="7"/>
        <v>229</v>
      </c>
      <c r="C234" s="115"/>
      <c r="D234" s="116"/>
      <c r="E234" s="117"/>
      <c r="F234" s="118"/>
      <c r="G234" s="119"/>
      <c r="H234" s="119"/>
      <c r="I234" s="119">
        <v>1</v>
      </c>
      <c r="J234" s="119"/>
      <c r="K234" s="120">
        <v>43292</v>
      </c>
      <c r="L234" s="120">
        <v>43292</v>
      </c>
      <c r="M234" s="120">
        <v>43292</v>
      </c>
      <c r="N234" s="115"/>
      <c r="O234" s="115" t="s">
        <v>1805</v>
      </c>
      <c r="P234" s="115">
        <v>7</v>
      </c>
      <c r="Q234" s="115">
        <v>2018</v>
      </c>
      <c r="R234" s="115"/>
      <c r="S234" s="115" t="str">
        <f t="shared" si="6"/>
        <v>TLJ</v>
      </c>
      <c r="T234" s="115" t="str">
        <f>IFERROR(VLOOKUP(S234,[1]LOKASI!$B$4:$D$19,2,0),"-")</f>
        <v>DISTRIK I</v>
      </c>
      <c r="U234" s="115"/>
      <c r="V234" s="115"/>
      <c r="W234" s="121"/>
    </row>
    <row r="235" spans="2:23" s="94" customFormat="1" ht="50.15" hidden="1" customHeight="1" x14ac:dyDescent="0.35">
      <c r="B235" s="115">
        <f t="shared" si="7"/>
        <v>230</v>
      </c>
      <c r="C235" s="115"/>
      <c r="D235" s="116"/>
      <c r="E235" s="117"/>
      <c r="F235" s="118"/>
      <c r="G235" s="119"/>
      <c r="H235" s="119"/>
      <c r="I235" s="119"/>
      <c r="J235" s="119">
        <v>9</v>
      </c>
      <c r="K235" s="120">
        <v>43293</v>
      </c>
      <c r="L235" s="120">
        <v>43293</v>
      </c>
      <c r="M235" s="120">
        <v>43293</v>
      </c>
      <c r="N235" s="115"/>
      <c r="O235" s="115" t="s">
        <v>1520</v>
      </c>
      <c r="P235" s="115">
        <v>7</v>
      </c>
      <c r="Q235" s="115">
        <v>2018</v>
      </c>
      <c r="R235" s="115"/>
      <c r="S235" s="115" t="str">
        <f t="shared" si="6"/>
        <v>PMB</v>
      </c>
      <c r="T235" s="115" t="str">
        <f>IFERROR(VLOOKUP(S235,[1]LOKASI!$B$4:$D$19,2,0),"-")</f>
        <v>DISTRIK I</v>
      </c>
      <c r="U235" s="115"/>
      <c r="V235" s="115"/>
      <c r="W235" s="121"/>
    </row>
    <row r="236" spans="2:23" s="94" customFormat="1" ht="50.15" hidden="1" customHeight="1" x14ac:dyDescent="0.35">
      <c r="B236" s="115">
        <f t="shared" si="7"/>
        <v>231</v>
      </c>
      <c r="C236" s="115"/>
      <c r="D236" s="116"/>
      <c r="E236" s="117"/>
      <c r="F236" s="118"/>
      <c r="G236" s="119"/>
      <c r="H236" s="119">
        <v>1</v>
      </c>
      <c r="I236" s="119"/>
      <c r="J236" s="119"/>
      <c r="K236" s="120">
        <v>43293</v>
      </c>
      <c r="L236" s="120">
        <v>43293</v>
      </c>
      <c r="M236" s="120">
        <v>43293</v>
      </c>
      <c r="N236" s="115"/>
      <c r="O236" s="115" t="s">
        <v>1677</v>
      </c>
      <c r="P236" s="115">
        <v>7</v>
      </c>
      <c r="Q236" s="115">
        <v>2018</v>
      </c>
      <c r="R236" s="115"/>
      <c r="S236" s="115" t="str">
        <f t="shared" si="6"/>
        <v>TTB</v>
      </c>
      <c r="T236" s="115" t="str">
        <f>IFERROR(VLOOKUP(S236,[1]LOKASI!$B$4:$D$19,2,0),"-")</f>
        <v>DISTRIK II</v>
      </c>
      <c r="U236" s="115"/>
      <c r="V236" s="115"/>
      <c r="W236" s="121"/>
    </row>
    <row r="237" spans="2:23" s="94" customFormat="1" ht="50.15" hidden="1" customHeight="1" x14ac:dyDescent="0.35">
      <c r="B237" s="115">
        <f t="shared" si="7"/>
        <v>232</v>
      </c>
      <c r="C237" s="115"/>
      <c r="D237" s="116"/>
      <c r="E237" s="117"/>
      <c r="F237" s="118"/>
      <c r="G237" s="119"/>
      <c r="H237" s="119"/>
      <c r="I237" s="119"/>
      <c r="J237" s="119">
        <v>18</v>
      </c>
      <c r="K237" s="120">
        <v>43293</v>
      </c>
      <c r="L237" s="120">
        <v>43293</v>
      </c>
      <c r="M237" s="120">
        <v>43293</v>
      </c>
      <c r="N237" s="115"/>
      <c r="O237" s="115" t="s">
        <v>697</v>
      </c>
      <c r="P237" s="115">
        <v>7</v>
      </c>
      <c r="Q237" s="115">
        <v>2018</v>
      </c>
      <c r="R237" s="115"/>
      <c r="S237" s="115" t="str">
        <f t="shared" si="6"/>
        <v>TLJ</v>
      </c>
      <c r="T237" s="115" t="str">
        <f>IFERROR(VLOOKUP(S237,[1]LOKASI!$B$4:$D$19,2,0),"-")</f>
        <v>DISTRIK I</v>
      </c>
      <c r="U237" s="115"/>
      <c r="V237" s="115"/>
      <c r="W237" s="121"/>
    </row>
    <row r="238" spans="2:23" s="94" customFormat="1" ht="50.15" hidden="1" customHeight="1" x14ac:dyDescent="0.35">
      <c r="B238" s="115">
        <f t="shared" si="7"/>
        <v>233</v>
      </c>
      <c r="C238" s="115"/>
      <c r="D238" s="116"/>
      <c r="E238" s="117"/>
      <c r="F238" s="118"/>
      <c r="G238" s="119"/>
      <c r="H238" s="119"/>
      <c r="I238" s="119">
        <v>1</v>
      </c>
      <c r="J238" s="119"/>
      <c r="K238" s="120">
        <v>43293</v>
      </c>
      <c r="L238" s="120">
        <v>43293</v>
      </c>
      <c r="M238" s="120">
        <v>43293</v>
      </c>
      <c r="N238" s="115"/>
      <c r="O238" s="115" t="s">
        <v>180</v>
      </c>
      <c r="P238" s="115">
        <v>7</v>
      </c>
      <c r="Q238" s="115">
        <v>2018</v>
      </c>
      <c r="R238" s="115"/>
      <c r="S238" s="115" t="str">
        <f t="shared" si="6"/>
        <v>TLJ</v>
      </c>
      <c r="T238" s="115" t="str">
        <f>IFERROR(VLOOKUP(S238,[1]LOKASI!$B$4:$D$19,2,0),"-")</f>
        <v>DISTRIK I</v>
      </c>
      <c r="U238" s="115"/>
      <c r="V238" s="115"/>
      <c r="W238" s="121"/>
    </row>
    <row r="239" spans="2:23" s="94" customFormat="1" ht="50.15" hidden="1" customHeight="1" x14ac:dyDescent="0.35">
      <c r="B239" s="115">
        <f t="shared" si="7"/>
        <v>234</v>
      </c>
      <c r="C239" s="115"/>
      <c r="D239" s="116"/>
      <c r="E239" s="117"/>
      <c r="F239" s="118"/>
      <c r="G239" s="119"/>
      <c r="H239" s="119"/>
      <c r="I239" s="119"/>
      <c r="J239" s="119">
        <v>18</v>
      </c>
      <c r="K239" s="120">
        <v>43294</v>
      </c>
      <c r="L239" s="120">
        <v>43294</v>
      </c>
      <c r="M239" s="120">
        <v>43294</v>
      </c>
      <c r="N239" s="115"/>
      <c r="O239" s="115" t="s">
        <v>1677</v>
      </c>
      <c r="P239" s="115">
        <v>7</v>
      </c>
      <c r="Q239" s="115">
        <v>2018</v>
      </c>
      <c r="R239" s="115"/>
      <c r="S239" s="115" t="str">
        <f t="shared" si="6"/>
        <v>TTB</v>
      </c>
      <c r="T239" s="115" t="str">
        <f>IFERROR(VLOOKUP(S239,[1]LOKASI!$B$4:$D$19,2,0),"-")</f>
        <v>DISTRIK II</v>
      </c>
      <c r="U239" s="115"/>
      <c r="V239" s="115"/>
      <c r="W239" s="121"/>
    </row>
    <row r="240" spans="2:23" s="94" customFormat="1" ht="50.15" hidden="1" customHeight="1" x14ac:dyDescent="0.35">
      <c r="B240" s="115">
        <f t="shared" si="7"/>
        <v>235</v>
      </c>
      <c r="C240" s="115"/>
      <c r="D240" s="116"/>
      <c r="E240" s="117"/>
      <c r="F240" s="118"/>
      <c r="G240" s="119"/>
      <c r="H240" s="119"/>
      <c r="I240" s="119"/>
      <c r="J240" s="119">
        <v>18</v>
      </c>
      <c r="K240" s="120">
        <v>43294</v>
      </c>
      <c r="L240" s="120">
        <v>43294</v>
      </c>
      <c r="M240" s="120">
        <v>43294</v>
      </c>
      <c r="N240" s="115"/>
      <c r="O240" s="115" t="s">
        <v>180</v>
      </c>
      <c r="P240" s="115">
        <v>7</v>
      </c>
      <c r="Q240" s="115">
        <v>2018</v>
      </c>
      <c r="R240" s="115"/>
      <c r="S240" s="115" t="str">
        <f t="shared" si="6"/>
        <v>TLJ</v>
      </c>
      <c r="T240" s="115" t="str">
        <f>IFERROR(VLOOKUP(S240,[1]LOKASI!$B$4:$D$19,2,0),"-")</f>
        <v>DISTRIK I</v>
      </c>
      <c r="U240" s="115"/>
      <c r="V240" s="115"/>
      <c r="W240" s="121"/>
    </row>
    <row r="241" spans="2:23" s="94" customFormat="1" ht="50.15" hidden="1" customHeight="1" x14ac:dyDescent="0.35">
      <c r="B241" s="115">
        <f t="shared" si="7"/>
        <v>236</v>
      </c>
      <c r="C241" s="115"/>
      <c r="D241" s="116"/>
      <c r="E241" s="117"/>
      <c r="F241" s="118"/>
      <c r="G241" s="119"/>
      <c r="H241" s="119"/>
      <c r="I241" s="119"/>
      <c r="J241" s="119">
        <v>18</v>
      </c>
      <c r="K241" s="120">
        <v>43294</v>
      </c>
      <c r="L241" s="120">
        <v>43294</v>
      </c>
      <c r="M241" s="120">
        <v>43294</v>
      </c>
      <c r="N241" s="115"/>
      <c r="O241" s="115" t="s">
        <v>697</v>
      </c>
      <c r="P241" s="115">
        <v>7</v>
      </c>
      <c r="Q241" s="115">
        <v>2018</v>
      </c>
      <c r="R241" s="115"/>
      <c r="S241" s="115" t="str">
        <f t="shared" si="6"/>
        <v>TLJ</v>
      </c>
      <c r="T241" s="115" t="str">
        <f>IFERROR(VLOOKUP(S241,[1]LOKASI!$B$4:$D$19,2,0),"-")</f>
        <v>DISTRIK I</v>
      </c>
      <c r="U241" s="115"/>
      <c r="V241" s="115"/>
      <c r="W241" s="121"/>
    </row>
    <row r="242" spans="2:23" s="94" customFormat="1" ht="50.15" hidden="1" customHeight="1" x14ac:dyDescent="0.35">
      <c r="B242" s="115">
        <f t="shared" si="7"/>
        <v>237</v>
      </c>
      <c r="C242" s="115"/>
      <c r="D242" s="116"/>
      <c r="E242" s="117"/>
      <c r="F242" s="118"/>
      <c r="G242" s="119"/>
      <c r="H242" s="119">
        <v>2</v>
      </c>
      <c r="I242" s="119"/>
      <c r="J242" s="119"/>
      <c r="K242" s="120">
        <v>43294</v>
      </c>
      <c r="L242" s="120">
        <v>43294</v>
      </c>
      <c r="M242" s="120">
        <v>43294</v>
      </c>
      <c r="N242" s="115"/>
      <c r="O242" s="115" t="s">
        <v>642</v>
      </c>
      <c r="P242" s="115">
        <v>7</v>
      </c>
      <c r="Q242" s="115">
        <v>2018</v>
      </c>
      <c r="R242" s="115"/>
      <c r="S242" s="115" t="str">
        <f t="shared" si="6"/>
        <v>TLJ</v>
      </c>
      <c r="T242" s="115" t="str">
        <f>IFERROR(VLOOKUP(S242,[1]LOKASI!$B$4:$D$19,2,0),"-")</f>
        <v>DISTRIK I</v>
      </c>
      <c r="U242" s="115"/>
      <c r="V242" s="115"/>
      <c r="W242" s="121"/>
    </row>
    <row r="243" spans="2:23" s="94" customFormat="1" ht="50.15" hidden="1" customHeight="1" x14ac:dyDescent="0.35">
      <c r="B243" s="115">
        <f t="shared" si="7"/>
        <v>238</v>
      </c>
      <c r="C243" s="115"/>
      <c r="D243" s="116"/>
      <c r="E243" s="117"/>
      <c r="F243" s="118"/>
      <c r="G243" s="119"/>
      <c r="H243" s="119"/>
      <c r="I243" s="119"/>
      <c r="J243" s="119">
        <v>12</v>
      </c>
      <c r="K243" s="120">
        <v>43295</v>
      </c>
      <c r="L243" s="120">
        <v>43295</v>
      </c>
      <c r="M243" s="120">
        <v>43295</v>
      </c>
      <c r="N243" s="115"/>
      <c r="O243" s="115" t="s">
        <v>1675</v>
      </c>
      <c r="P243" s="115">
        <v>7</v>
      </c>
      <c r="Q243" s="115">
        <v>2018</v>
      </c>
      <c r="R243" s="115"/>
      <c r="S243" s="115" t="str">
        <f t="shared" si="6"/>
        <v>TTB</v>
      </c>
      <c r="T243" s="115" t="str">
        <f>IFERROR(VLOOKUP(S243,[1]LOKASI!$B$4:$D$19,2,0),"-")</f>
        <v>DISTRIK II</v>
      </c>
      <c r="U243" s="115"/>
      <c r="V243" s="115"/>
      <c r="W243" s="121"/>
    </row>
    <row r="244" spans="2:23" s="94" customFormat="1" ht="50.15" hidden="1" customHeight="1" x14ac:dyDescent="0.35">
      <c r="B244" s="115">
        <f t="shared" si="7"/>
        <v>239</v>
      </c>
      <c r="C244" s="115"/>
      <c r="D244" s="116"/>
      <c r="E244" s="117"/>
      <c r="F244" s="118"/>
      <c r="G244" s="119"/>
      <c r="H244" s="119"/>
      <c r="I244" s="119"/>
      <c r="J244" s="119">
        <v>18</v>
      </c>
      <c r="K244" s="120">
        <v>43295</v>
      </c>
      <c r="L244" s="120">
        <v>43295</v>
      </c>
      <c r="M244" s="120">
        <v>43295</v>
      </c>
      <c r="N244" s="115"/>
      <c r="O244" s="115" t="s">
        <v>697</v>
      </c>
      <c r="P244" s="115">
        <v>7</v>
      </c>
      <c r="Q244" s="115">
        <v>2018</v>
      </c>
      <c r="R244" s="115"/>
      <c r="S244" s="115" t="str">
        <f t="shared" si="6"/>
        <v>TLJ</v>
      </c>
      <c r="T244" s="115" t="str">
        <f>IFERROR(VLOOKUP(S244,[1]LOKASI!$B$4:$D$19,2,0),"-")</f>
        <v>DISTRIK I</v>
      </c>
      <c r="U244" s="115"/>
      <c r="V244" s="115"/>
      <c r="W244" s="121"/>
    </row>
    <row r="245" spans="2:23" s="94" customFormat="1" ht="50.15" hidden="1" customHeight="1" x14ac:dyDescent="0.35">
      <c r="B245" s="115">
        <f t="shared" si="7"/>
        <v>240</v>
      </c>
      <c r="C245" s="115"/>
      <c r="D245" s="116"/>
      <c r="E245" s="117"/>
      <c r="F245" s="118"/>
      <c r="G245" s="119"/>
      <c r="H245" s="119"/>
      <c r="I245" s="119"/>
      <c r="J245" s="119">
        <v>9</v>
      </c>
      <c r="K245" s="120">
        <v>43295</v>
      </c>
      <c r="L245" s="120">
        <v>43295</v>
      </c>
      <c r="M245" s="120">
        <v>43295</v>
      </c>
      <c r="N245" s="115"/>
      <c r="O245" s="115" t="s">
        <v>644</v>
      </c>
      <c r="P245" s="115">
        <v>7</v>
      </c>
      <c r="Q245" s="115">
        <v>2018</v>
      </c>
      <c r="R245" s="115"/>
      <c r="S245" s="115" t="str">
        <f t="shared" si="6"/>
        <v>TLJ</v>
      </c>
      <c r="T245" s="115" t="str">
        <f>IFERROR(VLOOKUP(S245,[1]LOKASI!$B$4:$D$19,2,0),"-")</f>
        <v>DISTRIK I</v>
      </c>
      <c r="U245" s="115"/>
      <c r="V245" s="115"/>
      <c r="W245" s="121"/>
    </row>
    <row r="246" spans="2:23" s="94" customFormat="1" ht="50.15" hidden="1" customHeight="1" x14ac:dyDescent="0.35">
      <c r="B246" s="115">
        <f t="shared" si="7"/>
        <v>241</v>
      </c>
      <c r="C246" s="123"/>
      <c r="D246" s="116"/>
      <c r="E246" s="117"/>
      <c r="F246" s="118"/>
      <c r="G246" s="119"/>
      <c r="H246" s="119">
        <v>1</v>
      </c>
      <c r="I246" s="119"/>
      <c r="J246" s="119"/>
      <c r="K246" s="120">
        <v>43297</v>
      </c>
      <c r="L246" s="120">
        <v>43297</v>
      </c>
      <c r="M246" s="120">
        <v>43297</v>
      </c>
      <c r="N246" s="115"/>
      <c r="O246" s="123" t="s">
        <v>1773</v>
      </c>
      <c r="P246" s="115">
        <v>7</v>
      </c>
      <c r="Q246" s="115">
        <v>2018</v>
      </c>
      <c r="R246" s="115"/>
      <c r="S246" s="115" t="str">
        <f t="shared" si="6"/>
        <v xml:space="preserve">TL </v>
      </c>
      <c r="T246" s="115" t="str">
        <f>IFERROR(VLOOKUP(S246,[1]LOKASI!$B$4:$D$19,2,0),"-")</f>
        <v>-</v>
      </c>
      <c r="U246" s="115"/>
      <c r="V246" s="115"/>
      <c r="W246" s="121"/>
    </row>
    <row r="247" spans="2:23" s="94" customFormat="1" ht="50.15" hidden="1" customHeight="1" x14ac:dyDescent="0.35">
      <c r="B247" s="115">
        <f t="shared" si="7"/>
        <v>242</v>
      </c>
      <c r="C247" s="115"/>
      <c r="D247" s="116"/>
      <c r="E247" s="117"/>
      <c r="F247" s="118"/>
      <c r="G247" s="119"/>
      <c r="H247" s="119"/>
      <c r="I247" s="119"/>
      <c r="J247" s="119">
        <v>9</v>
      </c>
      <c r="K247" s="120">
        <v>43297</v>
      </c>
      <c r="L247" s="120">
        <v>43297</v>
      </c>
      <c r="M247" s="120">
        <v>43297</v>
      </c>
      <c r="N247" s="115"/>
      <c r="O247" s="115" t="s">
        <v>642</v>
      </c>
      <c r="P247" s="115">
        <v>7</v>
      </c>
      <c r="Q247" s="115">
        <v>2018</v>
      </c>
      <c r="R247" s="115"/>
      <c r="S247" s="115" t="str">
        <f t="shared" si="6"/>
        <v>TLJ</v>
      </c>
      <c r="T247" s="115" t="str">
        <f>IFERROR(VLOOKUP(S247,[1]LOKASI!$B$4:$D$19,2,0),"-")</f>
        <v>DISTRIK I</v>
      </c>
      <c r="U247" s="115"/>
      <c r="V247" s="115"/>
      <c r="W247" s="121"/>
    </row>
    <row r="248" spans="2:23" s="94" customFormat="1" ht="50.15" hidden="1" customHeight="1" x14ac:dyDescent="0.35">
      <c r="B248" s="115">
        <f t="shared" si="7"/>
        <v>243</v>
      </c>
      <c r="C248" s="115"/>
      <c r="D248" s="116"/>
      <c r="E248" s="117"/>
      <c r="F248" s="118"/>
      <c r="G248" s="119"/>
      <c r="H248" s="119"/>
      <c r="I248" s="119"/>
      <c r="J248" s="119">
        <v>9</v>
      </c>
      <c r="K248" s="120">
        <v>43297</v>
      </c>
      <c r="L248" s="120">
        <v>43297</v>
      </c>
      <c r="M248" s="120">
        <v>43297</v>
      </c>
      <c r="N248" s="115"/>
      <c r="O248" s="115" t="s">
        <v>1663</v>
      </c>
      <c r="P248" s="115">
        <v>7</v>
      </c>
      <c r="Q248" s="115">
        <v>2018</v>
      </c>
      <c r="R248" s="115"/>
      <c r="S248" s="115" t="str">
        <f t="shared" si="6"/>
        <v>TMT</v>
      </c>
      <c r="T248" s="115" t="str">
        <f>IFERROR(VLOOKUP(S248,[1]LOKASI!$B$4:$D$19,2,0),"-")</f>
        <v>DISTRIK II</v>
      </c>
      <c r="U248" s="115"/>
      <c r="V248" s="115"/>
      <c r="W248" s="121"/>
    </row>
    <row r="249" spans="2:23" s="94" customFormat="1" ht="50.15" hidden="1" customHeight="1" x14ac:dyDescent="0.35">
      <c r="B249" s="115">
        <f t="shared" si="7"/>
        <v>244</v>
      </c>
      <c r="C249" s="123"/>
      <c r="D249" s="116"/>
      <c r="E249" s="117"/>
      <c r="F249" s="118"/>
      <c r="G249" s="119"/>
      <c r="H249" s="119"/>
      <c r="I249" s="119"/>
      <c r="J249" s="119">
        <v>12</v>
      </c>
      <c r="K249" s="120">
        <v>43298</v>
      </c>
      <c r="L249" s="120">
        <v>43298</v>
      </c>
      <c r="M249" s="120">
        <v>43298</v>
      </c>
      <c r="N249" s="115"/>
      <c r="O249" s="123" t="s">
        <v>1773</v>
      </c>
      <c r="P249" s="115">
        <v>7</v>
      </c>
      <c r="Q249" s="115">
        <v>2018</v>
      </c>
      <c r="R249" s="115"/>
      <c r="S249" s="115" t="str">
        <f t="shared" si="6"/>
        <v xml:space="preserve">TL </v>
      </c>
      <c r="T249" s="115" t="str">
        <f>IFERROR(VLOOKUP(S249,[1]LOKASI!$B$4:$D$19,2,0),"-")</f>
        <v>-</v>
      </c>
      <c r="U249" s="115"/>
      <c r="V249" s="115"/>
      <c r="W249" s="121"/>
    </row>
    <row r="250" spans="2:23" s="94" customFormat="1" ht="50.15" hidden="1" customHeight="1" x14ac:dyDescent="0.35">
      <c r="B250" s="115">
        <f t="shared" si="7"/>
        <v>245</v>
      </c>
      <c r="C250" s="123"/>
      <c r="D250" s="116"/>
      <c r="E250" s="117"/>
      <c r="F250" s="118"/>
      <c r="G250" s="119"/>
      <c r="H250" s="119"/>
      <c r="I250" s="119"/>
      <c r="J250" s="119">
        <v>12</v>
      </c>
      <c r="K250" s="120">
        <v>43300</v>
      </c>
      <c r="L250" s="120">
        <v>43300</v>
      </c>
      <c r="M250" s="120">
        <v>43300</v>
      </c>
      <c r="N250" s="115"/>
      <c r="O250" s="123" t="s">
        <v>1773</v>
      </c>
      <c r="P250" s="115">
        <v>7</v>
      </c>
      <c r="Q250" s="115">
        <v>2018</v>
      </c>
      <c r="R250" s="115"/>
      <c r="S250" s="115" t="str">
        <f t="shared" si="6"/>
        <v xml:space="preserve">TL </v>
      </c>
      <c r="T250" s="115" t="str">
        <f>IFERROR(VLOOKUP(S250,[1]LOKASI!$B$4:$D$19,2,0),"-")</f>
        <v>-</v>
      </c>
      <c r="U250" s="115"/>
      <c r="V250" s="115"/>
      <c r="W250" s="121"/>
    </row>
    <row r="251" spans="2:23" s="94" customFormat="1" ht="50.15" hidden="1" customHeight="1" x14ac:dyDescent="0.35">
      <c r="B251" s="115">
        <f t="shared" si="7"/>
        <v>246</v>
      </c>
      <c r="C251" s="115"/>
      <c r="D251" s="116"/>
      <c r="E251" s="117"/>
      <c r="F251" s="118"/>
      <c r="G251" s="119"/>
      <c r="H251" s="119"/>
      <c r="I251" s="119"/>
      <c r="J251" s="119">
        <v>18</v>
      </c>
      <c r="K251" s="120">
        <v>43302</v>
      </c>
      <c r="L251" s="120">
        <v>43302</v>
      </c>
      <c r="M251" s="120">
        <v>43302</v>
      </c>
      <c r="N251" s="115"/>
      <c r="O251" s="115" t="s">
        <v>185</v>
      </c>
      <c r="P251" s="115">
        <v>7</v>
      </c>
      <c r="Q251" s="115">
        <v>2018</v>
      </c>
      <c r="R251" s="115"/>
      <c r="S251" s="115" t="str">
        <f t="shared" si="6"/>
        <v>TLJ</v>
      </c>
      <c r="T251" s="115" t="str">
        <f>IFERROR(VLOOKUP(S251,[1]LOKASI!$B$4:$D$19,2,0),"-")</f>
        <v>DISTRIK I</v>
      </c>
      <c r="U251" s="115"/>
      <c r="V251" s="115"/>
      <c r="W251" s="121"/>
    </row>
    <row r="252" spans="2:23" s="94" customFormat="1" ht="50.15" hidden="1" customHeight="1" x14ac:dyDescent="0.35">
      <c r="B252" s="115">
        <f t="shared" si="7"/>
        <v>247</v>
      </c>
      <c r="C252" s="115"/>
      <c r="D252" s="116"/>
      <c r="E252" s="117"/>
      <c r="F252" s="118"/>
      <c r="G252" s="119"/>
      <c r="H252" s="119"/>
      <c r="I252" s="119">
        <v>1</v>
      </c>
      <c r="J252" s="119"/>
      <c r="K252" s="120">
        <v>43303</v>
      </c>
      <c r="L252" s="120">
        <v>43303</v>
      </c>
      <c r="M252" s="120">
        <v>43303</v>
      </c>
      <c r="N252" s="115"/>
      <c r="O252" s="115" t="s">
        <v>1681</v>
      </c>
      <c r="P252" s="115">
        <v>7</v>
      </c>
      <c r="Q252" s="115">
        <v>2018</v>
      </c>
      <c r="R252" s="115"/>
      <c r="S252" s="115" t="str">
        <f t="shared" si="6"/>
        <v>TTB</v>
      </c>
      <c r="T252" s="115" t="str">
        <f>IFERROR(VLOOKUP(S252,[1]LOKASI!$B$4:$D$19,2,0),"-")</f>
        <v>DISTRIK II</v>
      </c>
      <c r="U252" s="115"/>
      <c r="V252" s="115"/>
      <c r="W252" s="121"/>
    </row>
    <row r="253" spans="2:23" s="94" customFormat="1" ht="50.15" hidden="1" customHeight="1" x14ac:dyDescent="0.35">
      <c r="B253" s="115">
        <f t="shared" si="7"/>
        <v>248</v>
      </c>
      <c r="C253" s="123"/>
      <c r="D253" s="116"/>
      <c r="E253" s="117"/>
      <c r="F253" s="118"/>
      <c r="G253" s="119"/>
      <c r="H253" s="119"/>
      <c r="I253" s="119"/>
      <c r="J253" s="119">
        <v>20</v>
      </c>
      <c r="K253" s="120">
        <v>43304</v>
      </c>
      <c r="L253" s="120">
        <v>43304</v>
      </c>
      <c r="M253" s="120">
        <v>43304</v>
      </c>
      <c r="N253" s="115"/>
      <c r="O253" s="123" t="s">
        <v>1802</v>
      </c>
      <c r="P253" s="115">
        <v>7</v>
      </c>
      <c r="Q253" s="115">
        <v>2018</v>
      </c>
      <c r="R253" s="115"/>
      <c r="S253" s="115" t="str">
        <f t="shared" si="6"/>
        <v xml:space="preserve">TL </v>
      </c>
      <c r="T253" s="115" t="str">
        <f>IFERROR(VLOOKUP(S253,[1]LOKASI!$B$4:$D$19,2,0),"-")</f>
        <v>-</v>
      </c>
      <c r="U253" s="115"/>
      <c r="V253" s="115"/>
      <c r="W253" s="121"/>
    </row>
    <row r="254" spans="2:23" s="94" customFormat="1" ht="50.15" hidden="1" customHeight="1" x14ac:dyDescent="0.35">
      <c r="B254" s="115">
        <f t="shared" si="7"/>
        <v>249</v>
      </c>
      <c r="C254" s="115"/>
      <c r="D254" s="116"/>
      <c r="E254" s="117"/>
      <c r="F254" s="118"/>
      <c r="G254" s="119"/>
      <c r="H254" s="119"/>
      <c r="I254" s="119">
        <v>1</v>
      </c>
      <c r="J254" s="119"/>
      <c r="K254" s="120">
        <v>43304</v>
      </c>
      <c r="L254" s="120">
        <v>43304</v>
      </c>
      <c r="M254" s="120">
        <v>43304</v>
      </c>
      <c r="N254" s="115"/>
      <c r="O254" s="115" t="s">
        <v>198</v>
      </c>
      <c r="P254" s="115">
        <v>7</v>
      </c>
      <c r="Q254" s="115">
        <v>2018</v>
      </c>
      <c r="R254" s="115"/>
      <c r="S254" s="115" t="str">
        <f t="shared" si="6"/>
        <v>TLJ</v>
      </c>
      <c r="T254" s="115" t="str">
        <f>IFERROR(VLOOKUP(S254,[1]LOKASI!$B$4:$D$19,2,0),"-")</f>
        <v>DISTRIK I</v>
      </c>
      <c r="U254" s="115"/>
      <c r="V254" s="115"/>
      <c r="W254" s="121"/>
    </row>
    <row r="255" spans="2:23" s="94" customFormat="1" ht="50.15" hidden="1" customHeight="1" x14ac:dyDescent="0.35">
      <c r="B255" s="115">
        <f t="shared" si="7"/>
        <v>250</v>
      </c>
      <c r="C255" s="115"/>
      <c r="D255" s="116"/>
      <c r="E255" s="117"/>
      <c r="F255" s="118"/>
      <c r="G255" s="119"/>
      <c r="H255" s="119"/>
      <c r="I255" s="119">
        <v>1</v>
      </c>
      <c r="J255" s="119"/>
      <c r="K255" s="120">
        <v>43304</v>
      </c>
      <c r="L255" s="120">
        <v>43304</v>
      </c>
      <c r="M255" s="120">
        <v>43304</v>
      </c>
      <c r="N255" s="115"/>
      <c r="O255" s="115" t="s">
        <v>697</v>
      </c>
      <c r="P255" s="115">
        <v>7</v>
      </c>
      <c r="Q255" s="115">
        <v>2018</v>
      </c>
      <c r="R255" s="115"/>
      <c r="S255" s="115" t="str">
        <f t="shared" si="6"/>
        <v>TLJ</v>
      </c>
      <c r="T255" s="115" t="str">
        <f>IFERROR(VLOOKUP(S255,[1]LOKASI!$B$4:$D$19,2,0),"-")</f>
        <v>DISTRIK I</v>
      </c>
      <c r="U255" s="115"/>
      <c r="V255" s="115"/>
      <c r="W255" s="121"/>
    </row>
    <row r="256" spans="2:23" s="94" customFormat="1" ht="50.15" hidden="1" customHeight="1" x14ac:dyDescent="0.35">
      <c r="B256" s="115">
        <f t="shared" si="7"/>
        <v>251</v>
      </c>
      <c r="C256" s="123"/>
      <c r="D256" s="116"/>
      <c r="E256" s="117"/>
      <c r="F256" s="118"/>
      <c r="G256" s="119"/>
      <c r="H256" s="119"/>
      <c r="I256" s="119"/>
      <c r="J256" s="119">
        <v>20</v>
      </c>
      <c r="K256" s="120">
        <v>43305</v>
      </c>
      <c r="L256" s="120">
        <v>43305</v>
      </c>
      <c r="M256" s="120">
        <v>43305</v>
      </c>
      <c r="N256" s="115"/>
      <c r="O256" s="123" t="s">
        <v>1802</v>
      </c>
      <c r="P256" s="115">
        <v>7</v>
      </c>
      <c r="Q256" s="115">
        <v>2018</v>
      </c>
      <c r="R256" s="115"/>
      <c r="S256" s="115" t="str">
        <f t="shared" si="6"/>
        <v xml:space="preserve">TL </v>
      </c>
      <c r="T256" s="115" t="str">
        <f>IFERROR(VLOOKUP(S256,[1]LOKASI!$B$4:$D$19,2,0),"-")</f>
        <v>-</v>
      </c>
      <c r="U256" s="115"/>
      <c r="V256" s="115"/>
      <c r="W256" s="121"/>
    </row>
    <row r="257" spans="2:23" s="94" customFormat="1" ht="50.15" hidden="1" customHeight="1" x14ac:dyDescent="0.35">
      <c r="B257" s="115">
        <f t="shared" si="7"/>
        <v>252</v>
      </c>
      <c r="C257" s="123"/>
      <c r="D257" s="116" t="s">
        <v>1757</v>
      </c>
      <c r="E257" s="117"/>
      <c r="F257" s="118"/>
      <c r="G257" s="119">
        <v>1</v>
      </c>
      <c r="H257" s="119"/>
      <c r="I257" s="119"/>
      <c r="J257" s="119">
        <v>12</v>
      </c>
      <c r="K257" s="120">
        <v>43305</v>
      </c>
      <c r="L257" s="120">
        <v>43305</v>
      </c>
      <c r="M257" s="120">
        <v>43305</v>
      </c>
      <c r="N257" s="115"/>
      <c r="O257" s="123" t="s">
        <v>1806</v>
      </c>
      <c r="P257" s="115">
        <v>7</v>
      </c>
      <c r="Q257" s="115">
        <v>2018</v>
      </c>
      <c r="R257" s="115"/>
      <c r="S257" s="115" t="str">
        <f t="shared" si="6"/>
        <v xml:space="preserve">TL </v>
      </c>
      <c r="T257" s="115" t="str">
        <f>IFERROR(VLOOKUP(S257,[1]LOKASI!$B$4:$D$19,2,0),"-")</f>
        <v>-</v>
      </c>
      <c r="U257" s="115"/>
      <c r="V257" s="115"/>
      <c r="W257" s="121"/>
    </row>
    <row r="258" spans="2:23" s="94" customFormat="1" ht="50.15" hidden="1" customHeight="1" x14ac:dyDescent="0.35">
      <c r="B258" s="115">
        <f t="shared" si="7"/>
        <v>253</v>
      </c>
      <c r="C258" s="115"/>
      <c r="D258" s="116"/>
      <c r="E258" s="117"/>
      <c r="F258" s="118"/>
      <c r="G258" s="119"/>
      <c r="H258" s="119"/>
      <c r="I258" s="119"/>
      <c r="J258" s="119">
        <v>36</v>
      </c>
      <c r="K258" s="120">
        <v>43305</v>
      </c>
      <c r="L258" s="120">
        <v>43305</v>
      </c>
      <c r="M258" s="120">
        <v>43305</v>
      </c>
      <c r="N258" s="115"/>
      <c r="O258" s="115" t="s">
        <v>1692</v>
      </c>
      <c r="P258" s="115">
        <v>7</v>
      </c>
      <c r="Q258" s="115">
        <v>2018</v>
      </c>
      <c r="R258" s="115"/>
      <c r="S258" s="115" t="str">
        <f t="shared" si="6"/>
        <v>TTB</v>
      </c>
      <c r="T258" s="115" t="str">
        <f>IFERROR(VLOOKUP(S258,[1]LOKASI!$B$4:$D$19,2,0),"-")</f>
        <v>DISTRIK II</v>
      </c>
      <c r="U258" s="115"/>
      <c r="V258" s="115"/>
      <c r="W258" s="121"/>
    </row>
    <row r="259" spans="2:23" s="94" customFormat="1" ht="50.15" hidden="1" customHeight="1" x14ac:dyDescent="0.35">
      <c r="B259" s="115">
        <f t="shared" si="7"/>
        <v>254</v>
      </c>
      <c r="C259" s="115"/>
      <c r="D259" s="116"/>
      <c r="E259" s="117"/>
      <c r="F259" s="118"/>
      <c r="G259" s="119"/>
      <c r="H259" s="119"/>
      <c r="I259" s="119"/>
      <c r="J259" s="119">
        <v>24</v>
      </c>
      <c r="K259" s="120">
        <v>43306</v>
      </c>
      <c r="L259" s="120">
        <v>43306</v>
      </c>
      <c r="M259" s="120">
        <v>43306</v>
      </c>
      <c r="N259" s="115"/>
      <c r="O259" s="115" t="s">
        <v>1354</v>
      </c>
      <c r="P259" s="115">
        <v>7</v>
      </c>
      <c r="Q259" s="115">
        <v>2018</v>
      </c>
      <c r="R259" s="115"/>
      <c r="S259" s="115" t="str">
        <f t="shared" si="6"/>
        <v>BRG</v>
      </c>
      <c r="T259" s="115" t="str">
        <f>IFERROR(VLOOKUP(S259,[1]LOKASI!$B$4:$D$19,2,0),"-")</f>
        <v>DISTRIK III</v>
      </c>
      <c r="U259" s="115"/>
      <c r="V259" s="115"/>
      <c r="W259" s="121"/>
    </row>
    <row r="260" spans="2:23" s="94" customFormat="1" ht="50.15" hidden="1" customHeight="1" x14ac:dyDescent="0.35">
      <c r="B260" s="115">
        <f t="shared" si="7"/>
        <v>255</v>
      </c>
      <c r="C260" s="115"/>
      <c r="D260" s="116"/>
      <c r="E260" s="117"/>
      <c r="F260" s="118"/>
      <c r="G260" s="119"/>
      <c r="H260" s="119"/>
      <c r="I260" s="119"/>
      <c r="J260" s="119">
        <v>45</v>
      </c>
      <c r="K260" s="120">
        <v>43306</v>
      </c>
      <c r="L260" s="120">
        <v>43306</v>
      </c>
      <c r="M260" s="120">
        <v>43306</v>
      </c>
      <c r="N260" s="115"/>
      <c r="O260" s="115" t="s">
        <v>1692</v>
      </c>
      <c r="P260" s="115">
        <v>7</v>
      </c>
      <c r="Q260" s="115">
        <v>2018</v>
      </c>
      <c r="R260" s="115"/>
      <c r="S260" s="115" t="str">
        <f t="shared" si="6"/>
        <v>TTB</v>
      </c>
      <c r="T260" s="115" t="str">
        <f>IFERROR(VLOOKUP(S260,[1]LOKASI!$B$4:$D$19,2,0),"-")</f>
        <v>DISTRIK II</v>
      </c>
      <c r="U260" s="115"/>
      <c r="V260" s="115"/>
      <c r="W260" s="121"/>
    </row>
    <row r="261" spans="2:23" s="94" customFormat="1" ht="50.15" hidden="1" customHeight="1" x14ac:dyDescent="0.35">
      <c r="B261" s="115">
        <f t="shared" si="7"/>
        <v>256</v>
      </c>
      <c r="C261" s="115"/>
      <c r="D261" s="116"/>
      <c r="E261" s="117"/>
      <c r="F261" s="118"/>
      <c r="G261" s="119"/>
      <c r="H261" s="119"/>
      <c r="I261" s="119">
        <v>3</v>
      </c>
      <c r="J261" s="119"/>
      <c r="K261" s="120">
        <v>43307</v>
      </c>
      <c r="L261" s="120">
        <v>43307</v>
      </c>
      <c r="M261" s="120">
        <v>43307</v>
      </c>
      <c r="N261" s="115"/>
      <c r="O261" s="115" t="s">
        <v>1510</v>
      </c>
      <c r="P261" s="115">
        <v>7</v>
      </c>
      <c r="Q261" s="115">
        <v>2018</v>
      </c>
      <c r="R261" s="115"/>
      <c r="S261" s="115" t="str">
        <f t="shared" si="6"/>
        <v>PMB</v>
      </c>
      <c r="T261" s="115" t="str">
        <f>IFERROR(VLOOKUP(S261,[1]LOKASI!$B$4:$D$19,2,0),"-")</f>
        <v>DISTRIK I</v>
      </c>
      <c r="U261" s="115"/>
      <c r="V261" s="115"/>
      <c r="W261" s="121"/>
    </row>
    <row r="262" spans="2:23" s="94" customFormat="1" ht="50.15" hidden="1" customHeight="1" x14ac:dyDescent="0.35">
      <c r="B262" s="115">
        <f t="shared" si="7"/>
        <v>257</v>
      </c>
      <c r="C262" s="115"/>
      <c r="D262" s="116"/>
      <c r="E262" s="117"/>
      <c r="F262" s="118"/>
      <c r="G262" s="119"/>
      <c r="H262" s="119"/>
      <c r="I262" s="119">
        <v>1</v>
      </c>
      <c r="J262" s="119"/>
      <c r="K262" s="120">
        <v>43307</v>
      </c>
      <c r="L262" s="120">
        <v>43307</v>
      </c>
      <c r="M262" s="120">
        <v>43307</v>
      </c>
      <c r="N262" s="115"/>
      <c r="O262" s="115" t="s">
        <v>687</v>
      </c>
      <c r="P262" s="115">
        <v>7</v>
      </c>
      <c r="Q262" s="115">
        <v>2018</v>
      </c>
      <c r="R262" s="115"/>
      <c r="S262" s="115" t="str">
        <f t="shared" ref="S262:S325" si="8">IF(C262="TRUNKLINE",LEFT(O262,25),IF(C262="PIPING",LEFT(O262,13),LEFT(O262,3)))</f>
        <v>TLJ</v>
      </c>
      <c r="T262" s="115" t="str">
        <f>IFERROR(VLOOKUP(S262,[1]LOKASI!$B$4:$D$19,2,0),"-")</f>
        <v>DISTRIK I</v>
      </c>
      <c r="U262" s="115"/>
      <c r="V262" s="115"/>
      <c r="W262" s="121"/>
    </row>
    <row r="263" spans="2:23" s="94" customFormat="1" ht="50.15" hidden="1" customHeight="1" x14ac:dyDescent="0.35">
      <c r="B263" s="115">
        <f t="shared" si="7"/>
        <v>258</v>
      </c>
      <c r="C263" s="123"/>
      <c r="D263" s="116"/>
      <c r="E263" s="117"/>
      <c r="F263" s="118"/>
      <c r="G263" s="119"/>
      <c r="H263" s="119"/>
      <c r="I263" s="119">
        <v>1</v>
      </c>
      <c r="J263" s="119"/>
      <c r="K263" s="120">
        <v>43307</v>
      </c>
      <c r="L263" s="120">
        <v>43307</v>
      </c>
      <c r="M263" s="120">
        <v>43307</v>
      </c>
      <c r="N263" s="115"/>
      <c r="O263" s="126" t="s">
        <v>1792</v>
      </c>
      <c r="P263" s="115">
        <v>7</v>
      </c>
      <c r="Q263" s="115">
        <v>2018</v>
      </c>
      <c r="R263" s="115"/>
      <c r="S263" s="115" t="str">
        <f t="shared" si="8"/>
        <v>PDW</v>
      </c>
      <c r="T263" s="115" t="str">
        <f>IFERROR(VLOOKUP(S263,[1]LOKASI!$B$4:$D$19,2,0),"-")</f>
        <v>-</v>
      </c>
      <c r="U263" s="115"/>
      <c r="V263" s="115"/>
      <c r="W263" s="121"/>
    </row>
    <row r="264" spans="2:23" s="94" customFormat="1" ht="50.15" hidden="1" customHeight="1" x14ac:dyDescent="0.35">
      <c r="B264" s="115">
        <f t="shared" ref="B264:B327" si="9">B263+1</f>
        <v>259</v>
      </c>
      <c r="C264" s="115"/>
      <c r="D264" s="116"/>
      <c r="E264" s="117"/>
      <c r="F264" s="118"/>
      <c r="G264" s="119"/>
      <c r="H264" s="119"/>
      <c r="I264" s="119">
        <v>1</v>
      </c>
      <c r="J264" s="119"/>
      <c r="K264" s="120">
        <v>43308</v>
      </c>
      <c r="L264" s="120">
        <v>43308</v>
      </c>
      <c r="M264" s="120">
        <v>43308</v>
      </c>
      <c r="N264" s="115"/>
      <c r="O264" s="115" t="s">
        <v>1681</v>
      </c>
      <c r="P264" s="115">
        <v>7</v>
      </c>
      <c r="Q264" s="115">
        <v>2018</v>
      </c>
      <c r="R264" s="115"/>
      <c r="S264" s="115" t="str">
        <f t="shared" si="8"/>
        <v>TTB</v>
      </c>
      <c r="T264" s="115" t="str">
        <f>IFERROR(VLOOKUP(S264,[1]LOKASI!$B$4:$D$19,2,0),"-")</f>
        <v>DISTRIK II</v>
      </c>
      <c r="U264" s="115"/>
      <c r="V264" s="115"/>
      <c r="W264" s="121"/>
    </row>
    <row r="265" spans="2:23" s="94" customFormat="1" ht="50.15" hidden="1" customHeight="1" x14ac:dyDescent="0.35">
      <c r="B265" s="115">
        <f t="shared" si="9"/>
        <v>260</v>
      </c>
      <c r="C265" s="115"/>
      <c r="D265" s="116"/>
      <c r="E265" s="117"/>
      <c r="F265" s="118"/>
      <c r="G265" s="119"/>
      <c r="H265" s="119"/>
      <c r="I265" s="119"/>
      <c r="J265" s="119">
        <v>9</v>
      </c>
      <c r="K265" s="120">
        <v>43308</v>
      </c>
      <c r="L265" s="120">
        <v>43308</v>
      </c>
      <c r="M265" s="120">
        <v>43308</v>
      </c>
      <c r="N265" s="115"/>
      <c r="O265" s="115" t="s">
        <v>1692</v>
      </c>
      <c r="P265" s="115">
        <v>7</v>
      </c>
      <c r="Q265" s="115">
        <v>2018</v>
      </c>
      <c r="R265" s="115"/>
      <c r="S265" s="115" t="str">
        <f t="shared" si="8"/>
        <v>TTB</v>
      </c>
      <c r="T265" s="115" t="str">
        <f>IFERROR(VLOOKUP(S265,[1]LOKASI!$B$4:$D$19,2,0),"-")</f>
        <v>DISTRIK II</v>
      </c>
      <c r="U265" s="115"/>
      <c r="V265" s="115"/>
      <c r="W265" s="121"/>
    </row>
    <row r="266" spans="2:23" s="94" customFormat="1" ht="50.15" hidden="1" customHeight="1" x14ac:dyDescent="0.35">
      <c r="B266" s="115">
        <f t="shared" si="9"/>
        <v>261</v>
      </c>
      <c r="C266" s="123"/>
      <c r="D266" s="116"/>
      <c r="E266" s="117"/>
      <c r="F266" s="118"/>
      <c r="G266" s="119"/>
      <c r="H266" s="119"/>
      <c r="I266" s="119">
        <v>1</v>
      </c>
      <c r="J266" s="119"/>
      <c r="K266" s="120">
        <v>43308</v>
      </c>
      <c r="L266" s="120">
        <v>43308</v>
      </c>
      <c r="M266" s="120">
        <v>43308</v>
      </c>
      <c r="N266" s="115"/>
      <c r="O266" s="126" t="s">
        <v>1792</v>
      </c>
      <c r="P266" s="115">
        <v>7</v>
      </c>
      <c r="Q266" s="115">
        <v>2018</v>
      </c>
      <c r="R266" s="115"/>
      <c r="S266" s="115" t="str">
        <f t="shared" si="8"/>
        <v>PDW</v>
      </c>
      <c r="T266" s="115" t="str">
        <f>IFERROR(VLOOKUP(S266,[1]LOKASI!$B$4:$D$19,2,0),"-")</f>
        <v>-</v>
      </c>
      <c r="U266" s="115"/>
      <c r="V266" s="115"/>
      <c r="W266" s="121"/>
    </row>
    <row r="267" spans="2:23" s="94" customFormat="1" ht="50.15" hidden="1" customHeight="1" x14ac:dyDescent="0.35">
      <c r="B267" s="115">
        <f t="shared" si="9"/>
        <v>262</v>
      </c>
      <c r="C267" s="115"/>
      <c r="D267" s="116"/>
      <c r="E267" s="117"/>
      <c r="F267" s="118"/>
      <c r="G267" s="119"/>
      <c r="H267" s="119"/>
      <c r="I267" s="119">
        <v>1</v>
      </c>
      <c r="J267" s="119"/>
      <c r="K267" s="120">
        <v>43308</v>
      </c>
      <c r="L267" s="120">
        <v>43308</v>
      </c>
      <c r="M267" s="120">
        <v>43308</v>
      </c>
      <c r="N267" s="115"/>
      <c r="O267" s="115" t="s">
        <v>1026</v>
      </c>
      <c r="P267" s="115">
        <v>7</v>
      </c>
      <c r="Q267" s="115">
        <v>2018</v>
      </c>
      <c r="R267" s="115"/>
      <c r="S267" s="115" t="str">
        <f t="shared" si="8"/>
        <v>TLJ</v>
      </c>
      <c r="T267" s="115" t="str">
        <f>IFERROR(VLOOKUP(S267,[1]LOKASI!$B$4:$D$19,2,0),"-")</f>
        <v>DISTRIK I</v>
      </c>
      <c r="U267" s="115"/>
      <c r="V267" s="115"/>
      <c r="W267" s="121"/>
    </row>
    <row r="268" spans="2:23" s="94" customFormat="1" ht="50.15" hidden="1" customHeight="1" x14ac:dyDescent="0.35">
      <c r="B268" s="115">
        <f t="shared" si="9"/>
        <v>263</v>
      </c>
      <c r="C268" s="115"/>
      <c r="D268" s="116"/>
      <c r="E268" s="117"/>
      <c r="F268" s="118"/>
      <c r="G268" s="119"/>
      <c r="H268" s="119"/>
      <c r="I268" s="119"/>
      <c r="J268" s="119">
        <v>18</v>
      </c>
      <c r="K268" s="120">
        <v>43308</v>
      </c>
      <c r="L268" s="120">
        <v>43308</v>
      </c>
      <c r="M268" s="120">
        <v>43308</v>
      </c>
      <c r="N268" s="115"/>
      <c r="O268" s="115" t="s">
        <v>1354</v>
      </c>
      <c r="P268" s="115">
        <v>7</v>
      </c>
      <c r="Q268" s="115">
        <v>2018</v>
      </c>
      <c r="R268" s="115"/>
      <c r="S268" s="115" t="str">
        <f t="shared" si="8"/>
        <v>BRG</v>
      </c>
      <c r="T268" s="115" t="str">
        <f>IFERROR(VLOOKUP(S268,[1]LOKASI!$B$4:$D$19,2,0),"-")</f>
        <v>DISTRIK III</v>
      </c>
      <c r="U268" s="115"/>
      <c r="V268" s="115"/>
      <c r="W268" s="121"/>
    </row>
    <row r="269" spans="2:23" s="94" customFormat="1" ht="50.15" hidden="1" customHeight="1" x14ac:dyDescent="0.35">
      <c r="B269" s="115">
        <f t="shared" si="9"/>
        <v>264</v>
      </c>
      <c r="C269" s="115"/>
      <c r="D269" s="116"/>
      <c r="E269" s="117"/>
      <c r="F269" s="118"/>
      <c r="G269" s="119"/>
      <c r="H269" s="119"/>
      <c r="I269" s="119">
        <v>1</v>
      </c>
      <c r="J269" s="119"/>
      <c r="K269" s="120">
        <v>43309</v>
      </c>
      <c r="L269" s="120">
        <v>43309</v>
      </c>
      <c r="M269" s="120">
        <v>43309</v>
      </c>
      <c r="N269" s="115"/>
      <c r="O269" s="115" t="s">
        <v>1681</v>
      </c>
      <c r="P269" s="115">
        <v>7</v>
      </c>
      <c r="Q269" s="115">
        <v>2018</v>
      </c>
      <c r="R269" s="115"/>
      <c r="S269" s="115" t="str">
        <f t="shared" si="8"/>
        <v>TTB</v>
      </c>
      <c r="T269" s="115" t="str">
        <f>IFERROR(VLOOKUP(S269,[1]LOKASI!$B$4:$D$19,2,0),"-")</f>
        <v>DISTRIK II</v>
      </c>
      <c r="U269" s="115"/>
      <c r="V269" s="115"/>
      <c r="W269" s="121"/>
    </row>
    <row r="270" spans="2:23" s="94" customFormat="1" ht="50.15" hidden="1" customHeight="1" x14ac:dyDescent="0.35">
      <c r="B270" s="115">
        <f t="shared" si="9"/>
        <v>265</v>
      </c>
      <c r="C270" s="115"/>
      <c r="D270" s="116"/>
      <c r="E270" s="117"/>
      <c r="F270" s="118"/>
      <c r="G270" s="119"/>
      <c r="H270" s="119">
        <v>2</v>
      </c>
      <c r="I270" s="119"/>
      <c r="J270" s="119"/>
      <c r="K270" s="120">
        <v>43309</v>
      </c>
      <c r="L270" s="120">
        <v>43309</v>
      </c>
      <c r="M270" s="120">
        <v>43309</v>
      </c>
      <c r="N270" s="115"/>
      <c r="O270" s="115" t="s">
        <v>208</v>
      </c>
      <c r="P270" s="115">
        <v>7</v>
      </c>
      <c r="Q270" s="115">
        <v>2018</v>
      </c>
      <c r="R270" s="115"/>
      <c r="S270" s="115" t="str">
        <f t="shared" si="8"/>
        <v>TLJ</v>
      </c>
      <c r="T270" s="115" t="str">
        <f>IFERROR(VLOOKUP(S270,[1]LOKASI!$B$4:$D$19,2,0),"-")</f>
        <v>DISTRIK I</v>
      </c>
      <c r="U270" s="115"/>
      <c r="V270" s="115"/>
      <c r="W270" s="121"/>
    </row>
    <row r="271" spans="2:23" s="94" customFormat="1" ht="50.15" hidden="1" customHeight="1" x14ac:dyDescent="0.35">
      <c r="B271" s="115">
        <f t="shared" si="9"/>
        <v>266</v>
      </c>
      <c r="C271" s="115"/>
      <c r="D271" s="116"/>
      <c r="E271" s="117"/>
      <c r="F271" s="118"/>
      <c r="G271" s="119"/>
      <c r="H271" s="119">
        <v>2</v>
      </c>
      <c r="I271" s="119"/>
      <c r="J271" s="119"/>
      <c r="K271" s="120">
        <v>43311</v>
      </c>
      <c r="L271" s="120">
        <v>43311</v>
      </c>
      <c r="M271" s="120">
        <v>43311</v>
      </c>
      <c r="N271" s="115"/>
      <c r="O271" s="115" t="s">
        <v>1354</v>
      </c>
      <c r="P271" s="115">
        <v>7</v>
      </c>
      <c r="Q271" s="115">
        <v>2018</v>
      </c>
      <c r="R271" s="115"/>
      <c r="S271" s="115" t="str">
        <f t="shared" si="8"/>
        <v>BRG</v>
      </c>
      <c r="T271" s="115" t="str">
        <f>IFERROR(VLOOKUP(S271,[1]LOKASI!$B$4:$D$19,2,0),"-")</f>
        <v>DISTRIK III</v>
      </c>
      <c r="U271" s="115"/>
      <c r="V271" s="115"/>
      <c r="W271" s="121"/>
    </row>
    <row r="272" spans="2:23" s="94" customFormat="1" ht="50.15" hidden="1" customHeight="1" x14ac:dyDescent="0.35">
      <c r="B272" s="115">
        <f t="shared" si="9"/>
        <v>267</v>
      </c>
      <c r="C272" s="115"/>
      <c r="D272" s="116"/>
      <c r="E272" s="117"/>
      <c r="F272" s="118"/>
      <c r="G272" s="119"/>
      <c r="H272" s="119"/>
      <c r="I272" s="119">
        <v>1</v>
      </c>
      <c r="J272" s="119"/>
      <c r="K272" s="120">
        <v>43311</v>
      </c>
      <c r="L272" s="120">
        <v>43311</v>
      </c>
      <c r="M272" s="120">
        <v>43311</v>
      </c>
      <c r="N272" s="115"/>
      <c r="O272" s="115" t="s">
        <v>1018</v>
      </c>
      <c r="P272" s="115">
        <v>7</v>
      </c>
      <c r="Q272" s="115">
        <v>2018</v>
      </c>
      <c r="R272" s="115"/>
      <c r="S272" s="115" t="str">
        <f t="shared" si="8"/>
        <v>TLJ</v>
      </c>
      <c r="T272" s="115" t="str">
        <f>IFERROR(VLOOKUP(S272,[1]LOKASI!$B$4:$D$19,2,0),"-")</f>
        <v>DISTRIK I</v>
      </c>
      <c r="U272" s="115"/>
      <c r="V272" s="115"/>
      <c r="W272" s="121"/>
    </row>
    <row r="273" spans="2:23" s="94" customFormat="1" ht="50.15" hidden="1" customHeight="1" x14ac:dyDescent="0.35">
      <c r="B273" s="115">
        <f t="shared" si="9"/>
        <v>268</v>
      </c>
      <c r="C273" s="115"/>
      <c r="D273" s="116"/>
      <c r="E273" s="117"/>
      <c r="F273" s="118"/>
      <c r="G273" s="119"/>
      <c r="H273" s="119"/>
      <c r="I273" s="119">
        <v>1</v>
      </c>
      <c r="J273" s="119"/>
      <c r="K273" s="120">
        <v>43311</v>
      </c>
      <c r="L273" s="120">
        <v>43311</v>
      </c>
      <c r="M273" s="120">
        <v>43311</v>
      </c>
      <c r="N273" s="115"/>
      <c r="O273" s="115" t="s">
        <v>208</v>
      </c>
      <c r="P273" s="115">
        <v>7</v>
      </c>
      <c r="Q273" s="115">
        <v>2018</v>
      </c>
      <c r="R273" s="115"/>
      <c r="S273" s="115" t="str">
        <f t="shared" si="8"/>
        <v>TLJ</v>
      </c>
      <c r="T273" s="115" t="str">
        <f>IFERROR(VLOOKUP(S273,[1]LOKASI!$B$4:$D$19,2,0),"-")</f>
        <v>DISTRIK I</v>
      </c>
      <c r="U273" s="115"/>
      <c r="V273" s="115"/>
      <c r="W273" s="121"/>
    </row>
    <row r="274" spans="2:23" s="94" customFormat="1" ht="50.15" hidden="1" customHeight="1" x14ac:dyDescent="0.35">
      <c r="B274" s="115">
        <f t="shared" si="9"/>
        <v>269</v>
      </c>
      <c r="C274" s="115"/>
      <c r="D274" s="116"/>
      <c r="E274" s="117"/>
      <c r="F274" s="118"/>
      <c r="G274" s="119"/>
      <c r="H274" s="119"/>
      <c r="I274" s="119">
        <v>1</v>
      </c>
      <c r="J274" s="119"/>
      <c r="K274" s="120">
        <v>43312</v>
      </c>
      <c r="L274" s="120">
        <v>43312</v>
      </c>
      <c r="M274" s="120">
        <v>43312</v>
      </c>
      <c r="N274" s="115"/>
      <c r="O274" s="115" t="s">
        <v>1681</v>
      </c>
      <c r="P274" s="115">
        <v>7</v>
      </c>
      <c r="Q274" s="115">
        <v>2018</v>
      </c>
      <c r="R274" s="115"/>
      <c r="S274" s="115" t="str">
        <f t="shared" si="8"/>
        <v>TTB</v>
      </c>
      <c r="T274" s="115" t="str">
        <f>IFERROR(VLOOKUP(S274,[1]LOKASI!$B$4:$D$19,2,0),"-")</f>
        <v>DISTRIK II</v>
      </c>
      <c r="U274" s="115"/>
      <c r="V274" s="115"/>
      <c r="W274" s="121"/>
    </row>
    <row r="275" spans="2:23" s="94" customFormat="1" ht="50.15" hidden="1" customHeight="1" x14ac:dyDescent="0.35">
      <c r="B275" s="115">
        <f t="shared" si="9"/>
        <v>270</v>
      </c>
      <c r="C275" s="115"/>
      <c r="D275" s="116"/>
      <c r="E275" s="117"/>
      <c r="F275" s="118"/>
      <c r="G275" s="119"/>
      <c r="H275" s="119"/>
      <c r="I275" s="119"/>
      <c r="J275" s="119">
        <v>72</v>
      </c>
      <c r="K275" s="120">
        <v>43312</v>
      </c>
      <c r="L275" s="120">
        <v>43312</v>
      </c>
      <c r="M275" s="120">
        <v>43312</v>
      </c>
      <c r="N275" s="115"/>
      <c r="O275" s="115" t="s">
        <v>1692</v>
      </c>
      <c r="P275" s="115">
        <v>7</v>
      </c>
      <c r="Q275" s="115">
        <v>2018</v>
      </c>
      <c r="R275" s="115"/>
      <c r="S275" s="115" t="str">
        <f t="shared" si="8"/>
        <v>TTB</v>
      </c>
      <c r="T275" s="115" t="str">
        <f>IFERROR(VLOOKUP(S275,[1]LOKASI!$B$4:$D$19,2,0),"-")</f>
        <v>DISTRIK II</v>
      </c>
      <c r="U275" s="115"/>
      <c r="V275" s="115"/>
      <c r="W275" s="121"/>
    </row>
    <row r="276" spans="2:23" s="94" customFormat="1" ht="50.15" hidden="1" customHeight="1" x14ac:dyDescent="0.35">
      <c r="B276" s="115">
        <f t="shared" si="9"/>
        <v>271</v>
      </c>
      <c r="C276" s="123"/>
      <c r="D276" s="116" t="s">
        <v>1757</v>
      </c>
      <c r="E276" s="117"/>
      <c r="F276" s="118"/>
      <c r="G276" s="119">
        <v>1</v>
      </c>
      <c r="H276" s="119"/>
      <c r="I276" s="119">
        <v>1</v>
      </c>
      <c r="J276" s="119"/>
      <c r="K276" s="120">
        <v>43315</v>
      </c>
      <c r="L276" s="120">
        <v>43315</v>
      </c>
      <c r="M276" s="120">
        <v>43315</v>
      </c>
      <c r="N276" s="115"/>
      <c r="O276" s="123" t="s">
        <v>1806</v>
      </c>
      <c r="P276" s="115">
        <v>8</v>
      </c>
      <c r="Q276" s="115">
        <v>2018</v>
      </c>
      <c r="R276" s="115"/>
      <c r="S276" s="115" t="str">
        <f t="shared" si="8"/>
        <v xml:space="preserve">TL </v>
      </c>
      <c r="T276" s="115" t="str">
        <f>IFERROR(VLOOKUP(S276,[1]LOKASI!$B$4:$D$19,2,0),"-")</f>
        <v>-</v>
      </c>
      <c r="U276" s="115"/>
      <c r="V276" s="115"/>
      <c r="W276" s="121"/>
    </row>
    <row r="277" spans="2:23" s="94" customFormat="1" ht="50.15" hidden="1" customHeight="1" x14ac:dyDescent="0.35">
      <c r="B277" s="115">
        <f t="shared" si="9"/>
        <v>272</v>
      </c>
      <c r="C277" s="123"/>
      <c r="D277" s="116" t="s">
        <v>1757</v>
      </c>
      <c r="E277" s="117"/>
      <c r="F277" s="118"/>
      <c r="G277" s="119">
        <v>1</v>
      </c>
      <c r="H277" s="119"/>
      <c r="I277" s="119">
        <v>1</v>
      </c>
      <c r="J277" s="119"/>
      <c r="K277" s="120">
        <v>43316</v>
      </c>
      <c r="L277" s="120">
        <v>43316</v>
      </c>
      <c r="M277" s="120">
        <v>43316</v>
      </c>
      <c r="N277" s="115"/>
      <c r="O277" s="123" t="s">
        <v>1806</v>
      </c>
      <c r="P277" s="115">
        <v>8</v>
      </c>
      <c r="Q277" s="115">
        <v>2018</v>
      </c>
      <c r="R277" s="115"/>
      <c r="S277" s="115" t="str">
        <f t="shared" si="8"/>
        <v xml:space="preserve">TL </v>
      </c>
      <c r="T277" s="115" t="str">
        <f>IFERROR(VLOOKUP(S277,[1]LOKASI!$B$4:$D$19,2,0),"-")</f>
        <v>-</v>
      </c>
      <c r="U277" s="115"/>
      <c r="V277" s="115"/>
      <c r="W277" s="121"/>
    </row>
    <row r="278" spans="2:23" s="94" customFormat="1" ht="50.15" hidden="1" customHeight="1" x14ac:dyDescent="0.35">
      <c r="B278" s="115">
        <f t="shared" si="9"/>
        <v>273</v>
      </c>
      <c r="C278" s="115"/>
      <c r="D278" s="127" t="s">
        <v>1807</v>
      </c>
      <c r="E278" s="117"/>
      <c r="F278" s="118"/>
      <c r="G278" s="119"/>
      <c r="H278" s="119"/>
      <c r="I278" s="119"/>
      <c r="J278" s="119">
        <v>18</v>
      </c>
      <c r="K278" s="120">
        <v>43344</v>
      </c>
      <c r="L278" s="120">
        <v>43344</v>
      </c>
      <c r="M278" s="120">
        <v>43344</v>
      </c>
      <c r="N278" s="115"/>
      <c r="O278" s="115" t="s">
        <v>1356</v>
      </c>
      <c r="P278" s="115">
        <v>9</v>
      </c>
      <c r="Q278" s="115">
        <v>2018</v>
      </c>
      <c r="R278" s="115"/>
      <c r="S278" s="115" t="str">
        <f t="shared" si="8"/>
        <v>BRG</v>
      </c>
      <c r="T278" s="115" t="str">
        <f>IFERROR(VLOOKUP(S278,[1]LOKASI!$B$4:$D$19,2,0),"-")</f>
        <v>DISTRIK III</v>
      </c>
      <c r="U278" s="115"/>
      <c r="V278" s="115"/>
      <c r="W278" s="121"/>
    </row>
    <row r="279" spans="2:23" s="94" customFormat="1" ht="50.15" hidden="1" customHeight="1" x14ac:dyDescent="0.35">
      <c r="B279" s="115">
        <f t="shared" si="9"/>
        <v>274</v>
      </c>
      <c r="C279" s="115"/>
      <c r="D279" s="127" t="s">
        <v>1808</v>
      </c>
      <c r="E279" s="117"/>
      <c r="F279" s="118"/>
      <c r="G279" s="119">
        <v>1</v>
      </c>
      <c r="H279" s="119"/>
      <c r="I279" s="119">
        <v>1</v>
      </c>
      <c r="J279" s="119"/>
      <c r="K279" s="120">
        <v>43344</v>
      </c>
      <c r="L279" s="120">
        <v>43344</v>
      </c>
      <c r="M279" s="120">
        <v>43344</v>
      </c>
      <c r="N279" s="115"/>
      <c r="O279" s="115" t="s">
        <v>1601</v>
      </c>
      <c r="P279" s="115">
        <v>9</v>
      </c>
      <c r="Q279" s="115">
        <v>2018</v>
      </c>
      <c r="R279" s="115"/>
      <c r="S279" s="115" t="str">
        <f t="shared" si="8"/>
        <v>TLJ</v>
      </c>
      <c r="T279" s="115" t="str">
        <f>IFERROR(VLOOKUP(S279,[1]LOKASI!$B$4:$D$19,2,0),"-")</f>
        <v>DISTRIK I</v>
      </c>
      <c r="U279" s="115"/>
      <c r="V279" s="115"/>
      <c r="W279" s="121"/>
    </row>
    <row r="280" spans="2:23" s="94" customFormat="1" ht="50.15" hidden="1" customHeight="1" x14ac:dyDescent="0.35">
      <c r="B280" s="115">
        <f t="shared" si="9"/>
        <v>275</v>
      </c>
      <c r="C280" s="123" t="s">
        <v>1300</v>
      </c>
      <c r="D280" s="116" t="s">
        <v>1757</v>
      </c>
      <c r="E280" s="117"/>
      <c r="F280" s="118"/>
      <c r="G280" s="119">
        <v>1</v>
      </c>
      <c r="H280" s="119">
        <v>1</v>
      </c>
      <c r="I280" s="119"/>
      <c r="J280" s="119"/>
      <c r="K280" s="120">
        <v>43344</v>
      </c>
      <c r="L280" s="120">
        <v>43344</v>
      </c>
      <c r="M280" s="120">
        <v>43344</v>
      </c>
      <c r="N280" s="115"/>
      <c r="O280" s="123" t="s">
        <v>1801</v>
      </c>
      <c r="P280" s="115">
        <v>9</v>
      </c>
      <c r="Q280" s="115">
        <v>2018</v>
      </c>
      <c r="R280" s="115"/>
      <c r="S280" s="115" t="str">
        <f t="shared" si="8"/>
        <v>TLJ-PPP</v>
      </c>
      <c r="T280" s="115" t="str">
        <f>IFERROR(VLOOKUP(S280,[1]LOKASI!$B$4:$D$19,2,0),"-")</f>
        <v>-</v>
      </c>
      <c r="U280" s="115"/>
      <c r="V280" s="115"/>
      <c r="W280" s="121"/>
    </row>
    <row r="281" spans="2:23" s="94" customFormat="1" ht="50.15" hidden="1" customHeight="1" x14ac:dyDescent="0.35">
      <c r="B281" s="115">
        <f t="shared" si="9"/>
        <v>276</v>
      </c>
      <c r="C281" s="115"/>
      <c r="D281" s="116" t="s">
        <v>1757</v>
      </c>
      <c r="E281" s="117"/>
      <c r="F281" s="118"/>
      <c r="G281" s="119">
        <v>1</v>
      </c>
      <c r="H281" s="119">
        <v>1</v>
      </c>
      <c r="I281" s="119"/>
      <c r="J281" s="119"/>
      <c r="K281" s="120">
        <v>43345</v>
      </c>
      <c r="L281" s="120">
        <v>43345</v>
      </c>
      <c r="M281" s="120">
        <v>43345</v>
      </c>
      <c r="N281" s="115"/>
      <c r="O281" s="115" t="s">
        <v>1809</v>
      </c>
      <c r="P281" s="115">
        <v>9</v>
      </c>
      <c r="Q281" s="115">
        <v>2018</v>
      </c>
      <c r="R281" s="115"/>
      <c r="S281" s="115" t="str">
        <f t="shared" si="8"/>
        <v xml:space="preserve">SP </v>
      </c>
      <c r="T281" s="115" t="str">
        <f>IFERROR(VLOOKUP(S281,[1]LOKASI!$B$4:$D$19,2,0),"-")</f>
        <v>-</v>
      </c>
      <c r="U281" s="115"/>
      <c r="V281" s="115"/>
      <c r="W281" s="121"/>
    </row>
    <row r="282" spans="2:23" s="94" customFormat="1" ht="50.15" hidden="1" customHeight="1" x14ac:dyDescent="0.35">
      <c r="B282" s="115">
        <f t="shared" si="9"/>
        <v>277</v>
      </c>
      <c r="C282" s="115"/>
      <c r="D282" s="116" t="s">
        <v>1810</v>
      </c>
      <c r="E282" s="117"/>
      <c r="F282" s="118"/>
      <c r="G282" s="119"/>
      <c r="H282" s="119"/>
      <c r="I282" s="119"/>
      <c r="J282" s="119"/>
      <c r="K282" s="120">
        <v>43345</v>
      </c>
      <c r="L282" s="120">
        <v>43345</v>
      </c>
      <c r="M282" s="120">
        <v>43345</v>
      </c>
      <c r="N282" s="115" t="s">
        <v>1811</v>
      </c>
      <c r="O282" s="115" t="s">
        <v>1785</v>
      </c>
      <c r="P282" s="115">
        <v>9</v>
      </c>
      <c r="Q282" s="115">
        <v>2018</v>
      </c>
      <c r="R282" s="115"/>
      <c r="S282" s="115" t="str">
        <f t="shared" si="8"/>
        <v>OGN</v>
      </c>
      <c r="T282" s="115" t="str">
        <f>IFERROR(VLOOKUP(S282,[1]LOKASI!$B$4:$D$19,2,0),"-")</f>
        <v>DISTRIK II</v>
      </c>
      <c r="U282" s="115"/>
      <c r="V282" s="115"/>
      <c r="W282" s="121"/>
    </row>
    <row r="283" spans="2:23" s="94" customFormat="1" ht="50.15" hidden="1" customHeight="1" x14ac:dyDescent="0.35">
      <c r="B283" s="115">
        <f t="shared" si="9"/>
        <v>278</v>
      </c>
      <c r="C283" s="123" t="s">
        <v>1300</v>
      </c>
      <c r="D283" s="128" t="s">
        <v>1812</v>
      </c>
      <c r="E283" s="129"/>
      <c r="F283" s="130"/>
      <c r="G283" s="119"/>
      <c r="H283" s="119"/>
      <c r="I283" s="119"/>
      <c r="J283" s="119">
        <v>12</v>
      </c>
      <c r="K283" s="120">
        <v>43345</v>
      </c>
      <c r="L283" s="120">
        <v>43345</v>
      </c>
      <c r="M283" s="120">
        <v>43345</v>
      </c>
      <c r="N283" s="115"/>
      <c r="O283" s="123" t="s">
        <v>1813</v>
      </c>
      <c r="P283" s="115">
        <v>9</v>
      </c>
      <c r="Q283" s="115">
        <v>2018</v>
      </c>
      <c r="R283" s="115"/>
      <c r="S283" s="115" t="str">
        <f t="shared" si="8"/>
        <v>SP2</v>
      </c>
      <c r="T283" s="115" t="str">
        <f>IFERROR(VLOOKUP(S283,[1]LOKASI!$B$4:$D$19,2,0),"-")</f>
        <v>-</v>
      </c>
      <c r="U283" s="115"/>
      <c r="V283" s="115"/>
      <c r="W283" s="121"/>
    </row>
    <row r="284" spans="2:23" s="94" customFormat="1" ht="50.15" hidden="1" customHeight="1" x14ac:dyDescent="0.35">
      <c r="B284" s="115">
        <f t="shared" si="9"/>
        <v>279</v>
      </c>
      <c r="C284" s="115"/>
      <c r="D284" s="127" t="s">
        <v>1814</v>
      </c>
      <c r="E284" s="117"/>
      <c r="F284" s="118"/>
      <c r="G284" s="119">
        <v>1</v>
      </c>
      <c r="H284" s="119">
        <v>1</v>
      </c>
      <c r="I284" s="119"/>
      <c r="J284" s="119"/>
      <c r="K284" s="120">
        <v>43345</v>
      </c>
      <c r="L284" s="120">
        <v>43345</v>
      </c>
      <c r="M284" s="120">
        <v>43345</v>
      </c>
      <c r="N284" s="115"/>
      <c r="O284" s="115" t="s">
        <v>1560</v>
      </c>
      <c r="P284" s="115">
        <v>9</v>
      </c>
      <c r="Q284" s="115">
        <v>2018</v>
      </c>
      <c r="R284" s="115"/>
      <c r="S284" s="115" t="str">
        <f t="shared" si="8"/>
        <v xml:space="preserve">SP </v>
      </c>
      <c r="T284" s="115" t="str">
        <f>IFERROR(VLOOKUP(S284,[1]LOKASI!$B$4:$D$19,2,0),"-")</f>
        <v>-</v>
      </c>
      <c r="U284" s="115"/>
      <c r="V284" s="115"/>
      <c r="W284" s="121"/>
    </row>
    <row r="285" spans="2:23" s="94" customFormat="1" ht="50.15" hidden="1" customHeight="1" x14ac:dyDescent="0.35">
      <c r="B285" s="115">
        <f t="shared" si="9"/>
        <v>280</v>
      </c>
      <c r="C285" s="115"/>
      <c r="D285" s="127" t="s">
        <v>1815</v>
      </c>
      <c r="E285" s="117"/>
      <c r="F285" s="118"/>
      <c r="G285" s="119"/>
      <c r="H285" s="119"/>
      <c r="I285" s="119"/>
      <c r="J285" s="119"/>
      <c r="K285" s="120">
        <v>43345</v>
      </c>
      <c r="L285" s="120">
        <v>43345</v>
      </c>
      <c r="M285" s="120">
        <v>43346</v>
      </c>
      <c r="N285" s="115"/>
      <c r="O285" s="115" t="s">
        <v>1816</v>
      </c>
      <c r="P285" s="115">
        <v>9</v>
      </c>
      <c r="Q285" s="115">
        <v>2018</v>
      </c>
      <c r="R285" s="115"/>
      <c r="S285" s="115" t="str">
        <f t="shared" si="8"/>
        <v>TMT</v>
      </c>
      <c r="T285" s="115" t="str">
        <f>IFERROR(VLOOKUP(S285,[1]LOKASI!$B$4:$D$19,2,0),"-")</f>
        <v>DISTRIK II</v>
      </c>
      <c r="U285" s="115"/>
      <c r="V285" s="115"/>
      <c r="W285" s="121"/>
    </row>
    <row r="286" spans="2:23" s="94" customFormat="1" ht="50.15" hidden="1" customHeight="1" x14ac:dyDescent="0.35">
      <c r="B286" s="115">
        <f t="shared" si="9"/>
        <v>281</v>
      </c>
      <c r="C286" s="115"/>
      <c r="D286" s="127" t="s">
        <v>1817</v>
      </c>
      <c r="E286" s="117"/>
      <c r="F286" s="118"/>
      <c r="G286" s="119">
        <v>1</v>
      </c>
      <c r="H286" s="119"/>
      <c r="I286" s="119">
        <v>1</v>
      </c>
      <c r="J286" s="119"/>
      <c r="K286" s="120">
        <v>43346</v>
      </c>
      <c r="L286" s="120">
        <v>43346</v>
      </c>
      <c r="M286" s="120">
        <v>43346</v>
      </c>
      <c r="N286" s="115"/>
      <c r="O286" s="115" t="s">
        <v>1024</v>
      </c>
      <c r="P286" s="115">
        <v>9</v>
      </c>
      <c r="Q286" s="115">
        <v>2018</v>
      </c>
      <c r="R286" s="115"/>
      <c r="S286" s="115" t="str">
        <f t="shared" si="8"/>
        <v>TLJ</v>
      </c>
      <c r="T286" s="115" t="str">
        <f>IFERROR(VLOOKUP(S286,[1]LOKASI!$B$4:$D$19,2,0),"-")</f>
        <v>DISTRIK I</v>
      </c>
      <c r="U286" s="115"/>
      <c r="V286" s="115"/>
      <c r="W286" s="121"/>
    </row>
    <row r="287" spans="2:23" s="94" customFormat="1" ht="50.15" hidden="1" customHeight="1" x14ac:dyDescent="0.35">
      <c r="B287" s="115">
        <f t="shared" si="9"/>
        <v>282</v>
      </c>
      <c r="C287" s="115"/>
      <c r="D287" s="127" t="s">
        <v>1818</v>
      </c>
      <c r="E287" s="117"/>
      <c r="F287" s="118"/>
      <c r="G287" s="119">
        <v>1</v>
      </c>
      <c r="H287" s="119"/>
      <c r="I287" s="119">
        <v>1</v>
      </c>
      <c r="J287" s="119"/>
      <c r="K287" s="120">
        <v>43346</v>
      </c>
      <c r="L287" s="120">
        <v>43346</v>
      </c>
      <c r="M287" s="120">
        <v>43346</v>
      </c>
      <c r="N287" s="115"/>
      <c r="O287" s="115" t="s">
        <v>1622</v>
      </c>
      <c r="P287" s="115">
        <v>9</v>
      </c>
      <c r="Q287" s="115">
        <v>2018</v>
      </c>
      <c r="R287" s="115"/>
      <c r="S287" s="115" t="str">
        <f t="shared" si="8"/>
        <v>TLJ</v>
      </c>
      <c r="T287" s="115" t="str">
        <f>IFERROR(VLOOKUP(S287,[1]LOKASI!$B$4:$D$19,2,0),"-")</f>
        <v>DISTRIK I</v>
      </c>
      <c r="U287" s="115"/>
      <c r="V287" s="115"/>
      <c r="W287" s="121"/>
    </row>
    <row r="288" spans="2:23" s="94" customFormat="1" ht="50.15" hidden="1" customHeight="1" x14ac:dyDescent="0.35">
      <c r="B288" s="115">
        <f t="shared" si="9"/>
        <v>283</v>
      </c>
      <c r="C288" s="115"/>
      <c r="D288" s="127" t="s">
        <v>1819</v>
      </c>
      <c r="E288" s="117"/>
      <c r="F288" s="118"/>
      <c r="G288" s="119"/>
      <c r="H288" s="119"/>
      <c r="I288" s="119"/>
      <c r="J288" s="119">
        <v>27</v>
      </c>
      <c r="K288" s="120">
        <v>43346</v>
      </c>
      <c r="L288" s="120">
        <v>43346</v>
      </c>
      <c r="M288" s="120">
        <v>43346</v>
      </c>
      <c r="N288" s="115"/>
      <c r="O288" s="115" t="s">
        <v>185</v>
      </c>
      <c r="P288" s="115">
        <v>9</v>
      </c>
      <c r="Q288" s="115">
        <v>2018</v>
      </c>
      <c r="R288" s="115"/>
      <c r="S288" s="115" t="str">
        <f t="shared" si="8"/>
        <v>TLJ</v>
      </c>
      <c r="T288" s="115" t="str">
        <f>IFERROR(VLOOKUP(S288,[1]LOKASI!$B$4:$D$19,2,0),"-")</f>
        <v>DISTRIK I</v>
      </c>
      <c r="U288" s="115"/>
      <c r="V288" s="115"/>
      <c r="W288" s="121"/>
    </row>
    <row r="289" spans="2:23" s="94" customFormat="1" ht="50.15" hidden="1" customHeight="1" x14ac:dyDescent="0.35">
      <c r="B289" s="115">
        <f t="shared" si="9"/>
        <v>284</v>
      </c>
      <c r="C289" s="115"/>
      <c r="D289" s="127" t="s">
        <v>1820</v>
      </c>
      <c r="E289" s="117"/>
      <c r="F289" s="118"/>
      <c r="G289" s="119">
        <v>1</v>
      </c>
      <c r="H289" s="119"/>
      <c r="I289" s="119"/>
      <c r="J289" s="119"/>
      <c r="K289" s="120">
        <v>43346</v>
      </c>
      <c r="L289" s="120">
        <v>43346</v>
      </c>
      <c r="M289" s="120">
        <v>43346</v>
      </c>
      <c r="N289" s="115"/>
      <c r="O289" s="115" t="s">
        <v>1416</v>
      </c>
      <c r="P289" s="115">
        <v>9</v>
      </c>
      <c r="Q289" s="115">
        <v>2018</v>
      </c>
      <c r="R289" s="115"/>
      <c r="S289" s="115" t="str">
        <f t="shared" si="8"/>
        <v>GNK</v>
      </c>
      <c r="T289" s="115" t="str">
        <f>IFERROR(VLOOKUP(S289,[1]LOKASI!$B$4:$D$19,2,0),"-")</f>
        <v>DISTRIK I</v>
      </c>
      <c r="U289" s="115"/>
      <c r="V289" s="115"/>
      <c r="W289" s="121"/>
    </row>
    <row r="290" spans="2:23" s="94" customFormat="1" ht="50.15" hidden="1" customHeight="1" x14ac:dyDescent="0.35">
      <c r="B290" s="115">
        <f t="shared" si="9"/>
        <v>285</v>
      </c>
      <c r="C290" s="115"/>
      <c r="D290" s="127" t="s">
        <v>1821</v>
      </c>
      <c r="E290" s="117"/>
      <c r="F290" s="118"/>
      <c r="G290" s="119"/>
      <c r="H290" s="119"/>
      <c r="I290" s="119"/>
      <c r="J290" s="119">
        <v>54</v>
      </c>
      <c r="K290" s="120">
        <v>43347</v>
      </c>
      <c r="L290" s="120">
        <v>43347</v>
      </c>
      <c r="M290" s="131"/>
      <c r="N290" s="115"/>
      <c r="O290" s="115" t="s">
        <v>1306</v>
      </c>
      <c r="P290" s="115">
        <v>9</v>
      </c>
      <c r="Q290" s="115">
        <v>2018</v>
      </c>
      <c r="R290" s="115"/>
      <c r="S290" s="115" t="str">
        <f t="shared" si="8"/>
        <v xml:space="preserve">SP </v>
      </c>
      <c r="T290" s="115" t="str">
        <f>IFERROR(VLOOKUP(S290,[1]LOKASI!$B$4:$D$19,2,0),"-")</f>
        <v>-</v>
      </c>
      <c r="U290" s="115"/>
      <c r="V290" s="115"/>
      <c r="W290" s="121"/>
    </row>
    <row r="291" spans="2:23" s="94" customFormat="1" ht="50.15" hidden="1" customHeight="1" x14ac:dyDescent="0.35">
      <c r="B291" s="115">
        <f t="shared" si="9"/>
        <v>286</v>
      </c>
      <c r="C291" s="115" t="s">
        <v>1755</v>
      </c>
      <c r="D291" s="127" t="s">
        <v>1822</v>
      </c>
      <c r="E291" s="117"/>
      <c r="F291" s="118"/>
      <c r="G291" s="119">
        <v>1</v>
      </c>
      <c r="H291" s="119">
        <v>1</v>
      </c>
      <c r="I291" s="119"/>
      <c r="J291" s="119"/>
      <c r="K291" s="120">
        <v>43348</v>
      </c>
      <c r="L291" s="120">
        <v>43348</v>
      </c>
      <c r="M291" s="120">
        <v>43348</v>
      </c>
      <c r="N291" s="120"/>
      <c r="O291" s="115" t="s">
        <v>1509</v>
      </c>
      <c r="P291" s="115">
        <v>9</v>
      </c>
      <c r="Q291" s="115">
        <v>2018</v>
      </c>
      <c r="R291" s="115"/>
      <c r="S291" s="115" t="str">
        <f t="shared" si="8"/>
        <v>PMB</v>
      </c>
      <c r="T291" s="115" t="str">
        <f>IFERROR(VLOOKUP(S291,[1]LOKASI!$B$4:$D$19,2,0),"-")</f>
        <v>DISTRIK I</v>
      </c>
      <c r="U291" s="115"/>
      <c r="V291" s="115"/>
      <c r="W291" s="121"/>
    </row>
    <row r="292" spans="2:23" s="94" customFormat="1" ht="50.15" hidden="1" customHeight="1" x14ac:dyDescent="0.35">
      <c r="B292" s="115">
        <f t="shared" si="9"/>
        <v>287</v>
      </c>
      <c r="C292" s="115"/>
      <c r="D292" s="127" t="s">
        <v>1823</v>
      </c>
      <c r="E292" s="117"/>
      <c r="F292" s="118"/>
      <c r="G292" s="119"/>
      <c r="H292" s="119"/>
      <c r="I292" s="119"/>
      <c r="J292" s="119">
        <v>36</v>
      </c>
      <c r="K292" s="120">
        <v>43348</v>
      </c>
      <c r="L292" s="120">
        <v>43348</v>
      </c>
      <c r="M292" s="120">
        <v>43348</v>
      </c>
      <c r="N292" s="115"/>
      <c r="O292" s="115" t="s">
        <v>1824</v>
      </c>
      <c r="P292" s="115">
        <v>9</v>
      </c>
      <c r="Q292" s="115">
        <v>2018</v>
      </c>
      <c r="R292" s="115"/>
      <c r="S292" s="115" t="str">
        <f t="shared" si="8"/>
        <v xml:space="preserve">SP </v>
      </c>
      <c r="T292" s="115" t="str">
        <f>IFERROR(VLOOKUP(S292,[1]LOKASI!$B$4:$D$19,2,0),"-")</f>
        <v>-</v>
      </c>
      <c r="U292" s="115"/>
      <c r="V292" s="115"/>
      <c r="W292" s="121"/>
    </row>
    <row r="293" spans="2:23" s="94" customFormat="1" ht="50.15" hidden="1" customHeight="1" x14ac:dyDescent="0.35">
      <c r="B293" s="115">
        <f t="shared" si="9"/>
        <v>288</v>
      </c>
      <c r="C293" s="123" t="s">
        <v>1300</v>
      </c>
      <c r="D293" s="132" t="s">
        <v>1825</v>
      </c>
      <c r="E293" s="129"/>
      <c r="F293" s="130"/>
      <c r="G293" s="119">
        <v>1</v>
      </c>
      <c r="H293" s="119">
        <v>1</v>
      </c>
      <c r="I293" s="119"/>
      <c r="J293" s="119"/>
      <c r="K293" s="120">
        <v>43348</v>
      </c>
      <c r="L293" s="120">
        <v>43348</v>
      </c>
      <c r="M293" s="120">
        <v>43348</v>
      </c>
      <c r="N293" s="115"/>
      <c r="O293" s="123" t="s">
        <v>1802</v>
      </c>
      <c r="P293" s="115">
        <v>9</v>
      </c>
      <c r="Q293" s="115">
        <v>2018</v>
      </c>
      <c r="R293" s="115"/>
      <c r="S293" s="115" t="str">
        <f t="shared" si="8"/>
        <v>TL GNK - PPP</v>
      </c>
      <c r="T293" s="115" t="str">
        <f>IFERROR(VLOOKUP(S293,[1]LOKASI!$B$4:$D$19,2,0),"-")</f>
        <v>-</v>
      </c>
      <c r="U293" s="115"/>
      <c r="V293" s="115"/>
      <c r="W293" s="121"/>
    </row>
    <row r="294" spans="2:23" s="94" customFormat="1" ht="50.15" hidden="1" customHeight="1" x14ac:dyDescent="0.35">
      <c r="B294" s="115">
        <f t="shared" si="9"/>
        <v>289</v>
      </c>
      <c r="C294" s="115"/>
      <c r="D294" s="127" t="s">
        <v>1826</v>
      </c>
      <c r="E294" s="117"/>
      <c r="F294" s="118"/>
      <c r="G294" s="119">
        <v>1</v>
      </c>
      <c r="H294" s="119"/>
      <c r="I294" s="119">
        <v>1</v>
      </c>
      <c r="J294" s="119"/>
      <c r="K294" s="120">
        <v>43349</v>
      </c>
      <c r="L294" s="120">
        <v>43349</v>
      </c>
      <c r="M294" s="120">
        <v>43349</v>
      </c>
      <c r="N294" s="115"/>
      <c r="O294" s="115" t="s">
        <v>1332</v>
      </c>
      <c r="P294" s="115">
        <v>9</v>
      </c>
      <c r="Q294" s="115">
        <v>2018</v>
      </c>
      <c r="R294" s="115"/>
      <c r="S294" s="115" t="str">
        <f t="shared" si="8"/>
        <v xml:space="preserve">SP </v>
      </c>
      <c r="T294" s="115" t="str">
        <f>IFERROR(VLOOKUP(S294,[1]LOKASI!$B$4:$D$19,2,0),"-")</f>
        <v>-</v>
      </c>
      <c r="U294" s="115"/>
      <c r="V294" s="115"/>
      <c r="W294" s="121"/>
    </row>
    <row r="295" spans="2:23" s="94" customFormat="1" ht="50.15" hidden="1" customHeight="1" x14ac:dyDescent="0.35">
      <c r="B295" s="115">
        <f t="shared" si="9"/>
        <v>290</v>
      </c>
      <c r="C295" s="115"/>
      <c r="D295" s="127" t="s">
        <v>1827</v>
      </c>
      <c r="E295" s="117"/>
      <c r="F295" s="118"/>
      <c r="G295" s="119"/>
      <c r="H295" s="119"/>
      <c r="I295" s="119"/>
      <c r="J295" s="119">
        <v>27</v>
      </c>
      <c r="K295" s="120">
        <v>43350</v>
      </c>
      <c r="L295" s="120">
        <v>43350</v>
      </c>
      <c r="M295" s="120">
        <v>43350</v>
      </c>
      <c r="N295" s="115"/>
      <c r="O295" s="115" t="s">
        <v>1661</v>
      </c>
      <c r="P295" s="115">
        <v>9</v>
      </c>
      <c r="Q295" s="115">
        <v>2018</v>
      </c>
      <c r="R295" s="115"/>
      <c r="S295" s="115" t="str">
        <f t="shared" si="8"/>
        <v>TMT</v>
      </c>
      <c r="T295" s="115" t="str">
        <f>IFERROR(VLOOKUP(S295,[1]LOKASI!$B$4:$D$19,2,0),"-")</f>
        <v>DISTRIK II</v>
      </c>
      <c r="U295" s="115"/>
      <c r="V295" s="115"/>
      <c r="W295" s="121"/>
    </row>
    <row r="296" spans="2:23" s="94" customFormat="1" ht="50.15" hidden="1" customHeight="1" x14ac:dyDescent="0.35">
      <c r="B296" s="115">
        <f t="shared" si="9"/>
        <v>291</v>
      </c>
      <c r="C296" s="115" t="s">
        <v>1300</v>
      </c>
      <c r="D296" s="127" t="s">
        <v>1828</v>
      </c>
      <c r="E296" s="117"/>
      <c r="F296" s="118"/>
      <c r="G296" s="119">
        <v>1</v>
      </c>
      <c r="H296" s="119">
        <v>1</v>
      </c>
      <c r="I296" s="119"/>
      <c r="J296" s="119"/>
      <c r="K296" s="120">
        <v>43350</v>
      </c>
      <c r="L296" s="120">
        <v>43350</v>
      </c>
      <c r="M296" s="120">
        <v>43350</v>
      </c>
      <c r="N296" s="115"/>
      <c r="O296" s="115" t="s">
        <v>1829</v>
      </c>
      <c r="P296" s="115">
        <v>9</v>
      </c>
      <c r="Q296" s="115">
        <v>2018</v>
      </c>
      <c r="R296" s="115"/>
      <c r="S296" s="115" t="str">
        <f t="shared" si="8"/>
        <v>GNK</v>
      </c>
      <c r="T296" s="115" t="str">
        <f>IFERROR(VLOOKUP(S296,[1]LOKASI!$B$4:$D$19,2,0),"-")</f>
        <v>DISTRIK I</v>
      </c>
      <c r="U296" s="115"/>
      <c r="V296" s="115"/>
      <c r="W296" s="121"/>
    </row>
    <row r="297" spans="2:23" s="94" customFormat="1" ht="50.15" hidden="1" customHeight="1" x14ac:dyDescent="0.35">
      <c r="B297" s="115">
        <f t="shared" si="9"/>
        <v>292</v>
      </c>
      <c r="C297" s="115"/>
      <c r="D297" s="127" t="s">
        <v>1830</v>
      </c>
      <c r="E297" s="117"/>
      <c r="F297" s="118"/>
      <c r="G297" s="119"/>
      <c r="H297" s="119"/>
      <c r="I297" s="119"/>
      <c r="J297" s="119">
        <v>18</v>
      </c>
      <c r="K297" s="120">
        <v>43351</v>
      </c>
      <c r="L297" s="120">
        <v>43351</v>
      </c>
      <c r="M297" s="120">
        <v>43351</v>
      </c>
      <c r="N297" s="115"/>
      <c r="O297" s="115" t="s">
        <v>869</v>
      </c>
      <c r="P297" s="115">
        <v>9</v>
      </c>
      <c r="Q297" s="115">
        <v>2018</v>
      </c>
      <c r="R297" s="115"/>
      <c r="S297" s="115" t="str">
        <f t="shared" si="8"/>
        <v>TLJ</v>
      </c>
      <c r="T297" s="115" t="str">
        <f>IFERROR(VLOOKUP(S297,[1]LOKASI!$B$4:$D$19,2,0),"-")</f>
        <v>DISTRIK I</v>
      </c>
      <c r="U297" s="115"/>
      <c r="V297" s="115"/>
      <c r="W297" s="121"/>
    </row>
    <row r="298" spans="2:23" s="94" customFormat="1" ht="50.15" hidden="1" customHeight="1" x14ac:dyDescent="0.35">
      <c r="B298" s="115">
        <f t="shared" si="9"/>
        <v>293</v>
      </c>
      <c r="C298" s="115"/>
      <c r="D298" s="127" t="s">
        <v>1831</v>
      </c>
      <c r="E298" s="117"/>
      <c r="F298" s="118"/>
      <c r="G298" s="119" t="s">
        <v>1756</v>
      </c>
      <c r="H298" s="119"/>
      <c r="I298" s="119"/>
      <c r="J298" s="119">
        <v>9</v>
      </c>
      <c r="K298" s="120">
        <v>43351</v>
      </c>
      <c r="L298" s="120">
        <v>43351</v>
      </c>
      <c r="M298" s="120">
        <v>43351</v>
      </c>
      <c r="N298" s="115"/>
      <c r="O298" s="115" t="s">
        <v>185</v>
      </c>
      <c r="P298" s="115">
        <v>9</v>
      </c>
      <c r="Q298" s="115">
        <v>2018</v>
      </c>
      <c r="R298" s="115"/>
      <c r="S298" s="115" t="str">
        <f t="shared" si="8"/>
        <v>TLJ</v>
      </c>
      <c r="T298" s="115" t="str">
        <f>IFERROR(VLOOKUP(S298,[1]LOKASI!$B$4:$D$19,2,0),"-")</f>
        <v>DISTRIK I</v>
      </c>
      <c r="U298" s="115"/>
      <c r="V298" s="115"/>
      <c r="W298" s="121"/>
    </row>
    <row r="299" spans="2:23" s="94" customFormat="1" ht="50.15" hidden="1" customHeight="1" x14ac:dyDescent="0.35">
      <c r="B299" s="115">
        <f t="shared" si="9"/>
        <v>294</v>
      </c>
      <c r="C299" s="115"/>
      <c r="D299" s="116" t="s">
        <v>1757</v>
      </c>
      <c r="E299" s="117"/>
      <c r="F299" s="118"/>
      <c r="G299" s="119">
        <v>1</v>
      </c>
      <c r="H299" s="119">
        <v>1</v>
      </c>
      <c r="I299" s="119"/>
      <c r="J299" s="119"/>
      <c r="K299" s="120">
        <v>43351</v>
      </c>
      <c r="L299" s="120">
        <v>43351</v>
      </c>
      <c r="M299" s="120">
        <v>43351</v>
      </c>
      <c r="N299" s="115"/>
      <c r="O299" s="115" t="s">
        <v>687</v>
      </c>
      <c r="P299" s="115">
        <v>9</v>
      </c>
      <c r="Q299" s="115">
        <v>2018</v>
      </c>
      <c r="R299" s="115"/>
      <c r="S299" s="115" t="str">
        <f t="shared" si="8"/>
        <v>TLJ</v>
      </c>
      <c r="T299" s="115" t="str">
        <f>IFERROR(VLOOKUP(S299,[1]LOKASI!$B$4:$D$19,2,0),"-")</f>
        <v>DISTRIK I</v>
      </c>
      <c r="U299" s="115"/>
      <c r="V299" s="115"/>
      <c r="W299" s="121"/>
    </row>
    <row r="300" spans="2:23" s="94" customFormat="1" ht="50.15" hidden="1" customHeight="1" x14ac:dyDescent="0.35">
      <c r="B300" s="115">
        <f t="shared" si="9"/>
        <v>295</v>
      </c>
      <c r="C300" s="115"/>
      <c r="D300" s="116" t="s">
        <v>1757</v>
      </c>
      <c r="E300" s="117"/>
      <c r="F300" s="118"/>
      <c r="G300" s="119">
        <v>1</v>
      </c>
      <c r="H300" s="119">
        <v>1</v>
      </c>
      <c r="I300" s="119"/>
      <c r="J300" s="119"/>
      <c r="K300" s="120">
        <v>43351</v>
      </c>
      <c r="L300" s="120">
        <v>43351</v>
      </c>
      <c r="M300" s="120">
        <v>43351</v>
      </c>
      <c r="N300" s="115"/>
      <c r="O300" s="115" t="s">
        <v>1832</v>
      </c>
      <c r="P300" s="115">
        <v>9</v>
      </c>
      <c r="Q300" s="115">
        <v>2018</v>
      </c>
      <c r="R300" s="115"/>
      <c r="S300" s="115" t="str">
        <f t="shared" si="8"/>
        <v>TLJ</v>
      </c>
      <c r="T300" s="115" t="str">
        <f>IFERROR(VLOOKUP(S300,[1]LOKASI!$B$4:$D$19,2,0),"-")</f>
        <v>DISTRIK I</v>
      </c>
      <c r="U300" s="115"/>
      <c r="V300" s="115"/>
      <c r="W300" s="121"/>
    </row>
    <row r="301" spans="2:23" s="94" customFormat="1" ht="50.15" hidden="1" customHeight="1" x14ac:dyDescent="0.35">
      <c r="B301" s="115">
        <f t="shared" si="9"/>
        <v>296</v>
      </c>
      <c r="C301" s="115"/>
      <c r="D301" s="127" t="s">
        <v>1833</v>
      </c>
      <c r="E301" s="117"/>
      <c r="F301" s="118"/>
      <c r="G301" s="119"/>
      <c r="H301" s="119"/>
      <c r="I301" s="119"/>
      <c r="J301" s="119">
        <v>18</v>
      </c>
      <c r="K301" s="120">
        <v>43352</v>
      </c>
      <c r="L301" s="120">
        <v>43352</v>
      </c>
      <c r="M301" s="120">
        <v>43352</v>
      </c>
      <c r="N301" s="115"/>
      <c r="O301" s="115" t="s">
        <v>869</v>
      </c>
      <c r="P301" s="115">
        <v>9</v>
      </c>
      <c r="Q301" s="115">
        <v>2018</v>
      </c>
      <c r="R301" s="115"/>
      <c r="S301" s="115" t="str">
        <f t="shared" si="8"/>
        <v>TLJ</v>
      </c>
      <c r="T301" s="115" t="str">
        <f>IFERROR(VLOOKUP(S301,[1]LOKASI!$B$4:$D$19,2,0),"-")</f>
        <v>DISTRIK I</v>
      </c>
      <c r="U301" s="115"/>
      <c r="V301" s="115"/>
      <c r="W301" s="121"/>
    </row>
    <row r="302" spans="2:23" s="94" customFormat="1" ht="50.15" hidden="1" customHeight="1" x14ac:dyDescent="0.35">
      <c r="B302" s="115">
        <f t="shared" si="9"/>
        <v>297</v>
      </c>
      <c r="C302" s="115"/>
      <c r="D302" s="127" t="s">
        <v>1834</v>
      </c>
      <c r="E302" s="117"/>
      <c r="F302" s="118"/>
      <c r="G302" s="119"/>
      <c r="H302" s="119"/>
      <c r="I302" s="119"/>
      <c r="J302" s="119">
        <v>9</v>
      </c>
      <c r="K302" s="120">
        <v>43352</v>
      </c>
      <c r="L302" s="120">
        <v>43352</v>
      </c>
      <c r="M302" s="120">
        <v>43352</v>
      </c>
      <c r="N302" s="115"/>
      <c r="O302" s="115" t="s">
        <v>185</v>
      </c>
      <c r="P302" s="115">
        <v>9</v>
      </c>
      <c r="Q302" s="115">
        <v>2018</v>
      </c>
      <c r="R302" s="115"/>
      <c r="S302" s="115" t="str">
        <f t="shared" si="8"/>
        <v>TLJ</v>
      </c>
      <c r="T302" s="115" t="str">
        <f>IFERROR(VLOOKUP(S302,[1]LOKASI!$B$4:$D$19,2,0),"-")</f>
        <v>DISTRIK I</v>
      </c>
      <c r="U302" s="115"/>
      <c r="V302" s="115"/>
      <c r="W302" s="121"/>
    </row>
    <row r="303" spans="2:23" s="94" customFormat="1" ht="50.15" hidden="1" customHeight="1" x14ac:dyDescent="0.35">
      <c r="B303" s="115">
        <f t="shared" si="9"/>
        <v>298</v>
      </c>
      <c r="C303" s="115"/>
      <c r="D303" s="127" t="s">
        <v>1835</v>
      </c>
      <c r="E303" s="117"/>
      <c r="F303" s="118"/>
      <c r="G303" s="119">
        <v>1</v>
      </c>
      <c r="H303" s="119"/>
      <c r="I303" s="119">
        <v>1</v>
      </c>
      <c r="J303" s="119">
        <v>12</v>
      </c>
      <c r="K303" s="120">
        <v>43353</v>
      </c>
      <c r="L303" s="120">
        <v>43353</v>
      </c>
      <c r="M303" s="120">
        <v>43353</v>
      </c>
      <c r="N303" s="115"/>
      <c r="O303" s="115" t="s">
        <v>1524</v>
      </c>
      <c r="P303" s="115">
        <v>9</v>
      </c>
      <c r="Q303" s="115">
        <v>2018</v>
      </c>
      <c r="R303" s="115"/>
      <c r="S303" s="115" t="str">
        <f t="shared" si="8"/>
        <v>PMB</v>
      </c>
      <c r="T303" s="115" t="str">
        <f>IFERROR(VLOOKUP(S303,[1]LOKASI!$B$4:$D$19,2,0),"-")</f>
        <v>DISTRIK I</v>
      </c>
      <c r="U303" s="115"/>
      <c r="V303" s="115"/>
      <c r="W303" s="121"/>
    </row>
    <row r="304" spans="2:23" s="94" customFormat="1" ht="50.15" hidden="1" customHeight="1" x14ac:dyDescent="0.35">
      <c r="B304" s="115">
        <f t="shared" si="9"/>
        <v>299</v>
      </c>
      <c r="C304" s="115"/>
      <c r="D304" s="116" t="s">
        <v>1757</v>
      </c>
      <c r="E304" s="117"/>
      <c r="F304" s="118"/>
      <c r="G304" s="119">
        <v>1</v>
      </c>
      <c r="H304" s="119">
        <v>1</v>
      </c>
      <c r="I304" s="119"/>
      <c r="J304" s="119"/>
      <c r="K304" s="120">
        <v>43355</v>
      </c>
      <c r="L304" s="120">
        <v>43355</v>
      </c>
      <c r="M304" s="120">
        <v>43355</v>
      </c>
      <c r="N304" s="115"/>
      <c r="O304" s="115" t="s">
        <v>1367</v>
      </c>
      <c r="P304" s="115">
        <v>9</v>
      </c>
      <c r="Q304" s="115">
        <v>2018</v>
      </c>
      <c r="R304" s="115"/>
      <c r="S304" s="115" t="str">
        <f t="shared" si="8"/>
        <v>BRG</v>
      </c>
      <c r="T304" s="115" t="str">
        <f>IFERROR(VLOOKUP(S304,[1]LOKASI!$B$4:$D$19,2,0),"-")</f>
        <v>DISTRIK III</v>
      </c>
      <c r="U304" s="115"/>
      <c r="V304" s="115"/>
      <c r="W304" s="121"/>
    </row>
    <row r="305" spans="2:23" s="94" customFormat="1" ht="50.15" hidden="1" customHeight="1" x14ac:dyDescent="0.35">
      <c r="B305" s="115">
        <f t="shared" si="9"/>
        <v>300</v>
      </c>
      <c r="C305" s="115"/>
      <c r="D305" s="127" t="s">
        <v>1836</v>
      </c>
      <c r="E305" s="117"/>
      <c r="F305" s="118"/>
      <c r="G305" s="119"/>
      <c r="H305" s="119"/>
      <c r="I305" s="119"/>
      <c r="J305" s="119">
        <v>9</v>
      </c>
      <c r="K305" s="120">
        <v>43355</v>
      </c>
      <c r="L305" s="120">
        <v>43355</v>
      </c>
      <c r="M305" s="120"/>
      <c r="N305" s="115"/>
      <c r="O305" s="115" t="s">
        <v>1509</v>
      </c>
      <c r="P305" s="115">
        <v>9</v>
      </c>
      <c r="Q305" s="115">
        <v>2018</v>
      </c>
      <c r="R305" s="115"/>
      <c r="S305" s="115" t="str">
        <f t="shared" si="8"/>
        <v>PMB</v>
      </c>
      <c r="T305" s="115" t="str">
        <f>IFERROR(VLOOKUP(S305,[1]LOKASI!$B$4:$D$19,2,0),"-")</f>
        <v>DISTRIK I</v>
      </c>
      <c r="U305" s="115"/>
      <c r="V305" s="115"/>
      <c r="W305" s="121"/>
    </row>
    <row r="306" spans="2:23" s="94" customFormat="1" ht="50.15" hidden="1" customHeight="1" x14ac:dyDescent="0.35">
      <c r="B306" s="115">
        <f t="shared" si="9"/>
        <v>301</v>
      </c>
      <c r="C306" s="115"/>
      <c r="D306" s="127" t="s">
        <v>1837</v>
      </c>
      <c r="E306" s="117"/>
      <c r="F306" s="118"/>
      <c r="G306" s="119">
        <v>1</v>
      </c>
      <c r="H306" s="119">
        <v>1</v>
      </c>
      <c r="I306" s="119"/>
      <c r="J306" s="119"/>
      <c r="K306" s="120">
        <v>43356</v>
      </c>
      <c r="L306" s="120">
        <v>43356</v>
      </c>
      <c r="M306" s="120">
        <v>43356</v>
      </c>
      <c r="N306" s="115"/>
      <c r="O306" s="115" t="s">
        <v>208</v>
      </c>
      <c r="P306" s="115">
        <v>9</v>
      </c>
      <c r="Q306" s="115">
        <v>2018</v>
      </c>
      <c r="R306" s="115"/>
      <c r="S306" s="115" t="str">
        <f t="shared" si="8"/>
        <v>TLJ</v>
      </c>
      <c r="T306" s="115" t="str">
        <f>IFERROR(VLOOKUP(S306,[1]LOKASI!$B$4:$D$19,2,0),"-")</f>
        <v>DISTRIK I</v>
      </c>
      <c r="U306" s="115"/>
      <c r="V306" s="115"/>
      <c r="W306" s="121"/>
    </row>
    <row r="307" spans="2:23" s="94" customFormat="1" ht="50.15" hidden="1" customHeight="1" x14ac:dyDescent="0.35">
      <c r="B307" s="115">
        <f t="shared" si="9"/>
        <v>302</v>
      </c>
      <c r="C307" s="115"/>
      <c r="D307" s="127" t="s">
        <v>1836</v>
      </c>
      <c r="E307" s="117"/>
      <c r="F307" s="118"/>
      <c r="G307" s="119"/>
      <c r="H307" s="119"/>
      <c r="I307" s="119"/>
      <c r="J307" s="119">
        <v>27</v>
      </c>
      <c r="K307" s="120">
        <v>43357</v>
      </c>
      <c r="L307" s="120">
        <v>43357</v>
      </c>
      <c r="M307" s="120">
        <v>43357</v>
      </c>
      <c r="N307" s="115"/>
      <c r="O307" s="115" t="s">
        <v>208</v>
      </c>
      <c r="P307" s="115">
        <v>9</v>
      </c>
      <c r="Q307" s="115">
        <v>2018</v>
      </c>
      <c r="R307" s="115"/>
      <c r="S307" s="115" t="str">
        <f t="shared" si="8"/>
        <v>TLJ</v>
      </c>
      <c r="T307" s="115" t="str">
        <f>IFERROR(VLOOKUP(S307,[1]LOKASI!$B$4:$D$19,2,0),"-")</f>
        <v>DISTRIK I</v>
      </c>
      <c r="U307" s="115"/>
      <c r="V307" s="115"/>
      <c r="W307" s="121"/>
    </row>
    <row r="308" spans="2:23" s="94" customFormat="1" ht="50.15" hidden="1" customHeight="1" x14ac:dyDescent="0.35">
      <c r="B308" s="115">
        <f t="shared" si="9"/>
        <v>303</v>
      </c>
      <c r="C308" s="115"/>
      <c r="D308" s="127" t="s">
        <v>1838</v>
      </c>
      <c r="E308" s="117"/>
      <c r="F308" s="118"/>
      <c r="G308" s="119"/>
      <c r="H308" s="119"/>
      <c r="I308" s="119"/>
      <c r="J308" s="119">
        <v>36</v>
      </c>
      <c r="K308" s="120">
        <v>43357</v>
      </c>
      <c r="L308" s="120">
        <v>43357</v>
      </c>
      <c r="M308" s="120">
        <v>43357</v>
      </c>
      <c r="N308" s="115"/>
      <c r="O308" s="115" t="s">
        <v>202</v>
      </c>
      <c r="P308" s="115">
        <v>9</v>
      </c>
      <c r="Q308" s="115">
        <v>2018</v>
      </c>
      <c r="R308" s="115"/>
      <c r="S308" s="115" t="str">
        <f t="shared" si="8"/>
        <v>TLJ</v>
      </c>
      <c r="T308" s="115" t="str">
        <f>IFERROR(VLOOKUP(S308,[1]LOKASI!$B$4:$D$19,2,0),"-")</f>
        <v>DISTRIK I</v>
      </c>
      <c r="U308" s="115"/>
      <c r="V308" s="115"/>
      <c r="W308" s="121"/>
    </row>
    <row r="309" spans="2:23" s="94" customFormat="1" ht="50.15" hidden="1" customHeight="1" x14ac:dyDescent="0.35">
      <c r="B309" s="115">
        <f t="shared" si="9"/>
        <v>304</v>
      </c>
      <c r="C309" s="115"/>
      <c r="D309" s="127" t="s">
        <v>1839</v>
      </c>
      <c r="E309" s="117"/>
      <c r="F309" s="118"/>
      <c r="G309" s="119"/>
      <c r="H309" s="119"/>
      <c r="I309" s="119"/>
      <c r="J309" s="119"/>
      <c r="K309" s="120">
        <v>43358</v>
      </c>
      <c r="L309" s="120">
        <v>43358</v>
      </c>
      <c r="M309" s="120">
        <v>43358</v>
      </c>
      <c r="N309" s="115"/>
      <c r="O309" s="115" t="s">
        <v>1352</v>
      </c>
      <c r="P309" s="115">
        <v>9</v>
      </c>
      <c r="Q309" s="115">
        <v>2018</v>
      </c>
      <c r="R309" s="115"/>
      <c r="S309" s="115" t="str">
        <f t="shared" si="8"/>
        <v>BRG</v>
      </c>
      <c r="T309" s="115" t="str">
        <f>IFERROR(VLOOKUP(S309,[1]LOKASI!$B$4:$D$19,2,0),"-")</f>
        <v>DISTRIK III</v>
      </c>
      <c r="U309" s="115"/>
      <c r="V309" s="115"/>
      <c r="W309" s="121"/>
    </row>
    <row r="310" spans="2:23" s="94" customFormat="1" ht="50.15" hidden="1" customHeight="1" x14ac:dyDescent="0.35">
      <c r="B310" s="115">
        <f t="shared" si="9"/>
        <v>305</v>
      </c>
      <c r="C310" s="115"/>
      <c r="D310" s="127" t="s">
        <v>1840</v>
      </c>
      <c r="E310" s="117"/>
      <c r="F310" s="118"/>
      <c r="G310" s="119"/>
      <c r="H310" s="119"/>
      <c r="I310" s="119"/>
      <c r="J310" s="119">
        <v>36</v>
      </c>
      <c r="K310" s="120">
        <v>43358</v>
      </c>
      <c r="L310" s="120">
        <v>43358</v>
      </c>
      <c r="M310" s="120"/>
      <c r="N310" s="115"/>
      <c r="O310" s="115" t="s">
        <v>202</v>
      </c>
      <c r="P310" s="115">
        <v>9</v>
      </c>
      <c r="Q310" s="115">
        <v>2018</v>
      </c>
      <c r="R310" s="115"/>
      <c r="S310" s="115" t="str">
        <f t="shared" si="8"/>
        <v>TLJ</v>
      </c>
      <c r="T310" s="115" t="str">
        <f>IFERROR(VLOOKUP(S310,[1]LOKASI!$B$4:$D$19,2,0),"-")</f>
        <v>DISTRIK I</v>
      </c>
      <c r="U310" s="115"/>
      <c r="V310" s="115"/>
      <c r="W310" s="121"/>
    </row>
    <row r="311" spans="2:23" s="94" customFormat="1" ht="50.15" hidden="1" customHeight="1" x14ac:dyDescent="0.35">
      <c r="B311" s="115">
        <f t="shared" si="9"/>
        <v>306</v>
      </c>
      <c r="C311" s="115" t="s">
        <v>1300</v>
      </c>
      <c r="D311" s="127" t="s">
        <v>1841</v>
      </c>
      <c r="E311" s="117"/>
      <c r="F311" s="118"/>
      <c r="G311" s="119">
        <v>4</v>
      </c>
      <c r="H311" s="119"/>
      <c r="I311" s="119">
        <v>4</v>
      </c>
      <c r="J311" s="119"/>
      <c r="K311" s="120">
        <v>43360</v>
      </c>
      <c r="L311" s="120">
        <v>43360</v>
      </c>
      <c r="M311" s="120">
        <v>43360</v>
      </c>
      <c r="N311" s="115"/>
      <c r="O311" s="115" t="s">
        <v>1842</v>
      </c>
      <c r="P311" s="115">
        <v>9</v>
      </c>
      <c r="Q311" s="115">
        <v>2018</v>
      </c>
      <c r="R311" s="115"/>
      <c r="S311" s="115" t="str">
        <f t="shared" si="8"/>
        <v>TLJ</v>
      </c>
      <c r="T311" s="115" t="str">
        <f>IFERROR(VLOOKUP(S311,[1]LOKASI!$B$4:$D$19,2,0),"-")</f>
        <v>DISTRIK I</v>
      </c>
      <c r="U311" s="115"/>
      <c r="V311" s="115"/>
      <c r="W311" s="121"/>
    </row>
    <row r="312" spans="2:23" s="94" customFormat="1" ht="50.15" hidden="1" customHeight="1" x14ac:dyDescent="0.35">
      <c r="B312" s="115">
        <f t="shared" si="9"/>
        <v>307</v>
      </c>
      <c r="C312" s="115"/>
      <c r="D312" s="127" t="s">
        <v>1843</v>
      </c>
      <c r="E312" s="117"/>
      <c r="F312" s="118"/>
      <c r="G312" s="119">
        <v>1</v>
      </c>
      <c r="H312" s="119"/>
      <c r="I312" s="119">
        <v>1</v>
      </c>
      <c r="J312" s="119"/>
      <c r="K312" s="120">
        <v>43360</v>
      </c>
      <c r="L312" s="120">
        <v>43360</v>
      </c>
      <c r="M312" s="120">
        <v>43360</v>
      </c>
      <c r="N312" s="115"/>
      <c r="O312" s="115" t="s">
        <v>1601</v>
      </c>
      <c r="P312" s="115">
        <v>9</v>
      </c>
      <c r="Q312" s="115">
        <v>2018</v>
      </c>
      <c r="R312" s="115"/>
      <c r="S312" s="115" t="str">
        <f t="shared" si="8"/>
        <v>TLJ</v>
      </c>
      <c r="T312" s="115" t="str">
        <f>IFERROR(VLOOKUP(S312,[1]LOKASI!$B$4:$D$19,2,0),"-")</f>
        <v>DISTRIK I</v>
      </c>
      <c r="U312" s="115"/>
      <c r="V312" s="115"/>
      <c r="W312" s="121"/>
    </row>
    <row r="313" spans="2:23" s="94" customFormat="1" ht="50.15" hidden="1" customHeight="1" x14ac:dyDescent="0.35">
      <c r="B313" s="115">
        <f t="shared" si="9"/>
        <v>308</v>
      </c>
      <c r="C313" s="115"/>
      <c r="D313" s="127" t="s">
        <v>1844</v>
      </c>
      <c r="E313" s="117"/>
      <c r="F313" s="118"/>
      <c r="G313" s="119"/>
      <c r="H313" s="119"/>
      <c r="I313" s="119"/>
      <c r="J313" s="119">
        <v>12</v>
      </c>
      <c r="K313" s="120">
        <v>43360</v>
      </c>
      <c r="L313" s="120">
        <v>43360</v>
      </c>
      <c r="M313" s="120">
        <v>43360</v>
      </c>
      <c r="N313" s="115"/>
      <c r="O313" s="115" t="s">
        <v>1018</v>
      </c>
      <c r="P313" s="115">
        <v>9</v>
      </c>
      <c r="Q313" s="115">
        <v>2018</v>
      </c>
      <c r="R313" s="115"/>
      <c r="S313" s="115" t="str">
        <f t="shared" si="8"/>
        <v>TLJ</v>
      </c>
      <c r="T313" s="115" t="str">
        <f>IFERROR(VLOOKUP(S313,[1]LOKASI!$B$4:$D$19,2,0),"-")</f>
        <v>DISTRIK I</v>
      </c>
      <c r="U313" s="115"/>
      <c r="V313" s="115"/>
      <c r="W313" s="121"/>
    </row>
    <row r="314" spans="2:23" s="94" customFormat="1" ht="50.15" hidden="1" customHeight="1" x14ac:dyDescent="0.35">
      <c r="B314" s="115">
        <f t="shared" si="9"/>
        <v>309</v>
      </c>
      <c r="C314" s="115"/>
      <c r="D314" s="127" t="s">
        <v>1845</v>
      </c>
      <c r="E314" s="117"/>
      <c r="F314" s="118"/>
      <c r="G314" s="119"/>
      <c r="H314" s="119"/>
      <c r="I314" s="119"/>
      <c r="J314" s="119">
        <v>180</v>
      </c>
      <c r="K314" s="120">
        <v>43362</v>
      </c>
      <c r="L314" s="120">
        <v>43362</v>
      </c>
      <c r="M314" s="120"/>
      <c r="N314" s="115"/>
      <c r="O314" s="115" t="s">
        <v>202</v>
      </c>
      <c r="P314" s="115">
        <v>9</v>
      </c>
      <c r="Q314" s="115">
        <v>2018</v>
      </c>
      <c r="R314" s="115"/>
      <c r="S314" s="115" t="str">
        <f t="shared" si="8"/>
        <v>TLJ</v>
      </c>
      <c r="T314" s="115" t="str">
        <f>IFERROR(VLOOKUP(S314,[1]LOKASI!$B$4:$D$19,2,0),"-")</f>
        <v>DISTRIK I</v>
      </c>
      <c r="U314" s="115"/>
      <c r="V314" s="115"/>
      <c r="W314" s="121"/>
    </row>
    <row r="315" spans="2:23" s="94" customFormat="1" ht="50.15" hidden="1" customHeight="1" x14ac:dyDescent="0.35">
      <c r="B315" s="115">
        <f t="shared" si="9"/>
        <v>310</v>
      </c>
      <c r="C315" s="115"/>
      <c r="D315" s="127" t="s">
        <v>1846</v>
      </c>
      <c r="E315" s="117"/>
      <c r="F315" s="118"/>
      <c r="G315" s="119"/>
      <c r="H315" s="119"/>
      <c r="I315" s="119"/>
      <c r="J315" s="119">
        <v>24</v>
      </c>
      <c r="K315" s="120">
        <v>43363</v>
      </c>
      <c r="L315" s="120">
        <v>43363</v>
      </c>
      <c r="M315" s="120">
        <v>43363</v>
      </c>
      <c r="N315" s="115"/>
      <c r="O315" s="115" t="s">
        <v>1847</v>
      </c>
      <c r="P315" s="115">
        <v>9</v>
      </c>
      <c r="Q315" s="115">
        <v>2018</v>
      </c>
      <c r="R315" s="115"/>
      <c r="S315" s="115" t="str">
        <f t="shared" si="8"/>
        <v xml:space="preserve"> GN</v>
      </c>
      <c r="T315" s="115" t="str">
        <f>IFERROR(VLOOKUP(S315,[1]LOKASI!$B$4:$D$19,2,0),"-")</f>
        <v>-</v>
      </c>
      <c r="U315" s="115"/>
      <c r="V315" s="115"/>
      <c r="W315" s="121"/>
    </row>
    <row r="316" spans="2:23" s="94" customFormat="1" ht="50.15" hidden="1" customHeight="1" x14ac:dyDescent="0.35">
      <c r="B316" s="115">
        <f t="shared" si="9"/>
        <v>311</v>
      </c>
      <c r="C316" s="115"/>
      <c r="D316" s="127" t="s">
        <v>1848</v>
      </c>
      <c r="E316" s="117"/>
      <c r="F316" s="118"/>
      <c r="G316" s="119">
        <v>1</v>
      </c>
      <c r="H316" s="119"/>
      <c r="I316" s="119">
        <v>1</v>
      </c>
      <c r="J316" s="119"/>
      <c r="K316" s="120">
        <v>43363</v>
      </c>
      <c r="L316" s="120">
        <v>43363</v>
      </c>
      <c r="M316" s="120">
        <v>43363</v>
      </c>
      <c r="N316" s="115"/>
      <c r="O316" s="115" t="s">
        <v>1824</v>
      </c>
      <c r="P316" s="115">
        <v>9</v>
      </c>
      <c r="Q316" s="115">
        <v>2018</v>
      </c>
      <c r="R316" s="115"/>
      <c r="S316" s="115" t="str">
        <f t="shared" si="8"/>
        <v xml:space="preserve">SP </v>
      </c>
      <c r="T316" s="115" t="str">
        <f>IFERROR(VLOOKUP(S316,[1]LOKASI!$B$4:$D$19,2,0),"-")</f>
        <v>-</v>
      </c>
      <c r="U316" s="115"/>
      <c r="V316" s="115"/>
      <c r="W316" s="121"/>
    </row>
    <row r="317" spans="2:23" s="94" customFormat="1" ht="50.15" hidden="1" customHeight="1" x14ac:dyDescent="0.35">
      <c r="B317" s="115">
        <f t="shared" si="9"/>
        <v>312</v>
      </c>
      <c r="C317" s="115"/>
      <c r="D317" s="127" t="s">
        <v>1849</v>
      </c>
      <c r="E317" s="117"/>
      <c r="F317" s="118"/>
      <c r="G317" s="119">
        <v>1</v>
      </c>
      <c r="H317" s="119"/>
      <c r="I317" s="119">
        <v>1</v>
      </c>
      <c r="J317" s="119"/>
      <c r="K317" s="120">
        <v>43363</v>
      </c>
      <c r="L317" s="120">
        <v>43363</v>
      </c>
      <c r="M317" s="120">
        <v>43363</v>
      </c>
      <c r="N317" s="115"/>
      <c r="O317" s="115" t="s">
        <v>1165</v>
      </c>
      <c r="P317" s="115">
        <v>9</v>
      </c>
      <c r="Q317" s="115">
        <v>2018</v>
      </c>
      <c r="R317" s="115"/>
      <c r="S317" s="115" t="str">
        <f t="shared" si="8"/>
        <v>TLJ</v>
      </c>
      <c r="T317" s="115" t="str">
        <f>IFERROR(VLOOKUP(S317,[1]LOKASI!$B$4:$D$19,2,0),"-")</f>
        <v>DISTRIK I</v>
      </c>
      <c r="U317" s="115"/>
      <c r="V317" s="115"/>
      <c r="W317" s="121"/>
    </row>
    <row r="318" spans="2:23" s="94" customFormat="1" ht="50.15" hidden="1" customHeight="1" x14ac:dyDescent="0.35">
      <c r="B318" s="115">
        <f t="shared" si="9"/>
        <v>313</v>
      </c>
      <c r="C318" s="115"/>
      <c r="D318" s="127" t="s">
        <v>1850</v>
      </c>
      <c r="E318" s="117"/>
      <c r="F318" s="118"/>
      <c r="G318" s="119"/>
      <c r="H318" s="119"/>
      <c r="I318" s="119"/>
      <c r="J318" s="119">
        <v>162</v>
      </c>
      <c r="K318" s="120">
        <v>43363</v>
      </c>
      <c r="L318" s="120">
        <v>43363</v>
      </c>
      <c r="M318" s="120"/>
      <c r="N318" s="115"/>
      <c r="O318" s="115" t="s">
        <v>1661</v>
      </c>
      <c r="P318" s="115">
        <v>9</v>
      </c>
      <c r="Q318" s="115">
        <v>2018</v>
      </c>
      <c r="R318" s="115"/>
      <c r="S318" s="115" t="str">
        <f t="shared" si="8"/>
        <v>TMT</v>
      </c>
      <c r="T318" s="115" t="str">
        <f>IFERROR(VLOOKUP(S318,[1]LOKASI!$B$4:$D$19,2,0),"-")</f>
        <v>DISTRIK II</v>
      </c>
      <c r="U318" s="115"/>
      <c r="V318" s="115"/>
      <c r="W318" s="121"/>
    </row>
    <row r="319" spans="2:23" s="94" customFormat="1" ht="50.15" hidden="1" customHeight="1" x14ac:dyDescent="0.35">
      <c r="B319" s="115">
        <f t="shared" si="9"/>
        <v>314</v>
      </c>
      <c r="C319" s="115"/>
      <c r="D319" s="127" t="s">
        <v>1851</v>
      </c>
      <c r="E319" s="117"/>
      <c r="F319" s="118"/>
      <c r="G319" s="119"/>
      <c r="H319" s="119"/>
      <c r="I319" s="119"/>
      <c r="J319" s="119">
        <v>24</v>
      </c>
      <c r="K319" s="120">
        <v>43364</v>
      </c>
      <c r="L319" s="120">
        <v>43364</v>
      </c>
      <c r="M319" s="120">
        <v>43364</v>
      </c>
      <c r="N319" s="115"/>
      <c r="O319" s="115" t="s">
        <v>623</v>
      </c>
      <c r="P319" s="115">
        <v>9</v>
      </c>
      <c r="Q319" s="115">
        <v>2018</v>
      </c>
      <c r="R319" s="115"/>
      <c r="S319" s="115" t="str">
        <f t="shared" si="8"/>
        <v>TLJ</v>
      </c>
      <c r="T319" s="115" t="str">
        <f>IFERROR(VLOOKUP(S319,[1]LOKASI!$B$4:$D$19,2,0),"-")</f>
        <v>DISTRIK I</v>
      </c>
      <c r="U319" s="115"/>
      <c r="V319" s="115"/>
      <c r="W319" s="121"/>
    </row>
    <row r="320" spans="2:23" s="94" customFormat="1" ht="50.15" hidden="1" customHeight="1" x14ac:dyDescent="0.35">
      <c r="B320" s="115">
        <f t="shared" si="9"/>
        <v>315</v>
      </c>
      <c r="C320" s="115"/>
      <c r="D320" s="127" t="s">
        <v>1852</v>
      </c>
      <c r="E320" s="117"/>
      <c r="F320" s="118"/>
      <c r="G320" s="119"/>
      <c r="H320" s="119"/>
      <c r="I320" s="119"/>
      <c r="J320" s="119">
        <v>180</v>
      </c>
      <c r="K320" s="120">
        <v>43364</v>
      </c>
      <c r="L320" s="120">
        <v>43364</v>
      </c>
      <c r="M320" s="120"/>
      <c r="N320" s="115"/>
      <c r="O320" s="115" t="s">
        <v>1661</v>
      </c>
      <c r="P320" s="115">
        <v>9</v>
      </c>
      <c r="Q320" s="115">
        <v>2018</v>
      </c>
      <c r="R320" s="115"/>
      <c r="S320" s="115" t="str">
        <f t="shared" si="8"/>
        <v>TMT</v>
      </c>
      <c r="T320" s="115" t="str">
        <f>IFERROR(VLOOKUP(S320,[1]LOKASI!$B$4:$D$19,2,0),"-")</f>
        <v>DISTRIK II</v>
      </c>
      <c r="U320" s="115"/>
      <c r="V320" s="115"/>
      <c r="W320" s="121"/>
    </row>
    <row r="321" spans="2:23" s="94" customFormat="1" ht="50.15" hidden="1" customHeight="1" x14ac:dyDescent="0.35">
      <c r="B321" s="115">
        <f t="shared" si="9"/>
        <v>316</v>
      </c>
      <c r="C321" s="123" t="s">
        <v>1300</v>
      </c>
      <c r="D321" s="132" t="s">
        <v>1853</v>
      </c>
      <c r="E321" s="129"/>
      <c r="F321" s="130"/>
      <c r="G321" s="119">
        <v>1</v>
      </c>
      <c r="H321" s="119">
        <v>1</v>
      </c>
      <c r="I321" s="119"/>
      <c r="J321" s="119"/>
      <c r="K321" s="120">
        <v>43366</v>
      </c>
      <c r="L321" s="120">
        <v>43366</v>
      </c>
      <c r="M321" s="120">
        <v>43366</v>
      </c>
      <c r="N321" s="115"/>
      <c r="O321" s="123" t="s">
        <v>1854</v>
      </c>
      <c r="P321" s="115">
        <v>9</v>
      </c>
      <c r="Q321" s="115">
        <v>2018</v>
      </c>
      <c r="R321" s="115"/>
      <c r="S321" s="115" t="str">
        <f t="shared" si="8"/>
        <v>BRG</v>
      </c>
      <c r="T321" s="115" t="str">
        <f>IFERROR(VLOOKUP(S321,[1]LOKASI!$B$4:$D$19,2,0),"-")</f>
        <v>DISTRIK III</v>
      </c>
      <c r="U321" s="115"/>
      <c r="V321" s="115"/>
      <c r="W321" s="121"/>
    </row>
    <row r="322" spans="2:23" s="94" customFormat="1" ht="50.15" hidden="1" customHeight="1" x14ac:dyDescent="0.35">
      <c r="B322" s="115">
        <f t="shared" si="9"/>
        <v>317</v>
      </c>
      <c r="C322" s="115"/>
      <c r="D322" s="127" t="s">
        <v>1855</v>
      </c>
      <c r="E322" s="117"/>
      <c r="F322" s="118"/>
      <c r="G322" s="119">
        <v>1</v>
      </c>
      <c r="H322" s="119">
        <v>1</v>
      </c>
      <c r="I322" s="119"/>
      <c r="J322" s="119"/>
      <c r="K322" s="120">
        <v>43367</v>
      </c>
      <c r="L322" s="120">
        <v>43367</v>
      </c>
      <c r="M322" s="120">
        <v>43367</v>
      </c>
      <c r="N322" s="115"/>
      <c r="O322" s="115" t="s">
        <v>1540</v>
      </c>
      <c r="P322" s="115">
        <v>9</v>
      </c>
      <c r="Q322" s="115">
        <v>2018</v>
      </c>
      <c r="R322" s="115"/>
      <c r="S322" s="115" t="str">
        <f t="shared" si="8"/>
        <v xml:space="preserve">SP </v>
      </c>
      <c r="T322" s="115" t="str">
        <f>IFERROR(VLOOKUP(S322,[1]LOKASI!$B$4:$D$19,2,0),"-")</f>
        <v>-</v>
      </c>
      <c r="U322" s="115"/>
      <c r="V322" s="115"/>
      <c r="W322" s="121"/>
    </row>
    <row r="323" spans="2:23" s="94" customFormat="1" ht="50.15" hidden="1" customHeight="1" x14ac:dyDescent="0.35">
      <c r="B323" s="115">
        <f t="shared" si="9"/>
        <v>318</v>
      </c>
      <c r="C323" s="115"/>
      <c r="D323" s="127" t="s">
        <v>1855</v>
      </c>
      <c r="E323" s="117"/>
      <c r="F323" s="118"/>
      <c r="G323" s="119">
        <v>1</v>
      </c>
      <c r="H323" s="119">
        <v>1</v>
      </c>
      <c r="I323" s="119"/>
      <c r="J323" s="119"/>
      <c r="K323" s="120">
        <v>43367</v>
      </c>
      <c r="L323" s="120">
        <v>43367</v>
      </c>
      <c r="M323" s="120">
        <v>43367</v>
      </c>
      <c r="N323" s="115"/>
      <c r="O323" s="115" t="s">
        <v>1661</v>
      </c>
      <c r="P323" s="115">
        <v>9</v>
      </c>
      <c r="Q323" s="115">
        <v>2018</v>
      </c>
      <c r="R323" s="115"/>
      <c r="S323" s="115" t="str">
        <f t="shared" si="8"/>
        <v>TMT</v>
      </c>
      <c r="T323" s="115" t="str">
        <f>IFERROR(VLOOKUP(S323,[1]LOKASI!$B$4:$D$19,2,0),"-")</f>
        <v>DISTRIK II</v>
      </c>
      <c r="U323" s="115"/>
      <c r="V323" s="115"/>
      <c r="W323" s="121"/>
    </row>
    <row r="324" spans="2:23" s="94" customFormat="1" ht="50.15" hidden="1" customHeight="1" x14ac:dyDescent="0.35">
      <c r="B324" s="115">
        <f t="shared" si="9"/>
        <v>319</v>
      </c>
      <c r="C324" s="115"/>
      <c r="D324" s="127" t="s">
        <v>1856</v>
      </c>
      <c r="E324" s="117"/>
      <c r="F324" s="118"/>
      <c r="G324" s="119"/>
      <c r="H324" s="119"/>
      <c r="I324" s="119"/>
      <c r="J324" s="119">
        <v>135</v>
      </c>
      <c r="K324" s="120">
        <v>43367</v>
      </c>
      <c r="L324" s="120">
        <v>43367</v>
      </c>
      <c r="M324" s="120"/>
      <c r="N324" s="115"/>
      <c r="O324" s="115" t="s">
        <v>1661</v>
      </c>
      <c r="P324" s="115">
        <v>9</v>
      </c>
      <c r="Q324" s="115">
        <v>2018</v>
      </c>
      <c r="R324" s="115"/>
      <c r="S324" s="115" t="str">
        <f t="shared" si="8"/>
        <v>TMT</v>
      </c>
      <c r="T324" s="115" t="str">
        <f>IFERROR(VLOOKUP(S324,[1]LOKASI!$B$4:$D$19,2,0),"-")</f>
        <v>DISTRIK II</v>
      </c>
      <c r="U324" s="115"/>
      <c r="V324" s="115"/>
      <c r="W324" s="121"/>
    </row>
    <row r="325" spans="2:23" s="94" customFormat="1" ht="50.15" hidden="1" customHeight="1" x14ac:dyDescent="0.35">
      <c r="B325" s="115">
        <f t="shared" si="9"/>
        <v>320</v>
      </c>
      <c r="C325" s="115"/>
      <c r="D325" s="127" t="s">
        <v>1857</v>
      </c>
      <c r="E325" s="117"/>
      <c r="F325" s="118"/>
      <c r="G325" s="119"/>
      <c r="H325" s="119"/>
      <c r="I325" s="119"/>
      <c r="J325" s="119"/>
      <c r="K325" s="120">
        <v>43368</v>
      </c>
      <c r="L325" s="120">
        <v>43368</v>
      </c>
      <c r="M325" s="120">
        <v>43368</v>
      </c>
      <c r="N325" s="115"/>
      <c r="O325" s="115" t="s">
        <v>1419</v>
      </c>
      <c r="P325" s="115">
        <v>9</v>
      </c>
      <c r="Q325" s="115">
        <v>2018</v>
      </c>
      <c r="R325" s="115"/>
      <c r="S325" s="115" t="str">
        <f t="shared" si="8"/>
        <v>GNK</v>
      </c>
      <c r="T325" s="115" t="str">
        <f>IFERROR(VLOOKUP(S325,[1]LOKASI!$B$4:$D$19,2,0),"-")</f>
        <v>DISTRIK I</v>
      </c>
      <c r="U325" s="115"/>
      <c r="V325" s="115"/>
      <c r="W325" s="121"/>
    </row>
    <row r="326" spans="2:23" s="94" customFormat="1" ht="50.15" hidden="1" customHeight="1" x14ac:dyDescent="0.35">
      <c r="B326" s="115">
        <f t="shared" si="9"/>
        <v>321</v>
      </c>
      <c r="C326" s="115"/>
      <c r="D326" s="127" t="s">
        <v>1858</v>
      </c>
      <c r="E326" s="117"/>
      <c r="F326" s="118"/>
      <c r="G326" s="119">
        <v>1</v>
      </c>
      <c r="H326" s="119"/>
      <c r="I326" s="119">
        <v>1</v>
      </c>
      <c r="J326" s="119"/>
      <c r="K326" s="120">
        <v>43368</v>
      </c>
      <c r="L326" s="120">
        <v>43368</v>
      </c>
      <c r="M326" s="120">
        <v>43368</v>
      </c>
      <c r="N326" s="115"/>
      <c r="O326" s="115" t="s">
        <v>1681</v>
      </c>
      <c r="P326" s="115">
        <v>9</v>
      </c>
      <c r="Q326" s="115">
        <v>2018</v>
      </c>
      <c r="R326" s="115"/>
      <c r="S326" s="115" t="str">
        <f t="shared" ref="S326:S389" si="10">IF(C326="TRUNKLINE",LEFT(O326,25),IF(C326="PIPING",LEFT(O326,13),LEFT(O326,3)))</f>
        <v>TTB</v>
      </c>
      <c r="T326" s="115" t="str">
        <f>IFERROR(VLOOKUP(S326,[1]LOKASI!$B$4:$D$19,2,0),"-")</f>
        <v>DISTRIK II</v>
      </c>
      <c r="U326" s="115"/>
      <c r="V326" s="115"/>
      <c r="W326" s="121"/>
    </row>
    <row r="327" spans="2:23" s="94" customFormat="1" ht="50.15" hidden="1" customHeight="1" x14ac:dyDescent="0.35">
      <c r="B327" s="115">
        <f t="shared" si="9"/>
        <v>322</v>
      </c>
      <c r="C327" s="115"/>
      <c r="D327" s="127" t="s">
        <v>1858</v>
      </c>
      <c r="E327" s="117"/>
      <c r="F327" s="118"/>
      <c r="G327" s="119">
        <v>1</v>
      </c>
      <c r="H327" s="119"/>
      <c r="I327" s="119">
        <v>1</v>
      </c>
      <c r="J327" s="119"/>
      <c r="K327" s="120">
        <v>43368</v>
      </c>
      <c r="L327" s="120">
        <v>43368</v>
      </c>
      <c r="M327" s="120">
        <v>43368</v>
      </c>
      <c r="N327" s="115"/>
      <c r="O327" s="115" t="s">
        <v>697</v>
      </c>
      <c r="P327" s="115">
        <v>9</v>
      </c>
      <c r="Q327" s="115">
        <v>2018</v>
      </c>
      <c r="R327" s="115"/>
      <c r="S327" s="115" t="str">
        <f t="shared" si="10"/>
        <v>TLJ</v>
      </c>
      <c r="T327" s="115" t="str">
        <f>IFERROR(VLOOKUP(S327,[1]LOKASI!$B$4:$D$19,2,0),"-")</f>
        <v>DISTRIK I</v>
      </c>
      <c r="U327" s="115"/>
      <c r="V327" s="115"/>
      <c r="W327" s="121"/>
    </row>
    <row r="328" spans="2:23" s="94" customFormat="1" ht="50.15" hidden="1" customHeight="1" x14ac:dyDescent="0.35">
      <c r="B328" s="115">
        <f t="shared" ref="B328:B391" si="11">B327+1</f>
        <v>323</v>
      </c>
      <c r="C328" s="115"/>
      <c r="D328" s="127" t="s">
        <v>1859</v>
      </c>
      <c r="E328" s="117"/>
      <c r="F328" s="118"/>
      <c r="G328" s="119"/>
      <c r="H328" s="119"/>
      <c r="I328" s="119"/>
      <c r="J328" s="119">
        <v>135</v>
      </c>
      <c r="K328" s="120">
        <v>43368</v>
      </c>
      <c r="L328" s="120">
        <v>43368</v>
      </c>
      <c r="M328" s="120"/>
      <c r="N328" s="115"/>
      <c r="O328" s="115" t="s">
        <v>1661</v>
      </c>
      <c r="P328" s="115">
        <v>9</v>
      </c>
      <c r="Q328" s="115">
        <v>2018</v>
      </c>
      <c r="R328" s="115"/>
      <c r="S328" s="115" t="str">
        <f t="shared" si="10"/>
        <v>TMT</v>
      </c>
      <c r="T328" s="115" t="str">
        <f>IFERROR(VLOOKUP(S328,[1]LOKASI!$B$4:$D$19,2,0),"-")</f>
        <v>DISTRIK II</v>
      </c>
      <c r="U328" s="115"/>
      <c r="V328" s="115"/>
      <c r="W328" s="121"/>
    </row>
    <row r="329" spans="2:23" s="94" customFormat="1" ht="50.15" hidden="1" customHeight="1" x14ac:dyDescent="0.35">
      <c r="B329" s="115">
        <f t="shared" si="11"/>
        <v>324</v>
      </c>
      <c r="C329" s="115"/>
      <c r="D329" s="127" t="s">
        <v>1860</v>
      </c>
      <c r="E329" s="117"/>
      <c r="F329" s="118"/>
      <c r="G329" s="119"/>
      <c r="H329" s="119"/>
      <c r="I329" s="119"/>
      <c r="J329" s="119">
        <v>24</v>
      </c>
      <c r="K329" s="120">
        <v>43369</v>
      </c>
      <c r="L329" s="120">
        <v>43369</v>
      </c>
      <c r="M329" s="120">
        <v>43369</v>
      </c>
      <c r="N329" s="115"/>
      <c r="O329" s="115" t="s">
        <v>642</v>
      </c>
      <c r="P329" s="115">
        <v>9</v>
      </c>
      <c r="Q329" s="115">
        <v>2018</v>
      </c>
      <c r="R329" s="115"/>
      <c r="S329" s="115" t="str">
        <f t="shared" si="10"/>
        <v>TLJ</v>
      </c>
      <c r="T329" s="115" t="str">
        <f>IFERROR(VLOOKUP(S329,[1]LOKASI!$B$4:$D$19,2,0),"-")</f>
        <v>DISTRIK I</v>
      </c>
      <c r="U329" s="115"/>
      <c r="V329" s="115"/>
      <c r="W329" s="121"/>
    </row>
    <row r="330" spans="2:23" s="94" customFormat="1" ht="50.15" hidden="1" customHeight="1" x14ac:dyDescent="0.35">
      <c r="B330" s="115">
        <f t="shared" si="11"/>
        <v>325</v>
      </c>
      <c r="C330" s="115"/>
      <c r="D330" s="127" t="s">
        <v>1861</v>
      </c>
      <c r="E330" s="117"/>
      <c r="F330" s="118"/>
      <c r="G330" s="119">
        <v>1</v>
      </c>
      <c r="H330" s="119">
        <v>1</v>
      </c>
      <c r="I330" s="119"/>
      <c r="J330" s="119"/>
      <c r="K330" s="120">
        <v>43369</v>
      </c>
      <c r="L330" s="120">
        <v>43369</v>
      </c>
      <c r="M330" s="120">
        <v>43369</v>
      </c>
      <c r="N330" s="115"/>
      <c r="O330" s="115" t="s">
        <v>1862</v>
      </c>
      <c r="P330" s="115">
        <v>9</v>
      </c>
      <c r="Q330" s="115">
        <v>2018</v>
      </c>
      <c r="R330" s="115"/>
      <c r="S330" s="115" t="str">
        <f t="shared" si="10"/>
        <v>OGN</v>
      </c>
      <c r="T330" s="115" t="str">
        <f>IFERROR(VLOOKUP(S330,[1]LOKASI!$B$4:$D$19,2,0),"-")</f>
        <v>DISTRIK II</v>
      </c>
      <c r="U330" s="115"/>
      <c r="V330" s="115"/>
      <c r="W330" s="121"/>
    </row>
    <row r="331" spans="2:23" s="94" customFormat="1" ht="50.15" hidden="1" customHeight="1" x14ac:dyDescent="0.35">
      <c r="B331" s="115">
        <f t="shared" si="11"/>
        <v>326</v>
      </c>
      <c r="C331" s="115"/>
      <c r="D331" s="127" t="s">
        <v>1863</v>
      </c>
      <c r="E331" s="117"/>
      <c r="F331" s="118"/>
      <c r="G331" s="119"/>
      <c r="H331" s="119"/>
      <c r="I331" s="119"/>
      <c r="J331" s="119">
        <v>135</v>
      </c>
      <c r="K331" s="120">
        <v>43369</v>
      </c>
      <c r="L331" s="120">
        <v>43369</v>
      </c>
      <c r="M331" s="131"/>
      <c r="N331" s="115"/>
      <c r="O331" s="115" t="s">
        <v>1661</v>
      </c>
      <c r="P331" s="115">
        <v>9</v>
      </c>
      <c r="Q331" s="115">
        <v>2018</v>
      </c>
      <c r="R331" s="115"/>
      <c r="S331" s="115" t="str">
        <f t="shared" si="10"/>
        <v>TMT</v>
      </c>
      <c r="T331" s="115" t="str">
        <f>IFERROR(VLOOKUP(S331,[1]LOKASI!$B$4:$D$19,2,0),"-")</f>
        <v>DISTRIK II</v>
      </c>
      <c r="U331" s="115"/>
      <c r="V331" s="115"/>
      <c r="W331" s="121"/>
    </row>
    <row r="332" spans="2:23" s="94" customFormat="1" ht="50.15" hidden="1" customHeight="1" x14ac:dyDescent="0.35">
      <c r="B332" s="115">
        <f t="shared" si="11"/>
        <v>327</v>
      </c>
      <c r="C332" s="115"/>
      <c r="D332" s="127" t="s">
        <v>1864</v>
      </c>
      <c r="E332" s="117"/>
      <c r="F332" s="118"/>
      <c r="G332" s="119">
        <v>1</v>
      </c>
      <c r="H332" s="119"/>
      <c r="I332" s="119">
        <v>1</v>
      </c>
      <c r="J332" s="119"/>
      <c r="K332" s="120">
        <v>43370</v>
      </c>
      <c r="L332" s="120">
        <v>43370</v>
      </c>
      <c r="M332" s="120">
        <v>43370</v>
      </c>
      <c r="N332" s="115"/>
      <c r="O332" s="115" t="s">
        <v>1681</v>
      </c>
      <c r="P332" s="115">
        <v>9</v>
      </c>
      <c r="Q332" s="115">
        <v>2018</v>
      </c>
      <c r="R332" s="115"/>
      <c r="S332" s="115" t="str">
        <f t="shared" si="10"/>
        <v>TTB</v>
      </c>
      <c r="T332" s="115" t="str">
        <f>IFERROR(VLOOKUP(S332,[1]LOKASI!$B$4:$D$19,2,0),"-")</f>
        <v>DISTRIK II</v>
      </c>
      <c r="U332" s="115"/>
      <c r="V332" s="115"/>
      <c r="W332" s="121"/>
    </row>
    <row r="333" spans="2:23" s="94" customFormat="1" ht="50.15" hidden="1" customHeight="1" x14ac:dyDescent="0.35">
      <c r="B333" s="115">
        <f t="shared" si="11"/>
        <v>328</v>
      </c>
      <c r="C333" s="115"/>
      <c r="D333" s="127" t="s">
        <v>1863</v>
      </c>
      <c r="E333" s="117"/>
      <c r="F333" s="118"/>
      <c r="G333" s="119"/>
      <c r="H333" s="119"/>
      <c r="I333" s="119"/>
      <c r="J333" s="119">
        <v>135</v>
      </c>
      <c r="K333" s="120">
        <v>43370</v>
      </c>
      <c r="L333" s="120">
        <v>43370</v>
      </c>
      <c r="M333" s="131"/>
      <c r="N333" s="115"/>
      <c r="O333" s="115" t="s">
        <v>1661</v>
      </c>
      <c r="P333" s="115">
        <v>9</v>
      </c>
      <c r="Q333" s="115">
        <v>2018</v>
      </c>
      <c r="R333" s="115"/>
      <c r="S333" s="115" t="str">
        <f t="shared" si="10"/>
        <v>TMT</v>
      </c>
      <c r="T333" s="115" t="str">
        <f>IFERROR(VLOOKUP(S333,[1]LOKASI!$B$4:$D$19,2,0),"-")</f>
        <v>DISTRIK II</v>
      </c>
      <c r="U333" s="115"/>
      <c r="V333" s="115"/>
      <c r="W333" s="121"/>
    </row>
    <row r="334" spans="2:23" s="94" customFormat="1" ht="50.15" hidden="1" customHeight="1" x14ac:dyDescent="0.35">
      <c r="B334" s="115">
        <f t="shared" si="11"/>
        <v>329</v>
      </c>
      <c r="C334" s="115"/>
      <c r="D334" s="127" t="s">
        <v>1865</v>
      </c>
      <c r="E334" s="117"/>
      <c r="F334" s="118"/>
      <c r="G334" s="119"/>
      <c r="H334" s="119"/>
      <c r="I334" s="119"/>
      <c r="J334" s="119">
        <v>180</v>
      </c>
      <c r="K334" s="120">
        <v>43371</v>
      </c>
      <c r="L334" s="120">
        <v>43371</v>
      </c>
      <c r="M334" s="131"/>
      <c r="N334" s="115"/>
      <c r="O334" s="115" t="s">
        <v>1661</v>
      </c>
      <c r="P334" s="115">
        <v>9</v>
      </c>
      <c r="Q334" s="115">
        <v>2018</v>
      </c>
      <c r="R334" s="115"/>
      <c r="S334" s="115" t="str">
        <f t="shared" si="10"/>
        <v>TMT</v>
      </c>
      <c r="T334" s="115" t="str">
        <f>IFERROR(VLOOKUP(S334,[1]LOKASI!$B$4:$D$19,2,0),"-")</f>
        <v>DISTRIK II</v>
      </c>
      <c r="U334" s="115"/>
      <c r="V334" s="115"/>
      <c r="W334" s="121"/>
    </row>
    <row r="335" spans="2:23" s="94" customFormat="1" ht="50.15" hidden="1" customHeight="1" x14ac:dyDescent="0.35">
      <c r="B335" s="115">
        <f t="shared" si="11"/>
        <v>330</v>
      </c>
      <c r="C335" s="115"/>
      <c r="D335" s="127" t="s">
        <v>1866</v>
      </c>
      <c r="E335" s="117"/>
      <c r="F335" s="118"/>
      <c r="G335" s="119"/>
      <c r="H335" s="119"/>
      <c r="I335" s="119"/>
      <c r="J335" s="119">
        <v>12</v>
      </c>
      <c r="K335" s="120">
        <v>43372</v>
      </c>
      <c r="L335" s="120">
        <v>43372</v>
      </c>
      <c r="M335" s="120">
        <v>43372</v>
      </c>
      <c r="N335" s="115"/>
      <c r="O335" s="115" t="s">
        <v>1867</v>
      </c>
      <c r="P335" s="115">
        <v>9</v>
      </c>
      <c r="Q335" s="115">
        <v>2018</v>
      </c>
      <c r="R335" s="115"/>
      <c r="S335" s="115" t="str">
        <f t="shared" si="10"/>
        <v>Sep</v>
      </c>
      <c r="T335" s="115" t="str">
        <f>IFERROR(VLOOKUP(S335,[1]LOKASI!$B$4:$D$19,2,0),"-")</f>
        <v>-</v>
      </c>
      <c r="U335" s="115"/>
      <c r="V335" s="115"/>
      <c r="W335" s="121"/>
    </row>
    <row r="336" spans="2:23" s="94" customFormat="1" ht="50.15" hidden="1" customHeight="1" x14ac:dyDescent="0.35">
      <c r="B336" s="115">
        <f t="shared" si="11"/>
        <v>331</v>
      </c>
      <c r="C336" s="115"/>
      <c r="D336" s="127" t="s">
        <v>1868</v>
      </c>
      <c r="E336" s="117"/>
      <c r="F336" s="118"/>
      <c r="G336" s="119"/>
      <c r="H336" s="119"/>
      <c r="I336" s="119"/>
      <c r="J336" s="119">
        <v>153</v>
      </c>
      <c r="K336" s="120">
        <v>43372</v>
      </c>
      <c r="L336" s="120">
        <v>43372</v>
      </c>
      <c r="M336" s="131"/>
      <c r="N336" s="115"/>
      <c r="O336" s="115" t="s">
        <v>1661</v>
      </c>
      <c r="P336" s="115">
        <v>9</v>
      </c>
      <c r="Q336" s="115">
        <v>2018</v>
      </c>
      <c r="R336" s="115"/>
      <c r="S336" s="115" t="str">
        <f t="shared" si="10"/>
        <v>TMT</v>
      </c>
      <c r="T336" s="115" t="str">
        <f>IFERROR(VLOOKUP(S336,[1]LOKASI!$B$4:$D$19,2,0),"-")</f>
        <v>DISTRIK II</v>
      </c>
      <c r="U336" s="115"/>
      <c r="V336" s="115"/>
      <c r="W336" s="121"/>
    </row>
    <row r="337" spans="2:23" s="94" customFormat="1" ht="50.15" hidden="1" customHeight="1" x14ac:dyDescent="0.35">
      <c r="B337" s="115">
        <f t="shared" si="11"/>
        <v>332</v>
      </c>
      <c r="C337" s="115"/>
      <c r="D337" s="127" t="s">
        <v>1869</v>
      </c>
      <c r="E337" s="117"/>
      <c r="F337" s="118"/>
      <c r="G337" s="119"/>
      <c r="H337" s="119"/>
      <c r="I337" s="119"/>
      <c r="J337" s="119">
        <v>252</v>
      </c>
      <c r="K337" s="120">
        <v>43372</v>
      </c>
      <c r="L337" s="120">
        <v>43372</v>
      </c>
      <c r="M337" s="131"/>
      <c r="N337" s="115"/>
      <c r="O337" s="115" t="s">
        <v>1870</v>
      </c>
      <c r="P337" s="115">
        <v>9</v>
      </c>
      <c r="Q337" s="115">
        <v>2018</v>
      </c>
      <c r="R337" s="115"/>
      <c r="S337" s="115" t="str">
        <f t="shared" si="10"/>
        <v>OGN</v>
      </c>
      <c r="T337" s="115" t="str">
        <f>IFERROR(VLOOKUP(S337,[1]LOKASI!$B$4:$D$19,2,0),"-")</f>
        <v>DISTRIK II</v>
      </c>
      <c r="U337" s="115"/>
      <c r="V337" s="115"/>
      <c r="W337" s="121"/>
    </row>
    <row r="338" spans="2:23" s="94" customFormat="1" ht="50.15" hidden="1" customHeight="1" x14ac:dyDescent="0.35">
      <c r="B338" s="115">
        <f t="shared" si="11"/>
        <v>333</v>
      </c>
      <c r="C338" s="115"/>
      <c r="D338" s="127" t="s">
        <v>1871</v>
      </c>
      <c r="E338" s="117"/>
      <c r="F338" s="118"/>
      <c r="G338" s="119"/>
      <c r="H338" s="119"/>
      <c r="I338" s="119"/>
      <c r="J338" s="119">
        <v>360</v>
      </c>
      <c r="K338" s="120">
        <v>43372</v>
      </c>
      <c r="L338" s="120">
        <v>43372</v>
      </c>
      <c r="M338" s="131"/>
      <c r="N338" s="115"/>
      <c r="O338" s="115" t="s">
        <v>1872</v>
      </c>
      <c r="P338" s="115">
        <v>9</v>
      </c>
      <c r="Q338" s="115">
        <v>2018</v>
      </c>
      <c r="R338" s="115"/>
      <c r="S338" s="115" t="str">
        <f t="shared" si="10"/>
        <v>OGN</v>
      </c>
      <c r="T338" s="115" t="str">
        <f>IFERROR(VLOOKUP(S338,[1]LOKASI!$B$4:$D$19,2,0),"-")</f>
        <v>DISTRIK II</v>
      </c>
      <c r="U338" s="115"/>
      <c r="V338" s="115"/>
      <c r="W338" s="121"/>
    </row>
    <row r="339" spans="2:23" s="94" customFormat="1" ht="50.15" hidden="1" customHeight="1" x14ac:dyDescent="0.35">
      <c r="B339" s="115">
        <f t="shared" si="11"/>
        <v>334</v>
      </c>
      <c r="C339" s="115"/>
      <c r="D339" s="127" t="s">
        <v>1873</v>
      </c>
      <c r="E339" s="117"/>
      <c r="F339" s="118"/>
      <c r="G339" s="119"/>
      <c r="H339" s="119"/>
      <c r="I339" s="119"/>
      <c r="J339" s="119"/>
      <c r="K339" s="120">
        <v>43374</v>
      </c>
      <c r="L339" s="120">
        <v>43374</v>
      </c>
      <c r="M339" s="120">
        <v>43374</v>
      </c>
      <c r="N339" s="115"/>
      <c r="O339" s="115" t="s">
        <v>1661</v>
      </c>
      <c r="P339" s="115">
        <v>10</v>
      </c>
      <c r="Q339" s="115">
        <v>2018</v>
      </c>
      <c r="R339" s="115"/>
      <c r="S339" s="115" t="str">
        <f t="shared" si="10"/>
        <v>TMT</v>
      </c>
      <c r="T339" s="115" t="str">
        <f>IFERROR(VLOOKUP(S339,[1]LOKASI!$B$4:$D$19,2,0),"-")</f>
        <v>DISTRIK II</v>
      </c>
      <c r="U339" s="115"/>
      <c r="V339" s="115"/>
      <c r="W339" s="121"/>
    </row>
    <row r="340" spans="2:23" s="94" customFormat="1" ht="50.15" hidden="1" customHeight="1" x14ac:dyDescent="0.35">
      <c r="B340" s="115">
        <f t="shared" si="11"/>
        <v>335</v>
      </c>
      <c r="C340" s="115"/>
      <c r="D340" s="127" t="s">
        <v>1874</v>
      </c>
      <c r="E340" s="117"/>
      <c r="F340" s="118"/>
      <c r="G340" s="119">
        <v>1</v>
      </c>
      <c r="H340" s="119">
        <v>1</v>
      </c>
      <c r="I340" s="119"/>
      <c r="J340" s="119"/>
      <c r="K340" s="120">
        <v>43375</v>
      </c>
      <c r="L340" s="120">
        <v>43375</v>
      </c>
      <c r="M340" s="120">
        <v>43375</v>
      </c>
      <c r="N340" s="115"/>
      <c r="O340" s="115" t="s">
        <v>1695</v>
      </c>
      <c r="P340" s="115">
        <v>10</v>
      </c>
      <c r="Q340" s="115">
        <v>2018</v>
      </c>
      <c r="R340" s="115"/>
      <c r="S340" s="115" t="str">
        <f t="shared" si="10"/>
        <v>TTB</v>
      </c>
      <c r="T340" s="115" t="str">
        <f>IFERROR(VLOOKUP(S340,[1]LOKASI!$B$4:$D$19,2,0),"-")</f>
        <v>DISTRIK II</v>
      </c>
      <c r="U340" s="115"/>
      <c r="V340" s="115"/>
      <c r="W340" s="121"/>
    </row>
    <row r="341" spans="2:23" s="94" customFormat="1" ht="50.15" hidden="1" customHeight="1" x14ac:dyDescent="0.35">
      <c r="B341" s="115">
        <f t="shared" si="11"/>
        <v>336</v>
      </c>
      <c r="C341" s="115" t="s">
        <v>1755</v>
      </c>
      <c r="D341" s="127" t="s">
        <v>1875</v>
      </c>
      <c r="E341" s="117"/>
      <c r="F341" s="118"/>
      <c r="G341" s="119">
        <v>2</v>
      </c>
      <c r="H341" s="119"/>
      <c r="I341" s="119">
        <v>2</v>
      </c>
      <c r="J341" s="119"/>
      <c r="K341" s="120">
        <v>43375</v>
      </c>
      <c r="L341" s="120">
        <v>43375</v>
      </c>
      <c r="M341" s="120">
        <v>43375</v>
      </c>
      <c r="N341" s="115"/>
      <c r="O341" s="115" t="s">
        <v>1510</v>
      </c>
      <c r="P341" s="115">
        <v>10</v>
      </c>
      <c r="Q341" s="115">
        <v>2018</v>
      </c>
      <c r="R341" s="115"/>
      <c r="S341" s="115" t="str">
        <f t="shared" si="10"/>
        <v>PMB</v>
      </c>
      <c r="T341" s="115" t="str">
        <f>IFERROR(VLOOKUP(S341,[1]LOKASI!$B$4:$D$19,2,0),"-")</f>
        <v>DISTRIK I</v>
      </c>
      <c r="U341" s="115"/>
      <c r="V341" s="115"/>
      <c r="W341" s="121"/>
    </row>
    <row r="342" spans="2:23" s="94" customFormat="1" ht="50.15" hidden="1" customHeight="1" x14ac:dyDescent="0.35">
      <c r="B342" s="115">
        <f t="shared" si="11"/>
        <v>337</v>
      </c>
      <c r="C342" s="115"/>
      <c r="D342" s="127" t="s">
        <v>1876</v>
      </c>
      <c r="E342" s="117"/>
      <c r="F342" s="118"/>
      <c r="G342" s="119"/>
      <c r="H342" s="119"/>
      <c r="I342" s="119"/>
      <c r="J342" s="119">
        <v>4</v>
      </c>
      <c r="K342" s="120">
        <v>43375</v>
      </c>
      <c r="L342" s="120">
        <v>43375</v>
      </c>
      <c r="M342" s="120">
        <v>43375</v>
      </c>
      <c r="N342" s="115"/>
      <c r="O342" s="115" t="s">
        <v>1510</v>
      </c>
      <c r="P342" s="115">
        <v>10</v>
      </c>
      <c r="Q342" s="115">
        <v>2018</v>
      </c>
      <c r="R342" s="115"/>
      <c r="S342" s="115" t="str">
        <f t="shared" si="10"/>
        <v>PMB</v>
      </c>
      <c r="T342" s="115" t="str">
        <f>IFERROR(VLOOKUP(S342,[1]LOKASI!$B$4:$D$19,2,0),"-")</f>
        <v>DISTRIK I</v>
      </c>
      <c r="U342" s="115"/>
      <c r="V342" s="115"/>
      <c r="W342" s="121"/>
    </row>
    <row r="343" spans="2:23" s="94" customFormat="1" ht="50.15" hidden="1" customHeight="1" x14ac:dyDescent="0.35">
      <c r="B343" s="115">
        <f t="shared" si="11"/>
        <v>338</v>
      </c>
      <c r="C343" s="115"/>
      <c r="D343" s="127" t="s">
        <v>1877</v>
      </c>
      <c r="E343" s="117"/>
      <c r="F343" s="118"/>
      <c r="G343" s="119"/>
      <c r="H343" s="119"/>
      <c r="I343" s="119"/>
      <c r="J343" s="119"/>
      <c r="K343" s="120">
        <v>43376</v>
      </c>
      <c r="L343" s="120">
        <v>43376</v>
      </c>
      <c r="M343" s="120">
        <v>43376</v>
      </c>
      <c r="N343" s="115"/>
      <c r="O343" s="115" t="s">
        <v>1862</v>
      </c>
      <c r="P343" s="115">
        <v>10</v>
      </c>
      <c r="Q343" s="115">
        <v>2018</v>
      </c>
      <c r="R343" s="115"/>
      <c r="S343" s="115" t="str">
        <f t="shared" si="10"/>
        <v>OGN</v>
      </c>
      <c r="T343" s="115" t="str">
        <f>IFERROR(VLOOKUP(S343,[1]LOKASI!$B$4:$D$19,2,0),"-")</f>
        <v>DISTRIK II</v>
      </c>
      <c r="U343" s="115"/>
      <c r="V343" s="115"/>
      <c r="W343" s="121"/>
    </row>
    <row r="344" spans="2:23" s="94" customFormat="1" ht="50.15" hidden="1" customHeight="1" x14ac:dyDescent="0.35">
      <c r="B344" s="115">
        <f t="shared" si="11"/>
        <v>339</v>
      </c>
      <c r="C344" s="115"/>
      <c r="D344" s="127" t="s">
        <v>1878</v>
      </c>
      <c r="E344" s="117"/>
      <c r="F344" s="118"/>
      <c r="G344" s="119">
        <v>1</v>
      </c>
      <c r="H344" s="119"/>
      <c r="I344" s="119">
        <v>1</v>
      </c>
      <c r="J344" s="119"/>
      <c r="K344" s="120">
        <v>43376</v>
      </c>
      <c r="L344" s="120">
        <v>43376</v>
      </c>
      <c r="M344" s="120">
        <v>43376</v>
      </c>
      <c r="N344" s="115"/>
      <c r="O344" s="115" t="s">
        <v>1652</v>
      </c>
      <c r="P344" s="115">
        <v>10</v>
      </c>
      <c r="Q344" s="115">
        <v>2018</v>
      </c>
      <c r="R344" s="115"/>
      <c r="S344" s="115" t="str">
        <f t="shared" si="10"/>
        <v>TLJ</v>
      </c>
      <c r="T344" s="115" t="str">
        <f>IFERROR(VLOOKUP(S344,[1]LOKASI!$B$4:$D$19,2,0),"-")</f>
        <v>DISTRIK I</v>
      </c>
      <c r="U344" s="115"/>
      <c r="V344" s="115"/>
      <c r="W344" s="121"/>
    </row>
    <row r="345" spans="2:23" s="94" customFormat="1" ht="50.15" hidden="1" customHeight="1" x14ac:dyDescent="0.35">
      <c r="B345" s="115">
        <f t="shared" si="11"/>
        <v>340</v>
      </c>
      <c r="C345" s="115"/>
      <c r="D345" s="127" t="s">
        <v>1879</v>
      </c>
      <c r="E345" s="117"/>
      <c r="F345" s="118"/>
      <c r="G345" s="119"/>
      <c r="H345" s="119"/>
      <c r="I345" s="119"/>
      <c r="J345" s="119">
        <v>12</v>
      </c>
      <c r="K345" s="120">
        <v>43376</v>
      </c>
      <c r="L345" s="120">
        <v>43376</v>
      </c>
      <c r="M345" s="120"/>
      <c r="N345" s="115"/>
      <c r="O345" s="115" t="s">
        <v>1661</v>
      </c>
      <c r="P345" s="115">
        <v>10</v>
      </c>
      <c r="Q345" s="115">
        <v>2018</v>
      </c>
      <c r="R345" s="115"/>
      <c r="S345" s="115" t="str">
        <f t="shared" si="10"/>
        <v>TMT</v>
      </c>
      <c r="T345" s="115" t="str">
        <f>IFERROR(VLOOKUP(S345,[1]LOKASI!$B$4:$D$19,2,0),"-")</f>
        <v>DISTRIK II</v>
      </c>
      <c r="U345" s="115"/>
      <c r="V345" s="115"/>
      <c r="W345" s="121"/>
    </row>
    <row r="346" spans="2:23" s="94" customFormat="1" ht="50.15" hidden="1" customHeight="1" x14ac:dyDescent="0.35">
      <c r="B346" s="115">
        <f t="shared" si="11"/>
        <v>341</v>
      </c>
      <c r="C346" s="115"/>
      <c r="D346" s="127" t="s">
        <v>1880</v>
      </c>
      <c r="E346" s="117"/>
      <c r="F346" s="118"/>
      <c r="G346" s="119"/>
      <c r="H346" s="119"/>
      <c r="I346" s="119"/>
      <c r="J346" s="119">
        <v>24</v>
      </c>
      <c r="K346" s="120">
        <v>43377</v>
      </c>
      <c r="L346" s="120">
        <v>43377</v>
      </c>
      <c r="M346" s="120">
        <v>43377</v>
      </c>
      <c r="N346" s="115"/>
      <c r="O346" s="115" t="s">
        <v>1881</v>
      </c>
      <c r="P346" s="115">
        <v>10</v>
      </c>
      <c r="Q346" s="115">
        <v>2018</v>
      </c>
      <c r="R346" s="115"/>
      <c r="S346" s="115" t="str">
        <f t="shared" si="10"/>
        <v>KRD</v>
      </c>
      <c r="T346" s="115" t="str">
        <f>IFERROR(VLOOKUP(S346,[1]LOKASI!$B$4:$D$19,2,0),"-")</f>
        <v>-</v>
      </c>
      <c r="U346" s="115"/>
      <c r="V346" s="115"/>
      <c r="W346" s="121"/>
    </row>
    <row r="347" spans="2:23" s="94" customFormat="1" ht="50.15" hidden="1" customHeight="1" x14ac:dyDescent="0.35">
      <c r="B347" s="115">
        <f t="shared" si="11"/>
        <v>342</v>
      </c>
      <c r="C347" s="115" t="s">
        <v>1755</v>
      </c>
      <c r="D347" s="127" t="s">
        <v>1882</v>
      </c>
      <c r="E347" s="117"/>
      <c r="F347" s="118"/>
      <c r="G347" s="119">
        <v>1</v>
      </c>
      <c r="H347" s="119"/>
      <c r="I347" s="119"/>
      <c r="J347" s="119">
        <v>12</v>
      </c>
      <c r="K347" s="120">
        <v>43377</v>
      </c>
      <c r="L347" s="120">
        <v>43377</v>
      </c>
      <c r="M347" s="120">
        <v>43377</v>
      </c>
      <c r="N347" s="115"/>
      <c r="O347" s="115" t="s">
        <v>1524</v>
      </c>
      <c r="P347" s="115">
        <v>10</v>
      </c>
      <c r="Q347" s="115">
        <v>2018</v>
      </c>
      <c r="R347" s="115"/>
      <c r="S347" s="115" t="str">
        <f t="shared" si="10"/>
        <v>PMB</v>
      </c>
      <c r="T347" s="115" t="str">
        <f>IFERROR(VLOOKUP(S347,[1]LOKASI!$B$4:$D$19,2,0),"-")</f>
        <v>DISTRIK I</v>
      </c>
      <c r="U347" s="115"/>
      <c r="V347" s="115"/>
      <c r="W347" s="121"/>
    </row>
    <row r="348" spans="2:23" s="94" customFormat="1" ht="50.15" hidden="1" customHeight="1" x14ac:dyDescent="0.35">
      <c r="B348" s="115">
        <f t="shared" si="11"/>
        <v>343</v>
      </c>
      <c r="C348" s="115"/>
      <c r="D348" s="127" t="s">
        <v>1883</v>
      </c>
      <c r="E348" s="117"/>
      <c r="F348" s="118"/>
      <c r="G348" s="119"/>
      <c r="H348" s="119"/>
      <c r="I348" s="119"/>
      <c r="J348" s="119">
        <v>18</v>
      </c>
      <c r="K348" s="120">
        <v>43377</v>
      </c>
      <c r="L348" s="120">
        <v>43377</v>
      </c>
      <c r="M348" s="120">
        <v>43377</v>
      </c>
      <c r="N348" s="115"/>
      <c r="O348" s="115" t="s">
        <v>1884</v>
      </c>
      <c r="P348" s="115">
        <v>10</v>
      </c>
      <c r="Q348" s="115">
        <v>2018</v>
      </c>
      <c r="R348" s="115"/>
      <c r="S348" s="115" t="str">
        <f t="shared" si="10"/>
        <v>TLJ</v>
      </c>
      <c r="T348" s="115" t="str">
        <f>IFERROR(VLOOKUP(S348,[1]LOKASI!$B$4:$D$19,2,0),"-")</f>
        <v>DISTRIK I</v>
      </c>
      <c r="U348" s="115"/>
      <c r="V348" s="115"/>
      <c r="W348" s="121"/>
    </row>
    <row r="349" spans="2:23" s="94" customFormat="1" ht="50.15" hidden="1" customHeight="1" x14ac:dyDescent="0.35">
      <c r="B349" s="115">
        <f t="shared" si="11"/>
        <v>344</v>
      </c>
      <c r="C349" s="115"/>
      <c r="D349" s="127" t="s">
        <v>1885</v>
      </c>
      <c r="E349" s="117"/>
      <c r="F349" s="118"/>
      <c r="G349" s="119"/>
      <c r="H349" s="119"/>
      <c r="I349" s="119"/>
      <c r="J349" s="119">
        <v>9</v>
      </c>
      <c r="K349" s="120">
        <v>43377</v>
      </c>
      <c r="L349" s="120">
        <v>43377</v>
      </c>
      <c r="M349" s="131"/>
      <c r="N349" s="115"/>
      <c r="O349" s="115" t="s">
        <v>1661</v>
      </c>
      <c r="P349" s="115">
        <v>10</v>
      </c>
      <c r="Q349" s="115">
        <v>2018</v>
      </c>
      <c r="R349" s="115"/>
      <c r="S349" s="115" t="str">
        <f t="shared" si="10"/>
        <v>TMT</v>
      </c>
      <c r="T349" s="115" t="str">
        <f>IFERROR(VLOOKUP(S349,[1]LOKASI!$B$4:$D$19,2,0),"-")</f>
        <v>DISTRIK II</v>
      </c>
      <c r="U349" s="115"/>
      <c r="V349" s="115"/>
      <c r="W349" s="121"/>
    </row>
    <row r="350" spans="2:23" s="94" customFormat="1" ht="50.15" hidden="1" customHeight="1" x14ac:dyDescent="0.35">
      <c r="B350" s="115">
        <f t="shared" si="11"/>
        <v>345</v>
      </c>
      <c r="C350" s="115"/>
      <c r="D350" s="127" t="s">
        <v>1886</v>
      </c>
      <c r="E350" s="117"/>
      <c r="F350" s="118"/>
      <c r="G350" s="119"/>
      <c r="H350" s="119"/>
      <c r="I350" s="119"/>
      <c r="J350" s="119">
        <v>9</v>
      </c>
      <c r="K350" s="120">
        <v>43378</v>
      </c>
      <c r="L350" s="120">
        <v>43378</v>
      </c>
      <c r="M350" s="131"/>
      <c r="N350" s="115"/>
      <c r="O350" s="115" t="s">
        <v>1661</v>
      </c>
      <c r="P350" s="115">
        <v>10</v>
      </c>
      <c r="Q350" s="115">
        <v>2018</v>
      </c>
      <c r="R350" s="115"/>
      <c r="S350" s="115" t="str">
        <f t="shared" si="10"/>
        <v>TMT</v>
      </c>
      <c r="T350" s="115" t="str">
        <f>IFERROR(VLOOKUP(S350,[1]LOKASI!$B$4:$D$19,2,0),"-")</f>
        <v>DISTRIK II</v>
      </c>
      <c r="U350" s="115"/>
      <c r="V350" s="115"/>
      <c r="W350" s="121"/>
    </row>
    <row r="351" spans="2:23" s="94" customFormat="1" ht="50.15" hidden="1" customHeight="1" x14ac:dyDescent="0.35">
      <c r="B351" s="115">
        <f t="shared" si="11"/>
        <v>346</v>
      </c>
      <c r="C351" s="115"/>
      <c r="D351" s="127" t="s">
        <v>1887</v>
      </c>
      <c r="E351" s="117"/>
      <c r="F351" s="118"/>
      <c r="G351" s="119">
        <v>2</v>
      </c>
      <c r="H351" s="119"/>
      <c r="I351" s="119">
        <v>2</v>
      </c>
      <c r="J351" s="119"/>
      <c r="K351" s="120">
        <v>43379</v>
      </c>
      <c r="L351" s="120">
        <v>43379</v>
      </c>
      <c r="M351" s="120">
        <v>43379</v>
      </c>
      <c r="N351" s="115"/>
      <c r="O351" s="115" t="s">
        <v>1258</v>
      </c>
      <c r="P351" s="115">
        <v>10</v>
      </c>
      <c r="Q351" s="115">
        <v>2018</v>
      </c>
      <c r="R351" s="115"/>
      <c r="S351" s="115" t="str">
        <f t="shared" si="10"/>
        <v xml:space="preserve">SP </v>
      </c>
      <c r="T351" s="115" t="str">
        <f>IFERROR(VLOOKUP(S351,[1]LOKASI!$B$4:$D$19,2,0),"-")</f>
        <v>-</v>
      </c>
      <c r="U351" s="115"/>
      <c r="V351" s="115"/>
      <c r="W351" s="121"/>
    </row>
    <row r="352" spans="2:23" s="94" customFormat="1" ht="50.15" hidden="1" customHeight="1" x14ac:dyDescent="0.35">
      <c r="B352" s="115">
        <f t="shared" si="11"/>
        <v>347</v>
      </c>
      <c r="C352" s="115"/>
      <c r="D352" s="127" t="s">
        <v>1888</v>
      </c>
      <c r="E352" s="117"/>
      <c r="F352" s="118"/>
      <c r="G352" s="119">
        <v>1</v>
      </c>
      <c r="H352" s="119"/>
      <c r="I352" s="119"/>
      <c r="J352" s="119">
        <v>18</v>
      </c>
      <c r="K352" s="120">
        <v>43381</v>
      </c>
      <c r="L352" s="120">
        <v>43381</v>
      </c>
      <c r="M352" s="131"/>
      <c r="N352" s="115"/>
      <c r="O352" s="115" t="s">
        <v>1258</v>
      </c>
      <c r="P352" s="115">
        <v>10</v>
      </c>
      <c r="Q352" s="115">
        <v>2018</v>
      </c>
      <c r="R352" s="115"/>
      <c r="S352" s="115" t="str">
        <f t="shared" si="10"/>
        <v xml:space="preserve">SP </v>
      </c>
      <c r="T352" s="115" t="str">
        <f>IFERROR(VLOOKUP(S352,[1]LOKASI!$B$4:$D$19,2,0),"-")</f>
        <v>-</v>
      </c>
      <c r="U352" s="115"/>
      <c r="V352" s="115"/>
      <c r="W352" s="121"/>
    </row>
    <row r="353" spans="2:23" s="94" customFormat="1" ht="50.15" hidden="1" customHeight="1" x14ac:dyDescent="0.35">
      <c r="B353" s="115">
        <f t="shared" si="11"/>
        <v>348</v>
      </c>
      <c r="C353" s="115"/>
      <c r="D353" s="127" t="s">
        <v>1889</v>
      </c>
      <c r="E353" s="117"/>
      <c r="F353" s="118"/>
      <c r="G353" s="119">
        <v>1</v>
      </c>
      <c r="H353" s="119"/>
      <c r="I353" s="119">
        <v>1</v>
      </c>
      <c r="J353" s="119"/>
      <c r="K353" s="120">
        <v>43381</v>
      </c>
      <c r="L353" s="120">
        <v>43381</v>
      </c>
      <c r="M353" s="120">
        <v>43381</v>
      </c>
      <c r="N353" s="115"/>
      <c r="O353" s="115" t="s">
        <v>1767</v>
      </c>
      <c r="P353" s="115">
        <v>10</v>
      </c>
      <c r="Q353" s="115">
        <v>2018</v>
      </c>
      <c r="R353" s="115"/>
      <c r="S353" s="115" t="str">
        <f t="shared" si="10"/>
        <v>TLJ</v>
      </c>
      <c r="T353" s="115" t="str">
        <f>IFERROR(VLOOKUP(S353,[1]LOKASI!$B$4:$D$19,2,0),"-")</f>
        <v>DISTRIK I</v>
      </c>
      <c r="U353" s="115"/>
      <c r="V353" s="115"/>
      <c r="W353" s="121"/>
    </row>
    <row r="354" spans="2:23" s="94" customFormat="1" ht="50.15" hidden="1" customHeight="1" x14ac:dyDescent="0.35">
      <c r="B354" s="115">
        <f t="shared" si="11"/>
        <v>349</v>
      </c>
      <c r="C354" s="115"/>
      <c r="D354" s="127" t="s">
        <v>1890</v>
      </c>
      <c r="E354" s="117"/>
      <c r="F354" s="118"/>
      <c r="G354" s="119">
        <v>1</v>
      </c>
      <c r="H354" s="119"/>
      <c r="I354" s="119">
        <v>1</v>
      </c>
      <c r="J354" s="119"/>
      <c r="K354" s="120">
        <v>43381</v>
      </c>
      <c r="L354" s="120">
        <v>43381</v>
      </c>
      <c r="M354" s="120">
        <v>43381</v>
      </c>
      <c r="N354" s="115"/>
      <c r="O354" s="115" t="s">
        <v>1891</v>
      </c>
      <c r="P354" s="115">
        <v>10</v>
      </c>
      <c r="Q354" s="115">
        <v>2018</v>
      </c>
      <c r="R354" s="115"/>
      <c r="S354" s="115" t="str">
        <f t="shared" si="10"/>
        <v>TLJ</v>
      </c>
      <c r="T354" s="115" t="str">
        <f>IFERROR(VLOOKUP(S354,[1]LOKASI!$B$4:$D$19,2,0),"-")</f>
        <v>DISTRIK I</v>
      </c>
      <c r="U354" s="115"/>
      <c r="V354" s="115"/>
      <c r="W354" s="121"/>
    </row>
    <row r="355" spans="2:23" s="94" customFormat="1" ht="50.15" hidden="1" customHeight="1" x14ac:dyDescent="0.35">
      <c r="B355" s="115">
        <f t="shared" si="11"/>
        <v>350</v>
      </c>
      <c r="C355" s="115"/>
      <c r="D355" s="127" t="s">
        <v>1892</v>
      </c>
      <c r="E355" s="117"/>
      <c r="F355" s="118"/>
      <c r="G355" s="119">
        <v>1</v>
      </c>
      <c r="H355" s="119"/>
      <c r="I355" s="119"/>
      <c r="J355" s="119">
        <v>36</v>
      </c>
      <c r="K355" s="120">
        <v>43382</v>
      </c>
      <c r="L355" s="120">
        <v>43382</v>
      </c>
      <c r="M355" s="120">
        <v>43382</v>
      </c>
      <c r="N355" s="115"/>
      <c r="O355" s="115" t="s">
        <v>1360</v>
      </c>
      <c r="P355" s="115">
        <v>10</v>
      </c>
      <c r="Q355" s="115">
        <v>2018</v>
      </c>
      <c r="R355" s="115"/>
      <c r="S355" s="115" t="str">
        <f t="shared" si="10"/>
        <v>BRG</v>
      </c>
      <c r="T355" s="115" t="str">
        <f>IFERROR(VLOOKUP(S355,[1]LOKASI!$B$4:$D$19,2,0),"-")</f>
        <v>DISTRIK III</v>
      </c>
      <c r="U355" s="115"/>
      <c r="V355" s="115"/>
      <c r="W355" s="121"/>
    </row>
    <row r="356" spans="2:23" s="94" customFormat="1" ht="50.15" hidden="1" customHeight="1" x14ac:dyDescent="0.35">
      <c r="B356" s="115">
        <f t="shared" si="11"/>
        <v>351</v>
      </c>
      <c r="C356" s="115"/>
      <c r="D356" s="127" t="s">
        <v>1893</v>
      </c>
      <c r="E356" s="117"/>
      <c r="F356" s="118"/>
      <c r="G356" s="119">
        <v>1</v>
      </c>
      <c r="H356" s="119"/>
      <c r="I356" s="119"/>
      <c r="J356" s="119">
        <v>12</v>
      </c>
      <c r="K356" s="120">
        <v>43382</v>
      </c>
      <c r="L356" s="120">
        <v>43382</v>
      </c>
      <c r="M356" s="120"/>
      <c r="N356" s="115"/>
      <c r="O356" s="115" t="s">
        <v>1894</v>
      </c>
      <c r="P356" s="115">
        <v>10</v>
      </c>
      <c r="Q356" s="115">
        <v>2018</v>
      </c>
      <c r="R356" s="115"/>
      <c r="S356" s="115" t="str">
        <f t="shared" si="10"/>
        <v>TMT</v>
      </c>
      <c r="T356" s="115" t="str">
        <f>IFERROR(VLOOKUP(S356,[1]LOKASI!$B$4:$D$19,2,0),"-")</f>
        <v>DISTRIK II</v>
      </c>
      <c r="U356" s="115"/>
      <c r="V356" s="115"/>
      <c r="W356" s="121"/>
    </row>
    <row r="357" spans="2:23" s="94" customFormat="1" ht="50.15" hidden="1" customHeight="1" x14ac:dyDescent="0.35">
      <c r="B357" s="115">
        <f t="shared" si="11"/>
        <v>352</v>
      </c>
      <c r="C357" s="115"/>
      <c r="D357" s="127" t="s">
        <v>1895</v>
      </c>
      <c r="E357" s="117"/>
      <c r="F357" s="118"/>
      <c r="G357" s="119"/>
      <c r="H357" s="119"/>
      <c r="I357" s="119"/>
      <c r="J357" s="119"/>
      <c r="K357" s="120">
        <v>43386</v>
      </c>
      <c r="L357" s="120">
        <v>43386</v>
      </c>
      <c r="M357" s="120">
        <v>43386</v>
      </c>
      <c r="N357" s="115"/>
      <c r="O357" s="115" t="s">
        <v>1354</v>
      </c>
      <c r="P357" s="115">
        <v>10</v>
      </c>
      <c r="Q357" s="115">
        <v>2018</v>
      </c>
      <c r="R357" s="115"/>
      <c r="S357" s="115" t="str">
        <f t="shared" si="10"/>
        <v>BRG</v>
      </c>
      <c r="T357" s="115" t="str">
        <f>IFERROR(VLOOKUP(S357,[1]LOKASI!$B$4:$D$19,2,0),"-")</f>
        <v>DISTRIK III</v>
      </c>
      <c r="U357" s="115"/>
      <c r="V357" s="115"/>
      <c r="W357" s="121"/>
    </row>
    <row r="358" spans="2:23" s="94" customFormat="1" ht="50.15" hidden="1" customHeight="1" x14ac:dyDescent="0.35">
      <c r="B358" s="115">
        <f t="shared" si="11"/>
        <v>353</v>
      </c>
      <c r="C358" s="115"/>
      <c r="D358" s="127" t="s">
        <v>1896</v>
      </c>
      <c r="E358" s="117"/>
      <c r="F358" s="118"/>
      <c r="G358" s="119"/>
      <c r="H358" s="119"/>
      <c r="I358" s="119"/>
      <c r="J358" s="119">
        <v>12</v>
      </c>
      <c r="K358" s="120">
        <v>43387</v>
      </c>
      <c r="L358" s="120">
        <v>43387</v>
      </c>
      <c r="M358" s="120">
        <v>43387</v>
      </c>
      <c r="N358" s="115"/>
      <c r="O358" s="115" t="s">
        <v>1601</v>
      </c>
      <c r="P358" s="115">
        <v>10</v>
      </c>
      <c r="Q358" s="115">
        <v>2018</v>
      </c>
      <c r="R358" s="115"/>
      <c r="S358" s="115" t="str">
        <f t="shared" si="10"/>
        <v>TLJ</v>
      </c>
      <c r="T358" s="115" t="str">
        <f>IFERROR(VLOOKUP(S358,[1]LOKASI!$B$4:$D$19,2,0),"-")</f>
        <v>DISTRIK I</v>
      </c>
      <c r="U358" s="115"/>
      <c r="V358" s="115"/>
      <c r="W358" s="121"/>
    </row>
    <row r="359" spans="2:23" s="94" customFormat="1" ht="50.15" hidden="1" customHeight="1" x14ac:dyDescent="0.35">
      <c r="B359" s="115">
        <f t="shared" si="11"/>
        <v>354</v>
      </c>
      <c r="C359" s="115"/>
      <c r="D359" s="127" t="s">
        <v>1897</v>
      </c>
      <c r="E359" s="117"/>
      <c r="F359" s="118"/>
      <c r="G359" s="119">
        <v>1</v>
      </c>
      <c r="H359" s="119"/>
      <c r="I359" s="119">
        <v>1</v>
      </c>
      <c r="J359" s="119"/>
      <c r="K359" s="120">
        <v>43388</v>
      </c>
      <c r="L359" s="120">
        <v>43388</v>
      </c>
      <c r="M359" s="120">
        <v>43388</v>
      </c>
      <c r="N359" s="115"/>
      <c r="O359" s="115" t="s">
        <v>1898</v>
      </c>
      <c r="P359" s="115">
        <v>10</v>
      </c>
      <c r="Q359" s="115">
        <v>2018</v>
      </c>
      <c r="R359" s="115"/>
      <c r="S359" s="115" t="str">
        <f t="shared" si="10"/>
        <v xml:space="preserve">SP </v>
      </c>
      <c r="T359" s="115" t="str">
        <f>IFERROR(VLOOKUP(S359,[1]LOKASI!$B$4:$D$19,2,0),"-")</f>
        <v>-</v>
      </c>
      <c r="U359" s="115"/>
      <c r="V359" s="115"/>
      <c r="W359" s="121"/>
    </row>
    <row r="360" spans="2:23" s="94" customFormat="1" ht="50.15" hidden="1" customHeight="1" x14ac:dyDescent="0.35">
      <c r="B360" s="115">
        <f t="shared" si="11"/>
        <v>355</v>
      </c>
      <c r="C360" s="123" t="s">
        <v>1300</v>
      </c>
      <c r="D360" s="132" t="s">
        <v>1899</v>
      </c>
      <c r="E360" s="129"/>
      <c r="F360" s="130"/>
      <c r="G360" s="119">
        <v>1</v>
      </c>
      <c r="H360" s="119">
        <v>1</v>
      </c>
      <c r="I360" s="119"/>
      <c r="J360" s="119"/>
      <c r="K360" s="120">
        <v>43388</v>
      </c>
      <c r="L360" s="120">
        <v>43388</v>
      </c>
      <c r="M360" s="120">
        <v>43388</v>
      </c>
      <c r="N360" s="115"/>
      <c r="O360" s="123" t="s">
        <v>1900</v>
      </c>
      <c r="P360" s="115">
        <v>10</v>
      </c>
      <c r="Q360" s="115">
        <v>2018</v>
      </c>
      <c r="R360" s="115"/>
      <c r="S360" s="115" t="str">
        <f t="shared" si="10"/>
        <v>AUR</v>
      </c>
      <c r="T360" s="115" t="str">
        <f>IFERROR(VLOOKUP(S360,[1]LOKASI!$B$4:$D$19,2,0),"-")</f>
        <v>DISTRIK III</v>
      </c>
      <c r="U360" s="115"/>
      <c r="V360" s="115"/>
      <c r="W360" s="121"/>
    </row>
    <row r="361" spans="2:23" s="94" customFormat="1" ht="50.15" hidden="1" customHeight="1" x14ac:dyDescent="0.35">
      <c r="B361" s="115">
        <f t="shared" si="11"/>
        <v>356</v>
      </c>
      <c r="C361" s="115"/>
      <c r="D361" s="127" t="s">
        <v>1901</v>
      </c>
      <c r="E361" s="117"/>
      <c r="F361" s="118"/>
      <c r="G361" s="119"/>
      <c r="H361" s="119"/>
      <c r="I361" s="119"/>
      <c r="J361" s="119">
        <v>36</v>
      </c>
      <c r="K361" s="120">
        <v>43388</v>
      </c>
      <c r="L361" s="120">
        <v>43388</v>
      </c>
      <c r="M361" s="131"/>
      <c r="N361" s="115"/>
      <c r="O361" s="115" t="s">
        <v>1306</v>
      </c>
      <c r="P361" s="115">
        <v>10</v>
      </c>
      <c r="Q361" s="115">
        <v>2018</v>
      </c>
      <c r="R361" s="115"/>
      <c r="S361" s="115" t="str">
        <f t="shared" si="10"/>
        <v xml:space="preserve">SP </v>
      </c>
      <c r="T361" s="115" t="str">
        <f>IFERROR(VLOOKUP(S361,[1]LOKASI!$B$4:$D$19,2,0),"-")</f>
        <v>-</v>
      </c>
      <c r="U361" s="115"/>
      <c r="V361" s="115"/>
      <c r="W361" s="121"/>
    </row>
    <row r="362" spans="2:23" s="94" customFormat="1" ht="50.15" hidden="1" customHeight="1" x14ac:dyDescent="0.35">
      <c r="B362" s="115">
        <f t="shared" si="11"/>
        <v>357</v>
      </c>
      <c r="C362" s="115"/>
      <c r="D362" s="127" t="s">
        <v>1902</v>
      </c>
      <c r="E362" s="117"/>
      <c r="F362" s="118"/>
      <c r="G362" s="119">
        <v>1</v>
      </c>
      <c r="H362" s="119"/>
      <c r="I362" s="119">
        <v>1</v>
      </c>
      <c r="J362" s="119"/>
      <c r="K362" s="120">
        <v>43389</v>
      </c>
      <c r="L362" s="120">
        <v>43389</v>
      </c>
      <c r="M362" s="120">
        <v>43389</v>
      </c>
      <c r="N362" s="115"/>
      <c r="O362" s="115" t="s">
        <v>1767</v>
      </c>
      <c r="P362" s="115">
        <v>10</v>
      </c>
      <c r="Q362" s="115">
        <v>2018</v>
      </c>
      <c r="R362" s="115"/>
      <c r="S362" s="115" t="str">
        <f t="shared" si="10"/>
        <v>TLJ</v>
      </c>
      <c r="T362" s="115" t="str">
        <f>IFERROR(VLOOKUP(S362,[1]LOKASI!$B$4:$D$19,2,0),"-")</f>
        <v>DISTRIK I</v>
      </c>
      <c r="U362" s="115"/>
      <c r="V362" s="115"/>
      <c r="W362" s="121"/>
    </row>
    <row r="363" spans="2:23" s="94" customFormat="1" ht="50.15" hidden="1" customHeight="1" x14ac:dyDescent="0.35">
      <c r="B363" s="115">
        <f t="shared" si="11"/>
        <v>358</v>
      </c>
      <c r="C363" s="115"/>
      <c r="D363" s="127" t="s">
        <v>1903</v>
      </c>
      <c r="E363" s="117"/>
      <c r="F363" s="118"/>
      <c r="G363" s="119">
        <v>2</v>
      </c>
      <c r="H363" s="119"/>
      <c r="I363" s="119">
        <v>2</v>
      </c>
      <c r="J363" s="119"/>
      <c r="K363" s="120">
        <v>43389</v>
      </c>
      <c r="L363" s="120">
        <v>43389</v>
      </c>
      <c r="M363" s="120">
        <v>43389</v>
      </c>
      <c r="N363" s="115"/>
      <c r="O363" s="115" t="s">
        <v>1601</v>
      </c>
      <c r="P363" s="115">
        <v>10</v>
      </c>
      <c r="Q363" s="115">
        <v>2018</v>
      </c>
      <c r="R363" s="115"/>
      <c r="S363" s="115" t="str">
        <f t="shared" si="10"/>
        <v>TLJ</v>
      </c>
      <c r="T363" s="115" t="str">
        <f>IFERROR(VLOOKUP(S363,[1]LOKASI!$B$4:$D$19,2,0),"-")</f>
        <v>DISTRIK I</v>
      </c>
      <c r="U363" s="115"/>
      <c r="V363" s="115"/>
      <c r="W363" s="121"/>
    </row>
    <row r="364" spans="2:23" s="94" customFormat="1" ht="50.15" hidden="1" customHeight="1" x14ac:dyDescent="0.35">
      <c r="B364" s="115">
        <f t="shared" si="11"/>
        <v>359</v>
      </c>
      <c r="C364" s="115"/>
      <c r="D364" s="127" t="s">
        <v>1904</v>
      </c>
      <c r="E364" s="117"/>
      <c r="F364" s="118"/>
      <c r="G364" s="119"/>
      <c r="H364" s="119"/>
      <c r="I364" s="119"/>
      <c r="J364" s="119"/>
      <c r="K364" s="120">
        <v>43389</v>
      </c>
      <c r="L364" s="120">
        <v>43389</v>
      </c>
      <c r="M364" s="120">
        <v>43389</v>
      </c>
      <c r="N364" s="115"/>
      <c r="O364" s="115" t="s">
        <v>169</v>
      </c>
      <c r="P364" s="115">
        <v>10</v>
      </c>
      <c r="Q364" s="115">
        <v>2018</v>
      </c>
      <c r="R364" s="115"/>
      <c r="S364" s="115" t="str">
        <f t="shared" si="10"/>
        <v>TLJ</v>
      </c>
      <c r="T364" s="115" t="str">
        <f>IFERROR(VLOOKUP(S364,[1]LOKASI!$B$4:$D$19,2,0),"-")</f>
        <v>DISTRIK I</v>
      </c>
      <c r="U364" s="115"/>
      <c r="V364" s="115"/>
      <c r="W364" s="121"/>
    </row>
    <row r="365" spans="2:23" s="94" customFormat="1" ht="50.15" hidden="1" customHeight="1" x14ac:dyDescent="0.35">
      <c r="B365" s="115">
        <f t="shared" si="11"/>
        <v>360</v>
      </c>
      <c r="C365" s="115"/>
      <c r="D365" s="127" t="s">
        <v>1905</v>
      </c>
      <c r="E365" s="117"/>
      <c r="F365" s="118"/>
      <c r="G365" s="119">
        <v>1</v>
      </c>
      <c r="H365" s="119">
        <v>1</v>
      </c>
      <c r="I365" s="119"/>
      <c r="J365" s="119"/>
      <c r="K365" s="120">
        <v>43389</v>
      </c>
      <c r="L365" s="120">
        <v>43389</v>
      </c>
      <c r="M365" s="120">
        <v>43389</v>
      </c>
      <c r="N365" s="115"/>
      <c r="O365" s="115" t="s">
        <v>1906</v>
      </c>
      <c r="P365" s="115">
        <v>10</v>
      </c>
      <c r="Q365" s="115">
        <v>2018</v>
      </c>
      <c r="R365" s="115"/>
      <c r="S365" s="115" t="str">
        <f t="shared" si="10"/>
        <v>OGN</v>
      </c>
      <c r="T365" s="115" t="str">
        <f>IFERROR(VLOOKUP(S365,[1]LOKASI!$B$4:$D$19,2,0),"-")</f>
        <v>DISTRIK II</v>
      </c>
      <c r="U365" s="115"/>
      <c r="V365" s="115"/>
      <c r="W365" s="121"/>
    </row>
    <row r="366" spans="2:23" s="94" customFormat="1" ht="50.15" hidden="1" customHeight="1" x14ac:dyDescent="0.35">
      <c r="B366" s="115">
        <f t="shared" si="11"/>
        <v>361</v>
      </c>
      <c r="C366" s="115"/>
      <c r="D366" s="127" t="s">
        <v>1907</v>
      </c>
      <c r="E366" s="117"/>
      <c r="F366" s="118"/>
      <c r="G366" s="119">
        <v>1</v>
      </c>
      <c r="H366" s="119"/>
      <c r="I366" s="119"/>
      <c r="J366" s="119"/>
      <c r="K366" s="120">
        <v>43389</v>
      </c>
      <c r="L366" s="120">
        <v>43389</v>
      </c>
      <c r="M366" s="120">
        <v>43389</v>
      </c>
      <c r="N366" s="115"/>
      <c r="O366" s="115" t="s">
        <v>1370</v>
      </c>
      <c r="P366" s="115">
        <v>10</v>
      </c>
      <c r="Q366" s="115">
        <v>2018</v>
      </c>
      <c r="R366" s="115"/>
      <c r="S366" s="115" t="str">
        <f t="shared" si="10"/>
        <v>BRG</v>
      </c>
      <c r="T366" s="115" t="str">
        <f>IFERROR(VLOOKUP(S366,[1]LOKASI!$B$4:$D$19,2,0),"-")</f>
        <v>DISTRIK III</v>
      </c>
      <c r="U366" s="115"/>
      <c r="V366" s="115"/>
      <c r="W366" s="121"/>
    </row>
    <row r="367" spans="2:23" s="94" customFormat="1" ht="50.15" hidden="1" customHeight="1" x14ac:dyDescent="0.35">
      <c r="B367" s="115">
        <f t="shared" si="11"/>
        <v>362</v>
      </c>
      <c r="C367" s="115"/>
      <c r="D367" s="127" t="s">
        <v>1908</v>
      </c>
      <c r="E367" s="117"/>
      <c r="F367" s="118"/>
      <c r="G367" s="119">
        <v>1</v>
      </c>
      <c r="H367" s="119"/>
      <c r="I367" s="119"/>
      <c r="J367" s="119">
        <v>27</v>
      </c>
      <c r="K367" s="120">
        <v>43390</v>
      </c>
      <c r="L367" s="120">
        <v>43390</v>
      </c>
      <c r="M367" s="120">
        <v>43390</v>
      </c>
      <c r="N367" s="115"/>
      <c r="O367" s="115" t="s">
        <v>1681</v>
      </c>
      <c r="P367" s="115">
        <v>10</v>
      </c>
      <c r="Q367" s="115">
        <v>2018</v>
      </c>
      <c r="R367" s="115"/>
      <c r="S367" s="115" t="str">
        <f t="shared" si="10"/>
        <v>TTB</v>
      </c>
      <c r="T367" s="115" t="str">
        <f>IFERROR(VLOOKUP(S367,[1]LOKASI!$B$4:$D$19,2,0),"-")</f>
        <v>DISTRIK II</v>
      </c>
      <c r="U367" s="115"/>
      <c r="V367" s="115"/>
      <c r="W367" s="121"/>
    </row>
    <row r="368" spans="2:23" s="94" customFormat="1" ht="50.15" hidden="1" customHeight="1" x14ac:dyDescent="0.35">
      <c r="B368" s="115">
        <f t="shared" si="11"/>
        <v>363</v>
      </c>
      <c r="C368" s="115"/>
      <c r="D368" s="127" t="s">
        <v>1909</v>
      </c>
      <c r="E368" s="117"/>
      <c r="F368" s="118"/>
      <c r="G368" s="119"/>
      <c r="H368" s="119"/>
      <c r="I368" s="119"/>
      <c r="J368" s="119">
        <v>12</v>
      </c>
      <c r="K368" s="120">
        <v>43390</v>
      </c>
      <c r="L368" s="120">
        <v>43390</v>
      </c>
      <c r="M368" s="120">
        <v>43390</v>
      </c>
      <c r="N368" s="115"/>
      <c r="O368" s="115" t="s">
        <v>1258</v>
      </c>
      <c r="P368" s="115">
        <v>10</v>
      </c>
      <c r="Q368" s="115">
        <v>2018</v>
      </c>
      <c r="R368" s="115"/>
      <c r="S368" s="115" t="str">
        <f t="shared" si="10"/>
        <v xml:space="preserve">SP </v>
      </c>
      <c r="T368" s="115" t="str">
        <f>IFERROR(VLOOKUP(S368,[1]LOKASI!$B$4:$D$19,2,0),"-")</f>
        <v>-</v>
      </c>
      <c r="U368" s="115"/>
      <c r="V368" s="115"/>
      <c r="W368" s="121"/>
    </row>
    <row r="369" spans="2:23" s="94" customFormat="1" ht="50.15" hidden="1" customHeight="1" x14ac:dyDescent="0.35">
      <c r="B369" s="115">
        <f t="shared" si="11"/>
        <v>364</v>
      </c>
      <c r="C369" s="115"/>
      <c r="D369" s="127" t="s">
        <v>1910</v>
      </c>
      <c r="E369" s="117"/>
      <c r="F369" s="118"/>
      <c r="G369" s="119">
        <v>1</v>
      </c>
      <c r="H369" s="119">
        <v>1</v>
      </c>
      <c r="I369" s="119"/>
      <c r="J369" s="119"/>
      <c r="K369" s="120">
        <v>43391</v>
      </c>
      <c r="L369" s="120">
        <v>43391</v>
      </c>
      <c r="M369" s="120">
        <v>43391</v>
      </c>
      <c r="N369" s="115"/>
      <c r="O369" s="115" t="s">
        <v>1533</v>
      </c>
      <c r="P369" s="115">
        <v>10</v>
      </c>
      <c r="Q369" s="115">
        <v>2018</v>
      </c>
      <c r="R369" s="115"/>
      <c r="S369" s="115" t="str">
        <f t="shared" si="10"/>
        <v>SKG</v>
      </c>
      <c r="T369" s="115" t="str">
        <f>IFERROR(VLOOKUP(S369,[1]LOKASI!$B$4:$D$19,2,0),"-")</f>
        <v>-</v>
      </c>
      <c r="U369" s="115"/>
      <c r="V369" s="115"/>
      <c r="W369" s="121"/>
    </row>
    <row r="370" spans="2:23" s="94" customFormat="1" ht="50.15" hidden="1" customHeight="1" x14ac:dyDescent="0.35">
      <c r="B370" s="115">
        <f t="shared" si="11"/>
        <v>365</v>
      </c>
      <c r="C370" s="115"/>
      <c r="D370" s="127" t="s">
        <v>1911</v>
      </c>
      <c r="E370" s="117"/>
      <c r="F370" s="118"/>
      <c r="G370" s="119">
        <v>1</v>
      </c>
      <c r="H370" s="119"/>
      <c r="I370" s="119">
        <v>1</v>
      </c>
      <c r="J370" s="119"/>
      <c r="K370" s="120">
        <v>43391</v>
      </c>
      <c r="L370" s="120">
        <v>43391</v>
      </c>
      <c r="M370" s="120">
        <v>43391</v>
      </c>
      <c r="N370" s="115"/>
      <c r="O370" s="115" t="s">
        <v>1332</v>
      </c>
      <c r="P370" s="115">
        <v>10</v>
      </c>
      <c r="Q370" s="115">
        <v>2018</v>
      </c>
      <c r="R370" s="115"/>
      <c r="S370" s="115" t="str">
        <f t="shared" si="10"/>
        <v xml:space="preserve">SP </v>
      </c>
      <c r="T370" s="115" t="str">
        <f>IFERROR(VLOOKUP(S370,[1]LOKASI!$B$4:$D$19,2,0),"-")</f>
        <v>-</v>
      </c>
      <c r="U370" s="115"/>
      <c r="V370" s="115"/>
      <c r="W370" s="121"/>
    </row>
    <row r="371" spans="2:23" s="94" customFormat="1" ht="50.15" hidden="1" customHeight="1" x14ac:dyDescent="0.35">
      <c r="B371" s="115">
        <f t="shared" si="11"/>
        <v>366</v>
      </c>
      <c r="C371" s="115" t="s">
        <v>1755</v>
      </c>
      <c r="D371" s="127" t="s">
        <v>1912</v>
      </c>
      <c r="E371" s="117"/>
      <c r="F371" s="118"/>
      <c r="G371" s="119">
        <v>1</v>
      </c>
      <c r="H371" s="119"/>
      <c r="I371" s="119">
        <v>1</v>
      </c>
      <c r="J371" s="119"/>
      <c r="K371" s="120">
        <v>43392</v>
      </c>
      <c r="L371" s="120">
        <v>43392</v>
      </c>
      <c r="M371" s="120">
        <v>43392</v>
      </c>
      <c r="N371" s="115"/>
      <c r="O371" s="115" t="s">
        <v>1451</v>
      </c>
      <c r="P371" s="115">
        <v>10</v>
      </c>
      <c r="Q371" s="115">
        <v>2018</v>
      </c>
      <c r="R371" s="115"/>
      <c r="S371" s="115" t="str">
        <f t="shared" si="10"/>
        <v>KAG</v>
      </c>
      <c r="T371" s="115" t="str">
        <f>IFERROR(VLOOKUP(S371,[1]LOKASI!$B$4:$D$19,2,0),"-")</f>
        <v>DISTRIK III</v>
      </c>
      <c r="U371" s="115"/>
      <c r="V371" s="115"/>
      <c r="W371" s="121"/>
    </row>
    <row r="372" spans="2:23" s="94" customFormat="1" ht="50.15" hidden="1" customHeight="1" x14ac:dyDescent="0.35">
      <c r="B372" s="115">
        <f t="shared" si="11"/>
        <v>367</v>
      </c>
      <c r="C372" s="115"/>
      <c r="D372" s="127" t="s">
        <v>1913</v>
      </c>
      <c r="E372" s="117"/>
      <c r="F372" s="118"/>
      <c r="G372" s="119"/>
      <c r="H372" s="119"/>
      <c r="I372" s="119"/>
      <c r="J372" s="119"/>
      <c r="K372" s="120">
        <v>43392</v>
      </c>
      <c r="L372" s="120">
        <v>43392</v>
      </c>
      <c r="M372" s="120">
        <v>43392</v>
      </c>
      <c r="N372" s="115"/>
      <c r="O372" s="115" t="s">
        <v>1778</v>
      </c>
      <c r="P372" s="115">
        <v>10</v>
      </c>
      <c r="Q372" s="115">
        <v>2018</v>
      </c>
      <c r="R372" s="115"/>
      <c r="S372" s="115" t="str">
        <f t="shared" si="10"/>
        <v>TMT</v>
      </c>
      <c r="T372" s="115" t="str">
        <f>IFERROR(VLOOKUP(S372,[1]LOKASI!$B$4:$D$19,2,0),"-")</f>
        <v>DISTRIK II</v>
      </c>
      <c r="U372" s="115"/>
      <c r="V372" s="115"/>
      <c r="W372" s="121"/>
    </row>
    <row r="373" spans="2:23" s="94" customFormat="1" ht="50.15" hidden="1" customHeight="1" x14ac:dyDescent="0.35">
      <c r="B373" s="115">
        <f t="shared" si="11"/>
        <v>368</v>
      </c>
      <c r="C373" s="115"/>
      <c r="D373" s="127" t="s">
        <v>1914</v>
      </c>
      <c r="E373" s="117"/>
      <c r="F373" s="118"/>
      <c r="G373" s="119"/>
      <c r="H373" s="119"/>
      <c r="I373" s="119"/>
      <c r="J373" s="119"/>
      <c r="K373" s="120">
        <v>43392</v>
      </c>
      <c r="L373" s="120">
        <v>43392</v>
      </c>
      <c r="M373" s="120">
        <v>43392</v>
      </c>
      <c r="N373" s="115"/>
      <c r="O373" s="115" t="s">
        <v>1915</v>
      </c>
      <c r="P373" s="115">
        <v>10</v>
      </c>
      <c r="Q373" s="115">
        <v>2018</v>
      </c>
      <c r="R373" s="115"/>
      <c r="S373" s="115" t="str">
        <f t="shared" si="10"/>
        <v>OGN</v>
      </c>
      <c r="T373" s="115" t="str">
        <f>IFERROR(VLOOKUP(S373,[1]LOKASI!$B$4:$D$19,2,0),"-")</f>
        <v>DISTRIK II</v>
      </c>
      <c r="U373" s="115"/>
      <c r="V373" s="115"/>
      <c r="W373" s="121"/>
    </row>
    <row r="374" spans="2:23" s="94" customFormat="1" ht="50.15" hidden="1" customHeight="1" x14ac:dyDescent="0.35">
      <c r="B374" s="115">
        <f t="shared" si="11"/>
        <v>369</v>
      </c>
      <c r="C374" s="115"/>
      <c r="D374" s="127" t="s">
        <v>1916</v>
      </c>
      <c r="E374" s="117"/>
      <c r="F374" s="118"/>
      <c r="G374" s="119">
        <v>1</v>
      </c>
      <c r="H374" s="119"/>
      <c r="I374" s="119">
        <v>1</v>
      </c>
      <c r="J374" s="119"/>
      <c r="K374" s="120">
        <v>43395</v>
      </c>
      <c r="L374" s="120">
        <v>43395</v>
      </c>
      <c r="M374" s="120">
        <v>43395</v>
      </c>
      <c r="N374" s="115"/>
      <c r="O374" s="115" t="s">
        <v>1635</v>
      </c>
      <c r="P374" s="115">
        <v>10</v>
      </c>
      <c r="Q374" s="115">
        <v>2018</v>
      </c>
      <c r="R374" s="115"/>
      <c r="S374" s="115" t="str">
        <f t="shared" si="10"/>
        <v>TLJ</v>
      </c>
      <c r="T374" s="115" t="str">
        <f>IFERROR(VLOOKUP(S374,[1]LOKASI!$B$4:$D$19,2,0),"-")</f>
        <v>DISTRIK I</v>
      </c>
      <c r="U374" s="115"/>
      <c r="V374" s="115"/>
      <c r="W374" s="121"/>
    </row>
    <row r="375" spans="2:23" s="94" customFormat="1" ht="50.15" hidden="1" customHeight="1" x14ac:dyDescent="0.35">
      <c r="B375" s="115">
        <f t="shared" si="11"/>
        <v>370</v>
      </c>
      <c r="C375" s="115"/>
      <c r="D375" s="127" t="s">
        <v>1917</v>
      </c>
      <c r="E375" s="117"/>
      <c r="F375" s="118"/>
      <c r="G375" s="119">
        <v>1</v>
      </c>
      <c r="H375" s="119"/>
      <c r="I375" s="119">
        <v>1</v>
      </c>
      <c r="J375" s="119"/>
      <c r="K375" s="120">
        <v>43395</v>
      </c>
      <c r="L375" s="120">
        <v>43395</v>
      </c>
      <c r="M375" s="120">
        <v>43395</v>
      </c>
      <c r="N375" s="115"/>
      <c r="O375" s="115" t="s">
        <v>1661</v>
      </c>
      <c r="P375" s="115">
        <v>10</v>
      </c>
      <c r="Q375" s="115">
        <v>2018</v>
      </c>
      <c r="R375" s="115"/>
      <c r="S375" s="115" t="str">
        <f t="shared" si="10"/>
        <v>TMT</v>
      </c>
      <c r="T375" s="115" t="str">
        <f>IFERROR(VLOOKUP(S375,[1]LOKASI!$B$4:$D$19,2,0),"-")</f>
        <v>DISTRIK II</v>
      </c>
      <c r="U375" s="115"/>
      <c r="V375" s="115"/>
      <c r="W375" s="121"/>
    </row>
    <row r="376" spans="2:23" s="94" customFormat="1" ht="50.15" hidden="1" customHeight="1" x14ac:dyDescent="0.35">
      <c r="B376" s="115">
        <f t="shared" si="11"/>
        <v>371</v>
      </c>
      <c r="C376" s="115"/>
      <c r="D376" s="127" t="s">
        <v>1918</v>
      </c>
      <c r="E376" s="117"/>
      <c r="F376" s="118"/>
      <c r="G376" s="119">
        <v>1</v>
      </c>
      <c r="H376" s="119"/>
      <c r="I376" s="119">
        <v>1</v>
      </c>
      <c r="J376" s="119"/>
      <c r="K376" s="120">
        <v>43396</v>
      </c>
      <c r="L376" s="120">
        <v>43395</v>
      </c>
      <c r="M376" s="120">
        <v>43395</v>
      </c>
      <c r="N376" s="115"/>
      <c r="O376" s="115" t="s">
        <v>1026</v>
      </c>
      <c r="P376" s="115">
        <v>10</v>
      </c>
      <c r="Q376" s="115">
        <v>2018</v>
      </c>
      <c r="R376" s="115"/>
      <c r="S376" s="115" t="str">
        <f t="shared" si="10"/>
        <v>TLJ</v>
      </c>
      <c r="T376" s="115" t="str">
        <f>IFERROR(VLOOKUP(S376,[1]LOKASI!$B$4:$D$19,2,0),"-")</f>
        <v>DISTRIK I</v>
      </c>
      <c r="U376" s="115"/>
      <c r="V376" s="115"/>
      <c r="W376" s="121"/>
    </row>
    <row r="377" spans="2:23" s="94" customFormat="1" ht="50.15" hidden="1" customHeight="1" x14ac:dyDescent="0.35">
      <c r="B377" s="115">
        <f t="shared" si="11"/>
        <v>372</v>
      </c>
      <c r="C377" s="115"/>
      <c r="D377" s="127" t="s">
        <v>1919</v>
      </c>
      <c r="E377" s="117"/>
      <c r="F377" s="118"/>
      <c r="G377" s="119"/>
      <c r="H377" s="119"/>
      <c r="I377" s="119"/>
      <c r="J377" s="119"/>
      <c r="K377" s="120">
        <v>43395</v>
      </c>
      <c r="L377" s="120">
        <v>43396</v>
      </c>
      <c r="M377" s="120">
        <v>43396</v>
      </c>
      <c r="N377" s="115"/>
      <c r="O377" s="115" t="s">
        <v>1593</v>
      </c>
      <c r="P377" s="115">
        <v>10</v>
      </c>
      <c r="Q377" s="115">
        <v>2018</v>
      </c>
      <c r="R377" s="115"/>
      <c r="S377" s="115" t="str">
        <f t="shared" si="10"/>
        <v>TLJ</v>
      </c>
      <c r="T377" s="115" t="str">
        <f>IFERROR(VLOOKUP(S377,[1]LOKASI!$B$4:$D$19,2,0),"-")</f>
        <v>DISTRIK I</v>
      </c>
      <c r="U377" s="115"/>
      <c r="V377" s="115"/>
      <c r="W377" s="121"/>
    </row>
    <row r="378" spans="2:23" s="94" customFormat="1" ht="50.15" hidden="1" customHeight="1" x14ac:dyDescent="0.35">
      <c r="B378" s="115">
        <f t="shared" si="11"/>
        <v>373</v>
      </c>
      <c r="C378" s="115"/>
      <c r="D378" s="127" t="s">
        <v>1920</v>
      </c>
      <c r="E378" s="117"/>
      <c r="F378" s="118"/>
      <c r="G378" s="119"/>
      <c r="H378" s="119"/>
      <c r="I378" s="119"/>
      <c r="J378" s="119"/>
      <c r="K378" s="120">
        <v>43396</v>
      </c>
      <c r="L378" s="120">
        <v>43396</v>
      </c>
      <c r="M378" s="120"/>
      <c r="N378" s="115"/>
      <c r="O378" s="115" t="s">
        <v>1368</v>
      </c>
      <c r="P378" s="115">
        <v>10</v>
      </c>
      <c r="Q378" s="115">
        <v>2018</v>
      </c>
      <c r="R378" s="115"/>
      <c r="S378" s="115" t="str">
        <f t="shared" si="10"/>
        <v>BRG</v>
      </c>
      <c r="T378" s="115" t="str">
        <f>IFERROR(VLOOKUP(S378,[1]LOKASI!$B$4:$D$19,2,0),"-")</f>
        <v>DISTRIK III</v>
      </c>
      <c r="U378" s="115"/>
      <c r="V378" s="115"/>
      <c r="W378" s="121"/>
    </row>
    <row r="379" spans="2:23" s="94" customFormat="1" ht="50.15" hidden="1" customHeight="1" x14ac:dyDescent="0.35">
      <c r="B379" s="115">
        <f t="shared" si="11"/>
        <v>374</v>
      </c>
      <c r="C379" s="115"/>
      <c r="D379" s="127" t="s">
        <v>1921</v>
      </c>
      <c r="E379" s="117"/>
      <c r="F379" s="118"/>
      <c r="G379" s="119">
        <v>1</v>
      </c>
      <c r="H379" s="119">
        <v>1</v>
      </c>
      <c r="I379" s="119"/>
      <c r="J379" s="119"/>
      <c r="K379" s="120">
        <v>43396</v>
      </c>
      <c r="L379" s="120">
        <v>43396</v>
      </c>
      <c r="M379" s="120">
        <v>43396</v>
      </c>
      <c r="N379" s="120"/>
      <c r="O379" s="115" t="s">
        <v>1900</v>
      </c>
      <c r="P379" s="115">
        <v>10</v>
      </c>
      <c r="Q379" s="115">
        <v>2018</v>
      </c>
      <c r="R379" s="115"/>
      <c r="S379" s="115" t="str">
        <f t="shared" si="10"/>
        <v>AUR</v>
      </c>
      <c r="T379" s="115" t="str">
        <f>IFERROR(VLOOKUP(S379,[1]LOKASI!$B$4:$D$19,2,0),"-")</f>
        <v>DISTRIK III</v>
      </c>
      <c r="U379" s="115"/>
      <c r="V379" s="115"/>
      <c r="W379" s="121"/>
    </row>
    <row r="380" spans="2:23" s="94" customFormat="1" ht="50.15" hidden="1" customHeight="1" x14ac:dyDescent="0.35">
      <c r="B380" s="115">
        <f t="shared" si="11"/>
        <v>375</v>
      </c>
      <c r="C380" s="115"/>
      <c r="D380" s="127" t="s">
        <v>1922</v>
      </c>
      <c r="E380" s="117"/>
      <c r="F380" s="118"/>
      <c r="G380" s="119"/>
      <c r="H380" s="119"/>
      <c r="I380" s="119"/>
      <c r="J380" s="119"/>
      <c r="K380" s="120">
        <v>43397</v>
      </c>
      <c r="L380" s="120">
        <v>43397</v>
      </c>
      <c r="M380" s="120">
        <v>43397</v>
      </c>
      <c r="N380" s="115"/>
      <c r="O380" s="115" t="s">
        <v>1593</v>
      </c>
      <c r="P380" s="115">
        <v>10</v>
      </c>
      <c r="Q380" s="115">
        <v>2018</v>
      </c>
      <c r="R380" s="115"/>
      <c r="S380" s="115" t="str">
        <f t="shared" si="10"/>
        <v>TLJ</v>
      </c>
      <c r="T380" s="115" t="str">
        <f>IFERROR(VLOOKUP(S380,[1]LOKASI!$B$4:$D$19,2,0),"-")</f>
        <v>DISTRIK I</v>
      </c>
      <c r="U380" s="115"/>
      <c r="V380" s="115"/>
      <c r="W380" s="121"/>
    </row>
    <row r="381" spans="2:23" s="94" customFormat="1" ht="50.15" hidden="1" customHeight="1" x14ac:dyDescent="0.35">
      <c r="B381" s="115">
        <f t="shared" si="11"/>
        <v>376</v>
      </c>
      <c r="C381" s="115" t="s">
        <v>1755</v>
      </c>
      <c r="D381" s="127" t="s">
        <v>1923</v>
      </c>
      <c r="E381" s="117"/>
      <c r="F381" s="118"/>
      <c r="G381" s="119">
        <v>2</v>
      </c>
      <c r="H381" s="119">
        <v>2</v>
      </c>
      <c r="I381" s="119"/>
      <c r="J381" s="119"/>
      <c r="K381" s="120">
        <v>43397</v>
      </c>
      <c r="L381" s="120">
        <v>43397</v>
      </c>
      <c r="M381" s="120">
        <v>43397</v>
      </c>
      <c r="N381" s="115"/>
      <c r="O381" s="115" t="s">
        <v>1924</v>
      </c>
      <c r="P381" s="115">
        <v>10</v>
      </c>
      <c r="Q381" s="115">
        <v>2018</v>
      </c>
      <c r="R381" s="115"/>
      <c r="S381" s="115" t="str">
        <f t="shared" si="10"/>
        <v>OGN</v>
      </c>
      <c r="T381" s="115" t="str">
        <f>IFERROR(VLOOKUP(S381,[1]LOKASI!$B$4:$D$19,2,0),"-")</f>
        <v>DISTRIK II</v>
      </c>
      <c r="U381" s="115"/>
      <c r="V381" s="115"/>
      <c r="W381" s="121"/>
    </row>
    <row r="382" spans="2:23" s="94" customFormat="1" ht="50.15" hidden="1" customHeight="1" x14ac:dyDescent="0.35">
      <c r="B382" s="115">
        <f t="shared" si="11"/>
        <v>377</v>
      </c>
      <c r="C382" s="115"/>
      <c r="D382" s="127" t="s">
        <v>1925</v>
      </c>
      <c r="E382" s="117"/>
      <c r="F382" s="118"/>
      <c r="G382" s="119"/>
      <c r="H382" s="119"/>
      <c r="I382" s="119"/>
      <c r="J382" s="119"/>
      <c r="K382" s="120">
        <v>43399</v>
      </c>
      <c r="L382" s="120">
        <v>43399</v>
      </c>
      <c r="M382" s="120">
        <v>43399</v>
      </c>
      <c r="N382" s="115"/>
      <c r="O382" s="115" t="s">
        <v>1368</v>
      </c>
      <c r="P382" s="115">
        <v>10</v>
      </c>
      <c r="Q382" s="115">
        <v>2018</v>
      </c>
      <c r="R382" s="115"/>
      <c r="S382" s="115" t="str">
        <f t="shared" si="10"/>
        <v>BRG</v>
      </c>
      <c r="T382" s="115" t="str">
        <f>IFERROR(VLOOKUP(S382,[1]LOKASI!$B$4:$D$19,2,0),"-")</f>
        <v>DISTRIK III</v>
      </c>
      <c r="U382" s="115"/>
      <c r="V382" s="115"/>
      <c r="W382" s="121"/>
    </row>
    <row r="383" spans="2:23" s="94" customFormat="1" ht="50.15" hidden="1" customHeight="1" x14ac:dyDescent="0.35">
      <c r="B383" s="115">
        <f t="shared" si="11"/>
        <v>378</v>
      </c>
      <c r="C383" s="115"/>
      <c r="D383" s="127" t="s">
        <v>1926</v>
      </c>
      <c r="E383" s="117"/>
      <c r="F383" s="118"/>
      <c r="G383" s="119"/>
      <c r="H383" s="119"/>
      <c r="I383" s="119"/>
      <c r="J383" s="119">
        <v>18</v>
      </c>
      <c r="K383" s="120">
        <v>43399</v>
      </c>
      <c r="L383" s="120">
        <v>43399</v>
      </c>
      <c r="M383" s="120">
        <v>43399</v>
      </c>
      <c r="N383" s="115"/>
      <c r="O383" s="115" t="s">
        <v>644</v>
      </c>
      <c r="P383" s="115">
        <v>10</v>
      </c>
      <c r="Q383" s="115">
        <v>2018</v>
      </c>
      <c r="R383" s="115"/>
      <c r="S383" s="115" t="str">
        <f t="shared" si="10"/>
        <v>TLJ</v>
      </c>
      <c r="T383" s="115" t="str">
        <f>IFERROR(VLOOKUP(S383,[1]LOKASI!$B$4:$D$19,2,0),"-")</f>
        <v>DISTRIK I</v>
      </c>
      <c r="U383" s="115"/>
      <c r="V383" s="115"/>
      <c r="W383" s="121"/>
    </row>
    <row r="384" spans="2:23" s="94" customFormat="1" ht="50.15" hidden="1" customHeight="1" x14ac:dyDescent="0.35">
      <c r="B384" s="115">
        <f t="shared" si="11"/>
        <v>379</v>
      </c>
      <c r="C384" s="115"/>
      <c r="D384" s="127" t="s">
        <v>1927</v>
      </c>
      <c r="E384" s="117"/>
      <c r="F384" s="118"/>
      <c r="G384" s="119">
        <v>1</v>
      </c>
      <c r="H384" s="119"/>
      <c r="I384" s="119">
        <v>1</v>
      </c>
      <c r="J384" s="119"/>
      <c r="K384" s="120">
        <v>43400</v>
      </c>
      <c r="L384" s="120">
        <v>43400</v>
      </c>
      <c r="M384" s="120">
        <v>43400</v>
      </c>
      <c r="N384" s="115"/>
      <c r="O384" s="115" t="s">
        <v>1540</v>
      </c>
      <c r="P384" s="115">
        <v>10</v>
      </c>
      <c r="Q384" s="115">
        <v>2018</v>
      </c>
      <c r="R384" s="115"/>
      <c r="S384" s="115" t="str">
        <f t="shared" si="10"/>
        <v xml:space="preserve">SP </v>
      </c>
      <c r="T384" s="115" t="str">
        <f>IFERROR(VLOOKUP(S384,[1]LOKASI!$B$4:$D$19,2,0),"-")</f>
        <v>-</v>
      </c>
      <c r="U384" s="115"/>
      <c r="V384" s="115"/>
      <c r="W384" s="121"/>
    </row>
    <row r="385" spans="2:23" s="94" customFormat="1" ht="50.15" hidden="1" customHeight="1" x14ac:dyDescent="0.35">
      <c r="B385" s="115">
        <f t="shared" si="11"/>
        <v>380</v>
      </c>
      <c r="C385" s="115"/>
      <c r="D385" s="127" t="s">
        <v>1928</v>
      </c>
      <c r="E385" s="117"/>
      <c r="F385" s="118"/>
      <c r="G385" s="119">
        <v>1</v>
      </c>
      <c r="H385" s="119"/>
      <c r="I385" s="119">
        <v>1</v>
      </c>
      <c r="J385" s="119"/>
      <c r="K385" s="120">
        <v>43400</v>
      </c>
      <c r="L385" s="120">
        <v>43400</v>
      </c>
      <c r="M385" s="120">
        <v>43400</v>
      </c>
      <c r="N385" s="115"/>
      <c r="O385" s="115" t="s">
        <v>1929</v>
      </c>
      <c r="P385" s="115">
        <v>10</v>
      </c>
      <c r="Q385" s="115">
        <v>2018</v>
      </c>
      <c r="R385" s="115"/>
      <c r="S385" s="115" t="str">
        <f t="shared" si="10"/>
        <v xml:space="preserve">SP </v>
      </c>
      <c r="T385" s="115" t="str">
        <f>IFERROR(VLOOKUP(S385,[1]LOKASI!$B$4:$D$19,2,0),"-")</f>
        <v>-</v>
      </c>
      <c r="U385" s="115"/>
      <c r="V385" s="115"/>
      <c r="W385" s="121"/>
    </row>
    <row r="386" spans="2:23" s="94" customFormat="1" ht="50.15" hidden="1" customHeight="1" x14ac:dyDescent="0.35">
      <c r="B386" s="115">
        <f t="shared" si="11"/>
        <v>381</v>
      </c>
      <c r="C386" s="115"/>
      <c r="D386" s="127" t="s">
        <v>1930</v>
      </c>
      <c r="E386" s="117"/>
      <c r="F386" s="118"/>
      <c r="G386" s="119"/>
      <c r="H386" s="119"/>
      <c r="I386" s="119"/>
      <c r="J386" s="119"/>
      <c r="K386" s="120">
        <v>43401</v>
      </c>
      <c r="L386" s="120">
        <v>43401</v>
      </c>
      <c r="M386" s="120">
        <v>43401</v>
      </c>
      <c r="N386" s="115"/>
      <c r="O386" s="115" t="s">
        <v>1368</v>
      </c>
      <c r="P386" s="115">
        <v>10</v>
      </c>
      <c r="Q386" s="115">
        <v>2018</v>
      </c>
      <c r="R386" s="115"/>
      <c r="S386" s="115" t="str">
        <f t="shared" si="10"/>
        <v>BRG</v>
      </c>
      <c r="T386" s="115" t="str">
        <f>IFERROR(VLOOKUP(S386,[1]LOKASI!$B$4:$D$19,2,0),"-")</f>
        <v>DISTRIK III</v>
      </c>
      <c r="U386" s="115"/>
      <c r="V386" s="115"/>
      <c r="W386" s="121"/>
    </row>
    <row r="387" spans="2:23" s="94" customFormat="1" ht="50.15" hidden="1" customHeight="1" x14ac:dyDescent="0.35">
      <c r="B387" s="115">
        <f t="shared" si="11"/>
        <v>382</v>
      </c>
      <c r="C387" s="115"/>
      <c r="D387" s="127" t="s">
        <v>1931</v>
      </c>
      <c r="E387" s="117"/>
      <c r="F387" s="118"/>
      <c r="G387" s="119"/>
      <c r="H387" s="119"/>
      <c r="I387" s="119"/>
      <c r="J387" s="119"/>
      <c r="K387" s="120">
        <v>43401</v>
      </c>
      <c r="L387" s="120">
        <v>43401</v>
      </c>
      <c r="M387" s="120">
        <v>43401</v>
      </c>
      <c r="N387" s="115"/>
      <c r="O387" s="115" t="s">
        <v>676</v>
      </c>
      <c r="P387" s="115">
        <v>10</v>
      </c>
      <c r="Q387" s="115">
        <v>2018</v>
      </c>
      <c r="R387" s="115"/>
      <c r="S387" s="115" t="str">
        <f t="shared" si="10"/>
        <v>TLJ</v>
      </c>
      <c r="T387" s="115" t="str">
        <f>IFERROR(VLOOKUP(S387,[1]LOKASI!$B$4:$D$19,2,0),"-")</f>
        <v>DISTRIK I</v>
      </c>
      <c r="U387" s="115"/>
      <c r="V387" s="115"/>
      <c r="W387" s="121"/>
    </row>
    <row r="388" spans="2:23" s="94" customFormat="1" ht="50.15" hidden="1" customHeight="1" x14ac:dyDescent="0.35">
      <c r="B388" s="115">
        <f t="shared" si="11"/>
        <v>383</v>
      </c>
      <c r="C388" s="115"/>
      <c r="D388" s="127" t="s">
        <v>1932</v>
      </c>
      <c r="E388" s="117"/>
      <c r="F388" s="118"/>
      <c r="G388" s="119">
        <v>2</v>
      </c>
      <c r="H388" s="119"/>
      <c r="I388" s="119">
        <v>2</v>
      </c>
      <c r="J388" s="119"/>
      <c r="K388" s="120">
        <v>43403</v>
      </c>
      <c r="L388" s="120">
        <v>43403</v>
      </c>
      <c r="M388" s="120">
        <v>43403</v>
      </c>
      <c r="N388" s="115"/>
      <c r="O388" s="115" t="s">
        <v>1509</v>
      </c>
      <c r="P388" s="115">
        <v>10</v>
      </c>
      <c r="Q388" s="115">
        <v>2018</v>
      </c>
      <c r="R388" s="115"/>
      <c r="S388" s="115" t="str">
        <f t="shared" si="10"/>
        <v>PMB</v>
      </c>
      <c r="T388" s="115" t="str">
        <f>IFERROR(VLOOKUP(S388,[1]LOKASI!$B$4:$D$19,2,0),"-")</f>
        <v>DISTRIK I</v>
      </c>
      <c r="U388" s="115"/>
      <c r="V388" s="115"/>
      <c r="W388" s="121"/>
    </row>
    <row r="389" spans="2:23" s="94" customFormat="1" ht="50.15" hidden="1" customHeight="1" x14ac:dyDescent="0.35">
      <c r="B389" s="115">
        <f t="shared" si="11"/>
        <v>384</v>
      </c>
      <c r="C389" s="115"/>
      <c r="D389" s="127" t="s">
        <v>1933</v>
      </c>
      <c r="E389" s="117"/>
      <c r="F389" s="118"/>
      <c r="G389" s="119">
        <v>1</v>
      </c>
      <c r="H389" s="119"/>
      <c r="I389" s="119">
        <v>1</v>
      </c>
      <c r="J389" s="119"/>
      <c r="K389" s="120">
        <v>43403</v>
      </c>
      <c r="L389" s="120">
        <v>43403</v>
      </c>
      <c r="M389" s="120">
        <v>43403</v>
      </c>
      <c r="N389" s="115"/>
      <c r="O389" s="115" t="s">
        <v>1026</v>
      </c>
      <c r="P389" s="115">
        <v>10</v>
      </c>
      <c r="Q389" s="115">
        <v>2018</v>
      </c>
      <c r="R389" s="115"/>
      <c r="S389" s="115" t="str">
        <f t="shared" si="10"/>
        <v>TLJ</v>
      </c>
      <c r="T389" s="115" t="str">
        <f>IFERROR(VLOOKUP(S389,[1]LOKASI!$B$4:$D$19,2,0),"-")</f>
        <v>DISTRIK I</v>
      </c>
      <c r="U389" s="115"/>
      <c r="V389" s="115"/>
      <c r="W389" s="121"/>
    </row>
    <row r="390" spans="2:23" s="94" customFormat="1" ht="50.15" hidden="1" customHeight="1" x14ac:dyDescent="0.35">
      <c r="B390" s="115">
        <f t="shared" si="11"/>
        <v>385</v>
      </c>
      <c r="C390" s="115"/>
      <c r="D390" s="127" t="s">
        <v>1934</v>
      </c>
      <c r="E390" s="117"/>
      <c r="F390" s="118"/>
      <c r="G390" s="119"/>
      <c r="H390" s="119"/>
      <c r="I390" s="119"/>
      <c r="J390" s="119">
        <v>9</v>
      </c>
      <c r="K390" s="120">
        <v>43403</v>
      </c>
      <c r="L390" s="120">
        <v>43403</v>
      </c>
      <c r="M390" s="120">
        <v>43403</v>
      </c>
      <c r="N390" s="115"/>
      <c r="O390" s="115" t="s">
        <v>1935</v>
      </c>
      <c r="P390" s="115">
        <v>10</v>
      </c>
      <c r="Q390" s="115">
        <v>2018</v>
      </c>
      <c r="R390" s="115"/>
      <c r="S390" s="115" t="str">
        <f t="shared" ref="S390:S453" si="12">IF(C390="TRUNKLINE",LEFT(O390,25),IF(C390="PIPING",LEFT(O390,13),LEFT(O390,3)))</f>
        <v>TLH</v>
      </c>
      <c r="T390" s="115" t="str">
        <f>IFERROR(VLOOKUP(S390,[1]LOKASI!$B$4:$D$19,2,0),"-")</f>
        <v>-</v>
      </c>
      <c r="U390" s="115"/>
      <c r="V390" s="115"/>
      <c r="W390" s="121"/>
    </row>
    <row r="391" spans="2:23" s="94" customFormat="1" ht="50.15" hidden="1" customHeight="1" x14ac:dyDescent="0.35">
      <c r="B391" s="115">
        <f t="shared" si="11"/>
        <v>386</v>
      </c>
      <c r="C391" s="115"/>
      <c r="D391" s="127" t="s">
        <v>1936</v>
      </c>
      <c r="E391" s="117"/>
      <c r="F391" s="118"/>
      <c r="G391" s="119"/>
      <c r="H391" s="119"/>
      <c r="I391" s="119"/>
      <c r="J391" s="119"/>
      <c r="K391" s="120">
        <v>43405</v>
      </c>
      <c r="L391" s="120">
        <v>43405</v>
      </c>
      <c r="M391" s="120">
        <v>43406</v>
      </c>
      <c r="N391" s="115"/>
      <c r="O391" s="115" t="s">
        <v>1529</v>
      </c>
      <c r="P391" s="115">
        <v>11</v>
      </c>
      <c r="Q391" s="115">
        <v>2018</v>
      </c>
      <c r="R391" s="115"/>
      <c r="S391" s="115" t="str">
        <f t="shared" si="12"/>
        <v>PMB</v>
      </c>
      <c r="T391" s="115" t="str">
        <f>IFERROR(VLOOKUP(S391,[1]LOKASI!$B$4:$D$19,2,0),"-")</f>
        <v>DISTRIK I</v>
      </c>
      <c r="U391" s="115"/>
      <c r="V391" s="115"/>
      <c r="W391" s="121"/>
    </row>
    <row r="392" spans="2:23" s="94" customFormat="1" ht="50.15" hidden="1" customHeight="1" x14ac:dyDescent="0.35">
      <c r="B392" s="115">
        <f t="shared" ref="B392:B455" si="13">B391+1</f>
        <v>387</v>
      </c>
      <c r="C392" s="115"/>
      <c r="D392" s="127" t="s">
        <v>1937</v>
      </c>
      <c r="E392" s="117"/>
      <c r="F392" s="118"/>
      <c r="G392" s="119"/>
      <c r="H392" s="119"/>
      <c r="I392" s="119"/>
      <c r="J392" s="119"/>
      <c r="K392" s="120">
        <v>43405</v>
      </c>
      <c r="L392" s="120">
        <v>43405</v>
      </c>
      <c r="M392" s="120">
        <v>43406</v>
      </c>
      <c r="N392" s="115"/>
      <c r="O392" s="115" t="s">
        <v>1529</v>
      </c>
      <c r="P392" s="115">
        <v>11</v>
      </c>
      <c r="Q392" s="115">
        <v>2018</v>
      </c>
      <c r="R392" s="115"/>
      <c r="S392" s="115" t="str">
        <f t="shared" si="12"/>
        <v>PMB</v>
      </c>
      <c r="T392" s="115" t="str">
        <f>IFERROR(VLOOKUP(S392,[1]LOKASI!$B$4:$D$19,2,0),"-")</f>
        <v>DISTRIK I</v>
      </c>
      <c r="U392" s="115"/>
      <c r="V392" s="115"/>
      <c r="W392" s="121"/>
    </row>
    <row r="393" spans="2:23" s="94" customFormat="1" ht="50.15" hidden="1" customHeight="1" x14ac:dyDescent="0.35">
      <c r="B393" s="115">
        <f t="shared" si="13"/>
        <v>388</v>
      </c>
      <c r="C393" s="115"/>
      <c r="D393" s="127" t="s">
        <v>1925</v>
      </c>
      <c r="E393" s="117"/>
      <c r="F393" s="118"/>
      <c r="G393" s="119"/>
      <c r="H393" s="119"/>
      <c r="I393" s="119"/>
      <c r="J393" s="119"/>
      <c r="K393" s="120">
        <v>43405</v>
      </c>
      <c r="L393" s="120">
        <v>43405</v>
      </c>
      <c r="M393" s="120"/>
      <c r="N393" s="115"/>
      <c r="O393" s="115" t="s">
        <v>1365</v>
      </c>
      <c r="P393" s="115">
        <v>11</v>
      </c>
      <c r="Q393" s="115">
        <v>2018</v>
      </c>
      <c r="R393" s="115"/>
      <c r="S393" s="115" t="str">
        <f t="shared" si="12"/>
        <v>BRG</v>
      </c>
      <c r="T393" s="115" t="str">
        <f>IFERROR(VLOOKUP(S393,[1]LOKASI!$B$4:$D$19,2,0),"-")</f>
        <v>DISTRIK III</v>
      </c>
      <c r="U393" s="115"/>
      <c r="V393" s="115"/>
      <c r="W393" s="121"/>
    </row>
    <row r="394" spans="2:23" s="94" customFormat="1" ht="50.15" hidden="1" customHeight="1" x14ac:dyDescent="0.35">
      <c r="B394" s="115">
        <f t="shared" si="13"/>
        <v>389</v>
      </c>
      <c r="C394" s="115"/>
      <c r="D394" s="127" t="s">
        <v>1938</v>
      </c>
      <c r="E394" s="117"/>
      <c r="F394" s="118"/>
      <c r="G394" s="119">
        <v>1</v>
      </c>
      <c r="H394" s="119">
        <v>1</v>
      </c>
      <c r="I394" s="119"/>
      <c r="J394" s="119"/>
      <c r="K394" s="120">
        <v>43406</v>
      </c>
      <c r="L394" s="120">
        <v>43406</v>
      </c>
      <c r="M394" s="120">
        <v>43406</v>
      </c>
      <c r="N394" s="115"/>
      <c r="O394" s="115" t="s">
        <v>1772</v>
      </c>
      <c r="P394" s="115">
        <v>11</v>
      </c>
      <c r="Q394" s="115">
        <v>2018</v>
      </c>
      <c r="R394" s="115"/>
      <c r="S394" s="115" t="str">
        <f t="shared" si="12"/>
        <v>OGN</v>
      </c>
      <c r="T394" s="115" t="str">
        <f>IFERROR(VLOOKUP(S394,[1]LOKASI!$B$4:$D$19,2,0),"-")</f>
        <v>DISTRIK II</v>
      </c>
      <c r="U394" s="115"/>
      <c r="V394" s="115"/>
      <c r="W394" s="121"/>
    </row>
    <row r="395" spans="2:23" s="94" customFormat="1" ht="50.15" hidden="1" customHeight="1" x14ac:dyDescent="0.35">
      <c r="B395" s="115">
        <f t="shared" si="13"/>
        <v>390</v>
      </c>
      <c r="C395" s="115"/>
      <c r="D395" s="127" t="s">
        <v>1939</v>
      </c>
      <c r="E395" s="117"/>
      <c r="F395" s="118"/>
      <c r="G395" s="119"/>
      <c r="H395" s="119"/>
      <c r="I395" s="119"/>
      <c r="J395" s="119">
        <v>80</v>
      </c>
      <c r="K395" s="120">
        <v>43406</v>
      </c>
      <c r="L395" s="120">
        <v>43406</v>
      </c>
      <c r="M395" s="120">
        <v>43406</v>
      </c>
      <c r="N395" s="115"/>
      <c r="O395" s="115" t="s">
        <v>1772</v>
      </c>
      <c r="P395" s="115">
        <v>11</v>
      </c>
      <c r="Q395" s="115">
        <v>2018</v>
      </c>
      <c r="R395" s="115"/>
      <c r="S395" s="115" t="str">
        <f t="shared" si="12"/>
        <v>OGN</v>
      </c>
      <c r="T395" s="115" t="str">
        <f>IFERROR(VLOOKUP(S395,[1]LOKASI!$B$4:$D$19,2,0),"-")</f>
        <v>DISTRIK II</v>
      </c>
      <c r="U395" s="115"/>
      <c r="V395" s="115"/>
      <c r="W395" s="121"/>
    </row>
    <row r="396" spans="2:23" s="94" customFormat="1" ht="50.15" hidden="1" customHeight="1" x14ac:dyDescent="0.35">
      <c r="B396" s="115">
        <f t="shared" si="13"/>
        <v>391</v>
      </c>
      <c r="C396" s="115"/>
      <c r="D396" s="127" t="s">
        <v>1940</v>
      </c>
      <c r="E396" s="117"/>
      <c r="F396" s="118"/>
      <c r="G396" s="119"/>
      <c r="H396" s="119"/>
      <c r="I396" s="119"/>
      <c r="J396" s="119">
        <v>12</v>
      </c>
      <c r="K396" s="120">
        <v>43406</v>
      </c>
      <c r="L396" s="120">
        <v>43406</v>
      </c>
      <c r="M396" s="120">
        <v>43406</v>
      </c>
      <c r="N396" s="115"/>
      <c r="O396" s="115" t="s">
        <v>1941</v>
      </c>
      <c r="P396" s="115">
        <v>11</v>
      </c>
      <c r="Q396" s="115">
        <v>2018</v>
      </c>
      <c r="R396" s="115"/>
      <c r="S396" s="115" t="str">
        <f t="shared" si="12"/>
        <v xml:space="preserve">SP </v>
      </c>
      <c r="T396" s="115" t="str">
        <f>IFERROR(VLOOKUP(S396,[1]LOKASI!$B$4:$D$19,2,0),"-")</f>
        <v>-</v>
      </c>
      <c r="U396" s="115"/>
      <c r="V396" s="115"/>
      <c r="W396" s="121"/>
    </row>
    <row r="397" spans="2:23" s="94" customFormat="1" ht="50.15" hidden="1" customHeight="1" x14ac:dyDescent="0.35">
      <c r="B397" s="115">
        <f t="shared" si="13"/>
        <v>392</v>
      </c>
      <c r="C397" s="115"/>
      <c r="D397" s="127" t="s">
        <v>1942</v>
      </c>
      <c r="E397" s="117"/>
      <c r="F397" s="118"/>
      <c r="G397" s="119">
        <v>2</v>
      </c>
      <c r="H397" s="119">
        <v>2</v>
      </c>
      <c r="I397" s="119"/>
      <c r="J397" s="119"/>
      <c r="K397" s="120">
        <v>43407</v>
      </c>
      <c r="L397" s="120">
        <v>43407</v>
      </c>
      <c r="M397" s="120">
        <v>43407</v>
      </c>
      <c r="N397" s="115"/>
      <c r="O397" s="115" t="s">
        <v>1943</v>
      </c>
      <c r="P397" s="115">
        <v>11</v>
      </c>
      <c r="Q397" s="115">
        <v>2018</v>
      </c>
      <c r="R397" s="115"/>
      <c r="S397" s="115" t="str">
        <f t="shared" si="12"/>
        <v>BRG</v>
      </c>
      <c r="T397" s="115" t="str">
        <f>IFERROR(VLOOKUP(S397,[1]LOKASI!$B$4:$D$19,2,0),"-")</f>
        <v>DISTRIK III</v>
      </c>
      <c r="U397" s="115"/>
      <c r="V397" s="115"/>
      <c r="W397" s="121"/>
    </row>
    <row r="398" spans="2:23" s="94" customFormat="1" ht="50.15" hidden="1" customHeight="1" x14ac:dyDescent="0.35">
      <c r="B398" s="115">
        <f t="shared" si="13"/>
        <v>393</v>
      </c>
      <c r="C398" s="115"/>
      <c r="D398" s="127" t="s">
        <v>1944</v>
      </c>
      <c r="E398" s="117"/>
      <c r="F398" s="118"/>
      <c r="G398" s="119"/>
      <c r="H398" s="119"/>
      <c r="I398" s="119"/>
      <c r="J398" s="119"/>
      <c r="K398" s="120">
        <v>43408</v>
      </c>
      <c r="L398" s="120">
        <v>43408</v>
      </c>
      <c r="M398" s="120"/>
      <c r="N398" s="115"/>
      <c r="O398" s="115" t="s">
        <v>1365</v>
      </c>
      <c r="P398" s="115">
        <v>11</v>
      </c>
      <c r="Q398" s="115">
        <v>2018</v>
      </c>
      <c r="R398" s="115"/>
      <c r="S398" s="115" t="str">
        <f t="shared" si="12"/>
        <v>BRG</v>
      </c>
      <c r="T398" s="115" t="str">
        <f>IFERROR(VLOOKUP(S398,[1]LOKASI!$B$4:$D$19,2,0),"-")</f>
        <v>DISTRIK III</v>
      </c>
      <c r="U398" s="115"/>
      <c r="V398" s="115"/>
      <c r="W398" s="121"/>
    </row>
    <row r="399" spans="2:23" s="94" customFormat="1" ht="50.15" hidden="1" customHeight="1" x14ac:dyDescent="0.35">
      <c r="B399" s="115">
        <f t="shared" si="13"/>
        <v>394</v>
      </c>
      <c r="C399" s="115"/>
      <c r="D399" s="127" t="s">
        <v>1945</v>
      </c>
      <c r="E399" s="117"/>
      <c r="F399" s="118"/>
      <c r="G399" s="119">
        <v>1</v>
      </c>
      <c r="H399" s="119">
        <v>1</v>
      </c>
      <c r="I399" s="119"/>
      <c r="J399" s="119"/>
      <c r="K399" s="120">
        <v>43408</v>
      </c>
      <c r="L399" s="120">
        <v>43408</v>
      </c>
      <c r="M399" s="120">
        <v>43408</v>
      </c>
      <c r="N399" s="115"/>
      <c r="O399" s="115" t="s">
        <v>691</v>
      </c>
      <c r="P399" s="115">
        <v>11</v>
      </c>
      <c r="Q399" s="115">
        <v>2018</v>
      </c>
      <c r="R399" s="115"/>
      <c r="S399" s="115" t="str">
        <f t="shared" si="12"/>
        <v>TLJ</v>
      </c>
      <c r="T399" s="115" t="str">
        <f>IFERROR(VLOOKUP(S399,[1]LOKASI!$B$4:$D$19,2,0),"-")</f>
        <v>DISTRIK I</v>
      </c>
      <c r="U399" s="115"/>
      <c r="V399" s="115"/>
      <c r="W399" s="121"/>
    </row>
    <row r="400" spans="2:23" s="94" customFormat="1" ht="50.15" hidden="1" customHeight="1" x14ac:dyDescent="0.35">
      <c r="B400" s="115">
        <f t="shared" si="13"/>
        <v>395</v>
      </c>
      <c r="C400" s="115"/>
      <c r="D400" s="127" t="s">
        <v>1946</v>
      </c>
      <c r="E400" s="117"/>
      <c r="F400" s="118"/>
      <c r="G400" s="119">
        <v>1</v>
      </c>
      <c r="H400" s="119"/>
      <c r="I400" s="119">
        <v>1</v>
      </c>
      <c r="J400" s="119"/>
      <c r="K400" s="120">
        <v>43409</v>
      </c>
      <c r="L400" s="120">
        <v>43409</v>
      </c>
      <c r="M400" s="120">
        <v>43409</v>
      </c>
      <c r="N400" s="115"/>
      <c r="O400" s="115" t="s">
        <v>691</v>
      </c>
      <c r="P400" s="115">
        <v>11</v>
      </c>
      <c r="Q400" s="115">
        <v>2018</v>
      </c>
      <c r="R400" s="115"/>
      <c r="S400" s="115" t="str">
        <f t="shared" si="12"/>
        <v>TLJ</v>
      </c>
      <c r="T400" s="115" t="str">
        <f>IFERROR(VLOOKUP(S400,[1]LOKASI!$B$4:$D$19,2,0),"-")</f>
        <v>DISTRIK I</v>
      </c>
      <c r="U400" s="115"/>
      <c r="V400" s="115"/>
      <c r="W400" s="121"/>
    </row>
    <row r="401" spans="2:23" s="94" customFormat="1" ht="50.15" hidden="1" customHeight="1" x14ac:dyDescent="0.35">
      <c r="B401" s="115">
        <f t="shared" si="13"/>
        <v>396</v>
      </c>
      <c r="C401" s="115"/>
      <c r="D401" s="127" t="s">
        <v>1947</v>
      </c>
      <c r="E401" s="117"/>
      <c r="F401" s="118"/>
      <c r="G401" s="119"/>
      <c r="H401" s="119"/>
      <c r="I401" s="119"/>
      <c r="J401" s="119"/>
      <c r="K401" s="120">
        <v>43409</v>
      </c>
      <c r="L401" s="120">
        <v>43409</v>
      </c>
      <c r="M401" s="120">
        <v>43409</v>
      </c>
      <c r="N401" s="115"/>
      <c r="O401" s="115" t="s">
        <v>1365</v>
      </c>
      <c r="P401" s="115">
        <v>11</v>
      </c>
      <c r="Q401" s="115">
        <v>2018</v>
      </c>
      <c r="R401" s="115"/>
      <c r="S401" s="115" t="str">
        <f t="shared" si="12"/>
        <v>BRG</v>
      </c>
      <c r="T401" s="115" t="str">
        <f>IFERROR(VLOOKUP(S401,[1]LOKASI!$B$4:$D$19,2,0),"-")</f>
        <v>DISTRIK III</v>
      </c>
      <c r="U401" s="115"/>
      <c r="V401" s="115"/>
      <c r="W401" s="121"/>
    </row>
    <row r="402" spans="2:23" s="94" customFormat="1" ht="50.15" hidden="1" customHeight="1" x14ac:dyDescent="0.35">
      <c r="B402" s="115">
        <f t="shared" si="13"/>
        <v>397</v>
      </c>
      <c r="C402" s="115"/>
      <c r="D402" s="127" t="s">
        <v>1948</v>
      </c>
      <c r="E402" s="117"/>
      <c r="F402" s="118"/>
      <c r="G402" s="119">
        <v>2</v>
      </c>
      <c r="H402" s="119">
        <v>2</v>
      </c>
      <c r="I402" s="119"/>
      <c r="J402" s="119"/>
      <c r="K402" s="120">
        <v>43409</v>
      </c>
      <c r="L402" s="120">
        <v>43409</v>
      </c>
      <c r="M402" s="120">
        <v>43409</v>
      </c>
      <c r="N402" s="115"/>
      <c r="O402" s="115" t="s">
        <v>1511</v>
      </c>
      <c r="P402" s="115">
        <v>11</v>
      </c>
      <c r="Q402" s="115">
        <v>2018</v>
      </c>
      <c r="R402" s="115"/>
      <c r="S402" s="115" t="str">
        <f t="shared" si="12"/>
        <v>PMB</v>
      </c>
      <c r="T402" s="115" t="str">
        <f>IFERROR(VLOOKUP(S402,[1]LOKASI!$B$4:$D$19,2,0),"-")</f>
        <v>DISTRIK I</v>
      </c>
      <c r="U402" s="115"/>
      <c r="V402" s="115"/>
      <c r="W402" s="121"/>
    </row>
    <row r="403" spans="2:23" s="94" customFormat="1" ht="50.15" hidden="1" customHeight="1" x14ac:dyDescent="0.35">
      <c r="B403" s="115">
        <f t="shared" si="13"/>
        <v>398</v>
      </c>
      <c r="C403" s="115"/>
      <c r="D403" s="127" t="s">
        <v>1949</v>
      </c>
      <c r="E403" s="117"/>
      <c r="F403" s="118"/>
      <c r="G403" s="119"/>
      <c r="H403" s="119"/>
      <c r="I403" s="119"/>
      <c r="J403" s="119"/>
      <c r="K403" s="120">
        <v>43410</v>
      </c>
      <c r="L403" s="120">
        <v>43410</v>
      </c>
      <c r="M403" s="120"/>
      <c r="N403" s="115"/>
      <c r="O403" s="115" t="s">
        <v>1592</v>
      </c>
      <c r="P403" s="115">
        <v>11</v>
      </c>
      <c r="Q403" s="115">
        <v>2018</v>
      </c>
      <c r="R403" s="115"/>
      <c r="S403" s="115" t="str">
        <f t="shared" si="12"/>
        <v>TLJ</v>
      </c>
      <c r="T403" s="115" t="str">
        <f>IFERROR(VLOOKUP(S403,[1]LOKASI!$B$4:$D$19,2,0),"-")</f>
        <v>DISTRIK I</v>
      </c>
      <c r="U403" s="115"/>
      <c r="V403" s="115"/>
      <c r="W403" s="121"/>
    </row>
    <row r="404" spans="2:23" s="94" customFormat="1" ht="50.15" hidden="1" customHeight="1" x14ac:dyDescent="0.35">
      <c r="B404" s="115">
        <f t="shared" si="13"/>
        <v>399</v>
      </c>
      <c r="C404" s="115"/>
      <c r="D404" s="127" t="s">
        <v>1950</v>
      </c>
      <c r="E404" s="117"/>
      <c r="F404" s="118"/>
      <c r="G404" s="119"/>
      <c r="H404" s="119"/>
      <c r="I404" s="119"/>
      <c r="J404" s="119">
        <v>9</v>
      </c>
      <c r="K404" s="120">
        <v>43410</v>
      </c>
      <c r="L404" s="120">
        <v>43410</v>
      </c>
      <c r="M404" s="120"/>
      <c r="N404" s="115"/>
      <c r="O404" s="115" t="s">
        <v>1951</v>
      </c>
      <c r="P404" s="115">
        <v>11</v>
      </c>
      <c r="Q404" s="115">
        <v>2018</v>
      </c>
      <c r="R404" s="115"/>
      <c r="S404" s="115" t="str">
        <f t="shared" si="12"/>
        <v>TMB</v>
      </c>
      <c r="T404" s="115" t="str">
        <f>IFERROR(VLOOKUP(S404,[1]LOKASI!$B$4:$D$19,2,0),"-")</f>
        <v>-</v>
      </c>
      <c r="U404" s="115"/>
      <c r="V404" s="115"/>
      <c r="W404" s="121"/>
    </row>
    <row r="405" spans="2:23" s="94" customFormat="1" ht="50.15" hidden="1" customHeight="1" x14ac:dyDescent="0.35">
      <c r="B405" s="115">
        <f t="shared" si="13"/>
        <v>400</v>
      </c>
      <c r="C405" s="115"/>
      <c r="D405" s="127" t="s">
        <v>1952</v>
      </c>
      <c r="E405" s="117"/>
      <c r="F405" s="118"/>
      <c r="G405" s="119">
        <v>1</v>
      </c>
      <c r="H405" s="119">
        <v>1</v>
      </c>
      <c r="I405" s="119"/>
      <c r="J405" s="119"/>
      <c r="K405" s="120">
        <v>43411</v>
      </c>
      <c r="L405" s="120">
        <v>43411</v>
      </c>
      <c r="M405" s="120">
        <v>43411</v>
      </c>
      <c r="N405" s="115"/>
      <c r="O405" s="115" t="s">
        <v>1356</v>
      </c>
      <c r="P405" s="115">
        <v>11</v>
      </c>
      <c r="Q405" s="115">
        <v>2018</v>
      </c>
      <c r="R405" s="115"/>
      <c r="S405" s="115" t="str">
        <f t="shared" si="12"/>
        <v>BRG</v>
      </c>
      <c r="T405" s="115" t="str">
        <f>IFERROR(VLOOKUP(S405,[1]LOKASI!$B$4:$D$19,2,0),"-")</f>
        <v>DISTRIK III</v>
      </c>
      <c r="U405" s="115"/>
      <c r="V405" s="115"/>
      <c r="W405" s="121"/>
    </row>
    <row r="406" spans="2:23" s="94" customFormat="1" ht="50.15" hidden="1" customHeight="1" x14ac:dyDescent="0.35">
      <c r="B406" s="115">
        <f t="shared" si="13"/>
        <v>401</v>
      </c>
      <c r="C406" s="115"/>
      <c r="D406" s="127" t="s">
        <v>1953</v>
      </c>
      <c r="E406" s="117"/>
      <c r="F406" s="118"/>
      <c r="G406" s="119"/>
      <c r="H406" s="119"/>
      <c r="I406" s="119"/>
      <c r="J406" s="119"/>
      <c r="K406" s="120">
        <v>43412</v>
      </c>
      <c r="L406" s="120">
        <v>43412</v>
      </c>
      <c r="M406" s="120">
        <v>43412</v>
      </c>
      <c r="N406" s="115"/>
      <c r="O406" s="115" t="s">
        <v>1417</v>
      </c>
      <c r="P406" s="115">
        <v>11</v>
      </c>
      <c r="Q406" s="115">
        <v>2018</v>
      </c>
      <c r="R406" s="115"/>
      <c r="S406" s="115" t="str">
        <f t="shared" si="12"/>
        <v>GNK</v>
      </c>
      <c r="T406" s="115" t="str">
        <f>IFERROR(VLOOKUP(S406,[1]LOKASI!$B$4:$D$19,2,0),"-")</f>
        <v>DISTRIK I</v>
      </c>
      <c r="U406" s="115"/>
      <c r="V406" s="115"/>
      <c r="W406" s="121"/>
    </row>
    <row r="407" spans="2:23" s="94" customFormat="1" ht="50.15" hidden="1" customHeight="1" x14ac:dyDescent="0.35">
      <c r="B407" s="115">
        <f t="shared" si="13"/>
        <v>402</v>
      </c>
      <c r="C407" s="115"/>
      <c r="D407" s="127" t="s">
        <v>1954</v>
      </c>
      <c r="E407" s="117"/>
      <c r="F407" s="118"/>
      <c r="G407" s="119">
        <v>1</v>
      </c>
      <c r="H407" s="119"/>
      <c r="I407" s="119"/>
      <c r="J407" s="119">
        <v>14</v>
      </c>
      <c r="K407" s="120">
        <v>43413</v>
      </c>
      <c r="L407" s="120">
        <v>43413</v>
      </c>
      <c r="M407" s="120">
        <v>43413</v>
      </c>
      <c r="N407" s="115"/>
      <c r="O407" s="115" t="s">
        <v>1356</v>
      </c>
      <c r="P407" s="115">
        <v>11</v>
      </c>
      <c r="Q407" s="115">
        <v>2018</v>
      </c>
      <c r="R407" s="115"/>
      <c r="S407" s="115" t="str">
        <f t="shared" si="12"/>
        <v>BRG</v>
      </c>
      <c r="T407" s="115" t="str">
        <f>IFERROR(VLOOKUP(S407,[1]LOKASI!$B$4:$D$19,2,0),"-")</f>
        <v>DISTRIK III</v>
      </c>
      <c r="U407" s="115"/>
      <c r="V407" s="115"/>
      <c r="W407" s="121"/>
    </row>
    <row r="408" spans="2:23" s="94" customFormat="1" ht="50.15" hidden="1" customHeight="1" x14ac:dyDescent="0.35">
      <c r="B408" s="115">
        <f t="shared" si="13"/>
        <v>403</v>
      </c>
      <c r="C408" s="115"/>
      <c r="D408" s="127" t="s">
        <v>1955</v>
      </c>
      <c r="E408" s="117"/>
      <c r="F408" s="118"/>
      <c r="G408" s="119">
        <v>1</v>
      </c>
      <c r="H408" s="119">
        <v>1</v>
      </c>
      <c r="I408" s="119"/>
      <c r="J408" s="119"/>
      <c r="K408" s="120">
        <v>43413</v>
      </c>
      <c r="L408" s="120">
        <v>43413</v>
      </c>
      <c r="M408" s="120">
        <v>43413</v>
      </c>
      <c r="N408" s="115"/>
      <c r="O408" s="115" t="s">
        <v>1956</v>
      </c>
      <c r="P408" s="115">
        <v>11</v>
      </c>
      <c r="Q408" s="115">
        <v>2018</v>
      </c>
      <c r="R408" s="115"/>
      <c r="S408" s="115" t="str">
        <f t="shared" si="12"/>
        <v>TLJ</v>
      </c>
      <c r="T408" s="115" t="str">
        <f>IFERROR(VLOOKUP(S408,[1]LOKASI!$B$4:$D$19,2,0),"-")</f>
        <v>DISTRIK I</v>
      </c>
      <c r="U408" s="115"/>
      <c r="V408" s="115"/>
      <c r="W408" s="121"/>
    </row>
    <row r="409" spans="2:23" s="94" customFormat="1" ht="50.15" hidden="1" customHeight="1" x14ac:dyDescent="0.35">
      <c r="B409" s="115">
        <f t="shared" si="13"/>
        <v>404</v>
      </c>
      <c r="C409" s="115"/>
      <c r="D409" s="127" t="s">
        <v>1957</v>
      </c>
      <c r="E409" s="117"/>
      <c r="F409" s="118"/>
      <c r="G409" s="119">
        <v>1</v>
      </c>
      <c r="H409" s="119"/>
      <c r="I409" s="119">
        <v>1</v>
      </c>
      <c r="J409" s="119"/>
      <c r="K409" s="120">
        <v>43413</v>
      </c>
      <c r="L409" s="120">
        <v>43413</v>
      </c>
      <c r="M409" s="120">
        <v>43413</v>
      </c>
      <c r="N409" s="115"/>
      <c r="O409" s="115" t="s">
        <v>1638</v>
      </c>
      <c r="P409" s="115">
        <v>11</v>
      </c>
      <c r="Q409" s="115">
        <v>2018</v>
      </c>
      <c r="R409" s="115"/>
      <c r="S409" s="115" t="str">
        <f t="shared" si="12"/>
        <v>TLJ</v>
      </c>
      <c r="T409" s="115" t="str">
        <f>IFERROR(VLOOKUP(S409,[1]LOKASI!$B$4:$D$19,2,0),"-")</f>
        <v>DISTRIK I</v>
      </c>
      <c r="U409" s="115"/>
      <c r="V409" s="115"/>
      <c r="W409" s="121"/>
    </row>
    <row r="410" spans="2:23" s="94" customFormat="1" ht="50.15" hidden="1" customHeight="1" x14ac:dyDescent="0.35">
      <c r="B410" s="115">
        <f t="shared" si="13"/>
        <v>405</v>
      </c>
      <c r="C410" s="115"/>
      <c r="D410" s="127" t="s">
        <v>1958</v>
      </c>
      <c r="E410" s="117"/>
      <c r="F410" s="118"/>
      <c r="G410" s="119"/>
      <c r="H410" s="119"/>
      <c r="I410" s="119"/>
      <c r="J410" s="119">
        <v>12</v>
      </c>
      <c r="K410" s="120">
        <v>43413</v>
      </c>
      <c r="L410" s="120">
        <v>43413</v>
      </c>
      <c r="M410" s="120">
        <v>43413</v>
      </c>
      <c r="N410" s="115"/>
      <c r="O410" s="115" t="s">
        <v>1417</v>
      </c>
      <c r="P410" s="115">
        <v>11</v>
      </c>
      <c r="Q410" s="115">
        <v>2018</v>
      </c>
      <c r="R410" s="115"/>
      <c r="S410" s="115" t="str">
        <f t="shared" si="12"/>
        <v>GNK</v>
      </c>
      <c r="T410" s="115" t="str">
        <f>IFERROR(VLOOKUP(S410,[1]LOKASI!$B$4:$D$19,2,0),"-")</f>
        <v>DISTRIK I</v>
      </c>
      <c r="U410" s="115"/>
      <c r="V410" s="115"/>
      <c r="W410" s="121"/>
    </row>
    <row r="411" spans="2:23" s="94" customFormat="1" ht="50.15" hidden="1" customHeight="1" x14ac:dyDescent="0.35">
      <c r="B411" s="115">
        <f t="shared" si="13"/>
        <v>406</v>
      </c>
      <c r="C411" s="115"/>
      <c r="D411" s="127" t="s">
        <v>1959</v>
      </c>
      <c r="E411" s="117"/>
      <c r="F411" s="118"/>
      <c r="G411" s="119"/>
      <c r="H411" s="119"/>
      <c r="I411" s="119"/>
      <c r="J411" s="119"/>
      <c r="K411" s="120">
        <v>43414</v>
      </c>
      <c r="L411" s="120">
        <v>43414</v>
      </c>
      <c r="M411" s="120">
        <v>43414</v>
      </c>
      <c r="N411" s="115"/>
      <c r="O411" s="115" t="s">
        <v>1960</v>
      </c>
      <c r="P411" s="115">
        <v>11</v>
      </c>
      <c r="Q411" s="115">
        <v>2018</v>
      </c>
      <c r="R411" s="115"/>
      <c r="S411" s="115" t="str">
        <f t="shared" si="12"/>
        <v>SKG</v>
      </c>
      <c r="T411" s="115" t="str">
        <f>IFERROR(VLOOKUP(S411,[1]LOKASI!$B$4:$D$19,2,0),"-")</f>
        <v>-</v>
      </c>
      <c r="U411" s="115"/>
      <c r="V411" s="115"/>
      <c r="W411" s="121"/>
    </row>
    <row r="412" spans="2:23" s="94" customFormat="1" ht="50.15" hidden="1" customHeight="1" x14ac:dyDescent="0.35">
      <c r="B412" s="115">
        <f t="shared" si="13"/>
        <v>407</v>
      </c>
      <c r="C412" s="115"/>
      <c r="D412" s="127" t="s">
        <v>1961</v>
      </c>
      <c r="E412" s="117"/>
      <c r="F412" s="118"/>
      <c r="G412" s="119">
        <v>1</v>
      </c>
      <c r="H412" s="119"/>
      <c r="I412" s="119">
        <v>1</v>
      </c>
      <c r="J412" s="119"/>
      <c r="K412" s="120">
        <v>43414</v>
      </c>
      <c r="L412" s="120">
        <v>43414</v>
      </c>
      <c r="M412" s="120">
        <v>43414</v>
      </c>
      <c r="N412" s="115"/>
      <c r="O412" s="115" t="s">
        <v>1962</v>
      </c>
      <c r="P412" s="115">
        <v>11</v>
      </c>
      <c r="Q412" s="115">
        <v>2018</v>
      </c>
      <c r="R412" s="115"/>
      <c r="S412" s="115" t="str">
        <f t="shared" si="12"/>
        <v xml:space="preserve">SP </v>
      </c>
      <c r="T412" s="115" t="str">
        <f>IFERROR(VLOOKUP(S412,[1]LOKASI!$B$4:$D$19,2,0),"-")</f>
        <v>-</v>
      </c>
      <c r="U412" s="115"/>
      <c r="V412" s="115"/>
      <c r="W412" s="121"/>
    </row>
    <row r="413" spans="2:23" s="94" customFormat="1" ht="50.15" hidden="1" customHeight="1" x14ac:dyDescent="0.35">
      <c r="B413" s="115">
        <f t="shared" si="13"/>
        <v>408</v>
      </c>
      <c r="C413" s="115"/>
      <c r="D413" s="127" t="s">
        <v>1963</v>
      </c>
      <c r="E413" s="117"/>
      <c r="F413" s="118"/>
      <c r="G413" s="119">
        <v>1</v>
      </c>
      <c r="H413" s="119"/>
      <c r="I413" s="119"/>
      <c r="J413" s="119">
        <v>15</v>
      </c>
      <c r="K413" s="120">
        <v>43415</v>
      </c>
      <c r="L413" s="120">
        <v>43415</v>
      </c>
      <c r="M413" s="120">
        <v>43415</v>
      </c>
      <c r="N413" s="115"/>
      <c r="O413" s="115" t="s">
        <v>1417</v>
      </c>
      <c r="P413" s="115">
        <v>11</v>
      </c>
      <c r="Q413" s="115">
        <v>2018</v>
      </c>
      <c r="R413" s="115"/>
      <c r="S413" s="115" t="str">
        <f t="shared" si="12"/>
        <v>GNK</v>
      </c>
      <c r="T413" s="115" t="str">
        <f>IFERROR(VLOOKUP(S413,[1]LOKASI!$B$4:$D$19,2,0),"-")</f>
        <v>DISTRIK I</v>
      </c>
      <c r="U413" s="115"/>
      <c r="V413" s="115"/>
      <c r="W413" s="121"/>
    </row>
    <row r="414" spans="2:23" s="94" customFormat="1" ht="50.15" hidden="1" customHeight="1" x14ac:dyDescent="0.35">
      <c r="B414" s="115">
        <f t="shared" si="13"/>
        <v>409</v>
      </c>
      <c r="C414" s="115"/>
      <c r="D414" s="127" t="s">
        <v>1964</v>
      </c>
      <c r="E414" s="117"/>
      <c r="F414" s="118"/>
      <c r="G414" s="119">
        <v>1</v>
      </c>
      <c r="H414" s="119"/>
      <c r="I414" s="119"/>
      <c r="J414" s="119">
        <v>9</v>
      </c>
      <c r="K414" s="120">
        <v>43416</v>
      </c>
      <c r="L414" s="120">
        <v>43416</v>
      </c>
      <c r="M414" s="120">
        <v>43416</v>
      </c>
      <c r="N414" s="115"/>
      <c r="O414" s="115" t="s">
        <v>1965</v>
      </c>
      <c r="P414" s="115">
        <v>11</v>
      </c>
      <c r="Q414" s="115">
        <v>2018</v>
      </c>
      <c r="R414" s="115"/>
      <c r="S414" s="115" t="str">
        <f t="shared" si="12"/>
        <v>OGN</v>
      </c>
      <c r="T414" s="115" t="str">
        <f>IFERROR(VLOOKUP(S414,[1]LOKASI!$B$4:$D$19,2,0),"-")</f>
        <v>DISTRIK II</v>
      </c>
      <c r="U414" s="115"/>
      <c r="V414" s="115"/>
      <c r="W414" s="121"/>
    </row>
    <row r="415" spans="2:23" s="94" customFormat="1" ht="50.15" hidden="1" customHeight="1" x14ac:dyDescent="0.35">
      <c r="B415" s="115">
        <f t="shared" si="13"/>
        <v>410</v>
      </c>
      <c r="C415" s="115"/>
      <c r="D415" s="127" t="s">
        <v>1966</v>
      </c>
      <c r="E415" s="117"/>
      <c r="F415" s="118"/>
      <c r="G415" s="119">
        <v>1</v>
      </c>
      <c r="H415" s="119"/>
      <c r="I415" s="119">
        <v>1</v>
      </c>
      <c r="J415" s="119"/>
      <c r="K415" s="120">
        <v>43416</v>
      </c>
      <c r="L415" s="120">
        <v>43416</v>
      </c>
      <c r="M415" s="120">
        <v>43416</v>
      </c>
      <c r="N415" s="115"/>
      <c r="O415" s="115" t="s">
        <v>202</v>
      </c>
      <c r="P415" s="115">
        <v>11</v>
      </c>
      <c r="Q415" s="115">
        <v>2018</v>
      </c>
      <c r="R415" s="115"/>
      <c r="S415" s="115" t="str">
        <f t="shared" si="12"/>
        <v>TLJ</v>
      </c>
      <c r="T415" s="115" t="str">
        <f>IFERROR(VLOOKUP(S415,[1]LOKASI!$B$4:$D$19,2,0),"-")</f>
        <v>DISTRIK I</v>
      </c>
      <c r="U415" s="115"/>
      <c r="V415" s="115"/>
      <c r="W415" s="121"/>
    </row>
    <row r="416" spans="2:23" s="94" customFormat="1" ht="50.15" hidden="1" customHeight="1" x14ac:dyDescent="0.35">
      <c r="B416" s="115">
        <f t="shared" si="13"/>
        <v>411</v>
      </c>
      <c r="C416" s="115"/>
      <c r="D416" s="127" t="s">
        <v>1967</v>
      </c>
      <c r="E416" s="117"/>
      <c r="F416" s="118"/>
      <c r="G416" s="119">
        <v>1</v>
      </c>
      <c r="H416" s="119"/>
      <c r="I416" s="119"/>
      <c r="J416" s="119">
        <v>18</v>
      </c>
      <c r="K416" s="120">
        <v>43416</v>
      </c>
      <c r="L416" s="120">
        <v>43416</v>
      </c>
      <c r="M416" s="120">
        <v>43416</v>
      </c>
      <c r="N416" s="115"/>
      <c r="O416" s="115" t="s">
        <v>1518</v>
      </c>
      <c r="P416" s="115">
        <v>11</v>
      </c>
      <c r="Q416" s="115">
        <v>2018</v>
      </c>
      <c r="R416" s="115"/>
      <c r="S416" s="115" t="str">
        <f t="shared" si="12"/>
        <v>PMB</v>
      </c>
      <c r="T416" s="115" t="str">
        <f>IFERROR(VLOOKUP(S416,[1]LOKASI!$B$4:$D$19,2,0),"-")</f>
        <v>DISTRIK I</v>
      </c>
      <c r="U416" s="115"/>
      <c r="V416" s="115"/>
      <c r="W416" s="121"/>
    </row>
    <row r="417" spans="2:23" s="94" customFormat="1" ht="50.15" hidden="1" customHeight="1" x14ac:dyDescent="0.35">
      <c r="B417" s="115">
        <f t="shared" si="13"/>
        <v>412</v>
      </c>
      <c r="C417" s="115"/>
      <c r="D417" s="127" t="s">
        <v>1968</v>
      </c>
      <c r="E417" s="117"/>
      <c r="F417" s="118"/>
      <c r="G417" s="119"/>
      <c r="H417" s="119"/>
      <c r="I417" s="119"/>
      <c r="J417" s="119"/>
      <c r="K417" s="120">
        <v>43416</v>
      </c>
      <c r="L417" s="120">
        <v>43416</v>
      </c>
      <c r="M417" s="120">
        <v>43416</v>
      </c>
      <c r="N417" s="115"/>
      <c r="O417" s="115" t="s">
        <v>1951</v>
      </c>
      <c r="P417" s="115">
        <v>11</v>
      </c>
      <c r="Q417" s="115">
        <v>2018</v>
      </c>
      <c r="R417" s="115"/>
      <c r="S417" s="115" t="str">
        <f t="shared" si="12"/>
        <v>TMB</v>
      </c>
      <c r="T417" s="115" t="str">
        <f>IFERROR(VLOOKUP(S417,[1]LOKASI!$B$4:$D$19,2,0),"-")</f>
        <v>-</v>
      </c>
      <c r="U417" s="115"/>
      <c r="V417" s="115"/>
      <c r="W417" s="121"/>
    </row>
    <row r="418" spans="2:23" s="94" customFormat="1" ht="50.15" hidden="1" customHeight="1" x14ac:dyDescent="0.35">
      <c r="B418" s="115">
        <f t="shared" si="13"/>
        <v>413</v>
      </c>
      <c r="C418" s="115"/>
      <c r="D418" s="127" t="s">
        <v>1969</v>
      </c>
      <c r="E418" s="117"/>
      <c r="F418" s="118"/>
      <c r="G418" s="119">
        <v>1</v>
      </c>
      <c r="H418" s="119"/>
      <c r="I418" s="119"/>
      <c r="J418" s="119">
        <v>63</v>
      </c>
      <c r="K418" s="120">
        <v>43417</v>
      </c>
      <c r="L418" s="120">
        <v>43417</v>
      </c>
      <c r="M418" s="120"/>
      <c r="N418" s="115"/>
      <c r="O418" s="115" t="s">
        <v>1684</v>
      </c>
      <c r="P418" s="115">
        <v>11</v>
      </c>
      <c r="Q418" s="115">
        <v>2018</v>
      </c>
      <c r="R418" s="115"/>
      <c r="S418" s="115" t="str">
        <f t="shared" si="12"/>
        <v>TTB</v>
      </c>
      <c r="T418" s="115" t="str">
        <f>IFERROR(VLOOKUP(S418,[1]LOKASI!$B$4:$D$19,2,0),"-")</f>
        <v>DISTRIK II</v>
      </c>
      <c r="U418" s="115"/>
      <c r="V418" s="115"/>
      <c r="W418" s="121"/>
    </row>
    <row r="419" spans="2:23" s="94" customFormat="1" ht="50.15" hidden="1" customHeight="1" x14ac:dyDescent="0.35">
      <c r="B419" s="115">
        <f t="shared" si="13"/>
        <v>414</v>
      </c>
      <c r="C419" s="115"/>
      <c r="D419" s="127" t="s">
        <v>1970</v>
      </c>
      <c r="E419" s="117"/>
      <c r="F419" s="118"/>
      <c r="G419" s="119"/>
      <c r="H419" s="119"/>
      <c r="I419" s="119"/>
      <c r="J419" s="119"/>
      <c r="K419" s="120">
        <v>43417</v>
      </c>
      <c r="L419" s="120">
        <v>43417</v>
      </c>
      <c r="M419" s="120">
        <v>43417</v>
      </c>
      <c r="N419" s="115"/>
      <c r="O419" s="115" t="s">
        <v>1951</v>
      </c>
      <c r="P419" s="115">
        <v>11</v>
      </c>
      <c r="Q419" s="115">
        <v>2018</v>
      </c>
      <c r="R419" s="115"/>
      <c r="S419" s="115" t="str">
        <f t="shared" si="12"/>
        <v>TMB</v>
      </c>
      <c r="T419" s="115" t="str">
        <f>IFERROR(VLOOKUP(S419,[1]LOKASI!$B$4:$D$19,2,0),"-")</f>
        <v>-</v>
      </c>
      <c r="U419" s="115"/>
      <c r="V419" s="115"/>
      <c r="W419" s="121"/>
    </row>
    <row r="420" spans="2:23" s="94" customFormat="1" ht="50.15" hidden="1" customHeight="1" x14ac:dyDescent="0.35">
      <c r="B420" s="115">
        <f t="shared" si="13"/>
        <v>415</v>
      </c>
      <c r="C420" s="115"/>
      <c r="D420" s="127" t="s">
        <v>1971</v>
      </c>
      <c r="E420" s="117"/>
      <c r="F420" s="118"/>
      <c r="G420" s="119">
        <v>1</v>
      </c>
      <c r="H420" s="119"/>
      <c r="I420" s="119"/>
      <c r="J420" s="119">
        <v>117</v>
      </c>
      <c r="K420" s="120">
        <v>43418</v>
      </c>
      <c r="L420" s="120">
        <v>43418</v>
      </c>
      <c r="M420" s="120">
        <v>43418</v>
      </c>
      <c r="N420" s="115"/>
      <c r="O420" s="115" t="s">
        <v>1684</v>
      </c>
      <c r="P420" s="115">
        <v>11</v>
      </c>
      <c r="Q420" s="115">
        <v>2018</v>
      </c>
      <c r="R420" s="115"/>
      <c r="S420" s="115" t="str">
        <f t="shared" si="12"/>
        <v>TTB</v>
      </c>
      <c r="T420" s="115" t="str">
        <f>IFERROR(VLOOKUP(S420,[1]LOKASI!$B$4:$D$19,2,0),"-")</f>
        <v>DISTRIK II</v>
      </c>
      <c r="U420" s="115"/>
      <c r="V420" s="115"/>
      <c r="W420" s="121"/>
    </row>
    <row r="421" spans="2:23" s="94" customFormat="1" ht="50.15" hidden="1" customHeight="1" x14ac:dyDescent="0.35">
      <c r="B421" s="115">
        <f t="shared" si="13"/>
        <v>416</v>
      </c>
      <c r="C421" s="115"/>
      <c r="D421" s="127" t="s">
        <v>1972</v>
      </c>
      <c r="E421" s="117"/>
      <c r="F421" s="118"/>
      <c r="G421" s="119"/>
      <c r="H421" s="119"/>
      <c r="I421" s="119"/>
      <c r="J421" s="119">
        <v>18</v>
      </c>
      <c r="K421" s="120">
        <v>43418</v>
      </c>
      <c r="L421" s="120">
        <v>43418</v>
      </c>
      <c r="M421" s="120">
        <v>43418</v>
      </c>
      <c r="N421" s="115"/>
      <c r="O421" s="115" t="s">
        <v>701</v>
      </c>
      <c r="P421" s="115">
        <v>11</v>
      </c>
      <c r="Q421" s="115">
        <v>2018</v>
      </c>
      <c r="R421" s="115"/>
      <c r="S421" s="115" t="str">
        <f t="shared" si="12"/>
        <v>TLJ</v>
      </c>
      <c r="T421" s="115" t="str">
        <f>IFERROR(VLOOKUP(S421,[1]LOKASI!$B$4:$D$19,2,0),"-")</f>
        <v>DISTRIK I</v>
      </c>
      <c r="U421" s="115"/>
      <c r="V421" s="115"/>
      <c r="W421" s="121"/>
    </row>
    <row r="422" spans="2:23" s="94" customFormat="1" ht="50.15" hidden="1" customHeight="1" x14ac:dyDescent="0.35">
      <c r="B422" s="115">
        <f t="shared" si="13"/>
        <v>417</v>
      </c>
      <c r="C422" s="115" t="s">
        <v>1755</v>
      </c>
      <c r="D422" s="127" t="s">
        <v>1973</v>
      </c>
      <c r="E422" s="117"/>
      <c r="F422" s="118"/>
      <c r="G422" s="119">
        <v>1</v>
      </c>
      <c r="H422" s="119"/>
      <c r="I422" s="119">
        <v>1</v>
      </c>
      <c r="J422" s="119">
        <v>9</v>
      </c>
      <c r="K422" s="120">
        <v>43419</v>
      </c>
      <c r="L422" s="120">
        <v>43419</v>
      </c>
      <c r="M422" s="120">
        <v>43419</v>
      </c>
      <c r="N422" s="115"/>
      <c r="O422" s="115" t="s">
        <v>701</v>
      </c>
      <c r="P422" s="115">
        <v>11</v>
      </c>
      <c r="Q422" s="115">
        <v>2018</v>
      </c>
      <c r="R422" s="115"/>
      <c r="S422" s="115" t="str">
        <f t="shared" si="12"/>
        <v>TLJ</v>
      </c>
      <c r="T422" s="115" t="str">
        <f>IFERROR(VLOOKUP(S422,[1]LOKASI!$B$4:$D$19,2,0),"-")</f>
        <v>DISTRIK I</v>
      </c>
      <c r="U422" s="115"/>
      <c r="V422" s="115"/>
      <c r="W422" s="121"/>
    </row>
    <row r="423" spans="2:23" s="94" customFormat="1" ht="50.15" hidden="1" customHeight="1" x14ac:dyDescent="0.35">
      <c r="B423" s="115">
        <f t="shared" si="13"/>
        <v>418</v>
      </c>
      <c r="C423" s="115"/>
      <c r="D423" s="127" t="s">
        <v>1974</v>
      </c>
      <c r="E423" s="117"/>
      <c r="F423" s="118"/>
      <c r="G423" s="119">
        <v>1</v>
      </c>
      <c r="H423" s="119"/>
      <c r="I423" s="119"/>
      <c r="J423" s="119">
        <v>12</v>
      </c>
      <c r="K423" s="120">
        <v>43419</v>
      </c>
      <c r="L423" s="120">
        <v>43419</v>
      </c>
      <c r="M423" s="120"/>
      <c r="N423" s="115"/>
      <c r="O423" s="115" t="s">
        <v>1975</v>
      </c>
      <c r="P423" s="115">
        <v>11</v>
      </c>
      <c r="Q423" s="115">
        <v>2018</v>
      </c>
      <c r="R423" s="115"/>
      <c r="S423" s="115" t="str">
        <f t="shared" si="12"/>
        <v xml:space="preserve">SP </v>
      </c>
      <c r="T423" s="115" t="str">
        <f>IFERROR(VLOOKUP(S423,[1]LOKASI!$B$4:$D$19,2,0),"-")</f>
        <v>-</v>
      </c>
      <c r="U423" s="115"/>
      <c r="V423" s="115"/>
      <c r="W423" s="121"/>
    </row>
    <row r="424" spans="2:23" s="94" customFormat="1" ht="50.15" hidden="1" customHeight="1" x14ac:dyDescent="0.35">
      <c r="B424" s="115">
        <f t="shared" si="13"/>
        <v>419</v>
      </c>
      <c r="C424" s="115" t="s">
        <v>1755</v>
      </c>
      <c r="D424" s="127" t="s">
        <v>1976</v>
      </c>
      <c r="E424" s="117"/>
      <c r="F424" s="118"/>
      <c r="G424" s="119"/>
      <c r="H424" s="119"/>
      <c r="I424" s="119"/>
      <c r="J424" s="119"/>
      <c r="K424" s="120">
        <v>43419</v>
      </c>
      <c r="L424" s="120">
        <v>43419</v>
      </c>
      <c r="M424" s="120"/>
      <c r="N424" s="115"/>
      <c r="O424" s="115" t="s">
        <v>1781</v>
      </c>
      <c r="P424" s="115">
        <v>11</v>
      </c>
      <c r="Q424" s="115">
        <v>2018</v>
      </c>
      <c r="R424" s="115"/>
      <c r="S424" s="115" t="str">
        <f t="shared" si="12"/>
        <v>TMT</v>
      </c>
      <c r="T424" s="115" t="str">
        <f>IFERROR(VLOOKUP(S424,[1]LOKASI!$B$4:$D$19,2,0),"-")</f>
        <v>DISTRIK II</v>
      </c>
      <c r="U424" s="115"/>
      <c r="V424" s="115"/>
      <c r="W424" s="121"/>
    </row>
    <row r="425" spans="2:23" s="94" customFormat="1" ht="50.15" hidden="1" customHeight="1" x14ac:dyDescent="0.35">
      <c r="B425" s="115">
        <f t="shared" si="13"/>
        <v>420</v>
      </c>
      <c r="C425" s="115"/>
      <c r="D425" s="127" t="s">
        <v>1977</v>
      </c>
      <c r="E425" s="117"/>
      <c r="F425" s="118"/>
      <c r="G425" s="119"/>
      <c r="H425" s="119"/>
      <c r="I425" s="119"/>
      <c r="J425" s="119"/>
      <c r="K425" s="120">
        <v>43419</v>
      </c>
      <c r="L425" s="120">
        <v>43419</v>
      </c>
      <c r="M425" s="120"/>
      <c r="N425" s="115"/>
      <c r="O425" s="115" t="s">
        <v>1872</v>
      </c>
      <c r="P425" s="115">
        <v>11</v>
      </c>
      <c r="Q425" s="115">
        <v>2018</v>
      </c>
      <c r="R425" s="115"/>
      <c r="S425" s="115" t="str">
        <f t="shared" si="12"/>
        <v>OGN</v>
      </c>
      <c r="T425" s="115" t="str">
        <f>IFERROR(VLOOKUP(S425,[1]LOKASI!$B$4:$D$19,2,0),"-")</f>
        <v>DISTRIK II</v>
      </c>
      <c r="U425" s="115"/>
      <c r="V425" s="115"/>
      <c r="W425" s="121"/>
    </row>
    <row r="426" spans="2:23" s="94" customFormat="1" ht="50.15" hidden="1" customHeight="1" x14ac:dyDescent="0.35">
      <c r="B426" s="115">
        <f t="shared" si="13"/>
        <v>421</v>
      </c>
      <c r="C426" s="115"/>
      <c r="D426" s="127" t="s">
        <v>1978</v>
      </c>
      <c r="E426" s="117"/>
      <c r="F426" s="118"/>
      <c r="G426" s="119"/>
      <c r="H426" s="119"/>
      <c r="I426" s="119"/>
      <c r="J426" s="119"/>
      <c r="K426" s="120">
        <v>43419</v>
      </c>
      <c r="L426" s="120">
        <v>43419</v>
      </c>
      <c r="M426" s="120"/>
      <c r="N426" s="115"/>
      <c r="O426" s="115" t="s">
        <v>1979</v>
      </c>
      <c r="P426" s="115">
        <v>11</v>
      </c>
      <c r="Q426" s="115">
        <v>2018</v>
      </c>
      <c r="R426" s="115"/>
      <c r="S426" s="115" t="str">
        <f t="shared" si="12"/>
        <v>OGN</v>
      </c>
      <c r="T426" s="115" t="str">
        <f>IFERROR(VLOOKUP(S426,[1]LOKASI!$B$4:$D$19,2,0),"-")</f>
        <v>DISTRIK II</v>
      </c>
      <c r="U426" s="115"/>
      <c r="V426" s="115"/>
      <c r="W426" s="121"/>
    </row>
    <row r="427" spans="2:23" s="94" customFormat="1" ht="50.15" hidden="1" customHeight="1" x14ac:dyDescent="0.35">
      <c r="B427" s="115">
        <f t="shared" si="13"/>
        <v>422</v>
      </c>
      <c r="C427" s="115" t="s">
        <v>1755</v>
      </c>
      <c r="D427" s="127" t="s">
        <v>1980</v>
      </c>
      <c r="E427" s="117"/>
      <c r="F427" s="118"/>
      <c r="G427" s="119"/>
      <c r="H427" s="119"/>
      <c r="I427" s="119"/>
      <c r="J427" s="119">
        <v>12</v>
      </c>
      <c r="K427" s="120">
        <v>43419</v>
      </c>
      <c r="L427" s="120">
        <v>43419</v>
      </c>
      <c r="M427" s="120">
        <v>43419</v>
      </c>
      <c r="N427" s="115"/>
      <c r="O427" s="115" t="s">
        <v>1511</v>
      </c>
      <c r="P427" s="115">
        <v>11</v>
      </c>
      <c r="Q427" s="115">
        <v>2018</v>
      </c>
      <c r="R427" s="115"/>
      <c r="S427" s="115" t="str">
        <f t="shared" si="12"/>
        <v>PMB</v>
      </c>
      <c r="T427" s="115" t="str">
        <f>IFERROR(VLOOKUP(S427,[1]LOKASI!$B$4:$D$19,2,0),"-")</f>
        <v>DISTRIK I</v>
      </c>
      <c r="U427" s="115"/>
      <c r="V427" s="115"/>
      <c r="W427" s="121"/>
    </row>
    <row r="428" spans="2:23" s="94" customFormat="1" ht="50.15" hidden="1" customHeight="1" x14ac:dyDescent="0.35">
      <c r="B428" s="115">
        <f t="shared" si="13"/>
        <v>423</v>
      </c>
      <c r="C428" s="115" t="s">
        <v>1755</v>
      </c>
      <c r="D428" s="127" t="s">
        <v>1981</v>
      </c>
      <c r="E428" s="117"/>
      <c r="F428" s="118"/>
      <c r="G428" s="119"/>
      <c r="H428" s="119"/>
      <c r="I428" s="119"/>
      <c r="J428" s="119"/>
      <c r="K428" s="120">
        <v>43420</v>
      </c>
      <c r="L428" s="120">
        <v>43420</v>
      </c>
      <c r="M428" s="120"/>
      <c r="N428" s="115"/>
      <c r="O428" s="115" t="s">
        <v>1781</v>
      </c>
      <c r="P428" s="115">
        <v>11</v>
      </c>
      <c r="Q428" s="115">
        <v>2018</v>
      </c>
      <c r="R428" s="115"/>
      <c r="S428" s="115" t="str">
        <f t="shared" si="12"/>
        <v>TMT</v>
      </c>
      <c r="T428" s="115" t="str">
        <f>IFERROR(VLOOKUP(S428,[1]LOKASI!$B$4:$D$19,2,0),"-")</f>
        <v>DISTRIK II</v>
      </c>
      <c r="U428" s="115"/>
      <c r="V428" s="115"/>
      <c r="W428" s="121"/>
    </row>
    <row r="429" spans="2:23" s="94" customFormat="1" ht="50.15" hidden="1" customHeight="1" x14ac:dyDescent="0.35">
      <c r="B429" s="115">
        <f t="shared" si="13"/>
        <v>424</v>
      </c>
      <c r="C429" s="115" t="s">
        <v>1755</v>
      </c>
      <c r="D429" s="127" t="s">
        <v>1982</v>
      </c>
      <c r="E429" s="117"/>
      <c r="F429" s="118"/>
      <c r="G429" s="119">
        <v>1</v>
      </c>
      <c r="H429" s="119"/>
      <c r="I429" s="119">
        <v>1</v>
      </c>
      <c r="J429" s="119"/>
      <c r="K429" s="120">
        <v>43421</v>
      </c>
      <c r="L429" s="120">
        <v>43421</v>
      </c>
      <c r="M429" s="120">
        <v>43421</v>
      </c>
      <c r="N429" s="115"/>
      <c r="O429" s="115" t="s">
        <v>642</v>
      </c>
      <c r="P429" s="115">
        <v>11</v>
      </c>
      <c r="Q429" s="115">
        <v>2018</v>
      </c>
      <c r="R429" s="115"/>
      <c r="S429" s="115" t="str">
        <f t="shared" si="12"/>
        <v>TLJ</v>
      </c>
      <c r="T429" s="115" t="str">
        <f>IFERROR(VLOOKUP(S429,[1]LOKASI!$B$4:$D$19,2,0),"-")</f>
        <v>DISTRIK I</v>
      </c>
      <c r="U429" s="115"/>
      <c r="V429" s="115"/>
      <c r="W429" s="121"/>
    </row>
    <row r="430" spans="2:23" s="94" customFormat="1" ht="50.15" hidden="1" customHeight="1" x14ac:dyDescent="0.35">
      <c r="B430" s="115">
        <f t="shared" si="13"/>
        <v>425</v>
      </c>
      <c r="C430" s="115" t="s">
        <v>1755</v>
      </c>
      <c r="D430" s="127" t="s">
        <v>1982</v>
      </c>
      <c r="E430" s="117"/>
      <c r="F430" s="118"/>
      <c r="G430" s="119"/>
      <c r="H430" s="119"/>
      <c r="I430" s="119"/>
      <c r="J430" s="119"/>
      <c r="K430" s="120">
        <v>43421</v>
      </c>
      <c r="L430" s="120">
        <v>43421</v>
      </c>
      <c r="M430" s="120">
        <v>43421</v>
      </c>
      <c r="N430" s="115"/>
      <c r="O430" s="115" t="s">
        <v>1622</v>
      </c>
      <c r="P430" s="115">
        <v>11</v>
      </c>
      <c r="Q430" s="115">
        <v>2018</v>
      </c>
      <c r="R430" s="115"/>
      <c r="S430" s="115" t="str">
        <f t="shared" si="12"/>
        <v>TLJ</v>
      </c>
      <c r="T430" s="115" t="str">
        <f>IFERROR(VLOOKUP(S430,[1]LOKASI!$B$4:$D$19,2,0),"-")</f>
        <v>DISTRIK I</v>
      </c>
      <c r="U430" s="115"/>
      <c r="V430" s="115"/>
      <c r="W430" s="121"/>
    </row>
    <row r="431" spans="2:23" s="94" customFormat="1" ht="50.15" hidden="1" customHeight="1" x14ac:dyDescent="0.35">
      <c r="B431" s="115">
        <f t="shared" si="13"/>
        <v>426</v>
      </c>
      <c r="C431" s="115" t="s">
        <v>1755</v>
      </c>
      <c r="D431" s="127" t="s">
        <v>1983</v>
      </c>
      <c r="E431" s="117"/>
      <c r="F431" s="118"/>
      <c r="G431" s="119">
        <v>1</v>
      </c>
      <c r="H431" s="119">
        <v>1</v>
      </c>
      <c r="I431" s="119"/>
      <c r="J431" s="119"/>
      <c r="K431" s="120">
        <v>43421</v>
      </c>
      <c r="L431" s="120">
        <v>43421</v>
      </c>
      <c r="M431" s="120">
        <v>43421</v>
      </c>
      <c r="N431" s="115"/>
      <c r="O431" s="115" t="s">
        <v>202</v>
      </c>
      <c r="P431" s="115">
        <v>11</v>
      </c>
      <c r="Q431" s="115">
        <v>2018</v>
      </c>
      <c r="R431" s="115"/>
      <c r="S431" s="115" t="str">
        <f t="shared" si="12"/>
        <v>TLJ</v>
      </c>
      <c r="T431" s="115" t="str">
        <f>IFERROR(VLOOKUP(S431,[1]LOKASI!$B$4:$D$19,2,0),"-")</f>
        <v>DISTRIK I</v>
      </c>
      <c r="U431" s="115"/>
      <c r="V431" s="115"/>
      <c r="W431" s="121"/>
    </row>
    <row r="432" spans="2:23" s="94" customFormat="1" ht="50.15" hidden="1" customHeight="1" x14ac:dyDescent="0.35">
      <c r="B432" s="115">
        <f t="shared" si="13"/>
        <v>427</v>
      </c>
      <c r="C432" s="115"/>
      <c r="D432" s="127" t="s">
        <v>1984</v>
      </c>
      <c r="E432" s="117"/>
      <c r="F432" s="118"/>
      <c r="G432" s="119">
        <v>1</v>
      </c>
      <c r="H432" s="119">
        <v>1</v>
      </c>
      <c r="I432" s="119"/>
      <c r="J432" s="119"/>
      <c r="K432" s="120">
        <v>43422</v>
      </c>
      <c r="L432" s="120">
        <v>43422</v>
      </c>
      <c r="M432" s="120">
        <v>43422</v>
      </c>
      <c r="N432" s="115"/>
      <c r="O432" s="115" t="s">
        <v>202</v>
      </c>
      <c r="P432" s="115">
        <v>11</v>
      </c>
      <c r="Q432" s="115">
        <v>2018</v>
      </c>
      <c r="R432" s="115"/>
      <c r="S432" s="115" t="str">
        <f t="shared" si="12"/>
        <v>TLJ</v>
      </c>
      <c r="T432" s="115" t="str">
        <f>IFERROR(VLOOKUP(S432,[1]LOKASI!$B$4:$D$19,2,0),"-")</f>
        <v>DISTRIK I</v>
      </c>
      <c r="U432" s="115"/>
      <c r="V432" s="115"/>
      <c r="W432" s="121"/>
    </row>
    <row r="433" spans="2:23" s="94" customFormat="1" ht="50.15" hidden="1" customHeight="1" x14ac:dyDescent="0.35">
      <c r="B433" s="115">
        <f t="shared" si="13"/>
        <v>428</v>
      </c>
      <c r="C433" s="115" t="s">
        <v>1300</v>
      </c>
      <c r="D433" s="127" t="s">
        <v>1985</v>
      </c>
      <c r="E433" s="117"/>
      <c r="F433" s="118"/>
      <c r="G433" s="119">
        <v>1</v>
      </c>
      <c r="H433" s="119"/>
      <c r="I433" s="119">
        <v>1</v>
      </c>
      <c r="J433" s="119"/>
      <c r="K433" s="131">
        <v>43424</v>
      </c>
      <c r="L433" s="131">
        <v>43424</v>
      </c>
      <c r="M433" s="131">
        <v>43424</v>
      </c>
      <c r="N433" s="115"/>
      <c r="O433" s="115" t="s">
        <v>1548</v>
      </c>
      <c r="P433" s="115">
        <v>11</v>
      </c>
      <c r="Q433" s="115">
        <v>2018</v>
      </c>
      <c r="R433" s="115"/>
      <c r="S433" s="115" t="str">
        <f t="shared" si="12"/>
        <v>SP TTB</v>
      </c>
      <c r="T433" s="115" t="str">
        <f>IFERROR(VLOOKUP(S433,[1]LOKASI!$B$4:$D$19,2,0),"-")</f>
        <v>-</v>
      </c>
      <c r="U433" s="115"/>
      <c r="V433" s="115"/>
      <c r="W433" s="121"/>
    </row>
    <row r="434" spans="2:23" s="94" customFormat="1" ht="50.15" hidden="1" customHeight="1" x14ac:dyDescent="0.35">
      <c r="B434" s="115">
        <f t="shared" si="13"/>
        <v>429</v>
      </c>
      <c r="C434" s="115"/>
      <c r="D434" s="127" t="s">
        <v>1986</v>
      </c>
      <c r="E434" s="117"/>
      <c r="F434" s="118"/>
      <c r="G434" s="119"/>
      <c r="H434" s="119"/>
      <c r="I434" s="119"/>
      <c r="J434" s="119">
        <v>27</v>
      </c>
      <c r="K434" s="131">
        <v>43426</v>
      </c>
      <c r="L434" s="131">
        <v>43426</v>
      </c>
      <c r="M434" s="131">
        <v>43426</v>
      </c>
      <c r="N434" s="115"/>
      <c r="O434" s="115" t="s">
        <v>1987</v>
      </c>
      <c r="P434" s="115">
        <v>11</v>
      </c>
      <c r="Q434" s="115">
        <v>2018</v>
      </c>
      <c r="R434" s="115"/>
      <c r="S434" s="115" t="str">
        <f t="shared" si="12"/>
        <v>OGN</v>
      </c>
      <c r="T434" s="115" t="str">
        <f>IFERROR(VLOOKUP(S434,[1]LOKASI!$B$4:$D$19,2,0),"-")</f>
        <v>DISTRIK II</v>
      </c>
      <c r="U434" s="115"/>
      <c r="V434" s="115"/>
      <c r="W434" s="121"/>
    </row>
    <row r="435" spans="2:23" s="94" customFormat="1" ht="50.15" hidden="1" customHeight="1" x14ac:dyDescent="0.35">
      <c r="B435" s="115">
        <f t="shared" si="13"/>
        <v>430</v>
      </c>
      <c r="C435" s="115"/>
      <c r="D435" s="127" t="s">
        <v>1988</v>
      </c>
      <c r="E435" s="117"/>
      <c r="F435" s="118"/>
      <c r="G435" s="119"/>
      <c r="H435" s="119"/>
      <c r="I435" s="119"/>
      <c r="J435" s="119"/>
      <c r="K435" s="131">
        <v>43426</v>
      </c>
      <c r="L435" s="131">
        <v>43426</v>
      </c>
      <c r="M435" s="131"/>
      <c r="N435" s="115"/>
      <c r="O435" s="115" t="s">
        <v>1989</v>
      </c>
      <c r="P435" s="115">
        <v>11</v>
      </c>
      <c r="Q435" s="115">
        <v>2018</v>
      </c>
      <c r="R435" s="115"/>
      <c r="S435" s="115" t="str">
        <f t="shared" si="12"/>
        <v xml:space="preserve">SP </v>
      </c>
      <c r="T435" s="115" t="str">
        <f>IFERROR(VLOOKUP(S435,[1]LOKASI!$B$4:$D$19,2,0),"-")</f>
        <v>-</v>
      </c>
      <c r="U435" s="115"/>
      <c r="V435" s="115"/>
      <c r="W435" s="121"/>
    </row>
    <row r="436" spans="2:23" s="94" customFormat="1" ht="50.15" hidden="1" customHeight="1" x14ac:dyDescent="0.35">
      <c r="B436" s="115">
        <f t="shared" si="13"/>
        <v>431</v>
      </c>
      <c r="C436" s="115"/>
      <c r="D436" s="127" t="s">
        <v>1990</v>
      </c>
      <c r="E436" s="117"/>
      <c r="F436" s="118"/>
      <c r="G436" s="119">
        <v>2</v>
      </c>
      <c r="H436" s="119"/>
      <c r="I436" s="119">
        <v>2</v>
      </c>
      <c r="J436" s="119"/>
      <c r="K436" s="131">
        <v>43426</v>
      </c>
      <c r="L436" s="131">
        <v>43426</v>
      </c>
      <c r="M436" s="131">
        <v>43426</v>
      </c>
      <c r="N436" s="115"/>
      <c r="O436" s="115" t="s">
        <v>206</v>
      </c>
      <c r="P436" s="115">
        <v>11</v>
      </c>
      <c r="Q436" s="115">
        <v>2018</v>
      </c>
      <c r="R436" s="115"/>
      <c r="S436" s="115" t="str">
        <f t="shared" si="12"/>
        <v>TLJ</v>
      </c>
      <c r="T436" s="115" t="str">
        <f>IFERROR(VLOOKUP(S436,[1]LOKASI!$B$4:$D$19,2,0),"-")</f>
        <v>DISTRIK I</v>
      </c>
      <c r="U436" s="115"/>
      <c r="V436" s="115"/>
      <c r="W436" s="121"/>
    </row>
    <row r="437" spans="2:23" s="94" customFormat="1" ht="50.15" hidden="1" customHeight="1" x14ac:dyDescent="0.35">
      <c r="B437" s="115">
        <f t="shared" si="13"/>
        <v>432</v>
      </c>
      <c r="C437" s="115"/>
      <c r="D437" s="127" t="s">
        <v>1991</v>
      </c>
      <c r="E437" s="117"/>
      <c r="F437" s="118"/>
      <c r="G437" s="119"/>
      <c r="H437" s="119"/>
      <c r="I437" s="119"/>
      <c r="J437" s="119"/>
      <c r="K437" s="131">
        <v>43427</v>
      </c>
      <c r="L437" s="131">
        <v>43427</v>
      </c>
      <c r="M437" s="131">
        <v>43427</v>
      </c>
      <c r="N437" s="115"/>
      <c r="O437" s="115" t="s">
        <v>1989</v>
      </c>
      <c r="P437" s="115">
        <v>11</v>
      </c>
      <c r="Q437" s="115">
        <v>2018</v>
      </c>
      <c r="R437" s="115"/>
      <c r="S437" s="115" t="str">
        <f t="shared" si="12"/>
        <v xml:space="preserve">SP </v>
      </c>
      <c r="T437" s="115" t="str">
        <f>IFERROR(VLOOKUP(S437,[1]LOKASI!$B$4:$D$19,2,0),"-")</f>
        <v>-</v>
      </c>
      <c r="U437" s="115"/>
      <c r="V437" s="115"/>
      <c r="W437" s="121"/>
    </row>
    <row r="438" spans="2:23" s="94" customFormat="1" ht="50.15" hidden="1" customHeight="1" x14ac:dyDescent="0.35">
      <c r="B438" s="115">
        <f t="shared" si="13"/>
        <v>433</v>
      </c>
      <c r="C438" s="115" t="s">
        <v>1300</v>
      </c>
      <c r="D438" s="127" t="s">
        <v>1992</v>
      </c>
      <c r="E438" s="117"/>
      <c r="F438" s="118"/>
      <c r="G438" s="119">
        <v>1</v>
      </c>
      <c r="H438" s="119"/>
      <c r="I438" s="119">
        <v>1</v>
      </c>
      <c r="J438" s="119"/>
      <c r="K438" s="131">
        <v>43427</v>
      </c>
      <c r="L438" s="131">
        <v>43427</v>
      </c>
      <c r="M438" s="131">
        <v>43427</v>
      </c>
      <c r="N438" s="115"/>
      <c r="O438" s="115" t="s">
        <v>1993</v>
      </c>
      <c r="P438" s="115">
        <v>11</v>
      </c>
      <c r="Q438" s="115">
        <v>2018</v>
      </c>
      <c r="R438" s="115"/>
      <c r="S438" s="115" t="str">
        <f t="shared" si="12"/>
        <v>Y2K</v>
      </c>
      <c r="T438" s="115" t="str">
        <f>IFERROR(VLOOKUP(S438,[1]LOKASI!$B$4:$D$19,2,0),"-")</f>
        <v>-</v>
      </c>
      <c r="U438" s="115"/>
      <c r="V438" s="115"/>
      <c r="W438" s="121"/>
    </row>
    <row r="439" spans="2:23" s="94" customFormat="1" ht="50.15" hidden="1" customHeight="1" x14ac:dyDescent="0.35">
      <c r="B439" s="115">
        <f t="shared" si="13"/>
        <v>434</v>
      </c>
      <c r="C439" s="115"/>
      <c r="D439" s="127" t="s">
        <v>1994</v>
      </c>
      <c r="E439" s="117"/>
      <c r="F439" s="118"/>
      <c r="G439" s="119"/>
      <c r="H439" s="119"/>
      <c r="I439" s="119"/>
      <c r="J439" s="119"/>
      <c r="K439" s="131">
        <v>43427</v>
      </c>
      <c r="L439" s="131">
        <v>43427</v>
      </c>
      <c r="M439" s="131">
        <v>43427</v>
      </c>
      <c r="N439" s="115"/>
      <c r="O439" s="115" t="s">
        <v>1593</v>
      </c>
      <c r="P439" s="115">
        <v>11</v>
      </c>
      <c r="Q439" s="115">
        <v>2018</v>
      </c>
      <c r="R439" s="115"/>
      <c r="S439" s="115" t="str">
        <f t="shared" si="12"/>
        <v>TLJ</v>
      </c>
      <c r="T439" s="115" t="str">
        <f>IFERROR(VLOOKUP(S439,[1]LOKASI!$B$4:$D$19,2,0),"-")</f>
        <v>DISTRIK I</v>
      </c>
      <c r="U439" s="115"/>
      <c r="V439" s="115"/>
      <c r="W439" s="121"/>
    </row>
    <row r="440" spans="2:23" s="94" customFormat="1" ht="50.15" hidden="1" customHeight="1" x14ac:dyDescent="0.35">
      <c r="B440" s="115">
        <f t="shared" si="13"/>
        <v>435</v>
      </c>
      <c r="C440" s="115"/>
      <c r="D440" s="127" t="s">
        <v>1995</v>
      </c>
      <c r="E440" s="117"/>
      <c r="F440" s="118"/>
      <c r="G440" s="119"/>
      <c r="H440" s="119"/>
      <c r="I440" s="119">
        <v>1</v>
      </c>
      <c r="J440" s="119"/>
      <c r="K440" s="131">
        <v>43428</v>
      </c>
      <c r="L440" s="131">
        <v>43428</v>
      </c>
      <c r="M440" s="131">
        <v>43428</v>
      </c>
      <c r="N440" s="133"/>
      <c r="O440" s="115" t="s">
        <v>1996</v>
      </c>
      <c r="P440" s="115">
        <v>11</v>
      </c>
      <c r="Q440" s="115">
        <v>2018</v>
      </c>
      <c r="R440" s="115"/>
      <c r="S440" s="115" t="str">
        <f t="shared" si="12"/>
        <v>TTB</v>
      </c>
      <c r="T440" s="115" t="str">
        <f>IFERROR(VLOOKUP(S440,[1]LOKASI!$B$4:$D$19,2,0),"-")</f>
        <v>DISTRIK II</v>
      </c>
      <c r="U440" s="115"/>
      <c r="V440" s="115"/>
      <c r="W440" s="121"/>
    </row>
    <row r="441" spans="2:23" s="94" customFormat="1" ht="50.15" hidden="1" customHeight="1" x14ac:dyDescent="0.35">
      <c r="B441" s="115">
        <f t="shared" si="13"/>
        <v>436</v>
      </c>
      <c r="C441" s="115" t="s">
        <v>1755</v>
      </c>
      <c r="D441" s="127" t="s">
        <v>1997</v>
      </c>
      <c r="E441" s="117"/>
      <c r="F441" s="118"/>
      <c r="G441" s="119"/>
      <c r="H441" s="119"/>
      <c r="I441" s="119"/>
      <c r="J441" s="119">
        <v>200</v>
      </c>
      <c r="K441" s="131">
        <v>43430</v>
      </c>
      <c r="L441" s="131">
        <v>43430</v>
      </c>
      <c r="M441" s="131"/>
      <c r="N441" s="115"/>
      <c r="O441" s="115" t="s">
        <v>1451</v>
      </c>
      <c r="P441" s="115">
        <v>11</v>
      </c>
      <c r="Q441" s="115">
        <v>2018</v>
      </c>
      <c r="R441" s="115"/>
      <c r="S441" s="115" t="str">
        <f t="shared" si="12"/>
        <v>KAG</v>
      </c>
      <c r="T441" s="115" t="str">
        <f>IFERROR(VLOOKUP(S441,[1]LOKASI!$B$4:$D$19,2,0),"-")</f>
        <v>DISTRIK III</v>
      </c>
      <c r="U441" s="115"/>
      <c r="V441" s="115"/>
      <c r="W441" s="121"/>
    </row>
    <row r="442" spans="2:23" s="94" customFormat="1" ht="50.15" hidden="1" customHeight="1" x14ac:dyDescent="0.35">
      <c r="B442" s="115">
        <f t="shared" si="13"/>
        <v>437</v>
      </c>
      <c r="C442" s="115" t="s">
        <v>1755</v>
      </c>
      <c r="D442" s="127" t="s">
        <v>1998</v>
      </c>
      <c r="E442" s="117"/>
      <c r="F442" s="118"/>
      <c r="G442" s="119"/>
      <c r="H442" s="119"/>
      <c r="I442" s="119"/>
      <c r="J442" s="119">
        <v>81</v>
      </c>
      <c r="K442" s="131">
        <v>43430</v>
      </c>
      <c r="L442" s="131">
        <v>43430</v>
      </c>
      <c r="M442" s="131"/>
      <c r="N442" s="115"/>
      <c r="O442" s="115" t="s">
        <v>1451</v>
      </c>
      <c r="P442" s="115">
        <v>11</v>
      </c>
      <c r="Q442" s="115">
        <v>2018</v>
      </c>
      <c r="R442" s="115"/>
      <c r="S442" s="115" t="str">
        <f t="shared" si="12"/>
        <v>KAG</v>
      </c>
      <c r="T442" s="115" t="str">
        <f>IFERROR(VLOOKUP(S442,[1]LOKASI!$B$4:$D$19,2,0),"-")</f>
        <v>DISTRIK III</v>
      </c>
      <c r="U442" s="115"/>
      <c r="V442" s="115"/>
      <c r="W442" s="121"/>
    </row>
    <row r="443" spans="2:23" s="94" customFormat="1" ht="50.15" hidden="1" customHeight="1" x14ac:dyDescent="0.35">
      <c r="B443" s="115">
        <f t="shared" si="13"/>
        <v>438</v>
      </c>
      <c r="C443" s="115"/>
      <c r="D443" s="127" t="s">
        <v>1999</v>
      </c>
      <c r="E443" s="117"/>
      <c r="F443" s="118"/>
      <c r="G443" s="119"/>
      <c r="H443" s="119"/>
      <c r="I443" s="119"/>
      <c r="J443" s="119"/>
      <c r="K443" s="131">
        <v>43430</v>
      </c>
      <c r="L443" s="131">
        <v>43430</v>
      </c>
      <c r="M443" s="131"/>
      <c r="N443" s="115"/>
      <c r="O443" s="115" t="s">
        <v>1975</v>
      </c>
      <c r="P443" s="115">
        <v>11</v>
      </c>
      <c r="Q443" s="115">
        <v>2018</v>
      </c>
      <c r="R443" s="115"/>
      <c r="S443" s="115" t="str">
        <f t="shared" si="12"/>
        <v xml:space="preserve">SP </v>
      </c>
      <c r="T443" s="115" t="str">
        <f>IFERROR(VLOOKUP(S443,[1]LOKASI!$B$4:$D$19,2,0),"-")</f>
        <v>-</v>
      </c>
      <c r="U443" s="115"/>
      <c r="V443" s="115"/>
      <c r="W443" s="121"/>
    </row>
    <row r="444" spans="2:23" s="94" customFormat="1" ht="50.15" hidden="1" customHeight="1" x14ac:dyDescent="0.35">
      <c r="B444" s="115">
        <f t="shared" si="13"/>
        <v>439</v>
      </c>
      <c r="C444" s="115"/>
      <c r="D444" s="127" t="s">
        <v>2000</v>
      </c>
      <c r="E444" s="117"/>
      <c r="F444" s="118"/>
      <c r="G444" s="119"/>
      <c r="H444" s="119"/>
      <c r="I444" s="119"/>
      <c r="J444" s="119">
        <v>63</v>
      </c>
      <c r="K444" s="131">
        <v>43430</v>
      </c>
      <c r="L444" s="131">
        <v>43430</v>
      </c>
      <c r="M444" s="131">
        <v>43430</v>
      </c>
      <c r="N444" s="133"/>
      <c r="O444" s="115" t="s">
        <v>2001</v>
      </c>
      <c r="P444" s="115">
        <v>11</v>
      </c>
      <c r="Q444" s="115">
        <v>2018</v>
      </c>
      <c r="R444" s="115"/>
      <c r="S444" s="115" t="str">
        <f t="shared" si="12"/>
        <v>OGN</v>
      </c>
      <c r="T444" s="115" t="str">
        <f>IFERROR(VLOOKUP(S444,[1]LOKASI!$B$4:$D$19,2,0),"-")</f>
        <v>DISTRIK II</v>
      </c>
      <c r="U444" s="115"/>
      <c r="V444" s="115"/>
      <c r="W444" s="121"/>
    </row>
    <row r="445" spans="2:23" s="94" customFormat="1" ht="50.15" hidden="1" customHeight="1" x14ac:dyDescent="0.35">
      <c r="B445" s="115">
        <f t="shared" si="13"/>
        <v>440</v>
      </c>
      <c r="C445" s="115" t="s">
        <v>1755</v>
      </c>
      <c r="D445" s="127" t="s">
        <v>2002</v>
      </c>
      <c r="E445" s="117"/>
      <c r="F445" s="118"/>
      <c r="G445" s="119"/>
      <c r="H445" s="119" t="s">
        <v>1756</v>
      </c>
      <c r="I445" s="119"/>
      <c r="J445" s="119"/>
      <c r="K445" s="131">
        <v>43431</v>
      </c>
      <c r="L445" s="131">
        <v>43431</v>
      </c>
      <c r="M445" s="131"/>
      <c r="N445" s="115"/>
      <c r="O445" s="115" t="s">
        <v>1429</v>
      </c>
      <c r="P445" s="115">
        <v>11</v>
      </c>
      <c r="Q445" s="115">
        <v>2018</v>
      </c>
      <c r="R445" s="115"/>
      <c r="S445" s="115" t="str">
        <f t="shared" si="12"/>
        <v>GNK</v>
      </c>
      <c r="T445" s="115" t="str">
        <f>IFERROR(VLOOKUP(S445,[1]LOKASI!$B$4:$D$19,2,0),"-")</f>
        <v>DISTRIK I</v>
      </c>
      <c r="U445" s="115"/>
      <c r="V445" s="115"/>
      <c r="W445" s="121"/>
    </row>
    <row r="446" spans="2:23" s="94" customFormat="1" ht="50.15" hidden="1" customHeight="1" x14ac:dyDescent="0.35">
      <c r="B446" s="115">
        <f t="shared" si="13"/>
        <v>441</v>
      </c>
      <c r="C446" s="115" t="s">
        <v>1755</v>
      </c>
      <c r="D446" s="127" t="s">
        <v>2003</v>
      </c>
      <c r="E446" s="117"/>
      <c r="F446" s="118"/>
      <c r="G446" s="119"/>
      <c r="H446" s="119"/>
      <c r="I446" s="119"/>
      <c r="J446" s="119">
        <v>72</v>
      </c>
      <c r="K446" s="131">
        <v>43431</v>
      </c>
      <c r="L446" s="131">
        <v>43431</v>
      </c>
      <c r="M446" s="131"/>
      <c r="N446" s="115"/>
      <c r="O446" s="115" t="s">
        <v>1451</v>
      </c>
      <c r="P446" s="115">
        <v>11</v>
      </c>
      <c r="Q446" s="115">
        <v>2018</v>
      </c>
      <c r="R446" s="115"/>
      <c r="S446" s="115" t="str">
        <f t="shared" si="12"/>
        <v>KAG</v>
      </c>
      <c r="T446" s="115" t="str">
        <f>IFERROR(VLOOKUP(S446,[1]LOKASI!$B$4:$D$19,2,0),"-")</f>
        <v>DISTRIK III</v>
      </c>
      <c r="U446" s="115"/>
      <c r="V446" s="115"/>
      <c r="W446" s="121"/>
    </row>
    <row r="447" spans="2:23" s="94" customFormat="1" ht="50.15" hidden="1" customHeight="1" x14ac:dyDescent="0.35">
      <c r="B447" s="115">
        <f t="shared" si="13"/>
        <v>442</v>
      </c>
      <c r="C447" s="115"/>
      <c r="D447" s="127" t="s">
        <v>2004</v>
      </c>
      <c r="E447" s="117"/>
      <c r="F447" s="118"/>
      <c r="G447" s="119"/>
      <c r="H447" s="119"/>
      <c r="I447" s="119"/>
      <c r="J447" s="119"/>
      <c r="K447" s="131">
        <v>43432</v>
      </c>
      <c r="L447" s="131">
        <v>43432</v>
      </c>
      <c r="M447" s="131"/>
      <c r="N447" s="115"/>
      <c r="O447" s="115" t="s">
        <v>1872</v>
      </c>
      <c r="P447" s="115">
        <v>11</v>
      </c>
      <c r="Q447" s="115">
        <v>2018</v>
      </c>
      <c r="R447" s="115"/>
      <c r="S447" s="115" t="str">
        <f t="shared" si="12"/>
        <v>OGN</v>
      </c>
      <c r="T447" s="115" t="str">
        <f>IFERROR(VLOOKUP(S447,[1]LOKASI!$B$4:$D$19,2,0),"-")</f>
        <v>DISTRIK II</v>
      </c>
      <c r="U447" s="115"/>
      <c r="V447" s="115"/>
      <c r="W447" s="121"/>
    </row>
    <row r="448" spans="2:23" s="94" customFormat="1" ht="50.15" hidden="1" customHeight="1" x14ac:dyDescent="0.35">
      <c r="B448" s="115">
        <f t="shared" si="13"/>
        <v>443</v>
      </c>
      <c r="C448" s="115"/>
      <c r="D448" s="127" t="s">
        <v>2005</v>
      </c>
      <c r="E448" s="117"/>
      <c r="F448" s="118"/>
      <c r="G448" s="119">
        <v>1</v>
      </c>
      <c r="H448" s="119">
        <v>1</v>
      </c>
      <c r="I448" s="119"/>
      <c r="J448" s="119"/>
      <c r="K448" s="131">
        <v>43432</v>
      </c>
      <c r="L448" s="131">
        <v>43432</v>
      </c>
      <c r="M448" s="131">
        <v>43432</v>
      </c>
      <c r="N448" s="115"/>
      <c r="O448" s="115" t="s">
        <v>1665</v>
      </c>
      <c r="P448" s="115">
        <v>11</v>
      </c>
      <c r="Q448" s="115">
        <v>2018</v>
      </c>
      <c r="R448" s="115"/>
      <c r="S448" s="115" t="str">
        <f t="shared" si="12"/>
        <v>TMT</v>
      </c>
      <c r="T448" s="115" t="str">
        <f>IFERROR(VLOOKUP(S448,[1]LOKASI!$B$4:$D$19,2,0),"-")</f>
        <v>DISTRIK II</v>
      </c>
      <c r="U448" s="115"/>
      <c r="V448" s="115"/>
      <c r="W448" s="121"/>
    </row>
    <row r="449" spans="2:23" s="94" customFormat="1" ht="50.15" hidden="1" customHeight="1" x14ac:dyDescent="0.35">
      <c r="B449" s="115">
        <f t="shared" si="13"/>
        <v>444</v>
      </c>
      <c r="C449" s="115"/>
      <c r="D449" s="127" t="s">
        <v>2006</v>
      </c>
      <c r="E449" s="117"/>
      <c r="F449" s="118"/>
      <c r="G449" s="119"/>
      <c r="H449" s="119"/>
      <c r="I449" s="119"/>
      <c r="J449" s="119"/>
      <c r="K449" s="131">
        <v>43432</v>
      </c>
      <c r="L449" s="131">
        <v>43432</v>
      </c>
      <c r="M449" s="131">
        <v>43432</v>
      </c>
      <c r="N449" s="115"/>
      <c r="O449" s="115" t="s">
        <v>2007</v>
      </c>
      <c r="P449" s="115">
        <v>11</v>
      </c>
      <c r="Q449" s="115">
        <v>2018</v>
      </c>
      <c r="R449" s="115"/>
      <c r="S449" s="115" t="str">
        <f t="shared" si="12"/>
        <v xml:space="preserve">SP </v>
      </c>
      <c r="T449" s="115" t="str">
        <f>IFERROR(VLOOKUP(S449,[1]LOKASI!$B$4:$D$19,2,0),"-")</f>
        <v>-</v>
      </c>
      <c r="U449" s="115"/>
      <c r="V449" s="115"/>
      <c r="W449" s="121"/>
    </row>
    <row r="450" spans="2:23" s="94" customFormat="1" ht="50.15" hidden="1" customHeight="1" x14ac:dyDescent="0.35">
      <c r="B450" s="115">
        <f t="shared" si="13"/>
        <v>445</v>
      </c>
      <c r="C450" s="115" t="s">
        <v>1755</v>
      </c>
      <c r="D450" s="127" t="s">
        <v>2008</v>
      </c>
      <c r="E450" s="117"/>
      <c r="F450" s="118"/>
      <c r="G450" s="119">
        <v>1</v>
      </c>
      <c r="H450" s="119"/>
      <c r="I450" s="119"/>
      <c r="J450" s="119">
        <v>72</v>
      </c>
      <c r="K450" s="131">
        <v>43432</v>
      </c>
      <c r="L450" s="131">
        <v>43432</v>
      </c>
      <c r="M450" s="131"/>
      <c r="N450" s="115"/>
      <c r="O450" s="115" t="s">
        <v>1451</v>
      </c>
      <c r="P450" s="115">
        <v>11</v>
      </c>
      <c r="Q450" s="115">
        <v>2018</v>
      </c>
      <c r="R450" s="115"/>
      <c r="S450" s="115" t="str">
        <f t="shared" si="12"/>
        <v>KAG</v>
      </c>
      <c r="T450" s="115" t="str">
        <f>IFERROR(VLOOKUP(S450,[1]LOKASI!$B$4:$D$19,2,0),"-")</f>
        <v>DISTRIK III</v>
      </c>
      <c r="U450" s="115"/>
      <c r="V450" s="115"/>
      <c r="W450" s="121"/>
    </row>
    <row r="451" spans="2:23" s="94" customFormat="1" ht="50.15" hidden="1" customHeight="1" x14ac:dyDescent="0.35">
      <c r="B451" s="115">
        <f t="shared" si="13"/>
        <v>446</v>
      </c>
      <c r="C451" s="115"/>
      <c r="D451" s="127" t="s">
        <v>2009</v>
      </c>
      <c r="E451" s="117"/>
      <c r="F451" s="118"/>
      <c r="G451" s="119"/>
      <c r="H451" s="119"/>
      <c r="I451" s="119"/>
      <c r="J451" s="119"/>
      <c r="K451" s="131">
        <v>43433</v>
      </c>
      <c r="L451" s="131">
        <v>43433</v>
      </c>
      <c r="M451" s="131">
        <v>43433</v>
      </c>
      <c r="N451" s="115"/>
      <c r="O451" s="115" t="s">
        <v>1872</v>
      </c>
      <c r="P451" s="115">
        <v>11</v>
      </c>
      <c r="Q451" s="115">
        <v>2018</v>
      </c>
      <c r="R451" s="115"/>
      <c r="S451" s="115" t="str">
        <f t="shared" si="12"/>
        <v>OGN</v>
      </c>
      <c r="T451" s="115" t="str">
        <f>IFERROR(VLOOKUP(S451,[1]LOKASI!$B$4:$D$19,2,0),"-")</f>
        <v>DISTRIK II</v>
      </c>
      <c r="U451" s="115"/>
      <c r="V451" s="115"/>
      <c r="W451" s="121"/>
    </row>
    <row r="452" spans="2:23" s="94" customFormat="1" ht="50.15" hidden="1" customHeight="1" x14ac:dyDescent="0.35">
      <c r="B452" s="115">
        <f t="shared" si="13"/>
        <v>447</v>
      </c>
      <c r="C452" s="115" t="s">
        <v>1755</v>
      </c>
      <c r="D452" s="127" t="s">
        <v>2010</v>
      </c>
      <c r="E452" s="117"/>
      <c r="F452" s="118"/>
      <c r="G452" s="119">
        <v>4</v>
      </c>
      <c r="H452" s="119">
        <v>4</v>
      </c>
      <c r="I452" s="119"/>
      <c r="J452" s="119"/>
      <c r="K452" s="131">
        <v>43433</v>
      </c>
      <c r="L452" s="131">
        <v>43433</v>
      </c>
      <c r="M452" s="131">
        <v>43433</v>
      </c>
      <c r="N452" s="115"/>
      <c r="O452" s="115" t="s">
        <v>1665</v>
      </c>
      <c r="P452" s="115">
        <v>11</v>
      </c>
      <c r="Q452" s="115">
        <v>2018</v>
      </c>
      <c r="R452" s="115"/>
      <c r="S452" s="115" t="str">
        <f t="shared" si="12"/>
        <v>TMT</v>
      </c>
      <c r="T452" s="115" t="str">
        <f>IFERROR(VLOOKUP(S452,[1]LOKASI!$B$4:$D$19,2,0),"-")</f>
        <v>DISTRIK II</v>
      </c>
      <c r="U452" s="115"/>
      <c r="V452" s="115"/>
      <c r="W452" s="121"/>
    </row>
    <row r="453" spans="2:23" s="94" customFormat="1" ht="50.15" hidden="1" customHeight="1" x14ac:dyDescent="0.35">
      <c r="B453" s="115">
        <f t="shared" si="13"/>
        <v>448</v>
      </c>
      <c r="C453" s="115"/>
      <c r="D453" s="127" t="s">
        <v>2011</v>
      </c>
      <c r="E453" s="117"/>
      <c r="F453" s="118"/>
      <c r="G453" s="119">
        <v>1</v>
      </c>
      <c r="H453" s="119"/>
      <c r="I453" s="119">
        <v>1</v>
      </c>
      <c r="J453" s="119"/>
      <c r="K453" s="131">
        <v>43433</v>
      </c>
      <c r="L453" s="131">
        <v>43433</v>
      </c>
      <c r="M453" s="131">
        <v>43433</v>
      </c>
      <c r="N453" s="115"/>
      <c r="O453" s="115" t="s">
        <v>1767</v>
      </c>
      <c r="P453" s="115">
        <v>11</v>
      </c>
      <c r="Q453" s="115">
        <v>2018</v>
      </c>
      <c r="R453" s="115"/>
      <c r="S453" s="115" t="str">
        <f t="shared" si="12"/>
        <v>TLJ</v>
      </c>
      <c r="T453" s="115" t="str">
        <f>IFERROR(VLOOKUP(S453,[1]LOKASI!$B$4:$D$19,2,0),"-")</f>
        <v>DISTRIK I</v>
      </c>
      <c r="U453" s="115"/>
      <c r="V453" s="115"/>
      <c r="W453" s="121"/>
    </row>
    <row r="454" spans="2:23" s="94" customFormat="1" ht="50.15" hidden="1" customHeight="1" x14ac:dyDescent="0.35">
      <c r="B454" s="115">
        <f t="shared" si="13"/>
        <v>449</v>
      </c>
      <c r="C454" s="115"/>
      <c r="D454" s="127" t="s">
        <v>2012</v>
      </c>
      <c r="E454" s="117"/>
      <c r="F454" s="118"/>
      <c r="G454" s="119">
        <v>1</v>
      </c>
      <c r="H454" s="119"/>
      <c r="I454" s="119"/>
      <c r="J454" s="119"/>
      <c r="K454" s="131">
        <v>43433</v>
      </c>
      <c r="L454" s="131">
        <v>43433</v>
      </c>
      <c r="M454" s="131">
        <v>43433</v>
      </c>
      <c r="N454" s="115"/>
      <c r="O454" s="115" t="s">
        <v>1534</v>
      </c>
      <c r="P454" s="115">
        <v>11</v>
      </c>
      <c r="Q454" s="115">
        <v>2018</v>
      </c>
      <c r="R454" s="115"/>
      <c r="S454" s="115" t="str">
        <f t="shared" ref="S454:S517" si="14">IF(C454="TRUNKLINE",LEFT(O454,25),IF(C454="PIPING",LEFT(O454,13),LEFT(O454,3)))</f>
        <v>SKG</v>
      </c>
      <c r="T454" s="115" t="str">
        <f>IFERROR(VLOOKUP(S454,[1]LOKASI!$B$4:$D$19,2,0),"-")</f>
        <v>-</v>
      </c>
      <c r="U454" s="115"/>
      <c r="V454" s="115"/>
      <c r="W454" s="121"/>
    </row>
    <row r="455" spans="2:23" s="94" customFormat="1" ht="50.15" hidden="1" customHeight="1" x14ac:dyDescent="0.35">
      <c r="B455" s="115">
        <f t="shared" si="13"/>
        <v>450</v>
      </c>
      <c r="C455" s="115" t="s">
        <v>1755</v>
      </c>
      <c r="D455" s="127" t="s">
        <v>2013</v>
      </c>
      <c r="E455" s="117"/>
      <c r="F455" s="118"/>
      <c r="G455" s="119">
        <v>1</v>
      </c>
      <c r="H455" s="119">
        <v>1</v>
      </c>
      <c r="I455" s="119"/>
      <c r="J455" s="119"/>
      <c r="K455" s="131">
        <v>43434</v>
      </c>
      <c r="L455" s="131">
        <v>43434</v>
      </c>
      <c r="M455" s="131">
        <v>43434</v>
      </c>
      <c r="N455" s="115"/>
      <c r="O455" s="115" t="s">
        <v>2014</v>
      </c>
      <c r="P455" s="115">
        <v>11</v>
      </c>
      <c r="Q455" s="115">
        <v>2018</v>
      </c>
      <c r="R455" s="115"/>
      <c r="S455" s="115" t="str">
        <f t="shared" si="14"/>
        <v>OGN</v>
      </c>
      <c r="T455" s="115" t="str">
        <f>IFERROR(VLOOKUP(S455,[1]LOKASI!$B$4:$D$19,2,0),"-")</f>
        <v>DISTRIK II</v>
      </c>
      <c r="U455" s="115"/>
      <c r="V455" s="115"/>
      <c r="W455" s="121"/>
    </row>
    <row r="456" spans="2:23" s="94" customFormat="1" ht="50.15" hidden="1" customHeight="1" x14ac:dyDescent="0.35">
      <c r="B456" s="115">
        <f t="shared" ref="B456:B519" si="15">B455+1</f>
        <v>451</v>
      </c>
      <c r="C456" s="115"/>
      <c r="D456" s="127" t="s">
        <v>2015</v>
      </c>
      <c r="E456" s="117"/>
      <c r="F456" s="118"/>
      <c r="G456" s="119"/>
      <c r="H456" s="119"/>
      <c r="I456" s="119"/>
      <c r="J456" s="119">
        <v>12</v>
      </c>
      <c r="K456" s="131">
        <v>43434</v>
      </c>
      <c r="L456" s="131">
        <v>43434</v>
      </c>
      <c r="M456" s="131">
        <v>43434</v>
      </c>
      <c r="N456" s="115"/>
      <c r="O456" s="115" t="s">
        <v>1929</v>
      </c>
      <c r="P456" s="115">
        <v>11</v>
      </c>
      <c r="Q456" s="115">
        <v>2018</v>
      </c>
      <c r="R456" s="115"/>
      <c r="S456" s="115" t="str">
        <f t="shared" si="14"/>
        <v xml:space="preserve">SP </v>
      </c>
      <c r="T456" s="115" t="str">
        <f>IFERROR(VLOOKUP(S456,[1]LOKASI!$B$4:$D$19,2,0),"-")</f>
        <v>-</v>
      </c>
      <c r="U456" s="115"/>
      <c r="V456" s="115"/>
      <c r="W456" s="121"/>
    </row>
    <row r="457" spans="2:23" s="94" customFormat="1" ht="50.15" hidden="1" customHeight="1" x14ac:dyDescent="0.35">
      <c r="B457" s="115">
        <f t="shared" si="15"/>
        <v>452</v>
      </c>
      <c r="C457" s="115"/>
      <c r="D457" s="127" t="s">
        <v>2016</v>
      </c>
      <c r="E457" s="117"/>
      <c r="F457" s="118"/>
      <c r="G457" s="119"/>
      <c r="H457" s="119"/>
      <c r="I457" s="119"/>
      <c r="J457" s="119"/>
      <c r="K457" s="131">
        <v>43434</v>
      </c>
      <c r="L457" s="131">
        <v>43434</v>
      </c>
      <c r="M457" s="131">
        <v>43434</v>
      </c>
      <c r="N457" s="115"/>
      <c r="O457" s="115" t="s">
        <v>1529</v>
      </c>
      <c r="P457" s="115">
        <v>11</v>
      </c>
      <c r="Q457" s="115">
        <v>2018</v>
      </c>
      <c r="R457" s="115"/>
      <c r="S457" s="115" t="str">
        <f t="shared" si="14"/>
        <v>PMB</v>
      </c>
      <c r="T457" s="115" t="str">
        <f>IFERROR(VLOOKUP(S457,[1]LOKASI!$B$4:$D$19,2,0),"-")</f>
        <v>DISTRIK I</v>
      </c>
      <c r="U457" s="115"/>
      <c r="V457" s="115"/>
      <c r="W457" s="121"/>
    </row>
    <row r="458" spans="2:23" s="94" customFormat="1" ht="50.15" hidden="1" customHeight="1" x14ac:dyDescent="0.35">
      <c r="B458" s="115">
        <f t="shared" si="15"/>
        <v>453</v>
      </c>
      <c r="C458" s="115"/>
      <c r="D458" s="127" t="s">
        <v>2017</v>
      </c>
      <c r="E458" s="117"/>
      <c r="F458" s="118"/>
      <c r="G458" s="119">
        <v>1</v>
      </c>
      <c r="H458" s="119"/>
      <c r="I458" s="119"/>
      <c r="J458" s="119">
        <v>18</v>
      </c>
      <c r="K458" s="131">
        <v>43435</v>
      </c>
      <c r="L458" s="131">
        <v>43435</v>
      </c>
      <c r="M458" s="131">
        <v>43435</v>
      </c>
      <c r="N458" s="115"/>
      <c r="O458" s="115" t="s">
        <v>1987</v>
      </c>
      <c r="P458" s="115">
        <v>12</v>
      </c>
      <c r="Q458" s="115">
        <v>2018</v>
      </c>
      <c r="R458" s="115"/>
      <c r="S458" s="115" t="str">
        <f t="shared" si="14"/>
        <v>OGN</v>
      </c>
      <c r="T458" s="115" t="str">
        <f>IFERROR(VLOOKUP(S458,[1]LOKASI!$B$4:$D$19,2,0),"-")</f>
        <v>DISTRIK II</v>
      </c>
      <c r="U458" s="115"/>
      <c r="V458" s="115"/>
      <c r="W458" s="121"/>
    </row>
    <row r="459" spans="2:23" s="94" customFormat="1" ht="50.15" hidden="1" customHeight="1" x14ac:dyDescent="0.35">
      <c r="B459" s="115">
        <f t="shared" si="15"/>
        <v>454</v>
      </c>
      <c r="C459" s="115"/>
      <c r="D459" s="127" t="s">
        <v>2018</v>
      </c>
      <c r="E459" s="117"/>
      <c r="F459" s="118"/>
      <c r="G459" s="119"/>
      <c r="H459" s="119"/>
      <c r="I459" s="119"/>
      <c r="J459" s="119"/>
      <c r="K459" s="131">
        <v>43435</v>
      </c>
      <c r="L459" s="131">
        <v>43435</v>
      </c>
      <c r="M459" s="131">
        <v>43435</v>
      </c>
      <c r="N459" s="115"/>
      <c r="O459" s="115" t="s">
        <v>1951</v>
      </c>
      <c r="P459" s="115">
        <v>12</v>
      </c>
      <c r="Q459" s="115">
        <v>2018</v>
      </c>
      <c r="R459" s="115"/>
      <c r="S459" s="115" t="str">
        <f t="shared" si="14"/>
        <v>TMB</v>
      </c>
      <c r="T459" s="115" t="str">
        <f>IFERROR(VLOOKUP(S459,[1]LOKASI!$B$4:$D$19,2,0),"-")</f>
        <v>-</v>
      </c>
      <c r="U459" s="115"/>
      <c r="V459" s="115"/>
      <c r="W459" s="121"/>
    </row>
    <row r="460" spans="2:23" s="94" customFormat="1" ht="50.15" hidden="1" customHeight="1" x14ac:dyDescent="0.35">
      <c r="B460" s="115">
        <f t="shared" si="15"/>
        <v>455</v>
      </c>
      <c r="C460" s="115"/>
      <c r="D460" s="127" t="s">
        <v>2019</v>
      </c>
      <c r="E460" s="117"/>
      <c r="F460" s="118"/>
      <c r="G460" s="119">
        <v>1</v>
      </c>
      <c r="H460" s="119">
        <v>1</v>
      </c>
      <c r="I460" s="119"/>
      <c r="J460" s="119"/>
      <c r="K460" s="131">
        <v>43437</v>
      </c>
      <c r="L460" s="131">
        <v>43437</v>
      </c>
      <c r="M460" s="131">
        <v>43437</v>
      </c>
      <c r="N460" s="115"/>
      <c r="O460" s="115" t="s">
        <v>1623</v>
      </c>
      <c r="P460" s="115">
        <v>12</v>
      </c>
      <c r="Q460" s="115">
        <v>2018</v>
      </c>
      <c r="R460" s="115"/>
      <c r="S460" s="115" t="str">
        <f t="shared" si="14"/>
        <v>TLJ</v>
      </c>
      <c r="T460" s="115" t="str">
        <f>IFERROR(VLOOKUP(S460,[1]LOKASI!$B$4:$D$19,2,0),"-")</f>
        <v>DISTRIK I</v>
      </c>
      <c r="U460" s="115"/>
      <c r="V460" s="115"/>
      <c r="W460" s="121"/>
    </row>
    <row r="461" spans="2:23" s="94" customFormat="1" ht="50.15" hidden="1" customHeight="1" x14ac:dyDescent="0.35">
      <c r="B461" s="115">
        <f t="shared" si="15"/>
        <v>456</v>
      </c>
      <c r="C461" s="115" t="s">
        <v>1755</v>
      </c>
      <c r="D461" s="127" t="s">
        <v>2020</v>
      </c>
      <c r="E461" s="117"/>
      <c r="F461" s="118"/>
      <c r="G461" s="119">
        <v>1</v>
      </c>
      <c r="H461" s="119"/>
      <c r="I461" s="119">
        <v>1</v>
      </c>
      <c r="J461" s="119"/>
      <c r="K461" s="131">
        <v>43437</v>
      </c>
      <c r="L461" s="131">
        <v>43437</v>
      </c>
      <c r="M461" s="131">
        <v>43437</v>
      </c>
      <c r="N461" s="115"/>
      <c r="O461" s="115" t="s">
        <v>1884</v>
      </c>
      <c r="P461" s="115">
        <v>12</v>
      </c>
      <c r="Q461" s="115">
        <v>2018</v>
      </c>
      <c r="R461" s="115"/>
      <c r="S461" s="115" t="str">
        <f t="shared" si="14"/>
        <v>TLJ</v>
      </c>
      <c r="T461" s="115" t="str">
        <f>IFERROR(VLOOKUP(S461,[1]LOKASI!$B$4:$D$19,2,0),"-")</f>
        <v>DISTRIK I</v>
      </c>
      <c r="U461" s="115"/>
      <c r="V461" s="115"/>
      <c r="W461" s="121"/>
    </row>
    <row r="462" spans="2:23" s="94" customFormat="1" ht="50.15" hidden="1" customHeight="1" x14ac:dyDescent="0.35">
      <c r="B462" s="115">
        <f t="shared" si="15"/>
        <v>457</v>
      </c>
      <c r="C462" s="115"/>
      <c r="D462" s="127" t="s">
        <v>2021</v>
      </c>
      <c r="E462" s="117"/>
      <c r="F462" s="118"/>
      <c r="G462" s="119">
        <v>1</v>
      </c>
      <c r="H462" s="119"/>
      <c r="I462" s="119"/>
      <c r="J462" s="119">
        <v>18</v>
      </c>
      <c r="K462" s="131">
        <v>43437</v>
      </c>
      <c r="L462" s="131">
        <v>43437</v>
      </c>
      <c r="M462" s="131">
        <v>43437</v>
      </c>
      <c r="N462" s="133"/>
      <c r="O462" s="115" t="s">
        <v>1518</v>
      </c>
      <c r="P462" s="115">
        <v>12</v>
      </c>
      <c r="Q462" s="115">
        <v>2018</v>
      </c>
      <c r="R462" s="115"/>
      <c r="S462" s="115" t="str">
        <f t="shared" si="14"/>
        <v>PMB</v>
      </c>
      <c r="T462" s="115" t="str">
        <f>IFERROR(VLOOKUP(S462,[1]LOKASI!$B$4:$D$19,2,0),"-")</f>
        <v>DISTRIK I</v>
      </c>
      <c r="U462" s="115"/>
      <c r="V462" s="115"/>
      <c r="W462" s="121"/>
    </row>
    <row r="463" spans="2:23" s="94" customFormat="1" ht="50.15" hidden="1" customHeight="1" x14ac:dyDescent="0.35">
      <c r="B463" s="115">
        <f t="shared" si="15"/>
        <v>458</v>
      </c>
      <c r="C463" s="115"/>
      <c r="D463" s="127" t="s">
        <v>2022</v>
      </c>
      <c r="E463" s="117"/>
      <c r="F463" s="118"/>
      <c r="G463" s="119"/>
      <c r="H463" s="119"/>
      <c r="I463" s="119"/>
      <c r="J463" s="119"/>
      <c r="K463" s="131">
        <v>43438</v>
      </c>
      <c r="L463" s="131">
        <v>43438</v>
      </c>
      <c r="M463" s="131">
        <v>43438</v>
      </c>
      <c r="N463" s="115"/>
      <c r="O463" s="115" t="s">
        <v>1915</v>
      </c>
      <c r="P463" s="115">
        <v>12</v>
      </c>
      <c r="Q463" s="115">
        <v>2018</v>
      </c>
      <c r="R463" s="115"/>
      <c r="S463" s="115" t="str">
        <f t="shared" si="14"/>
        <v>OGN</v>
      </c>
      <c r="T463" s="115" t="str">
        <f>IFERROR(VLOOKUP(S463,[1]LOKASI!$B$4:$D$19,2,0),"-")</f>
        <v>DISTRIK II</v>
      </c>
      <c r="U463" s="115"/>
      <c r="V463" s="115"/>
      <c r="W463" s="121"/>
    </row>
    <row r="464" spans="2:23" s="94" customFormat="1" ht="50.15" hidden="1" customHeight="1" x14ac:dyDescent="0.35">
      <c r="B464" s="115">
        <f t="shared" si="15"/>
        <v>459</v>
      </c>
      <c r="C464" s="115"/>
      <c r="D464" s="127" t="s">
        <v>2023</v>
      </c>
      <c r="E464" s="117"/>
      <c r="F464" s="118"/>
      <c r="G464" s="119">
        <v>1</v>
      </c>
      <c r="H464" s="119"/>
      <c r="I464" s="119"/>
      <c r="J464" s="119">
        <v>36</v>
      </c>
      <c r="K464" s="131">
        <v>43438</v>
      </c>
      <c r="L464" s="131">
        <v>43438</v>
      </c>
      <c r="M464" s="131">
        <v>43438</v>
      </c>
      <c r="N464" s="115"/>
      <c r="O464" s="115"/>
      <c r="P464" s="115">
        <v>12</v>
      </c>
      <c r="Q464" s="115">
        <v>2018</v>
      </c>
      <c r="R464" s="115"/>
      <c r="S464" s="115" t="str">
        <f t="shared" si="14"/>
        <v/>
      </c>
      <c r="T464" s="115" t="str">
        <f>IFERROR(VLOOKUP(S464,[1]LOKASI!$B$4:$D$19,2,0),"-")</f>
        <v>-</v>
      </c>
      <c r="U464" s="115"/>
      <c r="V464" s="115"/>
      <c r="W464" s="121"/>
    </row>
    <row r="465" spans="2:23" s="94" customFormat="1" ht="50.15" hidden="1" customHeight="1" x14ac:dyDescent="0.35">
      <c r="B465" s="115">
        <f t="shared" si="15"/>
        <v>460</v>
      </c>
      <c r="C465" s="115"/>
      <c r="D465" s="127" t="s">
        <v>2024</v>
      </c>
      <c r="E465" s="117"/>
      <c r="F465" s="118"/>
      <c r="G465" s="119">
        <v>1</v>
      </c>
      <c r="H465" s="119"/>
      <c r="I465" s="119">
        <v>1</v>
      </c>
      <c r="J465" s="119"/>
      <c r="K465" s="131">
        <v>43438</v>
      </c>
      <c r="L465" s="131">
        <v>43438</v>
      </c>
      <c r="M465" s="131">
        <v>43438</v>
      </c>
      <c r="N465" s="115"/>
      <c r="O465" s="115" t="s">
        <v>1786</v>
      </c>
      <c r="P465" s="115">
        <v>12</v>
      </c>
      <c r="Q465" s="115">
        <v>2018</v>
      </c>
      <c r="R465" s="115"/>
      <c r="S465" s="115" t="str">
        <f t="shared" si="14"/>
        <v>TLJ</v>
      </c>
      <c r="T465" s="115" t="str">
        <f>IFERROR(VLOOKUP(S465,[1]LOKASI!$B$4:$D$19,2,0),"-")</f>
        <v>DISTRIK I</v>
      </c>
      <c r="U465" s="115"/>
      <c r="V465" s="115"/>
      <c r="W465" s="121"/>
    </row>
    <row r="466" spans="2:23" s="94" customFormat="1" ht="50.15" hidden="1" customHeight="1" x14ac:dyDescent="0.35">
      <c r="B466" s="115">
        <f t="shared" si="15"/>
        <v>461</v>
      </c>
      <c r="C466" s="115"/>
      <c r="D466" s="127" t="s">
        <v>2025</v>
      </c>
      <c r="E466" s="117"/>
      <c r="F466" s="118"/>
      <c r="G466" s="119">
        <v>1</v>
      </c>
      <c r="H466" s="119"/>
      <c r="I466" s="119"/>
      <c r="J466" s="119">
        <v>36</v>
      </c>
      <c r="K466" s="131">
        <v>43439</v>
      </c>
      <c r="L466" s="131">
        <v>43439</v>
      </c>
      <c r="M466" s="131">
        <v>43439</v>
      </c>
      <c r="N466" s="115"/>
      <c r="O466" s="115" t="s">
        <v>1884</v>
      </c>
      <c r="P466" s="115">
        <v>12</v>
      </c>
      <c r="Q466" s="115">
        <v>2018</v>
      </c>
      <c r="R466" s="115"/>
      <c r="S466" s="115" t="str">
        <f t="shared" si="14"/>
        <v>TLJ</v>
      </c>
      <c r="T466" s="115" t="str">
        <f>IFERROR(VLOOKUP(S466,[1]LOKASI!$B$4:$D$19,2,0),"-")</f>
        <v>DISTRIK I</v>
      </c>
      <c r="U466" s="115"/>
      <c r="V466" s="115"/>
      <c r="W466" s="121"/>
    </row>
    <row r="467" spans="2:23" s="94" customFormat="1" ht="50.15" hidden="1" customHeight="1" x14ac:dyDescent="0.35">
      <c r="B467" s="115">
        <f t="shared" si="15"/>
        <v>462</v>
      </c>
      <c r="C467" s="115"/>
      <c r="D467" s="127" t="s">
        <v>2026</v>
      </c>
      <c r="E467" s="117"/>
      <c r="F467" s="118"/>
      <c r="G467" s="119">
        <v>1</v>
      </c>
      <c r="H467" s="119"/>
      <c r="I467" s="119"/>
      <c r="J467" s="119">
        <v>36</v>
      </c>
      <c r="K467" s="131">
        <v>43439</v>
      </c>
      <c r="L467" s="131">
        <v>43439</v>
      </c>
      <c r="M467" s="131">
        <v>43439</v>
      </c>
      <c r="N467" s="115"/>
      <c r="O467" s="115" t="s">
        <v>1356</v>
      </c>
      <c r="P467" s="115">
        <v>12</v>
      </c>
      <c r="Q467" s="115">
        <v>2018</v>
      </c>
      <c r="R467" s="115"/>
      <c r="S467" s="115" t="str">
        <f t="shared" si="14"/>
        <v>BRG</v>
      </c>
      <c r="T467" s="115" t="str">
        <f>IFERROR(VLOOKUP(S467,[1]LOKASI!$B$4:$D$19,2,0),"-")</f>
        <v>DISTRIK III</v>
      </c>
      <c r="U467" s="115"/>
      <c r="V467" s="115"/>
      <c r="W467" s="121"/>
    </row>
    <row r="468" spans="2:23" s="94" customFormat="1" ht="50.15" hidden="1" customHeight="1" x14ac:dyDescent="0.35">
      <c r="B468" s="115">
        <f t="shared" si="15"/>
        <v>463</v>
      </c>
      <c r="C468" s="115"/>
      <c r="D468" s="127" t="s">
        <v>2027</v>
      </c>
      <c r="E468" s="117"/>
      <c r="F468" s="118"/>
      <c r="G468" s="119"/>
      <c r="H468" s="119"/>
      <c r="I468" s="119"/>
      <c r="J468" s="119"/>
      <c r="K468" s="131">
        <v>43441</v>
      </c>
      <c r="L468" s="131">
        <v>43441</v>
      </c>
      <c r="M468" s="131">
        <v>43441</v>
      </c>
      <c r="N468" s="115"/>
      <c r="O468" s="115" t="s">
        <v>676</v>
      </c>
      <c r="P468" s="115">
        <v>12</v>
      </c>
      <c r="Q468" s="115">
        <v>2018</v>
      </c>
      <c r="R468" s="115"/>
      <c r="S468" s="115" t="str">
        <f t="shared" si="14"/>
        <v>TLJ</v>
      </c>
      <c r="T468" s="115" t="str">
        <f>IFERROR(VLOOKUP(S468,[1]LOKASI!$B$4:$D$19,2,0),"-")</f>
        <v>DISTRIK I</v>
      </c>
      <c r="U468" s="115"/>
      <c r="V468" s="115"/>
      <c r="W468" s="121"/>
    </row>
    <row r="469" spans="2:23" s="94" customFormat="1" ht="50.15" hidden="1" customHeight="1" x14ac:dyDescent="0.35">
      <c r="B469" s="115">
        <f t="shared" si="15"/>
        <v>464</v>
      </c>
      <c r="C469" s="115"/>
      <c r="D469" s="127" t="s">
        <v>2028</v>
      </c>
      <c r="E469" s="117"/>
      <c r="F469" s="118"/>
      <c r="G469" s="119"/>
      <c r="H469" s="119"/>
      <c r="I469" s="119"/>
      <c r="J469" s="119"/>
      <c r="K469" s="131">
        <v>43444</v>
      </c>
      <c r="L469" s="131">
        <v>43444</v>
      </c>
      <c r="M469" s="131"/>
      <c r="N469" s="115"/>
      <c r="O469" s="115" t="s">
        <v>1781</v>
      </c>
      <c r="P469" s="115">
        <v>12</v>
      </c>
      <c r="Q469" s="115">
        <v>2018</v>
      </c>
      <c r="R469" s="115"/>
      <c r="S469" s="115" t="str">
        <f t="shared" si="14"/>
        <v>TMT</v>
      </c>
      <c r="T469" s="115" t="str">
        <f>IFERROR(VLOOKUP(S469,[1]LOKASI!$B$4:$D$19,2,0),"-")</f>
        <v>DISTRIK II</v>
      </c>
      <c r="U469" s="115"/>
      <c r="V469" s="115"/>
      <c r="W469" s="121"/>
    </row>
    <row r="470" spans="2:23" s="94" customFormat="1" ht="50.15" hidden="1" customHeight="1" x14ac:dyDescent="0.35">
      <c r="B470" s="115">
        <f t="shared" si="15"/>
        <v>465</v>
      </c>
      <c r="C470" s="115" t="s">
        <v>1755</v>
      </c>
      <c r="D470" s="127" t="s">
        <v>2029</v>
      </c>
      <c r="E470" s="117"/>
      <c r="F470" s="118"/>
      <c r="G470" s="119"/>
      <c r="H470" s="119"/>
      <c r="I470" s="119"/>
      <c r="J470" s="119">
        <v>81</v>
      </c>
      <c r="K470" s="131">
        <v>43444</v>
      </c>
      <c r="L470" s="131">
        <v>43444</v>
      </c>
      <c r="M470" s="131"/>
      <c r="N470" s="115"/>
      <c r="O470" s="115" t="s">
        <v>1358</v>
      </c>
      <c r="P470" s="115">
        <v>12</v>
      </c>
      <c r="Q470" s="115">
        <v>2018</v>
      </c>
      <c r="R470" s="115"/>
      <c r="S470" s="115" t="str">
        <f t="shared" si="14"/>
        <v>BRG</v>
      </c>
      <c r="T470" s="115" t="str">
        <f>IFERROR(VLOOKUP(S470,[1]LOKASI!$B$4:$D$19,2,0),"-")</f>
        <v>DISTRIK III</v>
      </c>
      <c r="U470" s="115"/>
      <c r="V470" s="115"/>
      <c r="W470" s="121"/>
    </row>
    <row r="471" spans="2:23" s="94" customFormat="1" ht="50.15" hidden="1" customHeight="1" x14ac:dyDescent="0.35">
      <c r="B471" s="115">
        <f t="shared" si="15"/>
        <v>466</v>
      </c>
      <c r="C471" s="115"/>
      <c r="D471" s="127" t="s">
        <v>2030</v>
      </c>
      <c r="E471" s="117"/>
      <c r="F471" s="118"/>
      <c r="G471" s="119"/>
      <c r="H471" s="119"/>
      <c r="I471" s="119"/>
      <c r="J471" s="119"/>
      <c r="K471" s="131">
        <v>43444</v>
      </c>
      <c r="L471" s="131">
        <v>43444</v>
      </c>
      <c r="M471" s="131"/>
      <c r="N471" s="115"/>
      <c r="O471" s="115" t="s">
        <v>2031</v>
      </c>
      <c r="P471" s="115">
        <v>12</v>
      </c>
      <c r="Q471" s="115">
        <v>2018</v>
      </c>
      <c r="R471" s="115"/>
      <c r="S471" s="115" t="str">
        <f t="shared" si="14"/>
        <v>TAN</v>
      </c>
      <c r="T471" s="115" t="str">
        <f>IFERROR(VLOOKUP(S471,[1]LOKASI!$B$4:$D$19,2,0),"-")</f>
        <v>-</v>
      </c>
      <c r="U471" s="115"/>
      <c r="V471" s="115"/>
      <c r="W471" s="121"/>
    </row>
    <row r="472" spans="2:23" s="94" customFormat="1" ht="50.15" hidden="1" customHeight="1" x14ac:dyDescent="0.35">
      <c r="B472" s="115">
        <f t="shared" si="15"/>
        <v>467</v>
      </c>
      <c r="C472" s="115" t="s">
        <v>1755</v>
      </c>
      <c r="D472" s="127" t="s">
        <v>2032</v>
      </c>
      <c r="E472" s="117"/>
      <c r="F472" s="118"/>
      <c r="G472" s="119">
        <v>1</v>
      </c>
      <c r="H472" s="119"/>
      <c r="I472" s="119">
        <v>1</v>
      </c>
      <c r="J472" s="119"/>
      <c r="K472" s="131">
        <v>43444</v>
      </c>
      <c r="L472" s="131">
        <v>43444</v>
      </c>
      <c r="M472" s="131">
        <v>43444</v>
      </c>
      <c r="N472" s="115"/>
      <c r="O472" s="115" t="s">
        <v>1676</v>
      </c>
      <c r="P472" s="115">
        <v>12</v>
      </c>
      <c r="Q472" s="115">
        <v>2018</v>
      </c>
      <c r="R472" s="115"/>
      <c r="S472" s="115" t="str">
        <f t="shared" si="14"/>
        <v>TTB</v>
      </c>
      <c r="T472" s="115" t="str">
        <f>IFERROR(VLOOKUP(S472,[1]LOKASI!$B$4:$D$19,2,0),"-")</f>
        <v>DISTRIK II</v>
      </c>
      <c r="U472" s="115"/>
      <c r="V472" s="115"/>
      <c r="W472" s="121"/>
    </row>
    <row r="473" spans="2:23" s="94" customFormat="1" ht="50.15" hidden="1" customHeight="1" x14ac:dyDescent="0.35">
      <c r="B473" s="115">
        <f t="shared" si="15"/>
        <v>468</v>
      </c>
      <c r="C473" s="115"/>
      <c r="D473" s="127" t="s">
        <v>2033</v>
      </c>
      <c r="E473" s="117"/>
      <c r="F473" s="118"/>
      <c r="G473" s="119"/>
      <c r="H473" s="119"/>
      <c r="I473" s="119"/>
      <c r="J473" s="119"/>
      <c r="K473" s="131">
        <v>43444</v>
      </c>
      <c r="L473" s="131">
        <v>43444</v>
      </c>
      <c r="M473" s="131">
        <v>43444</v>
      </c>
      <c r="N473" s="115"/>
      <c r="O473" s="115" t="s">
        <v>1533</v>
      </c>
      <c r="P473" s="115">
        <v>12</v>
      </c>
      <c r="Q473" s="115">
        <v>2018</v>
      </c>
      <c r="R473" s="115"/>
      <c r="S473" s="115" t="str">
        <f t="shared" si="14"/>
        <v>SKG</v>
      </c>
      <c r="T473" s="115" t="str">
        <f>IFERROR(VLOOKUP(S473,[1]LOKASI!$B$4:$D$19,2,0),"-")</f>
        <v>-</v>
      </c>
      <c r="U473" s="115"/>
      <c r="V473" s="115"/>
      <c r="W473" s="121"/>
    </row>
    <row r="474" spans="2:23" s="94" customFormat="1" ht="50.15" hidden="1" customHeight="1" x14ac:dyDescent="0.35">
      <c r="B474" s="115">
        <f t="shared" si="15"/>
        <v>469</v>
      </c>
      <c r="C474" s="115"/>
      <c r="D474" s="127" t="s">
        <v>2034</v>
      </c>
      <c r="E474" s="117"/>
      <c r="F474" s="118"/>
      <c r="G474" s="119"/>
      <c r="H474" s="119"/>
      <c r="I474" s="119"/>
      <c r="J474" s="119">
        <v>24</v>
      </c>
      <c r="K474" s="131">
        <v>43445</v>
      </c>
      <c r="L474" s="131">
        <v>43445</v>
      </c>
      <c r="M474" s="131"/>
      <c r="N474" s="115"/>
      <c r="O474" s="115" t="s">
        <v>1504</v>
      </c>
      <c r="P474" s="115">
        <v>12</v>
      </c>
      <c r="Q474" s="115">
        <v>2018</v>
      </c>
      <c r="R474" s="115"/>
      <c r="S474" s="115" t="str">
        <f t="shared" si="14"/>
        <v>PMB</v>
      </c>
      <c r="T474" s="115" t="str">
        <f>IFERROR(VLOOKUP(S474,[1]LOKASI!$B$4:$D$19,2,0),"-")</f>
        <v>DISTRIK I</v>
      </c>
      <c r="U474" s="115"/>
      <c r="V474" s="115"/>
      <c r="W474" s="121"/>
    </row>
    <row r="475" spans="2:23" s="94" customFormat="1" ht="50.15" hidden="1" customHeight="1" x14ac:dyDescent="0.35">
      <c r="B475" s="115">
        <f t="shared" si="15"/>
        <v>470</v>
      </c>
      <c r="C475" s="115"/>
      <c r="D475" s="127" t="s">
        <v>1925</v>
      </c>
      <c r="E475" s="117"/>
      <c r="F475" s="118"/>
      <c r="G475" s="119"/>
      <c r="H475" s="119"/>
      <c r="I475" s="119"/>
      <c r="J475" s="119"/>
      <c r="K475" s="131">
        <v>43445</v>
      </c>
      <c r="L475" s="131">
        <v>43445</v>
      </c>
      <c r="M475" s="131"/>
      <c r="N475" s="115"/>
      <c r="O475" s="115" t="s">
        <v>1513</v>
      </c>
      <c r="P475" s="115">
        <v>12</v>
      </c>
      <c r="Q475" s="115">
        <v>2018</v>
      </c>
      <c r="R475" s="115"/>
      <c r="S475" s="115" t="str">
        <f t="shared" si="14"/>
        <v>PMB</v>
      </c>
      <c r="T475" s="115" t="str">
        <f>IFERROR(VLOOKUP(S475,[1]LOKASI!$B$4:$D$19,2,0),"-")</f>
        <v>DISTRIK I</v>
      </c>
      <c r="U475" s="115"/>
      <c r="V475" s="115"/>
      <c r="W475" s="121"/>
    </row>
    <row r="476" spans="2:23" s="94" customFormat="1" ht="50.15" hidden="1" customHeight="1" x14ac:dyDescent="0.35">
      <c r="B476" s="115">
        <f t="shared" si="15"/>
        <v>471</v>
      </c>
      <c r="C476" s="115"/>
      <c r="D476" s="127" t="s">
        <v>2035</v>
      </c>
      <c r="E476" s="117"/>
      <c r="F476" s="118"/>
      <c r="G476" s="119"/>
      <c r="H476" s="119"/>
      <c r="I476" s="119"/>
      <c r="J476" s="119"/>
      <c r="K476" s="131">
        <v>43445</v>
      </c>
      <c r="L476" s="131">
        <v>43445</v>
      </c>
      <c r="M476" s="131"/>
      <c r="N476" s="115"/>
      <c r="O476" s="115" t="s">
        <v>1358</v>
      </c>
      <c r="P476" s="115">
        <v>12</v>
      </c>
      <c r="Q476" s="115">
        <v>2018</v>
      </c>
      <c r="R476" s="115"/>
      <c r="S476" s="115" t="str">
        <f t="shared" si="14"/>
        <v>BRG</v>
      </c>
      <c r="T476" s="115" t="str">
        <f>IFERROR(VLOOKUP(S476,[1]LOKASI!$B$4:$D$19,2,0),"-")</f>
        <v>DISTRIK III</v>
      </c>
      <c r="U476" s="115"/>
      <c r="V476" s="115"/>
      <c r="W476" s="121"/>
    </row>
    <row r="477" spans="2:23" s="94" customFormat="1" ht="50.15" hidden="1" customHeight="1" x14ac:dyDescent="0.35">
      <c r="B477" s="115">
        <f t="shared" si="15"/>
        <v>472</v>
      </c>
      <c r="C477" s="115"/>
      <c r="D477" s="127" t="s">
        <v>2036</v>
      </c>
      <c r="E477" s="117"/>
      <c r="F477" s="118"/>
      <c r="G477" s="119">
        <v>1</v>
      </c>
      <c r="H477" s="119">
        <v>1</v>
      </c>
      <c r="I477" s="119"/>
      <c r="J477" s="119"/>
      <c r="K477" s="131">
        <v>43445</v>
      </c>
      <c r="L477" s="131">
        <v>43445</v>
      </c>
      <c r="M477" s="131">
        <v>43445</v>
      </c>
      <c r="N477" s="115"/>
      <c r="O477" s="115" t="s">
        <v>1795</v>
      </c>
      <c r="P477" s="115">
        <v>12</v>
      </c>
      <c r="Q477" s="115">
        <v>2018</v>
      </c>
      <c r="R477" s="115"/>
      <c r="S477" s="115" t="str">
        <f t="shared" si="14"/>
        <v>TMT</v>
      </c>
      <c r="T477" s="115" t="str">
        <f>IFERROR(VLOOKUP(S477,[1]LOKASI!$B$4:$D$19,2,0),"-")</f>
        <v>DISTRIK II</v>
      </c>
      <c r="U477" s="115"/>
      <c r="V477" s="115"/>
      <c r="W477" s="121"/>
    </row>
    <row r="478" spans="2:23" s="94" customFormat="1" ht="50.15" hidden="1" customHeight="1" x14ac:dyDescent="0.35">
      <c r="B478" s="115">
        <f t="shared" si="15"/>
        <v>473</v>
      </c>
      <c r="C478" s="115"/>
      <c r="D478" s="127" t="s">
        <v>2037</v>
      </c>
      <c r="E478" s="117"/>
      <c r="F478" s="118"/>
      <c r="G478" s="119"/>
      <c r="H478" s="119"/>
      <c r="I478" s="119"/>
      <c r="J478" s="119"/>
      <c r="K478" s="131">
        <v>43446</v>
      </c>
      <c r="L478" s="131">
        <v>43446</v>
      </c>
      <c r="M478" s="131">
        <v>43446</v>
      </c>
      <c r="N478" s="115"/>
      <c r="O478" s="115" t="s">
        <v>1960</v>
      </c>
      <c r="P478" s="115">
        <v>12</v>
      </c>
      <c r="Q478" s="115">
        <v>2018</v>
      </c>
      <c r="R478" s="115"/>
      <c r="S478" s="115" t="str">
        <f t="shared" si="14"/>
        <v>SKG</v>
      </c>
      <c r="T478" s="115" t="str">
        <f>IFERROR(VLOOKUP(S478,[1]LOKASI!$B$4:$D$19,2,0),"-")</f>
        <v>-</v>
      </c>
      <c r="U478" s="115"/>
      <c r="V478" s="115"/>
      <c r="W478" s="121"/>
    </row>
    <row r="479" spans="2:23" s="94" customFormat="1" ht="50.15" hidden="1" customHeight="1" x14ac:dyDescent="0.35">
      <c r="B479" s="115">
        <f t="shared" si="15"/>
        <v>474</v>
      </c>
      <c r="C479" s="115"/>
      <c r="D479" s="127" t="s">
        <v>2038</v>
      </c>
      <c r="E479" s="117"/>
      <c r="F479" s="118"/>
      <c r="G479" s="119"/>
      <c r="H479" s="119"/>
      <c r="I479" s="119"/>
      <c r="J479" s="119"/>
      <c r="K479" s="131">
        <v>43446</v>
      </c>
      <c r="L479" s="131">
        <v>43446</v>
      </c>
      <c r="M479" s="131">
        <v>43446</v>
      </c>
      <c r="N479" s="115"/>
      <c r="O479" s="115" t="s">
        <v>1960</v>
      </c>
      <c r="P479" s="115">
        <v>12</v>
      </c>
      <c r="Q479" s="115">
        <v>2018</v>
      </c>
      <c r="R479" s="115"/>
      <c r="S479" s="115" t="str">
        <f t="shared" si="14"/>
        <v>SKG</v>
      </c>
      <c r="T479" s="115" t="str">
        <f>IFERROR(VLOOKUP(S479,[1]LOKASI!$B$4:$D$19,2,0),"-")</f>
        <v>-</v>
      </c>
      <c r="U479" s="115"/>
      <c r="V479" s="115"/>
      <c r="W479" s="121"/>
    </row>
    <row r="480" spans="2:23" s="94" customFormat="1" ht="50.15" hidden="1" customHeight="1" x14ac:dyDescent="0.35">
      <c r="B480" s="115">
        <f t="shared" si="15"/>
        <v>475</v>
      </c>
      <c r="C480" s="115"/>
      <c r="D480" s="127" t="s">
        <v>2039</v>
      </c>
      <c r="E480" s="117"/>
      <c r="F480" s="118"/>
      <c r="G480" s="119">
        <v>1</v>
      </c>
      <c r="H480" s="119">
        <v>1</v>
      </c>
      <c r="I480" s="119"/>
      <c r="J480" s="119"/>
      <c r="K480" s="131">
        <v>43446</v>
      </c>
      <c r="L480" s="131">
        <v>43446</v>
      </c>
      <c r="M480" s="131">
        <v>43446</v>
      </c>
      <c r="N480" s="115"/>
      <c r="O480" s="115" t="s">
        <v>1761</v>
      </c>
      <c r="P480" s="115">
        <v>12</v>
      </c>
      <c r="Q480" s="115">
        <v>2018</v>
      </c>
      <c r="R480" s="115"/>
      <c r="S480" s="115" t="str">
        <f t="shared" si="14"/>
        <v>OGN</v>
      </c>
      <c r="T480" s="115" t="str">
        <f>IFERROR(VLOOKUP(S480,[1]LOKASI!$B$4:$D$19,2,0),"-")</f>
        <v>DISTRIK II</v>
      </c>
      <c r="U480" s="115"/>
      <c r="V480" s="115"/>
      <c r="W480" s="121"/>
    </row>
    <row r="481" spans="2:23" s="94" customFormat="1" ht="50.15" hidden="1" customHeight="1" x14ac:dyDescent="0.35">
      <c r="B481" s="115">
        <f t="shared" si="15"/>
        <v>476</v>
      </c>
      <c r="C481" s="115"/>
      <c r="D481" s="127" t="s">
        <v>2040</v>
      </c>
      <c r="E481" s="117"/>
      <c r="F481" s="118"/>
      <c r="G481" s="119">
        <v>1</v>
      </c>
      <c r="H481" s="119"/>
      <c r="I481" s="119"/>
      <c r="J481" s="119"/>
      <c r="K481" s="131">
        <v>43446</v>
      </c>
      <c r="L481" s="131">
        <v>43446</v>
      </c>
      <c r="M481" s="131">
        <v>43446</v>
      </c>
      <c r="N481" s="115"/>
      <c r="O481" s="115" t="s">
        <v>1676</v>
      </c>
      <c r="P481" s="115">
        <v>12</v>
      </c>
      <c r="Q481" s="115">
        <v>2018</v>
      </c>
      <c r="R481" s="115"/>
      <c r="S481" s="115" t="str">
        <f t="shared" si="14"/>
        <v>TTB</v>
      </c>
      <c r="T481" s="115" t="str">
        <f>IFERROR(VLOOKUP(S481,[1]LOKASI!$B$4:$D$19,2,0),"-")</f>
        <v>DISTRIK II</v>
      </c>
      <c r="U481" s="115"/>
      <c r="V481" s="115"/>
      <c r="W481" s="121"/>
    </row>
    <row r="482" spans="2:23" s="94" customFormat="1" ht="50.15" hidden="1" customHeight="1" x14ac:dyDescent="0.35">
      <c r="B482" s="115">
        <f t="shared" si="15"/>
        <v>477</v>
      </c>
      <c r="C482" s="115"/>
      <c r="D482" s="127" t="s">
        <v>2041</v>
      </c>
      <c r="E482" s="117"/>
      <c r="F482" s="118"/>
      <c r="G482" s="119"/>
      <c r="H482" s="119"/>
      <c r="I482" s="119"/>
      <c r="J482" s="119"/>
      <c r="K482" s="131">
        <v>43446</v>
      </c>
      <c r="L482" s="131">
        <v>43446</v>
      </c>
      <c r="M482" s="131">
        <v>43446</v>
      </c>
      <c r="N482" s="115"/>
      <c r="O482" s="115" t="s">
        <v>1628</v>
      </c>
      <c r="P482" s="115">
        <v>12</v>
      </c>
      <c r="Q482" s="115">
        <v>2018</v>
      </c>
      <c r="R482" s="115"/>
      <c r="S482" s="115" t="str">
        <f t="shared" si="14"/>
        <v>TLJ</v>
      </c>
      <c r="T482" s="115" t="str">
        <f>IFERROR(VLOOKUP(S482,[1]LOKASI!$B$4:$D$19,2,0),"-")</f>
        <v>DISTRIK I</v>
      </c>
      <c r="U482" s="115"/>
      <c r="V482" s="115"/>
      <c r="W482" s="121"/>
    </row>
    <row r="483" spans="2:23" s="94" customFormat="1" ht="50.15" hidden="1" customHeight="1" x14ac:dyDescent="0.35">
      <c r="B483" s="115">
        <f t="shared" si="15"/>
        <v>478</v>
      </c>
      <c r="C483" s="115"/>
      <c r="D483" s="127" t="s">
        <v>2042</v>
      </c>
      <c r="E483" s="117"/>
      <c r="F483" s="118"/>
      <c r="G483" s="119">
        <v>1</v>
      </c>
      <c r="H483" s="119"/>
      <c r="I483" s="119"/>
      <c r="J483" s="119">
        <v>54</v>
      </c>
      <c r="K483" s="131">
        <v>43446</v>
      </c>
      <c r="L483" s="131">
        <v>43446</v>
      </c>
      <c r="M483" s="131"/>
      <c r="N483" s="115"/>
      <c r="O483" s="115" t="s">
        <v>1358</v>
      </c>
      <c r="P483" s="115">
        <v>12</v>
      </c>
      <c r="Q483" s="115">
        <v>2018</v>
      </c>
      <c r="R483" s="115"/>
      <c r="S483" s="115" t="str">
        <f t="shared" si="14"/>
        <v>BRG</v>
      </c>
      <c r="T483" s="115" t="str">
        <f>IFERROR(VLOOKUP(S483,[1]LOKASI!$B$4:$D$19,2,0),"-")</f>
        <v>DISTRIK III</v>
      </c>
      <c r="U483" s="115"/>
      <c r="V483" s="115"/>
      <c r="W483" s="121"/>
    </row>
    <row r="484" spans="2:23" s="94" customFormat="1" ht="50.15" hidden="1" customHeight="1" x14ac:dyDescent="0.35">
      <c r="B484" s="115">
        <f t="shared" si="15"/>
        <v>479</v>
      </c>
      <c r="C484" s="115"/>
      <c r="D484" s="127" t="s">
        <v>2043</v>
      </c>
      <c r="E484" s="117"/>
      <c r="F484" s="118"/>
      <c r="G484" s="119">
        <v>1</v>
      </c>
      <c r="H484" s="119">
        <v>1</v>
      </c>
      <c r="I484" s="119"/>
      <c r="J484" s="119"/>
      <c r="K484" s="131">
        <v>43447</v>
      </c>
      <c r="L484" s="131">
        <v>43447</v>
      </c>
      <c r="M484" s="131">
        <v>43447</v>
      </c>
      <c r="N484" s="115"/>
      <c r="O484" s="115" t="s">
        <v>1332</v>
      </c>
      <c r="P484" s="115">
        <v>12</v>
      </c>
      <c r="Q484" s="115">
        <v>2018</v>
      </c>
      <c r="R484" s="115"/>
      <c r="S484" s="115" t="str">
        <f t="shared" si="14"/>
        <v xml:space="preserve">SP </v>
      </c>
      <c r="T484" s="115" t="str">
        <f>IFERROR(VLOOKUP(S484,[1]LOKASI!$B$4:$D$19,2,0),"-")</f>
        <v>-</v>
      </c>
      <c r="U484" s="115"/>
      <c r="V484" s="115"/>
      <c r="W484" s="121"/>
    </row>
    <row r="485" spans="2:23" s="94" customFormat="1" ht="50.15" hidden="1" customHeight="1" x14ac:dyDescent="0.35">
      <c r="B485" s="115">
        <f t="shared" si="15"/>
        <v>480</v>
      </c>
      <c r="C485" s="115"/>
      <c r="D485" s="127" t="s">
        <v>2044</v>
      </c>
      <c r="E485" s="117"/>
      <c r="F485" s="118"/>
      <c r="G485" s="119">
        <v>1</v>
      </c>
      <c r="H485" s="119"/>
      <c r="I485" s="119"/>
      <c r="J485" s="119">
        <v>6</v>
      </c>
      <c r="K485" s="131">
        <v>43447</v>
      </c>
      <c r="L485" s="131">
        <v>43447</v>
      </c>
      <c r="M485" s="131">
        <v>43447</v>
      </c>
      <c r="N485" s="115"/>
      <c r="O485" s="115" t="s">
        <v>1332</v>
      </c>
      <c r="P485" s="115">
        <v>12</v>
      </c>
      <c r="Q485" s="115">
        <v>2018</v>
      </c>
      <c r="R485" s="115"/>
      <c r="S485" s="115" t="str">
        <f t="shared" si="14"/>
        <v xml:space="preserve">SP </v>
      </c>
      <c r="T485" s="115" t="str">
        <f>IFERROR(VLOOKUP(S485,[1]LOKASI!$B$4:$D$19,2,0),"-")</f>
        <v>-</v>
      </c>
      <c r="U485" s="115"/>
      <c r="V485" s="115"/>
      <c r="W485" s="121"/>
    </row>
    <row r="486" spans="2:23" s="94" customFormat="1" ht="50.15" hidden="1" customHeight="1" x14ac:dyDescent="0.35">
      <c r="B486" s="115">
        <f t="shared" si="15"/>
        <v>481</v>
      </c>
      <c r="C486" s="115" t="s">
        <v>1755</v>
      </c>
      <c r="D486" s="127" t="s">
        <v>2045</v>
      </c>
      <c r="E486" s="117"/>
      <c r="F486" s="118"/>
      <c r="G486" s="119">
        <v>1</v>
      </c>
      <c r="H486" s="119"/>
      <c r="I486" s="119"/>
      <c r="J486" s="119">
        <v>81</v>
      </c>
      <c r="K486" s="131">
        <v>43447</v>
      </c>
      <c r="L486" s="131">
        <v>43447</v>
      </c>
      <c r="M486" s="131"/>
      <c r="N486" s="115"/>
      <c r="O486" s="115" t="s">
        <v>1358</v>
      </c>
      <c r="P486" s="115">
        <v>12</v>
      </c>
      <c r="Q486" s="115">
        <v>2018</v>
      </c>
      <c r="R486" s="115"/>
      <c r="S486" s="115" t="str">
        <f t="shared" si="14"/>
        <v>BRG</v>
      </c>
      <c r="T486" s="115" t="str">
        <f>IFERROR(VLOOKUP(S486,[1]LOKASI!$B$4:$D$19,2,0),"-")</f>
        <v>DISTRIK III</v>
      </c>
      <c r="U486" s="115"/>
      <c r="V486" s="115"/>
      <c r="W486" s="121"/>
    </row>
    <row r="487" spans="2:23" s="94" customFormat="1" ht="50.15" hidden="1" customHeight="1" x14ac:dyDescent="0.35">
      <c r="B487" s="115">
        <f t="shared" si="15"/>
        <v>482</v>
      </c>
      <c r="C487" s="115"/>
      <c r="D487" s="127" t="s">
        <v>2046</v>
      </c>
      <c r="E487" s="117"/>
      <c r="F487" s="118"/>
      <c r="G487" s="119">
        <v>1</v>
      </c>
      <c r="H487" s="119"/>
      <c r="I487" s="119"/>
      <c r="J487" s="119">
        <v>9</v>
      </c>
      <c r="K487" s="131">
        <v>43447</v>
      </c>
      <c r="L487" s="131">
        <v>43447</v>
      </c>
      <c r="M487" s="131">
        <v>43447</v>
      </c>
      <c r="N487" s="115"/>
      <c r="O487" s="115" t="s">
        <v>208</v>
      </c>
      <c r="P487" s="115">
        <v>12</v>
      </c>
      <c r="Q487" s="115">
        <v>2018</v>
      </c>
      <c r="R487" s="115"/>
      <c r="S487" s="115" t="str">
        <f t="shared" si="14"/>
        <v>TLJ</v>
      </c>
      <c r="T487" s="115" t="str">
        <f>IFERROR(VLOOKUP(S487,[1]LOKASI!$B$4:$D$19,2,0),"-")</f>
        <v>DISTRIK I</v>
      </c>
      <c r="U487" s="115"/>
      <c r="V487" s="115"/>
      <c r="W487" s="121"/>
    </row>
    <row r="488" spans="2:23" s="94" customFormat="1" ht="50.15" hidden="1" customHeight="1" x14ac:dyDescent="0.35">
      <c r="B488" s="115">
        <f t="shared" si="15"/>
        <v>483</v>
      </c>
      <c r="C488" s="115"/>
      <c r="D488" s="127" t="s">
        <v>2047</v>
      </c>
      <c r="E488" s="117"/>
      <c r="F488" s="118"/>
      <c r="G488" s="119">
        <v>1</v>
      </c>
      <c r="H488" s="119"/>
      <c r="I488" s="119"/>
      <c r="J488" s="119">
        <v>18</v>
      </c>
      <c r="K488" s="131">
        <v>43447</v>
      </c>
      <c r="L488" s="131">
        <v>43447</v>
      </c>
      <c r="M488" s="131">
        <v>43447</v>
      </c>
      <c r="N488" s="115"/>
      <c r="O488" s="115" t="s">
        <v>1580</v>
      </c>
      <c r="P488" s="115">
        <v>12</v>
      </c>
      <c r="Q488" s="115">
        <v>2018</v>
      </c>
      <c r="R488" s="115"/>
      <c r="S488" s="115" t="str">
        <f t="shared" si="14"/>
        <v>TLJ</v>
      </c>
      <c r="T488" s="115" t="str">
        <f>IFERROR(VLOOKUP(S488,[1]LOKASI!$B$4:$D$19,2,0),"-")</f>
        <v>DISTRIK I</v>
      </c>
      <c r="U488" s="115"/>
      <c r="V488" s="115"/>
      <c r="W488" s="121"/>
    </row>
    <row r="489" spans="2:23" s="94" customFormat="1" ht="50.15" hidden="1" customHeight="1" x14ac:dyDescent="0.35">
      <c r="B489" s="115">
        <f t="shared" si="15"/>
        <v>484</v>
      </c>
      <c r="C489" s="115"/>
      <c r="D489" s="127" t="s">
        <v>2048</v>
      </c>
      <c r="E489" s="117"/>
      <c r="F489" s="118"/>
      <c r="G489" s="119">
        <v>1</v>
      </c>
      <c r="H489" s="119"/>
      <c r="I489" s="119">
        <v>1</v>
      </c>
      <c r="J489" s="119"/>
      <c r="K489" s="131">
        <v>43447</v>
      </c>
      <c r="L489" s="131">
        <v>43447</v>
      </c>
      <c r="M489" s="131">
        <v>43447</v>
      </c>
      <c r="N489" s="115"/>
      <c r="O489" s="115" t="s">
        <v>1026</v>
      </c>
      <c r="P489" s="115">
        <v>12</v>
      </c>
      <c r="Q489" s="115">
        <v>2018</v>
      </c>
      <c r="R489" s="115"/>
      <c r="S489" s="115" t="str">
        <f t="shared" si="14"/>
        <v>TLJ</v>
      </c>
      <c r="T489" s="115" t="str">
        <f>IFERROR(VLOOKUP(S489,[1]LOKASI!$B$4:$D$19,2,0),"-")</f>
        <v>DISTRIK I</v>
      </c>
      <c r="U489" s="115"/>
      <c r="V489" s="115"/>
      <c r="W489" s="121"/>
    </row>
    <row r="490" spans="2:23" s="94" customFormat="1" ht="50.15" hidden="1" customHeight="1" x14ac:dyDescent="0.35">
      <c r="B490" s="115">
        <f t="shared" si="15"/>
        <v>485</v>
      </c>
      <c r="C490" s="115"/>
      <c r="D490" s="127" t="s">
        <v>2049</v>
      </c>
      <c r="E490" s="117"/>
      <c r="F490" s="118"/>
      <c r="G490" s="119">
        <v>1</v>
      </c>
      <c r="H490" s="119">
        <v>1</v>
      </c>
      <c r="I490" s="119"/>
      <c r="J490" s="119"/>
      <c r="K490" s="131">
        <v>43448</v>
      </c>
      <c r="L490" s="131">
        <v>43448</v>
      </c>
      <c r="M490" s="131">
        <v>43448</v>
      </c>
      <c r="N490" s="115"/>
      <c r="O490" s="115" t="s">
        <v>2050</v>
      </c>
      <c r="P490" s="115">
        <v>12</v>
      </c>
      <c r="Q490" s="115">
        <v>2018</v>
      </c>
      <c r="R490" s="115"/>
      <c r="S490" s="115" t="str">
        <f t="shared" si="14"/>
        <v>BRG</v>
      </c>
      <c r="T490" s="115" t="str">
        <f>IFERROR(VLOOKUP(S490,[1]LOKASI!$B$4:$D$19,2,0),"-")</f>
        <v>DISTRIK III</v>
      </c>
      <c r="U490" s="115"/>
      <c r="V490" s="115"/>
      <c r="W490" s="121"/>
    </row>
    <row r="491" spans="2:23" s="94" customFormat="1" ht="50.15" hidden="1" customHeight="1" x14ac:dyDescent="0.35">
      <c r="B491" s="115">
        <f t="shared" si="15"/>
        <v>486</v>
      </c>
      <c r="C491" s="115"/>
      <c r="D491" s="127" t="s">
        <v>2051</v>
      </c>
      <c r="E491" s="117"/>
      <c r="F491" s="118"/>
      <c r="G491" s="119">
        <v>1</v>
      </c>
      <c r="H491" s="119"/>
      <c r="I491" s="119"/>
      <c r="J491" s="119">
        <v>9</v>
      </c>
      <c r="K491" s="131">
        <v>43448</v>
      </c>
      <c r="L491" s="131">
        <v>43448</v>
      </c>
      <c r="M491" s="131">
        <v>43448</v>
      </c>
      <c r="N491" s="115"/>
      <c r="O491" s="115" t="s">
        <v>1768</v>
      </c>
      <c r="P491" s="115">
        <v>12</v>
      </c>
      <c r="Q491" s="115">
        <v>2018</v>
      </c>
      <c r="R491" s="115"/>
      <c r="S491" s="115" t="str">
        <f t="shared" si="14"/>
        <v>TLJ</v>
      </c>
      <c r="T491" s="115" t="str">
        <f>IFERROR(VLOOKUP(S491,[1]LOKASI!$B$4:$D$19,2,0),"-")</f>
        <v>DISTRIK I</v>
      </c>
      <c r="U491" s="115"/>
      <c r="V491" s="115"/>
      <c r="W491" s="121"/>
    </row>
    <row r="492" spans="2:23" s="94" customFormat="1" ht="50.15" hidden="1" customHeight="1" x14ac:dyDescent="0.35">
      <c r="B492" s="115">
        <f t="shared" si="15"/>
        <v>487</v>
      </c>
      <c r="C492" s="115"/>
      <c r="D492" s="127" t="s">
        <v>2052</v>
      </c>
      <c r="E492" s="117"/>
      <c r="F492" s="118"/>
      <c r="G492" s="119">
        <v>1</v>
      </c>
      <c r="H492" s="119"/>
      <c r="I492" s="119"/>
      <c r="J492" s="119">
        <v>9</v>
      </c>
      <c r="K492" s="131">
        <v>43449</v>
      </c>
      <c r="L492" s="131">
        <v>43449</v>
      </c>
      <c r="M492" s="131">
        <v>43449</v>
      </c>
      <c r="N492" s="115"/>
      <c r="O492" s="115" t="s">
        <v>614</v>
      </c>
      <c r="P492" s="115">
        <v>12</v>
      </c>
      <c r="Q492" s="115">
        <v>2018</v>
      </c>
      <c r="R492" s="115"/>
      <c r="S492" s="115" t="str">
        <f t="shared" si="14"/>
        <v>TLJ</v>
      </c>
      <c r="T492" s="115" t="str">
        <f>IFERROR(VLOOKUP(S492,[1]LOKASI!$B$4:$D$19,2,0),"-")</f>
        <v>DISTRIK I</v>
      </c>
      <c r="U492" s="115"/>
      <c r="V492" s="115"/>
      <c r="W492" s="121"/>
    </row>
    <row r="493" spans="2:23" s="94" customFormat="1" ht="50.15" hidden="1" customHeight="1" x14ac:dyDescent="0.35">
      <c r="B493" s="115">
        <f t="shared" si="15"/>
        <v>488</v>
      </c>
      <c r="C493" s="115"/>
      <c r="D493" s="127" t="s">
        <v>2053</v>
      </c>
      <c r="E493" s="117"/>
      <c r="F493" s="118"/>
      <c r="G493" s="119">
        <v>1</v>
      </c>
      <c r="H493" s="119"/>
      <c r="I493" s="119"/>
      <c r="J493" s="119">
        <v>45</v>
      </c>
      <c r="K493" s="131">
        <v>43449</v>
      </c>
      <c r="L493" s="131">
        <v>43449</v>
      </c>
      <c r="M493" s="131">
        <v>43449</v>
      </c>
      <c r="N493" s="115"/>
      <c r="O493" s="115" t="s">
        <v>1761</v>
      </c>
      <c r="P493" s="115">
        <v>12</v>
      </c>
      <c r="Q493" s="115">
        <v>2018</v>
      </c>
      <c r="R493" s="115"/>
      <c r="S493" s="115" t="str">
        <f t="shared" si="14"/>
        <v>OGN</v>
      </c>
      <c r="T493" s="115" t="str">
        <f>IFERROR(VLOOKUP(S493,[1]LOKASI!$B$4:$D$19,2,0),"-")</f>
        <v>DISTRIK II</v>
      </c>
      <c r="U493" s="115"/>
      <c r="V493" s="115"/>
      <c r="W493" s="121"/>
    </row>
    <row r="494" spans="2:23" s="94" customFormat="1" ht="50.15" hidden="1" customHeight="1" x14ac:dyDescent="0.35">
      <c r="B494" s="115">
        <f t="shared" si="15"/>
        <v>489</v>
      </c>
      <c r="C494" s="115"/>
      <c r="D494" s="127" t="s">
        <v>2054</v>
      </c>
      <c r="E494" s="117"/>
      <c r="F494" s="118"/>
      <c r="G494" s="119">
        <v>1</v>
      </c>
      <c r="H494" s="119"/>
      <c r="I494" s="119">
        <v>1</v>
      </c>
      <c r="J494" s="119"/>
      <c r="K494" s="131">
        <v>43449</v>
      </c>
      <c r="L494" s="131">
        <v>43449</v>
      </c>
      <c r="M494" s="131">
        <v>43449</v>
      </c>
      <c r="N494" s="115"/>
      <c r="O494" s="115" t="s">
        <v>1761</v>
      </c>
      <c r="P494" s="115">
        <v>12</v>
      </c>
      <c r="Q494" s="115">
        <v>2018</v>
      </c>
      <c r="R494" s="115"/>
      <c r="S494" s="115" t="str">
        <f t="shared" si="14"/>
        <v>OGN</v>
      </c>
      <c r="T494" s="115" t="str">
        <f>IFERROR(VLOOKUP(S494,[1]LOKASI!$B$4:$D$19,2,0),"-")</f>
        <v>DISTRIK II</v>
      </c>
      <c r="U494" s="115"/>
      <c r="V494" s="115"/>
      <c r="W494" s="121"/>
    </row>
    <row r="495" spans="2:23" s="94" customFormat="1" ht="50.15" hidden="1" customHeight="1" x14ac:dyDescent="0.35">
      <c r="B495" s="115">
        <f t="shared" si="15"/>
        <v>490</v>
      </c>
      <c r="C495" s="115" t="s">
        <v>1755</v>
      </c>
      <c r="D495" s="127" t="s">
        <v>2055</v>
      </c>
      <c r="E495" s="117"/>
      <c r="F495" s="118"/>
      <c r="G495" s="119">
        <v>1</v>
      </c>
      <c r="H495" s="119"/>
      <c r="I495" s="119"/>
      <c r="J495" s="119">
        <v>54</v>
      </c>
      <c r="K495" s="131">
        <v>43449</v>
      </c>
      <c r="L495" s="131">
        <v>43449</v>
      </c>
      <c r="M495" s="131"/>
      <c r="N495" s="115"/>
      <c r="O495" s="115" t="s">
        <v>1358</v>
      </c>
      <c r="P495" s="115">
        <v>12</v>
      </c>
      <c r="Q495" s="115">
        <v>2018</v>
      </c>
      <c r="R495" s="115"/>
      <c r="S495" s="115" t="str">
        <f t="shared" si="14"/>
        <v>BRG</v>
      </c>
      <c r="T495" s="115" t="str">
        <f>IFERROR(VLOOKUP(S495,[1]LOKASI!$B$4:$D$19,2,0),"-")</f>
        <v>DISTRIK III</v>
      </c>
      <c r="U495" s="115"/>
      <c r="V495" s="115"/>
      <c r="W495" s="121"/>
    </row>
    <row r="496" spans="2:23" s="94" customFormat="1" ht="50.15" hidden="1" customHeight="1" x14ac:dyDescent="0.35">
      <c r="B496" s="115">
        <f t="shared" si="15"/>
        <v>491</v>
      </c>
      <c r="C496" s="115" t="s">
        <v>1755</v>
      </c>
      <c r="D496" s="127" t="s">
        <v>2056</v>
      </c>
      <c r="E496" s="117"/>
      <c r="F496" s="118"/>
      <c r="G496" s="119">
        <v>1</v>
      </c>
      <c r="H496" s="119"/>
      <c r="I496" s="119"/>
      <c r="J496" s="119"/>
      <c r="K496" s="131">
        <v>43449</v>
      </c>
      <c r="L496" s="131">
        <v>43449</v>
      </c>
      <c r="M496" s="131"/>
      <c r="N496" s="115"/>
      <c r="O496" s="115" t="s">
        <v>2057</v>
      </c>
      <c r="P496" s="115">
        <v>12</v>
      </c>
      <c r="Q496" s="115">
        <v>2018</v>
      </c>
      <c r="R496" s="115"/>
      <c r="S496" s="115" t="str">
        <f t="shared" si="14"/>
        <v>OGN</v>
      </c>
      <c r="T496" s="115" t="str">
        <f>IFERROR(VLOOKUP(S496,[1]LOKASI!$B$4:$D$19,2,0),"-")</f>
        <v>DISTRIK II</v>
      </c>
      <c r="U496" s="115"/>
      <c r="V496" s="115"/>
      <c r="W496" s="121"/>
    </row>
    <row r="497" spans="2:23" s="94" customFormat="1" ht="50.15" hidden="1" customHeight="1" x14ac:dyDescent="0.35">
      <c r="B497" s="115">
        <f t="shared" si="15"/>
        <v>492</v>
      </c>
      <c r="C497" s="115"/>
      <c r="D497" s="127" t="s">
        <v>2058</v>
      </c>
      <c r="E497" s="117"/>
      <c r="F497" s="118"/>
      <c r="G497" s="119">
        <v>1</v>
      </c>
      <c r="H497" s="119">
        <v>1</v>
      </c>
      <c r="I497" s="119"/>
      <c r="J497" s="119"/>
      <c r="K497" s="131">
        <v>43449</v>
      </c>
      <c r="L497" s="131">
        <v>43449</v>
      </c>
      <c r="M497" s="131">
        <v>43449</v>
      </c>
      <c r="N497" s="115"/>
      <c r="O497" s="115" t="s">
        <v>2059</v>
      </c>
      <c r="P497" s="115">
        <v>12</v>
      </c>
      <c r="Q497" s="115">
        <v>2018</v>
      </c>
      <c r="R497" s="115"/>
      <c r="S497" s="115" t="str">
        <f t="shared" si="14"/>
        <v>TMT</v>
      </c>
      <c r="T497" s="115" t="str">
        <f>IFERROR(VLOOKUP(S497,[1]LOKASI!$B$4:$D$19,2,0),"-")</f>
        <v>DISTRIK II</v>
      </c>
      <c r="U497" s="115"/>
      <c r="V497" s="115"/>
      <c r="W497" s="121"/>
    </row>
    <row r="498" spans="2:23" s="94" customFormat="1" ht="50.15" hidden="1" customHeight="1" x14ac:dyDescent="0.35">
      <c r="B498" s="115">
        <f t="shared" si="15"/>
        <v>493</v>
      </c>
      <c r="C498" s="115"/>
      <c r="D498" s="127" t="s">
        <v>2060</v>
      </c>
      <c r="E498" s="117"/>
      <c r="F498" s="118"/>
      <c r="G498" s="119">
        <v>1</v>
      </c>
      <c r="H498" s="119"/>
      <c r="I498" s="119"/>
      <c r="J498" s="119">
        <v>50</v>
      </c>
      <c r="K498" s="131">
        <v>43450</v>
      </c>
      <c r="L498" s="131">
        <v>43450</v>
      </c>
      <c r="M498" s="131">
        <v>43450</v>
      </c>
      <c r="N498" s="115"/>
      <c r="O498" s="115" t="s">
        <v>2061</v>
      </c>
      <c r="P498" s="115">
        <v>12</v>
      </c>
      <c r="Q498" s="115">
        <v>2018</v>
      </c>
      <c r="R498" s="115"/>
      <c r="S498" s="115" t="str">
        <f t="shared" si="14"/>
        <v>OGN</v>
      </c>
      <c r="T498" s="115" t="str">
        <f>IFERROR(VLOOKUP(S498,[1]LOKASI!$B$4:$D$19,2,0),"-")</f>
        <v>DISTRIK II</v>
      </c>
      <c r="U498" s="115"/>
      <c r="V498" s="115"/>
      <c r="W498" s="121"/>
    </row>
    <row r="499" spans="2:23" s="94" customFormat="1" ht="50.15" hidden="1" customHeight="1" x14ac:dyDescent="0.35">
      <c r="B499" s="115">
        <f t="shared" si="15"/>
        <v>494</v>
      </c>
      <c r="C499" s="115"/>
      <c r="D499" s="127" t="s">
        <v>2062</v>
      </c>
      <c r="E499" s="117"/>
      <c r="F499" s="118"/>
      <c r="G499" s="119">
        <v>1</v>
      </c>
      <c r="H499" s="119"/>
      <c r="I499" s="119"/>
      <c r="J499" s="119">
        <v>54</v>
      </c>
      <c r="K499" s="131">
        <v>43450</v>
      </c>
      <c r="L499" s="131">
        <v>43450</v>
      </c>
      <c r="M499" s="131">
        <v>43450</v>
      </c>
      <c r="N499" s="115"/>
      <c r="O499" s="115" t="s">
        <v>1677</v>
      </c>
      <c r="P499" s="115">
        <v>12</v>
      </c>
      <c r="Q499" s="115">
        <v>2018</v>
      </c>
      <c r="R499" s="115"/>
      <c r="S499" s="115" t="str">
        <f t="shared" si="14"/>
        <v>TTB</v>
      </c>
      <c r="T499" s="115" t="str">
        <f>IFERROR(VLOOKUP(S499,[1]LOKASI!$B$4:$D$19,2,0),"-")</f>
        <v>DISTRIK II</v>
      </c>
      <c r="U499" s="115"/>
      <c r="V499" s="115"/>
      <c r="W499" s="121"/>
    </row>
    <row r="500" spans="2:23" s="94" customFormat="1" ht="50.15" hidden="1" customHeight="1" x14ac:dyDescent="0.35">
      <c r="B500" s="115">
        <f t="shared" si="15"/>
        <v>495</v>
      </c>
      <c r="C500" s="115"/>
      <c r="D500" s="127" t="s">
        <v>2063</v>
      </c>
      <c r="E500" s="117"/>
      <c r="F500" s="118"/>
      <c r="G500" s="119">
        <v>1</v>
      </c>
      <c r="H500" s="119"/>
      <c r="I500" s="119"/>
      <c r="J500" s="119">
        <v>400</v>
      </c>
      <c r="K500" s="131">
        <v>43451</v>
      </c>
      <c r="L500" s="131">
        <v>43451</v>
      </c>
      <c r="M500" s="131">
        <v>43451</v>
      </c>
      <c r="N500" s="115"/>
      <c r="O500" s="115" t="s">
        <v>1358</v>
      </c>
      <c r="P500" s="115">
        <v>12</v>
      </c>
      <c r="Q500" s="115">
        <v>2018</v>
      </c>
      <c r="R500" s="115"/>
      <c r="S500" s="115" t="str">
        <f t="shared" si="14"/>
        <v>BRG</v>
      </c>
      <c r="T500" s="115" t="str">
        <f>IFERROR(VLOOKUP(S500,[1]LOKASI!$B$4:$D$19,2,0),"-")</f>
        <v>DISTRIK III</v>
      </c>
      <c r="U500" s="115"/>
      <c r="V500" s="115"/>
      <c r="W500" s="121"/>
    </row>
    <row r="501" spans="2:23" s="94" customFormat="1" ht="50.15" hidden="1" customHeight="1" x14ac:dyDescent="0.35">
      <c r="B501" s="115">
        <f t="shared" si="15"/>
        <v>496</v>
      </c>
      <c r="C501" s="115"/>
      <c r="D501" s="127" t="s">
        <v>2064</v>
      </c>
      <c r="E501" s="117"/>
      <c r="F501" s="118"/>
      <c r="G501" s="119">
        <v>1</v>
      </c>
      <c r="H501" s="119"/>
      <c r="I501" s="119">
        <v>1</v>
      </c>
      <c r="J501" s="119"/>
      <c r="K501" s="131">
        <v>43451</v>
      </c>
      <c r="L501" s="131">
        <v>43451</v>
      </c>
      <c r="M501" s="131">
        <v>43451</v>
      </c>
      <c r="N501" s="115"/>
      <c r="O501" s="115" t="s">
        <v>1155</v>
      </c>
      <c r="P501" s="115">
        <v>12</v>
      </c>
      <c r="Q501" s="115">
        <v>2018</v>
      </c>
      <c r="R501" s="115"/>
      <c r="S501" s="115" t="str">
        <f t="shared" si="14"/>
        <v>TLJ</v>
      </c>
      <c r="T501" s="115" t="str">
        <f>IFERROR(VLOOKUP(S501,[1]LOKASI!$B$4:$D$19,2,0),"-")</f>
        <v>DISTRIK I</v>
      </c>
      <c r="U501" s="115"/>
      <c r="V501" s="115"/>
      <c r="W501" s="121"/>
    </row>
    <row r="502" spans="2:23" s="94" customFormat="1" ht="50.15" hidden="1" customHeight="1" x14ac:dyDescent="0.35">
      <c r="B502" s="115">
        <f t="shared" si="15"/>
        <v>497</v>
      </c>
      <c r="C502" s="115"/>
      <c r="D502" s="127" t="s">
        <v>2064</v>
      </c>
      <c r="E502" s="117"/>
      <c r="F502" s="118"/>
      <c r="G502" s="119">
        <v>1</v>
      </c>
      <c r="H502" s="119"/>
      <c r="I502" s="119">
        <v>1</v>
      </c>
      <c r="J502" s="119"/>
      <c r="K502" s="131">
        <v>43451</v>
      </c>
      <c r="L502" s="131">
        <v>43451</v>
      </c>
      <c r="M502" s="131">
        <v>43451</v>
      </c>
      <c r="N502" s="115"/>
      <c r="O502" s="115" t="s">
        <v>1646</v>
      </c>
      <c r="P502" s="115">
        <v>12</v>
      </c>
      <c r="Q502" s="115">
        <v>2018</v>
      </c>
      <c r="R502" s="115"/>
      <c r="S502" s="115" t="str">
        <f t="shared" si="14"/>
        <v>TLJ</v>
      </c>
      <c r="T502" s="115" t="str">
        <f>IFERROR(VLOOKUP(S502,[1]LOKASI!$B$4:$D$19,2,0),"-")</f>
        <v>DISTRIK I</v>
      </c>
      <c r="U502" s="115"/>
      <c r="V502" s="115"/>
      <c r="W502" s="121"/>
    </row>
    <row r="503" spans="2:23" s="94" customFormat="1" ht="50.15" hidden="1" customHeight="1" x14ac:dyDescent="0.35">
      <c r="B503" s="115">
        <f t="shared" si="15"/>
        <v>498</v>
      </c>
      <c r="C503" s="115"/>
      <c r="D503" s="127" t="s">
        <v>2065</v>
      </c>
      <c r="E503" s="117"/>
      <c r="F503" s="118"/>
      <c r="G503" s="119">
        <v>1</v>
      </c>
      <c r="H503" s="119"/>
      <c r="I503" s="119">
        <v>1</v>
      </c>
      <c r="J503" s="119"/>
      <c r="K503" s="131">
        <v>43452</v>
      </c>
      <c r="L503" s="131">
        <v>43452</v>
      </c>
      <c r="M503" s="131">
        <v>43452</v>
      </c>
      <c r="N503" s="115"/>
      <c r="O503" s="115" t="s">
        <v>2066</v>
      </c>
      <c r="P503" s="115">
        <v>12</v>
      </c>
      <c r="Q503" s="115">
        <v>2018</v>
      </c>
      <c r="R503" s="115"/>
      <c r="S503" s="115" t="str">
        <f t="shared" si="14"/>
        <v xml:space="preserve">SP </v>
      </c>
      <c r="T503" s="115" t="str">
        <f>IFERROR(VLOOKUP(S503,[1]LOKASI!$B$4:$D$19,2,0),"-")</f>
        <v>-</v>
      </c>
      <c r="U503" s="115"/>
      <c r="V503" s="115"/>
      <c r="W503" s="121"/>
    </row>
    <row r="504" spans="2:23" s="94" customFormat="1" ht="50.15" hidden="1" customHeight="1" x14ac:dyDescent="0.35">
      <c r="B504" s="115">
        <f t="shared" si="15"/>
        <v>499</v>
      </c>
      <c r="C504" s="115"/>
      <c r="D504" s="127" t="s">
        <v>2067</v>
      </c>
      <c r="E504" s="117"/>
      <c r="F504" s="118"/>
      <c r="G504" s="119">
        <v>1</v>
      </c>
      <c r="H504" s="119"/>
      <c r="I504" s="119"/>
      <c r="J504" s="119">
        <v>24</v>
      </c>
      <c r="K504" s="131">
        <v>43453</v>
      </c>
      <c r="L504" s="131">
        <v>43453</v>
      </c>
      <c r="M504" s="131">
        <v>43453</v>
      </c>
      <c r="N504" s="115"/>
      <c r="O504" s="115" t="s">
        <v>1354</v>
      </c>
      <c r="P504" s="115">
        <v>12</v>
      </c>
      <c r="Q504" s="115">
        <v>2018</v>
      </c>
      <c r="R504" s="115"/>
      <c r="S504" s="115" t="str">
        <f t="shared" si="14"/>
        <v>BRG</v>
      </c>
      <c r="T504" s="115" t="str">
        <f>IFERROR(VLOOKUP(S504,[1]LOKASI!$B$4:$D$19,2,0),"-")</f>
        <v>DISTRIK III</v>
      </c>
      <c r="U504" s="115"/>
      <c r="V504" s="115"/>
      <c r="W504" s="121"/>
    </row>
    <row r="505" spans="2:23" s="94" customFormat="1" ht="50.15" hidden="1" customHeight="1" x14ac:dyDescent="0.35">
      <c r="B505" s="115">
        <f t="shared" si="15"/>
        <v>500</v>
      </c>
      <c r="C505" s="115"/>
      <c r="D505" s="127" t="s">
        <v>2068</v>
      </c>
      <c r="E505" s="117"/>
      <c r="F505" s="118"/>
      <c r="G505" s="119">
        <v>1</v>
      </c>
      <c r="H505" s="119"/>
      <c r="I505" s="119"/>
      <c r="J505" s="119">
        <v>63</v>
      </c>
      <c r="K505" s="131">
        <v>43454</v>
      </c>
      <c r="L505" s="131">
        <v>43454</v>
      </c>
      <c r="M505" s="131">
        <v>43454</v>
      </c>
      <c r="N505" s="115"/>
      <c r="O505" s="115" t="s">
        <v>1665</v>
      </c>
      <c r="P505" s="115">
        <v>12</v>
      </c>
      <c r="Q505" s="115">
        <v>2018</v>
      </c>
      <c r="R505" s="115"/>
      <c r="S505" s="115" t="str">
        <f t="shared" si="14"/>
        <v>TMT</v>
      </c>
      <c r="T505" s="115" t="str">
        <f>IFERROR(VLOOKUP(S505,[1]LOKASI!$B$4:$D$19,2,0),"-")</f>
        <v>DISTRIK II</v>
      </c>
      <c r="U505" s="115"/>
      <c r="V505" s="115"/>
      <c r="W505" s="121"/>
    </row>
    <row r="506" spans="2:23" s="94" customFormat="1" ht="50.15" hidden="1" customHeight="1" x14ac:dyDescent="0.35">
      <c r="B506" s="115">
        <f t="shared" si="15"/>
        <v>501</v>
      </c>
      <c r="C506" s="115"/>
      <c r="D506" s="127" t="s">
        <v>2069</v>
      </c>
      <c r="E506" s="117"/>
      <c r="F506" s="118"/>
      <c r="G506" s="119">
        <v>1</v>
      </c>
      <c r="H506" s="119"/>
      <c r="I506" s="119"/>
      <c r="J506" s="119">
        <v>15</v>
      </c>
      <c r="K506" s="131">
        <v>43456</v>
      </c>
      <c r="L506" s="131">
        <v>43456</v>
      </c>
      <c r="M506" s="131">
        <v>43456</v>
      </c>
      <c r="N506" s="115"/>
      <c r="O506" s="115" t="s">
        <v>697</v>
      </c>
      <c r="P506" s="115">
        <v>12</v>
      </c>
      <c r="Q506" s="115">
        <v>2018</v>
      </c>
      <c r="R506" s="115"/>
      <c r="S506" s="115" t="str">
        <f t="shared" si="14"/>
        <v>TLJ</v>
      </c>
      <c r="T506" s="115" t="str">
        <f>IFERROR(VLOOKUP(S506,[1]LOKASI!$B$4:$D$19,2,0),"-")</f>
        <v>DISTRIK I</v>
      </c>
      <c r="U506" s="115"/>
      <c r="V506" s="115"/>
      <c r="W506" s="121"/>
    </row>
    <row r="507" spans="2:23" s="94" customFormat="1" ht="50.15" hidden="1" customHeight="1" x14ac:dyDescent="0.35">
      <c r="B507" s="115">
        <f t="shared" si="15"/>
        <v>502</v>
      </c>
      <c r="C507" s="115"/>
      <c r="D507" s="127" t="s">
        <v>2070</v>
      </c>
      <c r="E507" s="117"/>
      <c r="F507" s="118"/>
      <c r="G507" s="119">
        <v>1</v>
      </c>
      <c r="H507" s="119"/>
      <c r="I507" s="119"/>
      <c r="J507" s="119">
        <v>36</v>
      </c>
      <c r="K507" s="131">
        <v>43458</v>
      </c>
      <c r="L507" s="131">
        <v>43458</v>
      </c>
      <c r="M507" s="131">
        <v>43458</v>
      </c>
      <c r="N507" s="115"/>
      <c r="O507" s="115" t="s">
        <v>1361</v>
      </c>
      <c r="P507" s="115">
        <v>12</v>
      </c>
      <c r="Q507" s="115">
        <v>2018</v>
      </c>
      <c r="R507" s="115"/>
      <c r="S507" s="115" t="str">
        <f t="shared" si="14"/>
        <v>BRG</v>
      </c>
      <c r="T507" s="115" t="str">
        <f>IFERROR(VLOOKUP(S507,[1]LOKASI!$B$4:$D$19,2,0),"-")</f>
        <v>DISTRIK III</v>
      </c>
      <c r="U507" s="115"/>
      <c r="V507" s="115"/>
      <c r="W507" s="121"/>
    </row>
    <row r="508" spans="2:23" s="94" customFormat="1" ht="50.15" hidden="1" customHeight="1" x14ac:dyDescent="0.35">
      <c r="B508" s="115">
        <f t="shared" si="15"/>
        <v>503</v>
      </c>
      <c r="C508" s="115"/>
      <c r="D508" s="127" t="s">
        <v>2071</v>
      </c>
      <c r="E508" s="117"/>
      <c r="F508" s="118"/>
      <c r="G508" s="119">
        <v>1</v>
      </c>
      <c r="H508" s="119"/>
      <c r="I508" s="119"/>
      <c r="J508" s="119">
        <v>72</v>
      </c>
      <c r="K508" s="131">
        <v>43458</v>
      </c>
      <c r="L508" s="131">
        <v>43458</v>
      </c>
      <c r="M508" s="131">
        <v>43458</v>
      </c>
      <c r="N508" s="115"/>
      <c r="O508" s="115" t="s">
        <v>2059</v>
      </c>
      <c r="P508" s="115">
        <v>12</v>
      </c>
      <c r="Q508" s="115">
        <v>2018</v>
      </c>
      <c r="R508" s="115"/>
      <c r="S508" s="115" t="str">
        <f t="shared" si="14"/>
        <v>TMT</v>
      </c>
      <c r="T508" s="115" t="str">
        <f>IFERROR(VLOOKUP(S508,[1]LOKASI!$B$4:$D$19,2,0),"-")</f>
        <v>DISTRIK II</v>
      </c>
      <c r="U508" s="115"/>
      <c r="V508" s="115"/>
      <c r="W508" s="121"/>
    </row>
    <row r="509" spans="2:23" s="94" customFormat="1" ht="50.15" hidden="1" customHeight="1" x14ac:dyDescent="0.35">
      <c r="B509" s="115">
        <f t="shared" si="15"/>
        <v>504</v>
      </c>
      <c r="C509" s="115"/>
      <c r="D509" s="127" t="s">
        <v>2072</v>
      </c>
      <c r="E509" s="117"/>
      <c r="F509" s="118"/>
      <c r="G509" s="119">
        <v>1</v>
      </c>
      <c r="H509" s="119"/>
      <c r="I509" s="119"/>
      <c r="J509" s="119">
        <v>12</v>
      </c>
      <c r="K509" s="131">
        <v>43459</v>
      </c>
      <c r="L509" s="131">
        <v>43459</v>
      </c>
      <c r="M509" s="131">
        <v>43459</v>
      </c>
      <c r="N509" s="115"/>
      <c r="O509" s="115" t="s">
        <v>1619</v>
      </c>
      <c r="P509" s="115">
        <v>12</v>
      </c>
      <c r="Q509" s="115">
        <v>2018</v>
      </c>
      <c r="R509" s="115"/>
      <c r="S509" s="115" t="str">
        <f t="shared" si="14"/>
        <v>TLJ</v>
      </c>
      <c r="T509" s="115" t="str">
        <f>IFERROR(VLOOKUP(S509,[1]LOKASI!$B$4:$D$19,2,0),"-")</f>
        <v>DISTRIK I</v>
      </c>
      <c r="U509" s="115"/>
      <c r="V509" s="115"/>
      <c r="W509" s="121"/>
    </row>
    <row r="510" spans="2:23" s="94" customFormat="1" ht="50.15" hidden="1" customHeight="1" x14ac:dyDescent="0.35">
      <c r="B510" s="115">
        <f t="shared" si="15"/>
        <v>505</v>
      </c>
      <c r="C510" s="115"/>
      <c r="D510" s="127" t="s">
        <v>2073</v>
      </c>
      <c r="E510" s="117"/>
      <c r="F510" s="118"/>
      <c r="G510" s="119">
        <v>1</v>
      </c>
      <c r="H510" s="119">
        <v>1</v>
      </c>
      <c r="I510" s="119"/>
      <c r="J510" s="119"/>
      <c r="K510" s="131">
        <v>43459</v>
      </c>
      <c r="L510" s="131">
        <v>43459</v>
      </c>
      <c r="M510" s="131">
        <v>43459</v>
      </c>
      <c r="N510" s="115"/>
      <c r="O510" s="115" t="s">
        <v>1305</v>
      </c>
      <c r="P510" s="115">
        <v>12</v>
      </c>
      <c r="Q510" s="115">
        <v>2018</v>
      </c>
      <c r="R510" s="115"/>
      <c r="S510" s="115" t="str">
        <f t="shared" si="14"/>
        <v xml:space="preserve">SP </v>
      </c>
      <c r="T510" s="115" t="str">
        <f>IFERROR(VLOOKUP(S510,[1]LOKASI!$B$4:$D$19,2,0),"-")</f>
        <v>-</v>
      </c>
      <c r="U510" s="115"/>
      <c r="V510" s="115"/>
      <c r="W510" s="121"/>
    </row>
    <row r="511" spans="2:23" s="94" customFormat="1" ht="50.15" hidden="1" customHeight="1" x14ac:dyDescent="0.35">
      <c r="B511" s="115">
        <f t="shared" si="15"/>
        <v>506</v>
      </c>
      <c r="C511" s="115"/>
      <c r="D511" s="127" t="s">
        <v>2074</v>
      </c>
      <c r="E511" s="117"/>
      <c r="F511" s="118"/>
      <c r="G511" s="119">
        <v>1</v>
      </c>
      <c r="H511" s="119"/>
      <c r="I511" s="119">
        <v>1</v>
      </c>
      <c r="J511" s="119"/>
      <c r="K511" s="131">
        <v>43460</v>
      </c>
      <c r="L511" s="131">
        <v>43460</v>
      </c>
      <c r="M511" s="131">
        <v>43460</v>
      </c>
      <c r="N511" s="115"/>
      <c r="O511" s="115" t="s">
        <v>2075</v>
      </c>
      <c r="P511" s="115">
        <v>12</v>
      </c>
      <c r="Q511" s="115">
        <v>2018</v>
      </c>
      <c r="R511" s="115"/>
      <c r="S511" s="115" t="str">
        <f t="shared" si="14"/>
        <v xml:space="preserve">SP </v>
      </c>
      <c r="T511" s="115" t="str">
        <f>IFERROR(VLOOKUP(S511,[1]LOKASI!$B$4:$D$19,2,0),"-")</f>
        <v>-</v>
      </c>
      <c r="U511" s="115"/>
      <c r="V511" s="115"/>
      <c r="W511" s="121"/>
    </row>
    <row r="512" spans="2:23" s="94" customFormat="1" ht="50.15" hidden="1" customHeight="1" x14ac:dyDescent="0.35">
      <c r="B512" s="115">
        <f t="shared" si="15"/>
        <v>507</v>
      </c>
      <c r="C512" s="115"/>
      <c r="D512" s="127" t="s">
        <v>2076</v>
      </c>
      <c r="E512" s="117"/>
      <c r="F512" s="118"/>
      <c r="G512" s="119">
        <v>1</v>
      </c>
      <c r="H512" s="119"/>
      <c r="I512" s="119">
        <v>1</v>
      </c>
      <c r="J512" s="119"/>
      <c r="K512" s="131">
        <v>43460</v>
      </c>
      <c r="L512" s="131">
        <v>43460</v>
      </c>
      <c r="M512" s="131">
        <v>43460</v>
      </c>
      <c r="N512" s="115"/>
      <c r="O512" s="115" t="s">
        <v>1026</v>
      </c>
      <c r="P512" s="115">
        <v>12</v>
      </c>
      <c r="Q512" s="115">
        <v>2018</v>
      </c>
      <c r="R512" s="115"/>
      <c r="S512" s="115" t="str">
        <f t="shared" si="14"/>
        <v>TLJ</v>
      </c>
      <c r="T512" s="115" t="str">
        <f>IFERROR(VLOOKUP(S512,[1]LOKASI!$B$4:$D$19,2,0),"-")</f>
        <v>DISTRIK I</v>
      </c>
      <c r="U512" s="115"/>
      <c r="V512" s="115"/>
      <c r="W512" s="121"/>
    </row>
    <row r="513" spans="2:23" s="94" customFormat="1" ht="50.15" hidden="1" customHeight="1" x14ac:dyDescent="0.35">
      <c r="B513" s="115">
        <f t="shared" si="15"/>
        <v>508</v>
      </c>
      <c r="C513" s="115"/>
      <c r="D513" s="127" t="s">
        <v>2077</v>
      </c>
      <c r="E513" s="117"/>
      <c r="F513" s="118"/>
      <c r="G513" s="119">
        <v>1</v>
      </c>
      <c r="H513" s="119"/>
      <c r="I513" s="119"/>
      <c r="J513" s="119">
        <v>63</v>
      </c>
      <c r="K513" s="131">
        <v>43460</v>
      </c>
      <c r="L513" s="131">
        <v>43460</v>
      </c>
      <c r="M513" s="131">
        <v>43460</v>
      </c>
      <c r="N513" s="115"/>
      <c r="O513" s="115" t="s">
        <v>1305</v>
      </c>
      <c r="P513" s="115">
        <v>12</v>
      </c>
      <c r="Q513" s="115">
        <v>2018</v>
      </c>
      <c r="R513" s="115"/>
      <c r="S513" s="115" t="str">
        <f t="shared" si="14"/>
        <v xml:space="preserve">SP </v>
      </c>
      <c r="T513" s="115" t="str">
        <f>IFERROR(VLOOKUP(S513,[1]LOKASI!$B$4:$D$19,2,0),"-")</f>
        <v>-</v>
      </c>
      <c r="U513" s="115"/>
      <c r="V513" s="115"/>
      <c r="W513" s="121"/>
    </row>
    <row r="514" spans="2:23" s="94" customFormat="1" ht="50.15" hidden="1" customHeight="1" x14ac:dyDescent="0.35">
      <c r="B514" s="115">
        <f t="shared" si="15"/>
        <v>509</v>
      </c>
      <c r="C514" s="115"/>
      <c r="D514" s="127" t="s">
        <v>2078</v>
      </c>
      <c r="E514" s="117"/>
      <c r="F514" s="118"/>
      <c r="G514" s="119">
        <v>1</v>
      </c>
      <c r="H514" s="119"/>
      <c r="I514" s="119"/>
      <c r="J514" s="119">
        <v>12</v>
      </c>
      <c r="K514" s="131">
        <v>43460</v>
      </c>
      <c r="L514" s="131">
        <v>43460</v>
      </c>
      <c r="M514" s="131">
        <v>43460</v>
      </c>
      <c r="N514" s="115"/>
      <c r="O514" s="115" t="s">
        <v>1305</v>
      </c>
      <c r="P514" s="115">
        <v>12</v>
      </c>
      <c r="Q514" s="115">
        <v>2018</v>
      </c>
      <c r="R514" s="115"/>
      <c r="S514" s="115" t="str">
        <f t="shared" si="14"/>
        <v xml:space="preserve">SP </v>
      </c>
      <c r="T514" s="115" t="str">
        <f>IFERROR(VLOOKUP(S514,[1]LOKASI!$B$4:$D$19,2,0),"-")</f>
        <v>-</v>
      </c>
      <c r="U514" s="115"/>
      <c r="V514" s="115"/>
      <c r="W514" s="121"/>
    </row>
    <row r="515" spans="2:23" s="94" customFormat="1" ht="50.15" hidden="1" customHeight="1" x14ac:dyDescent="0.35">
      <c r="B515" s="115">
        <f t="shared" si="15"/>
        <v>510</v>
      </c>
      <c r="C515" s="115" t="s">
        <v>1755</v>
      </c>
      <c r="D515" s="127" t="s">
        <v>2079</v>
      </c>
      <c r="E515" s="117"/>
      <c r="F515" s="118"/>
      <c r="G515" s="119"/>
      <c r="H515" s="119"/>
      <c r="I515" s="119"/>
      <c r="J515" s="119"/>
      <c r="K515" s="131">
        <v>43461</v>
      </c>
      <c r="L515" s="131">
        <v>43461</v>
      </c>
      <c r="M515" s="131"/>
      <c r="N515" s="115"/>
      <c r="O515" s="115" t="s">
        <v>1332</v>
      </c>
      <c r="P515" s="115">
        <v>12</v>
      </c>
      <c r="Q515" s="115">
        <v>2018</v>
      </c>
      <c r="R515" s="115"/>
      <c r="S515" s="115" t="str">
        <f t="shared" si="14"/>
        <v xml:space="preserve">SP </v>
      </c>
      <c r="T515" s="115" t="str">
        <f>IFERROR(VLOOKUP(S515,[1]LOKASI!$B$4:$D$19,2,0),"-")</f>
        <v>-</v>
      </c>
      <c r="U515" s="115"/>
      <c r="V515" s="115"/>
      <c r="W515" s="121"/>
    </row>
    <row r="516" spans="2:23" s="94" customFormat="1" ht="50.15" hidden="1" customHeight="1" x14ac:dyDescent="0.35">
      <c r="B516" s="115">
        <f t="shared" si="15"/>
        <v>511</v>
      </c>
      <c r="C516" s="115"/>
      <c r="D516" s="127" t="s">
        <v>2080</v>
      </c>
      <c r="E516" s="117"/>
      <c r="F516" s="118"/>
      <c r="G516" s="119"/>
      <c r="H516" s="119"/>
      <c r="I516" s="119"/>
      <c r="J516" s="119"/>
      <c r="K516" s="131">
        <v>43461</v>
      </c>
      <c r="L516" s="131">
        <v>43461</v>
      </c>
      <c r="M516" s="131">
        <v>43461</v>
      </c>
      <c r="N516" s="115"/>
      <c r="O516" s="115" t="s">
        <v>2081</v>
      </c>
      <c r="P516" s="115">
        <v>12</v>
      </c>
      <c r="Q516" s="115">
        <v>2018</v>
      </c>
      <c r="R516" s="115"/>
      <c r="S516" s="115" t="str">
        <f t="shared" si="14"/>
        <v>BRG</v>
      </c>
      <c r="T516" s="115" t="str">
        <f>IFERROR(VLOOKUP(S516,[1]LOKASI!$B$4:$D$19,2,0),"-")</f>
        <v>DISTRIK III</v>
      </c>
      <c r="U516" s="115"/>
      <c r="V516" s="115"/>
      <c r="W516" s="121"/>
    </row>
    <row r="517" spans="2:23" s="94" customFormat="1" ht="50.15" hidden="1" customHeight="1" x14ac:dyDescent="0.35">
      <c r="B517" s="115">
        <f t="shared" si="15"/>
        <v>512</v>
      </c>
      <c r="C517" s="115" t="s">
        <v>1755</v>
      </c>
      <c r="D517" s="127" t="s">
        <v>1982</v>
      </c>
      <c r="E517" s="117"/>
      <c r="F517" s="118"/>
      <c r="G517" s="119">
        <v>1</v>
      </c>
      <c r="H517" s="119"/>
      <c r="I517" s="119">
        <v>1</v>
      </c>
      <c r="J517" s="119"/>
      <c r="K517" s="131">
        <v>43461</v>
      </c>
      <c r="L517" s="131">
        <v>43461</v>
      </c>
      <c r="M517" s="131">
        <v>43461</v>
      </c>
      <c r="N517" s="115"/>
      <c r="O517" s="115" t="s">
        <v>1135</v>
      </c>
      <c r="P517" s="115">
        <v>12</v>
      </c>
      <c r="Q517" s="115">
        <v>2018</v>
      </c>
      <c r="R517" s="115"/>
      <c r="S517" s="115" t="str">
        <f t="shared" si="14"/>
        <v>TLJ</v>
      </c>
      <c r="T517" s="115" t="str">
        <f>IFERROR(VLOOKUP(S517,[1]LOKASI!$B$4:$D$19,2,0),"-")</f>
        <v>DISTRIK I</v>
      </c>
      <c r="U517" s="115"/>
      <c r="V517" s="115"/>
      <c r="W517" s="121"/>
    </row>
    <row r="518" spans="2:23" s="94" customFormat="1" ht="50.15" hidden="1" customHeight="1" x14ac:dyDescent="0.35">
      <c r="B518" s="115">
        <f t="shared" si="15"/>
        <v>513</v>
      </c>
      <c r="C518" s="115"/>
      <c r="D518" s="127" t="s">
        <v>2082</v>
      </c>
      <c r="E518" s="117"/>
      <c r="F518" s="118"/>
      <c r="G518" s="119">
        <v>1</v>
      </c>
      <c r="H518" s="119">
        <v>1</v>
      </c>
      <c r="I518" s="119"/>
      <c r="J518" s="119"/>
      <c r="K518" s="131">
        <v>43461</v>
      </c>
      <c r="L518" s="131">
        <v>43461</v>
      </c>
      <c r="M518" s="131">
        <v>43461</v>
      </c>
      <c r="N518" s="115"/>
      <c r="O518" s="115" t="s">
        <v>2083</v>
      </c>
      <c r="P518" s="115">
        <v>12</v>
      </c>
      <c r="Q518" s="115">
        <v>2018</v>
      </c>
      <c r="R518" s="115"/>
      <c r="S518" s="115" t="str">
        <f t="shared" ref="S518:S581" si="16">IF(C518="TRUNKLINE",LEFT(O518,25),IF(C518="PIPING",LEFT(O518,13),LEFT(O518,3)))</f>
        <v>TLJ</v>
      </c>
      <c r="T518" s="115" t="str">
        <f>IFERROR(VLOOKUP(S518,[1]LOKASI!$B$4:$D$19,2,0),"-")</f>
        <v>DISTRIK I</v>
      </c>
      <c r="U518" s="115"/>
      <c r="V518" s="115"/>
      <c r="W518" s="121"/>
    </row>
    <row r="519" spans="2:23" s="94" customFormat="1" ht="50.15" hidden="1" customHeight="1" x14ac:dyDescent="0.35">
      <c r="B519" s="115">
        <f t="shared" si="15"/>
        <v>514</v>
      </c>
      <c r="C519" s="115" t="s">
        <v>1755</v>
      </c>
      <c r="D519" s="127" t="s">
        <v>2084</v>
      </c>
      <c r="E519" s="117"/>
      <c r="F519" s="118"/>
      <c r="G519" s="119"/>
      <c r="H519" s="119"/>
      <c r="I519" s="119"/>
      <c r="J519" s="119"/>
      <c r="K519" s="131">
        <v>43464</v>
      </c>
      <c r="L519" s="131">
        <v>43464</v>
      </c>
      <c r="M519" s="131"/>
      <c r="N519" s="115"/>
      <c r="O519" s="115" t="s">
        <v>1513</v>
      </c>
      <c r="P519" s="115">
        <v>12</v>
      </c>
      <c r="Q519" s="115">
        <v>2018</v>
      </c>
      <c r="R519" s="115"/>
      <c r="S519" s="115" t="str">
        <f t="shared" si="16"/>
        <v>PMB</v>
      </c>
      <c r="T519" s="115" t="str">
        <f>IFERROR(VLOOKUP(S519,[1]LOKASI!$B$4:$D$19,2,0),"-")</f>
        <v>DISTRIK I</v>
      </c>
      <c r="U519" s="115"/>
      <c r="V519" s="115"/>
      <c r="W519" s="121"/>
    </row>
    <row r="520" spans="2:23" s="94" customFormat="1" ht="50.15" hidden="1" customHeight="1" x14ac:dyDescent="0.35">
      <c r="B520" s="115">
        <f t="shared" ref="B520:B583" si="17">B519+1</f>
        <v>515</v>
      </c>
      <c r="C520" s="115" t="s">
        <v>1755</v>
      </c>
      <c r="D520" s="127" t="s">
        <v>2085</v>
      </c>
      <c r="E520" s="117"/>
      <c r="F520" s="118"/>
      <c r="G520" s="119">
        <v>1</v>
      </c>
      <c r="H520" s="119"/>
      <c r="I520" s="119"/>
      <c r="J520" s="119">
        <v>12</v>
      </c>
      <c r="K520" s="131">
        <v>43464</v>
      </c>
      <c r="L520" s="131">
        <v>43464</v>
      </c>
      <c r="M520" s="131">
        <v>43464</v>
      </c>
      <c r="N520" s="115"/>
      <c r="O520" s="115" t="s">
        <v>206</v>
      </c>
      <c r="P520" s="115">
        <v>12</v>
      </c>
      <c r="Q520" s="115">
        <v>2018</v>
      </c>
      <c r="R520" s="115"/>
      <c r="S520" s="115" t="str">
        <f t="shared" si="16"/>
        <v>TLJ</v>
      </c>
      <c r="T520" s="115" t="str">
        <f>IFERROR(VLOOKUP(S520,[1]LOKASI!$B$4:$D$19,2,0),"-")</f>
        <v>DISTRIK I</v>
      </c>
      <c r="U520" s="115"/>
      <c r="V520" s="115"/>
      <c r="W520" s="121"/>
    </row>
    <row r="521" spans="2:23" s="94" customFormat="1" ht="50.15" hidden="1" customHeight="1" x14ac:dyDescent="0.35">
      <c r="B521" s="115">
        <f t="shared" si="17"/>
        <v>516</v>
      </c>
      <c r="C521" s="115" t="s">
        <v>1755</v>
      </c>
      <c r="D521" s="127" t="s">
        <v>2086</v>
      </c>
      <c r="E521" s="117"/>
      <c r="F521" s="118"/>
      <c r="G521" s="119">
        <v>1</v>
      </c>
      <c r="H521" s="119"/>
      <c r="I521" s="119">
        <v>1</v>
      </c>
      <c r="J521" s="119"/>
      <c r="K521" s="131">
        <v>43464</v>
      </c>
      <c r="L521" s="131">
        <v>43464</v>
      </c>
      <c r="M521" s="131">
        <v>43464</v>
      </c>
      <c r="N521" s="115"/>
      <c r="O521" s="115" t="s">
        <v>693</v>
      </c>
      <c r="P521" s="115">
        <v>12</v>
      </c>
      <c r="Q521" s="115">
        <v>2018</v>
      </c>
      <c r="R521" s="115"/>
      <c r="S521" s="115" t="str">
        <f t="shared" si="16"/>
        <v>TLJ</v>
      </c>
      <c r="T521" s="115" t="str">
        <f>IFERROR(VLOOKUP(S521,[1]LOKASI!$B$4:$D$19,2,0),"-")</f>
        <v>DISTRIK I</v>
      </c>
      <c r="U521" s="115"/>
      <c r="V521" s="115"/>
      <c r="W521" s="121"/>
    </row>
    <row r="522" spans="2:23" s="94" customFormat="1" ht="50.15" hidden="1" customHeight="1" x14ac:dyDescent="0.35">
      <c r="B522" s="115">
        <f t="shared" si="17"/>
        <v>517</v>
      </c>
      <c r="C522" s="115"/>
      <c r="D522" s="127" t="s">
        <v>2087</v>
      </c>
      <c r="E522" s="117"/>
      <c r="F522" s="118"/>
      <c r="G522" s="119"/>
      <c r="H522" s="119"/>
      <c r="I522" s="119"/>
      <c r="J522" s="119"/>
      <c r="K522" s="131">
        <v>43464</v>
      </c>
      <c r="L522" s="131">
        <v>43464</v>
      </c>
      <c r="M522" s="131">
        <v>43464</v>
      </c>
      <c r="N522" s="115"/>
      <c r="O522" s="115" t="s">
        <v>1349</v>
      </c>
      <c r="P522" s="115">
        <v>12</v>
      </c>
      <c r="Q522" s="115">
        <v>2018</v>
      </c>
      <c r="R522" s="115"/>
      <c r="S522" s="115" t="str">
        <f t="shared" si="16"/>
        <v>BRA</v>
      </c>
      <c r="T522" s="115" t="str">
        <f>IFERROR(VLOOKUP(S522,[1]LOKASI!$B$4:$D$19,2,0),"-")</f>
        <v>-</v>
      </c>
      <c r="U522" s="115"/>
      <c r="V522" s="115"/>
      <c r="W522" s="121"/>
    </row>
    <row r="523" spans="2:23" s="94" customFormat="1" ht="50.15" hidden="1" customHeight="1" x14ac:dyDescent="0.35">
      <c r="B523" s="115">
        <f t="shared" si="17"/>
        <v>518</v>
      </c>
      <c r="C523" s="115"/>
      <c r="D523" s="127" t="s">
        <v>2088</v>
      </c>
      <c r="E523" s="117"/>
      <c r="F523" s="118"/>
      <c r="G523" s="119">
        <v>1</v>
      </c>
      <c r="H523" s="119"/>
      <c r="I523" s="119">
        <v>1</v>
      </c>
      <c r="J523" s="119"/>
      <c r="K523" s="131">
        <v>43464</v>
      </c>
      <c r="L523" s="131">
        <v>43464</v>
      </c>
      <c r="M523" s="131">
        <v>43464</v>
      </c>
      <c r="N523" s="115"/>
      <c r="O523" s="115" t="s">
        <v>2089</v>
      </c>
      <c r="P523" s="115">
        <v>12</v>
      </c>
      <c r="Q523" s="115">
        <v>2018</v>
      </c>
      <c r="R523" s="115"/>
      <c r="S523" s="115" t="str">
        <f t="shared" si="16"/>
        <v>AUR</v>
      </c>
      <c r="T523" s="115" t="str">
        <f>IFERROR(VLOOKUP(S523,[1]LOKASI!$B$4:$D$19,2,0),"-")</f>
        <v>DISTRIK III</v>
      </c>
      <c r="U523" s="115"/>
      <c r="V523" s="115"/>
      <c r="W523" s="121"/>
    </row>
    <row r="524" spans="2:23" s="94" customFormat="1" ht="50.15" hidden="1" customHeight="1" x14ac:dyDescent="0.35">
      <c r="B524" s="115">
        <f t="shared" si="17"/>
        <v>519</v>
      </c>
      <c r="C524" s="115" t="s">
        <v>1755</v>
      </c>
      <c r="D524" s="127" t="s">
        <v>2090</v>
      </c>
      <c r="E524" s="117"/>
      <c r="F524" s="118"/>
      <c r="G524" s="119">
        <v>1</v>
      </c>
      <c r="H524" s="119"/>
      <c r="I524" s="119"/>
      <c r="J524" s="119">
        <v>9</v>
      </c>
      <c r="K524" s="131">
        <v>43466</v>
      </c>
      <c r="L524" s="131">
        <v>43466</v>
      </c>
      <c r="M524" s="131"/>
      <c r="N524" s="115"/>
      <c r="O524" s="134" t="s">
        <v>1513</v>
      </c>
      <c r="P524" s="115">
        <v>1</v>
      </c>
      <c r="Q524" s="115">
        <v>2019</v>
      </c>
      <c r="R524" s="115"/>
      <c r="S524" s="115" t="str">
        <f t="shared" si="16"/>
        <v>PMB</v>
      </c>
      <c r="T524" s="115" t="str">
        <f>IFERROR(VLOOKUP(S524,[1]LOKASI!$B$4:$D$19,2,0),"-")</f>
        <v>DISTRIK I</v>
      </c>
      <c r="U524" s="115"/>
      <c r="V524" s="115"/>
      <c r="W524" s="121"/>
    </row>
    <row r="525" spans="2:23" s="94" customFormat="1" ht="50.15" hidden="1" customHeight="1" x14ac:dyDescent="0.35">
      <c r="B525" s="115">
        <f t="shared" si="17"/>
        <v>520</v>
      </c>
      <c r="C525" s="115" t="s">
        <v>1755</v>
      </c>
      <c r="D525" s="127" t="s">
        <v>2091</v>
      </c>
      <c r="E525" s="117"/>
      <c r="F525" s="118"/>
      <c r="G525" s="119">
        <v>1</v>
      </c>
      <c r="H525" s="119"/>
      <c r="I525" s="119"/>
      <c r="J525" s="119">
        <v>12</v>
      </c>
      <c r="K525" s="131">
        <v>43466</v>
      </c>
      <c r="L525" s="131">
        <v>43466</v>
      </c>
      <c r="M525" s="131">
        <v>43466</v>
      </c>
      <c r="N525" s="115"/>
      <c r="O525" s="134" t="s">
        <v>623</v>
      </c>
      <c r="P525" s="115">
        <v>1</v>
      </c>
      <c r="Q525" s="115">
        <v>2019</v>
      </c>
      <c r="R525" s="115"/>
      <c r="S525" s="115" t="str">
        <f t="shared" si="16"/>
        <v>TLJ</v>
      </c>
      <c r="T525" s="115" t="str">
        <f>IFERROR(VLOOKUP(S525,[1]LOKASI!$B$4:$D$19,2,0),"-")</f>
        <v>DISTRIK I</v>
      </c>
      <c r="U525" s="115"/>
      <c r="V525" s="115"/>
      <c r="W525" s="121"/>
    </row>
    <row r="526" spans="2:23" s="94" customFormat="1" ht="50.15" hidden="1" customHeight="1" x14ac:dyDescent="0.35">
      <c r="B526" s="115">
        <f t="shared" si="17"/>
        <v>521</v>
      </c>
      <c r="C526" s="115" t="s">
        <v>1755</v>
      </c>
      <c r="D526" s="127" t="s">
        <v>2092</v>
      </c>
      <c r="E526" s="117"/>
      <c r="F526" s="118"/>
      <c r="G526" s="119">
        <v>1</v>
      </c>
      <c r="H526" s="119">
        <v>1</v>
      </c>
      <c r="I526" s="119"/>
      <c r="J526" s="119"/>
      <c r="K526" s="131">
        <v>43466</v>
      </c>
      <c r="L526" s="131">
        <v>43466</v>
      </c>
      <c r="M526" s="131">
        <v>43466</v>
      </c>
      <c r="N526" s="115"/>
      <c r="O526" s="134" t="s">
        <v>655</v>
      </c>
      <c r="P526" s="115">
        <v>1</v>
      </c>
      <c r="Q526" s="115">
        <v>2019</v>
      </c>
      <c r="R526" s="115"/>
      <c r="S526" s="115" t="str">
        <f t="shared" si="16"/>
        <v>TLJ</v>
      </c>
      <c r="T526" s="115" t="str">
        <f>IFERROR(VLOOKUP(S526,[1]LOKASI!$B$4:$D$19,2,0),"-")</f>
        <v>DISTRIK I</v>
      </c>
      <c r="U526" s="115"/>
      <c r="V526" s="115"/>
      <c r="W526" s="121"/>
    </row>
    <row r="527" spans="2:23" s="94" customFormat="1" ht="50.15" hidden="1" customHeight="1" x14ac:dyDescent="0.35">
      <c r="B527" s="115">
        <f t="shared" si="17"/>
        <v>522</v>
      </c>
      <c r="C527" s="134"/>
      <c r="D527" s="127" t="s">
        <v>2093</v>
      </c>
      <c r="E527" s="117"/>
      <c r="F527" s="118"/>
      <c r="G527" s="119"/>
      <c r="H527" s="119"/>
      <c r="I527" s="119"/>
      <c r="J527" s="119"/>
      <c r="K527" s="131">
        <v>43466</v>
      </c>
      <c r="L527" s="131">
        <v>43466</v>
      </c>
      <c r="M527" s="131">
        <v>43466</v>
      </c>
      <c r="N527" s="115"/>
      <c r="O527" s="134" t="s">
        <v>1694</v>
      </c>
      <c r="P527" s="115">
        <v>1</v>
      </c>
      <c r="Q527" s="115">
        <v>2019</v>
      </c>
      <c r="R527" s="115"/>
      <c r="S527" s="115" t="str">
        <f t="shared" si="16"/>
        <v>TTB</v>
      </c>
      <c r="T527" s="115" t="str">
        <f>IFERROR(VLOOKUP(S527,[1]LOKASI!$B$4:$D$19,2,0),"-")</f>
        <v>DISTRIK II</v>
      </c>
      <c r="U527" s="115"/>
      <c r="V527" s="115"/>
      <c r="W527" s="121"/>
    </row>
    <row r="528" spans="2:23" s="94" customFormat="1" ht="50.15" hidden="1" customHeight="1" x14ac:dyDescent="0.35">
      <c r="B528" s="115">
        <f t="shared" si="17"/>
        <v>523</v>
      </c>
      <c r="C528" s="134"/>
      <c r="D528" s="127" t="s">
        <v>2094</v>
      </c>
      <c r="E528" s="117"/>
      <c r="F528" s="118"/>
      <c r="G528" s="119"/>
      <c r="H528" s="119"/>
      <c r="I528" s="119"/>
      <c r="J528" s="119"/>
      <c r="K528" s="131">
        <v>43468</v>
      </c>
      <c r="L528" s="131">
        <v>43468</v>
      </c>
      <c r="M528" s="131"/>
      <c r="N528" s="115"/>
      <c r="O528" s="134" t="s">
        <v>1305</v>
      </c>
      <c r="P528" s="115">
        <v>1</v>
      </c>
      <c r="Q528" s="115">
        <v>2019</v>
      </c>
      <c r="R528" s="115"/>
      <c r="S528" s="115" t="str">
        <f t="shared" si="16"/>
        <v xml:space="preserve">SP </v>
      </c>
      <c r="T528" s="115" t="str">
        <f>IFERROR(VLOOKUP(S528,[1]LOKASI!$B$4:$D$19,2,0),"-")</f>
        <v>-</v>
      </c>
      <c r="U528" s="115"/>
      <c r="V528" s="115"/>
      <c r="W528" s="121"/>
    </row>
    <row r="529" spans="2:23" s="94" customFormat="1" ht="50.15" hidden="1" customHeight="1" x14ac:dyDescent="0.35">
      <c r="B529" s="115">
        <f t="shared" si="17"/>
        <v>524</v>
      </c>
      <c r="C529" s="134"/>
      <c r="D529" s="127" t="s">
        <v>2095</v>
      </c>
      <c r="E529" s="117"/>
      <c r="F529" s="118"/>
      <c r="G529" s="119">
        <v>1</v>
      </c>
      <c r="H529" s="119"/>
      <c r="I529" s="119"/>
      <c r="J529" s="119">
        <v>9</v>
      </c>
      <c r="K529" s="131">
        <v>43468</v>
      </c>
      <c r="L529" s="131">
        <v>43468</v>
      </c>
      <c r="M529" s="131">
        <v>43469</v>
      </c>
      <c r="N529" s="115"/>
      <c r="O529" s="134" t="s">
        <v>1665</v>
      </c>
      <c r="P529" s="115">
        <v>1</v>
      </c>
      <c r="Q529" s="115">
        <v>2019</v>
      </c>
      <c r="R529" s="115"/>
      <c r="S529" s="115" t="str">
        <f t="shared" si="16"/>
        <v>TMT</v>
      </c>
      <c r="T529" s="115" t="str">
        <f>IFERROR(VLOOKUP(S529,[1]LOKASI!$B$4:$D$19,2,0),"-")</f>
        <v>DISTRIK II</v>
      </c>
      <c r="U529" s="115"/>
      <c r="V529" s="115"/>
      <c r="W529" s="121"/>
    </row>
    <row r="530" spans="2:23" s="94" customFormat="1" ht="50.15" hidden="1" customHeight="1" x14ac:dyDescent="0.35">
      <c r="B530" s="115">
        <f t="shared" si="17"/>
        <v>525</v>
      </c>
      <c r="C530" s="134"/>
      <c r="D530" s="127" t="s">
        <v>2096</v>
      </c>
      <c r="E530" s="117"/>
      <c r="F530" s="118"/>
      <c r="G530" s="119">
        <v>1</v>
      </c>
      <c r="H530" s="119"/>
      <c r="I530" s="119"/>
      <c r="J530" s="119"/>
      <c r="K530" s="131">
        <v>43469</v>
      </c>
      <c r="L530" s="131">
        <v>43469</v>
      </c>
      <c r="M530" s="131"/>
      <c r="N530" s="115"/>
      <c r="O530" s="134" t="s">
        <v>2097</v>
      </c>
      <c r="P530" s="115">
        <v>1</v>
      </c>
      <c r="Q530" s="115">
        <v>2019</v>
      </c>
      <c r="R530" s="115"/>
      <c r="S530" s="115" t="str">
        <f t="shared" si="16"/>
        <v>TLJ</v>
      </c>
      <c r="T530" s="115" t="str">
        <f>IFERROR(VLOOKUP(S530,[1]LOKASI!$B$4:$D$19,2,0),"-")</f>
        <v>DISTRIK I</v>
      </c>
      <c r="U530" s="115"/>
      <c r="V530" s="115"/>
      <c r="W530" s="121"/>
    </row>
    <row r="531" spans="2:23" s="94" customFormat="1" ht="50.15" hidden="1" customHeight="1" x14ac:dyDescent="0.35">
      <c r="B531" s="115">
        <f t="shared" si="17"/>
        <v>526</v>
      </c>
      <c r="C531" s="135" t="s">
        <v>1300</v>
      </c>
      <c r="D531" s="132" t="s">
        <v>2098</v>
      </c>
      <c r="E531" s="129"/>
      <c r="F531" s="130"/>
      <c r="G531" s="119">
        <v>1</v>
      </c>
      <c r="H531" s="119"/>
      <c r="I531" s="119"/>
      <c r="J531" s="119"/>
      <c r="K531" s="131">
        <v>43469</v>
      </c>
      <c r="L531" s="131">
        <v>43469</v>
      </c>
      <c r="M531" s="131"/>
      <c r="N531" s="115"/>
      <c r="O531" s="135" t="s">
        <v>1824</v>
      </c>
      <c r="P531" s="115">
        <v>1</v>
      </c>
      <c r="Q531" s="115">
        <v>2019</v>
      </c>
      <c r="R531" s="115"/>
      <c r="S531" s="115" t="str">
        <f t="shared" si="16"/>
        <v>SP 7 TLJ</v>
      </c>
      <c r="T531" s="115" t="str">
        <f>IFERROR(VLOOKUP(S531,[1]LOKASI!$B$4:$D$19,2,0),"-")</f>
        <v>-</v>
      </c>
      <c r="U531" s="115"/>
      <c r="V531" s="115"/>
      <c r="W531" s="121"/>
    </row>
    <row r="532" spans="2:23" s="94" customFormat="1" ht="50.15" hidden="1" customHeight="1" x14ac:dyDescent="0.35">
      <c r="B532" s="115">
        <f t="shared" si="17"/>
        <v>527</v>
      </c>
      <c r="C532" s="115" t="s">
        <v>1755</v>
      </c>
      <c r="D532" s="127" t="s">
        <v>2099</v>
      </c>
      <c r="E532" s="117"/>
      <c r="F532" s="118"/>
      <c r="G532" s="119">
        <v>1</v>
      </c>
      <c r="H532" s="119"/>
      <c r="I532" s="119"/>
      <c r="J532" s="119">
        <v>9</v>
      </c>
      <c r="K532" s="131">
        <v>43469</v>
      </c>
      <c r="L532" s="131">
        <v>43469</v>
      </c>
      <c r="M532" s="131">
        <v>43469</v>
      </c>
      <c r="N532" s="115"/>
      <c r="O532" s="134" t="s">
        <v>1924</v>
      </c>
      <c r="P532" s="115">
        <v>1</v>
      </c>
      <c r="Q532" s="115">
        <v>2019</v>
      </c>
      <c r="R532" s="115"/>
      <c r="S532" s="115" t="str">
        <f t="shared" si="16"/>
        <v>OGN</v>
      </c>
      <c r="T532" s="115" t="str">
        <f>IFERROR(VLOOKUP(S532,[1]LOKASI!$B$4:$D$19,2,0),"-")</f>
        <v>DISTRIK II</v>
      </c>
      <c r="U532" s="115"/>
      <c r="V532" s="115"/>
      <c r="W532" s="121"/>
    </row>
    <row r="533" spans="2:23" s="94" customFormat="1" ht="50.15" hidden="1" customHeight="1" x14ac:dyDescent="0.35">
      <c r="B533" s="115">
        <f t="shared" si="17"/>
        <v>528</v>
      </c>
      <c r="C533" s="115" t="s">
        <v>1755</v>
      </c>
      <c r="D533" s="127" t="s">
        <v>2100</v>
      </c>
      <c r="E533" s="117"/>
      <c r="F533" s="118"/>
      <c r="G533" s="119">
        <v>1</v>
      </c>
      <c r="H533" s="119"/>
      <c r="I533" s="119"/>
      <c r="J533" s="119"/>
      <c r="K533" s="131">
        <v>43469</v>
      </c>
      <c r="L533" s="131">
        <v>43469</v>
      </c>
      <c r="M533" s="131">
        <v>43469</v>
      </c>
      <c r="N533" s="120"/>
      <c r="O533" s="134" t="s">
        <v>1521</v>
      </c>
      <c r="P533" s="115">
        <v>1</v>
      </c>
      <c r="Q533" s="115">
        <v>2019</v>
      </c>
      <c r="R533" s="115"/>
      <c r="S533" s="115" t="str">
        <f t="shared" si="16"/>
        <v>PMB</v>
      </c>
      <c r="T533" s="115" t="str">
        <f>IFERROR(VLOOKUP(S533,[1]LOKASI!$B$4:$D$19,2,0),"-")</f>
        <v>DISTRIK I</v>
      </c>
      <c r="U533" s="115"/>
      <c r="V533" s="115"/>
      <c r="W533" s="121"/>
    </row>
    <row r="534" spans="2:23" s="94" customFormat="1" ht="50.15" hidden="1" customHeight="1" x14ac:dyDescent="0.35">
      <c r="B534" s="115">
        <f t="shared" si="17"/>
        <v>529</v>
      </c>
      <c r="C534" s="115" t="s">
        <v>1755</v>
      </c>
      <c r="D534" s="127" t="s">
        <v>2101</v>
      </c>
      <c r="E534" s="117"/>
      <c r="F534" s="118"/>
      <c r="G534" s="119">
        <v>1</v>
      </c>
      <c r="H534" s="119">
        <v>1</v>
      </c>
      <c r="I534" s="119"/>
      <c r="J534" s="119">
        <v>9</v>
      </c>
      <c r="K534" s="131">
        <v>43469</v>
      </c>
      <c r="L534" s="131">
        <v>43469</v>
      </c>
      <c r="M534" s="131">
        <v>43469</v>
      </c>
      <c r="N534" s="115"/>
      <c r="O534" s="134" t="s">
        <v>1354</v>
      </c>
      <c r="P534" s="115">
        <v>1</v>
      </c>
      <c r="Q534" s="115">
        <v>2019</v>
      </c>
      <c r="R534" s="115"/>
      <c r="S534" s="115" t="str">
        <f t="shared" si="16"/>
        <v>BRG</v>
      </c>
      <c r="T534" s="115" t="str">
        <f>IFERROR(VLOOKUP(S534,[1]LOKASI!$B$4:$D$19,2,0),"-")</f>
        <v>DISTRIK III</v>
      </c>
      <c r="U534" s="115"/>
      <c r="V534" s="115"/>
      <c r="W534" s="121"/>
    </row>
    <row r="535" spans="2:23" s="94" customFormat="1" ht="50.15" hidden="1" customHeight="1" x14ac:dyDescent="0.35">
      <c r="B535" s="115">
        <f t="shared" si="17"/>
        <v>530</v>
      </c>
      <c r="C535" s="115" t="s">
        <v>1755</v>
      </c>
      <c r="D535" s="127" t="s">
        <v>2102</v>
      </c>
      <c r="E535" s="117"/>
      <c r="F535" s="118"/>
      <c r="G535" s="119"/>
      <c r="H535" s="119"/>
      <c r="I535" s="119"/>
      <c r="J535" s="119"/>
      <c r="K535" s="131">
        <v>43470</v>
      </c>
      <c r="L535" s="131">
        <v>43470</v>
      </c>
      <c r="M535" s="131">
        <v>43470</v>
      </c>
      <c r="N535" s="115"/>
      <c r="O535" s="134" t="s">
        <v>1332</v>
      </c>
      <c r="P535" s="115">
        <v>1</v>
      </c>
      <c r="Q535" s="115">
        <v>2019</v>
      </c>
      <c r="R535" s="115"/>
      <c r="S535" s="115" t="str">
        <f t="shared" si="16"/>
        <v xml:space="preserve">SP </v>
      </c>
      <c r="T535" s="115" t="str">
        <f>IFERROR(VLOOKUP(S535,[1]LOKASI!$B$4:$D$19,2,0),"-")</f>
        <v>-</v>
      </c>
      <c r="U535" s="115"/>
      <c r="V535" s="115"/>
      <c r="W535" s="121"/>
    </row>
    <row r="536" spans="2:23" s="94" customFormat="1" ht="50.15" hidden="1" customHeight="1" x14ac:dyDescent="0.35">
      <c r="B536" s="115">
        <f t="shared" si="17"/>
        <v>531</v>
      </c>
      <c r="C536" s="135" t="s">
        <v>1300</v>
      </c>
      <c r="D536" s="132" t="s">
        <v>2103</v>
      </c>
      <c r="E536" s="129"/>
      <c r="F536" s="130"/>
      <c r="G536" s="119">
        <v>1</v>
      </c>
      <c r="H536" s="119"/>
      <c r="I536" s="119"/>
      <c r="J536" s="119">
        <v>36</v>
      </c>
      <c r="K536" s="131">
        <v>43470</v>
      </c>
      <c r="L536" s="131">
        <v>43470</v>
      </c>
      <c r="M536" s="131">
        <v>43470</v>
      </c>
      <c r="N536" s="115"/>
      <c r="O536" s="135" t="s">
        <v>2104</v>
      </c>
      <c r="P536" s="115">
        <v>1</v>
      </c>
      <c r="Q536" s="115">
        <v>2019</v>
      </c>
      <c r="R536" s="115"/>
      <c r="S536" s="115" t="str">
        <f t="shared" si="16"/>
        <v>SP 9 &amp; SP 6 TLJ</v>
      </c>
      <c r="T536" s="115" t="str">
        <f>IFERROR(VLOOKUP(S536,[1]LOKASI!$B$4:$D$19,2,0),"-")</f>
        <v>-</v>
      </c>
      <c r="U536" s="115"/>
      <c r="V536" s="115"/>
      <c r="W536" s="121"/>
    </row>
    <row r="537" spans="2:23" s="94" customFormat="1" ht="50.15" hidden="1" customHeight="1" x14ac:dyDescent="0.35">
      <c r="B537" s="115">
        <f t="shared" si="17"/>
        <v>532</v>
      </c>
      <c r="C537" s="134"/>
      <c r="D537" s="127" t="s">
        <v>2105</v>
      </c>
      <c r="E537" s="117"/>
      <c r="F537" s="118"/>
      <c r="G537" s="119">
        <v>1</v>
      </c>
      <c r="H537" s="119"/>
      <c r="I537" s="119">
        <v>1</v>
      </c>
      <c r="J537" s="119"/>
      <c r="K537" s="131">
        <v>43471</v>
      </c>
      <c r="L537" s="131">
        <v>43471</v>
      </c>
      <c r="M537" s="131">
        <v>43471</v>
      </c>
      <c r="N537" s="115"/>
      <c r="O537" s="134" t="s">
        <v>1533</v>
      </c>
      <c r="P537" s="115">
        <v>1</v>
      </c>
      <c r="Q537" s="115">
        <v>2019</v>
      </c>
      <c r="R537" s="115"/>
      <c r="S537" s="115" t="str">
        <f t="shared" si="16"/>
        <v>SKG</v>
      </c>
      <c r="T537" s="115" t="str">
        <f>IFERROR(VLOOKUP(S537,[1]LOKASI!$B$4:$D$19,2,0),"-")</f>
        <v>-</v>
      </c>
      <c r="U537" s="115"/>
      <c r="V537" s="115"/>
      <c r="W537" s="121"/>
    </row>
    <row r="538" spans="2:23" s="94" customFormat="1" ht="50.15" hidden="1" customHeight="1" x14ac:dyDescent="0.35">
      <c r="B538" s="115">
        <f t="shared" si="17"/>
        <v>533</v>
      </c>
      <c r="C538" s="134"/>
      <c r="D538" s="127" t="s">
        <v>2106</v>
      </c>
      <c r="E538" s="117"/>
      <c r="F538" s="118"/>
      <c r="G538" s="119"/>
      <c r="H538" s="119"/>
      <c r="I538" s="119"/>
      <c r="J538" s="119"/>
      <c r="K538" s="131">
        <v>43471</v>
      </c>
      <c r="L538" s="131">
        <v>43471</v>
      </c>
      <c r="M538" s="131">
        <v>43471</v>
      </c>
      <c r="N538" s="115"/>
      <c r="O538" s="134" t="s">
        <v>2057</v>
      </c>
      <c r="P538" s="115">
        <v>1</v>
      </c>
      <c r="Q538" s="115">
        <v>2019</v>
      </c>
      <c r="R538" s="115"/>
      <c r="S538" s="115" t="str">
        <f t="shared" si="16"/>
        <v>OGN</v>
      </c>
      <c r="T538" s="115" t="str">
        <f>IFERROR(VLOOKUP(S538,[1]LOKASI!$B$4:$D$19,2,0),"-")</f>
        <v>DISTRIK II</v>
      </c>
      <c r="U538" s="115"/>
      <c r="V538" s="115"/>
      <c r="W538" s="121"/>
    </row>
    <row r="539" spans="2:23" s="94" customFormat="1" ht="50.15" hidden="1" customHeight="1" x14ac:dyDescent="0.35">
      <c r="B539" s="115">
        <f t="shared" si="17"/>
        <v>534</v>
      </c>
      <c r="C539" s="115" t="s">
        <v>1755</v>
      </c>
      <c r="D539" s="127" t="s">
        <v>2107</v>
      </c>
      <c r="E539" s="117"/>
      <c r="F539" s="118"/>
      <c r="G539" s="119">
        <v>1</v>
      </c>
      <c r="H539" s="119"/>
      <c r="I539" s="119">
        <v>1</v>
      </c>
      <c r="J539" s="119"/>
      <c r="K539" s="131">
        <v>43471</v>
      </c>
      <c r="L539" s="131">
        <v>43471</v>
      </c>
      <c r="M539" s="131">
        <v>43471</v>
      </c>
      <c r="N539" s="115"/>
      <c r="O539" s="134" t="s">
        <v>1872</v>
      </c>
      <c r="P539" s="115">
        <v>1</v>
      </c>
      <c r="Q539" s="115">
        <v>2019</v>
      </c>
      <c r="R539" s="115"/>
      <c r="S539" s="115" t="str">
        <f t="shared" si="16"/>
        <v>OGN</v>
      </c>
      <c r="T539" s="115" t="str">
        <f>IFERROR(VLOOKUP(S539,[1]LOKASI!$B$4:$D$19,2,0),"-")</f>
        <v>DISTRIK II</v>
      </c>
      <c r="U539" s="115"/>
      <c r="V539" s="115"/>
      <c r="W539" s="121"/>
    </row>
    <row r="540" spans="2:23" s="94" customFormat="1" ht="50.15" hidden="1" customHeight="1" x14ac:dyDescent="0.35">
      <c r="B540" s="115">
        <f t="shared" si="17"/>
        <v>535</v>
      </c>
      <c r="C540" s="136" t="s">
        <v>1300</v>
      </c>
      <c r="D540" s="127" t="s">
        <v>2108</v>
      </c>
      <c r="E540" s="117"/>
      <c r="F540" s="118"/>
      <c r="G540" s="119">
        <v>1</v>
      </c>
      <c r="H540" s="119"/>
      <c r="I540" s="119"/>
      <c r="J540" s="119">
        <v>36</v>
      </c>
      <c r="K540" s="131">
        <v>43471</v>
      </c>
      <c r="L540" s="131">
        <v>43471</v>
      </c>
      <c r="M540" s="131">
        <v>43471</v>
      </c>
      <c r="N540" s="115"/>
      <c r="O540" s="136" t="s">
        <v>2104</v>
      </c>
      <c r="P540" s="115">
        <v>1</v>
      </c>
      <c r="Q540" s="115">
        <v>2019</v>
      </c>
      <c r="R540" s="115"/>
      <c r="S540" s="115" t="str">
        <f t="shared" si="16"/>
        <v>SP 9 &amp; SP 6 TLJ</v>
      </c>
      <c r="T540" s="115" t="str">
        <f>IFERROR(VLOOKUP(S540,[1]LOKASI!$B$4:$D$19,2,0),"-")</f>
        <v>-</v>
      </c>
      <c r="U540" s="115"/>
      <c r="V540" s="115"/>
      <c r="W540" s="121"/>
    </row>
    <row r="541" spans="2:23" s="94" customFormat="1" ht="50.15" hidden="1" customHeight="1" x14ac:dyDescent="0.35">
      <c r="B541" s="115">
        <f t="shared" si="17"/>
        <v>536</v>
      </c>
      <c r="C541" s="115" t="s">
        <v>1755</v>
      </c>
      <c r="D541" s="127" t="s">
        <v>2109</v>
      </c>
      <c r="E541" s="117"/>
      <c r="F541" s="118"/>
      <c r="G541" s="119">
        <v>1</v>
      </c>
      <c r="H541" s="119"/>
      <c r="I541" s="119">
        <v>1</v>
      </c>
      <c r="J541" s="119"/>
      <c r="K541" s="131">
        <v>43471</v>
      </c>
      <c r="L541" s="131">
        <v>43471</v>
      </c>
      <c r="M541" s="131">
        <v>43471</v>
      </c>
      <c r="N541" s="115"/>
      <c r="O541" s="134" t="s">
        <v>1306</v>
      </c>
      <c r="P541" s="115">
        <v>1</v>
      </c>
      <c r="Q541" s="115">
        <v>2019</v>
      </c>
      <c r="R541" s="115"/>
      <c r="S541" s="115" t="str">
        <f t="shared" si="16"/>
        <v xml:space="preserve">SP </v>
      </c>
      <c r="T541" s="115" t="str">
        <f>IFERROR(VLOOKUP(S541,[1]LOKASI!$B$4:$D$19,2,0),"-")</f>
        <v>-</v>
      </c>
      <c r="U541" s="115"/>
      <c r="V541" s="115"/>
      <c r="W541" s="121"/>
    </row>
    <row r="542" spans="2:23" s="94" customFormat="1" ht="50.15" hidden="1" customHeight="1" x14ac:dyDescent="0.35">
      <c r="B542" s="115">
        <f t="shared" si="17"/>
        <v>537</v>
      </c>
      <c r="C542" s="115" t="s">
        <v>1755</v>
      </c>
      <c r="D542" s="127" t="s">
        <v>2110</v>
      </c>
      <c r="E542" s="117"/>
      <c r="F542" s="118"/>
      <c r="G542" s="119">
        <v>1</v>
      </c>
      <c r="H542" s="119"/>
      <c r="I542" s="119"/>
      <c r="J542" s="119">
        <v>63</v>
      </c>
      <c r="K542" s="131">
        <v>43471</v>
      </c>
      <c r="L542" s="131">
        <v>43471</v>
      </c>
      <c r="M542" s="120"/>
      <c r="N542" s="115"/>
      <c r="O542" s="134" t="s">
        <v>1665</v>
      </c>
      <c r="P542" s="115">
        <v>1</v>
      </c>
      <c r="Q542" s="115">
        <v>2019</v>
      </c>
      <c r="R542" s="115"/>
      <c r="S542" s="115" t="str">
        <f t="shared" si="16"/>
        <v>TMT</v>
      </c>
      <c r="T542" s="115" t="str">
        <f>IFERROR(VLOOKUP(S542,[1]LOKASI!$B$4:$D$19,2,0),"-")</f>
        <v>DISTRIK II</v>
      </c>
      <c r="U542" s="115"/>
      <c r="V542" s="115"/>
      <c r="W542" s="121"/>
    </row>
    <row r="543" spans="2:23" s="94" customFormat="1" ht="50.15" hidden="1" customHeight="1" x14ac:dyDescent="0.35">
      <c r="B543" s="115">
        <f t="shared" si="17"/>
        <v>538</v>
      </c>
      <c r="C543" s="115" t="s">
        <v>1755</v>
      </c>
      <c r="D543" s="127" t="s">
        <v>1934</v>
      </c>
      <c r="E543" s="117"/>
      <c r="F543" s="118"/>
      <c r="G543" s="119">
        <v>1</v>
      </c>
      <c r="H543" s="119"/>
      <c r="I543" s="119"/>
      <c r="J543" s="119">
        <v>9</v>
      </c>
      <c r="K543" s="131">
        <v>43472</v>
      </c>
      <c r="L543" s="131">
        <v>43472</v>
      </c>
      <c r="M543" s="131">
        <v>43472</v>
      </c>
      <c r="N543" s="115"/>
      <c r="O543" s="134" t="s">
        <v>1135</v>
      </c>
      <c r="P543" s="115">
        <v>1</v>
      </c>
      <c r="Q543" s="115">
        <v>2019</v>
      </c>
      <c r="R543" s="115"/>
      <c r="S543" s="115" t="str">
        <f t="shared" si="16"/>
        <v>TLJ</v>
      </c>
      <c r="T543" s="115" t="str">
        <f>IFERROR(VLOOKUP(S543,[1]LOKASI!$B$4:$D$19,2,0),"-")</f>
        <v>DISTRIK I</v>
      </c>
      <c r="U543" s="115"/>
      <c r="V543" s="115"/>
      <c r="W543" s="121"/>
    </row>
    <row r="544" spans="2:23" s="94" customFormat="1" ht="50.15" hidden="1" customHeight="1" x14ac:dyDescent="0.35">
      <c r="B544" s="115">
        <f t="shared" si="17"/>
        <v>539</v>
      </c>
      <c r="C544" s="115" t="s">
        <v>1755</v>
      </c>
      <c r="D544" s="127" t="s">
        <v>2111</v>
      </c>
      <c r="E544" s="117"/>
      <c r="F544" s="118"/>
      <c r="G544" s="119">
        <v>1</v>
      </c>
      <c r="H544" s="119"/>
      <c r="I544" s="119"/>
      <c r="J544" s="119">
        <v>9</v>
      </c>
      <c r="K544" s="131">
        <v>43472</v>
      </c>
      <c r="L544" s="131">
        <v>43472</v>
      </c>
      <c r="M544" s="131"/>
      <c r="N544" s="115"/>
      <c r="O544" s="134" t="s">
        <v>1665</v>
      </c>
      <c r="P544" s="115">
        <v>1</v>
      </c>
      <c r="Q544" s="115">
        <v>2019</v>
      </c>
      <c r="R544" s="115"/>
      <c r="S544" s="115" t="str">
        <f t="shared" si="16"/>
        <v>TMT</v>
      </c>
      <c r="T544" s="115" t="str">
        <f>IFERROR(VLOOKUP(S544,[1]LOKASI!$B$4:$D$19,2,0),"-")</f>
        <v>DISTRIK II</v>
      </c>
      <c r="U544" s="115"/>
      <c r="V544" s="115"/>
      <c r="W544" s="121"/>
    </row>
    <row r="545" spans="2:23" s="94" customFormat="1" ht="50.15" hidden="1" customHeight="1" x14ac:dyDescent="0.35">
      <c r="B545" s="115">
        <f t="shared" si="17"/>
        <v>540</v>
      </c>
      <c r="C545" s="115" t="s">
        <v>1755</v>
      </c>
      <c r="D545" s="127" t="s">
        <v>2112</v>
      </c>
      <c r="E545" s="117"/>
      <c r="F545" s="118"/>
      <c r="G545" s="119">
        <v>1</v>
      </c>
      <c r="H545" s="119">
        <v>1</v>
      </c>
      <c r="I545" s="119"/>
      <c r="J545" s="119"/>
      <c r="K545" s="131">
        <v>43472</v>
      </c>
      <c r="L545" s="131">
        <v>43472</v>
      </c>
      <c r="M545" s="131">
        <v>43472</v>
      </c>
      <c r="N545" s="115"/>
      <c r="O545" s="134" t="s">
        <v>2113</v>
      </c>
      <c r="P545" s="115">
        <v>1</v>
      </c>
      <c r="Q545" s="115">
        <v>2019</v>
      </c>
      <c r="R545" s="115"/>
      <c r="S545" s="115" t="str">
        <f t="shared" si="16"/>
        <v>AUR</v>
      </c>
      <c r="T545" s="115" t="str">
        <f>IFERROR(VLOOKUP(S545,[1]LOKASI!$B$4:$D$19,2,0),"-")</f>
        <v>DISTRIK III</v>
      </c>
      <c r="U545" s="115"/>
      <c r="V545" s="115"/>
      <c r="W545" s="121"/>
    </row>
    <row r="546" spans="2:23" s="94" customFormat="1" ht="50.15" hidden="1" customHeight="1" x14ac:dyDescent="0.35">
      <c r="B546" s="115">
        <f t="shared" si="17"/>
        <v>541</v>
      </c>
      <c r="C546" s="115" t="s">
        <v>1755</v>
      </c>
      <c r="D546" s="127" t="s">
        <v>1934</v>
      </c>
      <c r="E546" s="117"/>
      <c r="F546" s="118"/>
      <c r="G546" s="119">
        <v>1</v>
      </c>
      <c r="H546" s="119"/>
      <c r="I546" s="119"/>
      <c r="J546" s="119">
        <v>9</v>
      </c>
      <c r="K546" s="131">
        <v>43473</v>
      </c>
      <c r="L546" s="131">
        <v>43473</v>
      </c>
      <c r="M546" s="131">
        <v>43473</v>
      </c>
      <c r="N546" s="115"/>
      <c r="O546" s="134" t="s">
        <v>1135</v>
      </c>
      <c r="P546" s="115">
        <v>1</v>
      </c>
      <c r="Q546" s="115">
        <v>2019</v>
      </c>
      <c r="R546" s="115"/>
      <c r="S546" s="115" t="str">
        <f t="shared" si="16"/>
        <v>TLJ</v>
      </c>
      <c r="T546" s="115" t="str">
        <f>IFERROR(VLOOKUP(S546,[1]LOKASI!$B$4:$D$19,2,0),"-")</f>
        <v>DISTRIK I</v>
      </c>
      <c r="U546" s="115"/>
      <c r="V546" s="115"/>
      <c r="W546" s="121"/>
    </row>
    <row r="547" spans="2:23" s="94" customFormat="1" ht="50.15" hidden="1" customHeight="1" x14ac:dyDescent="0.35">
      <c r="B547" s="115">
        <f t="shared" si="17"/>
        <v>542</v>
      </c>
      <c r="C547" s="115" t="s">
        <v>1755</v>
      </c>
      <c r="D547" s="127" t="s">
        <v>2111</v>
      </c>
      <c r="E547" s="117"/>
      <c r="F547" s="118"/>
      <c r="G547" s="119">
        <v>1</v>
      </c>
      <c r="H547" s="119"/>
      <c r="I547" s="119"/>
      <c r="J547" s="119">
        <v>9</v>
      </c>
      <c r="K547" s="131">
        <v>43473</v>
      </c>
      <c r="L547" s="131">
        <v>43473</v>
      </c>
      <c r="M547" s="120"/>
      <c r="N547" s="115"/>
      <c r="O547" s="137" t="s">
        <v>1665</v>
      </c>
      <c r="P547" s="115">
        <v>1</v>
      </c>
      <c r="Q547" s="115">
        <v>2019</v>
      </c>
      <c r="R547" s="115"/>
      <c r="S547" s="115" t="str">
        <f t="shared" si="16"/>
        <v>TMT</v>
      </c>
      <c r="T547" s="115" t="str">
        <f>IFERROR(VLOOKUP(S547,[1]LOKASI!$B$4:$D$19,2,0),"-")</f>
        <v>DISTRIK II</v>
      </c>
      <c r="U547" s="115"/>
      <c r="V547" s="115"/>
      <c r="W547" s="121"/>
    </row>
    <row r="548" spans="2:23" s="94" customFormat="1" ht="50.15" hidden="1" customHeight="1" x14ac:dyDescent="0.35">
      <c r="B548" s="115">
        <f t="shared" si="17"/>
        <v>543</v>
      </c>
      <c r="C548" s="137" t="s">
        <v>1300</v>
      </c>
      <c r="D548" s="127" t="s">
        <v>2114</v>
      </c>
      <c r="E548" s="117"/>
      <c r="F548" s="118"/>
      <c r="G548" s="119">
        <v>1</v>
      </c>
      <c r="H548" s="119">
        <v>1</v>
      </c>
      <c r="I548" s="119"/>
      <c r="J548" s="119"/>
      <c r="K548" s="131">
        <v>43473</v>
      </c>
      <c r="L548" s="131">
        <v>43473</v>
      </c>
      <c r="M548" s="131">
        <v>43473</v>
      </c>
      <c r="N548" s="115"/>
      <c r="O548" s="137" t="s">
        <v>2113</v>
      </c>
      <c r="P548" s="115">
        <v>1</v>
      </c>
      <c r="Q548" s="115">
        <v>2019</v>
      </c>
      <c r="R548" s="115"/>
      <c r="S548" s="115" t="str">
        <f t="shared" si="16"/>
        <v>AUR-BRG D</v>
      </c>
      <c r="T548" s="115" t="str">
        <f>IFERROR(VLOOKUP(S548,[1]LOKASI!$B$4:$D$19,2,0),"-")</f>
        <v>-</v>
      </c>
      <c r="U548" s="115"/>
      <c r="V548" s="115"/>
      <c r="W548" s="121"/>
    </row>
    <row r="549" spans="2:23" s="94" customFormat="1" ht="50.15" hidden="1" customHeight="1" x14ac:dyDescent="0.35">
      <c r="B549" s="115">
        <f t="shared" si="17"/>
        <v>544</v>
      </c>
      <c r="C549" s="134"/>
      <c r="D549" s="127" t="s">
        <v>2115</v>
      </c>
      <c r="E549" s="117"/>
      <c r="F549" s="118"/>
      <c r="G549" s="119">
        <v>1</v>
      </c>
      <c r="H549" s="119"/>
      <c r="I549" s="119"/>
      <c r="J549" s="119">
        <v>90</v>
      </c>
      <c r="K549" s="131">
        <v>43474</v>
      </c>
      <c r="L549" s="131">
        <v>43474</v>
      </c>
      <c r="M549" s="120"/>
      <c r="N549" s="115"/>
      <c r="O549" s="134" t="s">
        <v>1665</v>
      </c>
      <c r="P549" s="115">
        <v>1</v>
      </c>
      <c r="Q549" s="115">
        <v>2019</v>
      </c>
      <c r="R549" s="115"/>
      <c r="S549" s="115" t="str">
        <f t="shared" si="16"/>
        <v>TMT</v>
      </c>
      <c r="T549" s="115" t="str">
        <f>IFERROR(VLOOKUP(S549,[1]LOKASI!$B$4:$D$19,2,0),"-")</f>
        <v>DISTRIK II</v>
      </c>
      <c r="U549" s="115"/>
      <c r="V549" s="115"/>
      <c r="W549" s="121"/>
    </row>
    <row r="550" spans="2:23" s="94" customFormat="1" ht="50.15" hidden="1" customHeight="1" x14ac:dyDescent="0.35">
      <c r="B550" s="115">
        <f t="shared" si="17"/>
        <v>545</v>
      </c>
      <c r="C550" s="134"/>
      <c r="D550" s="127" t="s">
        <v>2116</v>
      </c>
      <c r="E550" s="117"/>
      <c r="F550" s="118"/>
      <c r="G550" s="119"/>
      <c r="H550" s="119"/>
      <c r="I550" s="119"/>
      <c r="J550" s="119"/>
      <c r="K550" s="131">
        <v>43474</v>
      </c>
      <c r="L550" s="131">
        <v>43474</v>
      </c>
      <c r="M550" s="131">
        <v>43474</v>
      </c>
      <c r="N550" s="115"/>
      <c r="O550" s="134" t="s">
        <v>1761</v>
      </c>
      <c r="P550" s="115">
        <v>1</v>
      </c>
      <c r="Q550" s="115">
        <v>2019</v>
      </c>
      <c r="R550" s="115"/>
      <c r="S550" s="115" t="str">
        <f t="shared" si="16"/>
        <v>OGN</v>
      </c>
      <c r="T550" s="115" t="str">
        <f>IFERROR(VLOOKUP(S550,[1]LOKASI!$B$4:$D$19,2,0),"-")</f>
        <v>DISTRIK II</v>
      </c>
      <c r="U550" s="115"/>
      <c r="V550" s="115"/>
      <c r="W550" s="121"/>
    </row>
    <row r="551" spans="2:23" s="94" customFormat="1" ht="50.15" hidden="1" customHeight="1" x14ac:dyDescent="0.35">
      <c r="B551" s="115">
        <f t="shared" si="17"/>
        <v>546</v>
      </c>
      <c r="C551" s="115" t="s">
        <v>1755</v>
      </c>
      <c r="D551" s="127" t="s">
        <v>2117</v>
      </c>
      <c r="E551" s="117"/>
      <c r="F551" s="118"/>
      <c r="G551" s="119">
        <v>1</v>
      </c>
      <c r="H551" s="119">
        <v>1</v>
      </c>
      <c r="I551" s="119"/>
      <c r="J551" s="119"/>
      <c r="K551" s="131">
        <v>43475</v>
      </c>
      <c r="L551" s="131">
        <v>43475</v>
      </c>
      <c r="M551" s="131">
        <v>43475</v>
      </c>
      <c r="N551" s="115"/>
      <c r="O551" s="134" t="s">
        <v>1524</v>
      </c>
      <c r="P551" s="115">
        <v>1</v>
      </c>
      <c r="Q551" s="115">
        <v>2019</v>
      </c>
      <c r="R551" s="115"/>
      <c r="S551" s="115" t="str">
        <f t="shared" si="16"/>
        <v>PMB</v>
      </c>
      <c r="T551" s="115" t="str">
        <f>IFERROR(VLOOKUP(S551,[1]LOKASI!$B$4:$D$19,2,0),"-")</f>
        <v>DISTRIK I</v>
      </c>
      <c r="U551" s="115"/>
      <c r="V551" s="115"/>
      <c r="W551" s="121"/>
    </row>
    <row r="552" spans="2:23" s="94" customFormat="1" ht="50.15" hidden="1" customHeight="1" x14ac:dyDescent="0.35">
      <c r="B552" s="115">
        <f t="shared" si="17"/>
        <v>547</v>
      </c>
      <c r="C552" s="115" t="s">
        <v>1755</v>
      </c>
      <c r="D552" s="127" t="s">
        <v>2118</v>
      </c>
      <c r="E552" s="117"/>
      <c r="F552" s="118"/>
      <c r="G552" s="119">
        <v>2</v>
      </c>
      <c r="H552" s="119">
        <v>2</v>
      </c>
      <c r="I552" s="119"/>
      <c r="J552" s="119"/>
      <c r="K552" s="131">
        <v>43475</v>
      </c>
      <c r="L552" s="131">
        <v>43475</v>
      </c>
      <c r="M552" s="131">
        <v>43475</v>
      </c>
      <c r="N552" s="115"/>
      <c r="O552" s="134" t="s">
        <v>2119</v>
      </c>
      <c r="P552" s="115">
        <v>1</v>
      </c>
      <c r="Q552" s="115">
        <v>2019</v>
      </c>
      <c r="R552" s="115"/>
      <c r="S552" s="115" t="str">
        <f t="shared" si="16"/>
        <v>TMT</v>
      </c>
      <c r="T552" s="115" t="str">
        <f>IFERROR(VLOOKUP(S552,[1]LOKASI!$B$4:$D$19,2,0),"-")</f>
        <v>DISTRIK II</v>
      </c>
      <c r="U552" s="115"/>
      <c r="V552" s="115"/>
      <c r="W552" s="121"/>
    </row>
    <row r="553" spans="2:23" s="94" customFormat="1" ht="50.15" hidden="1" customHeight="1" x14ac:dyDescent="0.35">
      <c r="B553" s="115">
        <f t="shared" si="17"/>
        <v>548</v>
      </c>
      <c r="C553" s="115" t="s">
        <v>1755</v>
      </c>
      <c r="D553" s="127" t="s">
        <v>2120</v>
      </c>
      <c r="E553" s="117"/>
      <c r="F553" s="118"/>
      <c r="G553" s="119"/>
      <c r="H553" s="119"/>
      <c r="I553" s="119"/>
      <c r="J553" s="119">
        <v>99</v>
      </c>
      <c r="K553" s="131">
        <v>43476</v>
      </c>
      <c r="L553" s="131">
        <v>43476</v>
      </c>
      <c r="M553" s="131">
        <v>43476</v>
      </c>
      <c r="N553" s="115"/>
      <c r="O553" s="115" t="s">
        <v>1665</v>
      </c>
      <c r="P553" s="115">
        <v>1</v>
      </c>
      <c r="Q553" s="115">
        <v>2019</v>
      </c>
      <c r="R553" s="115"/>
      <c r="S553" s="115" t="str">
        <f t="shared" si="16"/>
        <v>TMT</v>
      </c>
      <c r="T553" s="115" t="str">
        <f>IFERROR(VLOOKUP(S553,[1]LOKASI!$B$4:$D$19,2,0),"-")</f>
        <v>DISTRIK II</v>
      </c>
      <c r="U553" s="115"/>
      <c r="V553" s="115"/>
      <c r="W553" s="121"/>
    </row>
    <row r="554" spans="2:23" s="94" customFormat="1" ht="50.15" hidden="1" customHeight="1" x14ac:dyDescent="0.35">
      <c r="B554" s="115">
        <f t="shared" si="17"/>
        <v>549</v>
      </c>
      <c r="C554" s="115" t="s">
        <v>1755</v>
      </c>
      <c r="D554" s="127" t="s">
        <v>2121</v>
      </c>
      <c r="E554" s="117"/>
      <c r="F554" s="118"/>
      <c r="G554" s="119">
        <v>1</v>
      </c>
      <c r="H554" s="119"/>
      <c r="I554" s="119"/>
      <c r="J554" s="119"/>
      <c r="K554" s="131">
        <v>43477</v>
      </c>
      <c r="L554" s="131">
        <v>43477</v>
      </c>
      <c r="M554" s="131">
        <v>43477</v>
      </c>
      <c r="N554" s="115"/>
      <c r="O554" s="115" t="s">
        <v>1646</v>
      </c>
      <c r="P554" s="115">
        <v>1</v>
      </c>
      <c r="Q554" s="115">
        <v>2019</v>
      </c>
      <c r="R554" s="115"/>
      <c r="S554" s="115" t="str">
        <f t="shared" si="16"/>
        <v>TLJ</v>
      </c>
      <c r="T554" s="115" t="str">
        <f>IFERROR(VLOOKUP(S554,[1]LOKASI!$B$4:$D$19,2,0),"-")</f>
        <v>DISTRIK I</v>
      </c>
      <c r="U554" s="115"/>
      <c r="V554" s="115"/>
      <c r="W554" s="121"/>
    </row>
    <row r="555" spans="2:23" s="94" customFormat="1" ht="50.15" hidden="1" customHeight="1" x14ac:dyDescent="0.35">
      <c r="B555" s="115">
        <f t="shared" si="17"/>
        <v>550</v>
      </c>
      <c r="C555" s="115" t="s">
        <v>1755</v>
      </c>
      <c r="D555" s="127" t="s">
        <v>2122</v>
      </c>
      <c r="E555" s="117"/>
      <c r="F555" s="118"/>
      <c r="G555" s="119">
        <v>1</v>
      </c>
      <c r="H555" s="119"/>
      <c r="I555" s="119"/>
      <c r="J555" s="119">
        <v>12</v>
      </c>
      <c r="K555" s="120">
        <v>43479</v>
      </c>
      <c r="L555" s="120">
        <v>43479</v>
      </c>
      <c r="M555" s="120">
        <v>43479</v>
      </c>
      <c r="N555" s="115"/>
      <c r="O555" s="134" t="s">
        <v>2123</v>
      </c>
      <c r="P555" s="115">
        <v>1</v>
      </c>
      <c r="Q555" s="115">
        <v>2019</v>
      </c>
      <c r="R555" s="115"/>
      <c r="S555" s="115" t="str">
        <f t="shared" si="16"/>
        <v>GNK</v>
      </c>
      <c r="T555" s="115" t="str">
        <f>IFERROR(VLOOKUP(S555,[1]LOKASI!$B$4:$D$19,2,0),"-")</f>
        <v>DISTRIK I</v>
      </c>
      <c r="U555" s="115"/>
      <c r="V555" s="115"/>
      <c r="W555" s="121"/>
    </row>
    <row r="556" spans="2:23" s="94" customFormat="1" ht="50.15" hidden="1" customHeight="1" x14ac:dyDescent="0.35">
      <c r="B556" s="115">
        <f t="shared" si="17"/>
        <v>551</v>
      </c>
      <c r="C556" s="115" t="s">
        <v>1755</v>
      </c>
      <c r="D556" s="127" t="s">
        <v>2124</v>
      </c>
      <c r="E556" s="117"/>
      <c r="F556" s="118"/>
      <c r="G556" s="119">
        <v>1</v>
      </c>
      <c r="H556" s="119"/>
      <c r="I556" s="119"/>
      <c r="J556" s="119">
        <v>9</v>
      </c>
      <c r="K556" s="120">
        <v>43479</v>
      </c>
      <c r="L556" s="120">
        <v>43479</v>
      </c>
      <c r="M556" s="120">
        <v>43479</v>
      </c>
      <c r="N556" s="115"/>
      <c r="O556" s="134" t="s">
        <v>1635</v>
      </c>
      <c r="P556" s="115">
        <v>1</v>
      </c>
      <c r="Q556" s="115">
        <v>2019</v>
      </c>
      <c r="R556" s="115"/>
      <c r="S556" s="115" t="str">
        <f t="shared" si="16"/>
        <v>TLJ</v>
      </c>
      <c r="T556" s="115" t="str">
        <f>IFERROR(VLOOKUP(S556,[1]LOKASI!$B$4:$D$19,2,0),"-")</f>
        <v>DISTRIK I</v>
      </c>
      <c r="U556" s="115"/>
      <c r="V556" s="115"/>
      <c r="W556" s="121"/>
    </row>
    <row r="557" spans="2:23" s="94" customFormat="1" ht="50.15" hidden="1" customHeight="1" x14ac:dyDescent="0.35">
      <c r="B557" s="115">
        <f t="shared" si="17"/>
        <v>552</v>
      </c>
      <c r="C557" s="115" t="s">
        <v>1755</v>
      </c>
      <c r="D557" s="127" t="s">
        <v>2125</v>
      </c>
      <c r="E557" s="117"/>
      <c r="F557" s="118"/>
      <c r="G557" s="119">
        <v>1</v>
      </c>
      <c r="H557" s="119"/>
      <c r="I557" s="119">
        <v>1</v>
      </c>
      <c r="J557" s="119"/>
      <c r="K557" s="120">
        <v>43479</v>
      </c>
      <c r="L557" s="120">
        <v>43479</v>
      </c>
      <c r="M557" s="120">
        <v>43479</v>
      </c>
      <c r="N557" s="115"/>
      <c r="O557" s="134" t="s">
        <v>1586</v>
      </c>
      <c r="P557" s="115">
        <v>1</v>
      </c>
      <c r="Q557" s="115">
        <v>2019</v>
      </c>
      <c r="R557" s="115"/>
      <c r="S557" s="115" t="str">
        <f t="shared" si="16"/>
        <v>TLJ</v>
      </c>
      <c r="T557" s="115" t="str">
        <f>IFERROR(VLOOKUP(S557,[1]LOKASI!$B$4:$D$19,2,0),"-")</f>
        <v>DISTRIK I</v>
      </c>
      <c r="U557" s="115"/>
      <c r="V557" s="115"/>
      <c r="W557" s="121"/>
    </row>
    <row r="558" spans="2:23" s="94" customFormat="1" ht="50.15" hidden="1" customHeight="1" x14ac:dyDescent="0.35">
      <c r="B558" s="115">
        <f t="shared" si="17"/>
        <v>553</v>
      </c>
      <c r="C558" s="115" t="s">
        <v>1755</v>
      </c>
      <c r="D558" s="127" t="s">
        <v>2126</v>
      </c>
      <c r="E558" s="117"/>
      <c r="F558" s="118"/>
      <c r="G558" s="119">
        <v>1</v>
      </c>
      <c r="H558" s="119"/>
      <c r="I558" s="119"/>
      <c r="J558" s="119">
        <v>54</v>
      </c>
      <c r="K558" s="120">
        <v>43479</v>
      </c>
      <c r="L558" s="120">
        <v>43479</v>
      </c>
      <c r="M558" s="120"/>
      <c r="N558" s="115"/>
      <c r="O558" s="134" t="s">
        <v>1665</v>
      </c>
      <c r="P558" s="115">
        <v>1</v>
      </c>
      <c r="Q558" s="115">
        <v>2019</v>
      </c>
      <c r="R558" s="115"/>
      <c r="S558" s="115" t="str">
        <f t="shared" si="16"/>
        <v>TMT</v>
      </c>
      <c r="T558" s="115" t="str">
        <f>IFERROR(VLOOKUP(S558,[1]LOKASI!$B$4:$D$19,2,0),"-")</f>
        <v>DISTRIK II</v>
      </c>
      <c r="U558" s="115"/>
      <c r="V558" s="115"/>
      <c r="W558" s="121"/>
    </row>
    <row r="559" spans="2:23" s="94" customFormat="1" ht="50.15" hidden="1" customHeight="1" x14ac:dyDescent="0.35">
      <c r="B559" s="115">
        <f t="shared" si="17"/>
        <v>554</v>
      </c>
      <c r="C559" s="115" t="s">
        <v>1755</v>
      </c>
      <c r="D559" s="127" t="s">
        <v>2127</v>
      </c>
      <c r="E559" s="117"/>
      <c r="F559" s="118"/>
      <c r="G559" s="119">
        <v>2</v>
      </c>
      <c r="H559" s="119"/>
      <c r="I559" s="119">
        <v>2</v>
      </c>
      <c r="J559" s="119"/>
      <c r="K559" s="120">
        <v>43480</v>
      </c>
      <c r="L559" s="120">
        <v>43480</v>
      </c>
      <c r="M559" s="120">
        <v>43480</v>
      </c>
      <c r="N559" s="115"/>
      <c r="O559" s="134" t="s">
        <v>2123</v>
      </c>
      <c r="P559" s="115">
        <v>1</v>
      </c>
      <c r="Q559" s="115">
        <v>2019</v>
      </c>
      <c r="R559" s="115"/>
      <c r="S559" s="115" t="str">
        <f t="shared" si="16"/>
        <v>GNK</v>
      </c>
      <c r="T559" s="115" t="str">
        <f>IFERROR(VLOOKUP(S559,[1]LOKASI!$B$4:$D$19,2,0),"-")</f>
        <v>DISTRIK I</v>
      </c>
      <c r="U559" s="115"/>
      <c r="V559" s="115"/>
      <c r="W559" s="121"/>
    </row>
    <row r="560" spans="2:23" s="94" customFormat="1" ht="50.15" hidden="1" customHeight="1" x14ac:dyDescent="0.35">
      <c r="B560" s="115">
        <f t="shared" si="17"/>
        <v>555</v>
      </c>
      <c r="C560" s="134"/>
      <c r="D560" s="127" t="s">
        <v>2128</v>
      </c>
      <c r="E560" s="117"/>
      <c r="F560" s="118"/>
      <c r="G560" s="119"/>
      <c r="H560" s="119"/>
      <c r="I560" s="119"/>
      <c r="J560" s="119"/>
      <c r="K560" s="120">
        <v>43480</v>
      </c>
      <c r="L560" s="120">
        <v>43480</v>
      </c>
      <c r="M560" s="120"/>
      <c r="N560" s="115"/>
      <c r="O560" s="134" t="s">
        <v>1587</v>
      </c>
      <c r="P560" s="115">
        <v>1</v>
      </c>
      <c r="Q560" s="115">
        <v>2019</v>
      </c>
      <c r="R560" s="115"/>
      <c r="S560" s="115" t="str">
        <f t="shared" si="16"/>
        <v>TLJ</v>
      </c>
      <c r="T560" s="115" t="str">
        <f>IFERROR(VLOOKUP(S560,[1]LOKASI!$B$4:$D$19,2,0),"-")</f>
        <v>DISTRIK I</v>
      </c>
      <c r="U560" s="115"/>
      <c r="V560" s="115"/>
      <c r="W560" s="121"/>
    </row>
    <row r="561" spans="2:23" s="94" customFormat="1" ht="50.15" hidden="1" customHeight="1" x14ac:dyDescent="0.35">
      <c r="B561" s="115">
        <f t="shared" si="17"/>
        <v>556</v>
      </c>
      <c r="C561" s="115" t="s">
        <v>1755</v>
      </c>
      <c r="D561" s="127" t="s">
        <v>2129</v>
      </c>
      <c r="E561" s="117"/>
      <c r="F561" s="118"/>
      <c r="G561" s="119"/>
      <c r="H561" s="119"/>
      <c r="I561" s="119"/>
      <c r="J561" s="119"/>
      <c r="K561" s="120">
        <v>43481</v>
      </c>
      <c r="L561" s="120">
        <v>43481</v>
      </c>
      <c r="M561" s="120">
        <v>43481</v>
      </c>
      <c r="N561" s="115"/>
      <c r="O561" s="115" t="s">
        <v>1824</v>
      </c>
      <c r="P561" s="115">
        <v>1</v>
      </c>
      <c r="Q561" s="115">
        <v>2019</v>
      </c>
      <c r="R561" s="115"/>
      <c r="S561" s="115" t="str">
        <f t="shared" si="16"/>
        <v xml:space="preserve">SP </v>
      </c>
      <c r="T561" s="115" t="str">
        <f>IFERROR(VLOOKUP(S561,[1]LOKASI!$B$4:$D$19,2,0),"-")</f>
        <v>-</v>
      </c>
      <c r="U561" s="115"/>
      <c r="V561" s="115"/>
      <c r="W561" s="121"/>
    </row>
    <row r="562" spans="2:23" s="94" customFormat="1" ht="50.15" hidden="1" customHeight="1" x14ac:dyDescent="0.35">
      <c r="B562" s="115">
        <f t="shared" si="17"/>
        <v>557</v>
      </c>
      <c r="C562" s="115" t="s">
        <v>1755</v>
      </c>
      <c r="D562" s="127" t="s">
        <v>2130</v>
      </c>
      <c r="E562" s="117"/>
      <c r="F562" s="118"/>
      <c r="G562" s="119">
        <v>1</v>
      </c>
      <c r="H562" s="119"/>
      <c r="I562" s="119">
        <v>1</v>
      </c>
      <c r="J562" s="119"/>
      <c r="K562" s="120">
        <v>43482</v>
      </c>
      <c r="L562" s="120">
        <v>43482</v>
      </c>
      <c r="M562" s="120">
        <v>43482</v>
      </c>
      <c r="N562" s="115"/>
      <c r="O562" s="134" t="s">
        <v>1513</v>
      </c>
      <c r="P562" s="115">
        <v>1</v>
      </c>
      <c r="Q562" s="115">
        <v>2019</v>
      </c>
      <c r="R562" s="115"/>
      <c r="S562" s="115" t="str">
        <f t="shared" si="16"/>
        <v>PMB</v>
      </c>
      <c r="T562" s="115" t="str">
        <f>IFERROR(VLOOKUP(S562,[1]LOKASI!$B$4:$D$19,2,0),"-")</f>
        <v>DISTRIK I</v>
      </c>
      <c r="U562" s="115"/>
      <c r="V562" s="115"/>
      <c r="W562" s="121"/>
    </row>
    <row r="563" spans="2:23" s="94" customFormat="1" ht="50.15" hidden="1" customHeight="1" x14ac:dyDescent="0.35">
      <c r="B563" s="115">
        <f t="shared" si="17"/>
        <v>558</v>
      </c>
      <c r="C563" s="134"/>
      <c r="D563" s="127" t="s">
        <v>2131</v>
      </c>
      <c r="E563" s="117"/>
      <c r="F563" s="118"/>
      <c r="G563" s="119"/>
      <c r="H563" s="119"/>
      <c r="I563" s="119"/>
      <c r="J563" s="119"/>
      <c r="K563" s="120">
        <v>43482</v>
      </c>
      <c r="L563" s="120">
        <v>43482</v>
      </c>
      <c r="M563" s="120">
        <v>43482</v>
      </c>
      <c r="N563" s="115"/>
      <c r="O563" s="134" t="s">
        <v>1332</v>
      </c>
      <c r="P563" s="115">
        <v>1</v>
      </c>
      <c r="Q563" s="115">
        <v>2019</v>
      </c>
      <c r="R563" s="115"/>
      <c r="S563" s="115" t="str">
        <f t="shared" si="16"/>
        <v xml:space="preserve">SP </v>
      </c>
      <c r="T563" s="115" t="str">
        <f>IFERROR(VLOOKUP(S563,[1]LOKASI!$B$4:$D$19,2,0),"-")</f>
        <v>-</v>
      </c>
      <c r="U563" s="115"/>
      <c r="V563" s="115"/>
      <c r="W563" s="121"/>
    </row>
    <row r="564" spans="2:23" s="94" customFormat="1" ht="50.15" hidden="1" customHeight="1" x14ac:dyDescent="0.35">
      <c r="B564" s="115">
        <f t="shared" si="17"/>
        <v>559</v>
      </c>
      <c r="C564" s="115" t="s">
        <v>1755</v>
      </c>
      <c r="D564" s="127" t="s">
        <v>2132</v>
      </c>
      <c r="E564" s="117"/>
      <c r="F564" s="118"/>
      <c r="G564" s="119"/>
      <c r="H564" s="119"/>
      <c r="I564" s="119"/>
      <c r="J564" s="119"/>
      <c r="K564" s="120">
        <v>43482</v>
      </c>
      <c r="L564" s="120">
        <v>43482</v>
      </c>
      <c r="M564" s="120">
        <v>43482</v>
      </c>
      <c r="N564" s="115"/>
      <c r="O564" s="134" t="s">
        <v>1370</v>
      </c>
      <c r="P564" s="115">
        <v>1</v>
      </c>
      <c r="Q564" s="115">
        <v>2019</v>
      </c>
      <c r="R564" s="115"/>
      <c r="S564" s="115" t="str">
        <f t="shared" si="16"/>
        <v>BRG</v>
      </c>
      <c r="T564" s="115" t="str">
        <f>IFERROR(VLOOKUP(S564,[1]LOKASI!$B$4:$D$19,2,0),"-")</f>
        <v>DISTRIK III</v>
      </c>
      <c r="U564" s="115"/>
      <c r="V564" s="115"/>
      <c r="W564" s="121"/>
    </row>
    <row r="565" spans="2:23" s="94" customFormat="1" ht="50.15" hidden="1" customHeight="1" x14ac:dyDescent="0.35">
      <c r="B565" s="115">
        <f t="shared" si="17"/>
        <v>560</v>
      </c>
      <c r="C565" s="135" t="s">
        <v>1300</v>
      </c>
      <c r="D565" s="132" t="s">
        <v>2133</v>
      </c>
      <c r="E565" s="129"/>
      <c r="F565" s="130"/>
      <c r="G565" s="119">
        <v>1</v>
      </c>
      <c r="H565" s="119">
        <v>1</v>
      </c>
      <c r="I565" s="119"/>
      <c r="J565" s="119"/>
      <c r="K565" s="120">
        <v>43482</v>
      </c>
      <c r="L565" s="120">
        <v>43482</v>
      </c>
      <c r="M565" s="120"/>
      <c r="N565" s="115"/>
      <c r="O565" s="135" t="s">
        <v>2134</v>
      </c>
      <c r="P565" s="115">
        <v>1</v>
      </c>
      <c r="Q565" s="115">
        <v>2019</v>
      </c>
      <c r="R565" s="115"/>
      <c r="S565" s="115" t="str">
        <f t="shared" si="16"/>
        <v>PDW</v>
      </c>
      <c r="T565" s="115" t="str">
        <f>IFERROR(VLOOKUP(S565,[1]LOKASI!$B$4:$D$19,2,0),"-")</f>
        <v>-</v>
      </c>
      <c r="U565" s="115"/>
      <c r="V565" s="115"/>
      <c r="W565" s="121"/>
    </row>
    <row r="566" spans="2:23" s="94" customFormat="1" ht="50.15" hidden="1" customHeight="1" x14ac:dyDescent="0.35">
      <c r="B566" s="115">
        <f t="shared" si="17"/>
        <v>561</v>
      </c>
      <c r="C566" s="135" t="s">
        <v>1300</v>
      </c>
      <c r="D566" s="132" t="s">
        <v>2135</v>
      </c>
      <c r="E566" s="129"/>
      <c r="F566" s="130"/>
      <c r="G566" s="119">
        <v>1</v>
      </c>
      <c r="H566" s="119"/>
      <c r="I566" s="119">
        <v>1</v>
      </c>
      <c r="J566" s="119"/>
      <c r="K566" s="120">
        <v>43483</v>
      </c>
      <c r="L566" s="120">
        <v>43483</v>
      </c>
      <c r="M566" s="120">
        <v>43483</v>
      </c>
      <c r="N566" s="115"/>
      <c r="O566" s="126" t="s">
        <v>1792</v>
      </c>
      <c r="P566" s="115">
        <v>1</v>
      </c>
      <c r="Q566" s="115">
        <v>2019</v>
      </c>
      <c r="R566" s="115"/>
      <c r="S566" s="115" t="str">
        <f t="shared" si="16"/>
        <v>PDW-PPP</v>
      </c>
      <c r="T566" s="115" t="str">
        <f>IFERROR(VLOOKUP(S566,[1]LOKASI!$B$4:$D$19,2,0),"-")</f>
        <v>-</v>
      </c>
      <c r="U566" s="115"/>
      <c r="V566" s="115"/>
      <c r="W566" s="121"/>
    </row>
    <row r="567" spans="2:23" s="94" customFormat="1" ht="50.15" hidden="1" customHeight="1" x14ac:dyDescent="0.35">
      <c r="B567" s="115">
        <f t="shared" si="17"/>
        <v>562</v>
      </c>
      <c r="C567" s="134"/>
      <c r="D567" s="127" t="s">
        <v>1972</v>
      </c>
      <c r="E567" s="117"/>
      <c r="F567" s="118"/>
      <c r="G567" s="119"/>
      <c r="H567" s="119"/>
      <c r="I567" s="119"/>
      <c r="J567" s="119">
        <v>18</v>
      </c>
      <c r="K567" s="120">
        <v>43483</v>
      </c>
      <c r="L567" s="120">
        <v>43483</v>
      </c>
      <c r="M567" s="120">
        <v>43483</v>
      </c>
      <c r="N567" s="115"/>
      <c r="O567" s="134" t="s">
        <v>206</v>
      </c>
      <c r="P567" s="115">
        <v>1</v>
      </c>
      <c r="Q567" s="115">
        <v>2019</v>
      </c>
      <c r="R567" s="115"/>
      <c r="S567" s="115" t="str">
        <f t="shared" si="16"/>
        <v>TLJ</v>
      </c>
      <c r="T567" s="115" t="str">
        <f>IFERROR(VLOOKUP(S567,[1]LOKASI!$B$4:$D$19,2,0),"-")</f>
        <v>DISTRIK I</v>
      </c>
      <c r="U567" s="115"/>
      <c r="V567" s="115"/>
      <c r="W567" s="121"/>
    </row>
    <row r="568" spans="2:23" s="94" customFormat="1" ht="50.15" hidden="1" customHeight="1" x14ac:dyDescent="0.35">
      <c r="B568" s="115">
        <f t="shared" si="17"/>
        <v>563</v>
      </c>
      <c r="C568" s="134"/>
      <c r="D568" s="127" t="s">
        <v>2136</v>
      </c>
      <c r="E568" s="117"/>
      <c r="F568" s="118"/>
      <c r="G568" s="119"/>
      <c r="H568" s="119"/>
      <c r="I568" s="119"/>
      <c r="J568" s="119">
        <v>63</v>
      </c>
      <c r="K568" s="120">
        <v>43484</v>
      </c>
      <c r="L568" s="120">
        <v>43484</v>
      </c>
      <c r="M568" s="120">
        <v>43484</v>
      </c>
      <c r="N568" s="115"/>
      <c r="O568" s="134" t="s">
        <v>1692</v>
      </c>
      <c r="P568" s="115">
        <v>1</v>
      </c>
      <c r="Q568" s="115">
        <v>2019</v>
      </c>
      <c r="R568" s="115"/>
      <c r="S568" s="115" t="str">
        <f t="shared" si="16"/>
        <v>TTB</v>
      </c>
      <c r="T568" s="115" t="str">
        <f>IFERROR(VLOOKUP(S568,[1]LOKASI!$B$4:$D$19,2,0),"-")</f>
        <v>DISTRIK II</v>
      </c>
      <c r="U568" s="115"/>
      <c r="V568" s="115"/>
      <c r="W568" s="121"/>
    </row>
    <row r="569" spans="2:23" s="94" customFormat="1" ht="50.15" hidden="1" customHeight="1" x14ac:dyDescent="0.35">
      <c r="B569" s="115">
        <f t="shared" si="17"/>
        <v>564</v>
      </c>
      <c r="C569" s="115" t="s">
        <v>1755</v>
      </c>
      <c r="D569" s="127" t="s">
        <v>2137</v>
      </c>
      <c r="E569" s="117"/>
      <c r="F569" s="118"/>
      <c r="G569" s="119">
        <v>1</v>
      </c>
      <c r="H569" s="119"/>
      <c r="I569" s="119">
        <v>1</v>
      </c>
      <c r="J569" s="119">
        <v>250</v>
      </c>
      <c r="K569" s="120">
        <v>43486</v>
      </c>
      <c r="L569" s="120">
        <v>43486</v>
      </c>
      <c r="M569" s="120">
        <v>43486</v>
      </c>
      <c r="N569" s="115"/>
      <c r="O569" s="115" t="s">
        <v>1135</v>
      </c>
      <c r="P569" s="115">
        <v>1</v>
      </c>
      <c r="Q569" s="115">
        <v>2019</v>
      </c>
      <c r="R569" s="115"/>
      <c r="S569" s="115" t="str">
        <f t="shared" si="16"/>
        <v>TLJ</v>
      </c>
      <c r="T569" s="115" t="str">
        <f>IFERROR(VLOOKUP(S569,[1]LOKASI!$B$4:$D$19,2,0),"-")</f>
        <v>DISTRIK I</v>
      </c>
      <c r="U569" s="115"/>
      <c r="V569" s="115"/>
      <c r="W569" s="121"/>
    </row>
    <row r="570" spans="2:23" s="94" customFormat="1" ht="50.15" hidden="1" customHeight="1" x14ac:dyDescent="0.35">
      <c r="B570" s="115">
        <f t="shared" si="17"/>
        <v>565</v>
      </c>
      <c r="C570" s="115"/>
      <c r="D570" s="127" t="s">
        <v>2138</v>
      </c>
      <c r="E570" s="117"/>
      <c r="F570" s="118"/>
      <c r="G570" s="119"/>
      <c r="H570" s="119"/>
      <c r="I570" s="119"/>
      <c r="J570" s="119"/>
      <c r="K570" s="120">
        <v>43486</v>
      </c>
      <c r="L570" s="120">
        <v>43486</v>
      </c>
      <c r="M570" s="120">
        <v>43486</v>
      </c>
      <c r="N570" s="115"/>
      <c r="O570" s="115" t="s">
        <v>2061</v>
      </c>
      <c r="P570" s="115">
        <v>1</v>
      </c>
      <c r="Q570" s="115">
        <v>2019</v>
      </c>
      <c r="R570" s="115"/>
      <c r="S570" s="115" t="str">
        <f t="shared" si="16"/>
        <v>OGN</v>
      </c>
      <c r="T570" s="115" t="str">
        <f>IFERROR(VLOOKUP(S570,[1]LOKASI!$B$4:$D$19,2,0),"-")</f>
        <v>DISTRIK II</v>
      </c>
      <c r="U570" s="115"/>
      <c r="V570" s="115"/>
      <c r="W570" s="121"/>
    </row>
    <row r="571" spans="2:23" s="94" customFormat="1" ht="50.15" hidden="1" customHeight="1" x14ac:dyDescent="0.35">
      <c r="B571" s="115">
        <f t="shared" si="17"/>
        <v>566</v>
      </c>
      <c r="C571" s="115"/>
      <c r="D571" s="127" t="s">
        <v>2139</v>
      </c>
      <c r="E571" s="117"/>
      <c r="F571" s="118"/>
      <c r="G571" s="119"/>
      <c r="H571" s="119"/>
      <c r="I571" s="119"/>
      <c r="J571" s="119"/>
      <c r="K571" s="120">
        <v>43486</v>
      </c>
      <c r="L571" s="120">
        <v>43486</v>
      </c>
      <c r="M571" s="120">
        <v>43486</v>
      </c>
      <c r="N571" s="115"/>
      <c r="O571" s="115" t="s">
        <v>1800</v>
      </c>
      <c r="P571" s="115">
        <v>1</v>
      </c>
      <c r="Q571" s="115">
        <v>2019</v>
      </c>
      <c r="R571" s="115"/>
      <c r="S571" s="115" t="str">
        <f t="shared" si="16"/>
        <v>PDW</v>
      </c>
      <c r="T571" s="115" t="str">
        <f>IFERROR(VLOOKUP(S571,[1]LOKASI!$B$4:$D$19,2,0),"-")</f>
        <v>-</v>
      </c>
      <c r="U571" s="115"/>
      <c r="V571" s="115"/>
      <c r="W571" s="121"/>
    </row>
    <row r="572" spans="2:23" s="94" customFormat="1" ht="50.15" hidden="1" customHeight="1" x14ac:dyDescent="0.35">
      <c r="B572" s="115">
        <f t="shared" si="17"/>
        <v>567</v>
      </c>
      <c r="C572" s="134"/>
      <c r="D572" s="127" t="s">
        <v>2140</v>
      </c>
      <c r="E572" s="117"/>
      <c r="F572" s="118"/>
      <c r="G572" s="119">
        <v>1</v>
      </c>
      <c r="H572" s="119">
        <v>1</v>
      </c>
      <c r="I572" s="119"/>
      <c r="J572" s="119"/>
      <c r="K572" s="120">
        <v>43487</v>
      </c>
      <c r="L572" s="120">
        <v>43487</v>
      </c>
      <c r="M572" s="120">
        <v>43487</v>
      </c>
      <c r="N572" s="115"/>
      <c r="O572" s="134" t="s">
        <v>1509</v>
      </c>
      <c r="P572" s="115">
        <v>1</v>
      </c>
      <c r="Q572" s="115">
        <v>2019</v>
      </c>
      <c r="R572" s="115"/>
      <c r="S572" s="115" t="str">
        <f t="shared" si="16"/>
        <v>PMB</v>
      </c>
      <c r="T572" s="115" t="str">
        <f>IFERROR(VLOOKUP(S572,[1]LOKASI!$B$4:$D$19,2,0),"-")</f>
        <v>DISTRIK I</v>
      </c>
      <c r="U572" s="115"/>
      <c r="V572" s="115"/>
      <c r="W572" s="121"/>
    </row>
    <row r="573" spans="2:23" s="94" customFormat="1" ht="50.15" hidden="1" customHeight="1" x14ac:dyDescent="0.35">
      <c r="B573" s="115">
        <f t="shared" si="17"/>
        <v>568</v>
      </c>
      <c r="C573" s="134"/>
      <c r="D573" s="127" t="s">
        <v>2141</v>
      </c>
      <c r="E573" s="117"/>
      <c r="F573" s="118"/>
      <c r="G573" s="119"/>
      <c r="H573" s="119"/>
      <c r="I573" s="119"/>
      <c r="J573" s="119"/>
      <c r="K573" s="120">
        <v>43487</v>
      </c>
      <c r="L573" s="120">
        <v>43487</v>
      </c>
      <c r="M573" s="120">
        <v>43487</v>
      </c>
      <c r="N573" s="115"/>
      <c r="O573" s="134" t="s">
        <v>2142</v>
      </c>
      <c r="P573" s="115">
        <v>1</v>
      </c>
      <c r="Q573" s="115">
        <v>2019</v>
      </c>
      <c r="R573" s="115"/>
      <c r="S573" s="115" t="str">
        <f t="shared" si="16"/>
        <v>TTB</v>
      </c>
      <c r="T573" s="115" t="str">
        <f>IFERROR(VLOOKUP(S573,[1]LOKASI!$B$4:$D$19,2,0),"-")</f>
        <v>DISTRIK II</v>
      </c>
      <c r="U573" s="115"/>
      <c r="V573" s="115"/>
      <c r="W573" s="121"/>
    </row>
    <row r="574" spans="2:23" s="94" customFormat="1" ht="50.15" hidden="1" customHeight="1" x14ac:dyDescent="0.35">
      <c r="B574" s="115">
        <f t="shared" si="17"/>
        <v>569</v>
      </c>
      <c r="C574" s="115" t="s">
        <v>1755</v>
      </c>
      <c r="D574" s="127" t="s">
        <v>2143</v>
      </c>
      <c r="E574" s="117"/>
      <c r="F574" s="118"/>
      <c r="G574" s="119">
        <v>1</v>
      </c>
      <c r="H574" s="119"/>
      <c r="I574" s="119"/>
      <c r="J574" s="119">
        <v>12</v>
      </c>
      <c r="K574" s="120">
        <v>43487</v>
      </c>
      <c r="L574" s="120">
        <v>43487</v>
      </c>
      <c r="M574" s="120">
        <v>43487</v>
      </c>
      <c r="N574" s="115"/>
      <c r="O574" s="134" t="s">
        <v>1665</v>
      </c>
      <c r="P574" s="115">
        <v>1</v>
      </c>
      <c r="Q574" s="115">
        <v>2019</v>
      </c>
      <c r="R574" s="115"/>
      <c r="S574" s="115" t="str">
        <f t="shared" si="16"/>
        <v>TMT</v>
      </c>
      <c r="T574" s="115" t="str">
        <f>IFERROR(VLOOKUP(S574,[1]LOKASI!$B$4:$D$19,2,0),"-")</f>
        <v>DISTRIK II</v>
      </c>
      <c r="U574" s="115"/>
      <c r="V574" s="115"/>
      <c r="W574" s="121"/>
    </row>
    <row r="575" spans="2:23" s="94" customFormat="1" ht="50.15" hidden="1" customHeight="1" x14ac:dyDescent="0.35">
      <c r="B575" s="115">
        <f t="shared" si="17"/>
        <v>570</v>
      </c>
      <c r="C575" s="134"/>
      <c r="D575" s="127" t="s">
        <v>2144</v>
      </c>
      <c r="E575" s="117"/>
      <c r="F575" s="118"/>
      <c r="G575" s="119">
        <v>1</v>
      </c>
      <c r="H575" s="119"/>
      <c r="I575" s="119"/>
      <c r="J575" s="119">
        <v>108</v>
      </c>
      <c r="K575" s="120">
        <v>43488</v>
      </c>
      <c r="L575" s="120">
        <v>43488</v>
      </c>
      <c r="M575" s="120"/>
      <c r="N575" s="115"/>
      <c r="O575" s="134" t="s">
        <v>2145</v>
      </c>
      <c r="P575" s="115">
        <v>1</v>
      </c>
      <c r="Q575" s="115">
        <v>2019</v>
      </c>
      <c r="R575" s="115"/>
      <c r="S575" s="115" t="str">
        <f t="shared" si="16"/>
        <v xml:space="preserve">SP </v>
      </c>
      <c r="T575" s="115" t="str">
        <f>IFERROR(VLOOKUP(S575,[1]LOKASI!$B$4:$D$19,2,0),"-")</f>
        <v>-</v>
      </c>
      <c r="U575" s="115"/>
      <c r="V575" s="115"/>
      <c r="W575" s="121"/>
    </row>
    <row r="576" spans="2:23" s="94" customFormat="1" ht="50.15" hidden="1" customHeight="1" x14ac:dyDescent="0.35">
      <c r="B576" s="115">
        <f t="shared" si="17"/>
        <v>571</v>
      </c>
      <c r="C576" s="115" t="s">
        <v>1755</v>
      </c>
      <c r="D576" s="127" t="s">
        <v>2146</v>
      </c>
      <c r="E576" s="117"/>
      <c r="F576" s="118"/>
      <c r="G576" s="119">
        <v>1</v>
      </c>
      <c r="H576" s="119"/>
      <c r="I576" s="119">
        <v>1</v>
      </c>
      <c r="J576" s="119"/>
      <c r="K576" s="120">
        <v>43489</v>
      </c>
      <c r="L576" s="120">
        <v>43489</v>
      </c>
      <c r="M576" s="120">
        <v>43489</v>
      </c>
      <c r="N576" s="115"/>
      <c r="O576" s="115" t="s">
        <v>1767</v>
      </c>
      <c r="P576" s="115">
        <v>1</v>
      </c>
      <c r="Q576" s="115">
        <v>2019</v>
      </c>
      <c r="R576" s="115"/>
      <c r="S576" s="115" t="str">
        <f t="shared" si="16"/>
        <v>TLJ</v>
      </c>
      <c r="T576" s="115" t="str">
        <f>IFERROR(VLOOKUP(S576,[1]LOKASI!$B$4:$D$19,2,0),"-")</f>
        <v>DISTRIK I</v>
      </c>
      <c r="U576" s="115"/>
      <c r="V576" s="115"/>
      <c r="W576" s="121"/>
    </row>
    <row r="577" spans="2:23" s="94" customFormat="1" ht="50.15" hidden="1" customHeight="1" x14ac:dyDescent="0.35">
      <c r="B577" s="115">
        <f t="shared" si="17"/>
        <v>572</v>
      </c>
      <c r="C577" s="115"/>
      <c r="D577" s="127" t="s">
        <v>2147</v>
      </c>
      <c r="E577" s="117"/>
      <c r="F577" s="118"/>
      <c r="G577" s="119">
        <v>1</v>
      </c>
      <c r="H577" s="119"/>
      <c r="I577" s="119"/>
      <c r="J577" s="119">
        <v>9</v>
      </c>
      <c r="K577" s="120">
        <v>43489</v>
      </c>
      <c r="L577" s="120">
        <v>43489</v>
      </c>
      <c r="M577" s="120">
        <v>43489</v>
      </c>
      <c r="N577" s="115"/>
      <c r="O577" s="115" t="s">
        <v>1517</v>
      </c>
      <c r="P577" s="115">
        <v>1</v>
      </c>
      <c r="Q577" s="115">
        <v>2019</v>
      </c>
      <c r="R577" s="115"/>
      <c r="S577" s="115" t="str">
        <f t="shared" si="16"/>
        <v>PMB</v>
      </c>
      <c r="T577" s="115" t="str">
        <f>IFERROR(VLOOKUP(S577,[1]LOKASI!$B$4:$D$19,2,0),"-")</f>
        <v>DISTRIK I</v>
      </c>
      <c r="U577" s="115"/>
      <c r="V577" s="115"/>
      <c r="W577" s="121"/>
    </row>
    <row r="578" spans="2:23" s="94" customFormat="1" ht="50.15" hidden="1" customHeight="1" x14ac:dyDescent="0.35">
      <c r="B578" s="115">
        <f t="shared" si="17"/>
        <v>573</v>
      </c>
      <c r="C578" s="134"/>
      <c r="D578" s="127" t="s">
        <v>2148</v>
      </c>
      <c r="E578" s="117"/>
      <c r="F578" s="118"/>
      <c r="G578" s="119">
        <v>1</v>
      </c>
      <c r="H578" s="119"/>
      <c r="I578" s="119">
        <v>1</v>
      </c>
      <c r="J578" s="119"/>
      <c r="K578" s="120">
        <v>43490</v>
      </c>
      <c r="L578" s="120">
        <v>43490</v>
      </c>
      <c r="M578" s="120">
        <v>43490</v>
      </c>
      <c r="N578" s="115"/>
      <c r="O578" s="134" t="s">
        <v>1511</v>
      </c>
      <c r="P578" s="115">
        <v>1</v>
      </c>
      <c r="Q578" s="115">
        <v>2019</v>
      </c>
      <c r="R578" s="115"/>
      <c r="S578" s="115" t="str">
        <f t="shared" si="16"/>
        <v>PMB</v>
      </c>
      <c r="T578" s="115" t="str">
        <f>IFERROR(VLOOKUP(S578,[1]LOKASI!$B$4:$D$19,2,0),"-")</f>
        <v>DISTRIK I</v>
      </c>
      <c r="U578" s="115"/>
      <c r="V578" s="115"/>
      <c r="W578" s="121"/>
    </row>
    <row r="579" spans="2:23" s="94" customFormat="1" ht="50.15" hidden="1" customHeight="1" x14ac:dyDescent="0.35">
      <c r="B579" s="115">
        <f t="shared" si="17"/>
        <v>574</v>
      </c>
      <c r="C579" s="115" t="s">
        <v>1300</v>
      </c>
      <c r="D579" s="132" t="s">
        <v>2149</v>
      </c>
      <c r="E579" s="129"/>
      <c r="F579" s="130"/>
      <c r="G579" s="119"/>
      <c r="H579" s="119"/>
      <c r="I579" s="119"/>
      <c r="J579" s="119">
        <v>12</v>
      </c>
      <c r="K579" s="120">
        <v>43490</v>
      </c>
      <c r="L579" s="120">
        <v>43490</v>
      </c>
      <c r="M579" s="120">
        <v>43490</v>
      </c>
      <c r="N579" s="115"/>
      <c r="O579" s="135" t="s">
        <v>2150</v>
      </c>
      <c r="P579" s="115">
        <v>1</v>
      </c>
      <c r="Q579" s="115">
        <v>2019</v>
      </c>
      <c r="R579" s="115"/>
      <c r="S579" s="115" t="str">
        <f t="shared" si="16"/>
        <v>SP 1 - SP 6</v>
      </c>
      <c r="T579" s="115" t="str">
        <f>IFERROR(VLOOKUP(S579,[1]LOKASI!$B$4:$D$19,2,0),"-")</f>
        <v>-</v>
      </c>
      <c r="U579" s="115"/>
      <c r="V579" s="115"/>
      <c r="W579" s="121"/>
    </row>
    <row r="580" spans="2:23" s="94" customFormat="1" ht="50.15" hidden="1" customHeight="1" x14ac:dyDescent="0.35">
      <c r="B580" s="115">
        <f t="shared" si="17"/>
        <v>575</v>
      </c>
      <c r="C580" s="134"/>
      <c r="D580" s="127" t="s">
        <v>2151</v>
      </c>
      <c r="E580" s="117"/>
      <c r="F580" s="118"/>
      <c r="G580" s="119">
        <v>1</v>
      </c>
      <c r="H580" s="119">
        <v>1</v>
      </c>
      <c r="I580" s="119"/>
      <c r="J580" s="119"/>
      <c r="K580" s="120">
        <v>43490</v>
      </c>
      <c r="L580" s="120">
        <v>43490</v>
      </c>
      <c r="M580" s="120">
        <v>43490</v>
      </c>
      <c r="N580" s="115"/>
      <c r="O580" s="134" t="s">
        <v>2152</v>
      </c>
      <c r="P580" s="115">
        <v>1</v>
      </c>
      <c r="Q580" s="115">
        <v>2019</v>
      </c>
      <c r="R580" s="115"/>
      <c r="S580" s="115" t="str">
        <f t="shared" si="16"/>
        <v>TMT</v>
      </c>
      <c r="T580" s="115" t="str">
        <f>IFERROR(VLOOKUP(S580,[1]LOKASI!$B$4:$D$19,2,0),"-")</f>
        <v>DISTRIK II</v>
      </c>
      <c r="U580" s="115"/>
      <c r="V580" s="115"/>
      <c r="W580" s="121"/>
    </row>
    <row r="581" spans="2:23" s="94" customFormat="1" ht="50.15" hidden="1" customHeight="1" x14ac:dyDescent="0.35">
      <c r="B581" s="115">
        <f t="shared" si="17"/>
        <v>576</v>
      </c>
      <c r="C581" s="115" t="s">
        <v>1755</v>
      </c>
      <c r="D581" s="127" t="s">
        <v>2153</v>
      </c>
      <c r="E581" s="117"/>
      <c r="F581" s="118"/>
      <c r="G581" s="119">
        <v>1</v>
      </c>
      <c r="H581" s="119"/>
      <c r="I581" s="119"/>
      <c r="J581" s="119">
        <v>30</v>
      </c>
      <c r="K581" s="120">
        <v>43490</v>
      </c>
      <c r="L581" s="120">
        <v>43490</v>
      </c>
      <c r="M581" s="120">
        <v>43490</v>
      </c>
      <c r="N581" s="115"/>
      <c r="O581" s="134" t="s">
        <v>180</v>
      </c>
      <c r="P581" s="115">
        <v>1</v>
      </c>
      <c r="Q581" s="115">
        <v>2019</v>
      </c>
      <c r="R581" s="115"/>
      <c r="S581" s="115" t="str">
        <f t="shared" si="16"/>
        <v>TLJ</v>
      </c>
      <c r="T581" s="115" t="str">
        <f>IFERROR(VLOOKUP(S581,[1]LOKASI!$B$4:$D$19,2,0),"-")</f>
        <v>DISTRIK I</v>
      </c>
      <c r="U581" s="115"/>
      <c r="V581" s="115"/>
      <c r="W581" s="121"/>
    </row>
    <row r="582" spans="2:23" s="94" customFormat="1" ht="50.15" hidden="1" customHeight="1" x14ac:dyDescent="0.35">
      <c r="B582" s="115">
        <f t="shared" si="17"/>
        <v>577</v>
      </c>
      <c r="C582" s="134"/>
      <c r="D582" s="127" t="s">
        <v>2154</v>
      </c>
      <c r="E582" s="117"/>
      <c r="F582" s="118"/>
      <c r="G582" s="119">
        <v>1</v>
      </c>
      <c r="H582" s="119">
        <v>1</v>
      </c>
      <c r="I582" s="119"/>
      <c r="J582" s="119"/>
      <c r="K582" s="120">
        <v>43493</v>
      </c>
      <c r="L582" s="120">
        <v>43493</v>
      </c>
      <c r="M582" s="120">
        <v>43493</v>
      </c>
      <c r="N582" s="115"/>
      <c r="O582" s="134" t="s">
        <v>1900</v>
      </c>
      <c r="P582" s="115">
        <v>1</v>
      </c>
      <c r="Q582" s="115">
        <v>2019</v>
      </c>
      <c r="R582" s="115"/>
      <c r="S582" s="115" t="str">
        <f t="shared" ref="S582:S645" si="18">IF(C582="TRUNKLINE",LEFT(O582,25),IF(C582="PIPING",LEFT(O582,13),LEFT(O582,3)))</f>
        <v>AUR</v>
      </c>
      <c r="T582" s="115" t="str">
        <f>IFERROR(VLOOKUP(S582,[1]LOKASI!$B$4:$D$19,2,0),"-")</f>
        <v>DISTRIK III</v>
      </c>
      <c r="U582" s="115"/>
      <c r="V582" s="115"/>
      <c r="W582" s="121"/>
    </row>
    <row r="583" spans="2:23" s="94" customFormat="1" ht="50.15" hidden="1" customHeight="1" x14ac:dyDescent="0.35">
      <c r="B583" s="115">
        <f t="shared" si="17"/>
        <v>578</v>
      </c>
      <c r="C583" s="134"/>
      <c r="D583" s="127" t="s">
        <v>2155</v>
      </c>
      <c r="E583" s="117"/>
      <c r="F583" s="118"/>
      <c r="G583" s="119">
        <v>2</v>
      </c>
      <c r="H583" s="119"/>
      <c r="I583" s="119">
        <v>2</v>
      </c>
      <c r="J583" s="119"/>
      <c r="K583" s="120">
        <v>43493</v>
      </c>
      <c r="L583" s="120">
        <v>43493</v>
      </c>
      <c r="M583" s="120">
        <v>43493</v>
      </c>
      <c r="N583" s="115"/>
      <c r="O583" s="134" t="s">
        <v>1587</v>
      </c>
      <c r="P583" s="115">
        <v>1</v>
      </c>
      <c r="Q583" s="115">
        <v>2019</v>
      </c>
      <c r="R583" s="115"/>
      <c r="S583" s="115" t="str">
        <f t="shared" si="18"/>
        <v>TLJ</v>
      </c>
      <c r="T583" s="115" t="str">
        <f>IFERROR(VLOOKUP(S583,[1]LOKASI!$B$4:$D$19,2,0),"-")</f>
        <v>DISTRIK I</v>
      </c>
      <c r="U583" s="115"/>
      <c r="V583" s="115"/>
      <c r="W583" s="121"/>
    </row>
    <row r="584" spans="2:23" s="94" customFormat="1" ht="50.15" hidden="1" customHeight="1" x14ac:dyDescent="0.35">
      <c r="B584" s="115">
        <f t="shared" ref="B584:B647" si="19">B583+1</f>
        <v>579</v>
      </c>
      <c r="C584" s="115" t="s">
        <v>1755</v>
      </c>
      <c r="D584" s="127" t="s">
        <v>2156</v>
      </c>
      <c r="E584" s="117"/>
      <c r="F584" s="118"/>
      <c r="G584" s="119">
        <v>1</v>
      </c>
      <c r="H584" s="119"/>
      <c r="I584" s="119"/>
      <c r="J584" s="119">
        <v>9</v>
      </c>
      <c r="K584" s="120">
        <v>43494</v>
      </c>
      <c r="L584" s="120">
        <v>43494</v>
      </c>
      <c r="M584" s="120">
        <v>43494</v>
      </c>
      <c r="N584" s="115"/>
      <c r="O584" s="115" t="s">
        <v>699</v>
      </c>
      <c r="P584" s="115">
        <v>1</v>
      </c>
      <c r="Q584" s="115">
        <v>2019</v>
      </c>
      <c r="R584" s="115"/>
      <c r="S584" s="115" t="str">
        <f t="shared" si="18"/>
        <v>TLJ</v>
      </c>
      <c r="T584" s="115" t="str">
        <f>IFERROR(VLOOKUP(S584,[1]LOKASI!$B$4:$D$19,2,0),"-")</f>
        <v>DISTRIK I</v>
      </c>
      <c r="U584" s="115"/>
      <c r="V584" s="115"/>
      <c r="W584" s="121"/>
    </row>
    <row r="585" spans="2:23" s="94" customFormat="1" ht="50.15" hidden="1" customHeight="1" x14ac:dyDescent="0.35">
      <c r="B585" s="115">
        <f t="shared" si="19"/>
        <v>580</v>
      </c>
      <c r="C585" s="115"/>
      <c r="D585" s="127" t="s">
        <v>2048</v>
      </c>
      <c r="E585" s="117"/>
      <c r="F585" s="118"/>
      <c r="G585" s="119">
        <v>1</v>
      </c>
      <c r="H585" s="119"/>
      <c r="I585" s="119">
        <v>1</v>
      </c>
      <c r="J585" s="119"/>
      <c r="K585" s="120">
        <v>43494</v>
      </c>
      <c r="L585" s="120">
        <v>43494</v>
      </c>
      <c r="M585" s="120">
        <v>43494</v>
      </c>
      <c r="N585" s="115"/>
      <c r="O585" s="115" t="s">
        <v>1786</v>
      </c>
      <c r="P585" s="115">
        <v>1</v>
      </c>
      <c r="Q585" s="115">
        <v>2019</v>
      </c>
      <c r="R585" s="115"/>
      <c r="S585" s="115" t="str">
        <f t="shared" si="18"/>
        <v>TLJ</v>
      </c>
      <c r="T585" s="115" t="str">
        <f>IFERROR(VLOOKUP(S585,[1]LOKASI!$B$4:$D$19,2,0),"-")</f>
        <v>DISTRIK I</v>
      </c>
      <c r="U585" s="115"/>
      <c r="V585" s="115"/>
      <c r="W585" s="121"/>
    </row>
    <row r="586" spans="2:23" s="94" customFormat="1" ht="50.15" hidden="1" customHeight="1" x14ac:dyDescent="0.35">
      <c r="B586" s="115">
        <f t="shared" si="19"/>
        <v>581</v>
      </c>
      <c r="C586" s="115"/>
      <c r="D586" s="127" t="s">
        <v>1925</v>
      </c>
      <c r="E586" s="117"/>
      <c r="F586" s="118"/>
      <c r="G586" s="119"/>
      <c r="H586" s="119"/>
      <c r="I586" s="119"/>
      <c r="J586" s="119"/>
      <c r="K586" s="120">
        <v>43494</v>
      </c>
      <c r="L586" s="120">
        <v>43494</v>
      </c>
      <c r="M586" s="120"/>
      <c r="N586" s="115"/>
      <c r="O586" s="115" t="s">
        <v>1965</v>
      </c>
      <c r="P586" s="115">
        <v>1</v>
      </c>
      <c r="Q586" s="115">
        <v>2019</v>
      </c>
      <c r="R586" s="115"/>
      <c r="S586" s="115" t="str">
        <f t="shared" si="18"/>
        <v>OGN</v>
      </c>
      <c r="T586" s="115" t="str">
        <f>IFERROR(VLOOKUP(S586,[1]LOKASI!$B$4:$D$19,2,0),"-")</f>
        <v>DISTRIK II</v>
      </c>
      <c r="U586" s="115"/>
      <c r="V586" s="115"/>
      <c r="W586" s="121"/>
    </row>
    <row r="587" spans="2:23" s="94" customFormat="1" ht="50.15" hidden="1" customHeight="1" x14ac:dyDescent="0.35">
      <c r="B587" s="115">
        <f t="shared" si="19"/>
        <v>582</v>
      </c>
      <c r="C587" s="115" t="s">
        <v>1755</v>
      </c>
      <c r="D587" s="127" t="s">
        <v>2157</v>
      </c>
      <c r="E587" s="117"/>
      <c r="F587" s="118"/>
      <c r="G587" s="119">
        <v>1</v>
      </c>
      <c r="H587" s="119"/>
      <c r="I587" s="119">
        <v>1</v>
      </c>
      <c r="J587" s="119"/>
      <c r="K587" s="120">
        <v>43494</v>
      </c>
      <c r="L587" s="120">
        <v>43494</v>
      </c>
      <c r="M587" s="120">
        <v>43494</v>
      </c>
      <c r="N587" s="115"/>
      <c r="O587" s="115" t="s">
        <v>1671</v>
      </c>
      <c r="P587" s="115">
        <v>1</v>
      </c>
      <c r="Q587" s="115">
        <v>2019</v>
      </c>
      <c r="R587" s="115"/>
      <c r="S587" s="115" t="str">
        <f t="shared" si="18"/>
        <v>TSM</v>
      </c>
      <c r="T587" s="115" t="str">
        <f>IFERROR(VLOOKUP(S587,[1]LOKASI!$B$4:$D$19,2,0),"-")</f>
        <v>DISTRIK III</v>
      </c>
      <c r="U587" s="115"/>
      <c r="V587" s="115"/>
      <c r="W587" s="121"/>
    </row>
    <row r="588" spans="2:23" s="94" customFormat="1" ht="50.15" hidden="1" customHeight="1" x14ac:dyDescent="0.35">
      <c r="B588" s="115">
        <f t="shared" si="19"/>
        <v>583</v>
      </c>
      <c r="C588" s="115" t="s">
        <v>1755</v>
      </c>
      <c r="D588" s="127" t="s">
        <v>2158</v>
      </c>
      <c r="E588" s="117"/>
      <c r="F588" s="118"/>
      <c r="G588" s="119">
        <v>1</v>
      </c>
      <c r="H588" s="119">
        <v>1</v>
      </c>
      <c r="I588" s="119"/>
      <c r="J588" s="119"/>
      <c r="K588" s="120">
        <v>43497</v>
      </c>
      <c r="L588" s="120">
        <v>43497</v>
      </c>
      <c r="M588" s="120">
        <v>43497</v>
      </c>
      <c r="N588" s="115"/>
      <c r="O588" s="134" t="s">
        <v>169</v>
      </c>
      <c r="P588" s="115">
        <v>2</v>
      </c>
      <c r="Q588" s="115">
        <v>2019</v>
      </c>
      <c r="R588" s="115"/>
      <c r="S588" s="115" t="str">
        <f t="shared" si="18"/>
        <v>TLJ</v>
      </c>
      <c r="T588" s="115" t="str">
        <f>IFERROR(VLOOKUP(S588,[1]LOKASI!$B$4:$D$19,2,0),"-")</f>
        <v>DISTRIK I</v>
      </c>
      <c r="U588" s="115"/>
      <c r="V588" s="115"/>
      <c r="W588" s="121"/>
    </row>
    <row r="589" spans="2:23" s="94" customFormat="1" ht="50.15" hidden="1" customHeight="1" x14ac:dyDescent="0.35">
      <c r="B589" s="115">
        <f t="shared" si="19"/>
        <v>584</v>
      </c>
      <c r="C589" s="134"/>
      <c r="D589" s="127" t="s">
        <v>2159</v>
      </c>
      <c r="E589" s="117"/>
      <c r="F589" s="118"/>
      <c r="G589" s="119">
        <v>1</v>
      </c>
      <c r="H589" s="119">
        <v>1</v>
      </c>
      <c r="I589" s="119"/>
      <c r="J589" s="119"/>
      <c r="K589" s="120">
        <v>43497</v>
      </c>
      <c r="L589" s="120">
        <v>43497</v>
      </c>
      <c r="M589" s="120">
        <v>43497</v>
      </c>
      <c r="N589" s="115"/>
      <c r="O589" s="134" t="s">
        <v>2160</v>
      </c>
      <c r="P589" s="115">
        <v>2</v>
      </c>
      <c r="Q589" s="115">
        <v>2019</v>
      </c>
      <c r="R589" s="115"/>
      <c r="S589" s="115" t="str">
        <f t="shared" si="18"/>
        <v>TSM</v>
      </c>
      <c r="T589" s="115" t="str">
        <f>IFERROR(VLOOKUP(S589,[1]LOKASI!$B$4:$D$19,2,0),"-")</f>
        <v>DISTRIK III</v>
      </c>
      <c r="U589" s="115"/>
      <c r="V589" s="115"/>
      <c r="W589" s="121"/>
    </row>
    <row r="590" spans="2:23" s="94" customFormat="1" ht="50.15" hidden="1" customHeight="1" x14ac:dyDescent="0.35">
      <c r="B590" s="115">
        <f t="shared" si="19"/>
        <v>585</v>
      </c>
      <c r="C590" s="115" t="s">
        <v>1300</v>
      </c>
      <c r="D590" s="132" t="s">
        <v>2161</v>
      </c>
      <c r="E590" s="129"/>
      <c r="F590" s="130"/>
      <c r="G590" s="119">
        <v>1</v>
      </c>
      <c r="H590" s="119">
        <v>1</v>
      </c>
      <c r="I590" s="119"/>
      <c r="J590" s="119"/>
      <c r="K590" s="120">
        <v>43501</v>
      </c>
      <c r="L590" s="120">
        <v>43501</v>
      </c>
      <c r="M590" s="120">
        <v>43501</v>
      </c>
      <c r="N590" s="115"/>
      <c r="O590" s="135" t="s">
        <v>1576</v>
      </c>
      <c r="P590" s="115">
        <v>2</v>
      </c>
      <c r="Q590" s="115">
        <v>2019</v>
      </c>
      <c r="R590" s="115"/>
      <c r="S590" s="115" t="str">
        <f t="shared" si="18"/>
        <v>SP 1 TLJ</v>
      </c>
      <c r="T590" s="115" t="str">
        <f>IFERROR(VLOOKUP(S590,[1]LOKASI!$B$4:$D$19,2,0),"-")</f>
        <v>-</v>
      </c>
      <c r="U590" s="115"/>
      <c r="V590" s="115"/>
      <c r="W590" s="121"/>
    </row>
    <row r="591" spans="2:23" s="94" customFormat="1" ht="50.15" hidden="1" customHeight="1" x14ac:dyDescent="0.35">
      <c r="B591" s="115">
        <f t="shared" si="19"/>
        <v>586</v>
      </c>
      <c r="C591" s="115" t="s">
        <v>1755</v>
      </c>
      <c r="D591" s="127" t="s">
        <v>2162</v>
      </c>
      <c r="E591" s="117"/>
      <c r="F591" s="118"/>
      <c r="G591" s="119">
        <v>1</v>
      </c>
      <c r="H591" s="119"/>
      <c r="I591" s="119">
        <v>1</v>
      </c>
      <c r="J591" s="119"/>
      <c r="K591" s="120">
        <v>43501</v>
      </c>
      <c r="L591" s="120">
        <v>43501</v>
      </c>
      <c r="M591" s="120">
        <v>43501</v>
      </c>
      <c r="N591" s="115"/>
      <c r="O591" s="134" t="s">
        <v>1347</v>
      </c>
      <c r="P591" s="115">
        <v>2</v>
      </c>
      <c r="Q591" s="115">
        <v>2019</v>
      </c>
      <c r="R591" s="115"/>
      <c r="S591" s="115" t="str">
        <f t="shared" si="18"/>
        <v>BRA</v>
      </c>
      <c r="T591" s="115" t="str">
        <f>IFERROR(VLOOKUP(S591,[1]LOKASI!$B$4:$D$19,2,0),"-")</f>
        <v>-</v>
      </c>
      <c r="U591" s="115"/>
      <c r="V591" s="115"/>
      <c r="W591" s="121"/>
    </row>
    <row r="592" spans="2:23" s="94" customFormat="1" ht="50.15" hidden="1" customHeight="1" x14ac:dyDescent="0.35">
      <c r="B592" s="115">
        <f t="shared" si="19"/>
        <v>587</v>
      </c>
      <c r="C592" s="134"/>
      <c r="D592" s="127" t="s">
        <v>2163</v>
      </c>
      <c r="E592" s="117"/>
      <c r="F592" s="118"/>
      <c r="G592" s="119">
        <v>1</v>
      </c>
      <c r="H592" s="119"/>
      <c r="I592" s="119"/>
      <c r="J592" s="119">
        <v>12</v>
      </c>
      <c r="K592" s="120">
        <v>43502</v>
      </c>
      <c r="L592" s="120">
        <v>43502</v>
      </c>
      <c r="M592" s="120">
        <v>43502</v>
      </c>
      <c r="N592" s="115"/>
      <c r="O592" s="134" t="s">
        <v>1503</v>
      </c>
      <c r="P592" s="115">
        <v>2</v>
      </c>
      <c r="Q592" s="115">
        <v>2019</v>
      </c>
      <c r="R592" s="115"/>
      <c r="S592" s="115" t="str">
        <f t="shared" si="18"/>
        <v>PMB</v>
      </c>
      <c r="T592" s="115" t="str">
        <f>IFERROR(VLOOKUP(S592,[1]LOKASI!$B$4:$D$19,2,0),"-")</f>
        <v>DISTRIK I</v>
      </c>
      <c r="U592" s="115"/>
      <c r="V592" s="115"/>
      <c r="W592" s="121"/>
    </row>
    <row r="593" spans="2:23" s="94" customFormat="1" ht="50.15" hidden="1" customHeight="1" x14ac:dyDescent="0.35">
      <c r="B593" s="115">
        <f t="shared" si="19"/>
        <v>588</v>
      </c>
      <c r="C593" s="115" t="s">
        <v>1300</v>
      </c>
      <c r="D593" s="132" t="s">
        <v>2164</v>
      </c>
      <c r="E593" s="129"/>
      <c r="F593" s="130"/>
      <c r="G593" s="119">
        <v>1</v>
      </c>
      <c r="H593" s="119"/>
      <c r="I593" s="119"/>
      <c r="J593" s="119">
        <v>15</v>
      </c>
      <c r="K593" s="120">
        <v>43502</v>
      </c>
      <c r="L593" s="120">
        <v>43502</v>
      </c>
      <c r="M593" s="120">
        <v>43502</v>
      </c>
      <c r="N593" s="115"/>
      <c r="O593" s="135" t="s">
        <v>1576</v>
      </c>
      <c r="P593" s="115">
        <v>2</v>
      </c>
      <c r="Q593" s="115">
        <v>2019</v>
      </c>
      <c r="R593" s="115"/>
      <c r="S593" s="115" t="str">
        <f t="shared" si="18"/>
        <v>SP 1 TLJ</v>
      </c>
      <c r="T593" s="115" t="str">
        <f>IFERROR(VLOOKUP(S593,[1]LOKASI!$B$4:$D$19,2,0),"-")</f>
        <v>-</v>
      </c>
      <c r="U593" s="115"/>
      <c r="V593" s="115"/>
      <c r="W593" s="121"/>
    </row>
    <row r="594" spans="2:23" s="94" customFormat="1" ht="50.15" hidden="1" customHeight="1" x14ac:dyDescent="0.35">
      <c r="B594" s="115">
        <f t="shared" si="19"/>
        <v>589</v>
      </c>
      <c r="C594" s="134"/>
      <c r="D594" s="127" t="s">
        <v>2165</v>
      </c>
      <c r="E594" s="117"/>
      <c r="F594" s="118"/>
      <c r="G594" s="119">
        <v>1</v>
      </c>
      <c r="H594" s="119"/>
      <c r="I594" s="119"/>
      <c r="J594" s="119"/>
      <c r="K594" s="120">
        <v>43503</v>
      </c>
      <c r="L594" s="120">
        <v>43592</v>
      </c>
      <c r="M594" s="120">
        <v>43592</v>
      </c>
      <c r="N594" s="115"/>
      <c r="O594" s="134" t="s">
        <v>1768</v>
      </c>
      <c r="P594" s="115">
        <v>2</v>
      </c>
      <c r="Q594" s="115">
        <v>2019</v>
      </c>
      <c r="R594" s="115"/>
      <c r="S594" s="115" t="str">
        <f t="shared" si="18"/>
        <v>TLJ</v>
      </c>
      <c r="T594" s="115" t="str">
        <f>IFERROR(VLOOKUP(S594,[1]LOKASI!$B$4:$D$19,2,0),"-")</f>
        <v>DISTRIK I</v>
      </c>
      <c r="U594" s="115"/>
      <c r="V594" s="115"/>
      <c r="W594" s="121"/>
    </row>
    <row r="595" spans="2:23" s="94" customFormat="1" ht="50.15" hidden="1" customHeight="1" x14ac:dyDescent="0.35">
      <c r="B595" s="115">
        <f t="shared" si="19"/>
        <v>590</v>
      </c>
      <c r="C595" s="115" t="s">
        <v>1755</v>
      </c>
      <c r="D595" s="127" t="s">
        <v>2166</v>
      </c>
      <c r="E595" s="117"/>
      <c r="F595" s="118"/>
      <c r="G595" s="119">
        <v>1</v>
      </c>
      <c r="H595" s="119"/>
      <c r="I595" s="119"/>
      <c r="J595" s="119">
        <v>12</v>
      </c>
      <c r="K595" s="120">
        <v>43505</v>
      </c>
      <c r="L595" s="120">
        <v>43505</v>
      </c>
      <c r="M595" s="120">
        <v>43505</v>
      </c>
      <c r="N595" s="115"/>
      <c r="O595" s="115" t="s">
        <v>2167</v>
      </c>
      <c r="P595" s="115">
        <v>2</v>
      </c>
      <c r="Q595" s="115">
        <v>2019</v>
      </c>
      <c r="R595" s="115"/>
      <c r="S595" s="115" t="str">
        <f t="shared" si="18"/>
        <v>OGN</v>
      </c>
      <c r="T595" s="115" t="str">
        <f>IFERROR(VLOOKUP(S595,[1]LOKASI!$B$4:$D$19,2,0),"-")</f>
        <v>DISTRIK II</v>
      </c>
      <c r="U595" s="115"/>
      <c r="V595" s="115"/>
      <c r="W595" s="121"/>
    </row>
    <row r="596" spans="2:23" s="94" customFormat="1" ht="50.15" hidden="1" customHeight="1" x14ac:dyDescent="0.35">
      <c r="B596" s="115">
        <f t="shared" si="19"/>
        <v>591</v>
      </c>
      <c r="C596" s="115" t="s">
        <v>1755</v>
      </c>
      <c r="D596" s="127" t="s">
        <v>2168</v>
      </c>
      <c r="E596" s="117"/>
      <c r="F596" s="118"/>
      <c r="G596" s="119">
        <v>1</v>
      </c>
      <c r="H596" s="119">
        <v>1</v>
      </c>
      <c r="I596" s="119"/>
      <c r="J596" s="119"/>
      <c r="K596" s="120">
        <v>43505</v>
      </c>
      <c r="L596" s="120">
        <v>43505</v>
      </c>
      <c r="M596" s="120">
        <v>43505</v>
      </c>
      <c r="N596" s="115"/>
      <c r="O596" s="115" t="s">
        <v>1332</v>
      </c>
      <c r="P596" s="115">
        <v>2</v>
      </c>
      <c r="Q596" s="115">
        <v>2019</v>
      </c>
      <c r="R596" s="115"/>
      <c r="S596" s="115" t="str">
        <f t="shared" si="18"/>
        <v xml:space="preserve">SP </v>
      </c>
      <c r="T596" s="115" t="str">
        <f>IFERROR(VLOOKUP(S596,[1]LOKASI!$B$4:$D$19,2,0),"-")</f>
        <v>-</v>
      </c>
      <c r="U596" s="115"/>
      <c r="V596" s="115"/>
      <c r="W596" s="121"/>
    </row>
    <row r="597" spans="2:23" s="94" customFormat="1" ht="50.15" hidden="1" customHeight="1" x14ac:dyDescent="0.35">
      <c r="B597" s="115">
        <f t="shared" si="19"/>
        <v>592</v>
      </c>
      <c r="C597" s="115" t="s">
        <v>1300</v>
      </c>
      <c r="D597" s="132" t="s">
        <v>2169</v>
      </c>
      <c r="E597" s="129"/>
      <c r="F597" s="130"/>
      <c r="G597" s="119">
        <v>1</v>
      </c>
      <c r="H597" s="119">
        <v>1</v>
      </c>
      <c r="I597" s="119"/>
      <c r="J597" s="119"/>
      <c r="K597" s="120">
        <v>43505</v>
      </c>
      <c r="L597" s="120">
        <v>43505</v>
      </c>
      <c r="M597" s="120">
        <v>43505</v>
      </c>
      <c r="N597" s="115"/>
      <c r="O597" s="123" t="s">
        <v>1900</v>
      </c>
      <c r="P597" s="115">
        <v>2</v>
      </c>
      <c r="Q597" s="115">
        <v>2019</v>
      </c>
      <c r="R597" s="115"/>
      <c r="S597" s="115" t="str">
        <f t="shared" si="18"/>
        <v>AUR</v>
      </c>
      <c r="T597" s="115" t="str">
        <f>IFERROR(VLOOKUP(S597,[1]LOKASI!$B$4:$D$19,2,0),"-")</f>
        <v>DISTRIK III</v>
      </c>
      <c r="U597" s="115"/>
      <c r="V597" s="115"/>
      <c r="W597" s="121"/>
    </row>
    <row r="598" spans="2:23" s="94" customFormat="1" ht="50.15" hidden="1" customHeight="1" x14ac:dyDescent="0.35">
      <c r="B598" s="115">
        <f t="shared" si="19"/>
        <v>593</v>
      </c>
      <c r="C598" s="115"/>
      <c r="D598" s="127" t="s">
        <v>2170</v>
      </c>
      <c r="E598" s="117"/>
      <c r="F598" s="118"/>
      <c r="G598" s="119">
        <v>1</v>
      </c>
      <c r="H598" s="119">
        <v>1</v>
      </c>
      <c r="I598" s="119"/>
      <c r="J598" s="119"/>
      <c r="K598" s="120">
        <v>43505</v>
      </c>
      <c r="L598" s="120">
        <v>43505</v>
      </c>
      <c r="M598" s="120">
        <v>43505</v>
      </c>
      <c r="N598" s="115"/>
      <c r="O598" s="115" t="s">
        <v>701</v>
      </c>
      <c r="P598" s="115">
        <v>2</v>
      </c>
      <c r="Q598" s="115">
        <v>2019</v>
      </c>
      <c r="R598" s="115"/>
      <c r="S598" s="115" t="str">
        <f t="shared" si="18"/>
        <v>TLJ</v>
      </c>
      <c r="T598" s="115" t="str">
        <f>IFERROR(VLOOKUP(S598,[1]LOKASI!$B$4:$D$19,2,0),"-")</f>
        <v>DISTRIK I</v>
      </c>
      <c r="U598" s="115"/>
      <c r="V598" s="115"/>
      <c r="W598" s="121"/>
    </row>
    <row r="599" spans="2:23" s="94" customFormat="1" ht="50.15" hidden="1" customHeight="1" x14ac:dyDescent="0.35">
      <c r="B599" s="115">
        <f t="shared" si="19"/>
        <v>594</v>
      </c>
      <c r="C599" s="115" t="s">
        <v>1755</v>
      </c>
      <c r="D599" s="127" t="s">
        <v>2171</v>
      </c>
      <c r="E599" s="117"/>
      <c r="F599" s="118"/>
      <c r="G599" s="119">
        <v>1</v>
      </c>
      <c r="H599" s="119"/>
      <c r="I599" s="119"/>
      <c r="J599" s="119">
        <v>18</v>
      </c>
      <c r="K599" s="120">
        <v>43507</v>
      </c>
      <c r="L599" s="120">
        <v>43507</v>
      </c>
      <c r="M599" s="120">
        <v>43507</v>
      </c>
      <c r="N599" s="115"/>
      <c r="O599" s="134" t="s">
        <v>1018</v>
      </c>
      <c r="P599" s="115">
        <v>2</v>
      </c>
      <c r="Q599" s="115">
        <v>2019</v>
      </c>
      <c r="R599" s="115"/>
      <c r="S599" s="115" t="str">
        <f t="shared" si="18"/>
        <v>TLJ</v>
      </c>
      <c r="T599" s="115" t="str">
        <f>IFERROR(VLOOKUP(S599,[1]LOKASI!$B$4:$D$19,2,0),"-")</f>
        <v>DISTRIK I</v>
      </c>
      <c r="U599" s="115"/>
      <c r="V599" s="115"/>
      <c r="W599" s="121"/>
    </row>
    <row r="600" spans="2:23" s="94" customFormat="1" ht="50.15" hidden="1" customHeight="1" x14ac:dyDescent="0.35">
      <c r="B600" s="115">
        <f t="shared" si="19"/>
        <v>595</v>
      </c>
      <c r="C600" s="137"/>
      <c r="D600" s="127" t="s">
        <v>2172</v>
      </c>
      <c r="E600" s="117"/>
      <c r="F600" s="118"/>
      <c r="G600" s="119">
        <v>1</v>
      </c>
      <c r="H600" s="119"/>
      <c r="I600" s="119">
        <v>1</v>
      </c>
      <c r="J600" s="119"/>
      <c r="K600" s="120">
        <v>43508</v>
      </c>
      <c r="L600" s="120">
        <v>43508</v>
      </c>
      <c r="M600" s="120">
        <v>43508</v>
      </c>
      <c r="N600" s="115"/>
      <c r="O600" s="137" t="s">
        <v>1155</v>
      </c>
      <c r="P600" s="115">
        <v>2</v>
      </c>
      <c r="Q600" s="115">
        <v>2019</v>
      </c>
      <c r="R600" s="115"/>
      <c r="S600" s="115" t="str">
        <f t="shared" si="18"/>
        <v>TLJ</v>
      </c>
      <c r="T600" s="115" t="str">
        <f>IFERROR(VLOOKUP(S600,[1]LOKASI!$B$4:$D$19,2,0),"-")</f>
        <v>DISTRIK I</v>
      </c>
      <c r="U600" s="115"/>
      <c r="V600" s="115"/>
      <c r="W600" s="121"/>
    </row>
    <row r="601" spans="2:23" s="94" customFormat="1" ht="50.15" hidden="1" customHeight="1" x14ac:dyDescent="0.35">
      <c r="B601" s="115">
        <f t="shared" si="19"/>
        <v>596</v>
      </c>
      <c r="C601" s="115" t="s">
        <v>1755</v>
      </c>
      <c r="D601" s="127" t="s">
        <v>2173</v>
      </c>
      <c r="E601" s="117"/>
      <c r="F601" s="118"/>
      <c r="G601" s="119">
        <v>1</v>
      </c>
      <c r="H601" s="119"/>
      <c r="I601" s="119">
        <v>1</v>
      </c>
      <c r="J601" s="119"/>
      <c r="K601" s="120">
        <v>43508</v>
      </c>
      <c r="L601" s="120">
        <v>43508</v>
      </c>
      <c r="M601" s="120">
        <v>43508</v>
      </c>
      <c r="N601" s="115"/>
      <c r="O601" s="137" t="s">
        <v>1361</v>
      </c>
      <c r="P601" s="115">
        <v>2</v>
      </c>
      <c r="Q601" s="115">
        <v>2019</v>
      </c>
      <c r="R601" s="115"/>
      <c r="S601" s="115" t="str">
        <f t="shared" si="18"/>
        <v>BRG</v>
      </c>
      <c r="T601" s="115" t="str">
        <f>IFERROR(VLOOKUP(S601,[1]LOKASI!$B$4:$D$19,2,0),"-")</f>
        <v>DISTRIK III</v>
      </c>
      <c r="U601" s="115"/>
      <c r="V601" s="115"/>
      <c r="W601" s="121"/>
    </row>
    <row r="602" spans="2:23" s="94" customFormat="1" ht="50.15" hidden="1" customHeight="1" x14ac:dyDescent="0.35">
      <c r="B602" s="115">
        <f t="shared" si="19"/>
        <v>597</v>
      </c>
      <c r="C602" s="115" t="s">
        <v>1755</v>
      </c>
      <c r="D602" s="127" t="s">
        <v>2173</v>
      </c>
      <c r="E602" s="117"/>
      <c r="F602" s="118"/>
      <c r="G602" s="119">
        <v>1</v>
      </c>
      <c r="H602" s="119"/>
      <c r="I602" s="119">
        <v>1</v>
      </c>
      <c r="J602" s="119"/>
      <c r="K602" s="120">
        <v>43508</v>
      </c>
      <c r="L602" s="120">
        <v>43508</v>
      </c>
      <c r="M602" s="120">
        <v>43508</v>
      </c>
      <c r="N602" s="115"/>
      <c r="O602" s="134" t="s">
        <v>2174</v>
      </c>
      <c r="P602" s="115">
        <v>2</v>
      </c>
      <c r="Q602" s="115">
        <v>2019</v>
      </c>
      <c r="R602" s="115"/>
      <c r="S602" s="115" t="str">
        <f t="shared" si="18"/>
        <v>PMN</v>
      </c>
      <c r="T602" s="115" t="str">
        <f>IFERROR(VLOOKUP(S602,[1]LOKASI!$B$4:$D$19,2,0),"-")</f>
        <v>DISTRIK III</v>
      </c>
      <c r="U602" s="115"/>
      <c r="V602" s="115"/>
      <c r="W602" s="121"/>
    </row>
    <row r="603" spans="2:23" s="94" customFormat="1" ht="50.15" hidden="1" customHeight="1" x14ac:dyDescent="0.35">
      <c r="B603" s="115">
        <f t="shared" si="19"/>
        <v>598</v>
      </c>
      <c r="C603" s="134"/>
      <c r="D603" s="127" t="s">
        <v>2175</v>
      </c>
      <c r="E603" s="117"/>
      <c r="F603" s="118"/>
      <c r="G603" s="119">
        <v>1</v>
      </c>
      <c r="H603" s="119"/>
      <c r="I603" s="119"/>
      <c r="J603" s="119">
        <v>27</v>
      </c>
      <c r="K603" s="120">
        <v>43509</v>
      </c>
      <c r="L603" s="120">
        <v>43509</v>
      </c>
      <c r="M603" s="120">
        <v>43509</v>
      </c>
      <c r="N603" s="115"/>
      <c r="O603" s="134" t="s">
        <v>1155</v>
      </c>
      <c r="P603" s="115">
        <v>2</v>
      </c>
      <c r="Q603" s="115">
        <v>2019</v>
      </c>
      <c r="R603" s="115"/>
      <c r="S603" s="115" t="str">
        <f t="shared" si="18"/>
        <v>TLJ</v>
      </c>
      <c r="T603" s="115" t="str">
        <f>IFERROR(VLOOKUP(S603,[1]LOKASI!$B$4:$D$19,2,0),"-")</f>
        <v>DISTRIK I</v>
      </c>
      <c r="U603" s="115"/>
      <c r="V603" s="115"/>
      <c r="W603" s="121"/>
    </row>
    <row r="604" spans="2:23" s="94" customFormat="1" ht="50.15" hidden="1" customHeight="1" x14ac:dyDescent="0.35">
      <c r="B604" s="115">
        <f t="shared" si="19"/>
        <v>599</v>
      </c>
      <c r="C604" s="115" t="s">
        <v>1755</v>
      </c>
      <c r="D604" s="127" t="s">
        <v>2176</v>
      </c>
      <c r="E604" s="117"/>
      <c r="F604" s="118"/>
      <c r="G604" s="119">
        <v>1</v>
      </c>
      <c r="H604" s="119"/>
      <c r="I604" s="119">
        <v>1</v>
      </c>
      <c r="J604" s="119"/>
      <c r="K604" s="120">
        <v>43509</v>
      </c>
      <c r="L604" s="120">
        <v>43509</v>
      </c>
      <c r="M604" s="120">
        <v>43509</v>
      </c>
      <c r="N604" s="115"/>
      <c r="O604" s="134" t="s">
        <v>1332</v>
      </c>
      <c r="P604" s="115">
        <v>2</v>
      </c>
      <c r="Q604" s="115">
        <v>2019</v>
      </c>
      <c r="R604" s="115"/>
      <c r="S604" s="115" t="str">
        <f t="shared" si="18"/>
        <v xml:space="preserve">SP </v>
      </c>
      <c r="T604" s="115" t="str">
        <f>IFERROR(VLOOKUP(S604,[1]LOKASI!$B$4:$D$19,2,0),"-")</f>
        <v>-</v>
      </c>
      <c r="U604" s="115"/>
      <c r="V604" s="115"/>
      <c r="W604" s="121"/>
    </row>
    <row r="605" spans="2:23" s="94" customFormat="1" ht="50.15" hidden="1" customHeight="1" x14ac:dyDescent="0.35">
      <c r="B605" s="115">
        <f t="shared" si="19"/>
        <v>600</v>
      </c>
      <c r="C605" s="115" t="s">
        <v>1755</v>
      </c>
      <c r="D605" s="127" t="s">
        <v>2177</v>
      </c>
      <c r="E605" s="117"/>
      <c r="F605" s="118"/>
      <c r="G605" s="119">
        <v>1</v>
      </c>
      <c r="H605" s="119">
        <v>1</v>
      </c>
      <c r="I605" s="119"/>
      <c r="J605" s="119"/>
      <c r="K605" s="120">
        <v>43510</v>
      </c>
      <c r="L605" s="120">
        <v>43510</v>
      </c>
      <c r="M605" s="120">
        <v>43510</v>
      </c>
      <c r="N605" s="115"/>
      <c r="O605" s="134" t="s">
        <v>1332</v>
      </c>
      <c r="P605" s="115">
        <v>2</v>
      </c>
      <c r="Q605" s="115">
        <v>2019</v>
      </c>
      <c r="R605" s="115"/>
      <c r="S605" s="115" t="str">
        <f t="shared" si="18"/>
        <v xml:space="preserve">SP </v>
      </c>
      <c r="T605" s="115" t="str">
        <f>IFERROR(VLOOKUP(S605,[1]LOKASI!$B$4:$D$19,2,0),"-")</f>
        <v>-</v>
      </c>
      <c r="U605" s="115"/>
      <c r="V605" s="115"/>
      <c r="W605" s="121"/>
    </row>
    <row r="606" spans="2:23" s="94" customFormat="1" ht="50.15" hidden="1" customHeight="1" x14ac:dyDescent="0.35">
      <c r="B606" s="115">
        <f t="shared" si="19"/>
        <v>601</v>
      </c>
      <c r="C606" s="134"/>
      <c r="D606" s="127" t="s">
        <v>2178</v>
      </c>
      <c r="E606" s="117"/>
      <c r="F606" s="118"/>
      <c r="G606" s="119">
        <v>1</v>
      </c>
      <c r="H606" s="119"/>
      <c r="I606" s="119"/>
      <c r="J606" s="119">
        <v>12</v>
      </c>
      <c r="K606" s="120">
        <v>43510</v>
      </c>
      <c r="L606" s="120">
        <v>43510</v>
      </c>
      <c r="M606" s="120">
        <v>43510</v>
      </c>
      <c r="N606" s="115"/>
      <c r="O606" s="134" t="s">
        <v>2179</v>
      </c>
      <c r="P606" s="115">
        <v>2</v>
      </c>
      <c r="Q606" s="115">
        <v>2019</v>
      </c>
      <c r="R606" s="115"/>
      <c r="S606" s="115" t="str">
        <f t="shared" si="18"/>
        <v>TLJ</v>
      </c>
      <c r="T606" s="115" t="str">
        <f>IFERROR(VLOOKUP(S606,[1]LOKASI!$B$4:$D$19,2,0),"-")</f>
        <v>DISTRIK I</v>
      </c>
      <c r="U606" s="115"/>
      <c r="V606" s="115"/>
      <c r="W606" s="121"/>
    </row>
    <row r="607" spans="2:23" s="94" customFormat="1" ht="50.15" hidden="1" customHeight="1" x14ac:dyDescent="0.35">
      <c r="B607" s="115">
        <f t="shared" si="19"/>
        <v>602</v>
      </c>
      <c r="C607" s="115" t="s">
        <v>1755</v>
      </c>
      <c r="D607" s="127" t="s">
        <v>2180</v>
      </c>
      <c r="E607" s="117"/>
      <c r="F607" s="118"/>
      <c r="G607" s="119">
        <v>1</v>
      </c>
      <c r="H607" s="119"/>
      <c r="I607" s="119"/>
      <c r="J607" s="119">
        <v>27</v>
      </c>
      <c r="K607" s="120">
        <v>43510</v>
      </c>
      <c r="L607" s="120">
        <v>43510</v>
      </c>
      <c r="M607" s="120">
        <v>43510</v>
      </c>
      <c r="N607" s="115"/>
      <c r="O607" s="134" t="s">
        <v>1775</v>
      </c>
      <c r="P607" s="115">
        <v>2</v>
      </c>
      <c r="Q607" s="115">
        <v>2019</v>
      </c>
      <c r="R607" s="115"/>
      <c r="S607" s="115" t="str">
        <f t="shared" si="18"/>
        <v>TMT</v>
      </c>
      <c r="T607" s="115" t="str">
        <f>IFERROR(VLOOKUP(S607,[1]LOKASI!$B$4:$D$19,2,0),"-")</f>
        <v>DISTRIK II</v>
      </c>
      <c r="U607" s="115"/>
      <c r="V607" s="115"/>
      <c r="W607" s="121"/>
    </row>
    <row r="608" spans="2:23" s="94" customFormat="1" ht="50.15" hidden="1" customHeight="1" x14ac:dyDescent="0.35">
      <c r="B608" s="115">
        <f t="shared" si="19"/>
        <v>603</v>
      </c>
      <c r="C608" s="115" t="s">
        <v>1755</v>
      </c>
      <c r="D608" s="127" t="s">
        <v>2181</v>
      </c>
      <c r="E608" s="117"/>
      <c r="F608" s="118"/>
      <c r="G608" s="119">
        <v>1</v>
      </c>
      <c r="H608" s="119"/>
      <c r="I608" s="119"/>
      <c r="J608" s="119">
        <v>14</v>
      </c>
      <c r="K608" s="120">
        <v>43511</v>
      </c>
      <c r="L608" s="120">
        <v>43511</v>
      </c>
      <c r="M608" s="120">
        <v>43511</v>
      </c>
      <c r="N608" s="115"/>
      <c r="O608" s="134" t="s">
        <v>1419</v>
      </c>
      <c r="P608" s="115">
        <v>2</v>
      </c>
      <c r="Q608" s="115">
        <v>2019</v>
      </c>
      <c r="R608" s="115"/>
      <c r="S608" s="115" t="str">
        <f t="shared" si="18"/>
        <v>GNK</v>
      </c>
      <c r="T608" s="115" t="str">
        <f>IFERROR(VLOOKUP(S608,[1]LOKASI!$B$4:$D$19,2,0),"-")</f>
        <v>DISTRIK I</v>
      </c>
      <c r="U608" s="115"/>
      <c r="V608" s="115"/>
      <c r="W608" s="121"/>
    </row>
    <row r="609" spans="2:23" s="94" customFormat="1" ht="50.15" hidden="1" customHeight="1" x14ac:dyDescent="0.35">
      <c r="B609" s="115">
        <f t="shared" si="19"/>
        <v>604</v>
      </c>
      <c r="C609" s="134"/>
      <c r="D609" s="127" t="s">
        <v>2182</v>
      </c>
      <c r="E609" s="117"/>
      <c r="F609" s="118"/>
      <c r="G609" s="119">
        <v>1</v>
      </c>
      <c r="H609" s="119"/>
      <c r="I609" s="119"/>
      <c r="J609" s="119"/>
      <c r="K609" s="120">
        <v>43511</v>
      </c>
      <c r="L609" s="120">
        <v>43511</v>
      </c>
      <c r="M609" s="120">
        <v>43511</v>
      </c>
      <c r="N609" s="115"/>
      <c r="O609" s="134" t="s">
        <v>687</v>
      </c>
      <c r="P609" s="115">
        <v>2</v>
      </c>
      <c r="Q609" s="115">
        <v>2019</v>
      </c>
      <c r="R609" s="115"/>
      <c r="S609" s="115" t="str">
        <f t="shared" si="18"/>
        <v>TLJ</v>
      </c>
      <c r="T609" s="115" t="str">
        <f>IFERROR(VLOOKUP(S609,[1]LOKASI!$B$4:$D$19,2,0),"-")</f>
        <v>DISTRIK I</v>
      </c>
      <c r="U609" s="115"/>
      <c r="V609" s="115"/>
      <c r="W609" s="121"/>
    </row>
    <row r="610" spans="2:23" s="94" customFormat="1" ht="50.15" hidden="1" customHeight="1" x14ac:dyDescent="0.35">
      <c r="B610" s="115">
        <f t="shared" si="19"/>
        <v>605</v>
      </c>
      <c r="C610" s="134"/>
      <c r="D610" s="127" t="s">
        <v>2183</v>
      </c>
      <c r="E610" s="117"/>
      <c r="F610" s="118"/>
      <c r="G610" s="119">
        <v>1</v>
      </c>
      <c r="H610" s="119"/>
      <c r="I610" s="119">
        <v>1</v>
      </c>
      <c r="J610" s="119"/>
      <c r="K610" s="120">
        <v>43511</v>
      </c>
      <c r="L610" s="120">
        <v>43511</v>
      </c>
      <c r="M610" s="120">
        <v>43511</v>
      </c>
      <c r="N610" s="115"/>
      <c r="O610" s="134" t="s">
        <v>1305</v>
      </c>
      <c r="P610" s="115">
        <v>2</v>
      </c>
      <c r="Q610" s="115">
        <v>2019</v>
      </c>
      <c r="R610" s="115"/>
      <c r="S610" s="115" t="str">
        <f t="shared" si="18"/>
        <v xml:space="preserve">SP </v>
      </c>
      <c r="T610" s="115" t="str">
        <f>IFERROR(VLOOKUP(S610,[1]LOKASI!$B$4:$D$19,2,0),"-")</f>
        <v>-</v>
      </c>
      <c r="U610" s="115"/>
      <c r="V610" s="115"/>
      <c r="W610" s="121"/>
    </row>
    <row r="611" spans="2:23" s="94" customFormat="1" ht="50.15" hidden="1" customHeight="1" x14ac:dyDescent="0.35">
      <c r="B611" s="115">
        <f t="shared" si="19"/>
        <v>606</v>
      </c>
      <c r="C611" s="115" t="s">
        <v>1755</v>
      </c>
      <c r="D611" s="127" t="s">
        <v>1982</v>
      </c>
      <c r="E611" s="117"/>
      <c r="F611" s="118"/>
      <c r="G611" s="119">
        <v>2</v>
      </c>
      <c r="H611" s="119"/>
      <c r="I611" s="119">
        <v>2</v>
      </c>
      <c r="J611" s="119"/>
      <c r="K611" s="120">
        <v>43512</v>
      </c>
      <c r="L611" s="120">
        <v>43512</v>
      </c>
      <c r="M611" s="120">
        <v>43512</v>
      </c>
      <c r="N611" s="115"/>
      <c r="O611" s="134" t="s">
        <v>687</v>
      </c>
      <c r="P611" s="115">
        <v>2</v>
      </c>
      <c r="Q611" s="115">
        <v>2019</v>
      </c>
      <c r="R611" s="115"/>
      <c r="S611" s="115" t="str">
        <f t="shared" si="18"/>
        <v>TLJ</v>
      </c>
      <c r="T611" s="115" t="str">
        <f>IFERROR(VLOOKUP(S611,[1]LOKASI!$B$4:$D$19,2,0),"-")</f>
        <v>DISTRIK I</v>
      </c>
      <c r="U611" s="115"/>
      <c r="V611" s="115"/>
      <c r="W611" s="121"/>
    </row>
    <row r="612" spans="2:23" s="94" customFormat="1" ht="50.15" hidden="1" customHeight="1" x14ac:dyDescent="0.35">
      <c r="B612" s="115">
        <f t="shared" si="19"/>
        <v>607</v>
      </c>
      <c r="C612" s="115" t="s">
        <v>1755</v>
      </c>
      <c r="D612" s="127" t="s">
        <v>2085</v>
      </c>
      <c r="E612" s="117"/>
      <c r="F612" s="118"/>
      <c r="G612" s="119">
        <v>1</v>
      </c>
      <c r="H612" s="119"/>
      <c r="I612" s="119"/>
      <c r="J612" s="119">
        <v>9</v>
      </c>
      <c r="K612" s="120">
        <v>43512</v>
      </c>
      <c r="L612" s="120">
        <v>43512</v>
      </c>
      <c r="M612" s="120">
        <v>43512</v>
      </c>
      <c r="N612" s="115"/>
      <c r="O612" s="134" t="s">
        <v>2179</v>
      </c>
      <c r="P612" s="115">
        <v>2</v>
      </c>
      <c r="Q612" s="115">
        <v>2019</v>
      </c>
      <c r="R612" s="115"/>
      <c r="S612" s="115" t="str">
        <f t="shared" si="18"/>
        <v>TLJ</v>
      </c>
      <c r="T612" s="115" t="str">
        <f>IFERROR(VLOOKUP(S612,[1]LOKASI!$B$4:$D$19,2,0),"-")</f>
        <v>DISTRIK I</v>
      </c>
      <c r="U612" s="115"/>
      <c r="V612" s="115"/>
      <c r="W612" s="121"/>
    </row>
    <row r="613" spans="2:23" s="94" customFormat="1" ht="50.15" hidden="1" customHeight="1" x14ac:dyDescent="0.35">
      <c r="B613" s="115">
        <f t="shared" si="19"/>
        <v>608</v>
      </c>
      <c r="C613" s="134"/>
      <c r="D613" s="127" t="s">
        <v>2184</v>
      </c>
      <c r="E613" s="117"/>
      <c r="F613" s="118"/>
      <c r="G613" s="119">
        <v>1</v>
      </c>
      <c r="H613" s="119">
        <v>1</v>
      </c>
      <c r="I613" s="119"/>
      <c r="J613" s="119"/>
      <c r="K613" s="120">
        <v>43512</v>
      </c>
      <c r="L613" s="120">
        <v>43512</v>
      </c>
      <c r="M613" s="120">
        <v>43512</v>
      </c>
      <c r="N613" s="115"/>
      <c r="O613" s="134" t="s">
        <v>1576</v>
      </c>
      <c r="P613" s="115">
        <v>2</v>
      </c>
      <c r="Q613" s="115">
        <v>2019</v>
      </c>
      <c r="R613" s="115"/>
      <c r="S613" s="115" t="str">
        <f t="shared" si="18"/>
        <v xml:space="preserve">SP </v>
      </c>
      <c r="T613" s="115" t="str">
        <f>IFERROR(VLOOKUP(S613,[1]LOKASI!$B$4:$D$19,2,0),"-")</f>
        <v>-</v>
      </c>
      <c r="U613" s="115"/>
      <c r="V613" s="115"/>
      <c r="W613" s="121"/>
    </row>
    <row r="614" spans="2:23" s="94" customFormat="1" ht="50.15" hidden="1" customHeight="1" x14ac:dyDescent="0.35">
      <c r="B614" s="115">
        <f t="shared" si="19"/>
        <v>609</v>
      </c>
      <c r="C614" s="134"/>
      <c r="D614" s="127" t="s">
        <v>2185</v>
      </c>
      <c r="E614" s="117"/>
      <c r="F614" s="118"/>
      <c r="G614" s="119">
        <v>1</v>
      </c>
      <c r="H614" s="119">
        <v>1</v>
      </c>
      <c r="I614" s="119"/>
      <c r="J614" s="119"/>
      <c r="K614" s="120">
        <v>43512</v>
      </c>
      <c r="L614" s="120">
        <v>43512</v>
      </c>
      <c r="M614" s="120">
        <v>43512</v>
      </c>
      <c r="N614" s="115"/>
      <c r="O614" s="134" t="s">
        <v>1306</v>
      </c>
      <c r="P614" s="115">
        <v>2</v>
      </c>
      <c r="Q614" s="115">
        <v>2019</v>
      </c>
      <c r="R614" s="115"/>
      <c r="S614" s="115" t="str">
        <f t="shared" si="18"/>
        <v xml:space="preserve">SP </v>
      </c>
      <c r="T614" s="115" t="str">
        <f>IFERROR(VLOOKUP(S614,[1]LOKASI!$B$4:$D$19,2,0),"-")</f>
        <v>-</v>
      </c>
      <c r="U614" s="115"/>
      <c r="V614" s="115"/>
      <c r="W614" s="121"/>
    </row>
    <row r="615" spans="2:23" s="94" customFormat="1" ht="50.15" hidden="1" customHeight="1" x14ac:dyDescent="0.35">
      <c r="B615" s="115">
        <f t="shared" si="19"/>
        <v>610</v>
      </c>
      <c r="C615" s="134"/>
      <c r="D615" s="127" t="s">
        <v>2186</v>
      </c>
      <c r="E615" s="117"/>
      <c r="F615" s="118"/>
      <c r="G615" s="119">
        <v>1</v>
      </c>
      <c r="H615" s="119"/>
      <c r="I615" s="119">
        <v>1</v>
      </c>
      <c r="J615" s="119"/>
      <c r="K615" s="120">
        <v>43513</v>
      </c>
      <c r="L615" s="120">
        <v>43513</v>
      </c>
      <c r="M615" s="120">
        <v>43513</v>
      </c>
      <c r="N615" s="115"/>
      <c r="O615" s="134" t="s">
        <v>1306</v>
      </c>
      <c r="P615" s="115">
        <v>2</v>
      </c>
      <c r="Q615" s="115">
        <v>2019</v>
      </c>
      <c r="R615" s="115"/>
      <c r="S615" s="115" t="str">
        <f t="shared" si="18"/>
        <v xml:space="preserve">SP </v>
      </c>
      <c r="T615" s="115" t="str">
        <f>IFERROR(VLOOKUP(S615,[1]LOKASI!$B$4:$D$19,2,0),"-")</f>
        <v>-</v>
      </c>
      <c r="U615" s="115"/>
      <c r="V615" s="115"/>
      <c r="W615" s="121"/>
    </row>
    <row r="616" spans="2:23" s="94" customFormat="1" ht="50.15" hidden="1" customHeight="1" x14ac:dyDescent="0.35">
      <c r="B616" s="115">
        <f t="shared" si="19"/>
        <v>611</v>
      </c>
      <c r="C616" s="134"/>
      <c r="D616" s="127" t="s">
        <v>2187</v>
      </c>
      <c r="E616" s="117"/>
      <c r="F616" s="118"/>
      <c r="G616" s="119">
        <v>1</v>
      </c>
      <c r="H616" s="119"/>
      <c r="I616" s="119"/>
      <c r="J616" s="119">
        <v>12</v>
      </c>
      <c r="K616" s="120">
        <v>43514</v>
      </c>
      <c r="L616" s="120">
        <v>43514</v>
      </c>
      <c r="M616" s="120">
        <v>43514</v>
      </c>
      <c r="N616" s="115"/>
      <c r="O616" s="134" t="s">
        <v>1504</v>
      </c>
      <c r="P616" s="115">
        <v>2</v>
      </c>
      <c r="Q616" s="115">
        <v>2019</v>
      </c>
      <c r="R616" s="115"/>
      <c r="S616" s="115" t="str">
        <f t="shared" si="18"/>
        <v>PMB</v>
      </c>
      <c r="T616" s="115" t="str">
        <f>IFERROR(VLOOKUP(S616,[1]LOKASI!$B$4:$D$19,2,0),"-")</f>
        <v>DISTRIK I</v>
      </c>
      <c r="U616" s="115"/>
      <c r="V616" s="115"/>
      <c r="W616" s="121"/>
    </row>
    <row r="617" spans="2:23" s="94" customFormat="1" ht="50.15" hidden="1" customHeight="1" x14ac:dyDescent="0.35">
      <c r="B617" s="115">
        <f t="shared" si="19"/>
        <v>612</v>
      </c>
      <c r="C617" s="134"/>
      <c r="D617" s="127" t="s">
        <v>2188</v>
      </c>
      <c r="E617" s="117"/>
      <c r="F617" s="118"/>
      <c r="G617" s="119">
        <v>1</v>
      </c>
      <c r="H617" s="119"/>
      <c r="I617" s="119"/>
      <c r="J617" s="119">
        <v>18</v>
      </c>
      <c r="K617" s="120">
        <v>43515</v>
      </c>
      <c r="L617" s="120">
        <v>43515</v>
      </c>
      <c r="M617" s="120">
        <v>43515</v>
      </c>
      <c r="N617" s="115"/>
      <c r="O617" s="134" t="s">
        <v>1524</v>
      </c>
      <c r="P617" s="115">
        <v>2</v>
      </c>
      <c r="Q617" s="115">
        <v>2019</v>
      </c>
      <c r="R617" s="115"/>
      <c r="S617" s="115" t="str">
        <f t="shared" si="18"/>
        <v>PMB</v>
      </c>
      <c r="T617" s="115" t="str">
        <f>IFERROR(VLOOKUP(S617,[1]LOKASI!$B$4:$D$19,2,0),"-")</f>
        <v>DISTRIK I</v>
      </c>
      <c r="U617" s="115"/>
      <c r="V617" s="115"/>
      <c r="W617" s="121"/>
    </row>
    <row r="618" spans="2:23" s="94" customFormat="1" ht="50.15" hidden="1" customHeight="1" x14ac:dyDescent="0.35">
      <c r="B618" s="115">
        <f t="shared" si="19"/>
        <v>613</v>
      </c>
      <c r="C618" s="134"/>
      <c r="D618" s="127" t="s">
        <v>2189</v>
      </c>
      <c r="E618" s="117"/>
      <c r="F618" s="118"/>
      <c r="G618" s="119">
        <v>1</v>
      </c>
      <c r="H618" s="119">
        <v>1</v>
      </c>
      <c r="I618" s="119"/>
      <c r="J618" s="119"/>
      <c r="K618" s="120">
        <v>43515</v>
      </c>
      <c r="L618" s="120">
        <v>43515</v>
      </c>
      <c r="M618" s="120">
        <v>43515</v>
      </c>
      <c r="N618" s="115"/>
      <c r="O618" s="134" t="s">
        <v>1435</v>
      </c>
      <c r="P618" s="115">
        <v>2</v>
      </c>
      <c r="Q618" s="115">
        <v>2019</v>
      </c>
      <c r="R618" s="115"/>
      <c r="S618" s="115" t="str">
        <f t="shared" si="18"/>
        <v xml:space="preserve">SP </v>
      </c>
      <c r="T618" s="115" t="str">
        <f>IFERROR(VLOOKUP(S618,[1]LOKASI!$B$4:$D$19,2,0),"-")</f>
        <v>-</v>
      </c>
      <c r="U618" s="115"/>
      <c r="V618" s="115"/>
      <c r="W618" s="121"/>
    </row>
    <row r="619" spans="2:23" s="94" customFormat="1" ht="50.15" hidden="1" customHeight="1" x14ac:dyDescent="0.35">
      <c r="B619" s="115">
        <f t="shared" si="19"/>
        <v>614</v>
      </c>
      <c r="C619" s="137"/>
      <c r="D619" s="127" t="s">
        <v>1858</v>
      </c>
      <c r="E619" s="117"/>
      <c r="F619" s="118"/>
      <c r="G619" s="119">
        <v>1</v>
      </c>
      <c r="H619" s="119"/>
      <c r="I619" s="119">
        <v>1</v>
      </c>
      <c r="J619" s="119"/>
      <c r="K619" s="120">
        <v>43515</v>
      </c>
      <c r="L619" s="120">
        <v>43515</v>
      </c>
      <c r="M619" s="120">
        <v>43515</v>
      </c>
      <c r="N619" s="115"/>
      <c r="O619" s="137" t="s">
        <v>1435</v>
      </c>
      <c r="P619" s="115">
        <v>2</v>
      </c>
      <c r="Q619" s="115">
        <v>2019</v>
      </c>
      <c r="R619" s="115"/>
      <c r="S619" s="115" t="str">
        <f t="shared" si="18"/>
        <v xml:space="preserve">SP </v>
      </c>
      <c r="T619" s="115" t="str">
        <f>IFERROR(VLOOKUP(S619,[1]LOKASI!$B$4:$D$19,2,0),"-")</f>
        <v>-</v>
      </c>
      <c r="U619" s="115"/>
      <c r="V619" s="115"/>
      <c r="W619" s="121"/>
    </row>
    <row r="620" spans="2:23" s="94" customFormat="1" ht="50.15" hidden="1" customHeight="1" x14ac:dyDescent="0.35">
      <c r="B620" s="115">
        <f t="shared" si="19"/>
        <v>615</v>
      </c>
      <c r="C620" s="115" t="s">
        <v>1300</v>
      </c>
      <c r="D620" s="127" t="s">
        <v>2190</v>
      </c>
      <c r="E620" s="117"/>
      <c r="F620" s="118"/>
      <c r="G620" s="119">
        <v>1</v>
      </c>
      <c r="H620" s="119"/>
      <c r="I620" s="119">
        <v>1</v>
      </c>
      <c r="J620" s="119"/>
      <c r="K620" s="120">
        <v>43515</v>
      </c>
      <c r="L620" s="120">
        <v>43515</v>
      </c>
      <c r="M620" s="120">
        <v>43515</v>
      </c>
      <c r="N620" s="115"/>
      <c r="O620" s="137" t="s">
        <v>1435</v>
      </c>
      <c r="P620" s="115">
        <v>2</v>
      </c>
      <c r="Q620" s="115">
        <v>2019</v>
      </c>
      <c r="R620" s="115"/>
      <c r="S620" s="115" t="str">
        <f t="shared" si="18"/>
        <v>SP V TLJ</v>
      </c>
      <c r="T620" s="115" t="str">
        <f>IFERROR(VLOOKUP(S620,[1]LOKASI!$B$4:$D$19,2,0),"-")</f>
        <v>-</v>
      </c>
      <c r="U620" s="115"/>
      <c r="V620" s="115"/>
      <c r="W620" s="121"/>
    </row>
    <row r="621" spans="2:23" s="94" customFormat="1" ht="50.15" hidden="1" customHeight="1" x14ac:dyDescent="0.35">
      <c r="B621" s="115">
        <f t="shared" si="19"/>
        <v>616</v>
      </c>
      <c r="C621" s="134"/>
      <c r="D621" s="127" t="s">
        <v>2191</v>
      </c>
      <c r="E621" s="117"/>
      <c r="F621" s="118"/>
      <c r="G621" s="119">
        <v>1</v>
      </c>
      <c r="H621" s="119"/>
      <c r="I621" s="119"/>
      <c r="J621" s="119">
        <v>90</v>
      </c>
      <c r="K621" s="120">
        <v>43515</v>
      </c>
      <c r="L621" s="120">
        <v>43515</v>
      </c>
      <c r="M621" s="120"/>
      <c r="N621" s="115"/>
      <c r="O621" s="134" t="s">
        <v>1778</v>
      </c>
      <c r="P621" s="115">
        <v>2</v>
      </c>
      <c r="Q621" s="115">
        <v>2019</v>
      </c>
      <c r="R621" s="115"/>
      <c r="S621" s="115" t="str">
        <f t="shared" si="18"/>
        <v>TMT</v>
      </c>
      <c r="T621" s="115" t="str">
        <f>IFERROR(VLOOKUP(S621,[1]LOKASI!$B$4:$D$19,2,0),"-")</f>
        <v>DISTRIK II</v>
      </c>
      <c r="U621" s="115"/>
      <c r="V621" s="115"/>
      <c r="W621" s="121"/>
    </row>
    <row r="622" spans="2:23" s="94" customFormat="1" ht="50.15" hidden="1" customHeight="1" x14ac:dyDescent="0.35">
      <c r="B622" s="115">
        <f t="shared" si="19"/>
        <v>617</v>
      </c>
      <c r="C622" s="115" t="s">
        <v>1300</v>
      </c>
      <c r="D622" s="132" t="s">
        <v>2192</v>
      </c>
      <c r="E622" s="129"/>
      <c r="F622" s="130"/>
      <c r="G622" s="119">
        <v>1</v>
      </c>
      <c r="H622" s="119">
        <v>1</v>
      </c>
      <c r="I622" s="119"/>
      <c r="J622" s="119"/>
      <c r="K622" s="120">
        <v>43516</v>
      </c>
      <c r="L622" s="120">
        <v>43516</v>
      </c>
      <c r="M622" s="120">
        <v>43516</v>
      </c>
      <c r="N622" s="115"/>
      <c r="O622" s="135" t="s">
        <v>2193</v>
      </c>
      <c r="P622" s="115">
        <v>2</v>
      </c>
      <c r="Q622" s="115">
        <v>2019</v>
      </c>
      <c r="R622" s="115"/>
      <c r="S622" s="115" t="str">
        <f t="shared" si="18"/>
        <v xml:space="preserve">TIKA </v>
      </c>
      <c r="T622" s="115" t="str">
        <f>IFERROR(VLOOKUP(S622,[1]LOKASI!$B$4:$D$19,2,0),"-")</f>
        <v>-</v>
      </c>
      <c r="U622" s="115"/>
      <c r="V622" s="115"/>
      <c r="W622" s="121"/>
    </row>
    <row r="623" spans="2:23" s="94" customFormat="1" ht="50.15" hidden="1" customHeight="1" x14ac:dyDescent="0.35">
      <c r="B623" s="115">
        <f t="shared" si="19"/>
        <v>618</v>
      </c>
      <c r="C623" s="134"/>
      <c r="D623" s="127" t="s">
        <v>2194</v>
      </c>
      <c r="E623" s="117"/>
      <c r="F623" s="118"/>
      <c r="G623" s="119">
        <v>1</v>
      </c>
      <c r="H623" s="119"/>
      <c r="I623" s="119"/>
      <c r="J623" s="119"/>
      <c r="K623" s="120">
        <v>43516</v>
      </c>
      <c r="L623" s="120">
        <v>43516</v>
      </c>
      <c r="M623" s="120">
        <v>43516</v>
      </c>
      <c r="N623" s="115"/>
      <c r="O623" s="134" t="s">
        <v>1965</v>
      </c>
      <c r="P623" s="115">
        <v>2</v>
      </c>
      <c r="Q623" s="115">
        <v>2019</v>
      </c>
      <c r="R623" s="115"/>
      <c r="S623" s="115" t="str">
        <f t="shared" si="18"/>
        <v>OGN</v>
      </c>
      <c r="T623" s="115" t="str">
        <f>IFERROR(VLOOKUP(S623,[1]LOKASI!$B$4:$D$19,2,0),"-")</f>
        <v>DISTRIK II</v>
      </c>
      <c r="U623" s="115"/>
      <c r="V623" s="115"/>
      <c r="W623" s="121"/>
    </row>
    <row r="624" spans="2:23" s="94" customFormat="1" ht="50.15" hidden="1" customHeight="1" x14ac:dyDescent="0.35">
      <c r="B624" s="115">
        <f t="shared" si="19"/>
        <v>619</v>
      </c>
      <c r="C624" s="115" t="s">
        <v>1755</v>
      </c>
      <c r="D624" s="127" t="s">
        <v>2195</v>
      </c>
      <c r="E624" s="117"/>
      <c r="F624" s="118"/>
      <c r="G624" s="119">
        <v>3</v>
      </c>
      <c r="H624" s="119"/>
      <c r="I624" s="119">
        <v>3</v>
      </c>
      <c r="J624" s="119"/>
      <c r="K624" s="120">
        <v>43516</v>
      </c>
      <c r="L624" s="120">
        <v>43516</v>
      </c>
      <c r="M624" s="120">
        <v>43516</v>
      </c>
      <c r="N624" s="115"/>
      <c r="O624" s="137" t="s">
        <v>1535</v>
      </c>
      <c r="P624" s="115">
        <v>2</v>
      </c>
      <c r="Q624" s="115">
        <v>2019</v>
      </c>
      <c r="R624" s="115"/>
      <c r="S624" s="115" t="str">
        <f t="shared" si="18"/>
        <v xml:space="preserve">SP </v>
      </c>
      <c r="T624" s="115" t="str">
        <f>IFERROR(VLOOKUP(S624,[1]LOKASI!$B$4:$D$19,2,0),"-")</f>
        <v>-</v>
      </c>
      <c r="U624" s="115"/>
      <c r="V624" s="115"/>
      <c r="W624" s="121"/>
    </row>
    <row r="625" spans="2:23" s="94" customFormat="1" ht="50.15" hidden="1" customHeight="1" x14ac:dyDescent="0.35">
      <c r="B625" s="115">
        <f t="shared" si="19"/>
        <v>620</v>
      </c>
      <c r="C625" s="115" t="s">
        <v>1300</v>
      </c>
      <c r="D625" s="127" t="s">
        <v>2196</v>
      </c>
      <c r="E625" s="117"/>
      <c r="F625" s="118"/>
      <c r="G625" s="119">
        <v>1</v>
      </c>
      <c r="H625" s="119"/>
      <c r="I625" s="119">
        <v>1</v>
      </c>
      <c r="J625" s="119"/>
      <c r="K625" s="120">
        <v>43517</v>
      </c>
      <c r="L625" s="120">
        <v>43517</v>
      </c>
      <c r="M625" s="120">
        <v>43517</v>
      </c>
      <c r="N625" s="115"/>
      <c r="O625" s="134" t="s">
        <v>1993</v>
      </c>
      <c r="P625" s="115">
        <v>2</v>
      </c>
      <c r="Q625" s="115">
        <v>2019</v>
      </c>
      <c r="R625" s="115"/>
      <c r="S625" s="115" t="str">
        <f t="shared" si="18"/>
        <v>Y2K</v>
      </c>
      <c r="T625" s="115" t="str">
        <f>IFERROR(VLOOKUP(S625,[1]LOKASI!$B$4:$D$19,2,0),"-")</f>
        <v>-</v>
      </c>
      <c r="U625" s="115"/>
      <c r="V625" s="115"/>
      <c r="W625" s="121"/>
    </row>
    <row r="626" spans="2:23" s="94" customFormat="1" ht="50.15" hidden="1" customHeight="1" x14ac:dyDescent="0.35">
      <c r="B626" s="115">
        <f t="shared" si="19"/>
        <v>621</v>
      </c>
      <c r="C626" s="137"/>
      <c r="D626" s="127" t="s">
        <v>2197</v>
      </c>
      <c r="E626" s="117"/>
      <c r="F626" s="118"/>
      <c r="G626" s="119"/>
      <c r="H626" s="119"/>
      <c r="I626" s="119"/>
      <c r="J626" s="119">
        <v>27</v>
      </c>
      <c r="K626" s="120">
        <v>43517</v>
      </c>
      <c r="L626" s="120">
        <v>43517</v>
      </c>
      <c r="M626" s="120"/>
      <c r="N626" s="115"/>
      <c r="O626" s="137" t="s">
        <v>1778</v>
      </c>
      <c r="P626" s="115">
        <v>2</v>
      </c>
      <c r="Q626" s="115">
        <v>2019</v>
      </c>
      <c r="R626" s="115"/>
      <c r="S626" s="115" t="str">
        <f t="shared" si="18"/>
        <v>TMT</v>
      </c>
      <c r="T626" s="115" t="str">
        <f>IFERROR(VLOOKUP(S626,[1]LOKASI!$B$4:$D$19,2,0),"-")</f>
        <v>DISTRIK II</v>
      </c>
      <c r="U626" s="115"/>
      <c r="V626" s="115"/>
      <c r="W626" s="121"/>
    </row>
    <row r="627" spans="2:23" s="94" customFormat="1" ht="50.15" hidden="1" customHeight="1" x14ac:dyDescent="0.35">
      <c r="B627" s="115">
        <f t="shared" si="19"/>
        <v>622</v>
      </c>
      <c r="C627" s="115" t="s">
        <v>1300</v>
      </c>
      <c r="D627" s="132" t="s">
        <v>2198</v>
      </c>
      <c r="E627" s="129"/>
      <c r="F627" s="130"/>
      <c r="G627" s="119">
        <v>1</v>
      </c>
      <c r="H627" s="119">
        <v>1</v>
      </c>
      <c r="I627" s="119"/>
      <c r="J627" s="119"/>
      <c r="K627" s="120">
        <v>43519</v>
      </c>
      <c r="L627" s="120">
        <v>43519</v>
      </c>
      <c r="M627" s="120">
        <v>43519</v>
      </c>
      <c r="N627" s="115"/>
      <c r="O627" s="135" t="s">
        <v>1900</v>
      </c>
      <c r="P627" s="115">
        <v>2</v>
      </c>
      <c r="Q627" s="115">
        <v>2019</v>
      </c>
      <c r="R627" s="115"/>
      <c r="S627" s="115" t="str">
        <f t="shared" si="18"/>
        <v>AUR</v>
      </c>
      <c r="T627" s="115" t="str">
        <f>IFERROR(VLOOKUP(S627,[1]LOKASI!$B$4:$D$19,2,0),"-")</f>
        <v>DISTRIK III</v>
      </c>
      <c r="U627" s="115"/>
      <c r="V627" s="115"/>
      <c r="W627" s="121"/>
    </row>
    <row r="628" spans="2:23" s="94" customFormat="1" ht="50.15" hidden="1" customHeight="1" x14ac:dyDescent="0.35">
      <c r="B628" s="115">
        <f t="shared" si="19"/>
        <v>623</v>
      </c>
      <c r="C628" s="134"/>
      <c r="D628" s="127" t="s">
        <v>2199</v>
      </c>
      <c r="E628" s="117"/>
      <c r="F628" s="118"/>
      <c r="G628" s="119">
        <v>1</v>
      </c>
      <c r="H628" s="119"/>
      <c r="I628" s="119"/>
      <c r="J628" s="119">
        <v>72</v>
      </c>
      <c r="K628" s="120">
        <v>43519</v>
      </c>
      <c r="L628" s="120">
        <v>43519</v>
      </c>
      <c r="M628" s="120"/>
      <c r="N628" s="115"/>
      <c r="O628" s="134" t="s">
        <v>2200</v>
      </c>
      <c r="P628" s="115">
        <v>2</v>
      </c>
      <c r="Q628" s="115">
        <v>2019</v>
      </c>
      <c r="R628" s="115"/>
      <c r="S628" s="115" t="str">
        <f t="shared" si="18"/>
        <v>TMT</v>
      </c>
      <c r="T628" s="115" t="str">
        <f>IFERROR(VLOOKUP(S628,[1]LOKASI!$B$4:$D$19,2,0),"-")</f>
        <v>DISTRIK II</v>
      </c>
      <c r="U628" s="115"/>
      <c r="V628" s="115"/>
      <c r="W628" s="121"/>
    </row>
    <row r="629" spans="2:23" s="94" customFormat="1" ht="50.15" hidden="1" customHeight="1" x14ac:dyDescent="0.35">
      <c r="B629" s="115">
        <f t="shared" si="19"/>
        <v>624</v>
      </c>
      <c r="C629" s="115" t="s">
        <v>1300</v>
      </c>
      <c r="D629" s="132" t="s">
        <v>2201</v>
      </c>
      <c r="E629" s="129"/>
      <c r="F629" s="130"/>
      <c r="G629" s="119">
        <v>1</v>
      </c>
      <c r="H629" s="119"/>
      <c r="I629" s="119">
        <v>1</v>
      </c>
      <c r="J629" s="119"/>
      <c r="K629" s="120">
        <v>43520</v>
      </c>
      <c r="L629" s="120">
        <v>43520</v>
      </c>
      <c r="M629" s="120">
        <v>43520</v>
      </c>
      <c r="N629" s="115"/>
      <c r="O629" s="135" t="s">
        <v>1900</v>
      </c>
      <c r="P629" s="115">
        <v>2</v>
      </c>
      <c r="Q629" s="115">
        <v>2019</v>
      </c>
      <c r="R629" s="115"/>
      <c r="S629" s="115" t="str">
        <f t="shared" si="18"/>
        <v>AUR</v>
      </c>
      <c r="T629" s="115" t="str">
        <f>IFERROR(VLOOKUP(S629,[1]LOKASI!$B$4:$D$19,2,0),"-")</f>
        <v>DISTRIK III</v>
      </c>
      <c r="U629" s="115"/>
      <c r="V629" s="115"/>
      <c r="W629" s="121"/>
    </row>
    <row r="630" spans="2:23" s="94" customFormat="1" ht="50.15" hidden="1" customHeight="1" x14ac:dyDescent="0.35">
      <c r="B630" s="115">
        <f t="shared" si="19"/>
        <v>625</v>
      </c>
      <c r="C630" s="137"/>
      <c r="D630" s="127" t="s">
        <v>2202</v>
      </c>
      <c r="E630" s="117"/>
      <c r="F630" s="118"/>
      <c r="G630" s="119">
        <v>1</v>
      </c>
      <c r="H630" s="119"/>
      <c r="I630" s="119"/>
      <c r="J630" s="119">
        <v>9</v>
      </c>
      <c r="K630" s="120">
        <v>43520</v>
      </c>
      <c r="L630" s="120">
        <v>43520</v>
      </c>
      <c r="M630" s="120"/>
      <c r="N630" s="115"/>
      <c r="O630" s="137" t="s">
        <v>1547</v>
      </c>
      <c r="P630" s="115">
        <v>2</v>
      </c>
      <c r="Q630" s="115">
        <v>2019</v>
      </c>
      <c r="R630" s="115"/>
      <c r="S630" s="115" t="str">
        <f t="shared" si="18"/>
        <v xml:space="preserve">SP </v>
      </c>
      <c r="T630" s="115" t="str">
        <f>IFERROR(VLOOKUP(S630,[1]LOKASI!$B$4:$D$19,2,0),"-")</f>
        <v>-</v>
      </c>
      <c r="U630" s="115"/>
      <c r="V630" s="115"/>
      <c r="W630" s="121"/>
    </row>
    <row r="631" spans="2:23" s="94" customFormat="1" ht="50.15" hidden="1" customHeight="1" x14ac:dyDescent="0.35">
      <c r="B631" s="115">
        <f t="shared" si="19"/>
        <v>626</v>
      </c>
      <c r="C631" s="115" t="s">
        <v>1755</v>
      </c>
      <c r="D631" s="127" t="s">
        <v>2203</v>
      </c>
      <c r="E631" s="117"/>
      <c r="F631" s="118"/>
      <c r="G631" s="119">
        <v>1</v>
      </c>
      <c r="H631" s="119"/>
      <c r="I631" s="119"/>
      <c r="J631" s="119">
        <v>9</v>
      </c>
      <c r="K631" s="120">
        <v>43521</v>
      </c>
      <c r="L631" s="120">
        <v>43521</v>
      </c>
      <c r="M631" s="120">
        <v>43521</v>
      </c>
      <c r="N631" s="115"/>
      <c r="O631" s="134" t="s">
        <v>1775</v>
      </c>
      <c r="P631" s="115">
        <v>2</v>
      </c>
      <c r="Q631" s="115">
        <v>2019</v>
      </c>
      <c r="R631" s="115"/>
      <c r="S631" s="115" t="str">
        <f t="shared" si="18"/>
        <v>TMT</v>
      </c>
      <c r="T631" s="115" t="str">
        <f>IFERROR(VLOOKUP(S631,[1]LOKASI!$B$4:$D$19,2,0),"-")</f>
        <v>DISTRIK II</v>
      </c>
      <c r="U631" s="115"/>
      <c r="V631" s="115"/>
      <c r="W631" s="121"/>
    </row>
    <row r="632" spans="2:23" s="94" customFormat="1" ht="50.15" hidden="1" customHeight="1" x14ac:dyDescent="0.35">
      <c r="B632" s="115">
        <f t="shared" si="19"/>
        <v>627</v>
      </c>
      <c r="C632" s="115" t="s">
        <v>1300</v>
      </c>
      <c r="D632" s="127" t="s">
        <v>2204</v>
      </c>
      <c r="E632" s="117"/>
      <c r="F632" s="118"/>
      <c r="G632" s="119">
        <v>1</v>
      </c>
      <c r="H632" s="119"/>
      <c r="I632" s="119">
        <v>1</v>
      </c>
      <c r="J632" s="119"/>
      <c r="K632" s="120">
        <v>43522</v>
      </c>
      <c r="L632" s="120">
        <v>43522</v>
      </c>
      <c r="M632" s="120">
        <v>43522</v>
      </c>
      <c r="N632" s="115"/>
      <c r="O632" s="134" t="s">
        <v>1560</v>
      </c>
      <c r="P632" s="115">
        <v>2</v>
      </c>
      <c r="Q632" s="115">
        <v>2019</v>
      </c>
      <c r="R632" s="115"/>
      <c r="S632" s="115" t="str">
        <f t="shared" si="18"/>
        <v>SP VII TLJ</v>
      </c>
      <c r="T632" s="115" t="str">
        <f>IFERROR(VLOOKUP(S632,[1]LOKASI!$B$4:$D$19,2,0),"-")</f>
        <v>-</v>
      </c>
      <c r="U632" s="115"/>
      <c r="V632" s="115"/>
      <c r="W632" s="121"/>
    </row>
    <row r="633" spans="2:23" s="94" customFormat="1" ht="50.15" hidden="1" customHeight="1" x14ac:dyDescent="0.35">
      <c r="B633" s="115">
        <f t="shared" si="19"/>
        <v>628</v>
      </c>
      <c r="C633" s="137"/>
      <c r="D633" s="127" t="s">
        <v>2205</v>
      </c>
      <c r="E633" s="117"/>
      <c r="F633" s="118"/>
      <c r="G633" s="119">
        <v>1</v>
      </c>
      <c r="H633" s="119"/>
      <c r="I633" s="119"/>
      <c r="J633" s="119">
        <v>16</v>
      </c>
      <c r="K633" s="120">
        <v>43523</v>
      </c>
      <c r="L633" s="120">
        <v>43523</v>
      </c>
      <c r="M633" s="120">
        <v>43523</v>
      </c>
      <c r="N633" s="115"/>
      <c r="O633" s="137" t="s">
        <v>1538</v>
      </c>
      <c r="P633" s="115">
        <v>2</v>
      </c>
      <c r="Q633" s="115">
        <v>2019</v>
      </c>
      <c r="R633" s="115"/>
      <c r="S633" s="115" t="str">
        <f t="shared" si="18"/>
        <v>SKG</v>
      </c>
      <c r="T633" s="115" t="str">
        <f>IFERROR(VLOOKUP(S633,[1]LOKASI!$B$4:$D$19,2,0),"-")</f>
        <v>-</v>
      </c>
      <c r="U633" s="115"/>
      <c r="V633" s="115"/>
      <c r="W633" s="121"/>
    </row>
    <row r="634" spans="2:23" s="94" customFormat="1" ht="50.15" hidden="1" customHeight="1" x14ac:dyDescent="0.35">
      <c r="B634" s="115">
        <f t="shared" si="19"/>
        <v>629</v>
      </c>
      <c r="C634" s="115" t="s">
        <v>1755</v>
      </c>
      <c r="D634" s="127" t="s">
        <v>2206</v>
      </c>
      <c r="E634" s="117"/>
      <c r="F634" s="118"/>
      <c r="G634" s="119">
        <v>1</v>
      </c>
      <c r="H634" s="119">
        <v>1</v>
      </c>
      <c r="I634" s="119"/>
      <c r="J634" s="119"/>
      <c r="K634" s="120">
        <v>43523</v>
      </c>
      <c r="L634" s="120">
        <v>43523</v>
      </c>
      <c r="M634" s="120">
        <v>43523</v>
      </c>
      <c r="N634" s="115"/>
      <c r="O634" s="134" t="s">
        <v>1332</v>
      </c>
      <c r="P634" s="115">
        <v>2</v>
      </c>
      <c r="Q634" s="115">
        <v>2019</v>
      </c>
      <c r="R634" s="115"/>
      <c r="S634" s="115" t="str">
        <f t="shared" si="18"/>
        <v xml:space="preserve">SP </v>
      </c>
      <c r="T634" s="115" t="str">
        <f>IFERROR(VLOOKUP(S634,[1]LOKASI!$B$4:$D$19,2,0),"-")</f>
        <v>-</v>
      </c>
      <c r="U634" s="115"/>
      <c r="V634" s="115"/>
      <c r="W634" s="121"/>
    </row>
    <row r="635" spans="2:23" s="94" customFormat="1" ht="50.15" hidden="1" customHeight="1" x14ac:dyDescent="0.35">
      <c r="B635" s="115">
        <f t="shared" si="19"/>
        <v>630</v>
      </c>
      <c r="C635" s="134"/>
      <c r="D635" s="127" t="s">
        <v>2207</v>
      </c>
      <c r="E635" s="117"/>
      <c r="F635" s="118"/>
      <c r="G635" s="119">
        <v>1</v>
      </c>
      <c r="H635" s="119"/>
      <c r="I635" s="119"/>
      <c r="J635" s="119">
        <v>12</v>
      </c>
      <c r="K635" s="120">
        <v>43523</v>
      </c>
      <c r="L635" s="120">
        <v>43523</v>
      </c>
      <c r="M635" s="120">
        <v>43523</v>
      </c>
      <c r="N635" s="115"/>
      <c r="O635" s="134" t="s">
        <v>1435</v>
      </c>
      <c r="P635" s="115">
        <v>2</v>
      </c>
      <c r="Q635" s="115">
        <v>2019</v>
      </c>
      <c r="R635" s="115"/>
      <c r="S635" s="115" t="str">
        <f t="shared" si="18"/>
        <v xml:space="preserve">SP </v>
      </c>
      <c r="T635" s="115" t="str">
        <f>IFERROR(VLOOKUP(S635,[1]LOKASI!$B$4:$D$19,2,0),"-")</f>
        <v>-</v>
      </c>
      <c r="U635" s="115"/>
      <c r="V635" s="115"/>
      <c r="W635" s="121"/>
    </row>
    <row r="636" spans="2:23" s="94" customFormat="1" ht="50.15" hidden="1" customHeight="1" x14ac:dyDescent="0.35">
      <c r="B636" s="115">
        <f t="shared" si="19"/>
        <v>631</v>
      </c>
      <c r="C636" s="115" t="s">
        <v>1300</v>
      </c>
      <c r="D636" s="132" t="s">
        <v>2208</v>
      </c>
      <c r="E636" s="129"/>
      <c r="F636" s="130"/>
      <c r="G636" s="119">
        <v>1</v>
      </c>
      <c r="H636" s="119"/>
      <c r="I636" s="119"/>
      <c r="J636" s="119">
        <v>24</v>
      </c>
      <c r="K636" s="120">
        <v>43523</v>
      </c>
      <c r="L636" s="120">
        <v>43523</v>
      </c>
      <c r="M636" s="120">
        <v>43523</v>
      </c>
      <c r="N636" s="115"/>
      <c r="O636" s="135" t="s">
        <v>1556</v>
      </c>
      <c r="P636" s="115">
        <v>2</v>
      </c>
      <c r="Q636" s="115">
        <v>2019</v>
      </c>
      <c r="R636" s="115"/>
      <c r="S636" s="115" t="str">
        <f t="shared" si="18"/>
        <v>SP IX TLJ</v>
      </c>
      <c r="T636" s="115" t="str">
        <f>IFERROR(VLOOKUP(S636,[1]LOKASI!$B$4:$D$19,2,0),"-")</f>
        <v>-</v>
      </c>
      <c r="U636" s="115"/>
      <c r="V636" s="115"/>
      <c r="W636" s="121"/>
    </row>
    <row r="637" spans="2:23" s="94" customFormat="1" ht="50.15" hidden="1" customHeight="1" x14ac:dyDescent="0.35">
      <c r="B637" s="115">
        <f t="shared" si="19"/>
        <v>632</v>
      </c>
      <c r="C637" s="134"/>
      <c r="D637" s="127" t="s">
        <v>2209</v>
      </c>
      <c r="E637" s="117"/>
      <c r="F637" s="118"/>
      <c r="G637" s="119">
        <v>1</v>
      </c>
      <c r="H637" s="119"/>
      <c r="I637" s="119">
        <v>1</v>
      </c>
      <c r="J637" s="119"/>
      <c r="K637" s="120">
        <v>43523</v>
      </c>
      <c r="L637" s="120">
        <v>43523</v>
      </c>
      <c r="M637" s="120">
        <v>43523</v>
      </c>
      <c r="N637" s="115"/>
      <c r="O637" s="134" t="s">
        <v>1547</v>
      </c>
      <c r="P637" s="115">
        <v>2</v>
      </c>
      <c r="Q637" s="115">
        <v>2019</v>
      </c>
      <c r="R637" s="115"/>
      <c r="S637" s="115" t="str">
        <f t="shared" si="18"/>
        <v xml:space="preserve">SP </v>
      </c>
      <c r="T637" s="115" t="str">
        <f>IFERROR(VLOOKUP(S637,[1]LOKASI!$B$4:$D$19,2,0),"-")</f>
        <v>-</v>
      </c>
      <c r="U637" s="115"/>
      <c r="V637" s="115"/>
      <c r="W637" s="121"/>
    </row>
    <row r="638" spans="2:23" s="94" customFormat="1" ht="50.15" hidden="1" customHeight="1" x14ac:dyDescent="0.35">
      <c r="B638" s="115">
        <f t="shared" si="19"/>
        <v>633</v>
      </c>
      <c r="C638" s="115" t="s">
        <v>1755</v>
      </c>
      <c r="D638" s="127" t="s">
        <v>2210</v>
      </c>
      <c r="E638" s="117"/>
      <c r="F638" s="118"/>
      <c r="G638" s="119">
        <v>1</v>
      </c>
      <c r="H638" s="119">
        <v>1</v>
      </c>
      <c r="I638" s="119"/>
      <c r="J638" s="119"/>
      <c r="K638" s="120">
        <v>43524</v>
      </c>
      <c r="L638" s="120">
        <v>43524</v>
      </c>
      <c r="M638" s="120">
        <v>43524</v>
      </c>
      <c r="N638" s="115"/>
      <c r="O638" s="137" t="s">
        <v>1332</v>
      </c>
      <c r="P638" s="115">
        <v>2</v>
      </c>
      <c r="Q638" s="115">
        <v>2019</v>
      </c>
      <c r="R638" s="115"/>
      <c r="S638" s="115" t="str">
        <f t="shared" si="18"/>
        <v xml:space="preserve">SP </v>
      </c>
      <c r="T638" s="115" t="str">
        <f>IFERROR(VLOOKUP(S638,[1]LOKASI!$B$4:$D$19,2,0),"-")</f>
        <v>-</v>
      </c>
      <c r="U638" s="115"/>
      <c r="V638" s="115"/>
      <c r="W638" s="121"/>
    </row>
    <row r="639" spans="2:23" s="94" customFormat="1" ht="50.15" hidden="1" customHeight="1" x14ac:dyDescent="0.35">
      <c r="B639" s="115">
        <f t="shared" si="19"/>
        <v>634</v>
      </c>
      <c r="C639" s="134"/>
      <c r="D639" s="127" t="s">
        <v>2211</v>
      </c>
      <c r="E639" s="117"/>
      <c r="F639" s="118"/>
      <c r="G639" s="119">
        <v>1</v>
      </c>
      <c r="H639" s="119"/>
      <c r="I639" s="119">
        <v>1</v>
      </c>
      <c r="J639" s="119"/>
      <c r="K639" s="120">
        <v>43524</v>
      </c>
      <c r="L639" s="120">
        <v>43524</v>
      </c>
      <c r="M639" s="120">
        <v>43524</v>
      </c>
      <c r="N639" s="115"/>
      <c r="O639" s="134" t="s">
        <v>1159</v>
      </c>
      <c r="P639" s="115">
        <v>2</v>
      </c>
      <c r="Q639" s="115">
        <v>2019</v>
      </c>
      <c r="R639" s="115"/>
      <c r="S639" s="115" t="str">
        <f t="shared" si="18"/>
        <v>TLJ</v>
      </c>
      <c r="T639" s="115" t="str">
        <f>IFERROR(VLOOKUP(S639,[1]LOKASI!$B$4:$D$19,2,0),"-")</f>
        <v>DISTRIK I</v>
      </c>
      <c r="U639" s="115"/>
      <c r="V639" s="115"/>
      <c r="W639" s="121"/>
    </row>
    <row r="640" spans="2:23" s="94" customFormat="1" ht="50.15" hidden="1" customHeight="1" x14ac:dyDescent="0.35">
      <c r="B640" s="115">
        <f t="shared" si="19"/>
        <v>635</v>
      </c>
      <c r="C640" s="115" t="s">
        <v>1755</v>
      </c>
      <c r="D640" s="127" t="s">
        <v>2212</v>
      </c>
      <c r="E640" s="117"/>
      <c r="F640" s="118"/>
      <c r="G640" s="119">
        <v>1</v>
      </c>
      <c r="H640" s="119">
        <v>1</v>
      </c>
      <c r="I640" s="119"/>
      <c r="J640" s="119"/>
      <c r="K640" s="120">
        <v>43524</v>
      </c>
      <c r="L640" s="120">
        <v>43524</v>
      </c>
      <c r="M640" s="120">
        <v>43524</v>
      </c>
      <c r="N640" s="115"/>
      <c r="O640" s="134" t="s">
        <v>644</v>
      </c>
      <c r="P640" s="115">
        <v>2</v>
      </c>
      <c r="Q640" s="115">
        <v>2019</v>
      </c>
      <c r="R640" s="115"/>
      <c r="S640" s="115" t="str">
        <f t="shared" si="18"/>
        <v>TLJ</v>
      </c>
      <c r="T640" s="115" t="str">
        <f>IFERROR(VLOOKUP(S640,[1]LOKASI!$B$4:$D$19,2,0),"-")</f>
        <v>DISTRIK I</v>
      </c>
      <c r="U640" s="115"/>
      <c r="V640" s="115"/>
      <c r="W640" s="121"/>
    </row>
    <row r="641" spans="2:23" s="94" customFormat="1" ht="50.15" hidden="1" customHeight="1" x14ac:dyDescent="0.35">
      <c r="B641" s="115">
        <f t="shared" si="19"/>
        <v>636</v>
      </c>
      <c r="C641" s="115"/>
      <c r="D641" s="127" t="s">
        <v>2213</v>
      </c>
      <c r="E641" s="117"/>
      <c r="F641" s="118"/>
      <c r="G641" s="119">
        <v>1</v>
      </c>
      <c r="H641" s="119"/>
      <c r="I641" s="119"/>
      <c r="J641" s="119">
        <v>17</v>
      </c>
      <c r="K641" s="120">
        <v>43525</v>
      </c>
      <c r="L641" s="120">
        <v>43525</v>
      </c>
      <c r="M641" s="120">
        <v>43525</v>
      </c>
      <c r="N641" s="115"/>
      <c r="O641" s="115" t="s">
        <v>1332</v>
      </c>
      <c r="P641" s="115">
        <v>3</v>
      </c>
      <c r="Q641" s="115">
        <v>2019</v>
      </c>
      <c r="R641" s="115"/>
      <c r="S641" s="115" t="str">
        <f t="shared" si="18"/>
        <v xml:space="preserve">SP </v>
      </c>
      <c r="T641" s="115" t="str">
        <f>IFERROR(VLOOKUP(S641,[1]LOKASI!$B$4:$D$19,2,0),"-")</f>
        <v>-</v>
      </c>
      <c r="U641" s="115"/>
      <c r="V641" s="115"/>
      <c r="W641" s="121"/>
    </row>
    <row r="642" spans="2:23" s="94" customFormat="1" ht="50.15" hidden="1" customHeight="1" x14ac:dyDescent="0.35">
      <c r="B642" s="115">
        <f t="shared" si="19"/>
        <v>637</v>
      </c>
      <c r="C642" s="115"/>
      <c r="D642" s="127" t="s">
        <v>2214</v>
      </c>
      <c r="E642" s="117"/>
      <c r="F642" s="118"/>
      <c r="G642" s="119">
        <v>2</v>
      </c>
      <c r="H642" s="119"/>
      <c r="I642" s="119"/>
      <c r="J642" s="119">
        <v>27</v>
      </c>
      <c r="K642" s="120">
        <v>43525</v>
      </c>
      <c r="L642" s="120">
        <v>43525</v>
      </c>
      <c r="M642" s="120">
        <v>43525</v>
      </c>
      <c r="N642" s="115"/>
      <c r="O642" s="115" t="s">
        <v>644</v>
      </c>
      <c r="P642" s="115">
        <v>3</v>
      </c>
      <c r="Q642" s="115">
        <v>2019</v>
      </c>
      <c r="R642" s="115"/>
      <c r="S642" s="115" t="str">
        <f t="shared" si="18"/>
        <v>TLJ</v>
      </c>
      <c r="T642" s="115" t="str">
        <f>IFERROR(VLOOKUP(S642,[1]LOKASI!$B$4:$D$19,2,0),"-")</f>
        <v>DISTRIK I</v>
      </c>
      <c r="U642" s="115"/>
      <c r="V642" s="115"/>
      <c r="W642" s="121"/>
    </row>
    <row r="643" spans="2:23" s="94" customFormat="1" ht="50.15" hidden="1" customHeight="1" x14ac:dyDescent="0.35">
      <c r="B643" s="115">
        <f t="shared" si="19"/>
        <v>638</v>
      </c>
      <c r="C643" s="115"/>
      <c r="D643" s="138" t="s">
        <v>2215</v>
      </c>
      <c r="E643" s="139"/>
      <c r="F643" s="140"/>
      <c r="G643" s="119">
        <v>1</v>
      </c>
      <c r="H643" s="119"/>
      <c r="I643" s="119">
        <v>1</v>
      </c>
      <c r="J643" s="119"/>
      <c r="K643" s="120">
        <v>43528</v>
      </c>
      <c r="L643" s="120">
        <v>43528</v>
      </c>
      <c r="M643" s="120">
        <v>43528</v>
      </c>
      <c r="N643" s="115"/>
      <c r="O643" s="115" t="s">
        <v>2007</v>
      </c>
      <c r="P643" s="115">
        <v>3</v>
      </c>
      <c r="Q643" s="115">
        <v>2019</v>
      </c>
      <c r="R643" s="115"/>
      <c r="S643" s="115" t="str">
        <f t="shared" si="18"/>
        <v xml:space="preserve">SP </v>
      </c>
      <c r="T643" s="115" t="str">
        <f>IFERROR(VLOOKUP(S643,[1]LOKASI!$B$4:$D$19,2,0),"-")</f>
        <v>-</v>
      </c>
      <c r="U643" s="115"/>
      <c r="V643" s="115"/>
      <c r="W643" s="121"/>
    </row>
    <row r="644" spans="2:23" s="94" customFormat="1" ht="50.15" hidden="1" customHeight="1" x14ac:dyDescent="0.35">
      <c r="B644" s="115">
        <f t="shared" si="19"/>
        <v>639</v>
      </c>
      <c r="C644" s="115"/>
      <c r="D644" s="116" t="s">
        <v>2216</v>
      </c>
      <c r="E644" s="117"/>
      <c r="F644" s="118"/>
      <c r="G644" s="119">
        <v>1</v>
      </c>
      <c r="H644" s="119"/>
      <c r="I644" s="119"/>
      <c r="J644" s="119">
        <v>9</v>
      </c>
      <c r="K644" s="120">
        <v>43528</v>
      </c>
      <c r="L644" s="120">
        <v>43528</v>
      </c>
      <c r="M644" s="120">
        <v>43528</v>
      </c>
      <c r="N644" s="115"/>
      <c r="O644" s="115" t="s">
        <v>614</v>
      </c>
      <c r="P644" s="115">
        <v>3</v>
      </c>
      <c r="Q644" s="115">
        <v>2019</v>
      </c>
      <c r="R644" s="115"/>
      <c r="S644" s="115" t="str">
        <f t="shared" si="18"/>
        <v>TLJ</v>
      </c>
      <c r="T644" s="115" t="str">
        <f>IFERROR(VLOOKUP(S644,[1]LOKASI!$B$4:$D$19,2,0),"-")</f>
        <v>DISTRIK I</v>
      </c>
      <c r="U644" s="115"/>
      <c r="V644" s="115"/>
      <c r="W644" s="121"/>
    </row>
    <row r="645" spans="2:23" s="94" customFormat="1" ht="50.15" hidden="1" customHeight="1" x14ac:dyDescent="0.35">
      <c r="B645" s="115">
        <f t="shared" si="19"/>
        <v>640</v>
      </c>
      <c r="C645" s="115"/>
      <c r="D645" s="127" t="s">
        <v>2217</v>
      </c>
      <c r="E645" s="117"/>
      <c r="F645" s="118"/>
      <c r="G645" s="119">
        <v>1</v>
      </c>
      <c r="H645" s="119"/>
      <c r="I645" s="119"/>
      <c r="J645" s="119"/>
      <c r="K645" s="120">
        <v>43530</v>
      </c>
      <c r="L645" s="120">
        <v>43530</v>
      </c>
      <c r="M645" s="120">
        <v>43530</v>
      </c>
      <c r="N645" s="115"/>
      <c r="O645" s="115" t="s">
        <v>1761</v>
      </c>
      <c r="P645" s="115">
        <v>3</v>
      </c>
      <c r="Q645" s="115">
        <v>2019</v>
      </c>
      <c r="R645" s="115"/>
      <c r="S645" s="115" t="str">
        <f t="shared" si="18"/>
        <v>OGN</v>
      </c>
      <c r="T645" s="115" t="str">
        <f>IFERROR(VLOOKUP(S645,[1]LOKASI!$B$4:$D$19,2,0),"-")</f>
        <v>DISTRIK II</v>
      </c>
      <c r="U645" s="115"/>
      <c r="V645" s="115"/>
      <c r="W645" s="121"/>
    </row>
    <row r="646" spans="2:23" s="94" customFormat="1" ht="50.15" hidden="1" customHeight="1" x14ac:dyDescent="0.35">
      <c r="B646" s="115">
        <f t="shared" si="19"/>
        <v>641</v>
      </c>
      <c r="C646" s="115" t="s">
        <v>1755</v>
      </c>
      <c r="D646" s="127" t="s">
        <v>2218</v>
      </c>
      <c r="E646" s="117"/>
      <c r="F646" s="118"/>
      <c r="G646" s="119">
        <v>1</v>
      </c>
      <c r="H646" s="119"/>
      <c r="I646" s="119"/>
      <c r="J646" s="119">
        <v>45</v>
      </c>
      <c r="K646" s="120">
        <v>43531</v>
      </c>
      <c r="L646" s="120">
        <v>43531</v>
      </c>
      <c r="M646" s="120">
        <v>43531</v>
      </c>
      <c r="N646" s="115"/>
      <c r="O646" s="115" t="s">
        <v>1761</v>
      </c>
      <c r="P646" s="115">
        <v>3</v>
      </c>
      <c r="Q646" s="115">
        <v>2019</v>
      </c>
      <c r="R646" s="115"/>
      <c r="S646" s="115" t="str">
        <f t="shared" ref="S646:S709" si="20">IF(C646="TRUNKLINE",LEFT(O646,25),IF(C646="PIPING",LEFT(O646,13),LEFT(O646,3)))</f>
        <v>OGN</v>
      </c>
      <c r="T646" s="115" t="str">
        <f>IFERROR(VLOOKUP(S646,[1]LOKASI!$B$4:$D$19,2,0),"-")</f>
        <v>DISTRIK II</v>
      </c>
      <c r="U646" s="115"/>
      <c r="V646" s="115"/>
      <c r="W646" s="121"/>
    </row>
    <row r="647" spans="2:23" s="94" customFormat="1" ht="50.15" hidden="1" customHeight="1" x14ac:dyDescent="0.35">
      <c r="B647" s="115">
        <f t="shared" si="19"/>
        <v>642</v>
      </c>
      <c r="C647" s="115" t="s">
        <v>1755</v>
      </c>
      <c r="D647" s="127" t="s">
        <v>2219</v>
      </c>
      <c r="E647" s="117"/>
      <c r="F647" s="118"/>
      <c r="G647" s="119">
        <v>1</v>
      </c>
      <c r="H647" s="119"/>
      <c r="I647" s="119"/>
      <c r="J647" s="119">
        <v>27</v>
      </c>
      <c r="K647" s="120">
        <v>43531</v>
      </c>
      <c r="L647" s="120">
        <v>43531</v>
      </c>
      <c r="M647" s="120">
        <v>43531</v>
      </c>
      <c r="N647" s="115"/>
      <c r="O647" s="115" t="s">
        <v>1617</v>
      </c>
      <c r="P647" s="115">
        <v>3</v>
      </c>
      <c r="Q647" s="115">
        <v>2019</v>
      </c>
      <c r="R647" s="115"/>
      <c r="S647" s="115" t="str">
        <f t="shared" si="20"/>
        <v>TLJ</v>
      </c>
      <c r="T647" s="115" t="str">
        <f>IFERROR(VLOOKUP(S647,[1]LOKASI!$B$4:$D$19,2,0),"-")</f>
        <v>DISTRIK I</v>
      </c>
      <c r="U647" s="115"/>
      <c r="V647" s="115"/>
      <c r="W647" s="121"/>
    </row>
    <row r="648" spans="2:23" s="94" customFormat="1" ht="50.15" hidden="1" customHeight="1" x14ac:dyDescent="0.35">
      <c r="B648" s="115">
        <f t="shared" ref="B648:B711" si="21">B647+1</f>
        <v>643</v>
      </c>
      <c r="C648" s="115"/>
      <c r="D648" s="127" t="s">
        <v>2220</v>
      </c>
      <c r="E648" s="117"/>
      <c r="F648" s="118"/>
      <c r="G648" s="119">
        <v>1</v>
      </c>
      <c r="H648" s="119">
        <v>1</v>
      </c>
      <c r="I648" s="119"/>
      <c r="J648" s="119"/>
      <c r="K648" s="120">
        <v>43532</v>
      </c>
      <c r="L648" s="120">
        <v>43532</v>
      </c>
      <c r="M648" s="120">
        <v>43532</v>
      </c>
      <c r="N648" s="115"/>
      <c r="O648" s="115" t="s">
        <v>1538</v>
      </c>
      <c r="P648" s="115">
        <v>3</v>
      </c>
      <c r="Q648" s="115">
        <v>2019</v>
      </c>
      <c r="R648" s="115"/>
      <c r="S648" s="115" t="str">
        <f t="shared" si="20"/>
        <v>SKG</v>
      </c>
      <c r="T648" s="115" t="str">
        <f>IFERROR(VLOOKUP(S648,[1]LOKASI!$B$4:$D$19,2,0),"-")</f>
        <v>-</v>
      </c>
      <c r="U648" s="115"/>
      <c r="V648" s="115"/>
      <c r="W648" s="121"/>
    </row>
    <row r="649" spans="2:23" s="94" customFormat="1" ht="50.15" hidden="1" customHeight="1" x14ac:dyDescent="0.35">
      <c r="B649" s="115">
        <f t="shared" si="21"/>
        <v>644</v>
      </c>
      <c r="C649" s="115" t="s">
        <v>1755</v>
      </c>
      <c r="D649" s="127" t="s">
        <v>2085</v>
      </c>
      <c r="E649" s="117"/>
      <c r="F649" s="118"/>
      <c r="G649" s="119">
        <v>1</v>
      </c>
      <c r="H649" s="119"/>
      <c r="I649" s="119"/>
      <c r="J649" s="119">
        <v>12</v>
      </c>
      <c r="K649" s="120">
        <v>43532</v>
      </c>
      <c r="L649" s="120">
        <v>43532</v>
      </c>
      <c r="M649" s="120">
        <v>43532</v>
      </c>
      <c r="N649" s="115"/>
      <c r="O649" s="115" t="s">
        <v>1425</v>
      </c>
      <c r="P649" s="115">
        <v>3</v>
      </c>
      <c r="Q649" s="115">
        <v>2019</v>
      </c>
      <c r="R649" s="115"/>
      <c r="S649" s="115" t="str">
        <f t="shared" si="20"/>
        <v>GNK</v>
      </c>
      <c r="T649" s="115" t="str">
        <f>IFERROR(VLOOKUP(S649,[1]LOKASI!$B$4:$D$19,2,0),"-")</f>
        <v>DISTRIK I</v>
      </c>
      <c r="U649" s="115"/>
      <c r="V649" s="115"/>
      <c r="W649" s="121"/>
    </row>
    <row r="650" spans="2:23" s="94" customFormat="1" ht="50.15" hidden="1" customHeight="1" x14ac:dyDescent="0.35">
      <c r="B650" s="115">
        <f t="shared" si="21"/>
        <v>645</v>
      </c>
      <c r="C650" s="115" t="s">
        <v>1300</v>
      </c>
      <c r="D650" s="127" t="s">
        <v>2221</v>
      </c>
      <c r="E650" s="117"/>
      <c r="F650" s="118"/>
      <c r="G650" s="119">
        <v>1</v>
      </c>
      <c r="H650" s="119"/>
      <c r="I650" s="119">
        <v>1</v>
      </c>
      <c r="J650" s="119"/>
      <c r="K650" s="120">
        <v>43533</v>
      </c>
      <c r="L650" s="120">
        <v>43533</v>
      </c>
      <c r="M650" s="120">
        <v>43533</v>
      </c>
      <c r="N650" s="115"/>
      <c r="O650" s="115" t="s">
        <v>2222</v>
      </c>
      <c r="P650" s="115">
        <v>3</v>
      </c>
      <c r="Q650" s="115">
        <v>2019</v>
      </c>
      <c r="R650" s="115"/>
      <c r="S650" s="115" t="str">
        <f t="shared" si="20"/>
        <v>TRUNKLINE INJEKSI</v>
      </c>
      <c r="T650" s="115" t="str">
        <f>IFERROR(VLOOKUP(S650,[1]LOKASI!$B$4:$D$19,2,0),"-")</f>
        <v>-</v>
      </c>
      <c r="U650" s="115"/>
      <c r="V650" s="115"/>
      <c r="W650" s="121"/>
    </row>
    <row r="651" spans="2:23" s="94" customFormat="1" ht="50.15" hidden="1" customHeight="1" x14ac:dyDescent="0.35">
      <c r="B651" s="115">
        <f t="shared" si="21"/>
        <v>646</v>
      </c>
      <c r="C651" s="115" t="s">
        <v>1755</v>
      </c>
      <c r="D651" s="127" t="s">
        <v>2223</v>
      </c>
      <c r="E651" s="117"/>
      <c r="F651" s="118"/>
      <c r="G651" s="119">
        <v>2</v>
      </c>
      <c r="H651" s="119"/>
      <c r="I651" s="119">
        <v>4</v>
      </c>
      <c r="J651" s="119">
        <v>24</v>
      </c>
      <c r="K651" s="120">
        <v>43533</v>
      </c>
      <c r="L651" s="120">
        <v>43533</v>
      </c>
      <c r="M651" s="120">
        <v>43533</v>
      </c>
      <c r="N651" s="115"/>
      <c r="O651" s="115" t="s">
        <v>1522</v>
      </c>
      <c r="P651" s="115">
        <v>3</v>
      </c>
      <c r="Q651" s="115">
        <v>2019</v>
      </c>
      <c r="R651" s="115"/>
      <c r="S651" s="115" t="str">
        <f t="shared" si="20"/>
        <v>PMB</v>
      </c>
      <c r="T651" s="115" t="str">
        <f>IFERROR(VLOOKUP(S651,[1]LOKASI!$B$4:$D$19,2,0),"-")</f>
        <v>DISTRIK I</v>
      </c>
      <c r="U651" s="115"/>
      <c r="V651" s="115"/>
      <c r="W651" s="121"/>
    </row>
    <row r="652" spans="2:23" s="94" customFormat="1" ht="50.15" hidden="1" customHeight="1" x14ac:dyDescent="0.35">
      <c r="B652" s="115">
        <f t="shared" si="21"/>
        <v>647</v>
      </c>
      <c r="C652" s="115"/>
      <c r="D652" s="127" t="s">
        <v>2224</v>
      </c>
      <c r="E652" s="117"/>
      <c r="F652" s="118"/>
      <c r="G652" s="119">
        <v>1</v>
      </c>
      <c r="H652" s="119"/>
      <c r="I652" s="119"/>
      <c r="J652" s="119">
        <v>27</v>
      </c>
      <c r="K652" s="120">
        <v>43534</v>
      </c>
      <c r="L652" s="120">
        <v>43534</v>
      </c>
      <c r="M652" s="120">
        <v>43534</v>
      </c>
      <c r="N652" s="115"/>
      <c r="O652" s="115" t="s">
        <v>1305</v>
      </c>
      <c r="P652" s="115">
        <v>3</v>
      </c>
      <c r="Q652" s="115">
        <v>2019</v>
      </c>
      <c r="R652" s="115"/>
      <c r="S652" s="115" t="str">
        <f t="shared" si="20"/>
        <v xml:space="preserve">SP </v>
      </c>
      <c r="T652" s="115" t="str">
        <f>IFERROR(VLOOKUP(S652,[1]LOKASI!$B$4:$D$19,2,0),"-")</f>
        <v>-</v>
      </c>
      <c r="U652" s="115"/>
      <c r="V652" s="115"/>
      <c r="W652" s="121"/>
    </row>
    <row r="653" spans="2:23" s="94" customFormat="1" ht="50.15" hidden="1" customHeight="1" x14ac:dyDescent="0.35">
      <c r="B653" s="115">
        <f t="shared" si="21"/>
        <v>648</v>
      </c>
      <c r="C653" s="115"/>
      <c r="D653" s="127" t="s">
        <v>2225</v>
      </c>
      <c r="E653" s="117"/>
      <c r="F653" s="118"/>
      <c r="G653" s="119">
        <v>1</v>
      </c>
      <c r="H653" s="119"/>
      <c r="I653" s="119">
        <v>1</v>
      </c>
      <c r="J653" s="119"/>
      <c r="K653" s="120">
        <v>43536</v>
      </c>
      <c r="L653" s="120">
        <v>43536</v>
      </c>
      <c r="M653" s="120">
        <v>43536</v>
      </c>
      <c r="N653" s="115"/>
      <c r="O653" s="115" t="s">
        <v>2226</v>
      </c>
      <c r="P653" s="115">
        <v>3</v>
      </c>
      <c r="Q653" s="115">
        <v>2019</v>
      </c>
      <c r="R653" s="115"/>
      <c r="S653" s="115" t="str">
        <f t="shared" si="20"/>
        <v>TTB</v>
      </c>
      <c r="T653" s="115" t="str">
        <f>IFERROR(VLOOKUP(S653,[1]LOKASI!$B$4:$D$19,2,0),"-")</f>
        <v>DISTRIK II</v>
      </c>
      <c r="U653" s="115"/>
      <c r="V653" s="115"/>
      <c r="W653" s="121"/>
    </row>
    <row r="654" spans="2:23" s="94" customFormat="1" ht="50.15" hidden="1" customHeight="1" x14ac:dyDescent="0.35">
      <c r="B654" s="115">
        <f t="shared" si="21"/>
        <v>649</v>
      </c>
      <c r="C654" s="115"/>
      <c r="D654" s="127" t="s">
        <v>2227</v>
      </c>
      <c r="E654" s="117"/>
      <c r="F654" s="118"/>
      <c r="G654" s="119">
        <v>1</v>
      </c>
      <c r="H654" s="119"/>
      <c r="I654" s="119"/>
      <c r="J654" s="119">
        <v>24</v>
      </c>
      <c r="K654" s="120">
        <v>43536</v>
      </c>
      <c r="L654" s="120">
        <v>43536</v>
      </c>
      <c r="M654" s="120">
        <v>43536</v>
      </c>
      <c r="N654" s="115"/>
      <c r="O654" s="115" t="s">
        <v>1336</v>
      </c>
      <c r="P654" s="115">
        <v>3</v>
      </c>
      <c r="Q654" s="115">
        <v>2019</v>
      </c>
      <c r="R654" s="115"/>
      <c r="S654" s="115" t="str">
        <f t="shared" si="20"/>
        <v xml:space="preserve">SP </v>
      </c>
      <c r="T654" s="115" t="str">
        <f>IFERROR(VLOOKUP(S654,[1]LOKASI!$B$4:$D$19,2,0),"-")</f>
        <v>-</v>
      </c>
      <c r="U654" s="115"/>
      <c r="V654" s="115"/>
      <c r="W654" s="121"/>
    </row>
    <row r="655" spans="2:23" s="94" customFormat="1" ht="50.15" hidden="1" customHeight="1" x14ac:dyDescent="0.35">
      <c r="B655" s="115">
        <f t="shared" si="21"/>
        <v>650</v>
      </c>
      <c r="C655" s="115" t="s">
        <v>1755</v>
      </c>
      <c r="D655" s="127" t="s">
        <v>2228</v>
      </c>
      <c r="E655" s="117"/>
      <c r="F655" s="118"/>
      <c r="G655" s="119">
        <v>1</v>
      </c>
      <c r="H655" s="119"/>
      <c r="I655" s="119">
        <v>1</v>
      </c>
      <c r="J655" s="119"/>
      <c r="K655" s="120">
        <v>43537</v>
      </c>
      <c r="L655" s="120">
        <v>43537</v>
      </c>
      <c r="M655" s="120">
        <v>43537</v>
      </c>
      <c r="N655" s="115"/>
      <c r="O655" s="115" t="s">
        <v>1524</v>
      </c>
      <c r="P655" s="115">
        <v>3</v>
      </c>
      <c r="Q655" s="115">
        <v>2019</v>
      </c>
      <c r="R655" s="115"/>
      <c r="S655" s="115" t="str">
        <f t="shared" si="20"/>
        <v>PMB</v>
      </c>
      <c r="T655" s="115" t="str">
        <f>IFERROR(VLOOKUP(S655,[1]LOKASI!$B$4:$D$19,2,0),"-")</f>
        <v>DISTRIK I</v>
      </c>
      <c r="U655" s="115"/>
      <c r="V655" s="115"/>
      <c r="W655" s="121"/>
    </row>
    <row r="656" spans="2:23" s="94" customFormat="1" ht="50.15" hidden="1" customHeight="1" x14ac:dyDescent="0.35">
      <c r="B656" s="115">
        <f t="shared" si="21"/>
        <v>651</v>
      </c>
      <c r="C656" s="115"/>
      <c r="D656" s="127" t="s">
        <v>2229</v>
      </c>
      <c r="E656" s="117"/>
      <c r="F656" s="118"/>
      <c r="G656" s="119">
        <v>1</v>
      </c>
      <c r="H656" s="119"/>
      <c r="I656" s="119"/>
      <c r="J656" s="119"/>
      <c r="K656" s="120">
        <v>43537</v>
      </c>
      <c r="L656" s="120">
        <v>43537</v>
      </c>
      <c r="M656" s="120"/>
      <c r="N656" s="115"/>
      <c r="O656" s="115" t="s">
        <v>1692</v>
      </c>
      <c r="P656" s="115">
        <v>3</v>
      </c>
      <c r="Q656" s="115">
        <v>2019</v>
      </c>
      <c r="R656" s="115"/>
      <c r="S656" s="115" t="str">
        <f t="shared" si="20"/>
        <v>TTB</v>
      </c>
      <c r="T656" s="115" t="str">
        <f>IFERROR(VLOOKUP(S656,[1]LOKASI!$B$4:$D$19,2,0),"-")</f>
        <v>DISTRIK II</v>
      </c>
      <c r="U656" s="115"/>
      <c r="V656" s="115"/>
      <c r="W656" s="121"/>
    </row>
    <row r="657" spans="2:23" s="94" customFormat="1" ht="50.15" hidden="1" customHeight="1" x14ac:dyDescent="0.35">
      <c r="B657" s="115">
        <f t="shared" si="21"/>
        <v>652</v>
      </c>
      <c r="C657" s="115" t="s">
        <v>1300</v>
      </c>
      <c r="D657" s="132" t="s">
        <v>2230</v>
      </c>
      <c r="E657" s="129"/>
      <c r="F657" s="130"/>
      <c r="G657" s="119">
        <v>1</v>
      </c>
      <c r="H657" s="119">
        <v>1</v>
      </c>
      <c r="I657" s="119"/>
      <c r="J657" s="119"/>
      <c r="K657" s="120">
        <v>43537</v>
      </c>
      <c r="L657" s="120">
        <v>43537</v>
      </c>
      <c r="M657" s="120">
        <v>43537</v>
      </c>
      <c r="N657" s="115"/>
      <c r="O657" s="123" t="s">
        <v>1900</v>
      </c>
      <c r="P657" s="115">
        <v>3</v>
      </c>
      <c r="Q657" s="115">
        <v>2019</v>
      </c>
      <c r="R657" s="115"/>
      <c r="S657" s="115" t="str">
        <f t="shared" si="20"/>
        <v>AUR</v>
      </c>
      <c r="T657" s="115" t="str">
        <f>IFERROR(VLOOKUP(S657,[1]LOKASI!$B$4:$D$19,2,0),"-")</f>
        <v>DISTRIK III</v>
      </c>
      <c r="U657" s="115"/>
      <c r="V657" s="115"/>
      <c r="W657" s="121"/>
    </row>
    <row r="658" spans="2:23" s="94" customFormat="1" ht="50.15" hidden="1" customHeight="1" x14ac:dyDescent="0.35">
      <c r="B658" s="115">
        <f t="shared" si="21"/>
        <v>653</v>
      </c>
      <c r="C658" s="115"/>
      <c r="D658" s="127" t="s">
        <v>2231</v>
      </c>
      <c r="E658" s="117"/>
      <c r="F658" s="118"/>
      <c r="G658" s="119">
        <v>1</v>
      </c>
      <c r="H658" s="119"/>
      <c r="I658" s="119">
        <v>1</v>
      </c>
      <c r="J658" s="119"/>
      <c r="K658" s="120">
        <v>43537</v>
      </c>
      <c r="L658" s="120">
        <v>43537</v>
      </c>
      <c r="M658" s="120">
        <v>43537</v>
      </c>
      <c r="N658" s="115"/>
      <c r="O658" s="115" t="s">
        <v>1306</v>
      </c>
      <c r="P658" s="115">
        <v>3</v>
      </c>
      <c r="Q658" s="115">
        <v>2019</v>
      </c>
      <c r="R658" s="115"/>
      <c r="S658" s="115" t="str">
        <f t="shared" si="20"/>
        <v xml:space="preserve">SP </v>
      </c>
      <c r="T658" s="115" t="str">
        <f>IFERROR(VLOOKUP(S658,[1]LOKASI!$B$4:$D$19,2,0),"-")</f>
        <v>-</v>
      </c>
      <c r="U658" s="115"/>
      <c r="V658" s="115"/>
      <c r="W658" s="121"/>
    </row>
    <row r="659" spans="2:23" s="94" customFormat="1" ht="50.15" hidden="1" customHeight="1" x14ac:dyDescent="0.35">
      <c r="B659" s="115">
        <f t="shared" si="21"/>
        <v>654</v>
      </c>
      <c r="C659" s="115" t="s">
        <v>1755</v>
      </c>
      <c r="D659" s="127" t="s">
        <v>2232</v>
      </c>
      <c r="E659" s="117"/>
      <c r="F659" s="118"/>
      <c r="G659" s="119">
        <v>1</v>
      </c>
      <c r="H659" s="119"/>
      <c r="I659" s="119"/>
      <c r="J659" s="119">
        <v>18</v>
      </c>
      <c r="K659" s="120">
        <v>43538</v>
      </c>
      <c r="L659" s="120">
        <v>43538</v>
      </c>
      <c r="M659" s="120">
        <v>43538</v>
      </c>
      <c r="N659" s="115"/>
      <c r="O659" s="115" t="s">
        <v>2233</v>
      </c>
      <c r="P659" s="115">
        <v>3</v>
      </c>
      <c r="Q659" s="115">
        <v>2019</v>
      </c>
      <c r="R659" s="115"/>
      <c r="S659" s="115" t="str">
        <f t="shared" si="20"/>
        <v>KAG</v>
      </c>
      <c r="T659" s="115" t="str">
        <f>IFERROR(VLOOKUP(S659,[1]LOKASI!$B$4:$D$19,2,0),"-")</f>
        <v>DISTRIK III</v>
      </c>
      <c r="U659" s="115"/>
      <c r="V659" s="115"/>
      <c r="W659" s="121"/>
    </row>
    <row r="660" spans="2:23" s="94" customFormat="1" ht="50.15" hidden="1" customHeight="1" x14ac:dyDescent="0.35">
      <c r="B660" s="115">
        <f t="shared" si="21"/>
        <v>655</v>
      </c>
      <c r="C660" s="115" t="s">
        <v>1755</v>
      </c>
      <c r="D660" s="127" t="s">
        <v>2234</v>
      </c>
      <c r="E660" s="117"/>
      <c r="F660" s="118"/>
      <c r="G660" s="119">
        <v>1</v>
      </c>
      <c r="H660" s="119"/>
      <c r="I660" s="119"/>
      <c r="J660" s="119">
        <v>12</v>
      </c>
      <c r="K660" s="120">
        <v>43538</v>
      </c>
      <c r="L660" s="120">
        <v>43538</v>
      </c>
      <c r="M660" s="120">
        <v>43538</v>
      </c>
      <c r="N660" s="115"/>
      <c r="O660" s="115" t="s">
        <v>1587</v>
      </c>
      <c r="P660" s="115">
        <v>3</v>
      </c>
      <c r="Q660" s="115">
        <v>2019</v>
      </c>
      <c r="R660" s="115"/>
      <c r="S660" s="115" t="str">
        <f t="shared" si="20"/>
        <v>TLJ</v>
      </c>
      <c r="T660" s="115" t="str">
        <f>IFERROR(VLOOKUP(S660,[1]LOKASI!$B$4:$D$19,2,0),"-")</f>
        <v>DISTRIK I</v>
      </c>
      <c r="U660" s="115"/>
      <c r="V660" s="115"/>
      <c r="W660" s="121"/>
    </row>
    <row r="661" spans="2:23" s="94" customFormat="1" ht="50.15" hidden="1" customHeight="1" x14ac:dyDescent="0.35">
      <c r="B661" s="115">
        <f t="shared" si="21"/>
        <v>656</v>
      </c>
      <c r="C661" s="115"/>
      <c r="D661" s="127" t="s">
        <v>2235</v>
      </c>
      <c r="E661" s="117"/>
      <c r="F661" s="118"/>
      <c r="G661" s="119">
        <v>2</v>
      </c>
      <c r="H661" s="119"/>
      <c r="I661" s="119">
        <v>2</v>
      </c>
      <c r="J661" s="119"/>
      <c r="K661" s="120">
        <v>43538</v>
      </c>
      <c r="L661" s="120">
        <v>43538</v>
      </c>
      <c r="M661" s="120">
        <v>43538</v>
      </c>
      <c r="N661" s="115"/>
      <c r="O661" s="115" t="s">
        <v>1306</v>
      </c>
      <c r="P661" s="115">
        <v>3</v>
      </c>
      <c r="Q661" s="115">
        <v>2019</v>
      </c>
      <c r="R661" s="115"/>
      <c r="S661" s="115" t="str">
        <f t="shared" si="20"/>
        <v xml:space="preserve">SP </v>
      </c>
      <c r="T661" s="115" t="str">
        <f>IFERROR(VLOOKUP(S661,[1]LOKASI!$B$4:$D$19,2,0),"-")</f>
        <v>-</v>
      </c>
      <c r="U661" s="115"/>
      <c r="V661" s="115"/>
      <c r="W661" s="121"/>
    </row>
    <row r="662" spans="2:23" s="94" customFormat="1" ht="50.15" hidden="1" customHeight="1" x14ac:dyDescent="0.35">
      <c r="B662" s="115">
        <f t="shared" si="21"/>
        <v>657</v>
      </c>
      <c r="C662" s="115" t="s">
        <v>1755</v>
      </c>
      <c r="D662" s="127" t="s">
        <v>2236</v>
      </c>
      <c r="E662" s="117"/>
      <c r="F662" s="118"/>
      <c r="G662" s="119">
        <v>1</v>
      </c>
      <c r="H662" s="119"/>
      <c r="I662" s="119"/>
      <c r="J662" s="119">
        <v>12</v>
      </c>
      <c r="K662" s="120">
        <v>43539</v>
      </c>
      <c r="L662" s="120">
        <v>43539</v>
      </c>
      <c r="M662" s="120">
        <v>43539</v>
      </c>
      <c r="N662" s="115"/>
      <c r="O662" s="115" t="s">
        <v>1454</v>
      </c>
      <c r="P662" s="115">
        <v>3</v>
      </c>
      <c r="Q662" s="115">
        <v>2019</v>
      </c>
      <c r="R662" s="115"/>
      <c r="S662" s="115" t="str">
        <f t="shared" si="20"/>
        <v>KAG</v>
      </c>
      <c r="T662" s="115" t="str">
        <f>IFERROR(VLOOKUP(S662,[1]LOKASI!$B$4:$D$19,2,0),"-")</f>
        <v>DISTRIK III</v>
      </c>
      <c r="U662" s="115"/>
      <c r="V662" s="115"/>
      <c r="W662" s="121"/>
    </row>
    <row r="663" spans="2:23" s="94" customFormat="1" ht="50.15" hidden="1" customHeight="1" x14ac:dyDescent="0.35">
      <c r="B663" s="115">
        <f t="shared" si="21"/>
        <v>658</v>
      </c>
      <c r="C663" s="115" t="s">
        <v>1300</v>
      </c>
      <c r="D663" s="132" t="s">
        <v>2237</v>
      </c>
      <c r="E663" s="129"/>
      <c r="F663" s="130"/>
      <c r="G663" s="119">
        <v>1</v>
      </c>
      <c r="H663" s="119"/>
      <c r="I663" s="119"/>
      <c r="J663" s="119"/>
      <c r="K663" s="120">
        <v>43539</v>
      </c>
      <c r="L663" s="120">
        <v>43539</v>
      </c>
      <c r="M663" s="120">
        <v>43539</v>
      </c>
      <c r="N663" s="115"/>
      <c r="O663" s="123" t="s">
        <v>1900</v>
      </c>
      <c r="P663" s="115">
        <v>3</v>
      </c>
      <c r="Q663" s="115">
        <v>2019</v>
      </c>
      <c r="R663" s="115"/>
      <c r="S663" s="115" t="str">
        <f t="shared" si="20"/>
        <v>AUR</v>
      </c>
      <c r="T663" s="115" t="str">
        <f>IFERROR(VLOOKUP(S663,[1]LOKASI!$B$4:$D$19,2,0),"-")</f>
        <v>DISTRIK III</v>
      </c>
      <c r="U663" s="115"/>
      <c r="V663" s="115"/>
      <c r="W663" s="121"/>
    </row>
    <row r="664" spans="2:23" s="94" customFormat="1" ht="50.15" hidden="1" customHeight="1" x14ac:dyDescent="0.35">
      <c r="B664" s="115">
        <f t="shared" si="21"/>
        <v>659</v>
      </c>
      <c r="C664" s="115"/>
      <c r="D664" s="127" t="s">
        <v>2238</v>
      </c>
      <c r="E664" s="117"/>
      <c r="F664" s="118"/>
      <c r="G664" s="119">
        <v>1</v>
      </c>
      <c r="H664" s="119">
        <v>1</v>
      </c>
      <c r="I664" s="119"/>
      <c r="J664" s="119"/>
      <c r="K664" s="120">
        <v>43539</v>
      </c>
      <c r="L664" s="120">
        <v>43539</v>
      </c>
      <c r="M664" s="120">
        <v>43539</v>
      </c>
      <c r="N664" s="115"/>
      <c r="O664" s="115" t="s">
        <v>1870</v>
      </c>
      <c r="P664" s="115">
        <v>3</v>
      </c>
      <c r="Q664" s="115">
        <v>2019</v>
      </c>
      <c r="R664" s="115"/>
      <c r="S664" s="115" t="str">
        <f t="shared" si="20"/>
        <v>OGN</v>
      </c>
      <c r="T664" s="115" t="str">
        <f>IFERROR(VLOOKUP(S664,[1]LOKASI!$B$4:$D$19,2,0),"-")</f>
        <v>DISTRIK II</v>
      </c>
      <c r="U664" s="115"/>
      <c r="V664" s="115"/>
      <c r="W664" s="121"/>
    </row>
    <row r="665" spans="2:23" s="94" customFormat="1" ht="50.15" hidden="1" customHeight="1" x14ac:dyDescent="0.35">
      <c r="B665" s="115">
        <f t="shared" si="21"/>
        <v>660</v>
      </c>
      <c r="C665" s="115"/>
      <c r="D665" s="127" t="s">
        <v>2239</v>
      </c>
      <c r="E665" s="117"/>
      <c r="F665" s="118"/>
      <c r="G665" s="119">
        <v>1</v>
      </c>
      <c r="H665" s="119"/>
      <c r="I665" s="119"/>
      <c r="J665" s="119"/>
      <c r="K665" s="120">
        <v>43539</v>
      </c>
      <c r="L665" s="120">
        <v>43539</v>
      </c>
      <c r="M665" s="120"/>
      <c r="N665" s="115"/>
      <c r="O665" s="115" t="s">
        <v>1583</v>
      </c>
      <c r="P665" s="115">
        <v>3</v>
      </c>
      <c r="Q665" s="115">
        <v>2019</v>
      </c>
      <c r="R665" s="115"/>
      <c r="S665" s="115" t="str">
        <f t="shared" si="20"/>
        <v>TLJ</v>
      </c>
      <c r="T665" s="115" t="str">
        <f>IFERROR(VLOOKUP(S665,[1]LOKASI!$B$4:$D$19,2,0),"-")</f>
        <v>DISTRIK I</v>
      </c>
      <c r="U665" s="115"/>
      <c r="V665" s="115"/>
      <c r="W665" s="121"/>
    </row>
    <row r="666" spans="2:23" s="94" customFormat="1" ht="50.15" hidden="1" customHeight="1" x14ac:dyDescent="0.35">
      <c r="B666" s="115">
        <f t="shared" si="21"/>
        <v>661</v>
      </c>
      <c r="C666" s="115" t="s">
        <v>1755</v>
      </c>
      <c r="D666" s="127" t="s">
        <v>2240</v>
      </c>
      <c r="E666" s="117"/>
      <c r="F666" s="118"/>
      <c r="G666" s="119">
        <v>1</v>
      </c>
      <c r="H666" s="119"/>
      <c r="I666" s="119"/>
      <c r="J666" s="119"/>
      <c r="K666" s="120">
        <v>43539</v>
      </c>
      <c r="L666" s="120">
        <v>43539</v>
      </c>
      <c r="M666" s="120">
        <v>43539</v>
      </c>
      <c r="N666" s="115"/>
      <c r="O666" s="115" t="s">
        <v>1521</v>
      </c>
      <c r="P666" s="115">
        <v>3</v>
      </c>
      <c r="Q666" s="115">
        <v>2019</v>
      </c>
      <c r="R666" s="115"/>
      <c r="S666" s="115" t="str">
        <f t="shared" si="20"/>
        <v>PMB</v>
      </c>
      <c r="T666" s="115" t="str">
        <f>IFERROR(VLOOKUP(S666,[1]LOKASI!$B$4:$D$19,2,0),"-")</f>
        <v>DISTRIK I</v>
      </c>
      <c r="U666" s="115"/>
      <c r="V666" s="115"/>
      <c r="W666" s="121"/>
    </row>
    <row r="667" spans="2:23" s="94" customFormat="1" ht="50.15" hidden="1" customHeight="1" x14ac:dyDescent="0.35">
      <c r="B667" s="115">
        <f t="shared" si="21"/>
        <v>662</v>
      </c>
      <c r="C667" s="115" t="s">
        <v>1300</v>
      </c>
      <c r="D667" s="132" t="s">
        <v>2192</v>
      </c>
      <c r="E667" s="129"/>
      <c r="F667" s="130"/>
      <c r="G667" s="119">
        <v>1</v>
      </c>
      <c r="H667" s="119"/>
      <c r="I667" s="119"/>
      <c r="J667" s="119"/>
      <c r="K667" s="120">
        <v>43540</v>
      </c>
      <c r="L667" s="120">
        <v>43540</v>
      </c>
      <c r="M667" s="120">
        <v>43540</v>
      </c>
      <c r="N667" s="115"/>
      <c r="O667" s="123" t="s">
        <v>1900</v>
      </c>
      <c r="P667" s="115">
        <v>3</v>
      </c>
      <c r="Q667" s="115">
        <v>2019</v>
      </c>
      <c r="R667" s="115"/>
      <c r="S667" s="115" t="str">
        <f t="shared" si="20"/>
        <v>AUR</v>
      </c>
      <c r="T667" s="115" t="str">
        <f>IFERROR(VLOOKUP(S667,[1]LOKASI!$B$4:$D$19,2,0),"-")</f>
        <v>DISTRIK III</v>
      </c>
      <c r="U667" s="115"/>
      <c r="V667" s="115"/>
      <c r="W667" s="121"/>
    </row>
    <row r="668" spans="2:23" s="94" customFormat="1" ht="50.15" hidden="1" customHeight="1" x14ac:dyDescent="0.35">
      <c r="B668" s="115">
        <f t="shared" si="21"/>
        <v>663</v>
      </c>
      <c r="C668" s="115"/>
      <c r="D668" s="127" t="s">
        <v>2241</v>
      </c>
      <c r="E668" s="117"/>
      <c r="F668" s="118"/>
      <c r="G668" s="119">
        <v>1</v>
      </c>
      <c r="H668" s="119"/>
      <c r="I668" s="119">
        <v>1</v>
      </c>
      <c r="J668" s="119"/>
      <c r="K668" s="120">
        <v>43540</v>
      </c>
      <c r="L668" s="120">
        <v>43540</v>
      </c>
      <c r="M668" s="120">
        <v>43540</v>
      </c>
      <c r="N668" s="115"/>
      <c r="O668" s="115" t="s">
        <v>1870</v>
      </c>
      <c r="P668" s="115">
        <v>3</v>
      </c>
      <c r="Q668" s="115">
        <v>2019</v>
      </c>
      <c r="R668" s="115"/>
      <c r="S668" s="115" t="str">
        <f t="shared" si="20"/>
        <v>OGN</v>
      </c>
      <c r="T668" s="115" t="str">
        <f>IFERROR(VLOOKUP(S668,[1]LOKASI!$B$4:$D$19,2,0),"-")</f>
        <v>DISTRIK II</v>
      </c>
      <c r="U668" s="115"/>
      <c r="V668" s="115"/>
      <c r="W668" s="121"/>
    </row>
    <row r="669" spans="2:23" s="94" customFormat="1" ht="50.15" hidden="1" customHeight="1" x14ac:dyDescent="0.35">
      <c r="B669" s="115">
        <f t="shared" si="21"/>
        <v>664</v>
      </c>
      <c r="C669" s="115" t="s">
        <v>1755</v>
      </c>
      <c r="D669" s="127" t="s">
        <v>2242</v>
      </c>
      <c r="E669" s="117"/>
      <c r="F669" s="118"/>
      <c r="G669" s="119">
        <v>1</v>
      </c>
      <c r="H669" s="119"/>
      <c r="I669" s="119"/>
      <c r="J669" s="119">
        <v>9</v>
      </c>
      <c r="K669" s="120">
        <v>43542</v>
      </c>
      <c r="L669" s="120">
        <v>43542</v>
      </c>
      <c r="M669" s="120">
        <v>43542</v>
      </c>
      <c r="N669" s="115"/>
      <c r="O669" s="115" t="s">
        <v>1617</v>
      </c>
      <c r="P669" s="115">
        <v>3</v>
      </c>
      <c r="Q669" s="115">
        <v>2019</v>
      </c>
      <c r="R669" s="115"/>
      <c r="S669" s="115" t="str">
        <f t="shared" si="20"/>
        <v>TLJ</v>
      </c>
      <c r="T669" s="115" t="str">
        <f>IFERROR(VLOOKUP(S669,[1]LOKASI!$B$4:$D$19,2,0),"-")</f>
        <v>DISTRIK I</v>
      </c>
      <c r="U669" s="115"/>
      <c r="V669" s="115"/>
      <c r="W669" s="121"/>
    </row>
    <row r="670" spans="2:23" s="94" customFormat="1" ht="50.15" hidden="1" customHeight="1" x14ac:dyDescent="0.35">
      <c r="B670" s="115">
        <f t="shared" si="21"/>
        <v>665</v>
      </c>
      <c r="C670" s="115" t="s">
        <v>1755</v>
      </c>
      <c r="D670" s="127" t="s">
        <v>2243</v>
      </c>
      <c r="E670" s="117"/>
      <c r="F670" s="118"/>
      <c r="G670" s="119">
        <v>1</v>
      </c>
      <c r="H670" s="119">
        <v>1</v>
      </c>
      <c r="I670" s="119"/>
      <c r="J670" s="119"/>
      <c r="K670" s="120">
        <v>43543</v>
      </c>
      <c r="L670" s="120">
        <v>43543</v>
      </c>
      <c r="M670" s="120">
        <v>43543</v>
      </c>
      <c r="N670" s="115"/>
      <c r="O670" s="115" t="s">
        <v>1361</v>
      </c>
      <c r="P670" s="115">
        <v>3</v>
      </c>
      <c r="Q670" s="115">
        <v>2019</v>
      </c>
      <c r="R670" s="115"/>
      <c r="S670" s="115" t="str">
        <f t="shared" si="20"/>
        <v>BRG</v>
      </c>
      <c r="T670" s="115" t="str">
        <f>IFERROR(VLOOKUP(S670,[1]LOKASI!$B$4:$D$19,2,0),"-")</f>
        <v>DISTRIK III</v>
      </c>
      <c r="U670" s="115"/>
      <c r="V670" s="115"/>
      <c r="W670" s="121"/>
    </row>
    <row r="671" spans="2:23" s="94" customFormat="1" ht="50.15" hidden="1" customHeight="1" x14ac:dyDescent="0.35">
      <c r="B671" s="115">
        <f t="shared" si="21"/>
        <v>666</v>
      </c>
      <c r="C671" s="115" t="s">
        <v>1755</v>
      </c>
      <c r="D671" s="127" t="s">
        <v>2085</v>
      </c>
      <c r="E671" s="117"/>
      <c r="F671" s="118"/>
      <c r="G671" s="119">
        <v>1</v>
      </c>
      <c r="H671" s="119">
        <v>1</v>
      </c>
      <c r="I671" s="119"/>
      <c r="J671" s="119"/>
      <c r="K671" s="120">
        <v>43543</v>
      </c>
      <c r="L671" s="120">
        <v>43543</v>
      </c>
      <c r="M671" s="120">
        <v>43543</v>
      </c>
      <c r="N671" s="115"/>
      <c r="O671" s="115" t="s">
        <v>1425</v>
      </c>
      <c r="P671" s="115">
        <v>3</v>
      </c>
      <c r="Q671" s="115">
        <v>2019</v>
      </c>
      <c r="R671" s="115"/>
      <c r="S671" s="115" t="str">
        <f t="shared" si="20"/>
        <v>GNK</v>
      </c>
      <c r="T671" s="115" t="str">
        <f>IFERROR(VLOOKUP(S671,[1]LOKASI!$B$4:$D$19,2,0),"-")</f>
        <v>DISTRIK I</v>
      </c>
      <c r="U671" s="115"/>
      <c r="V671" s="115"/>
      <c r="W671" s="121"/>
    </row>
    <row r="672" spans="2:23" s="94" customFormat="1" ht="50.15" hidden="1" customHeight="1" x14ac:dyDescent="0.35">
      <c r="B672" s="115">
        <f t="shared" si="21"/>
        <v>667</v>
      </c>
      <c r="C672" s="115" t="s">
        <v>1755</v>
      </c>
      <c r="D672" s="141" t="s">
        <v>2244</v>
      </c>
      <c r="E672" s="142"/>
      <c r="F672" s="143"/>
      <c r="G672" s="119">
        <v>1</v>
      </c>
      <c r="H672" s="119"/>
      <c r="I672" s="119"/>
      <c r="J672" s="119">
        <v>9</v>
      </c>
      <c r="K672" s="120">
        <v>43543</v>
      </c>
      <c r="L672" s="120">
        <v>43543</v>
      </c>
      <c r="M672" s="120">
        <v>43543</v>
      </c>
      <c r="N672" s="115"/>
      <c r="O672" s="115" t="s">
        <v>200</v>
      </c>
      <c r="P672" s="115">
        <v>3</v>
      </c>
      <c r="Q672" s="115">
        <v>2019</v>
      </c>
      <c r="R672" s="115"/>
      <c r="S672" s="115" t="str">
        <f t="shared" si="20"/>
        <v>TLJ</v>
      </c>
      <c r="T672" s="115" t="str">
        <f>IFERROR(VLOOKUP(S672,[1]LOKASI!$B$4:$D$19,2,0),"-")</f>
        <v>DISTRIK I</v>
      </c>
      <c r="U672" s="115"/>
      <c r="V672" s="115"/>
      <c r="W672" s="121"/>
    </row>
    <row r="673" spans="2:23" s="94" customFormat="1" ht="50.15" hidden="1" customHeight="1" x14ac:dyDescent="0.35">
      <c r="B673" s="115">
        <f t="shared" si="21"/>
        <v>668</v>
      </c>
      <c r="C673" s="115" t="s">
        <v>1755</v>
      </c>
      <c r="D673" s="116" t="s">
        <v>2244</v>
      </c>
      <c r="E673" s="117"/>
      <c r="F673" s="118"/>
      <c r="G673" s="119">
        <v>1</v>
      </c>
      <c r="H673" s="119"/>
      <c r="I673" s="119"/>
      <c r="J673" s="119">
        <v>9</v>
      </c>
      <c r="K673" s="120">
        <v>43543</v>
      </c>
      <c r="L673" s="120">
        <v>43543</v>
      </c>
      <c r="M673" s="120">
        <v>43543</v>
      </c>
      <c r="N673" s="115"/>
      <c r="O673" s="115" t="s">
        <v>204</v>
      </c>
      <c r="P673" s="115">
        <v>3</v>
      </c>
      <c r="Q673" s="115">
        <v>2019</v>
      </c>
      <c r="R673" s="115"/>
      <c r="S673" s="115" t="str">
        <f t="shared" si="20"/>
        <v>TLJ</v>
      </c>
      <c r="T673" s="115" t="str">
        <f>IFERROR(VLOOKUP(S673,[1]LOKASI!$B$4:$D$19,2,0),"-")</f>
        <v>DISTRIK I</v>
      </c>
      <c r="U673" s="115"/>
      <c r="V673" s="115"/>
      <c r="W673" s="121"/>
    </row>
    <row r="674" spans="2:23" s="94" customFormat="1" ht="50.15" hidden="1" customHeight="1" x14ac:dyDescent="0.35">
      <c r="B674" s="115">
        <f t="shared" si="21"/>
        <v>669</v>
      </c>
      <c r="C674" s="115" t="s">
        <v>1755</v>
      </c>
      <c r="D674" s="127" t="s">
        <v>2245</v>
      </c>
      <c r="E674" s="117"/>
      <c r="F674" s="118"/>
      <c r="G674" s="119">
        <v>1</v>
      </c>
      <c r="H674" s="119"/>
      <c r="I674" s="119">
        <v>1</v>
      </c>
      <c r="J674" s="119"/>
      <c r="K674" s="120">
        <v>43543</v>
      </c>
      <c r="L674" s="120">
        <v>43543</v>
      </c>
      <c r="M674" s="120">
        <v>43543</v>
      </c>
      <c r="N674" s="115"/>
      <c r="O674" s="115" t="s">
        <v>1789</v>
      </c>
      <c r="P674" s="115">
        <v>3</v>
      </c>
      <c r="Q674" s="115">
        <v>2019</v>
      </c>
      <c r="R674" s="115"/>
      <c r="S674" s="115" t="str">
        <f t="shared" si="20"/>
        <v>TLJ</v>
      </c>
      <c r="T674" s="115" t="str">
        <f>IFERROR(VLOOKUP(S674,[1]LOKASI!$B$4:$D$19,2,0),"-")</f>
        <v>DISTRIK I</v>
      </c>
      <c r="U674" s="115"/>
      <c r="V674" s="115"/>
      <c r="W674" s="121"/>
    </row>
    <row r="675" spans="2:23" s="94" customFormat="1" ht="50.15" hidden="1" customHeight="1" x14ac:dyDescent="0.35">
      <c r="B675" s="115">
        <f t="shared" si="21"/>
        <v>670</v>
      </c>
      <c r="C675" s="115" t="s">
        <v>1755</v>
      </c>
      <c r="D675" s="127" t="s">
        <v>2246</v>
      </c>
      <c r="E675" s="117"/>
      <c r="F675" s="118"/>
      <c r="G675" s="119">
        <v>1</v>
      </c>
      <c r="H675" s="119"/>
      <c r="I675" s="119"/>
      <c r="J675" s="119">
        <v>27</v>
      </c>
      <c r="K675" s="120">
        <v>43544</v>
      </c>
      <c r="L675" s="120">
        <v>43544</v>
      </c>
      <c r="M675" s="120">
        <v>43544</v>
      </c>
      <c r="N675" s="115"/>
      <c r="O675" s="115" t="s">
        <v>2247</v>
      </c>
      <c r="P675" s="115">
        <v>3</v>
      </c>
      <c r="Q675" s="115">
        <v>2019</v>
      </c>
      <c r="R675" s="115"/>
      <c r="S675" s="115" t="str">
        <f t="shared" si="20"/>
        <v>OGN</v>
      </c>
      <c r="T675" s="115" t="str">
        <f>IFERROR(VLOOKUP(S675,[1]LOKASI!$B$4:$D$19,2,0),"-")</f>
        <v>DISTRIK II</v>
      </c>
      <c r="U675" s="115"/>
      <c r="V675" s="115"/>
      <c r="W675" s="121"/>
    </row>
    <row r="676" spans="2:23" s="94" customFormat="1" ht="50.15" hidden="1" customHeight="1" x14ac:dyDescent="0.35">
      <c r="B676" s="115">
        <f t="shared" si="21"/>
        <v>671</v>
      </c>
      <c r="C676" s="115" t="s">
        <v>1755</v>
      </c>
      <c r="D676" s="127" t="s">
        <v>2248</v>
      </c>
      <c r="E676" s="117"/>
      <c r="F676" s="118"/>
      <c r="G676" s="119">
        <v>1</v>
      </c>
      <c r="H676" s="119"/>
      <c r="I676" s="119"/>
      <c r="J676" s="119">
        <v>9</v>
      </c>
      <c r="K676" s="120">
        <v>43544</v>
      </c>
      <c r="L676" s="120">
        <v>43544</v>
      </c>
      <c r="M676" s="120">
        <v>43544</v>
      </c>
      <c r="N676" s="115"/>
      <c r="O676" s="115" t="s">
        <v>1789</v>
      </c>
      <c r="P676" s="115">
        <v>3</v>
      </c>
      <c r="Q676" s="115">
        <v>2019</v>
      </c>
      <c r="R676" s="115"/>
      <c r="S676" s="115" t="str">
        <f t="shared" si="20"/>
        <v>TLJ</v>
      </c>
      <c r="T676" s="115" t="str">
        <f>IFERROR(VLOOKUP(S676,[1]LOKASI!$B$4:$D$19,2,0),"-")</f>
        <v>DISTRIK I</v>
      </c>
      <c r="U676" s="115"/>
      <c r="V676" s="115"/>
      <c r="W676" s="121"/>
    </row>
    <row r="677" spans="2:23" s="94" customFormat="1" ht="50.15" hidden="1" customHeight="1" x14ac:dyDescent="0.35">
      <c r="B677" s="115">
        <f t="shared" si="21"/>
        <v>672</v>
      </c>
      <c r="C677" s="115" t="s">
        <v>1755</v>
      </c>
      <c r="D677" s="127" t="s">
        <v>2249</v>
      </c>
      <c r="E677" s="117"/>
      <c r="F677" s="118"/>
      <c r="G677" s="119">
        <v>1</v>
      </c>
      <c r="H677" s="119"/>
      <c r="I677" s="119">
        <v>1</v>
      </c>
      <c r="J677" s="119"/>
      <c r="K677" s="120">
        <v>43544</v>
      </c>
      <c r="L677" s="120">
        <v>43544</v>
      </c>
      <c r="M677" s="120">
        <v>43544</v>
      </c>
      <c r="N677" s="115"/>
      <c r="O677" s="115" t="s">
        <v>2250</v>
      </c>
      <c r="P677" s="115">
        <v>3</v>
      </c>
      <c r="Q677" s="115">
        <v>2019</v>
      </c>
      <c r="R677" s="115"/>
      <c r="S677" s="115" t="str">
        <f t="shared" si="20"/>
        <v>AUR</v>
      </c>
      <c r="T677" s="115" t="str">
        <f>IFERROR(VLOOKUP(S677,[1]LOKASI!$B$4:$D$19,2,0),"-")</f>
        <v>DISTRIK III</v>
      </c>
      <c r="U677" s="115"/>
      <c r="V677" s="115"/>
      <c r="W677" s="121"/>
    </row>
    <row r="678" spans="2:23" s="94" customFormat="1" ht="50.15" hidden="1" customHeight="1" x14ac:dyDescent="0.35">
      <c r="B678" s="115">
        <f t="shared" si="21"/>
        <v>673</v>
      </c>
      <c r="C678" s="115"/>
      <c r="D678" s="127" t="s">
        <v>2251</v>
      </c>
      <c r="E678" s="117"/>
      <c r="F678" s="118"/>
      <c r="G678" s="119">
        <v>1</v>
      </c>
      <c r="H678" s="119"/>
      <c r="I678" s="119">
        <v>1</v>
      </c>
      <c r="J678" s="119"/>
      <c r="K678" s="120">
        <v>43546</v>
      </c>
      <c r="L678" s="120">
        <v>43546</v>
      </c>
      <c r="M678" s="120">
        <v>43546</v>
      </c>
      <c r="N678" s="115"/>
      <c r="O678" s="115" t="s">
        <v>1786</v>
      </c>
      <c r="P678" s="115">
        <v>3</v>
      </c>
      <c r="Q678" s="115">
        <v>2019</v>
      </c>
      <c r="R678" s="115"/>
      <c r="S678" s="115" t="str">
        <f t="shared" si="20"/>
        <v>TLJ</v>
      </c>
      <c r="T678" s="115" t="str">
        <f>IFERROR(VLOOKUP(S678,[1]LOKASI!$B$4:$D$19,2,0),"-")</f>
        <v>DISTRIK I</v>
      </c>
      <c r="U678" s="115"/>
      <c r="V678" s="115"/>
      <c r="W678" s="121"/>
    </row>
    <row r="679" spans="2:23" s="94" customFormat="1" ht="50.15" hidden="1" customHeight="1" x14ac:dyDescent="0.35">
      <c r="B679" s="115">
        <f t="shared" si="21"/>
        <v>674</v>
      </c>
      <c r="C679" s="115"/>
      <c r="D679" s="116" t="s">
        <v>2252</v>
      </c>
      <c r="E679" s="117"/>
      <c r="F679" s="118"/>
      <c r="G679" s="119">
        <v>1</v>
      </c>
      <c r="H679" s="119"/>
      <c r="I679" s="119">
        <v>1</v>
      </c>
      <c r="J679" s="119"/>
      <c r="K679" s="120">
        <v>43546</v>
      </c>
      <c r="L679" s="120">
        <v>43546</v>
      </c>
      <c r="M679" s="120">
        <v>43546</v>
      </c>
      <c r="N679" s="115"/>
      <c r="O679" s="115" t="s">
        <v>1618</v>
      </c>
      <c r="P679" s="115">
        <v>3</v>
      </c>
      <c r="Q679" s="115">
        <v>2019</v>
      </c>
      <c r="R679" s="115"/>
      <c r="S679" s="115" t="str">
        <f t="shared" si="20"/>
        <v>TLJ</v>
      </c>
      <c r="T679" s="115" t="str">
        <f>IFERROR(VLOOKUP(S679,[1]LOKASI!$B$4:$D$19,2,0),"-")</f>
        <v>DISTRIK I</v>
      </c>
      <c r="U679" s="115"/>
      <c r="V679" s="115"/>
      <c r="W679" s="121"/>
    </row>
    <row r="680" spans="2:23" s="94" customFormat="1" ht="50.15" hidden="1" customHeight="1" x14ac:dyDescent="0.35">
      <c r="B680" s="115">
        <f t="shared" si="21"/>
        <v>675</v>
      </c>
      <c r="C680" s="115"/>
      <c r="D680" s="127" t="s">
        <v>2253</v>
      </c>
      <c r="E680" s="117"/>
      <c r="F680" s="118"/>
      <c r="G680" s="119">
        <v>1</v>
      </c>
      <c r="H680" s="119"/>
      <c r="I680" s="119"/>
      <c r="J680" s="119"/>
      <c r="K680" s="120">
        <v>43546</v>
      </c>
      <c r="L680" s="120">
        <v>43546</v>
      </c>
      <c r="M680" s="120">
        <v>43546</v>
      </c>
      <c r="N680" s="115"/>
      <c r="O680" s="115" t="s">
        <v>2254</v>
      </c>
      <c r="P680" s="115">
        <v>3</v>
      </c>
      <c r="Q680" s="115">
        <v>2019</v>
      </c>
      <c r="R680" s="115"/>
      <c r="S680" s="115" t="str">
        <f t="shared" si="20"/>
        <v xml:space="preserve">SP </v>
      </c>
      <c r="T680" s="115" t="str">
        <f>IFERROR(VLOOKUP(S680,[1]LOKASI!$B$4:$D$19,2,0),"-")</f>
        <v>-</v>
      </c>
      <c r="U680" s="115"/>
      <c r="V680" s="115"/>
      <c r="W680" s="121"/>
    </row>
    <row r="681" spans="2:23" s="94" customFormat="1" ht="50.15" hidden="1" customHeight="1" x14ac:dyDescent="0.35">
      <c r="B681" s="115">
        <f t="shared" si="21"/>
        <v>676</v>
      </c>
      <c r="C681" s="115" t="s">
        <v>1755</v>
      </c>
      <c r="D681" s="127" t="s">
        <v>2255</v>
      </c>
      <c r="E681" s="117"/>
      <c r="F681" s="118"/>
      <c r="G681" s="119">
        <v>1</v>
      </c>
      <c r="H681" s="119"/>
      <c r="I681" s="119"/>
      <c r="J681" s="119">
        <v>9</v>
      </c>
      <c r="K681" s="120">
        <v>43547</v>
      </c>
      <c r="L681" s="120">
        <v>43547</v>
      </c>
      <c r="M681" s="120">
        <v>43547</v>
      </c>
      <c r="N681" s="115"/>
      <c r="O681" s="115" t="s">
        <v>1884</v>
      </c>
      <c r="P681" s="115">
        <v>3</v>
      </c>
      <c r="Q681" s="115">
        <v>2019</v>
      </c>
      <c r="R681" s="115"/>
      <c r="S681" s="115" t="str">
        <f t="shared" si="20"/>
        <v>TLJ</v>
      </c>
      <c r="T681" s="115" t="str">
        <f>IFERROR(VLOOKUP(S681,[1]LOKASI!$B$4:$D$19,2,0),"-")</f>
        <v>DISTRIK I</v>
      </c>
      <c r="U681" s="115"/>
      <c r="V681" s="115"/>
      <c r="W681" s="121"/>
    </row>
    <row r="682" spans="2:23" s="94" customFormat="1" ht="50.15" hidden="1" customHeight="1" x14ac:dyDescent="0.35">
      <c r="B682" s="115">
        <f t="shared" si="21"/>
        <v>677</v>
      </c>
      <c r="C682" s="115"/>
      <c r="D682" s="127" t="s">
        <v>2256</v>
      </c>
      <c r="E682" s="117"/>
      <c r="F682" s="118"/>
      <c r="G682" s="119">
        <v>1</v>
      </c>
      <c r="H682" s="119"/>
      <c r="I682" s="119">
        <v>1</v>
      </c>
      <c r="J682" s="119"/>
      <c r="K682" s="120">
        <v>43548</v>
      </c>
      <c r="L682" s="120">
        <v>43548</v>
      </c>
      <c r="M682" s="120">
        <v>43548</v>
      </c>
      <c r="N682" s="115"/>
      <c r="O682" s="115" t="s">
        <v>1697</v>
      </c>
      <c r="P682" s="115">
        <v>3</v>
      </c>
      <c r="Q682" s="115">
        <v>2019</v>
      </c>
      <c r="R682" s="115"/>
      <c r="S682" s="115" t="str">
        <f t="shared" si="20"/>
        <v>TTB</v>
      </c>
      <c r="T682" s="115" t="str">
        <f>IFERROR(VLOOKUP(S682,[1]LOKASI!$B$4:$D$19,2,0),"-")</f>
        <v>DISTRIK II</v>
      </c>
      <c r="U682" s="115"/>
      <c r="V682" s="115"/>
      <c r="W682" s="121"/>
    </row>
    <row r="683" spans="2:23" s="94" customFormat="1" ht="50.15" hidden="1" customHeight="1" x14ac:dyDescent="0.35">
      <c r="B683" s="115">
        <f t="shared" si="21"/>
        <v>678</v>
      </c>
      <c r="C683" s="115"/>
      <c r="D683" s="127" t="s">
        <v>2257</v>
      </c>
      <c r="E683" s="117"/>
      <c r="F683" s="118"/>
      <c r="G683" s="119">
        <v>1</v>
      </c>
      <c r="H683" s="119"/>
      <c r="I683" s="119">
        <v>1</v>
      </c>
      <c r="J683" s="119"/>
      <c r="K683" s="120">
        <v>43548</v>
      </c>
      <c r="L683" s="120">
        <v>43548</v>
      </c>
      <c r="M683" s="120">
        <v>43548</v>
      </c>
      <c r="N683" s="115"/>
      <c r="O683" s="115" t="s">
        <v>1786</v>
      </c>
      <c r="P683" s="115">
        <v>3</v>
      </c>
      <c r="Q683" s="115">
        <v>2019</v>
      </c>
      <c r="R683" s="115"/>
      <c r="S683" s="115" t="str">
        <f t="shared" si="20"/>
        <v>TLJ</v>
      </c>
      <c r="T683" s="115" t="str">
        <f>IFERROR(VLOOKUP(S683,[1]LOKASI!$B$4:$D$19,2,0),"-")</f>
        <v>DISTRIK I</v>
      </c>
      <c r="U683" s="115"/>
      <c r="V683" s="115"/>
      <c r="W683" s="121"/>
    </row>
    <row r="684" spans="2:23" s="94" customFormat="1" ht="50.15" hidden="1" customHeight="1" x14ac:dyDescent="0.35">
      <c r="B684" s="115">
        <f t="shared" si="21"/>
        <v>679</v>
      </c>
      <c r="C684" s="115"/>
      <c r="D684" s="127" t="s">
        <v>2258</v>
      </c>
      <c r="E684" s="117"/>
      <c r="F684" s="118"/>
      <c r="G684" s="119">
        <v>1</v>
      </c>
      <c r="H684" s="119"/>
      <c r="I684" s="119"/>
      <c r="J684" s="119">
        <v>12</v>
      </c>
      <c r="K684" s="120">
        <v>43549</v>
      </c>
      <c r="L684" s="120">
        <v>43549</v>
      </c>
      <c r="M684" s="120">
        <v>43549</v>
      </c>
      <c r="N684" s="115"/>
      <c r="O684" s="115" t="s">
        <v>1786</v>
      </c>
      <c r="P684" s="115">
        <v>3</v>
      </c>
      <c r="Q684" s="115">
        <v>2019</v>
      </c>
      <c r="R684" s="115"/>
      <c r="S684" s="115" t="str">
        <f t="shared" si="20"/>
        <v>TLJ</v>
      </c>
      <c r="T684" s="115" t="str">
        <f>IFERROR(VLOOKUP(S684,[1]LOKASI!$B$4:$D$19,2,0),"-")</f>
        <v>DISTRIK I</v>
      </c>
      <c r="U684" s="115"/>
      <c r="V684" s="115"/>
      <c r="W684" s="121"/>
    </row>
    <row r="685" spans="2:23" s="94" customFormat="1" ht="50.15" hidden="1" customHeight="1" x14ac:dyDescent="0.35">
      <c r="B685" s="115">
        <f t="shared" si="21"/>
        <v>680</v>
      </c>
      <c r="C685" s="115" t="s">
        <v>1300</v>
      </c>
      <c r="D685" s="132" t="s">
        <v>2259</v>
      </c>
      <c r="E685" s="129"/>
      <c r="F685" s="130"/>
      <c r="G685" s="119">
        <v>1</v>
      </c>
      <c r="H685" s="119"/>
      <c r="I685" s="119"/>
      <c r="J685" s="119">
        <v>12</v>
      </c>
      <c r="K685" s="120">
        <v>43549</v>
      </c>
      <c r="L685" s="120">
        <v>43549</v>
      </c>
      <c r="M685" s="120">
        <v>43549</v>
      </c>
      <c r="N685" s="115"/>
      <c r="O685" s="123" t="s">
        <v>2260</v>
      </c>
      <c r="P685" s="115">
        <v>3</v>
      </c>
      <c r="Q685" s="115">
        <v>2019</v>
      </c>
      <c r="R685" s="115"/>
      <c r="S685" s="115" t="str">
        <f t="shared" si="20"/>
        <v>SP 7 - SP 6</v>
      </c>
      <c r="T685" s="115" t="str">
        <f>IFERROR(VLOOKUP(S685,[1]LOKASI!$B$4:$D$19,2,0),"-")</f>
        <v>-</v>
      </c>
      <c r="U685" s="115"/>
      <c r="V685" s="115"/>
      <c r="W685" s="121"/>
    </row>
    <row r="686" spans="2:23" s="94" customFormat="1" ht="50.15" hidden="1" customHeight="1" x14ac:dyDescent="0.35">
      <c r="B686" s="115">
        <f t="shared" si="21"/>
        <v>681</v>
      </c>
      <c r="C686" s="115" t="s">
        <v>1755</v>
      </c>
      <c r="D686" s="127" t="s">
        <v>2261</v>
      </c>
      <c r="E686" s="117"/>
      <c r="F686" s="118"/>
      <c r="G686" s="119">
        <v>1</v>
      </c>
      <c r="H686" s="119">
        <v>1</v>
      </c>
      <c r="I686" s="119"/>
      <c r="J686" s="119"/>
      <c r="K686" s="120">
        <v>43549</v>
      </c>
      <c r="L686" s="120">
        <v>43549</v>
      </c>
      <c r="M686" s="120">
        <v>43549</v>
      </c>
      <c r="N686" s="115"/>
      <c r="O686" s="115" t="s">
        <v>1665</v>
      </c>
      <c r="P686" s="115">
        <v>3</v>
      </c>
      <c r="Q686" s="115">
        <v>2019</v>
      </c>
      <c r="R686" s="115"/>
      <c r="S686" s="115" t="str">
        <f t="shared" si="20"/>
        <v>TMT</v>
      </c>
      <c r="T686" s="115" t="str">
        <f>IFERROR(VLOOKUP(S686,[1]LOKASI!$B$4:$D$19,2,0),"-")</f>
        <v>DISTRIK II</v>
      </c>
      <c r="U686" s="115"/>
      <c r="V686" s="115"/>
      <c r="W686" s="121"/>
    </row>
    <row r="687" spans="2:23" s="94" customFormat="1" ht="50.15" hidden="1" customHeight="1" x14ac:dyDescent="0.35">
      <c r="B687" s="115">
        <f t="shared" si="21"/>
        <v>682</v>
      </c>
      <c r="C687" s="115"/>
      <c r="D687" s="127" t="s">
        <v>2262</v>
      </c>
      <c r="E687" s="117"/>
      <c r="F687" s="118"/>
      <c r="G687" s="119">
        <v>1</v>
      </c>
      <c r="H687" s="119">
        <v>1</v>
      </c>
      <c r="I687" s="119"/>
      <c r="J687" s="119"/>
      <c r="K687" s="120">
        <v>43549</v>
      </c>
      <c r="L687" s="120">
        <v>43549</v>
      </c>
      <c r="M687" s="120">
        <v>43549</v>
      </c>
      <c r="N687" s="115"/>
      <c r="O687" s="115" t="s">
        <v>1332</v>
      </c>
      <c r="P687" s="115">
        <v>3</v>
      </c>
      <c r="Q687" s="115">
        <v>2019</v>
      </c>
      <c r="R687" s="115"/>
      <c r="S687" s="115" t="str">
        <f t="shared" si="20"/>
        <v xml:space="preserve">SP </v>
      </c>
      <c r="T687" s="115" t="str">
        <f>IFERROR(VLOOKUP(S687,[1]LOKASI!$B$4:$D$19,2,0),"-")</f>
        <v>-</v>
      </c>
      <c r="U687" s="115"/>
      <c r="V687" s="115"/>
      <c r="W687" s="121"/>
    </row>
    <row r="688" spans="2:23" s="94" customFormat="1" ht="50.15" hidden="1" customHeight="1" x14ac:dyDescent="0.35">
      <c r="B688" s="115">
        <f t="shared" si="21"/>
        <v>683</v>
      </c>
      <c r="C688" s="115" t="s">
        <v>1755</v>
      </c>
      <c r="D688" s="127" t="s">
        <v>2263</v>
      </c>
      <c r="E688" s="117"/>
      <c r="F688" s="118"/>
      <c r="G688" s="119">
        <v>1</v>
      </c>
      <c r="H688" s="119">
        <v>1</v>
      </c>
      <c r="I688" s="119"/>
      <c r="J688" s="119"/>
      <c r="K688" s="120">
        <v>43550</v>
      </c>
      <c r="L688" s="120">
        <v>43550</v>
      </c>
      <c r="M688" s="120">
        <v>43550</v>
      </c>
      <c r="N688" s="115"/>
      <c r="O688" s="115" t="s">
        <v>1514</v>
      </c>
      <c r="P688" s="115">
        <v>3</v>
      </c>
      <c r="Q688" s="115">
        <v>2019</v>
      </c>
      <c r="R688" s="115"/>
      <c r="S688" s="115" t="str">
        <f t="shared" si="20"/>
        <v>PMB</v>
      </c>
      <c r="T688" s="115" t="str">
        <f>IFERROR(VLOOKUP(S688,[1]LOKASI!$B$4:$D$19,2,0),"-")</f>
        <v>DISTRIK I</v>
      </c>
      <c r="U688" s="115"/>
      <c r="V688" s="115"/>
      <c r="W688" s="121"/>
    </row>
    <row r="689" spans="2:23" s="94" customFormat="1" ht="50.15" hidden="1" customHeight="1" x14ac:dyDescent="0.35">
      <c r="B689" s="115">
        <f t="shared" si="21"/>
        <v>684</v>
      </c>
      <c r="C689" s="115" t="s">
        <v>1755</v>
      </c>
      <c r="D689" s="127" t="s">
        <v>2264</v>
      </c>
      <c r="E689" s="117"/>
      <c r="F689" s="118"/>
      <c r="G689" s="119">
        <v>1</v>
      </c>
      <c r="H689" s="119"/>
      <c r="I689" s="119"/>
      <c r="J689" s="119">
        <v>9</v>
      </c>
      <c r="K689" s="120">
        <v>43550</v>
      </c>
      <c r="L689" s="120">
        <v>43550</v>
      </c>
      <c r="M689" s="120">
        <v>43550</v>
      </c>
      <c r="N689" s="115"/>
      <c r="O689" s="115" t="s">
        <v>697</v>
      </c>
      <c r="P689" s="115">
        <v>3</v>
      </c>
      <c r="Q689" s="115">
        <v>2019</v>
      </c>
      <c r="R689" s="115"/>
      <c r="S689" s="115" t="str">
        <f t="shared" si="20"/>
        <v>TLJ</v>
      </c>
      <c r="T689" s="115" t="str">
        <f>IFERROR(VLOOKUP(S689,[1]LOKASI!$B$4:$D$19,2,0),"-")</f>
        <v>DISTRIK I</v>
      </c>
      <c r="U689" s="115"/>
      <c r="V689" s="115"/>
      <c r="W689" s="121"/>
    </row>
    <row r="690" spans="2:23" s="94" customFormat="1" ht="50.15" hidden="1" customHeight="1" x14ac:dyDescent="0.35">
      <c r="B690" s="115">
        <f t="shared" si="21"/>
        <v>685</v>
      </c>
      <c r="C690" s="115"/>
      <c r="D690" s="127" t="s">
        <v>2265</v>
      </c>
      <c r="E690" s="117"/>
      <c r="F690" s="118"/>
      <c r="G690" s="119">
        <v>1</v>
      </c>
      <c r="H690" s="119"/>
      <c r="I690" s="119">
        <v>1</v>
      </c>
      <c r="J690" s="119"/>
      <c r="K690" s="120">
        <v>43550</v>
      </c>
      <c r="L690" s="120">
        <v>43550</v>
      </c>
      <c r="M690" s="120">
        <v>43550</v>
      </c>
      <c r="N690" s="115"/>
      <c r="O690" s="115" t="s">
        <v>1306</v>
      </c>
      <c r="P690" s="115">
        <v>3</v>
      </c>
      <c r="Q690" s="115">
        <v>2019</v>
      </c>
      <c r="R690" s="115"/>
      <c r="S690" s="115" t="str">
        <f t="shared" si="20"/>
        <v xml:space="preserve">SP </v>
      </c>
      <c r="T690" s="115" t="str">
        <f>IFERROR(VLOOKUP(S690,[1]LOKASI!$B$4:$D$19,2,0),"-")</f>
        <v>-</v>
      </c>
      <c r="U690" s="115"/>
      <c r="V690" s="115"/>
      <c r="W690" s="121"/>
    </row>
    <row r="691" spans="2:23" s="94" customFormat="1" ht="50.15" hidden="1" customHeight="1" x14ac:dyDescent="0.35">
      <c r="B691" s="115">
        <f t="shared" si="21"/>
        <v>686</v>
      </c>
      <c r="C691" s="115" t="s">
        <v>1755</v>
      </c>
      <c r="D691" s="127" t="s">
        <v>2266</v>
      </c>
      <c r="E691" s="117"/>
      <c r="F691" s="118"/>
      <c r="G691" s="119">
        <v>1</v>
      </c>
      <c r="H691" s="119"/>
      <c r="I691" s="119">
        <v>1</v>
      </c>
      <c r="J691" s="119"/>
      <c r="K691" s="120">
        <v>43550</v>
      </c>
      <c r="L691" s="120">
        <v>43550</v>
      </c>
      <c r="M691" s="120">
        <v>43550</v>
      </c>
      <c r="N691" s="115"/>
      <c r="O691" s="115" t="s">
        <v>1660</v>
      </c>
      <c r="P691" s="115">
        <v>3</v>
      </c>
      <c r="Q691" s="115">
        <v>2019</v>
      </c>
      <c r="R691" s="115"/>
      <c r="S691" s="115" t="str">
        <f t="shared" si="20"/>
        <v>TMT</v>
      </c>
      <c r="T691" s="115" t="str">
        <f>IFERROR(VLOOKUP(S691,[1]LOKASI!$B$4:$D$19,2,0),"-")</f>
        <v>DISTRIK II</v>
      </c>
      <c r="U691" s="115"/>
      <c r="V691" s="115"/>
      <c r="W691" s="121"/>
    </row>
    <row r="692" spans="2:23" s="94" customFormat="1" ht="50.15" hidden="1" customHeight="1" x14ac:dyDescent="0.35">
      <c r="B692" s="115">
        <f t="shared" si="21"/>
        <v>687</v>
      </c>
      <c r="C692" s="115"/>
      <c r="D692" s="127" t="s">
        <v>2267</v>
      </c>
      <c r="E692" s="117"/>
      <c r="F692" s="118"/>
      <c r="G692" s="119">
        <v>1</v>
      </c>
      <c r="H692" s="119">
        <v>1</v>
      </c>
      <c r="I692" s="119"/>
      <c r="J692" s="119"/>
      <c r="K692" s="120">
        <v>43551</v>
      </c>
      <c r="L692" s="120">
        <v>43551</v>
      </c>
      <c r="M692" s="120">
        <v>43551</v>
      </c>
      <c r="N692" s="115"/>
      <c r="O692" s="115" t="s">
        <v>1533</v>
      </c>
      <c r="P692" s="115">
        <v>3</v>
      </c>
      <c r="Q692" s="115">
        <v>2019</v>
      </c>
      <c r="R692" s="115"/>
      <c r="S692" s="115" t="str">
        <f t="shared" si="20"/>
        <v>SKG</v>
      </c>
      <c r="T692" s="115" t="str">
        <f>IFERROR(VLOOKUP(S692,[1]LOKASI!$B$4:$D$19,2,0),"-")</f>
        <v>-</v>
      </c>
      <c r="U692" s="115"/>
      <c r="V692" s="115"/>
      <c r="W692" s="121"/>
    </row>
    <row r="693" spans="2:23" s="94" customFormat="1" ht="50.15" hidden="1" customHeight="1" x14ac:dyDescent="0.35">
      <c r="B693" s="115">
        <f t="shared" si="21"/>
        <v>688</v>
      </c>
      <c r="C693" s="115"/>
      <c r="D693" s="127" t="s">
        <v>2268</v>
      </c>
      <c r="E693" s="117"/>
      <c r="F693" s="118"/>
      <c r="G693" s="119">
        <v>1</v>
      </c>
      <c r="H693" s="119"/>
      <c r="I693" s="119">
        <v>1</v>
      </c>
      <c r="J693" s="119"/>
      <c r="K693" s="120">
        <v>43551</v>
      </c>
      <c r="L693" s="120">
        <v>43551</v>
      </c>
      <c r="M693" s="120">
        <v>43551</v>
      </c>
      <c r="N693" s="115"/>
      <c r="O693" s="115" t="s">
        <v>1425</v>
      </c>
      <c r="P693" s="115">
        <v>3</v>
      </c>
      <c r="Q693" s="115">
        <v>2019</v>
      </c>
      <c r="R693" s="115"/>
      <c r="S693" s="115" t="str">
        <f t="shared" si="20"/>
        <v>GNK</v>
      </c>
      <c r="T693" s="115" t="str">
        <f>IFERROR(VLOOKUP(S693,[1]LOKASI!$B$4:$D$19,2,0),"-")</f>
        <v>DISTRIK I</v>
      </c>
      <c r="U693" s="115"/>
      <c r="V693" s="115"/>
      <c r="W693" s="121"/>
    </row>
    <row r="694" spans="2:23" s="94" customFormat="1" ht="50.15" hidden="1" customHeight="1" x14ac:dyDescent="0.35">
      <c r="B694" s="115">
        <f t="shared" si="21"/>
        <v>689</v>
      </c>
      <c r="C694" s="115" t="s">
        <v>1755</v>
      </c>
      <c r="D694" s="127" t="s">
        <v>2269</v>
      </c>
      <c r="E694" s="117"/>
      <c r="F694" s="118"/>
      <c r="G694" s="119">
        <v>2</v>
      </c>
      <c r="H694" s="119"/>
      <c r="I694" s="119"/>
      <c r="J694" s="119">
        <v>36</v>
      </c>
      <c r="K694" s="120">
        <v>43551</v>
      </c>
      <c r="L694" s="120">
        <v>43551</v>
      </c>
      <c r="M694" s="120">
        <v>43551</v>
      </c>
      <c r="N694" s="115"/>
      <c r="O694" s="115" t="s">
        <v>1660</v>
      </c>
      <c r="P694" s="115">
        <v>3</v>
      </c>
      <c r="Q694" s="115">
        <v>2019</v>
      </c>
      <c r="R694" s="115"/>
      <c r="S694" s="115" t="str">
        <f t="shared" si="20"/>
        <v>TMT</v>
      </c>
      <c r="T694" s="115" t="str">
        <f>IFERROR(VLOOKUP(S694,[1]LOKASI!$B$4:$D$19,2,0),"-")</f>
        <v>DISTRIK II</v>
      </c>
      <c r="U694" s="115"/>
      <c r="V694" s="115"/>
      <c r="W694" s="121"/>
    </row>
    <row r="695" spans="2:23" s="94" customFormat="1" ht="50.15" hidden="1" customHeight="1" x14ac:dyDescent="0.35">
      <c r="B695" s="115">
        <f t="shared" si="21"/>
        <v>690</v>
      </c>
      <c r="C695" s="115" t="s">
        <v>1755</v>
      </c>
      <c r="D695" s="127" t="s">
        <v>2270</v>
      </c>
      <c r="E695" s="117"/>
      <c r="F695" s="118"/>
      <c r="G695" s="119">
        <v>1</v>
      </c>
      <c r="H695" s="119">
        <v>1</v>
      </c>
      <c r="I695" s="119"/>
      <c r="J695" s="119"/>
      <c r="K695" s="120">
        <v>43552</v>
      </c>
      <c r="L695" s="120">
        <v>43552</v>
      </c>
      <c r="M695" s="120">
        <v>43552</v>
      </c>
      <c r="N695" s="115"/>
      <c r="O695" s="115" t="s">
        <v>2271</v>
      </c>
      <c r="P695" s="115">
        <v>3</v>
      </c>
      <c r="Q695" s="115">
        <v>2019</v>
      </c>
      <c r="R695" s="115"/>
      <c r="S695" s="115" t="str">
        <f t="shared" si="20"/>
        <v>GNK</v>
      </c>
      <c r="T695" s="115" t="str">
        <f>IFERROR(VLOOKUP(S695,[1]LOKASI!$B$4:$D$19,2,0),"-")</f>
        <v>DISTRIK I</v>
      </c>
      <c r="U695" s="115"/>
      <c r="V695" s="115"/>
      <c r="W695" s="121"/>
    </row>
    <row r="696" spans="2:23" s="94" customFormat="1" ht="50.15" hidden="1" customHeight="1" x14ac:dyDescent="0.35">
      <c r="B696" s="115">
        <f t="shared" si="21"/>
        <v>691</v>
      </c>
      <c r="C696" s="115" t="s">
        <v>1300</v>
      </c>
      <c r="D696" s="132" t="s">
        <v>2272</v>
      </c>
      <c r="E696" s="129"/>
      <c r="F696" s="130"/>
      <c r="G696" s="119">
        <v>2</v>
      </c>
      <c r="H696" s="119">
        <v>2</v>
      </c>
      <c r="I696" s="119"/>
      <c r="J696" s="119"/>
      <c r="K696" s="120">
        <v>43552</v>
      </c>
      <c r="L696" s="120">
        <v>43552</v>
      </c>
      <c r="M696" s="120">
        <v>43552</v>
      </c>
      <c r="N696" s="115"/>
      <c r="O696" s="123" t="s">
        <v>1900</v>
      </c>
      <c r="P696" s="115">
        <v>3</v>
      </c>
      <c r="Q696" s="115">
        <v>2019</v>
      </c>
      <c r="R696" s="115"/>
      <c r="S696" s="115" t="str">
        <f t="shared" si="20"/>
        <v>AUR</v>
      </c>
      <c r="T696" s="115" t="str">
        <f>IFERROR(VLOOKUP(S696,[1]LOKASI!$B$4:$D$19,2,0),"-")</f>
        <v>DISTRIK III</v>
      </c>
      <c r="U696" s="115"/>
      <c r="V696" s="115"/>
      <c r="W696" s="121"/>
    </row>
    <row r="697" spans="2:23" s="94" customFormat="1" ht="50.15" hidden="1" customHeight="1" x14ac:dyDescent="0.35">
      <c r="B697" s="115">
        <f t="shared" si="21"/>
        <v>692</v>
      </c>
      <c r="C697" s="134"/>
      <c r="D697" s="127" t="s">
        <v>2273</v>
      </c>
      <c r="E697" s="117"/>
      <c r="F697" s="118"/>
      <c r="G697" s="119">
        <v>1</v>
      </c>
      <c r="H697" s="119">
        <v>1</v>
      </c>
      <c r="I697" s="119"/>
      <c r="J697" s="119"/>
      <c r="K697" s="120">
        <v>43556</v>
      </c>
      <c r="L697" s="120">
        <v>43556</v>
      </c>
      <c r="M697" s="120">
        <v>43556</v>
      </c>
      <c r="N697" s="115"/>
      <c r="O697" s="134" t="s">
        <v>1361</v>
      </c>
      <c r="P697" s="115">
        <v>4</v>
      </c>
      <c r="Q697" s="115">
        <v>2019</v>
      </c>
      <c r="R697" s="115"/>
      <c r="S697" s="115" t="str">
        <f t="shared" si="20"/>
        <v>BRG</v>
      </c>
      <c r="T697" s="115" t="str">
        <f>IFERROR(VLOOKUP(S697,[1]LOKASI!$B$4:$D$19,2,0),"-")</f>
        <v>DISTRIK III</v>
      </c>
      <c r="U697" s="115"/>
      <c r="V697" s="115"/>
      <c r="W697" s="121"/>
    </row>
    <row r="698" spans="2:23" s="94" customFormat="1" ht="50.15" hidden="1" customHeight="1" x14ac:dyDescent="0.35">
      <c r="B698" s="115">
        <f t="shared" si="21"/>
        <v>693</v>
      </c>
      <c r="C698" s="115" t="s">
        <v>1755</v>
      </c>
      <c r="D698" s="127" t="s">
        <v>2274</v>
      </c>
      <c r="E698" s="117"/>
      <c r="F698" s="118"/>
      <c r="G698" s="119">
        <v>1</v>
      </c>
      <c r="H698" s="119"/>
      <c r="I698" s="119"/>
      <c r="J698" s="119">
        <v>9</v>
      </c>
      <c r="K698" s="120">
        <v>43556</v>
      </c>
      <c r="L698" s="120">
        <v>43556</v>
      </c>
      <c r="M698" s="120">
        <v>43556</v>
      </c>
      <c r="N698" s="115"/>
      <c r="O698" s="134" t="s">
        <v>691</v>
      </c>
      <c r="P698" s="115">
        <v>4</v>
      </c>
      <c r="Q698" s="115">
        <v>2019</v>
      </c>
      <c r="R698" s="115"/>
      <c r="S698" s="115" t="str">
        <f t="shared" si="20"/>
        <v>TLJ</v>
      </c>
      <c r="T698" s="115" t="str">
        <f>IFERROR(VLOOKUP(S698,[1]LOKASI!$B$4:$D$19,2,0),"-")</f>
        <v>DISTRIK I</v>
      </c>
      <c r="U698" s="115"/>
      <c r="V698" s="115"/>
      <c r="W698" s="121"/>
    </row>
    <row r="699" spans="2:23" s="94" customFormat="1" ht="50.15" hidden="1" customHeight="1" x14ac:dyDescent="0.35">
      <c r="B699" s="115">
        <f t="shared" si="21"/>
        <v>694</v>
      </c>
      <c r="C699" s="115" t="s">
        <v>1755</v>
      </c>
      <c r="D699" s="127" t="s">
        <v>2275</v>
      </c>
      <c r="E699" s="117"/>
      <c r="F699" s="118"/>
      <c r="G699" s="119">
        <v>1</v>
      </c>
      <c r="H699" s="119"/>
      <c r="I699" s="119">
        <v>1</v>
      </c>
      <c r="J699" s="119"/>
      <c r="K699" s="120">
        <v>43556</v>
      </c>
      <c r="L699" s="120">
        <v>43556</v>
      </c>
      <c r="M699" s="120">
        <v>43556</v>
      </c>
      <c r="N699" s="115"/>
      <c r="O699" s="134" t="s">
        <v>1622</v>
      </c>
      <c r="P699" s="115">
        <v>4</v>
      </c>
      <c r="Q699" s="115">
        <v>2019</v>
      </c>
      <c r="R699" s="115"/>
      <c r="S699" s="115" t="str">
        <f t="shared" si="20"/>
        <v>TLJ</v>
      </c>
      <c r="T699" s="115" t="str">
        <f>IFERROR(VLOOKUP(S699,[1]LOKASI!$B$4:$D$19,2,0),"-")</f>
        <v>DISTRIK I</v>
      </c>
      <c r="U699" s="115"/>
      <c r="V699" s="115"/>
      <c r="W699" s="121"/>
    </row>
    <row r="700" spans="2:23" s="94" customFormat="1" ht="50.15" hidden="1" customHeight="1" x14ac:dyDescent="0.35">
      <c r="B700" s="115">
        <f t="shared" si="21"/>
        <v>695</v>
      </c>
      <c r="C700" s="137"/>
      <c r="D700" s="127" t="s">
        <v>2276</v>
      </c>
      <c r="E700" s="117"/>
      <c r="F700" s="118"/>
      <c r="G700" s="119">
        <v>1</v>
      </c>
      <c r="H700" s="119">
        <v>1</v>
      </c>
      <c r="I700" s="119"/>
      <c r="J700" s="119"/>
      <c r="K700" s="120">
        <v>43556</v>
      </c>
      <c r="L700" s="120">
        <v>43556</v>
      </c>
      <c r="M700" s="120">
        <v>43556</v>
      </c>
      <c r="N700" s="115"/>
      <c r="O700" s="137" t="s">
        <v>1305</v>
      </c>
      <c r="P700" s="115">
        <v>4</v>
      </c>
      <c r="Q700" s="115">
        <v>2019</v>
      </c>
      <c r="R700" s="115"/>
      <c r="S700" s="115" t="str">
        <f t="shared" si="20"/>
        <v xml:space="preserve">SP </v>
      </c>
      <c r="T700" s="115" t="str">
        <f>IFERROR(VLOOKUP(S700,[1]LOKASI!$B$4:$D$19,2,0),"-")</f>
        <v>-</v>
      </c>
      <c r="U700" s="115"/>
      <c r="V700" s="115"/>
      <c r="W700" s="121"/>
    </row>
    <row r="701" spans="2:23" s="94" customFormat="1" ht="50.15" hidden="1" customHeight="1" x14ac:dyDescent="0.35">
      <c r="B701" s="115">
        <f t="shared" si="21"/>
        <v>696</v>
      </c>
      <c r="C701" s="134"/>
      <c r="D701" s="127" t="s">
        <v>2277</v>
      </c>
      <c r="E701" s="117"/>
      <c r="F701" s="118"/>
      <c r="G701" s="119">
        <v>1</v>
      </c>
      <c r="H701" s="119"/>
      <c r="I701" s="119"/>
      <c r="J701" s="119">
        <v>12</v>
      </c>
      <c r="K701" s="120">
        <v>43556</v>
      </c>
      <c r="L701" s="120">
        <v>43556</v>
      </c>
      <c r="M701" s="120">
        <v>43556</v>
      </c>
      <c r="N701" s="115"/>
      <c r="O701" s="134" t="s">
        <v>1657</v>
      </c>
      <c r="P701" s="115">
        <v>4</v>
      </c>
      <c r="Q701" s="115">
        <v>2019</v>
      </c>
      <c r="R701" s="115"/>
      <c r="S701" s="115" t="str">
        <f t="shared" si="20"/>
        <v>TLJ</v>
      </c>
      <c r="T701" s="115" t="str">
        <f>IFERROR(VLOOKUP(S701,[1]LOKASI!$B$4:$D$19,2,0),"-")</f>
        <v>DISTRIK I</v>
      </c>
      <c r="U701" s="115"/>
      <c r="V701" s="115"/>
      <c r="W701" s="121"/>
    </row>
    <row r="702" spans="2:23" s="94" customFormat="1" ht="50.15" hidden="1" customHeight="1" x14ac:dyDescent="0.35">
      <c r="B702" s="115">
        <f t="shared" si="21"/>
        <v>697</v>
      </c>
      <c r="C702" s="115" t="s">
        <v>1755</v>
      </c>
      <c r="D702" s="138" t="s">
        <v>2278</v>
      </c>
      <c r="E702" s="139"/>
      <c r="F702" s="140"/>
      <c r="G702" s="119">
        <v>1</v>
      </c>
      <c r="H702" s="119">
        <v>1</v>
      </c>
      <c r="I702" s="119"/>
      <c r="J702" s="119"/>
      <c r="K702" s="120">
        <v>43556</v>
      </c>
      <c r="L702" s="120">
        <v>43556</v>
      </c>
      <c r="M702" s="120">
        <v>43556</v>
      </c>
      <c r="N702" s="115"/>
      <c r="O702" s="134" t="s">
        <v>1509</v>
      </c>
      <c r="P702" s="115">
        <v>4</v>
      </c>
      <c r="Q702" s="115">
        <v>2019</v>
      </c>
      <c r="R702" s="115"/>
      <c r="S702" s="115" t="str">
        <f t="shared" si="20"/>
        <v>PMB</v>
      </c>
      <c r="T702" s="115" t="str">
        <f>IFERROR(VLOOKUP(S702,[1]LOKASI!$B$4:$D$19,2,0),"-")</f>
        <v>DISTRIK I</v>
      </c>
      <c r="U702" s="115"/>
      <c r="V702" s="115"/>
      <c r="W702" s="121"/>
    </row>
    <row r="703" spans="2:23" s="94" customFormat="1" ht="50.15" hidden="1" customHeight="1" x14ac:dyDescent="0.35">
      <c r="B703" s="115">
        <f t="shared" si="21"/>
        <v>698</v>
      </c>
      <c r="C703" s="115" t="s">
        <v>1755</v>
      </c>
      <c r="D703" s="138" t="s">
        <v>2279</v>
      </c>
      <c r="E703" s="139"/>
      <c r="F703" s="140"/>
      <c r="G703" s="119">
        <v>1</v>
      </c>
      <c r="H703" s="119">
        <v>1</v>
      </c>
      <c r="I703" s="119"/>
      <c r="J703" s="119"/>
      <c r="K703" s="120">
        <v>43557</v>
      </c>
      <c r="L703" s="120">
        <v>43557</v>
      </c>
      <c r="M703" s="120">
        <v>43557</v>
      </c>
      <c r="N703" s="115"/>
      <c r="O703" s="134" t="s">
        <v>1511</v>
      </c>
      <c r="P703" s="115">
        <v>4</v>
      </c>
      <c r="Q703" s="115">
        <v>2019</v>
      </c>
      <c r="R703" s="115"/>
      <c r="S703" s="115" t="str">
        <f t="shared" si="20"/>
        <v>PMB</v>
      </c>
      <c r="T703" s="115" t="str">
        <f>IFERROR(VLOOKUP(S703,[1]LOKASI!$B$4:$D$19,2,0),"-")</f>
        <v>DISTRIK I</v>
      </c>
      <c r="U703" s="115"/>
      <c r="V703" s="115"/>
      <c r="W703" s="121"/>
    </row>
    <row r="704" spans="2:23" s="94" customFormat="1" ht="50.15" hidden="1" customHeight="1" x14ac:dyDescent="0.35">
      <c r="B704" s="115">
        <f t="shared" si="21"/>
        <v>699</v>
      </c>
      <c r="C704" s="115" t="s">
        <v>1755</v>
      </c>
      <c r="D704" s="127" t="s">
        <v>2157</v>
      </c>
      <c r="E704" s="117"/>
      <c r="F704" s="118"/>
      <c r="G704" s="119">
        <v>1</v>
      </c>
      <c r="H704" s="119"/>
      <c r="I704" s="119">
        <v>1</v>
      </c>
      <c r="J704" s="119"/>
      <c r="K704" s="120">
        <v>43557</v>
      </c>
      <c r="L704" s="120">
        <v>43557</v>
      </c>
      <c r="M704" s="120">
        <v>43557</v>
      </c>
      <c r="N704" s="115"/>
      <c r="O704" s="134" t="s">
        <v>644</v>
      </c>
      <c r="P704" s="115">
        <v>4</v>
      </c>
      <c r="Q704" s="115">
        <v>2019</v>
      </c>
      <c r="R704" s="115"/>
      <c r="S704" s="115" t="str">
        <f t="shared" si="20"/>
        <v>TLJ</v>
      </c>
      <c r="T704" s="115" t="str">
        <f>IFERROR(VLOOKUP(S704,[1]LOKASI!$B$4:$D$19,2,0),"-")</f>
        <v>DISTRIK I</v>
      </c>
      <c r="U704" s="115"/>
      <c r="V704" s="115"/>
      <c r="W704" s="121"/>
    </row>
    <row r="705" spans="2:23" s="94" customFormat="1" ht="50.15" hidden="1" customHeight="1" x14ac:dyDescent="0.35">
      <c r="B705" s="115">
        <f t="shared" si="21"/>
        <v>700</v>
      </c>
      <c r="C705" s="115" t="s">
        <v>1755</v>
      </c>
      <c r="D705" s="127" t="s">
        <v>2280</v>
      </c>
      <c r="E705" s="117"/>
      <c r="F705" s="118"/>
      <c r="G705" s="119">
        <v>1</v>
      </c>
      <c r="H705" s="119"/>
      <c r="I705" s="119"/>
      <c r="J705" s="119">
        <v>18</v>
      </c>
      <c r="K705" s="120">
        <v>43558</v>
      </c>
      <c r="L705" s="120">
        <v>43558</v>
      </c>
      <c r="M705" s="120">
        <v>43558</v>
      </c>
      <c r="N705" s="115"/>
      <c r="O705" s="134" t="s">
        <v>1511</v>
      </c>
      <c r="P705" s="115">
        <v>4</v>
      </c>
      <c r="Q705" s="115">
        <v>2019</v>
      </c>
      <c r="R705" s="115"/>
      <c r="S705" s="115" t="str">
        <f t="shared" si="20"/>
        <v>PMB</v>
      </c>
      <c r="T705" s="115" t="str">
        <f>IFERROR(VLOOKUP(S705,[1]LOKASI!$B$4:$D$19,2,0),"-")</f>
        <v>DISTRIK I</v>
      </c>
      <c r="U705" s="115"/>
      <c r="V705" s="115"/>
      <c r="W705" s="121"/>
    </row>
    <row r="706" spans="2:23" s="94" customFormat="1" ht="50.15" hidden="1" customHeight="1" x14ac:dyDescent="0.35">
      <c r="B706" s="115">
        <f t="shared" si="21"/>
        <v>701</v>
      </c>
      <c r="C706" s="115" t="s">
        <v>1755</v>
      </c>
      <c r="D706" s="127" t="s">
        <v>2281</v>
      </c>
      <c r="E706" s="117"/>
      <c r="F706" s="118"/>
      <c r="G706" s="119">
        <v>1</v>
      </c>
      <c r="H706" s="119"/>
      <c r="I706" s="119"/>
      <c r="J706" s="119">
        <v>9</v>
      </c>
      <c r="K706" s="120">
        <v>43558</v>
      </c>
      <c r="L706" s="120">
        <v>43558</v>
      </c>
      <c r="M706" s="120">
        <v>43558</v>
      </c>
      <c r="N706" s="115"/>
      <c r="O706" s="134" t="s">
        <v>701</v>
      </c>
      <c r="P706" s="115">
        <v>4</v>
      </c>
      <c r="Q706" s="115">
        <v>2019</v>
      </c>
      <c r="R706" s="115"/>
      <c r="S706" s="115" t="str">
        <f t="shared" si="20"/>
        <v>TLJ</v>
      </c>
      <c r="T706" s="115" t="str">
        <f>IFERROR(VLOOKUP(S706,[1]LOKASI!$B$4:$D$19,2,0),"-")</f>
        <v>DISTRIK I</v>
      </c>
      <c r="U706" s="115"/>
      <c r="V706" s="115"/>
      <c r="W706" s="121"/>
    </row>
    <row r="707" spans="2:23" s="94" customFormat="1" ht="50.15" hidden="1" customHeight="1" x14ac:dyDescent="0.35">
      <c r="B707" s="115">
        <f t="shared" si="21"/>
        <v>702</v>
      </c>
      <c r="C707" s="134"/>
      <c r="D707" s="127" t="s">
        <v>2282</v>
      </c>
      <c r="E707" s="117"/>
      <c r="F707" s="118"/>
      <c r="G707" s="119">
        <v>1</v>
      </c>
      <c r="H707" s="119">
        <v>1</v>
      </c>
      <c r="I707" s="119"/>
      <c r="J707" s="119"/>
      <c r="K707" s="120">
        <v>43558</v>
      </c>
      <c r="L707" s="120">
        <v>43558</v>
      </c>
      <c r="M707" s="120">
        <v>43558</v>
      </c>
      <c r="N707" s="115"/>
      <c r="O707" s="134" t="s">
        <v>1152</v>
      </c>
      <c r="P707" s="115">
        <v>4</v>
      </c>
      <c r="Q707" s="115">
        <v>2019</v>
      </c>
      <c r="R707" s="115"/>
      <c r="S707" s="115" t="str">
        <f t="shared" si="20"/>
        <v>TLJ</v>
      </c>
      <c r="T707" s="115" t="str">
        <f>IFERROR(VLOOKUP(S707,[1]LOKASI!$B$4:$D$19,2,0),"-")</f>
        <v>DISTRIK I</v>
      </c>
      <c r="U707" s="115"/>
      <c r="V707" s="115"/>
      <c r="W707" s="121"/>
    </row>
    <row r="708" spans="2:23" s="94" customFormat="1" ht="50.15" hidden="1" customHeight="1" x14ac:dyDescent="0.35">
      <c r="B708" s="115">
        <f t="shared" si="21"/>
        <v>703</v>
      </c>
      <c r="C708" s="115" t="s">
        <v>1755</v>
      </c>
      <c r="D708" s="127" t="s">
        <v>2283</v>
      </c>
      <c r="E708" s="117"/>
      <c r="F708" s="118"/>
      <c r="G708" s="119">
        <v>1</v>
      </c>
      <c r="H708" s="119"/>
      <c r="I708" s="119"/>
      <c r="J708" s="119">
        <v>12</v>
      </c>
      <c r="K708" s="120">
        <v>43559</v>
      </c>
      <c r="L708" s="120">
        <v>43559</v>
      </c>
      <c r="M708" s="120">
        <v>43559</v>
      </c>
      <c r="N708" s="115"/>
      <c r="O708" s="134" t="s">
        <v>644</v>
      </c>
      <c r="P708" s="115">
        <v>4</v>
      </c>
      <c r="Q708" s="115">
        <v>2019</v>
      </c>
      <c r="R708" s="115"/>
      <c r="S708" s="115" t="str">
        <f t="shared" si="20"/>
        <v>TLJ</v>
      </c>
      <c r="T708" s="115" t="str">
        <f>IFERROR(VLOOKUP(S708,[1]LOKASI!$B$4:$D$19,2,0),"-")</f>
        <v>DISTRIK I</v>
      </c>
      <c r="U708" s="115"/>
      <c r="V708" s="115"/>
      <c r="W708" s="121"/>
    </row>
    <row r="709" spans="2:23" s="94" customFormat="1" ht="50.15" hidden="1" customHeight="1" x14ac:dyDescent="0.35">
      <c r="B709" s="115">
        <f t="shared" si="21"/>
        <v>704</v>
      </c>
      <c r="C709" s="115" t="s">
        <v>1755</v>
      </c>
      <c r="D709" s="127" t="s">
        <v>2284</v>
      </c>
      <c r="E709" s="117"/>
      <c r="F709" s="118"/>
      <c r="G709" s="119">
        <v>2</v>
      </c>
      <c r="H709" s="119"/>
      <c r="I709" s="119">
        <v>2</v>
      </c>
      <c r="J709" s="119"/>
      <c r="K709" s="120">
        <v>43560</v>
      </c>
      <c r="L709" s="120">
        <v>43560</v>
      </c>
      <c r="M709" s="120">
        <v>43560</v>
      </c>
      <c r="N709" s="115"/>
      <c r="O709" s="134" t="s">
        <v>1617</v>
      </c>
      <c r="P709" s="115">
        <v>4</v>
      </c>
      <c r="Q709" s="115">
        <v>2019</v>
      </c>
      <c r="R709" s="115"/>
      <c r="S709" s="115" t="str">
        <f t="shared" si="20"/>
        <v>TLJ</v>
      </c>
      <c r="T709" s="115" t="str">
        <f>IFERROR(VLOOKUP(S709,[1]LOKASI!$B$4:$D$19,2,0),"-")</f>
        <v>DISTRIK I</v>
      </c>
      <c r="U709" s="115"/>
      <c r="V709" s="115"/>
      <c r="W709" s="121"/>
    </row>
    <row r="710" spans="2:23" s="94" customFormat="1" ht="50.15" hidden="1" customHeight="1" x14ac:dyDescent="0.35">
      <c r="B710" s="115">
        <f t="shared" si="21"/>
        <v>705</v>
      </c>
      <c r="C710" s="137"/>
      <c r="D710" s="127" t="s">
        <v>2258</v>
      </c>
      <c r="E710" s="117"/>
      <c r="F710" s="118"/>
      <c r="G710" s="119">
        <v>1</v>
      </c>
      <c r="H710" s="119"/>
      <c r="I710" s="119"/>
      <c r="J710" s="119">
        <v>12</v>
      </c>
      <c r="K710" s="120">
        <v>43560</v>
      </c>
      <c r="L710" s="120">
        <v>43560</v>
      </c>
      <c r="M710" s="120">
        <v>43560</v>
      </c>
      <c r="N710" s="115"/>
      <c r="O710" s="137" t="s">
        <v>1152</v>
      </c>
      <c r="P710" s="115">
        <v>4</v>
      </c>
      <c r="Q710" s="115">
        <v>2019</v>
      </c>
      <c r="R710" s="115"/>
      <c r="S710" s="115" t="str">
        <f t="shared" ref="S710:S773" si="22">IF(C710="TRUNKLINE",LEFT(O710,25),IF(C710="PIPING",LEFT(O710,13),LEFT(O710,3)))</f>
        <v>TLJ</v>
      </c>
      <c r="T710" s="115" t="str">
        <f>IFERROR(VLOOKUP(S710,[1]LOKASI!$B$4:$D$19,2,0),"-")</f>
        <v>DISTRIK I</v>
      </c>
      <c r="U710" s="115"/>
      <c r="V710" s="115"/>
      <c r="W710" s="121"/>
    </row>
    <row r="711" spans="2:23" s="94" customFormat="1" ht="50.15" hidden="1" customHeight="1" x14ac:dyDescent="0.35">
      <c r="B711" s="115">
        <f t="shared" si="21"/>
        <v>706</v>
      </c>
      <c r="C711" s="134"/>
      <c r="D711" s="127" t="s">
        <v>2285</v>
      </c>
      <c r="E711" s="117"/>
      <c r="F711" s="118"/>
      <c r="G711" s="119">
        <v>1</v>
      </c>
      <c r="H711" s="119"/>
      <c r="I711" s="119"/>
      <c r="J711" s="119">
        <v>9</v>
      </c>
      <c r="K711" s="120">
        <v>43563</v>
      </c>
      <c r="L711" s="120">
        <v>43563</v>
      </c>
      <c r="M711" s="120">
        <v>43563</v>
      </c>
      <c r="N711" s="115"/>
      <c r="O711" s="134" t="s">
        <v>1677</v>
      </c>
      <c r="P711" s="115">
        <v>4</v>
      </c>
      <c r="Q711" s="115">
        <v>2019</v>
      </c>
      <c r="R711" s="115"/>
      <c r="S711" s="115" t="str">
        <f t="shared" si="22"/>
        <v>TTB</v>
      </c>
      <c r="T711" s="115" t="str">
        <f>IFERROR(VLOOKUP(S711,[1]LOKASI!$B$4:$D$19,2,0),"-")</f>
        <v>DISTRIK II</v>
      </c>
      <c r="U711" s="115"/>
      <c r="V711" s="115"/>
      <c r="W711" s="121"/>
    </row>
    <row r="712" spans="2:23" s="94" customFormat="1" ht="50.15" hidden="1" customHeight="1" x14ac:dyDescent="0.35">
      <c r="B712" s="115">
        <f t="shared" ref="B712:B775" si="23">B711+1</f>
        <v>707</v>
      </c>
      <c r="C712" s="115" t="s">
        <v>1755</v>
      </c>
      <c r="D712" s="127" t="s">
        <v>2286</v>
      </c>
      <c r="E712" s="117"/>
      <c r="F712" s="118"/>
      <c r="G712" s="119">
        <v>1</v>
      </c>
      <c r="H712" s="119"/>
      <c r="I712" s="119">
        <v>1</v>
      </c>
      <c r="J712" s="119"/>
      <c r="K712" s="120">
        <v>43565</v>
      </c>
      <c r="L712" s="120">
        <v>43565</v>
      </c>
      <c r="M712" s="120">
        <v>43565</v>
      </c>
      <c r="N712" s="115"/>
      <c r="O712" s="134" t="s">
        <v>1050</v>
      </c>
      <c r="P712" s="115">
        <v>4</v>
      </c>
      <c r="Q712" s="115">
        <v>2019</v>
      </c>
      <c r="R712" s="115"/>
      <c r="S712" s="115" t="str">
        <f t="shared" si="22"/>
        <v>TLJ</v>
      </c>
      <c r="T712" s="115" t="str">
        <f>IFERROR(VLOOKUP(S712,[1]LOKASI!$B$4:$D$19,2,0),"-")</f>
        <v>DISTRIK I</v>
      </c>
      <c r="U712" s="115"/>
      <c r="V712" s="115"/>
      <c r="W712" s="121"/>
    </row>
    <row r="713" spans="2:23" s="94" customFormat="1" ht="50.15" hidden="1" customHeight="1" x14ac:dyDescent="0.35">
      <c r="B713" s="115">
        <f t="shared" si="23"/>
        <v>708</v>
      </c>
      <c r="C713" s="115" t="s">
        <v>1755</v>
      </c>
      <c r="D713" s="127" t="s">
        <v>2287</v>
      </c>
      <c r="E713" s="117"/>
      <c r="F713" s="118"/>
      <c r="G713" s="119">
        <v>1</v>
      </c>
      <c r="H713" s="119"/>
      <c r="I713" s="119"/>
      <c r="J713" s="119">
        <v>48</v>
      </c>
      <c r="K713" s="120">
        <v>43565</v>
      </c>
      <c r="L713" s="120">
        <v>43565</v>
      </c>
      <c r="M713" s="120">
        <v>43565</v>
      </c>
      <c r="N713" s="115"/>
      <c r="O713" s="134" t="s">
        <v>1517</v>
      </c>
      <c r="P713" s="115">
        <v>4</v>
      </c>
      <c r="Q713" s="115">
        <v>2019</v>
      </c>
      <c r="R713" s="115"/>
      <c r="S713" s="115" t="str">
        <f t="shared" si="22"/>
        <v>PMB</v>
      </c>
      <c r="T713" s="115" t="str">
        <f>IFERROR(VLOOKUP(S713,[1]LOKASI!$B$4:$D$19,2,0),"-")</f>
        <v>DISTRIK I</v>
      </c>
      <c r="U713" s="115"/>
      <c r="V713" s="115"/>
      <c r="W713" s="121"/>
    </row>
    <row r="714" spans="2:23" s="94" customFormat="1" ht="50.15" hidden="1" customHeight="1" x14ac:dyDescent="0.35">
      <c r="B714" s="115">
        <f t="shared" si="23"/>
        <v>709</v>
      </c>
      <c r="C714" s="134"/>
      <c r="D714" s="127" t="s">
        <v>2288</v>
      </c>
      <c r="E714" s="117"/>
      <c r="F714" s="118"/>
      <c r="G714" s="119">
        <v>1</v>
      </c>
      <c r="H714" s="119">
        <v>1</v>
      </c>
      <c r="I714" s="119"/>
      <c r="J714" s="119"/>
      <c r="K714" s="120">
        <v>43565</v>
      </c>
      <c r="L714" s="120">
        <v>43565</v>
      </c>
      <c r="M714" s="120">
        <v>43565</v>
      </c>
      <c r="N714" s="115"/>
      <c r="O714" s="134" t="s">
        <v>2289</v>
      </c>
      <c r="P714" s="115">
        <v>4</v>
      </c>
      <c r="Q714" s="115">
        <v>2019</v>
      </c>
      <c r="R714" s="115"/>
      <c r="S714" s="115" t="str">
        <f t="shared" si="22"/>
        <v>SKG</v>
      </c>
      <c r="T714" s="115" t="str">
        <f>IFERROR(VLOOKUP(S714,[1]LOKASI!$B$4:$D$19,2,0),"-")</f>
        <v>-</v>
      </c>
      <c r="U714" s="115"/>
      <c r="V714" s="115"/>
      <c r="W714" s="121"/>
    </row>
    <row r="715" spans="2:23" s="94" customFormat="1" ht="50.15" hidden="1" customHeight="1" x14ac:dyDescent="0.35">
      <c r="B715" s="115">
        <f t="shared" si="23"/>
        <v>710</v>
      </c>
      <c r="C715" s="115" t="s">
        <v>1755</v>
      </c>
      <c r="D715" s="127" t="s">
        <v>2290</v>
      </c>
      <c r="E715" s="117"/>
      <c r="F715" s="118"/>
      <c r="G715" s="119">
        <v>1</v>
      </c>
      <c r="H715" s="119"/>
      <c r="I715" s="119">
        <v>1</v>
      </c>
      <c r="J715" s="119"/>
      <c r="K715" s="120">
        <v>43566</v>
      </c>
      <c r="L715" s="120">
        <v>43566</v>
      </c>
      <c r="M715" s="120">
        <v>43566</v>
      </c>
      <c r="N715" s="115"/>
      <c r="O715" s="134" t="s">
        <v>691</v>
      </c>
      <c r="P715" s="115">
        <v>4</v>
      </c>
      <c r="Q715" s="115">
        <v>2019</v>
      </c>
      <c r="R715" s="115"/>
      <c r="S715" s="115" t="str">
        <f t="shared" si="22"/>
        <v>TLJ</v>
      </c>
      <c r="T715" s="115" t="str">
        <f>IFERROR(VLOOKUP(S715,[1]LOKASI!$B$4:$D$19,2,0),"-")</f>
        <v>DISTRIK I</v>
      </c>
      <c r="U715" s="115"/>
      <c r="V715" s="115"/>
      <c r="W715" s="121"/>
    </row>
    <row r="716" spans="2:23" s="94" customFormat="1" ht="50.15" hidden="1" customHeight="1" x14ac:dyDescent="0.35">
      <c r="B716" s="115">
        <f t="shared" si="23"/>
        <v>711</v>
      </c>
      <c r="C716" s="134"/>
      <c r="D716" s="127" t="s">
        <v>2258</v>
      </c>
      <c r="E716" s="117"/>
      <c r="F716" s="118"/>
      <c r="G716" s="119">
        <v>1</v>
      </c>
      <c r="H716" s="119"/>
      <c r="I716" s="119"/>
      <c r="J716" s="119">
        <v>12</v>
      </c>
      <c r="K716" s="120">
        <v>43566</v>
      </c>
      <c r="L716" s="120">
        <v>43566</v>
      </c>
      <c r="M716" s="120">
        <v>43566</v>
      </c>
      <c r="N716" s="115"/>
      <c r="O716" s="134" t="s">
        <v>1050</v>
      </c>
      <c r="P716" s="115">
        <v>4</v>
      </c>
      <c r="Q716" s="115">
        <v>2019</v>
      </c>
      <c r="R716" s="115"/>
      <c r="S716" s="115" t="str">
        <f t="shared" si="22"/>
        <v>TLJ</v>
      </c>
      <c r="T716" s="115" t="str">
        <f>IFERROR(VLOOKUP(S716,[1]LOKASI!$B$4:$D$19,2,0),"-")</f>
        <v>DISTRIK I</v>
      </c>
      <c r="U716" s="115"/>
      <c r="V716" s="115"/>
      <c r="W716" s="121"/>
    </row>
    <row r="717" spans="2:23" s="94" customFormat="1" ht="50.15" hidden="1" customHeight="1" x14ac:dyDescent="0.35">
      <c r="B717" s="115">
        <f t="shared" si="23"/>
        <v>712</v>
      </c>
      <c r="C717" s="115" t="s">
        <v>1755</v>
      </c>
      <c r="D717" s="127" t="s">
        <v>2291</v>
      </c>
      <c r="E717" s="117"/>
      <c r="F717" s="118"/>
      <c r="G717" s="119">
        <v>1</v>
      </c>
      <c r="H717" s="119"/>
      <c r="I717" s="119"/>
      <c r="J717" s="119">
        <v>9</v>
      </c>
      <c r="K717" s="120">
        <v>43567</v>
      </c>
      <c r="L717" s="120">
        <v>43567</v>
      </c>
      <c r="M717" s="120">
        <v>43567</v>
      </c>
      <c r="N717" s="115"/>
      <c r="O717" s="134" t="s">
        <v>1510</v>
      </c>
      <c r="P717" s="115">
        <v>4</v>
      </c>
      <c r="Q717" s="115">
        <v>2019</v>
      </c>
      <c r="R717" s="115"/>
      <c r="S717" s="115" t="str">
        <f t="shared" si="22"/>
        <v>PMB</v>
      </c>
      <c r="T717" s="115" t="str">
        <f>IFERROR(VLOOKUP(S717,[1]LOKASI!$B$4:$D$19,2,0),"-")</f>
        <v>DISTRIK I</v>
      </c>
      <c r="U717" s="115"/>
      <c r="V717" s="115"/>
      <c r="W717" s="121"/>
    </row>
    <row r="718" spans="2:23" s="94" customFormat="1" ht="50.15" hidden="1" customHeight="1" x14ac:dyDescent="0.35">
      <c r="B718" s="115">
        <f t="shared" si="23"/>
        <v>713</v>
      </c>
      <c r="C718" s="134"/>
      <c r="D718" s="127" t="s">
        <v>2292</v>
      </c>
      <c r="E718" s="117"/>
      <c r="F718" s="118"/>
      <c r="G718" s="119">
        <v>1</v>
      </c>
      <c r="H718" s="119">
        <v>1</v>
      </c>
      <c r="I718" s="119"/>
      <c r="J718" s="119"/>
      <c r="K718" s="120">
        <v>43567</v>
      </c>
      <c r="L718" s="120">
        <v>43567</v>
      </c>
      <c r="M718" s="120">
        <v>43567</v>
      </c>
      <c r="N718" s="115"/>
      <c r="O718" s="134" t="s">
        <v>2289</v>
      </c>
      <c r="P718" s="115">
        <v>4</v>
      </c>
      <c r="Q718" s="115">
        <v>2019</v>
      </c>
      <c r="R718" s="115"/>
      <c r="S718" s="115" t="str">
        <f t="shared" si="22"/>
        <v>SKG</v>
      </c>
      <c r="T718" s="115" t="str">
        <f>IFERROR(VLOOKUP(S718,[1]LOKASI!$B$4:$D$19,2,0),"-")</f>
        <v>-</v>
      </c>
      <c r="U718" s="115"/>
      <c r="V718" s="115"/>
      <c r="W718" s="121"/>
    </row>
    <row r="719" spans="2:23" s="94" customFormat="1" ht="50.15" hidden="1" customHeight="1" x14ac:dyDescent="0.35">
      <c r="B719" s="115">
        <f t="shared" si="23"/>
        <v>714</v>
      </c>
      <c r="C719" s="115" t="s">
        <v>1300</v>
      </c>
      <c r="D719" s="132" t="s">
        <v>2293</v>
      </c>
      <c r="E719" s="129"/>
      <c r="F719" s="130"/>
      <c r="G719" s="119">
        <v>1</v>
      </c>
      <c r="H719" s="119">
        <v>1</v>
      </c>
      <c r="I719" s="119"/>
      <c r="J719" s="119"/>
      <c r="K719" s="120">
        <v>43567</v>
      </c>
      <c r="L719" s="120">
        <v>43567</v>
      </c>
      <c r="M719" s="120">
        <v>43567</v>
      </c>
      <c r="N719" s="115"/>
      <c r="O719" s="135" t="s">
        <v>2294</v>
      </c>
      <c r="P719" s="115">
        <v>4</v>
      </c>
      <c r="Q719" s="115">
        <v>2019</v>
      </c>
      <c r="R719" s="115"/>
      <c r="S719" s="115" t="str">
        <f t="shared" si="22"/>
        <v>LBK</v>
      </c>
      <c r="T719" s="115" t="str">
        <f>IFERROR(VLOOKUP(S719,[1]LOKASI!$B$4:$D$19,2,0),"-")</f>
        <v>DISTRIK I</v>
      </c>
      <c r="U719" s="115"/>
      <c r="V719" s="115"/>
      <c r="W719" s="121"/>
    </row>
    <row r="720" spans="2:23" s="94" customFormat="1" ht="50.15" hidden="1" customHeight="1" x14ac:dyDescent="0.35">
      <c r="B720" s="115">
        <f t="shared" si="23"/>
        <v>715</v>
      </c>
      <c r="C720" s="115" t="s">
        <v>1755</v>
      </c>
      <c r="D720" s="127" t="s">
        <v>2290</v>
      </c>
      <c r="E720" s="117"/>
      <c r="F720" s="118"/>
      <c r="G720" s="119">
        <v>1</v>
      </c>
      <c r="H720" s="119"/>
      <c r="I720" s="119">
        <v>1</v>
      </c>
      <c r="J720" s="119"/>
      <c r="K720" s="120">
        <v>43568</v>
      </c>
      <c r="L720" s="120">
        <v>43568</v>
      </c>
      <c r="M720" s="120">
        <v>43568</v>
      </c>
      <c r="N720" s="115"/>
      <c r="O720" s="134" t="s">
        <v>185</v>
      </c>
      <c r="P720" s="115">
        <v>4</v>
      </c>
      <c r="Q720" s="115">
        <v>2019</v>
      </c>
      <c r="R720" s="115"/>
      <c r="S720" s="115" t="str">
        <f t="shared" si="22"/>
        <v>TLJ</v>
      </c>
      <c r="T720" s="115" t="str">
        <f>IFERROR(VLOOKUP(S720,[1]LOKASI!$B$4:$D$19,2,0),"-")</f>
        <v>DISTRIK I</v>
      </c>
      <c r="U720" s="115"/>
      <c r="V720" s="115"/>
      <c r="W720" s="121"/>
    </row>
    <row r="721" spans="2:23" s="94" customFormat="1" ht="50.15" hidden="1" customHeight="1" x14ac:dyDescent="0.35">
      <c r="B721" s="115">
        <f t="shared" si="23"/>
        <v>716</v>
      </c>
      <c r="C721" s="115" t="s">
        <v>1755</v>
      </c>
      <c r="D721" s="127" t="s">
        <v>2295</v>
      </c>
      <c r="E721" s="117"/>
      <c r="F721" s="118"/>
      <c r="G721" s="119">
        <v>1</v>
      </c>
      <c r="H721" s="119"/>
      <c r="I721" s="119">
        <v>1</v>
      </c>
      <c r="J721" s="119"/>
      <c r="K721" s="120">
        <v>43568</v>
      </c>
      <c r="L721" s="120">
        <v>43568</v>
      </c>
      <c r="M721" s="120">
        <v>43568</v>
      </c>
      <c r="N721" s="115"/>
      <c r="O721" s="134" t="s">
        <v>1510</v>
      </c>
      <c r="P721" s="115">
        <v>4</v>
      </c>
      <c r="Q721" s="115">
        <v>2019</v>
      </c>
      <c r="R721" s="115"/>
      <c r="S721" s="115" t="str">
        <f t="shared" si="22"/>
        <v>PMB</v>
      </c>
      <c r="T721" s="115" t="str">
        <f>IFERROR(VLOOKUP(S721,[1]LOKASI!$B$4:$D$19,2,0),"-")</f>
        <v>DISTRIK I</v>
      </c>
      <c r="U721" s="115"/>
      <c r="V721" s="115"/>
      <c r="W721" s="121"/>
    </row>
    <row r="722" spans="2:23" s="94" customFormat="1" ht="50.15" hidden="1" customHeight="1" x14ac:dyDescent="0.35">
      <c r="B722" s="115">
        <f t="shared" si="23"/>
        <v>717</v>
      </c>
      <c r="C722" s="115" t="s">
        <v>1755</v>
      </c>
      <c r="D722" s="127" t="s">
        <v>2296</v>
      </c>
      <c r="E722" s="117"/>
      <c r="F722" s="118"/>
      <c r="G722" s="119">
        <v>1</v>
      </c>
      <c r="H722" s="119">
        <v>1</v>
      </c>
      <c r="I722" s="119"/>
      <c r="J722" s="119"/>
      <c r="K722" s="120">
        <v>43569</v>
      </c>
      <c r="L722" s="120">
        <v>43569</v>
      </c>
      <c r="M722" s="120">
        <v>43569</v>
      </c>
      <c r="N722" s="115"/>
      <c r="O722" s="134" t="s">
        <v>1519</v>
      </c>
      <c r="P722" s="115">
        <v>4</v>
      </c>
      <c r="Q722" s="115">
        <v>2019</v>
      </c>
      <c r="R722" s="115"/>
      <c r="S722" s="115" t="str">
        <f t="shared" si="22"/>
        <v>PMB</v>
      </c>
      <c r="T722" s="115" t="str">
        <f>IFERROR(VLOOKUP(S722,[1]LOKASI!$B$4:$D$19,2,0),"-")</f>
        <v>DISTRIK I</v>
      </c>
      <c r="U722" s="115"/>
      <c r="V722" s="115"/>
      <c r="W722" s="121"/>
    </row>
    <row r="723" spans="2:23" s="94" customFormat="1" ht="50.15" hidden="1" customHeight="1" x14ac:dyDescent="0.35">
      <c r="B723" s="115">
        <f t="shared" si="23"/>
        <v>718</v>
      </c>
      <c r="C723" s="134"/>
      <c r="D723" s="127" t="s">
        <v>2297</v>
      </c>
      <c r="E723" s="117"/>
      <c r="F723" s="118"/>
      <c r="G723" s="119">
        <v>1</v>
      </c>
      <c r="H723" s="119">
        <v>1</v>
      </c>
      <c r="I723" s="119"/>
      <c r="J723" s="119"/>
      <c r="K723" s="120">
        <v>43571</v>
      </c>
      <c r="L723" s="120">
        <v>43571</v>
      </c>
      <c r="M723" s="120">
        <v>43571</v>
      </c>
      <c r="N723" s="115"/>
      <c r="O723" s="134" t="s">
        <v>2298</v>
      </c>
      <c r="P723" s="115">
        <v>4</v>
      </c>
      <c r="Q723" s="115">
        <v>2019</v>
      </c>
      <c r="R723" s="115"/>
      <c r="S723" s="115" t="str">
        <f t="shared" si="22"/>
        <v>BRG</v>
      </c>
      <c r="T723" s="115" t="str">
        <f>IFERROR(VLOOKUP(S723,[1]LOKASI!$B$4:$D$19,2,0),"-")</f>
        <v>DISTRIK III</v>
      </c>
      <c r="U723" s="115"/>
      <c r="V723" s="115"/>
      <c r="W723" s="121"/>
    </row>
    <row r="724" spans="2:23" s="94" customFormat="1" ht="50.15" hidden="1" customHeight="1" x14ac:dyDescent="0.35">
      <c r="B724" s="115">
        <f t="shared" si="23"/>
        <v>719</v>
      </c>
      <c r="C724" s="115" t="s">
        <v>1755</v>
      </c>
      <c r="D724" s="127" t="s">
        <v>2086</v>
      </c>
      <c r="E724" s="117"/>
      <c r="F724" s="118"/>
      <c r="G724" s="119">
        <v>1</v>
      </c>
      <c r="H724" s="119"/>
      <c r="I724" s="119">
        <v>1</v>
      </c>
      <c r="J724" s="119"/>
      <c r="K724" s="120">
        <v>43571</v>
      </c>
      <c r="L724" s="120">
        <v>43571</v>
      </c>
      <c r="M724" s="120">
        <v>43571</v>
      </c>
      <c r="N724" s="115"/>
      <c r="O724" s="134" t="s">
        <v>1768</v>
      </c>
      <c r="P724" s="115">
        <v>4</v>
      </c>
      <c r="Q724" s="115">
        <v>2019</v>
      </c>
      <c r="R724" s="115"/>
      <c r="S724" s="115" t="str">
        <f t="shared" si="22"/>
        <v>TLJ</v>
      </c>
      <c r="T724" s="115" t="str">
        <f>IFERROR(VLOOKUP(S724,[1]LOKASI!$B$4:$D$19,2,0),"-")</f>
        <v>DISTRIK I</v>
      </c>
      <c r="U724" s="115"/>
      <c r="V724" s="115"/>
      <c r="W724" s="121"/>
    </row>
    <row r="725" spans="2:23" s="94" customFormat="1" ht="50.15" hidden="1" customHeight="1" x14ac:dyDescent="0.35">
      <c r="B725" s="115">
        <f t="shared" si="23"/>
        <v>720</v>
      </c>
      <c r="C725" s="115" t="s">
        <v>1755</v>
      </c>
      <c r="D725" s="127" t="s">
        <v>2299</v>
      </c>
      <c r="E725" s="117"/>
      <c r="F725" s="118"/>
      <c r="G725" s="119">
        <v>1</v>
      </c>
      <c r="H725" s="119"/>
      <c r="I725" s="119"/>
      <c r="J725" s="119">
        <v>12</v>
      </c>
      <c r="K725" s="120">
        <v>43571</v>
      </c>
      <c r="L725" s="120">
        <v>43571</v>
      </c>
      <c r="M725" s="120">
        <v>43571</v>
      </c>
      <c r="N725" s="115"/>
      <c r="O725" s="134" t="s">
        <v>1884</v>
      </c>
      <c r="P725" s="115">
        <v>4</v>
      </c>
      <c r="Q725" s="115">
        <v>2019</v>
      </c>
      <c r="R725" s="115"/>
      <c r="S725" s="115" t="str">
        <f t="shared" si="22"/>
        <v>TLJ</v>
      </c>
      <c r="T725" s="115" t="str">
        <f>IFERROR(VLOOKUP(S725,[1]LOKASI!$B$4:$D$19,2,0),"-")</f>
        <v>DISTRIK I</v>
      </c>
      <c r="U725" s="115"/>
      <c r="V725" s="115"/>
      <c r="W725" s="121"/>
    </row>
    <row r="726" spans="2:23" s="94" customFormat="1" ht="50.15" hidden="1" customHeight="1" x14ac:dyDescent="0.35">
      <c r="B726" s="115">
        <f t="shared" si="23"/>
        <v>721</v>
      </c>
      <c r="C726" s="115" t="s">
        <v>1755</v>
      </c>
      <c r="D726" s="127" t="s">
        <v>2299</v>
      </c>
      <c r="E726" s="117"/>
      <c r="F726" s="118"/>
      <c r="G726" s="119">
        <v>1</v>
      </c>
      <c r="H726" s="119"/>
      <c r="I726" s="119"/>
      <c r="J726" s="119">
        <v>12</v>
      </c>
      <c r="K726" s="120">
        <v>43571</v>
      </c>
      <c r="L726" s="120">
        <v>43571</v>
      </c>
      <c r="M726" s="120">
        <v>43571</v>
      </c>
      <c r="N726" s="115"/>
      <c r="O726" s="134" t="s">
        <v>1524</v>
      </c>
      <c r="P726" s="115">
        <v>4</v>
      </c>
      <c r="Q726" s="115">
        <v>2019</v>
      </c>
      <c r="R726" s="115"/>
      <c r="S726" s="115" t="str">
        <f t="shared" si="22"/>
        <v>PMB</v>
      </c>
      <c r="T726" s="115" t="str">
        <f>IFERROR(VLOOKUP(S726,[1]LOKASI!$B$4:$D$19,2,0),"-")</f>
        <v>DISTRIK I</v>
      </c>
      <c r="U726" s="115"/>
      <c r="V726" s="115"/>
      <c r="W726" s="121"/>
    </row>
    <row r="727" spans="2:23" s="94" customFormat="1" ht="50.15" hidden="1" customHeight="1" x14ac:dyDescent="0.35">
      <c r="B727" s="115">
        <f t="shared" si="23"/>
        <v>722</v>
      </c>
      <c r="C727" s="134"/>
      <c r="D727" s="141" t="s">
        <v>2130</v>
      </c>
      <c r="E727" s="142"/>
      <c r="F727" s="143"/>
      <c r="G727" s="119">
        <v>1</v>
      </c>
      <c r="H727" s="119"/>
      <c r="I727" s="119">
        <v>1</v>
      </c>
      <c r="J727" s="119"/>
      <c r="K727" s="120">
        <v>43572</v>
      </c>
      <c r="L727" s="120">
        <v>43572</v>
      </c>
      <c r="M727" s="120">
        <v>43572</v>
      </c>
      <c r="N727" s="115"/>
      <c r="O727" s="134" t="s">
        <v>1152</v>
      </c>
      <c r="P727" s="115">
        <v>4</v>
      </c>
      <c r="Q727" s="115">
        <v>2019</v>
      </c>
      <c r="R727" s="115"/>
      <c r="S727" s="115" t="str">
        <f t="shared" si="22"/>
        <v>TLJ</v>
      </c>
      <c r="T727" s="115" t="str">
        <f>IFERROR(VLOOKUP(S727,[1]LOKASI!$B$4:$D$19,2,0),"-")</f>
        <v>DISTRIK I</v>
      </c>
      <c r="U727" s="115"/>
      <c r="V727" s="115"/>
      <c r="W727" s="121"/>
    </row>
    <row r="728" spans="2:23" s="94" customFormat="1" ht="50.15" hidden="1" customHeight="1" x14ac:dyDescent="0.35">
      <c r="B728" s="115">
        <f t="shared" si="23"/>
        <v>723</v>
      </c>
      <c r="C728" s="134"/>
      <c r="D728" s="127" t="s">
        <v>2130</v>
      </c>
      <c r="E728" s="117"/>
      <c r="F728" s="118"/>
      <c r="G728" s="119">
        <v>1</v>
      </c>
      <c r="H728" s="119"/>
      <c r="I728" s="119">
        <v>1</v>
      </c>
      <c r="J728" s="119"/>
      <c r="K728" s="120">
        <v>43572</v>
      </c>
      <c r="L728" s="120">
        <v>43572</v>
      </c>
      <c r="M728" s="120">
        <v>43572</v>
      </c>
      <c r="N728" s="115"/>
      <c r="O728" s="134" t="s">
        <v>1150</v>
      </c>
      <c r="P728" s="115">
        <v>4</v>
      </c>
      <c r="Q728" s="115">
        <v>2019</v>
      </c>
      <c r="R728" s="115"/>
      <c r="S728" s="115" t="str">
        <f t="shared" si="22"/>
        <v>TLJ</v>
      </c>
      <c r="T728" s="115" t="str">
        <f>IFERROR(VLOOKUP(S728,[1]LOKASI!$B$4:$D$19,2,0),"-")</f>
        <v>DISTRIK I</v>
      </c>
      <c r="U728" s="115"/>
      <c r="V728" s="115"/>
      <c r="W728" s="121"/>
    </row>
    <row r="729" spans="2:23" s="94" customFormat="1" ht="50.15" hidden="1" customHeight="1" x14ac:dyDescent="0.35">
      <c r="B729" s="115">
        <f t="shared" si="23"/>
        <v>724</v>
      </c>
      <c r="C729" s="115" t="s">
        <v>1300</v>
      </c>
      <c r="D729" s="132" t="s">
        <v>2300</v>
      </c>
      <c r="E729" s="129"/>
      <c r="F729" s="130"/>
      <c r="G729" s="119">
        <v>1</v>
      </c>
      <c r="H729" s="119"/>
      <c r="I729" s="119"/>
      <c r="J729" s="119">
        <v>12</v>
      </c>
      <c r="K729" s="120">
        <v>43573</v>
      </c>
      <c r="L729" s="120">
        <v>43573</v>
      </c>
      <c r="M729" s="120">
        <v>43573</v>
      </c>
      <c r="N729" s="115"/>
      <c r="O729" s="135" t="s">
        <v>1762</v>
      </c>
      <c r="P729" s="115">
        <v>4</v>
      </c>
      <c r="Q729" s="115">
        <v>2019</v>
      </c>
      <c r="R729" s="115"/>
      <c r="S729" s="115" t="str">
        <f t="shared" si="22"/>
        <v>LBK-PPP</v>
      </c>
      <c r="T729" s="115" t="str">
        <f>IFERROR(VLOOKUP(S729,[1]LOKASI!$B$4:$D$19,2,0),"-")</f>
        <v>-</v>
      </c>
      <c r="U729" s="115"/>
      <c r="V729" s="115"/>
      <c r="W729" s="121"/>
    </row>
    <row r="730" spans="2:23" s="94" customFormat="1" ht="50.15" hidden="1" customHeight="1" x14ac:dyDescent="0.35">
      <c r="B730" s="115">
        <f t="shared" si="23"/>
        <v>725</v>
      </c>
      <c r="C730" s="134" t="s">
        <v>2301</v>
      </c>
      <c r="D730" s="127" t="s">
        <v>2302</v>
      </c>
      <c r="E730" s="117"/>
      <c r="F730" s="118"/>
      <c r="G730" s="119">
        <v>1</v>
      </c>
      <c r="H730" s="119"/>
      <c r="I730" s="119">
        <v>1</v>
      </c>
      <c r="J730" s="119"/>
      <c r="K730" s="120">
        <v>43575</v>
      </c>
      <c r="L730" s="120">
        <v>43575</v>
      </c>
      <c r="M730" s="120">
        <v>43575</v>
      </c>
      <c r="N730" s="115"/>
      <c r="O730" s="134" t="s">
        <v>2303</v>
      </c>
      <c r="P730" s="115">
        <v>4</v>
      </c>
      <c r="Q730" s="115">
        <v>2019</v>
      </c>
      <c r="R730" s="115"/>
      <c r="S730" s="115" t="str">
        <f t="shared" si="22"/>
        <v>SPOGN</v>
      </c>
      <c r="T730" s="115" t="str">
        <f>IFERROR(VLOOKUP(S730,[1]LOKASI!$B$4:$D$19,2,0),"-")</f>
        <v>-</v>
      </c>
      <c r="U730" s="115"/>
      <c r="V730" s="115"/>
      <c r="W730" s="121"/>
    </row>
    <row r="731" spans="2:23" s="94" customFormat="1" ht="50.15" hidden="1" customHeight="1" x14ac:dyDescent="0.35">
      <c r="B731" s="115">
        <f t="shared" si="23"/>
        <v>726</v>
      </c>
      <c r="C731" s="134"/>
      <c r="D731" s="127" t="s">
        <v>2304</v>
      </c>
      <c r="E731" s="117"/>
      <c r="F731" s="118"/>
      <c r="G731" s="119">
        <v>1</v>
      </c>
      <c r="H731" s="119">
        <v>1</v>
      </c>
      <c r="I731" s="119"/>
      <c r="J731" s="119"/>
      <c r="K731" s="120">
        <v>43576</v>
      </c>
      <c r="L731" s="120">
        <v>43576</v>
      </c>
      <c r="M731" s="120">
        <v>43576</v>
      </c>
      <c r="N731" s="115"/>
      <c r="O731" s="134" t="s">
        <v>2289</v>
      </c>
      <c r="P731" s="115">
        <v>4</v>
      </c>
      <c r="Q731" s="115">
        <v>2019</v>
      </c>
      <c r="R731" s="115"/>
      <c r="S731" s="115" t="str">
        <f t="shared" si="22"/>
        <v>SKG</v>
      </c>
      <c r="T731" s="115" t="str">
        <f>IFERROR(VLOOKUP(S731,[1]LOKASI!$B$4:$D$19,2,0),"-")</f>
        <v>-</v>
      </c>
      <c r="U731" s="115"/>
      <c r="V731" s="115"/>
      <c r="W731" s="121"/>
    </row>
    <row r="732" spans="2:23" s="94" customFormat="1" ht="50.15" hidden="1" customHeight="1" x14ac:dyDescent="0.35">
      <c r="B732" s="115">
        <f t="shared" si="23"/>
        <v>727</v>
      </c>
      <c r="C732" s="135"/>
      <c r="D732" s="132" t="s">
        <v>2305</v>
      </c>
      <c r="E732" s="129"/>
      <c r="F732" s="130"/>
      <c r="G732" s="119">
        <v>1</v>
      </c>
      <c r="H732" s="119">
        <v>1</v>
      </c>
      <c r="I732" s="119"/>
      <c r="J732" s="119"/>
      <c r="K732" s="120">
        <v>43576</v>
      </c>
      <c r="L732" s="120">
        <v>43576</v>
      </c>
      <c r="M732" s="120">
        <v>43576</v>
      </c>
      <c r="N732" s="115"/>
      <c r="O732" s="135" t="s">
        <v>1900</v>
      </c>
      <c r="P732" s="115">
        <v>4</v>
      </c>
      <c r="Q732" s="115">
        <v>2019</v>
      </c>
      <c r="R732" s="115"/>
      <c r="S732" s="115" t="str">
        <f t="shared" si="22"/>
        <v>AUR</v>
      </c>
      <c r="T732" s="115" t="str">
        <f>IFERROR(VLOOKUP(S732,[1]LOKASI!$B$4:$D$19,2,0),"-")</f>
        <v>DISTRIK III</v>
      </c>
      <c r="U732" s="115"/>
      <c r="V732" s="115"/>
      <c r="W732" s="121"/>
    </row>
    <row r="733" spans="2:23" s="94" customFormat="1" ht="50.15" hidden="1" customHeight="1" x14ac:dyDescent="0.35">
      <c r="B733" s="115">
        <f t="shared" si="23"/>
        <v>728</v>
      </c>
      <c r="C733" s="115" t="s">
        <v>1755</v>
      </c>
      <c r="D733" s="127" t="s">
        <v>2306</v>
      </c>
      <c r="E733" s="117"/>
      <c r="F733" s="118"/>
      <c r="G733" s="119">
        <v>1</v>
      </c>
      <c r="H733" s="119"/>
      <c r="I733" s="119">
        <v>1</v>
      </c>
      <c r="J733" s="119"/>
      <c r="K733" s="120">
        <v>43577</v>
      </c>
      <c r="L733" s="120">
        <v>43577</v>
      </c>
      <c r="M733" s="120">
        <v>43577</v>
      </c>
      <c r="N733" s="115"/>
      <c r="O733" s="134" t="s">
        <v>1786</v>
      </c>
      <c r="P733" s="115">
        <v>4</v>
      </c>
      <c r="Q733" s="115">
        <v>2019</v>
      </c>
      <c r="R733" s="115"/>
      <c r="S733" s="115" t="str">
        <f t="shared" si="22"/>
        <v>TLJ</v>
      </c>
      <c r="T733" s="115" t="str">
        <f>IFERROR(VLOOKUP(S733,[1]LOKASI!$B$4:$D$19,2,0),"-")</f>
        <v>DISTRIK I</v>
      </c>
      <c r="U733" s="115"/>
      <c r="V733" s="115"/>
      <c r="W733" s="121"/>
    </row>
    <row r="734" spans="2:23" s="94" customFormat="1" ht="50.15" hidden="1" customHeight="1" x14ac:dyDescent="0.35">
      <c r="B734" s="115">
        <f t="shared" si="23"/>
        <v>729</v>
      </c>
      <c r="C734" s="115" t="s">
        <v>1300</v>
      </c>
      <c r="D734" s="132" t="s">
        <v>2307</v>
      </c>
      <c r="E734" s="129"/>
      <c r="F734" s="130"/>
      <c r="G734" s="119">
        <v>1</v>
      </c>
      <c r="H734" s="119">
        <v>1</v>
      </c>
      <c r="I734" s="119"/>
      <c r="J734" s="119"/>
      <c r="K734" s="120">
        <v>43577</v>
      </c>
      <c r="L734" s="120">
        <v>43577</v>
      </c>
      <c r="M734" s="120">
        <v>43577</v>
      </c>
      <c r="N734" s="115"/>
      <c r="O734" s="135" t="s">
        <v>2308</v>
      </c>
      <c r="P734" s="115">
        <v>4</v>
      </c>
      <c r="Q734" s="115">
        <v>2019</v>
      </c>
      <c r="R734" s="115"/>
      <c r="S734" s="115" t="str">
        <f t="shared" si="22"/>
        <v>BRG-AUR</v>
      </c>
      <c r="T734" s="115" t="str">
        <f>IFERROR(VLOOKUP(S734,[1]LOKASI!$B$4:$D$19,2,0),"-")</f>
        <v>-</v>
      </c>
      <c r="U734" s="115"/>
      <c r="V734" s="115"/>
      <c r="W734" s="121"/>
    </row>
    <row r="735" spans="2:23" s="94" customFormat="1" ht="50.15" hidden="1" customHeight="1" x14ac:dyDescent="0.35">
      <c r="B735" s="115">
        <f t="shared" si="23"/>
        <v>730</v>
      </c>
      <c r="C735" s="134"/>
      <c r="D735" s="127" t="s">
        <v>2309</v>
      </c>
      <c r="E735" s="117"/>
      <c r="F735" s="118"/>
      <c r="G735" s="119">
        <v>1</v>
      </c>
      <c r="H735" s="119">
        <v>1</v>
      </c>
      <c r="I735" s="119"/>
      <c r="J735" s="119"/>
      <c r="K735" s="120">
        <v>43577</v>
      </c>
      <c r="L735" s="120">
        <v>43577</v>
      </c>
      <c r="M735" s="120">
        <v>43577</v>
      </c>
      <c r="N735" s="115"/>
      <c r="O735" s="134" t="s">
        <v>2310</v>
      </c>
      <c r="P735" s="115">
        <v>4</v>
      </c>
      <c r="Q735" s="115">
        <v>2019</v>
      </c>
      <c r="R735" s="115"/>
      <c r="S735" s="115" t="str">
        <f t="shared" si="22"/>
        <v>SKG</v>
      </c>
      <c r="T735" s="115" t="str">
        <f>IFERROR(VLOOKUP(S735,[1]LOKASI!$B$4:$D$19,2,0),"-")</f>
        <v>-</v>
      </c>
      <c r="U735" s="115"/>
      <c r="V735" s="115"/>
      <c r="W735" s="121"/>
    </row>
    <row r="736" spans="2:23" s="94" customFormat="1" ht="50.15" hidden="1" customHeight="1" x14ac:dyDescent="0.35">
      <c r="B736" s="115">
        <f t="shared" si="23"/>
        <v>731</v>
      </c>
      <c r="C736" s="134"/>
      <c r="D736" s="127" t="s">
        <v>2311</v>
      </c>
      <c r="E736" s="117"/>
      <c r="F736" s="118"/>
      <c r="G736" s="119">
        <v>1</v>
      </c>
      <c r="H736" s="119">
        <v>1</v>
      </c>
      <c r="I736" s="119"/>
      <c r="J736" s="119"/>
      <c r="K736" s="120">
        <v>43577</v>
      </c>
      <c r="L736" s="120">
        <v>43577</v>
      </c>
      <c r="M736" s="120">
        <v>43577</v>
      </c>
      <c r="N736" s="115"/>
      <c r="O736" s="134" t="s">
        <v>1519</v>
      </c>
      <c r="P736" s="115">
        <v>4</v>
      </c>
      <c r="Q736" s="115">
        <v>2019</v>
      </c>
      <c r="R736" s="115"/>
      <c r="S736" s="115" t="str">
        <f t="shared" si="22"/>
        <v>PMB</v>
      </c>
      <c r="T736" s="115" t="str">
        <f>IFERROR(VLOOKUP(S736,[1]LOKASI!$B$4:$D$19,2,0),"-")</f>
        <v>DISTRIK I</v>
      </c>
      <c r="U736" s="115"/>
      <c r="V736" s="115"/>
      <c r="W736" s="121"/>
    </row>
    <row r="737" spans="2:23" s="94" customFormat="1" ht="50.15" hidden="1" customHeight="1" x14ac:dyDescent="0.35">
      <c r="B737" s="115">
        <f t="shared" si="23"/>
        <v>732</v>
      </c>
      <c r="C737" s="115" t="s">
        <v>1755</v>
      </c>
      <c r="D737" s="127" t="s">
        <v>1982</v>
      </c>
      <c r="E737" s="117"/>
      <c r="F737" s="118"/>
      <c r="G737" s="119">
        <v>1</v>
      </c>
      <c r="H737" s="119"/>
      <c r="I737" s="119">
        <v>1</v>
      </c>
      <c r="J737" s="119"/>
      <c r="K737" s="120">
        <v>43579</v>
      </c>
      <c r="L737" s="120">
        <v>43579</v>
      </c>
      <c r="M737" s="120">
        <v>43579</v>
      </c>
      <c r="N737" s="115"/>
      <c r="O737" s="134" t="s">
        <v>1768</v>
      </c>
      <c r="P737" s="115">
        <v>4</v>
      </c>
      <c r="Q737" s="115">
        <v>2019</v>
      </c>
      <c r="R737" s="115"/>
      <c r="S737" s="115" t="str">
        <f t="shared" si="22"/>
        <v>TLJ</v>
      </c>
      <c r="T737" s="115" t="str">
        <f>IFERROR(VLOOKUP(S737,[1]LOKASI!$B$4:$D$19,2,0),"-")</f>
        <v>DISTRIK I</v>
      </c>
      <c r="U737" s="115"/>
      <c r="V737" s="115"/>
      <c r="W737" s="121"/>
    </row>
    <row r="738" spans="2:23" s="94" customFormat="1" ht="50.15" hidden="1" customHeight="1" x14ac:dyDescent="0.35">
      <c r="B738" s="115">
        <f t="shared" si="23"/>
        <v>733</v>
      </c>
      <c r="C738" s="134" t="s">
        <v>2312</v>
      </c>
      <c r="D738" s="127" t="s">
        <v>2313</v>
      </c>
      <c r="E738" s="117"/>
      <c r="F738" s="118"/>
      <c r="G738" s="119">
        <v>1</v>
      </c>
      <c r="H738" s="119"/>
      <c r="I738" s="119"/>
      <c r="J738" s="119">
        <v>9</v>
      </c>
      <c r="K738" s="120">
        <v>43579</v>
      </c>
      <c r="L738" s="120">
        <v>43579</v>
      </c>
      <c r="M738" s="120">
        <v>43579</v>
      </c>
      <c r="N738" s="115"/>
      <c r="O738" s="134" t="s">
        <v>1519</v>
      </c>
      <c r="P738" s="115">
        <v>4</v>
      </c>
      <c r="Q738" s="115">
        <v>2019</v>
      </c>
      <c r="R738" s="115"/>
      <c r="S738" s="115" t="str">
        <f t="shared" si="22"/>
        <v>PMB</v>
      </c>
      <c r="T738" s="115" t="str">
        <f>IFERROR(VLOOKUP(S738,[1]LOKASI!$B$4:$D$19,2,0),"-")</f>
        <v>DISTRIK I</v>
      </c>
      <c r="U738" s="115"/>
      <c r="V738" s="115"/>
      <c r="W738" s="121"/>
    </row>
    <row r="739" spans="2:23" s="94" customFormat="1" ht="50.15" hidden="1" customHeight="1" x14ac:dyDescent="0.35">
      <c r="B739" s="115">
        <f t="shared" si="23"/>
        <v>734</v>
      </c>
      <c r="C739" s="115" t="s">
        <v>1755</v>
      </c>
      <c r="D739" s="127" t="s">
        <v>2314</v>
      </c>
      <c r="E739" s="117"/>
      <c r="F739" s="118"/>
      <c r="G739" s="119">
        <v>1</v>
      </c>
      <c r="H739" s="119"/>
      <c r="I739" s="119">
        <v>1</v>
      </c>
      <c r="J739" s="119"/>
      <c r="K739" s="120">
        <v>43579</v>
      </c>
      <c r="L739" s="120">
        <v>43579</v>
      </c>
      <c r="M739" s="120">
        <v>43579</v>
      </c>
      <c r="N739" s="115"/>
      <c r="O739" s="134" t="s">
        <v>1511</v>
      </c>
      <c r="P739" s="115">
        <v>4</v>
      </c>
      <c r="Q739" s="115">
        <v>2019</v>
      </c>
      <c r="R739" s="115"/>
      <c r="S739" s="115" t="str">
        <f t="shared" si="22"/>
        <v>PMB</v>
      </c>
      <c r="T739" s="115" t="str">
        <f>IFERROR(VLOOKUP(S739,[1]LOKASI!$B$4:$D$19,2,0),"-")</f>
        <v>DISTRIK I</v>
      </c>
      <c r="U739" s="115"/>
      <c r="V739" s="115"/>
      <c r="W739" s="121"/>
    </row>
    <row r="740" spans="2:23" s="94" customFormat="1" ht="50.15" hidden="1" customHeight="1" x14ac:dyDescent="0.35">
      <c r="B740" s="115">
        <f t="shared" si="23"/>
        <v>735</v>
      </c>
      <c r="C740" s="115" t="s">
        <v>1300</v>
      </c>
      <c r="D740" s="132" t="s">
        <v>2315</v>
      </c>
      <c r="E740" s="129"/>
      <c r="F740" s="130"/>
      <c r="G740" s="119">
        <v>1</v>
      </c>
      <c r="H740" s="119">
        <v>1</v>
      </c>
      <c r="I740" s="119"/>
      <c r="J740" s="119"/>
      <c r="K740" s="120">
        <v>43579</v>
      </c>
      <c r="L740" s="120">
        <v>43579</v>
      </c>
      <c r="M740" s="120">
        <v>43579</v>
      </c>
      <c r="N740" s="115"/>
      <c r="O740" s="135" t="s">
        <v>1900</v>
      </c>
      <c r="P740" s="115">
        <v>4</v>
      </c>
      <c r="Q740" s="115">
        <v>2019</v>
      </c>
      <c r="R740" s="115"/>
      <c r="S740" s="115" t="str">
        <f t="shared" si="22"/>
        <v>AUR</v>
      </c>
      <c r="T740" s="115" t="str">
        <f>IFERROR(VLOOKUP(S740,[1]LOKASI!$B$4:$D$19,2,0),"-")</f>
        <v>DISTRIK III</v>
      </c>
      <c r="U740" s="115"/>
      <c r="V740" s="115"/>
      <c r="W740" s="121"/>
    </row>
    <row r="741" spans="2:23" s="94" customFormat="1" ht="50.15" hidden="1" customHeight="1" x14ac:dyDescent="0.35">
      <c r="B741" s="115">
        <f t="shared" si="23"/>
        <v>736</v>
      </c>
      <c r="C741" s="134"/>
      <c r="D741" s="127" t="s">
        <v>2316</v>
      </c>
      <c r="E741" s="117"/>
      <c r="F741" s="118"/>
      <c r="G741" s="119">
        <v>1</v>
      </c>
      <c r="H741" s="119"/>
      <c r="I741" s="119">
        <v>1</v>
      </c>
      <c r="J741" s="119"/>
      <c r="K741" s="120">
        <v>43580</v>
      </c>
      <c r="L741" s="120">
        <v>43580</v>
      </c>
      <c r="M741" s="120">
        <v>43580</v>
      </c>
      <c r="N741" s="115"/>
      <c r="O741" s="134" t="s">
        <v>1332</v>
      </c>
      <c r="P741" s="115">
        <v>4</v>
      </c>
      <c r="Q741" s="115">
        <v>2019</v>
      </c>
      <c r="R741" s="115"/>
      <c r="S741" s="115" t="str">
        <f t="shared" si="22"/>
        <v xml:space="preserve">SP </v>
      </c>
      <c r="T741" s="115" t="str">
        <f>IFERROR(VLOOKUP(S741,[1]LOKASI!$B$4:$D$19,2,0),"-")</f>
        <v>-</v>
      </c>
      <c r="U741" s="115"/>
      <c r="V741" s="115"/>
      <c r="W741" s="121"/>
    </row>
    <row r="742" spans="2:23" s="94" customFormat="1" ht="50.15" hidden="1" customHeight="1" x14ac:dyDescent="0.35">
      <c r="B742" s="115">
        <f t="shared" si="23"/>
        <v>737</v>
      </c>
      <c r="C742" s="134"/>
      <c r="D742" s="127" t="s">
        <v>2317</v>
      </c>
      <c r="E742" s="117"/>
      <c r="F742" s="118"/>
      <c r="G742" s="119">
        <v>1</v>
      </c>
      <c r="H742" s="119">
        <v>1</v>
      </c>
      <c r="I742" s="119"/>
      <c r="J742" s="119"/>
      <c r="K742" s="120">
        <v>43580</v>
      </c>
      <c r="L742" s="120">
        <v>43580</v>
      </c>
      <c r="M742" s="120">
        <v>43580</v>
      </c>
      <c r="N742" s="115"/>
      <c r="O742" s="134" t="s">
        <v>1960</v>
      </c>
      <c r="P742" s="115">
        <v>4</v>
      </c>
      <c r="Q742" s="115">
        <v>2019</v>
      </c>
      <c r="R742" s="115"/>
      <c r="S742" s="115" t="str">
        <f t="shared" si="22"/>
        <v>SKG</v>
      </c>
      <c r="T742" s="115" t="str">
        <f>IFERROR(VLOOKUP(S742,[1]LOKASI!$B$4:$D$19,2,0),"-")</f>
        <v>-</v>
      </c>
      <c r="U742" s="115"/>
      <c r="V742" s="115"/>
      <c r="W742" s="121"/>
    </row>
    <row r="743" spans="2:23" s="94" customFormat="1" ht="50.15" hidden="1" customHeight="1" x14ac:dyDescent="0.35">
      <c r="B743" s="115">
        <f t="shared" si="23"/>
        <v>738</v>
      </c>
      <c r="C743" s="115" t="s">
        <v>1755</v>
      </c>
      <c r="D743" s="127" t="s">
        <v>2318</v>
      </c>
      <c r="E743" s="117"/>
      <c r="F743" s="118"/>
      <c r="G743" s="119">
        <v>1</v>
      </c>
      <c r="H743" s="119"/>
      <c r="I743" s="119"/>
      <c r="J743" s="119">
        <v>4</v>
      </c>
      <c r="K743" s="120">
        <v>43580</v>
      </c>
      <c r="L743" s="120">
        <v>43580</v>
      </c>
      <c r="M743" s="120">
        <v>43580</v>
      </c>
      <c r="N743" s="115"/>
      <c r="O743" s="134" t="s">
        <v>1768</v>
      </c>
      <c r="P743" s="115">
        <v>4</v>
      </c>
      <c r="Q743" s="115">
        <v>2019</v>
      </c>
      <c r="R743" s="115"/>
      <c r="S743" s="115" t="str">
        <f t="shared" si="22"/>
        <v>TLJ</v>
      </c>
      <c r="T743" s="115" t="str">
        <f>IFERROR(VLOOKUP(S743,[1]LOKASI!$B$4:$D$19,2,0),"-")</f>
        <v>DISTRIK I</v>
      </c>
      <c r="U743" s="115"/>
      <c r="V743" s="115"/>
      <c r="W743" s="121"/>
    </row>
    <row r="744" spans="2:23" s="94" customFormat="1" ht="50.15" hidden="1" customHeight="1" x14ac:dyDescent="0.35">
      <c r="B744" s="115">
        <f t="shared" si="23"/>
        <v>739</v>
      </c>
      <c r="C744" s="115" t="s">
        <v>1755</v>
      </c>
      <c r="D744" s="127" t="s">
        <v>2319</v>
      </c>
      <c r="E744" s="117"/>
      <c r="F744" s="118"/>
      <c r="G744" s="119">
        <v>2</v>
      </c>
      <c r="H744" s="119"/>
      <c r="I744" s="119">
        <v>1</v>
      </c>
      <c r="J744" s="119">
        <v>12</v>
      </c>
      <c r="K744" s="120">
        <v>43580</v>
      </c>
      <c r="L744" s="120">
        <v>43580</v>
      </c>
      <c r="M744" s="120">
        <v>43580</v>
      </c>
      <c r="N744" s="115"/>
      <c r="O744" s="134" t="s">
        <v>652</v>
      </c>
      <c r="P744" s="115">
        <v>4</v>
      </c>
      <c r="Q744" s="115">
        <v>2019</v>
      </c>
      <c r="R744" s="115"/>
      <c r="S744" s="115" t="str">
        <f t="shared" si="22"/>
        <v>TLJ</v>
      </c>
      <c r="T744" s="115" t="str">
        <f>IFERROR(VLOOKUP(S744,[1]LOKASI!$B$4:$D$19,2,0),"-")</f>
        <v>DISTRIK I</v>
      </c>
      <c r="U744" s="115"/>
      <c r="V744" s="115"/>
      <c r="W744" s="121"/>
    </row>
    <row r="745" spans="2:23" s="94" customFormat="1" ht="50.15" hidden="1" customHeight="1" x14ac:dyDescent="0.35">
      <c r="B745" s="115">
        <f t="shared" si="23"/>
        <v>740</v>
      </c>
      <c r="C745" s="134"/>
      <c r="D745" s="127" t="s">
        <v>2320</v>
      </c>
      <c r="E745" s="117"/>
      <c r="F745" s="118"/>
      <c r="G745" s="119">
        <v>1</v>
      </c>
      <c r="H745" s="119"/>
      <c r="I745" s="119"/>
      <c r="J745" s="119">
        <v>36</v>
      </c>
      <c r="K745" s="120">
        <v>43581</v>
      </c>
      <c r="L745" s="120">
        <v>43581</v>
      </c>
      <c r="M745" s="120">
        <v>43581</v>
      </c>
      <c r="N745" s="115"/>
      <c r="O745" s="134" t="s">
        <v>2247</v>
      </c>
      <c r="P745" s="115">
        <v>4</v>
      </c>
      <c r="Q745" s="115">
        <v>2019</v>
      </c>
      <c r="R745" s="115"/>
      <c r="S745" s="115" t="str">
        <f t="shared" si="22"/>
        <v>OGN</v>
      </c>
      <c r="T745" s="115" t="str">
        <f>IFERROR(VLOOKUP(S745,[1]LOKASI!$B$4:$D$19,2,0),"-")</f>
        <v>DISTRIK II</v>
      </c>
      <c r="U745" s="115"/>
      <c r="V745" s="115"/>
      <c r="W745" s="121"/>
    </row>
    <row r="746" spans="2:23" s="94" customFormat="1" ht="50.15" hidden="1" customHeight="1" x14ac:dyDescent="0.35">
      <c r="B746" s="115">
        <f t="shared" si="23"/>
        <v>741</v>
      </c>
      <c r="C746" s="134"/>
      <c r="D746" s="138" t="s">
        <v>2321</v>
      </c>
      <c r="E746" s="139"/>
      <c r="F746" s="140"/>
      <c r="G746" s="119">
        <v>1</v>
      </c>
      <c r="H746" s="119"/>
      <c r="I746" s="119"/>
      <c r="J746" s="119">
        <v>12</v>
      </c>
      <c r="K746" s="120">
        <v>43581</v>
      </c>
      <c r="L746" s="120">
        <v>43581</v>
      </c>
      <c r="M746" s="120">
        <v>43581</v>
      </c>
      <c r="N746" s="115"/>
      <c r="O746" s="134" t="s">
        <v>1306</v>
      </c>
      <c r="P746" s="115">
        <v>4</v>
      </c>
      <c r="Q746" s="115">
        <v>2019</v>
      </c>
      <c r="R746" s="115"/>
      <c r="S746" s="115" t="str">
        <f t="shared" si="22"/>
        <v xml:space="preserve">SP </v>
      </c>
      <c r="T746" s="115" t="str">
        <f>IFERROR(VLOOKUP(S746,[1]LOKASI!$B$4:$D$19,2,0),"-")</f>
        <v>-</v>
      </c>
      <c r="U746" s="115"/>
      <c r="V746" s="115"/>
      <c r="W746" s="121"/>
    </row>
    <row r="747" spans="2:23" s="94" customFormat="1" ht="50.15" hidden="1" customHeight="1" x14ac:dyDescent="0.35">
      <c r="B747" s="115">
        <f t="shared" si="23"/>
        <v>742</v>
      </c>
      <c r="C747" s="115" t="s">
        <v>1755</v>
      </c>
      <c r="D747" s="138" t="s">
        <v>2322</v>
      </c>
      <c r="E747" s="139"/>
      <c r="F747" s="140"/>
      <c r="G747" s="119">
        <v>1</v>
      </c>
      <c r="H747" s="119"/>
      <c r="I747" s="119">
        <v>1</v>
      </c>
      <c r="J747" s="119"/>
      <c r="K747" s="120">
        <v>43581</v>
      </c>
      <c r="L747" s="120">
        <v>43581</v>
      </c>
      <c r="M747" s="120">
        <v>43581</v>
      </c>
      <c r="N747" s="115"/>
      <c r="O747" s="134" t="s">
        <v>691</v>
      </c>
      <c r="P747" s="115">
        <v>4</v>
      </c>
      <c r="Q747" s="115">
        <v>2019</v>
      </c>
      <c r="R747" s="115"/>
      <c r="S747" s="115" t="str">
        <f t="shared" si="22"/>
        <v>TLJ</v>
      </c>
      <c r="T747" s="115" t="str">
        <f>IFERROR(VLOOKUP(S747,[1]LOKASI!$B$4:$D$19,2,0),"-")</f>
        <v>DISTRIK I</v>
      </c>
      <c r="U747" s="115"/>
      <c r="V747" s="115"/>
      <c r="W747" s="121"/>
    </row>
    <row r="748" spans="2:23" s="94" customFormat="1" ht="50.15" hidden="1" customHeight="1" x14ac:dyDescent="0.35">
      <c r="B748" s="115">
        <f t="shared" si="23"/>
        <v>743</v>
      </c>
      <c r="C748" s="115" t="s">
        <v>1755</v>
      </c>
      <c r="D748" s="138" t="s">
        <v>2323</v>
      </c>
      <c r="E748" s="139"/>
      <c r="F748" s="140"/>
      <c r="G748" s="119">
        <v>1</v>
      </c>
      <c r="H748" s="119"/>
      <c r="I748" s="119">
        <v>1</v>
      </c>
      <c r="J748" s="119"/>
      <c r="K748" s="120">
        <v>43581</v>
      </c>
      <c r="L748" s="120">
        <v>43581</v>
      </c>
      <c r="M748" s="120">
        <v>43581</v>
      </c>
      <c r="N748" s="115"/>
      <c r="O748" s="134" t="s">
        <v>1768</v>
      </c>
      <c r="P748" s="115">
        <v>4</v>
      </c>
      <c r="Q748" s="115">
        <v>2019</v>
      </c>
      <c r="R748" s="115"/>
      <c r="S748" s="115" t="str">
        <f t="shared" si="22"/>
        <v>TLJ</v>
      </c>
      <c r="T748" s="115" t="str">
        <f>IFERROR(VLOOKUP(S748,[1]LOKASI!$B$4:$D$19,2,0),"-")</f>
        <v>DISTRIK I</v>
      </c>
      <c r="U748" s="115"/>
      <c r="V748" s="115"/>
      <c r="W748" s="121"/>
    </row>
    <row r="749" spans="2:23" s="94" customFormat="1" ht="50.15" hidden="1" customHeight="1" x14ac:dyDescent="0.35">
      <c r="B749" s="115">
        <f t="shared" si="23"/>
        <v>744</v>
      </c>
      <c r="C749" s="115" t="s">
        <v>1755</v>
      </c>
      <c r="D749" s="138" t="s">
        <v>2324</v>
      </c>
      <c r="E749" s="139"/>
      <c r="F749" s="140"/>
      <c r="G749" s="119">
        <v>2</v>
      </c>
      <c r="H749" s="119"/>
      <c r="I749" s="119">
        <v>1</v>
      </c>
      <c r="J749" s="119">
        <v>45</v>
      </c>
      <c r="K749" s="120">
        <v>43584</v>
      </c>
      <c r="L749" s="120">
        <v>43584</v>
      </c>
      <c r="M749" s="120">
        <v>43584</v>
      </c>
      <c r="N749" s="115"/>
      <c r="O749" s="134" t="s">
        <v>1506</v>
      </c>
      <c r="P749" s="115">
        <v>4</v>
      </c>
      <c r="Q749" s="115">
        <v>2019</v>
      </c>
      <c r="R749" s="115"/>
      <c r="S749" s="115" t="str">
        <f t="shared" si="22"/>
        <v>PMB</v>
      </c>
      <c r="T749" s="115" t="str">
        <f>IFERROR(VLOOKUP(S749,[1]LOKASI!$B$4:$D$19,2,0),"-")</f>
        <v>DISTRIK I</v>
      </c>
      <c r="U749" s="115"/>
      <c r="V749" s="115"/>
      <c r="W749" s="121"/>
    </row>
    <row r="750" spans="2:23" s="94" customFormat="1" ht="50.15" hidden="1" customHeight="1" x14ac:dyDescent="0.35">
      <c r="B750" s="115">
        <f t="shared" si="23"/>
        <v>745</v>
      </c>
      <c r="C750" s="115" t="s">
        <v>1300</v>
      </c>
      <c r="D750" s="138" t="s">
        <v>2325</v>
      </c>
      <c r="E750" s="139"/>
      <c r="F750" s="140"/>
      <c r="G750" s="119">
        <v>1</v>
      </c>
      <c r="H750" s="119">
        <v>1</v>
      </c>
      <c r="I750" s="119"/>
      <c r="J750" s="119"/>
      <c r="K750" s="120">
        <v>43584</v>
      </c>
      <c r="L750" s="120">
        <v>43584</v>
      </c>
      <c r="M750" s="120">
        <v>43584</v>
      </c>
      <c r="N750" s="115"/>
      <c r="O750" s="134" t="s">
        <v>1350</v>
      </c>
      <c r="P750" s="115">
        <v>4</v>
      </c>
      <c r="Q750" s="115">
        <v>2019</v>
      </c>
      <c r="R750" s="115"/>
      <c r="S750" s="115" t="str">
        <f t="shared" si="22"/>
        <v>BRA-35</v>
      </c>
      <c r="T750" s="115" t="str">
        <f>IFERROR(VLOOKUP(S750,[1]LOKASI!$B$4:$D$19,2,0),"-")</f>
        <v>-</v>
      </c>
      <c r="U750" s="115"/>
      <c r="V750" s="115"/>
      <c r="W750" s="121"/>
    </row>
    <row r="751" spans="2:23" s="94" customFormat="1" ht="50.15" hidden="1" customHeight="1" x14ac:dyDescent="0.35">
      <c r="B751" s="115">
        <f t="shared" si="23"/>
        <v>746</v>
      </c>
      <c r="C751" s="134"/>
      <c r="D751" s="127" t="s">
        <v>2326</v>
      </c>
      <c r="E751" s="117"/>
      <c r="F751" s="118"/>
      <c r="G751" s="119">
        <v>1</v>
      </c>
      <c r="H751" s="119">
        <v>1</v>
      </c>
      <c r="I751" s="119"/>
      <c r="J751" s="119"/>
      <c r="K751" s="120">
        <v>43584</v>
      </c>
      <c r="L751" s="120">
        <v>43584</v>
      </c>
      <c r="M751" s="120">
        <v>43584</v>
      </c>
      <c r="N751" s="115"/>
      <c r="O751" s="134" t="s">
        <v>652</v>
      </c>
      <c r="P751" s="115">
        <v>4</v>
      </c>
      <c r="Q751" s="115">
        <v>2019</v>
      </c>
      <c r="R751" s="115"/>
      <c r="S751" s="115" t="str">
        <f t="shared" si="22"/>
        <v>TLJ</v>
      </c>
      <c r="T751" s="115" t="str">
        <f>IFERROR(VLOOKUP(S751,[1]LOKASI!$B$4:$D$19,2,0),"-")</f>
        <v>DISTRIK I</v>
      </c>
      <c r="U751" s="115"/>
      <c r="V751" s="115"/>
      <c r="W751" s="121"/>
    </row>
    <row r="752" spans="2:23" s="94" customFormat="1" ht="50.15" hidden="1" customHeight="1" x14ac:dyDescent="0.35">
      <c r="B752" s="115">
        <f t="shared" si="23"/>
        <v>747</v>
      </c>
      <c r="C752" s="134"/>
      <c r="D752" s="138" t="s">
        <v>2327</v>
      </c>
      <c r="E752" s="139"/>
      <c r="F752" s="140"/>
      <c r="G752" s="119">
        <v>1</v>
      </c>
      <c r="H752" s="119"/>
      <c r="I752" s="119"/>
      <c r="J752" s="119">
        <v>9</v>
      </c>
      <c r="K752" s="120">
        <v>43585</v>
      </c>
      <c r="L752" s="120">
        <v>43585</v>
      </c>
      <c r="M752" s="120">
        <v>43585</v>
      </c>
      <c r="N752" s="115"/>
      <c r="O752" s="134" t="s">
        <v>1511</v>
      </c>
      <c r="P752" s="115">
        <v>4</v>
      </c>
      <c r="Q752" s="115">
        <v>2019</v>
      </c>
      <c r="R752" s="115"/>
      <c r="S752" s="115" t="str">
        <f t="shared" si="22"/>
        <v>PMB</v>
      </c>
      <c r="T752" s="115" t="str">
        <f>IFERROR(VLOOKUP(S752,[1]LOKASI!$B$4:$D$19,2,0),"-")</f>
        <v>DISTRIK I</v>
      </c>
      <c r="U752" s="115"/>
      <c r="V752" s="115"/>
      <c r="W752" s="121"/>
    </row>
    <row r="753" spans="2:23" s="94" customFormat="1" ht="50.15" hidden="1" customHeight="1" x14ac:dyDescent="0.35">
      <c r="B753" s="115">
        <f t="shared" si="23"/>
        <v>748</v>
      </c>
      <c r="C753" s="134"/>
      <c r="D753" s="138" t="s">
        <v>2328</v>
      </c>
      <c r="E753" s="139"/>
      <c r="F753" s="140"/>
      <c r="G753" s="119">
        <v>1</v>
      </c>
      <c r="H753" s="119">
        <v>1</v>
      </c>
      <c r="I753" s="119"/>
      <c r="J753" s="119"/>
      <c r="K753" s="120">
        <v>43585</v>
      </c>
      <c r="L753" s="120">
        <v>43585</v>
      </c>
      <c r="M753" s="120">
        <v>43585</v>
      </c>
      <c r="N753" s="115"/>
      <c r="O753" s="134" t="s">
        <v>1511</v>
      </c>
      <c r="P753" s="115">
        <v>4</v>
      </c>
      <c r="Q753" s="115">
        <v>2019</v>
      </c>
      <c r="R753" s="115"/>
      <c r="S753" s="115" t="str">
        <f t="shared" si="22"/>
        <v>PMB</v>
      </c>
      <c r="T753" s="115" t="str">
        <f>IFERROR(VLOOKUP(S753,[1]LOKASI!$B$4:$D$19,2,0),"-")</f>
        <v>DISTRIK I</v>
      </c>
      <c r="U753" s="115"/>
      <c r="V753" s="115"/>
      <c r="W753" s="121"/>
    </row>
    <row r="754" spans="2:23" s="94" customFormat="1" ht="50.15" hidden="1" customHeight="1" x14ac:dyDescent="0.35">
      <c r="B754" s="115">
        <f t="shared" si="23"/>
        <v>749</v>
      </c>
      <c r="C754" s="134"/>
      <c r="D754" s="138" t="s">
        <v>2130</v>
      </c>
      <c r="E754" s="139"/>
      <c r="F754" s="140"/>
      <c r="G754" s="119">
        <v>1</v>
      </c>
      <c r="H754" s="119"/>
      <c r="I754" s="119">
        <v>1</v>
      </c>
      <c r="J754" s="119"/>
      <c r="K754" s="120">
        <v>43585</v>
      </c>
      <c r="L754" s="120">
        <v>43585</v>
      </c>
      <c r="M754" s="120">
        <v>43585</v>
      </c>
      <c r="N754" s="115"/>
      <c r="O754" s="134" t="s">
        <v>1150</v>
      </c>
      <c r="P754" s="115">
        <v>4</v>
      </c>
      <c r="Q754" s="115">
        <v>2019</v>
      </c>
      <c r="R754" s="115"/>
      <c r="S754" s="115" t="str">
        <f t="shared" si="22"/>
        <v>TLJ</v>
      </c>
      <c r="T754" s="115" t="str">
        <f>IFERROR(VLOOKUP(S754,[1]LOKASI!$B$4:$D$19,2,0),"-")</f>
        <v>DISTRIK I</v>
      </c>
      <c r="U754" s="115"/>
      <c r="V754" s="115"/>
      <c r="W754" s="121"/>
    </row>
    <row r="755" spans="2:23" s="94" customFormat="1" ht="50.15" hidden="1" customHeight="1" x14ac:dyDescent="0.35">
      <c r="B755" s="115">
        <f t="shared" si="23"/>
        <v>750</v>
      </c>
      <c r="C755" s="115" t="s">
        <v>1755</v>
      </c>
      <c r="D755" s="138" t="s">
        <v>2329</v>
      </c>
      <c r="E755" s="139"/>
      <c r="F755" s="140"/>
      <c r="G755" s="119">
        <v>1</v>
      </c>
      <c r="H755" s="119"/>
      <c r="I755" s="119">
        <v>1</v>
      </c>
      <c r="J755" s="119"/>
      <c r="K755" s="120">
        <v>43585</v>
      </c>
      <c r="L755" s="120">
        <v>43585</v>
      </c>
      <c r="M755" s="120">
        <v>43585</v>
      </c>
      <c r="N755" s="115"/>
      <c r="O755" s="134" t="s">
        <v>1768</v>
      </c>
      <c r="P755" s="115">
        <v>4</v>
      </c>
      <c r="Q755" s="115">
        <v>2019</v>
      </c>
      <c r="R755" s="115"/>
      <c r="S755" s="115" t="str">
        <f t="shared" si="22"/>
        <v>TLJ</v>
      </c>
      <c r="T755" s="115" t="str">
        <f>IFERROR(VLOOKUP(S755,[1]LOKASI!$B$4:$D$19,2,0),"-")</f>
        <v>DISTRIK I</v>
      </c>
      <c r="U755" s="115"/>
      <c r="V755" s="115"/>
      <c r="W755" s="121"/>
    </row>
    <row r="756" spans="2:23" s="94" customFormat="1" ht="50.15" hidden="1" customHeight="1" x14ac:dyDescent="0.35">
      <c r="B756" s="115">
        <f t="shared" si="23"/>
        <v>751</v>
      </c>
      <c r="C756" s="134"/>
      <c r="D756" s="127" t="s">
        <v>2330</v>
      </c>
      <c r="E756" s="117"/>
      <c r="F756" s="118"/>
      <c r="G756" s="119">
        <v>1</v>
      </c>
      <c r="H756" s="119"/>
      <c r="I756" s="119">
        <v>1</v>
      </c>
      <c r="J756" s="119"/>
      <c r="K756" s="120">
        <v>43586</v>
      </c>
      <c r="L756" s="120">
        <v>43586</v>
      </c>
      <c r="M756" s="120">
        <v>43586</v>
      </c>
      <c r="N756" s="115"/>
      <c r="O756" s="134" t="s">
        <v>1576</v>
      </c>
      <c r="P756" s="115">
        <v>5</v>
      </c>
      <c r="Q756" s="115">
        <v>2019</v>
      </c>
      <c r="R756" s="115"/>
      <c r="S756" s="115" t="str">
        <f t="shared" si="22"/>
        <v xml:space="preserve">SP </v>
      </c>
      <c r="T756" s="115" t="str">
        <f>IFERROR(VLOOKUP(S756,[1]LOKASI!$B$4:$D$19,2,0),"-")</f>
        <v>-</v>
      </c>
      <c r="U756" s="115"/>
      <c r="V756" s="115"/>
      <c r="W756" s="121"/>
    </row>
    <row r="757" spans="2:23" s="94" customFormat="1" ht="50.15" hidden="1" customHeight="1" x14ac:dyDescent="0.35">
      <c r="B757" s="115">
        <f t="shared" si="23"/>
        <v>752</v>
      </c>
      <c r="C757" s="115" t="s">
        <v>1300</v>
      </c>
      <c r="D757" s="132" t="s">
        <v>2331</v>
      </c>
      <c r="E757" s="129"/>
      <c r="F757" s="130"/>
      <c r="G757" s="119">
        <v>1</v>
      </c>
      <c r="H757" s="119">
        <v>1</v>
      </c>
      <c r="I757" s="119"/>
      <c r="J757" s="119">
        <v>12</v>
      </c>
      <c r="K757" s="120">
        <v>43587</v>
      </c>
      <c r="L757" s="120">
        <v>43587</v>
      </c>
      <c r="M757" s="120">
        <v>43588</v>
      </c>
      <c r="N757" s="115"/>
      <c r="O757" s="123" t="s">
        <v>2294</v>
      </c>
      <c r="P757" s="115">
        <v>5</v>
      </c>
      <c r="Q757" s="115">
        <v>2019</v>
      </c>
      <c r="R757" s="115"/>
      <c r="S757" s="115" t="str">
        <f t="shared" si="22"/>
        <v>LBK</v>
      </c>
      <c r="T757" s="115" t="str">
        <f>IFERROR(VLOOKUP(S757,[1]LOKASI!$B$4:$D$19,2,0),"-")</f>
        <v>DISTRIK I</v>
      </c>
      <c r="U757" s="115"/>
      <c r="V757" s="115"/>
      <c r="W757" s="121"/>
    </row>
    <row r="758" spans="2:23" s="94" customFormat="1" ht="50.15" hidden="1" customHeight="1" x14ac:dyDescent="0.35">
      <c r="B758" s="115">
        <f t="shared" si="23"/>
        <v>753</v>
      </c>
      <c r="C758" s="134"/>
      <c r="D758" s="138" t="s">
        <v>2130</v>
      </c>
      <c r="E758" s="139"/>
      <c r="F758" s="140"/>
      <c r="G758" s="119">
        <v>1</v>
      </c>
      <c r="H758" s="119"/>
      <c r="I758" s="119">
        <v>1</v>
      </c>
      <c r="J758" s="119"/>
      <c r="K758" s="120">
        <v>43588</v>
      </c>
      <c r="L758" s="120">
        <v>43588</v>
      </c>
      <c r="M758" s="120">
        <v>43588</v>
      </c>
      <c r="N758" s="115"/>
      <c r="O758" s="134" t="s">
        <v>1018</v>
      </c>
      <c r="P758" s="115">
        <v>5</v>
      </c>
      <c r="Q758" s="115">
        <v>2019</v>
      </c>
      <c r="R758" s="115"/>
      <c r="S758" s="115" t="str">
        <f t="shared" si="22"/>
        <v>TLJ</v>
      </c>
      <c r="T758" s="115" t="str">
        <f>IFERROR(VLOOKUP(S758,[1]LOKASI!$B$4:$D$19,2,0),"-")</f>
        <v>DISTRIK I</v>
      </c>
      <c r="U758" s="115"/>
      <c r="V758" s="115"/>
      <c r="W758" s="121"/>
    </row>
    <row r="759" spans="2:23" s="94" customFormat="1" ht="50.15" hidden="1" customHeight="1" x14ac:dyDescent="0.35">
      <c r="B759" s="115">
        <f t="shared" si="23"/>
        <v>754</v>
      </c>
      <c r="C759" s="115" t="s">
        <v>1300</v>
      </c>
      <c r="D759" s="132" t="s">
        <v>2332</v>
      </c>
      <c r="E759" s="129"/>
      <c r="F759" s="130"/>
      <c r="G759" s="119">
        <v>1</v>
      </c>
      <c r="H759" s="119">
        <v>1</v>
      </c>
      <c r="I759" s="119"/>
      <c r="J759" s="119"/>
      <c r="K759" s="120">
        <v>43588</v>
      </c>
      <c r="L759" s="120">
        <v>43588</v>
      </c>
      <c r="M759" s="120">
        <v>43588</v>
      </c>
      <c r="N759" s="115"/>
      <c r="O759" s="126" t="s">
        <v>1792</v>
      </c>
      <c r="P759" s="115">
        <v>5</v>
      </c>
      <c r="Q759" s="115">
        <v>2019</v>
      </c>
      <c r="R759" s="115"/>
      <c r="S759" s="115" t="str">
        <f t="shared" si="22"/>
        <v>PDW-PPP</v>
      </c>
      <c r="T759" s="115" t="str">
        <f>IFERROR(VLOOKUP(S759,[1]LOKASI!$B$4:$D$19,2,0),"-")</f>
        <v>-</v>
      </c>
      <c r="U759" s="115"/>
      <c r="V759" s="115"/>
      <c r="W759" s="121"/>
    </row>
    <row r="760" spans="2:23" s="94" customFormat="1" ht="50.15" hidden="1" customHeight="1" x14ac:dyDescent="0.35">
      <c r="B760" s="115">
        <f t="shared" si="23"/>
        <v>755</v>
      </c>
      <c r="C760" s="115" t="s">
        <v>1300</v>
      </c>
      <c r="D760" s="132" t="s">
        <v>2333</v>
      </c>
      <c r="E760" s="129"/>
      <c r="F760" s="130"/>
      <c r="G760" s="119">
        <v>1</v>
      </c>
      <c r="H760" s="119"/>
      <c r="I760" s="119">
        <v>1</v>
      </c>
      <c r="J760" s="119"/>
      <c r="K760" s="120">
        <v>43588</v>
      </c>
      <c r="L760" s="120">
        <v>43588</v>
      </c>
      <c r="M760" s="120">
        <v>43588</v>
      </c>
      <c r="N760" s="115"/>
      <c r="O760" s="135" t="s">
        <v>2066</v>
      </c>
      <c r="P760" s="115">
        <v>5</v>
      </c>
      <c r="Q760" s="115">
        <v>2019</v>
      </c>
      <c r="R760" s="115"/>
      <c r="S760" s="115" t="str">
        <f t="shared" si="22"/>
        <v>SP 9 TLJ</v>
      </c>
      <c r="T760" s="115" t="str">
        <f>IFERROR(VLOOKUP(S760,[1]LOKASI!$B$4:$D$19,2,0),"-")</f>
        <v>-</v>
      </c>
      <c r="U760" s="115"/>
      <c r="V760" s="115"/>
      <c r="W760" s="121"/>
    </row>
    <row r="761" spans="2:23" s="94" customFormat="1" ht="50.15" hidden="1" customHeight="1" x14ac:dyDescent="0.35">
      <c r="B761" s="115">
        <f t="shared" si="23"/>
        <v>756</v>
      </c>
      <c r="C761" s="115" t="s">
        <v>1300</v>
      </c>
      <c r="D761" s="128" t="s">
        <v>2333</v>
      </c>
      <c r="E761" s="129"/>
      <c r="F761" s="130"/>
      <c r="G761" s="119">
        <v>1</v>
      </c>
      <c r="H761" s="119"/>
      <c r="I761" s="119">
        <v>1</v>
      </c>
      <c r="J761" s="119"/>
      <c r="K761" s="120">
        <v>43588</v>
      </c>
      <c r="L761" s="120">
        <v>43588</v>
      </c>
      <c r="M761" s="120">
        <v>43588</v>
      </c>
      <c r="N761" s="115"/>
      <c r="O761" s="135" t="s">
        <v>1975</v>
      </c>
      <c r="P761" s="115">
        <v>5</v>
      </c>
      <c r="Q761" s="115">
        <v>2019</v>
      </c>
      <c r="R761" s="115"/>
      <c r="S761" s="115" t="str">
        <f t="shared" si="22"/>
        <v>SP 6 TLJ</v>
      </c>
      <c r="T761" s="115" t="str">
        <f>IFERROR(VLOOKUP(S761,[1]LOKASI!$B$4:$D$19,2,0),"-")</f>
        <v>-</v>
      </c>
      <c r="U761" s="115"/>
      <c r="V761" s="115"/>
      <c r="W761" s="121"/>
    </row>
    <row r="762" spans="2:23" s="94" customFormat="1" ht="50.15" hidden="1" customHeight="1" x14ac:dyDescent="0.35">
      <c r="B762" s="115">
        <f t="shared" si="23"/>
        <v>757</v>
      </c>
      <c r="C762" s="134"/>
      <c r="D762" s="127" t="s">
        <v>2334</v>
      </c>
      <c r="E762" s="117"/>
      <c r="F762" s="118"/>
      <c r="G762" s="119">
        <v>1</v>
      </c>
      <c r="H762" s="119"/>
      <c r="I762" s="119"/>
      <c r="J762" s="119">
        <v>2</v>
      </c>
      <c r="K762" s="120">
        <v>43589</v>
      </c>
      <c r="L762" s="120">
        <v>43589</v>
      </c>
      <c r="M762" s="120">
        <v>43589</v>
      </c>
      <c r="N762" s="115"/>
      <c r="O762" s="134" t="s">
        <v>1018</v>
      </c>
      <c r="P762" s="115">
        <v>5</v>
      </c>
      <c r="Q762" s="115">
        <v>2019</v>
      </c>
      <c r="R762" s="115"/>
      <c r="S762" s="115" t="str">
        <f t="shared" si="22"/>
        <v>TLJ</v>
      </c>
      <c r="T762" s="115" t="str">
        <f>IFERROR(VLOOKUP(S762,[1]LOKASI!$B$4:$D$19,2,0),"-")</f>
        <v>DISTRIK I</v>
      </c>
      <c r="U762" s="115"/>
      <c r="V762" s="115"/>
      <c r="W762" s="121"/>
    </row>
    <row r="763" spans="2:23" s="94" customFormat="1" ht="50.15" hidden="1" customHeight="1" x14ac:dyDescent="0.35">
      <c r="B763" s="115">
        <f t="shared" si="23"/>
        <v>758</v>
      </c>
      <c r="C763" s="115" t="s">
        <v>1755</v>
      </c>
      <c r="D763" s="127" t="s">
        <v>2335</v>
      </c>
      <c r="E763" s="117"/>
      <c r="F763" s="118"/>
      <c r="G763" s="119">
        <v>1</v>
      </c>
      <c r="H763" s="119"/>
      <c r="I763" s="119">
        <v>1</v>
      </c>
      <c r="J763" s="119"/>
      <c r="K763" s="120">
        <v>43590</v>
      </c>
      <c r="L763" s="120">
        <v>43590</v>
      </c>
      <c r="M763" s="120">
        <v>43590</v>
      </c>
      <c r="N763" s="115"/>
      <c r="O763" s="134" t="s">
        <v>1804</v>
      </c>
      <c r="P763" s="115">
        <v>5</v>
      </c>
      <c r="Q763" s="115">
        <v>2019</v>
      </c>
      <c r="R763" s="115"/>
      <c r="S763" s="115" t="str">
        <f t="shared" si="22"/>
        <v>PDS</v>
      </c>
      <c r="T763" s="115" t="str">
        <f>IFERROR(VLOOKUP(S763,[1]LOKASI!$B$4:$D$19,2,0),"-")</f>
        <v>-</v>
      </c>
      <c r="U763" s="115"/>
      <c r="V763" s="115"/>
      <c r="W763" s="121"/>
    </row>
    <row r="764" spans="2:23" s="94" customFormat="1" ht="50.15" hidden="1" customHeight="1" x14ac:dyDescent="0.35">
      <c r="B764" s="115">
        <f t="shared" si="23"/>
        <v>759</v>
      </c>
      <c r="C764" s="115" t="s">
        <v>1755</v>
      </c>
      <c r="D764" s="127" t="s">
        <v>2336</v>
      </c>
      <c r="E764" s="117"/>
      <c r="F764" s="118"/>
      <c r="G764" s="119">
        <v>1</v>
      </c>
      <c r="H764" s="119"/>
      <c r="I764" s="119"/>
      <c r="J764" s="119">
        <v>9</v>
      </c>
      <c r="K764" s="120">
        <v>43590</v>
      </c>
      <c r="L764" s="120">
        <v>43590</v>
      </c>
      <c r="M764" s="120">
        <v>43590</v>
      </c>
      <c r="N764" s="115"/>
      <c r="O764" s="134" t="s">
        <v>646</v>
      </c>
      <c r="P764" s="115">
        <v>5</v>
      </c>
      <c r="Q764" s="115">
        <v>2019</v>
      </c>
      <c r="R764" s="115"/>
      <c r="S764" s="115" t="str">
        <f t="shared" si="22"/>
        <v>TLJ</v>
      </c>
      <c r="T764" s="115" t="str">
        <f>IFERROR(VLOOKUP(S764,[1]LOKASI!$B$4:$D$19,2,0),"-")</f>
        <v>DISTRIK I</v>
      </c>
      <c r="U764" s="115"/>
      <c r="V764" s="115"/>
      <c r="W764" s="121"/>
    </row>
    <row r="765" spans="2:23" s="94" customFormat="1" ht="50.15" hidden="1" customHeight="1" x14ac:dyDescent="0.35">
      <c r="B765" s="115">
        <f t="shared" si="23"/>
        <v>760</v>
      </c>
      <c r="C765" s="134"/>
      <c r="D765" s="127" t="s">
        <v>2337</v>
      </c>
      <c r="E765" s="117"/>
      <c r="F765" s="118"/>
      <c r="G765" s="119">
        <v>1</v>
      </c>
      <c r="H765" s="119"/>
      <c r="I765" s="119">
        <v>1</v>
      </c>
      <c r="J765" s="119"/>
      <c r="K765" s="120">
        <v>43591</v>
      </c>
      <c r="L765" s="120">
        <v>43591</v>
      </c>
      <c r="M765" s="120">
        <v>43591</v>
      </c>
      <c r="N765" s="115"/>
      <c r="O765" s="134" t="s">
        <v>1332</v>
      </c>
      <c r="P765" s="115">
        <v>5</v>
      </c>
      <c r="Q765" s="115">
        <v>2019</v>
      </c>
      <c r="R765" s="115"/>
      <c r="S765" s="115" t="str">
        <f t="shared" si="22"/>
        <v xml:space="preserve">SP </v>
      </c>
      <c r="T765" s="115" t="str">
        <f>IFERROR(VLOOKUP(S765,[1]LOKASI!$B$4:$D$19,2,0),"-")</f>
        <v>-</v>
      </c>
      <c r="U765" s="115"/>
      <c r="V765" s="115"/>
      <c r="W765" s="121"/>
    </row>
    <row r="766" spans="2:23" s="94" customFormat="1" ht="50.15" hidden="1" customHeight="1" x14ac:dyDescent="0.35">
      <c r="B766" s="115">
        <f t="shared" si="23"/>
        <v>761</v>
      </c>
      <c r="C766" s="134"/>
      <c r="D766" s="127" t="s">
        <v>2338</v>
      </c>
      <c r="E766" s="117"/>
      <c r="F766" s="118"/>
      <c r="G766" s="119">
        <v>1</v>
      </c>
      <c r="H766" s="119"/>
      <c r="I766" s="119"/>
      <c r="J766" s="119">
        <v>12</v>
      </c>
      <c r="K766" s="120">
        <v>43592</v>
      </c>
      <c r="L766" s="120">
        <v>43592</v>
      </c>
      <c r="M766" s="120">
        <v>43592</v>
      </c>
      <c r="N766" s="115"/>
      <c r="O766" s="134" t="s">
        <v>1578</v>
      </c>
      <c r="P766" s="115">
        <v>5</v>
      </c>
      <c r="Q766" s="115">
        <v>2019</v>
      </c>
      <c r="R766" s="115"/>
      <c r="S766" s="115" t="str">
        <f t="shared" si="22"/>
        <v>TLJ</v>
      </c>
      <c r="T766" s="115" t="str">
        <f>IFERROR(VLOOKUP(S766,[1]LOKASI!$B$4:$D$19,2,0),"-")</f>
        <v>DISTRIK I</v>
      </c>
      <c r="U766" s="115"/>
      <c r="V766" s="115"/>
      <c r="W766" s="121"/>
    </row>
    <row r="767" spans="2:23" s="94" customFormat="1" ht="50.15" hidden="1" customHeight="1" x14ac:dyDescent="0.35">
      <c r="B767" s="115">
        <f t="shared" si="23"/>
        <v>762</v>
      </c>
      <c r="C767" s="115" t="s">
        <v>1300</v>
      </c>
      <c r="D767" s="132" t="s">
        <v>2339</v>
      </c>
      <c r="E767" s="129"/>
      <c r="F767" s="130"/>
      <c r="G767" s="119">
        <v>1</v>
      </c>
      <c r="H767" s="119"/>
      <c r="I767" s="119">
        <v>1</v>
      </c>
      <c r="J767" s="119"/>
      <c r="K767" s="120">
        <v>43592</v>
      </c>
      <c r="L767" s="120">
        <v>43592</v>
      </c>
      <c r="M767" s="120">
        <v>43592</v>
      </c>
      <c r="N767" s="115"/>
      <c r="O767" s="126" t="s">
        <v>1792</v>
      </c>
      <c r="P767" s="115">
        <v>5</v>
      </c>
      <c r="Q767" s="115">
        <v>2019</v>
      </c>
      <c r="R767" s="115"/>
      <c r="S767" s="115" t="str">
        <f t="shared" si="22"/>
        <v>PDW-PPP</v>
      </c>
      <c r="T767" s="115" t="str">
        <f>IFERROR(VLOOKUP(S767,[1]LOKASI!$B$4:$D$19,2,0),"-")</f>
        <v>-</v>
      </c>
      <c r="U767" s="115"/>
      <c r="V767" s="115"/>
      <c r="W767" s="121"/>
    </row>
    <row r="768" spans="2:23" s="94" customFormat="1" ht="50.15" hidden="1" customHeight="1" x14ac:dyDescent="0.35">
      <c r="B768" s="115">
        <f t="shared" si="23"/>
        <v>763</v>
      </c>
      <c r="C768" s="134"/>
      <c r="D768" s="127" t="s">
        <v>2340</v>
      </c>
      <c r="E768" s="117"/>
      <c r="F768" s="118"/>
      <c r="G768" s="119">
        <v>1</v>
      </c>
      <c r="H768" s="119">
        <v>1</v>
      </c>
      <c r="I768" s="119"/>
      <c r="J768" s="119"/>
      <c r="K768" s="120">
        <v>43592</v>
      </c>
      <c r="L768" s="120">
        <v>43592</v>
      </c>
      <c r="M768" s="120">
        <v>43592</v>
      </c>
      <c r="N768" s="115"/>
      <c r="O768" s="134" t="s">
        <v>2308</v>
      </c>
      <c r="P768" s="115">
        <v>5</v>
      </c>
      <c r="Q768" s="115">
        <v>2019</v>
      </c>
      <c r="R768" s="115"/>
      <c r="S768" s="115" t="str">
        <f t="shared" si="22"/>
        <v>BRG</v>
      </c>
      <c r="T768" s="115" t="str">
        <f>IFERROR(VLOOKUP(S768,[1]LOKASI!$B$4:$D$19,2,0),"-")</f>
        <v>DISTRIK III</v>
      </c>
      <c r="U768" s="115"/>
      <c r="V768" s="115"/>
      <c r="W768" s="121"/>
    </row>
    <row r="769" spans="2:23" s="94" customFormat="1" ht="50.15" hidden="1" customHeight="1" x14ac:dyDescent="0.35">
      <c r="B769" s="115">
        <f t="shared" si="23"/>
        <v>764</v>
      </c>
      <c r="C769" s="134"/>
      <c r="D769" s="127" t="s">
        <v>2341</v>
      </c>
      <c r="E769" s="117"/>
      <c r="F769" s="118"/>
      <c r="G769" s="119"/>
      <c r="H769" s="119"/>
      <c r="I769" s="119"/>
      <c r="J769" s="119"/>
      <c r="K769" s="120">
        <v>43593</v>
      </c>
      <c r="L769" s="120">
        <v>43593</v>
      </c>
      <c r="M769" s="120">
        <v>43593</v>
      </c>
      <c r="N769" s="115"/>
      <c r="O769" s="134" t="s">
        <v>2342</v>
      </c>
      <c r="P769" s="115">
        <v>5</v>
      </c>
      <c r="Q769" s="115">
        <v>2019</v>
      </c>
      <c r="R769" s="115"/>
      <c r="S769" s="115" t="str">
        <f t="shared" si="22"/>
        <v>TLJ</v>
      </c>
      <c r="T769" s="115" t="str">
        <f>IFERROR(VLOOKUP(S769,[1]LOKASI!$B$4:$D$19,2,0),"-")</f>
        <v>DISTRIK I</v>
      </c>
      <c r="U769" s="115"/>
      <c r="V769" s="115"/>
      <c r="W769" s="121"/>
    </row>
    <row r="770" spans="2:23" s="94" customFormat="1" ht="50.15" hidden="1" customHeight="1" x14ac:dyDescent="0.35">
      <c r="B770" s="115">
        <f t="shared" si="23"/>
        <v>765</v>
      </c>
      <c r="C770" s="134"/>
      <c r="D770" s="127" t="s">
        <v>2343</v>
      </c>
      <c r="E770" s="117"/>
      <c r="F770" s="118"/>
      <c r="G770" s="119">
        <v>1</v>
      </c>
      <c r="H770" s="119"/>
      <c r="I770" s="119"/>
      <c r="J770" s="119">
        <v>24</v>
      </c>
      <c r="K770" s="120">
        <v>43593</v>
      </c>
      <c r="L770" s="120">
        <v>43593</v>
      </c>
      <c r="M770" s="120">
        <v>43594</v>
      </c>
      <c r="N770" s="115"/>
      <c r="O770" s="134" t="s">
        <v>2174</v>
      </c>
      <c r="P770" s="115">
        <v>5</v>
      </c>
      <c r="Q770" s="115">
        <v>2019</v>
      </c>
      <c r="R770" s="115"/>
      <c r="S770" s="115" t="str">
        <f t="shared" si="22"/>
        <v>PMN</v>
      </c>
      <c r="T770" s="115" t="str">
        <f>IFERROR(VLOOKUP(S770,[1]LOKASI!$B$4:$D$19,2,0),"-")</f>
        <v>DISTRIK III</v>
      </c>
      <c r="U770" s="115"/>
      <c r="V770" s="115"/>
      <c r="W770" s="121"/>
    </row>
    <row r="771" spans="2:23" s="94" customFormat="1" ht="50.15" hidden="1" customHeight="1" x14ac:dyDescent="0.35">
      <c r="B771" s="115">
        <f t="shared" si="23"/>
        <v>766</v>
      </c>
      <c r="C771" s="115" t="s">
        <v>1755</v>
      </c>
      <c r="D771" s="127" t="s">
        <v>2344</v>
      </c>
      <c r="E771" s="117"/>
      <c r="F771" s="118"/>
      <c r="G771" s="119">
        <v>1</v>
      </c>
      <c r="H771" s="119">
        <v>1</v>
      </c>
      <c r="I771" s="119"/>
      <c r="J771" s="119"/>
      <c r="K771" s="120">
        <v>43593</v>
      </c>
      <c r="L771" s="120">
        <v>43593</v>
      </c>
      <c r="M771" s="120">
        <v>43593</v>
      </c>
      <c r="N771" s="115"/>
      <c r="O771" s="134" t="s">
        <v>2308</v>
      </c>
      <c r="P771" s="115">
        <v>5</v>
      </c>
      <c r="Q771" s="115">
        <v>2019</v>
      </c>
      <c r="R771" s="115"/>
      <c r="S771" s="115" t="str">
        <f t="shared" si="22"/>
        <v>BRG</v>
      </c>
      <c r="T771" s="115" t="str">
        <f>IFERROR(VLOOKUP(S771,[1]LOKASI!$B$4:$D$19,2,0),"-")</f>
        <v>DISTRIK III</v>
      </c>
      <c r="U771" s="115"/>
      <c r="V771" s="115"/>
      <c r="W771" s="121"/>
    </row>
    <row r="772" spans="2:23" s="94" customFormat="1" ht="50.15" hidden="1" customHeight="1" x14ac:dyDescent="0.35">
      <c r="B772" s="115">
        <f t="shared" si="23"/>
        <v>767</v>
      </c>
      <c r="C772" s="134"/>
      <c r="D772" s="127" t="s">
        <v>2345</v>
      </c>
      <c r="E772" s="117"/>
      <c r="F772" s="118"/>
      <c r="G772" s="119">
        <v>1</v>
      </c>
      <c r="H772" s="119">
        <v>1</v>
      </c>
      <c r="I772" s="119"/>
      <c r="J772" s="119"/>
      <c r="K772" s="120">
        <v>43593</v>
      </c>
      <c r="L772" s="120">
        <v>43593</v>
      </c>
      <c r="M772" s="120">
        <v>43593</v>
      </c>
      <c r="N772" s="115"/>
      <c r="O772" s="134" t="s">
        <v>1332</v>
      </c>
      <c r="P772" s="115">
        <v>5</v>
      </c>
      <c r="Q772" s="115">
        <v>2019</v>
      </c>
      <c r="R772" s="115"/>
      <c r="S772" s="115" t="str">
        <f t="shared" si="22"/>
        <v xml:space="preserve">SP </v>
      </c>
      <c r="T772" s="115" t="str">
        <f>IFERROR(VLOOKUP(S772,[1]LOKASI!$B$4:$D$19,2,0),"-")</f>
        <v>-</v>
      </c>
      <c r="U772" s="115"/>
      <c r="V772" s="115"/>
      <c r="W772" s="121"/>
    </row>
    <row r="773" spans="2:23" s="94" customFormat="1" ht="50.15" hidden="1" customHeight="1" x14ac:dyDescent="0.35">
      <c r="B773" s="115">
        <f t="shared" si="23"/>
        <v>768</v>
      </c>
      <c r="C773" s="115" t="s">
        <v>1300</v>
      </c>
      <c r="D773" s="132" t="s">
        <v>2346</v>
      </c>
      <c r="E773" s="129"/>
      <c r="F773" s="130"/>
      <c r="G773" s="119">
        <v>1</v>
      </c>
      <c r="H773" s="119"/>
      <c r="I773" s="119"/>
      <c r="J773" s="119">
        <v>30</v>
      </c>
      <c r="K773" s="120">
        <v>43593</v>
      </c>
      <c r="L773" s="120">
        <v>43593</v>
      </c>
      <c r="M773" s="120">
        <v>43593</v>
      </c>
      <c r="N773" s="115"/>
      <c r="O773" s="135" t="s">
        <v>2347</v>
      </c>
      <c r="P773" s="115">
        <v>5</v>
      </c>
      <c r="Q773" s="115">
        <v>2019</v>
      </c>
      <c r="R773" s="115"/>
      <c r="S773" s="115" t="str">
        <f t="shared" si="22"/>
        <v xml:space="preserve">SP 9 - SP 6 </v>
      </c>
      <c r="T773" s="115" t="str">
        <f>IFERROR(VLOOKUP(S773,[1]LOKASI!$B$4:$D$19,2,0),"-")</f>
        <v>-</v>
      </c>
      <c r="U773" s="115"/>
      <c r="V773" s="115"/>
      <c r="W773" s="121"/>
    </row>
    <row r="774" spans="2:23" s="94" customFormat="1" ht="50.15" hidden="1" customHeight="1" x14ac:dyDescent="0.35">
      <c r="B774" s="115">
        <f t="shared" si="23"/>
        <v>769</v>
      </c>
      <c r="C774" s="115" t="s">
        <v>1300</v>
      </c>
      <c r="D774" s="132" t="s">
        <v>2348</v>
      </c>
      <c r="E774" s="129"/>
      <c r="F774" s="130"/>
      <c r="G774" s="119">
        <v>1</v>
      </c>
      <c r="H774" s="119">
        <v>1</v>
      </c>
      <c r="I774" s="119"/>
      <c r="J774" s="119"/>
      <c r="K774" s="120">
        <v>43594</v>
      </c>
      <c r="L774" s="120">
        <v>43594</v>
      </c>
      <c r="M774" s="120">
        <v>43594</v>
      </c>
      <c r="N774" s="115"/>
      <c r="O774" s="135" t="s">
        <v>2349</v>
      </c>
      <c r="P774" s="115">
        <v>5</v>
      </c>
      <c r="Q774" s="115">
        <v>2019</v>
      </c>
      <c r="R774" s="115"/>
      <c r="S774" s="115" t="str">
        <f t="shared" ref="S774:S837" si="24">IF(C774="TRUNKLINE",LEFT(O774,25),IF(C774="PIPING",LEFT(O774,13),LEFT(O774,3)))</f>
        <v>LBK - PPP</v>
      </c>
      <c r="T774" s="115" t="str">
        <f>IFERROR(VLOOKUP(S774,[1]LOKASI!$B$4:$D$19,2,0),"-")</f>
        <v>-</v>
      </c>
      <c r="U774" s="115"/>
      <c r="V774" s="115"/>
      <c r="W774" s="121"/>
    </row>
    <row r="775" spans="2:23" s="94" customFormat="1" ht="50.15" hidden="1" customHeight="1" x14ac:dyDescent="0.35">
      <c r="B775" s="115">
        <f t="shared" si="23"/>
        <v>770</v>
      </c>
      <c r="C775" s="134"/>
      <c r="D775" s="127" t="s">
        <v>2350</v>
      </c>
      <c r="E775" s="117"/>
      <c r="F775" s="118"/>
      <c r="G775" s="119">
        <v>1</v>
      </c>
      <c r="H775" s="119"/>
      <c r="I775" s="119">
        <v>1</v>
      </c>
      <c r="J775" s="119"/>
      <c r="K775" s="120">
        <v>43594</v>
      </c>
      <c r="L775" s="120">
        <v>43594</v>
      </c>
      <c r="M775" s="120">
        <v>43594</v>
      </c>
      <c r="N775" s="115"/>
      <c r="O775" s="134" t="s">
        <v>1768</v>
      </c>
      <c r="P775" s="115">
        <v>5</v>
      </c>
      <c r="Q775" s="115">
        <v>2019</v>
      </c>
      <c r="R775" s="115"/>
      <c r="S775" s="115" t="str">
        <f t="shared" si="24"/>
        <v>TLJ</v>
      </c>
      <c r="T775" s="115" t="str">
        <f>IFERROR(VLOOKUP(S775,[1]LOKASI!$B$4:$D$19,2,0),"-")</f>
        <v>DISTRIK I</v>
      </c>
      <c r="U775" s="115"/>
      <c r="V775" s="115"/>
      <c r="W775" s="121"/>
    </row>
    <row r="776" spans="2:23" s="94" customFormat="1" ht="50.15" hidden="1" customHeight="1" x14ac:dyDescent="0.35">
      <c r="B776" s="115">
        <f t="shared" ref="B776:B839" si="25">B775+1</f>
        <v>771</v>
      </c>
      <c r="C776" s="115" t="s">
        <v>1755</v>
      </c>
      <c r="D776" s="127" t="s">
        <v>2351</v>
      </c>
      <c r="E776" s="117"/>
      <c r="F776" s="118"/>
      <c r="G776" s="119">
        <v>1</v>
      </c>
      <c r="H776" s="119"/>
      <c r="I776" s="119">
        <v>1</v>
      </c>
      <c r="J776" s="119"/>
      <c r="K776" s="144">
        <v>43596</v>
      </c>
      <c r="L776" s="144">
        <v>43596</v>
      </c>
      <c r="M776" s="144">
        <v>43596</v>
      </c>
      <c r="N776" s="115"/>
      <c r="O776" s="134" t="s">
        <v>699</v>
      </c>
      <c r="P776" s="115">
        <v>5</v>
      </c>
      <c r="Q776" s="115">
        <v>2019</v>
      </c>
      <c r="R776" s="115"/>
      <c r="S776" s="115" t="str">
        <f t="shared" si="24"/>
        <v>TLJ</v>
      </c>
      <c r="T776" s="115" t="str">
        <f>IFERROR(VLOOKUP(S776,[1]LOKASI!$B$4:$D$19,2,0),"-")</f>
        <v>DISTRIK I</v>
      </c>
      <c r="U776" s="115"/>
      <c r="V776" s="115"/>
      <c r="W776" s="121"/>
    </row>
    <row r="777" spans="2:23" s="94" customFormat="1" ht="50.15" hidden="1" customHeight="1" x14ac:dyDescent="0.35">
      <c r="B777" s="115">
        <f t="shared" si="25"/>
        <v>772</v>
      </c>
      <c r="C777" s="134"/>
      <c r="D777" s="127" t="s">
        <v>2352</v>
      </c>
      <c r="E777" s="117"/>
      <c r="F777" s="118"/>
      <c r="G777" s="119">
        <v>1</v>
      </c>
      <c r="H777" s="119"/>
      <c r="I777" s="119"/>
      <c r="J777" s="119">
        <v>9</v>
      </c>
      <c r="K777" s="144">
        <v>43596</v>
      </c>
      <c r="L777" s="144">
        <v>43596</v>
      </c>
      <c r="M777" s="144">
        <v>43596</v>
      </c>
      <c r="N777" s="115"/>
      <c r="O777" s="134" t="s">
        <v>1894</v>
      </c>
      <c r="P777" s="115">
        <v>5</v>
      </c>
      <c r="Q777" s="115">
        <v>2019</v>
      </c>
      <c r="R777" s="115"/>
      <c r="S777" s="115" t="str">
        <f t="shared" si="24"/>
        <v>TMT</v>
      </c>
      <c r="T777" s="115" t="str">
        <f>IFERROR(VLOOKUP(S777,[1]LOKASI!$B$4:$D$19,2,0),"-")</f>
        <v>DISTRIK II</v>
      </c>
      <c r="U777" s="115"/>
      <c r="V777" s="115"/>
      <c r="W777" s="121"/>
    </row>
    <row r="778" spans="2:23" s="94" customFormat="1" ht="50.15" hidden="1" customHeight="1" x14ac:dyDescent="0.35">
      <c r="B778" s="115">
        <f t="shared" si="25"/>
        <v>773</v>
      </c>
      <c r="C778" s="115" t="s">
        <v>1755</v>
      </c>
      <c r="D778" s="127" t="s">
        <v>2353</v>
      </c>
      <c r="E778" s="117"/>
      <c r="F778" s="118"/>
      <c r="G778" s="119">
        <v>1</v>
      </c>
      <c r="H778" s="119"/>
      <c r="I778" s="119">
        <v>1</v>
      </c>
      <c r="J778" s="119"/>
      <c r="K778" s="144">
        <v>43597</v>
      </c>
      <c r="L778" s="144">
        <v>43597</v>
      </c>
      <c r="M778" s="144">
        <v>43597</v>
      </c>
      <c r="N778" s="115"/>
      <c r="O778" s="134" t="s">
        <v>1514</v>
      </c>
      <c r="P778" s="115">
        <v>5</v>
      </c>
      <c r="Q778" s="115">
        <v>2019</v>
      </c>
      <c r="R778" s="115"/>
      <c r="S778" s="115" t="str">
        <f t="shared" si="24"/>
        <v>PMB</v>
      </c>
      <c r="T778" s="115" t="str">
        <f>IFERROR(VLOOKUP(S778,[1]LOKASI!$B$4:$D$19,2,0),"-")</f>
        <v>DISTRIK I</v>
      </c>
      <c r="U778" s="115"/>
      <c r="V778" s="115"/>
      <c r="W778" s="121"/>
    </row>
    <row r="779" spans="2:23" s="94" customFormat="1" ht="50.15" hidden="1" customHeight="1" x14ac:dyDescent="0.35">
      <c r="B779" s="115">
        <f t="shared" si="25"/>
        <v>774</v>
      </c>
      <c r="C779" s="134"/>
      <c r="D779" s="127" t="s">
        <v>2076</v>
      </c>
      <c r="E779" s="117"/>
      <c r="F779" s="118"/>
      <c r="G779" s="119">
        <v>1</v>
      </c>
      <c r="H779" s="119"/>
      <c r="I779" s="119">
        <v>1</v>
      </c>
      <c r="J779" s="119"/>
      <c r="K779" s="144">
        <v>43597</v>
      </c>
      <c r="L779" s="144">
        <v>43597</v>
      </c>
      <c r="M779" s="144">
        <v>43597</v>
      </c>
      <c r="N779" s="115"/>
      <c r="O779" s="134" t="s">
        <v>2066</v>
      </c>
      <c r="P779" s="115">
        <v>5</v>
      </c>
      <c r="Q779" s="115">
        <v>2019</v>
      </c>
      <c r="R779" s="115"/>
      <c r="S779" s="115" t="str">
        <f t="shared" si="24"/>
        <v xml:space="preserve">SP </v>
      </c>
      <c r="T779" s="115" t="str">
        <f>IFERROR(VLOOKUP(S779,[1]LOKASI!$B$4:$D$19,2,0),"-")</f>
        <v>-</v>
      </c>
      <c r="U779" s="115"/>
      <c r="V779" s="115"/>
      <c r="W779" s="121"/>
    </row>
    <row r="780" spans="2:23" s="94" customFormat="1" ht="50.15" hidden="1" customHeight="1" x14ac:dyDescent="0.35">
      <c r="B780" s="115">
        <f t="shared" si="25"/>
        <v>775</v>
      </c>
      <c r="C780" s="115" t="s">
        <v>1755</v>
      </c>
      <c r="D780" s="127" t="s">
        <v>2354</v>
      </c>
      <c r="E780" s="117"/>
      <c r="F780" s="118"/>
      <c r="G780" s="119">
        <v>1</v>
      </c>
      <c r="H780" s="119"/>
      <c r="I780" s="119"/>
      <c r="J780" s="119">
        <v>9</v>
      </c>
      <c r="K780" s="144">
        <v>43598</v>
      </c>
      <c r="L780" s="144">
        <v>43598</v>
      </c>
      <c r="M780" s="144">
        <v>43598</v>
      </c>
      <c r="N780" s="115"/>
      <c r="O780" s="134" t="s">
        <v>699</v>
      </c>
      <c r="P780" s="115">
        <v>5</v>
      </c>
      <c r="Q780" s="115">
        <v>2019</v>
      </c>
      <c r="R780" s="115"/>
      <c r="S780" s="115" t="str">
        <f t="shared" si="24"/>
        <v>TLJ</v>
      </c>
      <c r="T780" s="115" t="str">
        <f>IFERROR(VLOOKUP(S780,[1]LOKASI!$B$4:$D$19,2,0),"-")</f>
        <v>DISTRIK I</v>
      </c>
      <c r="U780" s="115"/>
      <c r="V780" s="115"/>
      <c r="W780" s="121"/>
    </row>
    <row r="781" spans="2:23" s="94" customFormat="1" ht="50.15" hidden="1" customHeight="1" x14ac:dyDescent="0.35">
      <c r="B781" s="115">
        <f t="shared" si="25"/>
        <v>776</v>
      </c>
      <c r="C781" s="134"/>
      <c r="D781" s="127" t="s">
        <v>2355</v>
      </c>
      <c r="E781" s="117"/>
      <c r="F781" s="118"/>
      <c r="G781" s="119">
        <v>1</v>
      </c>
      <c r="H781" s="119"/>
      <c r="I781" s="119"/>
      <c r="J781" s="119">
        <v>12</v>
      </c>
      <c r="K781" s="144">
        <v>43599</v>
      </c>
      <c r="L781" s="144">
        <v>43599</v>
      </c>
      <c r="M781" s="144">
        <v>43599</v>
      </c>
      <c r="N781" s="115"/>
      <c r="O781" s="134" t="s">
        <v>1929</v>
      </c>
      <c r="P781" s="115">
        <v>5</v>
      </c>
      <c r="Q781" s="115">
        <v>2019</v>
      </c>
      <c r="R781" s="115"/>
      <c r="S781" s="115" t="str">
        <f t="shared" si="24"/>
        <v xml:space="preserve">SP </v>
      </c>
      <c r="T781" s="115" t="str">
        <f>IFERROR(VLOOKUP(S781,[1]LOKASI!$B$4:$D$19,2,0),"-")</f>
        <v>-</v>
      </c>
      <c r="U781" s="115"/>
      <c r="V781" s="115"/>
      <c r="W781" s="121"/>
    </row>
    <row r="782" spans="2:23" s="94" customFormat="1" ht="50.15" hidden="1" customHeight="1" x14ac:dyDescent="0.35">
      <c r="B782" s="115">
        <f t="shared" si="25"/>
        <v>777</v>
      </c>
      <c r="C782" s="134"/>
      <c r="D782" s="127" t="s">
        <v>2356</v>
      </c>
      <c r="E782" s="117"/>
      <c r="F782" s="118"/>
      <c r="G782" s="119">
        <v>1</v>
      </c>
      <c r="H782" s="119"/>
      <c r="I782" s="119"/>
      <c r="J782" s="119">
        <v>18</v>
      </c>
      <c r="K782" s="144">
        <v>43599</v>
      </c>
      <c r="L782" s="144">
        <v>43599</v>
      </c>
      <c r="M782" s="144">
        <v>43599</v>
      </c>
      <c r="N782" s="115"/>
      <c r="O782" s="134" t="s">
        <v>1772</v>
      </c>
      <c r="P782" s="115">
        <v>5</v>
      </c>
      <c r="Q782" s="115">
        <v>2019</v>
      </c>
      <c r="R782" s="115"/>
      <c r="S782" s="115" t="str">
        <f t="shared" si="24"/>
        <v>OGN</v>
      </c>
      <c r="T782" s="115" t="str">
        <f>IFERROR(VLOOKUP(S782,[1]LOKASI!$B$4:$D$19,2,0),"-")</f>
        <v>DISTRIK II</v>
      </c>
      <c r="U782" s="115"/>
      <c r="V782" s="115"/>
      <c r="W782" s="121"/>
    </row>
    <row r="783" spans="2:23" s="94" customFormat="1" ht="50.15" hidden="1" customHeight="1" x14ac:dyDescent="0.35">
      <c r="B783" s="115">
        <f t="shared" si="25"/>
        <v>778</v>
      </c>
      <c r="C783" s="134"/>
      <c r="D783" s="127" t="s">
        <v>2357</v>
      </c>
      <c r="E783" s="117"/>
      <c r="F783" s="118"/>
      <c r="G783" s="119">
        <v>1</v>
      </c>
      <c r="H783" s="119"/>
      <c r="I783" s="119"/>
      <c r="J783" s="119">
        <v>12</v>
      </c>
      <c r="K783" s="144">
        <v>43599</v>
      </c>
      <c r="L783" s="144">
        <v>43599</v>
      </c>
      <c r="M783" s="144">
        <v>43599</v>
      </c>
      <c r="N783" s="115"/>
      <c r="O783" s="134" t="s">
        <v>1975</v>
      </c>
      <c r="P783" s="115">
        <v>5</v>
      </c>
      <c r="Q783" s="115">
        <v>2019</v>
      </c>
      <c r="R783" s="115"/>
      <c r="S783" s="115" t="str">
        <f t="shared" si="24"/>
        <v xml:space="preserve">SP </v>
      </c>
      <c r="T783" s="115" t="str">
        <f>IFERROR(VLOOKUP(S783,[1]LOKASI!$B$4:$D$19,2,0),"-")</f>
        <v>-</v>
      </c>
      <c r="U783" s="115"/>
      <c r="V783" s="115"/>
      <c r="W783" s="121"/>
    </row>
    <row r="784" spans="2:23" s="94" customFormat="1" ht="50.15" hidden="1" customHeight="1" x14ac:dyDescent="0.35">
      <c r="B784" s="115">
        <f t="shared" si="25"/>
        <v>779</v>
      </c>
      <c r="C784" s="134"/>
      <c r="D784" s="127" t="s">
        <v>2130</v>
      </c>
      <c r="E784" s="117"/>
      <c r="F784" s="118"/>
      <c r="G784" s="119">
        <v>1</v>
      </c>
      <c r="H784" s="119"/>
      <c r="I784" s="119">
        <v>1</v>
      </c>
      <c r="J784" s="119"/>
      <c r="K784" s="144">
        <v>43600</v>
      </c>
      <c r="L784" s="144">
        <v>43600</v>
      </c>
      <c r="M784" s="144">
        <v>43600</v>
      </c>
      <c r="N784" s="115"/>
      <c r="O784" s="134" t="s">
        <v>1127</v>
      </c>
      <c r="P784" s="115">
        <v>5</v>
      </c>
      <c r="Q784" s="115">
        <v>2019</v>
      </c>
      <c r="R784" s="115"/>
      <c r="S784" s="115" t="str">
        <f t="shared" si="24"/>
        <v>TLJ</v>
      </c>
      <c r="T784" s="115" t="str">
        <f>IFERROR(VLOOKUP(S784,[1]LOKASI!$B$4:$D$19,2,0),"-")</f>
        <v>DISTRIK I</v>
      </c>
      <c r="U784" s="115"/>
      <c r="V784" s="115"/>
      <c r="W784" s="121"/>
    </row>
    <row r="785" spans="2:23" s="94" customFormat="1" ht="50.15" hidden="1" customHeight="1" x14ac:dyDescent="0.35">
      <c r="B785" s="115">
        <f t="shared" si="25"/>
        <v>780</v>
      </c>
      <c r="C785" s="115" t="s">
        <v>1755</v>
      </c>
      <c r="D785" s="127" t="s">
        <v>2085</v>
      </c>
      <c r="E785" s="117"/>
      <c r="F785" s="118"/>
      <c r="G785" s="119"/>
      <c r="H785" s="119"/>
      <c r="I785" s="119"/>
      <c r="J785" s="119"/>
      <c r="K785" s="144">
        <v>43600</v>
      </c>
      <c r="L785" s="144">
        <v>43600</v>
      </c>
      <c r="M785" s="144">
        <v>43600</v>
      </c>
      <c r="N785" s="115"/>
      <c r="O785" s="134" t="s">
        <v>1372</v>
      </c>
      <c r="P785" s="115">
        <v>5</v>
      </c>
      <c r="Q785" s="115">
        <v>2019</v>
      </c>
      <c r="R785" s="115"/>
      <c r="S785" s="115" t="str">
        <f t="shared" si="24"/>
        <v>BRG</v>
      </c>
      <c r="T785" s="115" t="str">
        <f>IFERROR(VLOOKUP(S785,[1]LOKASI!$B$4:$D$19,2,0),"-")</f>
        <v>DISTRIK III</v>
      </c>
      <c r="U785" s="115"/>
      <c r="V785" s="115"/>
      <c r="W785" s="121"/>
    </row>
    <row r="786" spans="2:23" s="94" customFormat="1" ht="50.15" hidden="1" customHeight="1" x14ac:dyDescent="0.35">
      <c r="B786" s="115">
        <f t="shared" si="25"/>
        <v>781</v>
      </c>
      <c r="C786" s="115" t="s">
        <v>1755</v>
      </c>
      <c r="D786" s="145" t="s">
        <v>2358</v>
      </c>
      <c r="E786" s="142"/>
      <c r="F786" s="143"/>
      <c r="G786" s="119">
        <v>1</v>
      </c>
      <c r="H786" s="119">
        <v>1</v>
      </c>
      <c r="I786" s="119"/>
      <c r="J786" s="119">
        <v>12</v>
      </c>
      <c r="K786" s="144">
        <v>43603</v>
      </c>
      <c r="L786" s="144">
        <v>43603</v>
      </c>
      <c r="M786" s="144">
        <v>43604</v>
      </c>
      <c r="N786" s="115"/>
      <c r="O786" s="134" t="s">
        <v>614</v>
      </c>
      <c r="P786" s="115">
        <v>5</v>
      </c>
      <c r="Q786" s="115">
        <v>2019</v>
      </c>
      <c r="R786" s="115"/>
      <c r="S786" s="115" t="str">
        <f t="shared" si="24"/>
        <v>TLJ</v>
      </c>
      <c r="T786" s="115" t="str">
        <f>IFERROR(VLOOKUP(S786,[1]LOKASI!$B$4:$D$19,2,0),"-")</f>
        <v>DISTRIK I</v>
      </c>
      <c r="U786" s="115"/>
      <c r="V786" s="115"/>
      <c r="W786" s="121"/>
    </row>
    <row r="787" spans="2:23" s="94" customFormat="1" ht="50.15" hidden="1" customHeight="1" x14ac:dyDescent="0.35">
      <c r="B787" s="115">
        <f t="shared" si="25"/>
        <v>782</v>
      </c>
      <c r="C787" s="115" t="s">
        <v>1755</v>
      </c>
      <c r="D787" s="127" t="s">
        <v>2359</v>
      </c>
      <c r="E787" s="117"/>
      <c r="F787" s="118"/>
      <c r="G787" s="119">
        <v>1</v>
      </c>
      <c r="H787" s="119">
        <v>1</v>
      </c>
      <c r="I787" s="119"/>
      <c r="J787" s="119"/>
      <c r="K787" s="144">
        <v>43604</v>
      </c>
      <c r="L787" s="144">
        <v>43604</v>
      </c>
      <c r="M787" s="144">
        <v>43604</v>
      </c>
      <c r="N787" s="115"/>
      <c r="O787" s="134" t="s">
        <v>1370</v>
      </c>
      <c r="P787" s="115">
        <v>5</v>
      </c>
      <c r="Q787" s="115">
        <v>2019</v>
      </c>
      <c r="R787" s="115"/>
      <c r="S787" s="115" t="str">
        <f t="shared" si="24"/>
        <v>BRG</v>
      </c>
      <c r="T787" s="115" t="str">
        <f>IFERROR(VLOOKUP(S787,[1]LOKASI!$B$4:$D$19,2,0),"-")</f>
        <v>DISTRIK III</v>
      </c>
      <c r="U787" s="115"/>
      <c r="V787" s="115"/>
      <c r="W787" s="121"/>
    </row>
    <row r="788" spans="2:23" s="94" customFormat="1" ht="50.15" hidden="1" customHeight="1" x14ac:dyDescent="0.35">
      <c r="B788" s="115">
        <f t="shared" si="25"/>
        <v>783</v>
      </c>
      <c r="C788" s="134"/>
      <c r="D788" s="127" t="s">
        <v>2360</v>
      </c>
      <c r="E788" s="117"/>
      <c r="F788" s="118"/>
      <c r="G788" s="119">
        <v>1</v>
      </c>
      <c r="H788" s="119"/>
      <c r="I788" s="119"/>
      <c r="J788" s="119"/>
      <c r="K788" s="144">
        <v>43605</v>
      </c>
      <c r="L788" s="144">
        <v>43605</v>
      </c>
      <c r="M788" s="144">
        <v>43605</v>
      </c>
      <c r="N788" s="115"/>
      <c r="O788" s="134" t="s">
        <v>1258</v>
      </c>
      <c r="P788" s="115">
        <v>5</v>
      </c>
      <c r="Q788" s="115">
        <v>2019</v>
      </c>
      <c r="R788" s="115"/>
      <c r="S788" s="115" t="str">
        <f t="shared" si="24"/>
        <v xml:space="preserve">SP </v>
      </c>
      <c r="T788" s="115" t="str">
        <f>IFERROR(VLOOKUP(S788,[1]LOKASI!$B$4:$D$19,2,0),"-")</f>
        <v>-</v>
      </c>
      <c r="U788" s="115"/>
      <c r="V788" s="115"/>
      <c r="W788" s="121"/>
    </row>
    <row r="789" spans="2:23" s="94" customFormat="1" ht="50.15" hidden="1" customHeight="1" x14ac:dyDescent="0.35">
      <c r="B789" s="115">
        <f t="shared" si="25"/>
        <v>784</v>
      </c>
      <c r="C789" s="124" t="s">
        <v>1755</v>
      </c>
      <c r="D789" s="127" t="s">
        <v>2361</v>
      </c>
      <c r="E789" s="117"/>
      <c r="F789" s="118"/>
      <c r="G789" s="119">
        <v>1</v>
      </c>
      <c r="H789" s="119"/>
      <c r="I789" s="119"/>
      <c r="J789" s="119">
        <v>18</v>
      </c>
      <c r="K789" s="144">
        <v>43607</v>
      </c>
      <c r="L789" s="144">
        <v>43607</v>
      </c>
      <c r="M789" s="144">
        <v>43607</v>
      </c>
      <c r="N789" s="115"/>
      <c r="O789" s="134" t="s">
        <v>1674</v>
      </c>
      <c r="P789" s="115">
        <v>5</v>
      </c>
      <c r="Q789" s="115">
        <v>2019</v>
      </c>
      <c r="R789" s="115"/>
      <c r="S789" s="115" t="str">
        <f t="shared" si="24"/>
        <v>TTB</v>
      </c>
      <c r="T789" s="115" t="str">
        <f>IFERROR(VLOOKUP(S789,[1]LOKASI!$B$4:$D$19,2,0),"-")</f>
        <v>DISTRIK II</v>
      </c>
      <c r="U789" s="115"/>
      <c r="V789" s="115"/>
      <c r="W789" s="121"/>
    </row>
    <row r="790" spans="2:23" s="94" customFormat="1" ht="50.15" hidden="1" customHeight="1" x14ac:dyDescent="0.35">
      <c r="B790" s="115">
        <f t="shared" si="25"/>
        <v>785</v>
      </c>
      <c r="C790" s="134"/>
      <c r="D790" s="127" t="s">
        <v>2362</v>
      </c>
      <c r="E790" s="117"/>
      <c r="F790" s="118"/>
      <c r="G790" s="119">
        <v>1</v>
      </c>
      <c r="H790" s="119"/>
      <c r="I790" s="119"/>
      <c r="J790" s="119">
        <v>18</v>
      </c>
      <c r="K790" s="144">
        <v>43607</v>
      </c>
      <c r="L790" s="144">
        <v>43607</v>
      </c>
      <c r="M790" s="144">
        <v>43607</v>
      </c>
      <c r="N790" s="115"/>
      <c r="O790" s="134" t="s">
        <v>1510</v>
      </c>
      <c r="P790" s="115">
        <v>5</v>
      </c>
      <c r="Q790" s="115">
        <v>2019</v>
      </c>
      <c r="R790" s="115"/>
      <c r="S790" s="115" t="str">
        <f t="shared" si="24"/>
        <v>PMB</v>
      </c>
      <c r="T790" s="115" t="str">
        <f>IFERROR(VLOOKUP(S790,[1]LOKASI!$B$4:$D$19,2,0),"-")</f>
        <v>DISTRIK I</v>
      </c>
      <c r="U790" s="115"/>
      <c r="V790" s="115"/>
      <c r="W790" s="121"/>
    </row>
    <row r="791" spans="2:23" s="94" customFormat="1" ht="50.15" hidden="1" customHeight="1" x14ac:dyDescent="0.35">
      <c r="B791" s="115">
        <f t="shared" si="25"/>
        <v>786</v>
      </c>
      <c r="C791" s="134"/>
      <c r="D791" s="127" t="s">
        <v>1938</v>
      </c>
      <c r="E791" s="117"/>
      <c r="F791" s="118"/>
      <c r="G791" s="119">
        <v>1</v>
      </c>
      <c r="H791" s="119">
        <v>1</v>
      </c>
      <c r="I791" s="119"/>
      <c r="J791" s="119"/>
      <c r="K791" s="144">
        <v>43607</v>
      </c>
      <c r="L791" s="144">
        <v>43607</v>
      </c>
      <c r="M791" s="144">
        <v>43607</v>
      </c>
      <c r="N791" s="115"/>
      <c r="O791" s="134" t="s">
        <v>1356</v>
      </c>
      <c r="P791" s="115">
        <v>5</v>
      </c>
      <c r="Q791" s="115">
        <v>2019</v>
      </c>
      <c r="R791" s="115"/>
      <c r="S791" s="115" t="str">
        <f t="shared" si="24"/>
        <v>BRG</v>
      </c>
      <c r="T791" s="115" t="str">
        <f>IFERROR(VLOOKUP(S791,[1]LOKASI!$B$4:$D$19,2,0),"-")</f>
        <v>DISTRIK III</v>
      </c>
      <c r="U791" s="115"/>
      <c r="V791" s="115"/>
      <c r="W791" s="121"/>
    </row>
    <row r="792" spans="2:23" s="94" customFormat="1" ht="50.15" hidden="1" customHeight="1" x14ac:dyDescent="0.35">
      <c r="B792" s="115">
        <f t="shared" si="25"/>
        <v>787</v>
      </c>
      <c r="C792" s="134"/>
      <c r="D792" s="127" t="s">
        <v>2363</v>
      </c>
      <c r="E792" s="117"/>
      <c r="F792" s="118"/>
      <c r="G792" s="119">
        <v>3</v>
      </c>
      <c r="H792" s="119"/>
      <c r="I792" s="119">
        <v>3</v>
      </c>
      <c r="J792" s="119"/>
      <c r="K792" s="144">
        <v>43607</v>
      </c>
      <c r="L792" s="144">
        <v>43607</v>
      </c>
      <c r="M792" s="144">
        <v>43607</v>
      </c>
      <c r="N792" s="115"/>
      <c r="O792" s="134" t="s">
        <v>1350</v>
      </c>
      <c r="P792" s="115">
        <v>5</v>
      </c>
      <c r="Q792" s="115">
        <v>2019</v>
      </c>
      <c r="R792" s="115"/>
      <c r="S792" s="115" t="str">
        <f t="shared" si="24"/>
        <v>BRA</v>
      </c>
      <c r="T792" s="115" t="str">
        <f>IFERROR(VLOOKUP(S792,[1]LOKASI!$B$4:$D$19,2,0),"-")</f>
        <v>-</v>
      </c>
      <c r="U792" s="115"/>
      <c r="V792" s="115"/>
      <c r="W792" s="121"/>
    </row>
    <row r="793" spans="2:23" s="94" customFormat="1" ht="50.15" hidden="1" customHeight="1" x14ac:dyDescent="0.35">
      <c r="B793" s="115">
        <f t="shared" si="25"/>
        <v>788</v>
      </c>
      <c r="C793" s="115" t="s">
        <v>1755</v>
      </c>
      <c r="D793" s="127" t="s">
        <v>2364</v>
      </c>
      <c r="E793" s="117"/>
      <c r="F793" s="118"/>
      <c r="G793" s="119">
        <v>1</v>
      </c>
      <c r="H793" s="119"/>
      <c r="I793" s="119"/>
      <c r="J793" s="119">
        <v>27</v>
      </c>
      <c r="K793" s="144">
        <v>43607</v>
      </c>
      <c r="L793" s="144">
        <v>43607</v>
      </c>
      <c r="M793" s="144">
        <v>43607</v>
      </c>
      <c r="N793" s="115"/>
      <c r="O793" s="134" t="s">
        <v>1622</v>
      </c>
      <c r="P793" s="115">
        <v>5</v>
      </c>
      <c r="Q793" s="115">
        <v>2019</v>
      </c>
      <c r="R793" s="115"/>
      <c r="S793" s="115" t="str">
        <f t="shared" si="24"/>
        <v>TLJ</v>
      </c>
      <c r="T793" s="115" t="str">
        <f>IFERROR(VLOOKUP(S793,[1]LOKASI!$B$4:$D$19,2,0),"-")</f>
        <v>DISTRIK I</v>
      </c>
      <c r="U793" s="115"/>
      <c r="V793" s="115"/>
      <c r="W793" s="121"/>
    </row>
    <row r="794" spans="2:23" s="94" customFormat="1" ht="50.15" hidden="1" customHeight="1" x14ac:dyDescent="0.35">
      <c r="B794" s="115">
        <f t="shared" si="25"/>
        <v>789</v>
      </c>
      <c r="C794" s="115" t="s">
        <v>1755</v>
      </c>
      <c r="D794" s="127" t="s">
        <v>2365</v>
      </c>
      <c r="E794" s="117"/>
      <c r="F794" s="118"/>
      <c r="G794" s="119">
        <v>1</v>
      </c>
      <c r="H794" s="119"/>
      <c r="I794" s="119"/>
      <c r="J794" s="119"/>
      <c r="K794" s="144">
        <v>43610</v>
      </c>
      <c r="L794" s="144">
        <v>43610</v>
      </c>
      <c r="M794" s="144">
        <v>43610</v>
      </c>
      <c r="N794" s="115"/>
      <c r="O794" s="134" t="s">
        <v>1370</v>
      </c>
      <c r="P794" s="115">
        <v>5</v>
      </c>
      <c r="Q794" s="115">
        <v>2019</v>
      </c>
      <c r="R794" s="115"/>
      <c r="S794" s="115" t="str">
        <f t="shared" si="24"/>
        <v>BRG</v>
      </c>
      <c r="T794" s="115" t="str">
        <f>IFERROR(VLOOKUP(S794,[1]LOKASI!$B$4:$D$19,2,0),"-")</f>
        <v>DISTRIK III</v>
      </c>
      <c r="U794" s="115"/>
      <c r="V794" s="115"/>
      <c r="W794" s="121"/>
    </row>
    <row r="795" spans="2:23" s="94" customFormat="1" ht="50.15" hidden="1" customHeight="1" x14ac:dyDescent="0.35">
      <c r="B795" s="115">
        <f t="shared" si="25"/>
        <v>790</v>
      </c>
      <c r="C795" s="115" t="s">
        <v>1300</v>
      </c>
      <c r="D795" s="132" t="s">
        <v>2366</v>
      </c>
      <c r="E795" s="129"/>
      <c r="F795" s="130"/>
      <c r="G795" s="119">
        <v>1</v>
      </c>
      <c r="H795" s="119"/>
      <c r="I795" s="119"/>
      <c r="J795" s="119"/>
      <c r="K795" s="144">
        <v>43611</v>
      </c>
      <c r="L795" s="144">
        <v>43611</v>
      </c>
      <c r="M795" s="144"/>
      <c r="N795" s="115"/>
      <c r="O795" s="135" t="s">
        <v>1960</v>
      </c>
      <c r="P795" s="115">
        <v>5</v>
      </c>
      <c r="Q795" s="115">
        <v>2019</v>
      </c>
      <c r="R795" s="115"/>
      <c r="S795" s="115" t="str">
        <f t="shared" si="24"/>
        <v>SKG LBK</v>
      </c>
      <c r="T795" s="115" t="str">
        <f>IFERROR(VLOOKUP(S795,[1]LOKASI!$B$4:$D$19,2,0),"-")</f>
        <v>-</v>
      </c>
      <c r="U795" s="115"/>
      <c r="V795" s="115"/>
      <c r="W795" s="121"/>
    </row>
    <row r="796" spans="2:23" s="94" customFormat="1" ht="50.15" hidden="1" customHeight="1" x14ac:dyDescent="0.35">
      <c r="B796" s="115">
        <f t="shared" si="25"/>
        <v>791</v>
      </c>
      <c r="C796" s="115" t="s">
        <v>1755</v>
      </c>
      <c r="D796" s="127" t="s">
        <v>2367</v>
      </c>
      <c r="E796" s="117"/>
      <c r="F796" s="118"/>
      <c r="G796" s="119">
        <v>1</v>
      </c>
      <c r="H796" s="119"/>
      <c r="I796" s="119"/>
      <c r="J796" s="119"/>
      <c r="K796" s="144">
        <v>43611</v>
      </c>
      <c r="L796" s="144">
        <v>43611</v>
      </c>
      <c r="M796" s="144"/>
      <c r="N796" s="115"/>
      <c r="O796" s="134" t="s">
        <v>1350</v>
      </c>
      <c r="P796" s="115">
        <v>5</v>
      </c>
      <c r="Q796" s="115">
        <v>2019</v>
      </c>
      <c r="R796" s="115"/>
      <c r="S796" s="115" t="str">
        <f t="shared" si="24"/>
        <v>BRA</v>
      </c>
      <c r="T796" s="115" t="str">
        <f>IFERROR(VLOOKUP(S796,[1]LOKASI!$B$4:$D$19,2,0),"-")</f>
        <v>-</v>
      </c>
      <c r="U796" s="115"/>
      <c r="V796" s="115"/>
      <c r="W796" s="121"/>
    </row>
    <row r="797" spans="2:23" s="94" customFormat="1" ht="50.15" hidden="1" customHeight="1" x14ac:dyDescent="0.35">
      <c r="B797" s="115">
        <f t="shared" si="25"/>
        <v>792</v>
      </c>
      <c r="C797" s="115" t="s">
        <v>1300</v>
      </c>
      <c r="D797" s="132" t="s">
        <v>2368</v>
      </c>
      <c r="E797" s="129"/>
      <c r="F797" s="130"/>
      <c r="G797" s="119">
        <v>1</v>
      </c>
      <c r="H797" s="119"/>
      <c r="I797" s="119"/>
      <c r="J797" s="119">
        <v>36</v>
      </c>
      <c r="K797" s="144">
        <v>43612</v>
      </c>
      <c r="L797" s="144">
        <v>43612</v>
      </c>
      <c r="M797" s="144">
        <v>43612</v>
      </c>
      <c r="N797" s="115"/>
      <c r="O797" s="135" t="s">
        <v>2294</v>
      </c>
      <c r="P797" s="115">
        <v>5</v>
      </c>
      <c r="Q797" s="115">
        <v>2019</v>
      </c>
      <c r="R797" s="115"/>
      <c r="S797" s="115" t="str">
        <f t="shared" si="24"/>
        <v>LBK</v>
      </c>
      <c r="T797" s="115" t="str">
        <f>IFERROR(VLOOKUP(S797,[1]LOKASI!$B$4:$D$19,2,0),"-")</f>
        <v>DISTRIK I</v>
      </c>
      <c r="U797" s="115"/>
      <c r="V797" s="115"/>
      <c r="W797" s="121"/>
    </row>
    <row r="798" spans="2:23" s="94" customFormat="1" ht="50.15" hidden="1" customHeight="1" x14ac:dyDescent="0.35">
      <c r="B798" s="115">
        <f t="shared" si="25"/>
        <v>793</v>
      </c>
      <c r="C798" s="134"/>
      <c r="D798" s="127" t="s">
        <v>2369</v>
      </c>
      <c r="E798" s="117"/>
      <c r="F798" s="118"/>
      <c r="G798" s="119">
        <v>1</v>
      </c>
      <c r="H798" s="119"/>
      <c r="I798" s="119">
        <v>1</v>
      </c>
      <c r="J798" s="119"/>
      <c r="K798" s="144">
        <v>43613</v>
      </c>
      <c r="L798" s="144">
        <v>43613</v>
      </c>
      <c r="M798" s="144">
        <v>43613</v>
      </c>
      <c r="N798" s="115"/>
      <c r="O798" s="134" t="s">
        <v>1804</v>
      </c>
      <c r="P798" s="115">
        <v>5</v>
      </c>
      <c r="Q798" s="115">
        <v>2019</v>
      </c>
      <c r="R798" s="115"/>
      <c r="S798" s="115" t="str">
        <f t="shared" si="24"/>
        <v>PDS</v>
      </c>
      <c r="T798" s="115" t="str">
        <f>IFERROR(VLOOKUP(S798,[1]LOKASI!$B$4:$D$19,2,0),"-")</f>
        <v>-</v>
      </c>
      <c r="U798" s="115"/>
      <c r="V798" s="115"/>
      <c r="W798" s="121"/>
    </row>
    <row r="799" spans="2:23" s="94" customFormat="1" ht="50.15" hidden="1" customHeight="1" x14ac:dyDescent="0.35">
      <c r="B799" s="115">
        <f t="shared" si="25"/>
        <v>794</v>
      </c>
      <c r="C799" s="115"/>
      <c r="D799" s="127" t="s">
        <v>2370</v>
      </c>
      <c r="E799" s="117"/>
      <c r="F799" s="118"/>
      <c r="G799" s="119">
        <v>1</v>
      </c>
      <c r="H799" s="119">
        <v>1</v>
      </c>
      <c r="I799" s="119"/>
      <c r="J799" s="119"/>
      <c r="K799" s="144">
        <v>43614</v>
      </c>
      <c r="L799" s="144">
        <v>43614</v>
      </c>
      <c r="M799" s="144">
        <v>43614</v>
      </c>
      <c r="N799" s="115"/>
      <c r="O799" s="115" t="s">
        <v>1900</v>
      </c>
      <c r="P799" s="115">
        <v>5</v>
      </c>
      <c r="Q799" s="115">
        <v>2019</v>
      </c>
      <c r="R799" s="115"/>
      <c r="S799" s="115" t="str">
        <f t="shared" si="24"/>
        <v>AUR</v>
      </c>
      <c r="T799" s="115" t="str">
        <f>IFERROR(VLOOKUP(S799,[1]LOKASI!$B$4:$D$19,2,0),"-")</f>
        <v>DISTRIK III</v>
      </c>
      <c r="U799" s="115"/>
      <c r="V799" s="115"/>
      <c r="W799" s="121"/>
    </row>
    <row r="800" spans="2:23" s="94" customFormat="1" ht="50.15" hidden="1" customHeight="1" x14ac:dyDescent="0.35">
      <c r="B800" s="115">
        <f t="shared" si="25"/>
        <v>795</v>
      </c>
      <c r="C800" s="134"/>
      <c r="D800" s="127" t="s">
        <v>2371</v>
      </c>
      <c r="E800" s="117"/>
      <c r="F800" s="118"/>
      <c r="G800" s="119">
        <v>1</v>
      </c>
      <c r="H800" s="119"/>
      <c r="I800" s="119"/>
      <c r="J800" s="119">
        <v>1</v>
      </c>
      <c r="K800" s="144">
        <v>43615</v>
      </c>
      <c r="L800" s="144">
        <v>43615</v>
      </c>
      <c r="M800" s="144">
        <v>43615</v>
      </c>
      <c r="N800" s="115"/>
      <c r="O800" s="134" t="s">
        <v>1900</v>
      </c>
      <c r="P800" s="115">
        <v>5</v>
      </c>
      <c r="Q800" s="115">
        <v>2019</v>
      </c>
      <c r="R800" s="115"/>
      <c r="S800" s="115" t="str">
        <f t="shared" si="24"/>
        <v>AUR</v>
      </c>
      <c r="T800" s="115" t="str">
        <f>IFERROR(VLOOKUP(S800,[1]LOKASI!$B$4:$D$19,2,0),"-")</f>
        <v>DISTRIK III</v>
      </c>
      <c r="U800" s="115"/>
      <c r="V800" s="115"/>
      <c r="W800" s="121"/>
    </row>
    <row r="801" spans="2:23" s="94" customFormat="1" ht="50.15" hidden="1" customHeight="1" x14ac:dyDescent="0.35">
      <c r="B801" s="115">
        <f t="shared" si="25"/>
        <v>796</v>
      </c>
      <c r="C801" s="134"/>
      <c r="D801" s="127" t="s">
        <v>2372</v>
      </c>
      <c r="E801" s="117"/>
      <c r="F801" s="118"/>
      <c r="G801" s="119">
        <v>1</v>
      </c>
      <c r="H801" s="119"/>
      <c r="I801" s="119"/>
      <c r="J801" s="119">
        <v>9</v>
      </c>
      <c r="K801" s="144">
        <v>43615</v>
      </c>
      <c r="L801" s="144">
        <v>43615</v>
      </c>
      <c r="M801" s="144">
        <v>43615</v>
      </c>
      <c r="N801" s="115"/>
      <c r="O801" s="134" t="s">
        <v>1677</v>
      </c>
      <c r="P801" s="115">
        <v>5</v>
      </c>
      <c r="Q801" s="115">
        <v>2019</v>
      </c>
      <c r="R801" s="115"/>
      <c r="S801" s="115" t="str">
        <f t="shared" si="24"/>
        <v>TTB</v>
      </c>
      <c r="T801" s="115" t="str">
        <f>IFERROR(VLOOKUP(S801,[1]LOKASI!$B$4:$D$19,2,0),"-")</f>
        <v>DISTRIK II</v>
      </c>
      <c r="U801" s="115"/>
      <c r="V801" s="115"/>
      <c r="W801" s="121"/>
    </row>
    <row r="802" spans="2:23" s="94" customFormat="1" ht="50.15" hidden="1" customHeight="1" x14ac:dyDescent="0.35">
      <c r="B802" s="115">
        <f t="shared" si="25"/>
        <v>797</v>
      </c>
      <c r="C802" s="146"/>
      <c r="D802" s="147" t="s">
        <v>2373</v>
      </c>
      <c r="E802" s="148"/>
      <c r="F802" s="149"/>
      <c r="G802" s="119">
        <v>1</v>
      </c>
      <c r="H802" s="119"/>
      <c r="I802" s="119"/>
      <c r="J802" s="119">
        <v>18</v>
      </c>
      <c r="K802" s="120">
        <v>43617</v>
      </c>
      <c r="L802" s="120">
        <v>43617</v>
      </c>
      <c r="M802" s="120">
        <v>43617</v>
      </c>
      <c r="N802" s="115"/>
      <c r="O802" s="146" t="s">
        <v>1795</v>
      </c>
      <c r="P802" s="115">
        <v>6</v>
      </c>
      <c r="Q802" s="115">
        <v>2019</v>
      </c>
      <c r="R802" s="115"/>
      <c r="S802" s="115" t="str">
        <f t="shared" si="24"/>
        <v>TMT</v>
      </c>
      <c r="T802" s="115" t="str">
        <f>IFERROR(VLOOKUP(S802,[1]LOKASI!$B$4:$D$19,2,0),"-")</f>
        <v>DISTRIK II</v>
      </c>
      <c r="U802" s="115"/>
      <c r="V802" s="115"/>
      <c r="W802" s="121"/>
    </row>
    <row r="803" spans="2:23" s="94" customFormat="1" ht="50.15" hidden="1" customHeight="1" x14ac:dyDescent="0.35">
      <c r="B803" s="115">
        <f t="shared" si="25"/>
        <v>798</v>
      </c>
      <c r="C803" s="146"/>
      <c r="D803" s="147" t="s">
        <v>2374</v>
      </c>
      <c r="E803" s="148"/>
      <c r="F803" s="149"/>
      <c r="G803" s="119">
        <v>1</v>
      </c>
      <c r="H803" s="119"/>
      <c r="I803" s="119">
        <v>1</v>
      </c>
      <c r="J803" s="119"/>
      <c r="K803" s="120">
        <v>43617</v>
      </c>
      <c r="L803" s="120">
        <v>43617</v>
      </c>
      <c r="M803" s="120">
        <v>43617</v>
      </c>
      <c r="N803" s="115"/>
      <c r="O803" s="146" t="s">
        <v>2375</v>
      </c>
      <c r="P803" s="115">
        <v>6</v>
      </c>
      <c r="Q803" s="115">
        <v>2019</v>
      </c>
      <c r="R803" s="115"/>
      <c r="S803" s="115" t="str">
        <f t="shared" si="24"/>
        <v>MBU</v>
      </c>
      <c r="T803" s="115" t="str">
        <f>IFERROR(VLOOKUP(S803,[1]LOKASI!$B$4:$D$19,2,0),"-")</f>
        <v>DISTRIK III</v>
      </c>
      <c r="U803" s="115"/>
      <c r="V803" s="115"/>
      <c r="W803" s="121"/>
    </row>
    <row r="804" spans="2:23" s="94" customFormat="1" ht="50.15" hidden="1" customHeight="1" x14ac:dyDescent="0.35">
      <c r="B804" s="115">
        <f t="shared" si="25"/>
        <v>799</v>
      </c>
      <c r="C804" s="146"/>
      <c r="D804" s="147" t="s">
        <v>2376</v>
      </c>
      <c r="E804" s="148"/>
      <c r="F804" s="149"/>
      <c r="G804" s="119">
        <v>1</v>
      </c>
      <c r="H804" s="119"/>
      <c r="I804" s="119">
        <v>1</v>
      </c>
      <c r="J804" s="119"/>
      <c r="K804" s="120">
        <v>43617</v>
      </c>
      <c r="L804" s="120">
        <v>43617</v>
      </c>
      <c r="M804" s="120">
        <v>43617</v>
      </c>
      <c r="N804" s="115"/>
      <c r="O804" s="146" t="s">
        <v>1533</v>
      </c>
      <c r="P804" s="115">
        <v>6</v>
      </c>
      <c r="Q804" s="115">
        <v>2019</v>
      </c>
      <c r="R804" s="115"/>
      <c r="S804" s="115" t="str">
        <f t="shared" si="24"/>
        <v>SKG</v>
      </c>
      <c r="T804" s="115" t="str">
        <f>IFERROR(VLOOKUP(S804,[1]LOKASI!$B$4:$D$19,2,0),"-")</f>
        <v>-</v>
      </c>
      <c r="U804" s="115"/>
      <c r="V804" s="115"/>
      <c r="W804" s="121"/>
    </row>
    <row r="805" spans="2:23" s="94" customFormat="1" ht="50.15" hidden="1" customHeight="1" x14ac:dyDescent="0.35">
      <c r="B805" s="115">
        <f t="shared" si="25"/>
        <v>800</v>
      </c>
      <c r="C805" s="146"/>
      <c r="D805" s="147" t="s">
        <v>2377</v>
      </c>
      <c r="E805" s="148"/>
      <c r="F805" s="149"/>
      <c r="G805" s="119">
        <v>2</v>
      </c>
      <c r="H805" s="119">
        <v>2</v>
      </c>
      <c r="I805" s="119"/>
      <c r="J805" s="119"/>
      <c r="K805" s="120">
        <v>43618</v>
      </c>
      <c r="L805" s="120">
        <v>43618</v>
      </c>
      <c r="M805" s="120">
        <v>43618</v>
      </c>
      <c r="N805" s="115"/>
      <c r="O805" s="146" t="s">
        <v>1900</v>
      </c>
      <c r="P805" s="115">
        <v>6</v>
      </c>
      <c r="Q805" s="115">
        <v>2019</v>
      </c>
      <c r="R805" s="115"/>
      <c r="S805" s="115" t="str">
        <f t="shared" si="24"/>
        <v>AUR</v>
      </c>
      <c r="T805" s="115" t="str">
        <f>IFERROR(VLOOKUP(S805,[1]LOKASI!$B$4:$D$19,2,0),"-")</f>
        <v>DISTRIK III</v>
      </c>
      <c r="U805" s="115"/>
      <c r="V805" s="115"/>
      <c r="W805" s="121"/>
    </row>
    <row r="806" spans="2:23" s="94" customFormat="1" ht="50.15" hidden="1" customHeight="1" x14ac:dyDescent="0.35">
      <c r="B806" s="115">
        <f t="shared" si="25"/>
        <v>801</v>
      </c>
      <c r="C806" s="146"/>
      <c r="D806" s="150" t="s">
        <v>2378</v>
      </c>
      <c r="E806" s="151"/>
      <c r="F806" s="152"/>
      <c r="G806" s="119">
        <v>1</v>
      </c>
      <c r="H806" s="119"/>
      <c r="I806" s="119"/>
      <c r="J806" s="119">
        <v>18</v>
      </c>
      <c r="K806" s="120">
        <v>43619</v>
      </c>
      <c r="L806" s="120">
        <v>43619</v>
      </c>
      <c r="M806" s="120">
        <v>43619</v>
      </c>
      <c r="N806" s="115"/>
      <c r="O806" s="146" t="s">
        <v>1924</v>
      </c>
      <c r="P806" s="115">
        <v>6</v>
      </c>
      <c r="Q806" s="115">
        <v>2019</v>
      </c>
      <c r="R806" s="115"/>
      <c r="S806" s="115" t="str">
        <f t="shared" si="24"/>
        <v>OGN</v>
      </c>
      <c r="T806" s="115" t="str">
        <f>IFERROR(VLOOKUP(S806,[1]LOKASI!$B$4:$D$19,2,0),"-")</f>
        <v>DISTRIK II</v>
      </c>
      <c r="U806" s="115"/>
      <c r="V806" s="115"/>
      <c r="W806" s="121"/>
    </row>
    <row r="807" spans="2:23" s="94" customFormat="1" ht="50.15" hidden="1" customHeight="1" x14ac:dyDescent="0.35">
      <c r="B807" s="115">
        <f t="shared" si="25"/>
        <v>802</v>
      </c>
      <c r="C807" s="146"/>
      <c r="D807" s="147" t="s">
        <v>2378</v>
      </c>
      <c r="E807" s="148"/>
      <c r="F807" s="149"/>
      <c r="G807" s="119">
        <v>1</v>
      </c>
      <c r="H807" s="119"/>
      <c r="I807" s="119"/>
      <c r="J807" s="119">
        <v>18</v>
      </c>
      <c r="K807" s="120">
        <v>43619</v>
      </c>
      <c r="L807" s="120">
        <v>43619</v>
      </c>
      <c r="M807" s="120">
        <v>43619</v>
      </c>
      <c r="N807" s="115"/>
      <c r="O807" s="146" t="s">
        <v>2057</v>
      </c>
      <c r="P807" s="115">
        <v>6</v>
      </c>
      <c r="Q807" s="115">
        <v>2019</v>
      </c>
      <c r="R807" s="115"/>
      <c r="S807" s="115" t="str">
        <f t="shared" si="24"/>
        <v>OGN</v>
      </c>
      <c r="T807" s="115" t="str">
        <f>IFERROR(VLOOKUP(S807,[1]LOKASI!$B$4:$D$19,2,0),"-")</f>
        <v>DISTRIK II</v>
      </c>
      <c r="U807" s="115"/>
      <c r="V807" s="115"/>
      <c r="W807" s="121"/>
    </row>
    <row r="808" spans="2:23" s="94" customFormat="1" ht="50.15" hidden="1" customHeight="1" x14ac:dyDescent="0.35">
      <c r="B808" s="115">
        <f t="shared" si="25"/>
        <v>803</v>
      </c>
      <c r="C808" s="146"/>
      <c r="D808" s="147" t="s">
        <v>2379</v>
      </c>
      <c r="E808" s="148"/>
      <c r="F808" s="149"/>
      <c r="G808" s="119">
        <v>1</v>
      </c>
      <c r="H808" s="119"/>
      <c r="I808" s="119">
        <v>1</v>
      </c>
      <c r="J808" s="119"/>
      <c r="K808" s="120">
        <v>43619</v>
      </c>
      <c r="L808" s="120">
        <v>43619</v>
      </c>
      <c r="M808" s="120">
        <v>43619</v>
      </c>
      <c r="N808" s="115"/>
      <c r="O808" s="146" t="s">
        <v>1150</v>
      </c>
      <c r="P808" s="115">
        <v>6</v>
      </c>
      <c r="Q808" s="115">
        <v>2019</v>
      </c>
      <c r="R808" s="115"/>
      <c r="S808" s="115" t="str">
        <f t="shared" si="24"/>
        <v>TLJ</v>
      </c>
      <c r="T808" s="115" t="str">
        <f>IFERROR(VLOOKUP(S808,[1]LOKASI!$B$4:$D$19,2,0),"-")</f>
        <v>DISTRIK I</v>
      </c>
      <c r="U808" s="115"/>
      <c r="V808" s="115"/>
      <c r="W808" s="121"/>
    </row>
    <row r="809" spans="2:23" s="94" customFormat="1" ht="50.15" hidden="1" customHeight="1" x14ac:dyDescent="0.35">
      <c r="B809" s="115">
        <f t="shared" si="25"/>
        <v>804</v>
      </c>
      <c r="C809" s="146"/>
      <c r="D809" s="147" t="s">
        <v>2380</v>
      </c>
      <c r="E809" s="148"/>
      <c r="F809" s="149"/>
      <c r="G809" s="119">
        <v>1</v>
      </c>
      <c r="H809" s="119"/>
      <c r="I809" s="119"/>
      <c r="J809" s="119">
        <v>36</v>
      </c>
      <c r="K809" s="120">
        <v>43624</v>
      </c>
      <c r="L809" s="120">
        <v>43624</v>
      </c>
      <c r="M809" s="120">
        <v>43624</v>
      </c>
      <c r="N809" s="115"/>
      <c r="O809" s="146" t="s">
        <v>1778</v>
      </c>
      <c r="P809" s="115">
        <v>6</v>
      </c>
      <c r="Q809" s="115">
        <v>2019</v>
      </c>
      <c r="R809" s="115"/>
      <c r="S809" s="115" t="str">
        <f t="shared" si="24"/>
        <v>TMT</v>
      </c>
      <c r="T809" s="115" t="str">
        <f>IFERROR(VLOOKUP(S809,[1]LOKASI!$B$4:$D$19,2,0),"-")</f>
        <v>DISTRIK II</v>
      </c>
      <c r="U809" s="115"/>
      <c r="V809" s="115"/>
      <c r="W809" s="121"/>
    </row>
    <row r="810" spans="2:23" s="94" customFormat="1" ht="50.15" hidden="1" customHeight="1" x14ac:dyDescent="0.35">
      <c r="B810" s="115">
        <f t="shared" si="25"/>
        <v>805</v>
      </c>
      <c r="C810" s="146"/>
      <c r="D810" s="147" t="s">
        <v>2381</v>
      </c>
      <c r="E810" s="148"/>
      <c r="F810" s="149"/>
      <c r="G810" s="119">
        <v>1</v>
      </c>
      <c r="H810" s="119"/>
      <c r="I810" s="119"/>
      <c r="J810" s="119">
        <v>12</v>
      </c>
      <c r="K810" s="120">
        <v>43625</v>
      </c>
      <c r="L810" s="120">
        <v>43625</v>
      </c>
      <c r="M810" s="120">
        <v>43625</v>
      </c>
      <c r="N810" s="115"/>
      <c r="O810" s="146" t="s">
        <v>1524</v>
      </c>
      <c r="P810" s="115">
        <v>6</v>
      </c>
      <c r="Q810" s="115">
        <v>2019</v>
      </c>
      <c r="R810" s="115"/>
      <c r="S810" s="115" t="str">
        <f t="shared" si="24"/>
        <v>PMB</v>
      </c>
      <c r="T810" s="115" t="str">
        <f>IFERROR(VLOOKUP(S810,[1]LOKASI!$B$4:$D$19,2,0),"-")</f>
        <v>DISTRIK I</v>
      </c>
      <c r="U810" s="115"/>
      <c r="V810" s="115"/>
      <c r="W810" s="121"/>
    </row>
    <row r="811" spans="2:23" s="94" customFormat="1" ht="50.15" hidden="1" customHeight="1" x14ac:dyDescent="0.35">
      <c r="B811" s="115">
        <f t="shared" si="25"/>
        <v>806</v>
      </c>
      <c r="C811" s="115" t="s">
        <v>1755</v>
      </c>
      <c r="D811" s="147" t="s">
        <v>2085</v>
      </c>
      <c r="E811" s="148"/>
      <c r="F811" s="149"/>
      <c r="G811" s="119">
        <v>1</v>
      </c>
      <c r="H811" s="119"/>
      <c r="I811" s="119"/>
      <c r="J811" s="119">
        <v>12</v>
      </c>
      <c r="K811" s="120">
        <v>43626</v>
      </c>
      <c r="L811" s="120">
        <v>43626</v>
      </c>
      <c r="M811" s="120">
        <v>43626</v>
      </c>
      <c r="N811" s="115"/>
      <c r="O811" s="146" t="s">
        <v>1803</v>
      </c>
      <c r="P811" s="115">
        <v>6</v>
      </c>
      <c r="Q811" s="115">
        <v>2019</v>
      </c>
      <c r="R811" s="115"/>
      <c r="S811" s="115" t="str">
        <f t="shared" si="24"/>
        <v>OGN</v>
      </c>
      <c r="T811" s="115" t="str">
        <f>IFERROR(VLOOKUP(S811,[1]LOKASI!$B$4:$D$19,2,0),"-")</f>
        <v>DISTRIK II</v>
      </c>
      <c r="U811" s="115"/>
      <c r="V811" s="115"/>
      <c r="W811" s="121"/>
    </row>
    <row r="812" spans="2:23" s="94" customFormat="1" ht="50.15" hidden="1" customHeight="1" x14ac:dyDescent="0.35">
      <c r="B812" s="115">
        <f t="shared" si="25"/>
        <v>807</v>
      </c>
      <c r="C812" s="115" t="s">
        <v>1755</v>
      </c>
      <c r="D812" s="147" t="s">
        <v>2085</v>
      </c>
      <c r="E812" s="148"/>
      <c r="F812" s="149"/>
      <c r="G812" s="119">
        <v>1</v>
      </c>
      <c r="H812" s="119"/>
      <c r="I812" s="119"/>
      <c r="J812" s="119">
        <v>12</v>
      </c>
      <c r="K812" s="120">
        <v>43626</v>
      </c>
      <c r="L812" s="120">
        <v>43626</v>
      </c>
      <c r="M812" s="120">
        <v>43626</v>
      </c>
      <c r="N812" s="115"/>
      <c r="O812" s="146" t="s">
        <v>1354</v>
      </c>
      <c r="P812" s="115">
        <v>6</v>
      </c>
      <c r="Q812" s="115">
        <v>2019</v>
      </c>
      <c r="R812" s="115"/>
      <c r="S812" s="115" t="str">
        <f t="shared" si="24"/>
        <v>BRG</v>
      </c>
      <c r="T812" s="115" t="str">
        <f>IFERROR(VLOOKUP(S812,[1]LOKASI!$B$4:$D$19,2,0),"-")</f>
        <v>DISTRIK III</v>
      </c>
      <c r="U812" s="115"/>
      <c r="V812" s="115"/>
      <c r="W812" s="121"/>
    </row>
    <row r="813" spans="2:23" s="94" customFormat="1" ht="50.15" hidden="1" customHeight="1" x14ac:dyDescent="0.35">
      <c r="B813" s="115">
        <f t="shared" si="25"/>
        <v>808</v>
      </c>
      <c r="C813" s="115" t="s">
        <v>1755</v>
      </c>
      <c r="D813" s="147" t="s">
        <v>2085</v>
      </c>
      <c r="E813" s="148"/>
      <c r="F813" s="149"/>
      <c r="G813" s="119">
        <v>1</v>
      </c>
      <c r="H813" s="119"/>
      <c r="I813" s="119"/>
      <c r="J813" s="119">
        <v>18</v>
      </c>
      <c r="K813" s="120">
        <v>43627</v>
      </c>
      <c r="L813" s="120">
        <v>43627</v>
      </c>
      <c r="M813" s="120">
        <v>43627</v>
      </c>
      <c r="N813" s="115"/>
      <c r="O813" s="146" t="s">
        <v>1657</v>
      </c>
      <c r="P813" s="115">
        <v>6</v>
      </c>
      <c r="Q813" s="115">
        <v>2019</v>
      </c>
      <c r="R813" s="115"/>
      <c r="S813" s="115" t="str">
        <f t="shared" si="24"/>
        <v>TLJ</v>
      </c>
      <c r="T813" s="115" t="str">
        <f>IFERROR(VLOOKUP(S813,[1]LOKASI!$B$4:$D$19,2,0),"-")</f>
        <v>DISTRIK I</v>
      </c>
      <c r="U813" s="115"/>
      <c r="V813" s="115"/>
      <c r="W813" s="121"/>
    </row>
    <row r="814" spans="2:23" s="94" customFormat="1" ht="50.15" hidden="1" customHeight="1" x14ac:dyDescent="0.35">
      <c r="B814" s="115">
        <f t="shared" si="25"/>
        <v>809</v>
      </c>
      <c r="C814" s="115"/>
      <c r="D814" s="116" t="s">
        <v>2382</v>
      </c>
      <c r="E814" s="117"/>
      <c r="F814" s="118"/>
      <c r="G814" s="119"/>
      <c r="H814" s="119"/>
      <c r="I814" s="119"/>
      <c r="J814" s="119">
        <v>350</v>
      </c>
      <c r="K814" s="120">
        <v>43627</v>
      </c>
      <c r="L814" s="120">
        <v>43627</v>
      </c>
      <c r="M814" s="120"/>
      <c r="N814" s="115"/>
      <c r="O814" s="115" t="s">
        <v>1365</v>
      </c>
      <c r="P814" s="115">
        <v>6</v>
      </c>
      <c r="Q814" s="115">
        <v>2019</v>
      </c>
      <c r="R814" s="115"/>
      <c r="S814" s="115" t="str">
        <f t="shared" si="24"/>
        <v>BRG</v>
      </c>
      <c r="T814" s="115" t="str">
        <f>IFERROR(VLOOKUP(S814,[1]LOKASI!$B$4:$D$19,2,0),"-")</f>
        <v>DISTRIK III</v>
      </c>
      <c r="U814" s="115"/>
      <c r="V814" s="115"/>
      <c r="W814" s="121"/>
    </row>
    <row r="815" spans="2:23" s="94" customFormat="1" ht="50.15" hidden="1" customHeight="1" x14ac:dyDescent="0.35">
      <c r="B815" s="115">
        <f t="shared" si="25"/>
        <v>810</v>
      </c>
      <c r="C815" s="115" t="s">
        <v>1755</v>
      </c>
      <c r="D815" s="147" t="s">
        <v>2085</v>
      </c>
      <c r="E815" s="148"/>
      <c r="F815" s="149"/>
      <c r="G815" s="119">
        <v>1</v>
      </c>
      <c r="H815" s="119"/>
      <c r="I815" s="119"/>
      <c r="J815" s="119">
        <v>12</v>
      </c>
      <c r="K815" s="120">
        <v>43628</v>
      </c>
      <c r="L815" s="120">
        <v>43628</v>
      </c>
      <c r="M815" s="120">
        <v>43628</v>
      </c>
      <c r="N815" s="115"/>
      <c r="O815" s="146" t="s">
        <v>206</v>
      </c>
      <c r="P815" s="115">
        <v>6</v>
      </c>
      <c r="Q815" s="115">
        <v>2019</v>
      </c>
      <c r="R815" s="115"/>
      <c r="S815" s="115" t="str">
        <f t="shared" si="24"/>
        <v>TLJ</v>
      </c>
      <c r="T815" s="115" t="str">
        <f>IFERROR(VLOOKUP(S815,[1]LOKASI!$B$4:$D$19,2,0),"-")</f>
        <v>DISTRIK I</v>
      </c>
      <c r="U815" s="115"/>
      <c r="V815" s="115"/>
      <c r="W815" s="121"/>
    </row>
    <row r="816" spans="2:23" s="94" customFormat="1" ht="50.15" hidden="1" customHeight="1" x14ac:dyDescent="0.35">
      <c r="B816" s="115">
        <f t="shared" si="25"/>
        <v>811</v>
      </c>
      <c r="C816" s="146"/>
      <c r="D816" s="147" t="s">
        <v>2383</v>
      </c>
      <c r="E816" s="148"/>
      <c r="F816" s="149"/>
      <c r="G816" s="119">
        <v>1</v>
      </c>
      <c r="H816" s="119"/>
      <c r="I816" s="119"/>
      <c r="J816" s="119">
        <v>45</v>
      </c>
      <c r="K816" s="120">
        <v>43629</v>
      </c>
      <c r="L816" s="120">
        <v>43629</v>
      </c>
      <c r="M816" s="120"/>
      <c r="N816" s="115"/>
      <c r="O816" s="146" t="s">
        <v>1761</v>
      </c>
      <c r="P816" s="115">
        <v>6</v>
      </c>
      <c r="Q816" s="115">
        <v>2019</v>
      </c>
      <c r="R816" s="115"/>
      <c r="S816" s="115" t="str">
        <f t="shared" si="24"/>
        <v>OGN</v>
      </c>
      <c r="T816" s="115" t="str">
        <f>IFERROR(VLOOKUP(S816,[1]LOKASI!$B$4:$D$19,2,0),"-")</f>
        <v>DISTRIK II</v>
      </c>
      <c r="U816" s="115"/>
      <c r="V816" s="115"/>
      <c r="W816" s="121"/>
    </row>
    <row r="817" spans="2:23" s="94" customFormat="1" ht="50.15" hidden="1" customHeight="1" x14ac:dyDescent="0.35">
      <c r="B817" s="115">
        <f t="shared" si="25"/>
        <v>812</v>
      </c>
      <c r="C817" s="146"/>
      <c r="D817" s="147" t="s">
        <v>2384</v>
      </c>
      <c r="E817" s="148"/>
      <c r="F817" s="149"/>
      <c r="G817" s="119">
        <v>1</v>
      </c>
      <c r="H817" s="119"/>
      <c r="I817" s="119">
        <v>1</v>
      </c>
      <c r="J817" s="119"/>
      <c r="K817" s="120">
        <v>43629</v>
      </c>
      <c r="L817" s="120">
        <v>43629</v>
      </c>
      <c r="M817" s="120">
        <v>43629</v>
      </c>
      <c r="N817" s="115"/>
      <c r="O817" s="146" t="s">
        <v>1617</v>
      </c>
      <c r="P817" s="115">
        <v>6</v>
      </c>
      <c r="Q817" s="115">
        <v>2019</v>
      </c>
      <c r="R817" s="115"/>
      <c r="S817" s="115" t="str">
        <f t="shared" si="24"/>
        <v>TLJ</v>
      </c>
      <c r="T817" s="115" t="str">
        <f>IFERROR(VLOOKUP(S817,[1]LOKASI!$B$4:$D$19,2,0),"-")</f>
        <v>DISTRIK I</v>
      </c>
      <c r="U817" s="115"/>
      <c r="V817" s="115"/>
      <c r="W817" s="121"/>
    </row>
    <row r="818" spans="2:23" s="94" customFormat="1" ht="50.15" hidden="1" customHeight="1" x14ac:dyDescent="0.35">
      <c r="B818" s="115">
        <f t="shared" si="25"/>
        <v>813</v>
      </c>
      <c r="C818" s="146"/>
      <c r="D818" s="147" t="s">
        <v>2385</v>
      </c>
      <c r="E818" s="148"/>
      <c r="F818" s="149"/>
      <c r="G818" s="119">
        <v>1</v>
      </c>
      <c r="H818" s="119"/>
      <c r="I818" s="119">
        <v>1</v>
      </c>
      <c r="J818" s="119"/>
      <c r="K818" s="120">
        <v>43630</v>
      </c>
      <c r="L818" s="120">
        <v>43630</v>
      </c>
      <c r="M818" s="120">
        <v>43630</v>
      </c>
      <c r="N818" s="115"/>
      <c r="O818" s="146" t="s">
        <v>1159</v>
      </c>
      <c r="P818" s="115">
        <v>6</v>
      </c>
      <c r="Q818" s="115">
        <v>2019</v>
      </c>
      <c r="R818" s="115"/>
      <c r="S818" s="115" t="str">
        <f t="shared" si="24"/>
        <v>TLJ</v>
      </c>
      <c r="T818" s="115" t="str">
        <f>IFERROR(VLOOKUP(S818,[1]LOKASI!$B$4:$D$19,2,0),"-")</f>
        <v>DISTRIK I</v>
      </c>
      <c r="U818" s="115"/>
      <c r="V818" s="115"/>
      <c r="W818" s="121"/>
    </row>
    <row r="819" spans="2:23" s="94" customFormat="1" ht="50.15" hidden="1" customHeight="1" x14ac:dyDescent="0.35">
      <c r="B819" s="115">
        <f t="shared" si="25"/>
        <v>814</v>
      </c>
      <c r="C819" s="146"/>
      <c r="D819" s="147" t="s">
        <v>1946</v>
      </c>
      <c r="E819" s="148"/>
      <c r="F819" s="149"/>
      <c r="G819" s="119">
        <v>1</v>
      </c>
      <c r="H819" s="119"/>
      <c r="I819" s="119">
        <v>1</v>
      </c>
      <c r="J819" s="119"/>
      <c r="K819" s="120">
        <v>43631</v>
      </c>
      <c r="L819" s="120">
        <v>43631</v>
      </c>
      <c r="M819" s="120">
        <v>43631</v>
      </c>
      <c r="N819" s="115"/>
      <c r="O819" s="146" t="s">
        <v>2066</v>
      </c>
      <c r="P819" s="115">
        <v>6</v>
      </c>
      <c r="Q819" s="115">
        <v>2019</v>
      </c>
      <c r="R819" s="115"/>
      <c r="S819" s="115" t="str">
        <f t="shared" si="24"/>
        <v xml:space="preserve">SP </v>
      </c>
      <c r="T819" s="115" t="str">
        <f>IFERROR(VLOOKUP(S819,[1]LOKASI!$B$4:$D$19,2,0),"-")</f>
        <v>-</v>
      </c>
      <c r="U819" s="115"/>
      <c r="V819" s="115"/>
      <c r="W819" s="121"/>
    </row>
    <row r="820" spans="2:23" s="94" customFormat="1" ht="50.15" hidden="1" customHeight="1" x14ac:dyDescent="0.35">
      <c r="B820" s="115">
        <f t="shared" si="25"/>
        <v>815</v>
      </c>
      <c r="C820" s="146"/>
      <c r="D820" s="147" t="s">
        <v>1946</v>
      </c>
      <c r="E820" s="148"/>
      <c r="F820" s="149"/>
      <c r="G820" s="119">
        <v>1</v>
      </c>
      <c r="H820" s="119"/>
      <c r="I820" s="119">
        <v>1</v>
      </c>
      <c r="J820" s="119"/>
      <c r="K820" s="120">
        <v>43631</v>
      </c>
      <c r="L820" s="120">
        <v>43631</v>
      </c>
      <c r="M820" s="120">
        <v>43631</v>
      </c>
      <c r="N820" s="115"/>
      <c r="O820" s="146" t="s">
        <v>1155</v>
      </c>
      <c r="P820" s="115">
        <v>6</v>
      </c>
      <c r="Q820" s="115">
        <v>2019</v>
      </c>
      <c r="R820" s="115"/>
      <c r="S820" s="115" t="str">
        <f t="shared" si="24"/>
        <v>TLJ</v>
      </c>
      <c r="T820" s="115" t="str">
        <f>IFERROR(VLOOKUP(S820,[1]LOKASI!$B$4:$D$19,2,0),"-")</f>
        <v>DISTRIK I</v>
      </c>
      <c r="U820" s="115"/>
      <c r="V820" s="115"/>
      <c r="W820" s="121"/>
    </row>
    <row r="821" spans="2:23" s="94" customFormat="1" ht="50.15" hidden="1" customHeight="1" x14ac:dyDescent="0.35">
      <c r="B821" s="115">
        <f t="shared" si="25"/>
        <v>816</v>
      </c>
      <c r="C821" s="146"/>
      <c r="D821" s="147" t="s">
        <v>2386</v>
      </c>
      <c r="E821" s="148"/>
      <c r="F821" s="149"/>
      <c r="G821" s="119">
        <v>1</v>
      </c>
      <c r="H821" s="119"/>
      <c r="I821" s="119">
        <v>1</v>
      </c>
      <c r="J821" s="119"/>
      <c r="K821" s="120">
        <v>43631</v>
      </c>
      <c r="L821" s="120">
        <v>43631</v>
      </c>
      <c r="M821" s="120">
        <v>43631</v>
      </c>
      <c r="N821" s="115"/>
      <c r="O821" s="146" t="s">
        <v>1141</v>
      </c>
      <c r="P821" s="115">
        <v>6</v>
      </c>
      <c r="Q821" s="115">
        <v>2019</v>
      </c>
      <c r="R821" s="115"/>
      <c r="S821" s="115" t="str">
        <f t="shared" si="24"/>
        <v>TLJ</v>
      </c>
      <c r="T821" s="115" t="str">
        <f>IFERROR(VLOOKUP(S821,[1]LOKASI!$B$4:$D$19,2,0),"-")</f>
        <v>DISTRIK I</v>
      </c>
      <c r="U821" s="115"/>
      <c r="V821" s="115"/>
      <c r="W821" s="121"/>
    </row>
    <row r="822" spans="2:23" s="94" customFormat="1" ht="50.15" hidden="1" customHeight="1" x14ac:dyDescent="0.35">
      <c r="B822" s="115">
        <f t="shared" si="25"/>
        <v>817</v>
      </c>
      <c r="C822" s="146"/>
      <c r="D822" s="147" t="s">
        <v>2387</v>
      </c>
      <c r="E822" s="148"/>
      <c r="F822" s="149"/>
      <c r="G822" s="119">
        <v>1</v>
      </c>
      <c r="H822" s="119"/>
      <c r="I822" s="119"/>
      <c r="J822" s="119">
        <v>2</v>
      </c>
      <c r="K822" s="120">
        <v>43631</v>
      </c>
      <c r="L822" s="120">
        <v>43631</v>
      </c>
      <c r="M822" s="120">
        <v>43631</v>
      </c>
      <c r="N822" s="115"/>
      <c r="O822" s="146" t="s">
        <v>1509</v>
      </c>
      <c r="P822" s="115">
        <v>6</v>
      </c>
      <c r="Q822" s="115">
        <v>2019</v>
      </c>
      <c r="R822" s="115"/>
      <c r="S822" s="115" t="str">
        <f t="shared" si="24"/>
        <v>PMB</v>
      </c>
      <c r="T822" s="115" t="str">
        <f>IFERROR(VLOOKUP(S822,[1]LOKASI!$B$4:$D$19,2,0),"-")</f>
        <v>DISTRIK I</v>
      </c>
      <c r="U822" s="115"/>
      <c r="V822" s="115"/>
      <c r="W822" s="121"/>
    </row>
    <row r="823" spans="2:23" s="94" customFormat="1" ht="50.15" hidden="1" customHeight="1" x14ac:dyDescent="0.35">
      <c r="B823" s="115">
        <f t="shared" si="25"/>
        <v>818</v>
      </c>
      <c r="C823" s="146"/>
      <c r="D823" s="147" t="s">
        <v>2388</v>
      </c>
      <c r="E823" s="148"/>
      <c r="F823" s="149"/>
      <c r="G823" s="119">
        <v>1</v>
      </c>
      <c r="H823" s="119"/>
      <c r="I823" s="119">
        <v>1</v>
      </c>
      <c r="J823" s="119"/>
      <c r="K823" s="120">
        <v>43631</v>
      </c>
      <c r="L823" s="120">
        <v>43631</v>
      </c>
      <c r="M823" s="120">
        <v>43631</v>
      </c>
      <c r="N823" s="115"/>
      <c r="O823" s="146" t="s">
        <v>1509</v>
      </c>
      <c r="P823" s="115">
        <v>6</v>
      </c>
      <c r="Q823" s="115">
        <v>2019</v>
      </c>
      <c r="R823" s="115"/>
      <c r="S823" s="115" t="str">
        <f t="shared" si="24"/>
        <v>PMB</v>
      </c>
      <c r="T823" s="115" t="str">
        <f>IFERROR(VLOOKUP(S823,[1]LOKASI!$B$4:$D$19,2,0),"-")</f>
        <v>DISTRIK I</v>
      </c>
      <c r="U823" s="115"/>
      <c r="V823" s="115"/>
      <c r="W823" s="121"/>
    </row>
    <row r="824" spans="2:23" s="94" customFormat="1" ht="50.15" hidden="1" customHeight="1" x14ac:dyDescent="0.35">
      <c r="B824" s="115">
        <f t="shared" si="25"/>
        <v>819</v>
      </c>
      <c r="C824" s="146"/>
      <c r="D824" s="147" t="s">
        <v>2389</v>
      </c>
      <c r="E824" s="148"/>
      <c r="F824" s="149"/>
      <c r="G824" s="119">
        <v>1</v>
      </c>
      <c r="H824" s="119"/>
      <c r="I824" s="119">
        <v>1</v>
      </c>
      <c r="J824" s="119"/>
      <c r="K824" s="120">
        <v>43631</v>
      </c>
      <c r="L824" s="120">
        <v>43631</v>
      </c>
      <c r="M824" s="120">
        <v>43631</v>
      </c>
      <c r="N824" s="115"/>
      <c r="O824" s="146" t="s">
        <v>1511</v>
      </c>
      <c r="P824" s="115">
        <v>6</v>
      </c>
      <c r="Q824" s="115">
        <v>2019</v>
      </c>
      <c r="R824" s="115"/>
      <c r="S824" s="115" t="str">
        <f t="shared" si="24"/>
        <v>PMB</v>
      </c>
      <c r="T824" s="115" t="str">
        <f>IFERROR(VLOOKUP(S824,[1]LOKASI!$B$4:$D$19,2,0),"-")</f>
        <v>DISTRIK I</v>
      </c>
      <c r="U824" s="115"/>
      <c r="V824" s="115"/>
      <c r="W824" s="121"/>
    </row>
    <row r="825" spans="2:23" s="94" customFormat="1" ht="50.15" hidden="1" customHeight="1" x14ac:dyDescent="0.35">
      <c r="B825" s="115">
        <f t="shared" si="25"/>
        <v>820</v>
      </c>
      <c r="C825" s="146"/>
      <c r="D825" s="147" t="s">
        <v>2390</v>
      </c>
      <c r="E825" s="148"/>
      <c r="F825" s="149"/>
      <c r="G825" s="119">
        <v>1</v>
      </c>
      <c r="H825" s="119"/>
      <c r="I825" s="119"/>
      <c r="J825" s="119"/>
      <c r="K825" s="120">
        <v>43632</v>
      </c>
      <c r="L825" s="120">
        <v>43632</v>
      </c>
      <c r="M825" s="120">
        <v>43632</v>
      </c>
      <c r="N825" s="115"/>
      <c r="O825" s="146" t="s">
        <v>1306</v>
      </c>
      <c r="P825" s="115">
        <v>6</v>
      </c>
      <c r="Q825" s="115">
        <v>2019</v>
      </c>
      <c r="R825" s="115"/>
      <c r="S825" s="115" t="str">
        <f t="shared" si="24"/>
        <v xml:space="preserve">SP </v>
      </c>
      <c r="T825" s="115" t="str">
        <f>IFERROR(VLOOKUP(S825,[1]LOKASI!$B$4:$D$19,2,0),"-")</f>
        <v>-</v>
      </c>
      <c r="U825" s="115"/>
      <c r="V825" s="115"/>
      <c r="W825" s="121"/>
    </row>
    <row r="826" spans="2:23" s="94" customFormat="1" ht="50.15" hidden="1" customHeight="1" x14ac:dyDescent="0.35">
      <c r="B826" s="115">
        <f t="shared" si="25"/>
        <v>821</v>
      </c>
      <c r="C826" s="146"/>
      <c r="D826" s="147" t="s">
        <v>2391</v>
      </c>
      <c r="E826" s="148"/>
      <c r="F826" s="149"/>
      <c r="G826" s="119">
        <v>1</v>
      </c>
      <c r="H826" s="119">
        <v>1</v>
      </c>
      <c r="I826" s="119"/>
      <c r="J826" s="119"/>
      <c r="K826" s="120">
        <v>43633</v>
      </c>
      <c r="L826" s="120">
        <v>43633</v>
      </c>
      <c r="M826" s="120">
        <v>43633</v>
      </c>
      <c r="N826" s="115"/>
      <c r="O826" s="146" t="s">
        <v>1900</v>
      </c>
      <c r="P826" s="115">
        <v>6</v>
      </c>
      <c r="Q826" s="115">
        <v>2019</v>
      </c>
      <c r="R826" s="115"/>
      <c r="S826" s="115" t="str">
        <f t="shared" si="24"/>
        <v>AUR</v>
      </c>
      <c r="T826" s="115" t="str">
        <f>IFERROR(VLOOKUP(S826,[1]LOKASI!$B$4:$D$19,2,0),"-")</f>
        <v>DISTRIK III</v>
      </c>
      <c r="U826" s="115"/>
      <c r="V826" s="115"/>
      <c r="W826" s="121"/>
    </row>
    <row r="827" spans="2:23" s="94" customFormat="1" ht="50.15" hidden="1" customHeight="1" x14ac:dyDescent="0.35">
      <c r="B827" s="115">
        <f t="shared" si="25"/>
        <v>822</v>
      </c>
      <c r="C827" s="146"/>
      <c r="D827" s="147" t="s">
        <v>2392</v>
      </c>
      <c r="E827" s="148"/>
      <c r="F827" s="149"/>
      <c r="G827" s="119">
        <v>1</v>
      </c>
      <c r="H827" s="119"/>
      <c r="I827" s="119"/>
      <c r="J827" s="119">
        <v>24</v>
      </c>
      <c r="K827" s="120">
        <v>43633</v>
      </c>
      <c r="L827" s="120">
        <v>43633</v>
      </c>
      <c r="M827" s="120">
        <v>43633</v>
      </c>
      <c r="N827" s="115"/>
      <c r="O827" s="146" t="s">
        <v>1578</v>
      </c>
      <c r="P827" s="115">
        <v>6</v>
      </c>
      <c r="Q827" s="115">
        <v>2019</v>
      </c>
      <c r="R827" s="115"/>
      <c r="S827" s="115" t="str">
        <f t="shared" si="24"/>
        <v>TLJ</v>
      </c>
      <c r="T827" s="115" t="str">
        <f>IFERROR(VLOOKUP(S827,[1]LOKASI!$B$4:$D$19,2,0),"-")</f>
        <v>DISTRIK I</v>
      </c>
      <c r="U827" s="115"/>
      <c r="V827" s="115"/>
      <c r="W827" s="121"/>
    </row>
    <row r="828" spans="2:23" s="94" customFormat="1" ht="50.15" hidden="1" customHeight="1" x14ac:dyDescent="0.35">
      <c r="B828" s="115">
        <f t="shared" si="25"/>
        <v>823</v>
      </c>
      <c r="C828" s="115" t="s">
        <v>1300</v>
      </c>
      <c r="D828" s="147" t="s">
        <v>2393</v>
      </c>
      <c r="E828" s="148"/>
      <c r="F828" s="149"/>
      <c r="G828" s="119">
        <v>1</v>
      </c>
      <c r="H828" s="119"/>
      <c r="I828" s="119"/>
      <c r="J828" s="119">
        <v>48</v>
      </c>
      <c r="K828" s="120">
        <v>43633</v>
      </c>
      <c r="L828" s="120">
        <v>43633</v>
      </c>
      <c r="M828" s="120">
        <v>43633</v>
      </c>
      <c r="N828" s="115"/>
      <c r="O828" s="153" t="s">
        <v>2294</v>
      </c>
      <c r="P828" s="115">
        <v>6</v>
      </c>
      <c r="Q828" s="115">
        <v>2019</v>
      </c>
      <c r="R828" s="115"/>
      <c r="S828" s="115" t="str">
        <f t="shared" si="24"/>
        <v>LBK</v>
      </c>
      <c r="T828" s="115" t="str">
        <f>IFERROR(VLOOKUP(S828,[1]LOKASI!$B$4:$D$19,2,0),"-")</f>
        <v>DISTRIK I</v>
      </c>
      <c r="U828" s="115"/>
      <c r="V828" s="115"/>
      <c r="W828" s="121"/>
    </row>
    <row r="829" spans="2:23" s="94" customFormat="1" ht="50.15" hidden="1" customHeight="1" x14ac:dyDescent="0.35">
      <c r="B829" s="115">
        <f t="shared" si="25"/>
        <v>824</v>
      </c>
      <c r="C829" s="146"/>
      <c r="D829" s="154" t="s">
        <v>2394</v>
      </c>
      <c r="E829" s="155"/>
      <c r="F829" s="156"/>
      <c r="G829" s="119">
        <v>2</v>
      </c>
      <c r="H829" s="119">
        <v>1</v>
      </c>
      <c r="I829" s="119"/>
      <c r="J829" s="119">
        <v>18</v>
      </c>
      <c r="K829" s="120">
        <v>43633</v>
      </c>
      <c r="L829" s="120">
        <v>43633</v>
      </c>
      <c r="M829" s="120">
        <v>43633</v>
      </c>
      <c r="N829" s="115"/>
      <c r="O829" s="146" t="s">
        <v>869</v>
      </c>
      <c r="P829" s="115">
        <v>6</v>
      </c>
      <c r="Q829" s="115">
        <v>2019</v>
      </c>
      <c r="R829" s="115"/>
      <c r="S829" s="115" t="str">
        <f t="shared" si="24"/>
        <v>TLJ</v>
      </c>
      <c r="T829" s="115" t="str">
        <f>IFERROR(VLOOKUP(S829,[1]LOKASI!$B$4:$D$19,2,0),"-")</f>
        <v>DISTRIK I</v>
      </c>
      <c r="U829" s="115"/>
      <c r="V829" s="115"/>
      <c r="W829" s="121"/>
    </row>
    <row r="830" spans="2:23" s="94" customFormat="1" ht="50.15" hidden="1" customHeight="1" x14ac:dyDescent="0.35">
      <c r="B830" s="115">
        <f t="shared" si="25"/>
        <v>825</v>
      </c>
      <c r="C830" s="146"/>
      <c r="D830" s="147" t="s">
        <v>2395</v>
      </c>
      <c r="E830" s="148"/>
      <c r="F830" s="149"/>
      <c r="G830" s="119">
        <v>1</v>
      </c>
      <c r="H830" s="119">
        <v>1</v>
      </c>
      <c r="I830" s="119"/>
      <c r="J830" s="119"/>
      <c r="K830" s="120">
        <v>43634</v>
      </c>
      <c r="L830" s="120">
        <v>43634</v>
      </c>
      <c r="M830" s="120">
        <v>43634</v>
      </c>
      <c r="N830" s="115"/>
      <c r="O830" s="146" t="s">
        <v>1900</v>
      </c>
      <c r="P830" s="115">
        <v>6</v>
      </c>
      <c r="Q830" s="115">
        <v>2019</v>
      </c>
      <c r="R830" s="115"/>
      <c r="S830" s="115" t="str">
        <f t="shared" si="24"/>
        <v>AUR</v>
      </c>
      <c r="T830" s="115" t="str">
        <f>IFERROR(VLOOKUP(S830,[1]LOKASI!$B$4:$D$19,2,0),"-")</f>
        <v>DISTRIK III</v>
      </c>
      <c r="U830" s="115"/>
      <c r="V830" s="115"/>
      <c r="W830" s="121"/>
    </row>
    <row r="831" spans="2:23" s="94" customFormat="1" ht="50.15" hidden="1" customHeight="1" x14ac:dyDescent="0.35">
      <c r="B831" s="115">
        <f t="shared" si="25"/>
        <v>826</v>
      </c>
      <c r="C831" s="115" t="s">
        <v>1755</v>
      </c>
      <c r="D831" s="147" t="s">
        <v>2396</v>
      </c>
      <c r="E831" s="148"/>
      <c r="F831" s="149"/>
      <c r="G831" s="119">
        <v>1</v>
      </c>
      <c r="H831" s="119">
        <v>1</v>
      </c>
      <c r="I831" s="119"/>
      <c r="J831" s="119"/>
      <c r="K831" s="120">
        <v>43634</v>
      </c>
      <c r="L831" s="120">
        <v>43634</v>
      </c>
      <c r="M831" s="120">
        <v>43634</v>
      </c>
      <c r="N831" s="115"/>
      <c r="O831" s="146" t="s">
        <v>1372</v>
      </c>
      <c r="P831" s="115">
        <v>6</v>
      </c>
      <c r="Q831" s="115">
        <v>2019</v>
      </c>
      <c r="R831" s="115"/>
      <c r="S831" s="115" t="str">
        <f t="shared" si="24"/>
        <v>BRG</v>
      </c>
      <c r="T831" s="115" t="str">
        <f>IFERROR(VLOOKUP(S831,[1]LOKASI!$B$4:$D$19,2,0),"-")</f>
        <v>DISTRIK III</v>
      </c>
      <c r="U831" s="115"/>
      <c r="V831" s="115"/>
      <c r="W831" s="121"/>
    </row>
    <row r="832" spans="2:23" s="94" customFormat="1" ht="50.15" hidden="1" customHeight="1" x14ac:dyDescent="0.35">
      <c r="B832" s="115">
        <f t="shared" si="25"/>
        <v>827</v>
      </c>
      <c r="C832" s="115" t="s">
        <v>1755</v>
      </c>
      <c r="D832" s="147" t="s">
        <v>2397</v>
      </c>
      <c r="E832" s="148"/>
      <c r="F832" s="149"/>
      <c r="G832" s="119">
        <v>1</v>
      </c>
      <c r="H832" s="119"/>
      <c r="I832" s="119">
        <v>1</v>
      </c>
      <c r="J832" s="119"/>
      <c r="K832" s="120">
        <v>43635</v>
      </c>
      <c r="L832" s="120">
        <v>43635</v>
      </c>
      <c r="M832" s="120">
        <v>43635</v>
      </c>
      <c r="N832" s="115"/>
      <c r="O832" s="146" t="s">
        <v>1347</v>
      </c>
      <c r="P832" s="115">
        <v>6</v>
      </c>
      <c r="Q832" s="115">
        <v>2019</v>
      </c>
      <c r="R832" s="115"/>
      <c r="S832" s="115" t="str">
        <f t="shared" si="24"/>
        <v>BRA</v>
      </c>
      <c r="T832" s="115" t="str">
        <f>IFERROR(VLOOKUP(S832,[1]LOKASI!$B$4:$D$19,2,0),"-")</f>
        <v>-</v>
      </c>
      <c r="U832" s="115"/>
      <c r="V832" s="115"/>
      <c r="W832" s="121"/>
    </row>
    <row r="833" spans="2:23" s="94" customFormat="1" ht="50.15" hidden="1" customHeight="1" x14ac:dyDescent="0.35">
      <c r="B833" s="115">
        <f t="shared" si="25"/>
        <v>828</v>
      </c>
      <c r="C833" s="146"/>
      <c r="D833" s="127" t="s">
        <v>2398</v>
      </c>
      <c r="E833" s="117"/>
      <c r="F833" s="118"/>
      <c r="G833" s="119">
        <v>1</v>
      </c>
      <c r="H833" s="119"/>
      <c r="I833" s="119"/>
      <c r="J833" s="119">
        <v>9</v>
      </c>
      <c r="K833" s="120">
        <v>43636</v>
      </c>
      <c r="L833" s="120">
        <v>43636</v>
      </c>
      <c r="M833" s="120">
        <v>43636</v>
      </c>
      <c r="N833" s="115"/>
      <c r="O833" s="146" t="s">
        <v>1619</v>
      </c>
      <c r="P833" s="115">
        <v>6</v>
      </c>
      <c r="Q833" s="115">
        <v>2019</v>
      </c>
      <c r="R833" s="115"/>
      <c r="S833" s="115" t="str">
        <f t="shared" si="24"/>
        <v>TLJ</v>
      </c>
      <c r="T833" s="115" t="str">
        <f>IFERROR(VLOOKUP(S833,[1]LOKASI!$B$4:$D$19,2,0),"-")</f>
        <v>DISTRIK I</v>
      </c>
      <c r="U833" s="115"/>
      <c r="V833" s="115"/>
      <c r="W833" s="121"/>
    </row>
    <row r="834" spans="2:23" s="94" customFormat="1" ht="50.15" hidden="1" customHeight="1" x14ac:dyDescent="0.35">
      <c r="B834" s="115">
        <f t="shared" si="25"/>
        <v>829</v>
      </c>
      <c r="C834" s="134"/>
      <c r="D834" s="127" t="s">
        <v>2399</v>
      </c>
      <c r="E834" s="117"/>
      <c r="F834" s="118"/>
      <c r="G834" s="119">
        <v>1</v>
      </c>
      <c r="H834" s="119"/>
      <c r="I834" s="119"/>
      <c r="J834" s="119">
        <v>27</v>
      </c>
      <c r="K834" s="120">
        <v>43637</v>
      </c>
      <c r="L834" s="120">
        <v>43637</v>
      </c>
      <c r="M834" s="120">
        <v>43637</v>
      </c>
      <c r="N834" s="115"/>
      <c r="O834" s="134" t="s">
        <v>1772</v>
      </c>
      <c r="P834" s="115">
        <v>6</v>
      </c>
      <c r="Q834" s="115">
        <v>2019</v>
      </c>
      <c r="R834" s="115"/>
      <c r="S834" s="115" t="str">
        <f t="shared" si="24"/>
        <v>OGN</v>
      </c>
      <c r="T834" s="115" t="str">
        <f>IFERROR(VLOOKUP(S834,[1]LOKASI!$B$4:$D$19,2,0),"-")</f>
        <v>DISTRIK II</v>
      </c>
      <c r="U834" s="115"/>
      <c r="V834" s="115"/>
      <c r="W834" s="121"/>
    </row>
    <row r="835" spans="2:23" s="94" customFormat="1" ht="50.15" hidden="1" customHeight="1" x14ac:dyDescent="0.35">
      <c r="B835" s="115">
        <f t="shared" si="25"/>
        <v>830</v>
      </c>
      <c r="C835" s="134"/>
      <c r="D835" s="127" t="s">
        <v>2398</v>
      </c>
      <c r="E835" s="117"/>
      <c r="F835" s="118"/>
      <c r="G835" s="119">
        <v>1</v>
      </c>
      <c r="H835" s="119"/>
      <c r="I835" s="119"/>
      <c r="J835" s="119">
        <v>9</v>
      </c>
      <c r="K835" s="120">
        <v>43637</v>
      </c>
      <c r="L835" s="120">
        <v>43637</v>
      </c>
      <c r="M835" s="120">
        <v>43637</v>
      </c>
      <c r="N835" s="115"/>
      <c r="O835" s="134" t="s">
        <v>1789</v>
      </c>
      <c r="P835" s="115">
        <v>6</v>
      </c>
      <c r="Q835" s="115">
        <v>2019</v>
      </c>
      <c r="R835" s="115"/>
      <c r="S835" s="115" t="str">
        <f t="shared" si="24"/>
        <v>TLJ</v>
      </c>
      <c r="T835" s="115" t="str">
        <f>IFERROR(VLOOKUP(S835,[1]LOKASI!$B$4:$D$19,2,0),"-")</f>
        <v>DISTRIK I</v>
      </c>
      <c r="U835" s="115"/>
      <c r="V835" s="115"/>
      <c r="W835" s="121"/>
    </row>
    <row r="836" spans="2:23" s="94" customFormat="1" ht="50.15" hidden="1" customHeight="1" x14ac:dyDescent="0.35">
      <c r="B836" s="115">
        <f t="shared" si="25"/>
        <v>831</v>
      </c>
      <c r="C836" s="134"/>
      <c r="D836" s="127" t="s">
        <v>2400</v>
      </c>
      <c r="E836" s="117"/>
      <c r="F836" s="118"/>
      <c r="G836" s="119">
        <v>1</v>
      </c>
      <c r="H836" s="119"/>
      <c r="I836" s="119"/>
      <c r="J836" s="119">
        <v>9</v>
      </c>
      <c r="K836" s="120">
        <v>43638</v>
      </c>
      <c r="L836" s="120">
        <v>43638</v>
      </c>
      <c r="M836" s="120">
        <v>43638</v>
      </c>
      <c r="N836" s="115"/>
      <c r="O836" s="134" t="s">
        <v>693</v>
      </c>
      <c r="P836" s="115">
        <v>6</v>
      </c>
      <c r="Q836" s="115">
        <v>2019</v>
      </c>
      <c r="R836" s="115"/>
      <c r="S836" s="115" t="str">
        <f t="shared" si="24"/>
        <v>TLJ</v>
      </c>
      <c r="T836" s="115" t="str">
        <f>IFERROR(VLOOKUP(S836,[1]LOKASI!$B$4:$D$19,2,0),"-")</f>
        <v>DISTRIK I</v>
      </c>
      <c r="U836" s="115"/>
      <c r="V836" s="115"/>
      <c r="W836" s="121"/>
    </row>
    <row r="837" spans="2:23" s="94" customFormat="1" ht="50.15" hidden="1" customHeight="1" x14ac:dyDescent="0.35">
      <c r="B837" s="115">
        <f t="shared" si="25"/>
        <v>832</v>
      </c>
      <c r="C837" s="134"/>
      <c r="D837" s="127" t="s">
        <v>2401</v>
      </c>
      <c r="E837" s="117"/>
      <c r="F837" s="118"/>
      <c r="G837" s="119">
        <v>1</v>
      </c>
      <c r="H837" s="119">
        <v>1</v>
      </c>
      <c r="I837" s="119"/>
      <c r="J837" s="119"/>
      <c r="K837" s="120">
        <v>43638</v>
      </c>
      <c r="L837" s="120">
        <v>43638</v>
      </c>
      <c r="M837" s="120">
        <v>43638</v>
      </c>
      <c r="N837" s="115"/>
      <c r="O837" s="134" t="s">
        <v>1924</v>
      </c>
      <c r="P837" s="115">
        <v>6</v>
      </c>
      <c r="Q837" s="115">
        <v>2019</v>
      </c>
      <c r="R837" s="115"/>
      <c r="S837" s="115" t="str">
        <f t="shared" si="24"/>
        <v>OGN</v>
      </c>
      <c r="T837" s="115" t="str">
        <f>IFERROR(VLOOKUP(S837,[1]LOKASI!$B$4:$D$19,2,0),"-")</f>
        <v>DISTRIK II</v>
      </c>
      <c r="U837" s="115"/>
      <c r="V837" s="115"/>
      <c r="W837" s="121"/>
    </row>
    <row r="838" spans="2:23" s="94" customFormat="1" ht="50.15" hidden="1" customHeight="1" x14ac:dyDescent="0.35">
      <c r="B838" s="115">
        <f t="shared" si="25"/>
        <v>833</v>
      </c>
      <c r="C838" s="134"/>
      <c r="D838" s="127" t="s">
        <v>2402</v>
      </c>
      <c r="E838" s="117"/>
      <c r="F838" s="118"/>
      <c r="G838" s="119">
        <v>1</v>
      </c>
      <c r="H838" s="119"/>
      <c r="I838" s="119"/>
      <c r="J838" s="119">
        <v>36</v>
      </c>
      <c r="K838" s="120">
        <v>43638</v>
      </c>
      <c r="L838" s="120">
        <v>43638</v>
      </c>
      <c r="M838" s="120">
        <v>43638</v>
      </c>
      <c r="N838" s="115"/>
      <c r="O838" s="134" t="s">
        <v>2247</v>
      </c>
      <c r="P838" s="115">
        <v>6</v>
      </c>
      <c r="Q838" s="115">
        <v>2019</v>
      </c>
      <c r="R838" s="115"/>
      <c r="S838" s="115" t="str">
        <f t="shared" ref="S838:S901" si="26">IF(C838="TRUNKLINE",LEFT(O838,25),IF(C838="PIPING",LEFT(O838,13),LEFT(O838,3)))</f>
        <v>OGN</v>
      </c>
      <c r="T838" s="115" t="str">
        <f>IFERROR(VLOOKUP(S838,[1]LOKASI!$B$4:$D$19,2,0),"-")</f>
        <v>DISTRIK II</v>
      </c>
      <c r="U838" s="115"/>
      <c r="V838" s="115"/>
      <c r="W838" s="121"/>
    </row>
    <row r="839" spans="2:23" s="94" customFormat="1" ht="50.15" hidden="1" customHeight="1" x14ac:dyDescent="0.35">
      <c r="B839" s="115">
        <f t="shared" si="25"/>
        <v>834</v>
      </c>
      <c r="C839" s="134"/>
      <c r="D839" s="127" t="s">
        <v>2403</v>
      </c>
      <c r="E839" s="117"/>
      <c r="F839" s="118"/>
      <c r="G839" s="119">
        <v>1</v>
      </c>
      <c r="H839" s="119"/>
      <c r="I839" s="119">
        <v>1</v>
      </c>
      <c r="J839" s="119"/>
      <c r="K839" s="120">
        <v>43638</v>
      </c>
      <c r="L839" s="120">
        <v>43638</v>
      </c>
      <c r="M839" s="120">
        <v>43638</v>
      </c>
      <c r="N839" s="115"/>
      <c r="O839" s="134" t="s">
        <v>2404</v>
      </c>
      <c r="P839" s="115">
        <v>6</v>
      </c>
      <c r="Q839" s="115">
        <v>2019</v>
      </c>
      <c r="R839" s="115"/>
      <c r="S839" s="115" t="str">
        <f t="shared" si="26"/>
        <v>OGN</v>
      </c>
      <c r="T839" s="115" t="str">
        <f>IFERROR(VLOOKUP(S839,[1]LOKASI!$B$4:$D$19,2,0),"-")</f>
        <v>DISTRIK II</v>
      </c>
      <c r="U839" s="115"/>
      <c r="V839" s="115"/>
      <c r="W839" s="121"/>
    </row>
    <row r="840" spans="2:23" s="94" customFormat="1" ht="50.15" hidden="1" customHeight="1" x14ac:dyDescent="0.35">
      <c r="B840" s="115">
        <f t="shared" ref="B840:B903" si="27">B839+1</f>
        <v>835</v>
      </c>
      <c r="C840" s="134"/>
      <c r="D840" s="127" t="s">
        <v>2369</v>
      </c>
      <c r="E840" s="117"/>
      <c r="F840" s="118"/>
      <c r="G840" s="119">
        <v>1</v>
      </c>
      <c r="H840" s="119"/>
      <c r="I840" s="119">
        <v>1</v>
      </c>
      <c r="J840" s="119"/>
      <c r="K840" s="120">
        <v>43638</v>
      </c>
      <c r="L840" s="120">
        <v>43638</v>
      </c>
      <c r="M840" s="120">
        <v>43638</v>
      </c>
      <c r="N840" s="115"/>
      <c r="O840" s="134" t="s">
        <v>1361</v>
      </c>
      <c r="P840" s="115">
        <v>6</v>
      </c>
      <c r="Q840" s="115">
        <v>2019</v>
      </c>
      <c r="R840" s="115"/>
      <c r="S840" s="115" t="str">
        <f t="shared" si="26"/>
        <v>BRG</v>
      </c>
      <c r="T840" s="115" t="str">
        <f>IFERROR(VLOOKUP(S840,[1]LOKASI!$B$4:$D$19,2,0),"-")</f>
        <v>DISTRIK III</v>
      </c>
      <c r="U840" s="115"/>
      <c r="V840" s="115"/>
      <c r="W840" s="121"/>
    </row>
    <row r="841" spans="2:23" s="94" customFormat="1" ht="50.15" hidden="1" customHeight="1" x14ac:dyDescent="0.35">
      <c r="B841" s="115">
        <f t="shared" si="27"/>
        <v>836</v>
      </c>
      <c r="C841" s="134"/>
      <c r="D841" s="127" t="s">
        <v>2369</v>
      </c>
      <c r="E841" s="117"/>
      <c r="F841" s="118"/>
      <c r="G841" s="119">
        <v>1</v>
      </c>
      <c r="H841" s="119"/>
      <c r="I841" s="119">
        <v>1</v>
      </c>
      <c r="J841" s="119">
        <v>9</v>
      </c>
      <c r="K841" s="131">
        <v>43640</v>
      </c>
      <c r="L841" s="131">
        <v>43640</v>
      </c>
      <c r="M841" s="131">
        <v>43642</v>
      </c>
      <c r="N841" s="115"/>
      <c r="O841" s="134" t="s">
        <v>1586</v>
      </c>
      <c r="P841" s="115">
        <v>6</v>
      </c>
      <c r="Q841" s="115">
        <v>2019</v>
      </c>
      <c r="R841" s="115"/>
      <c r="S841" s="115" t="str">
        <f t="shared" si="26"/>
        <v>TLJ</v>
      </c>
      <c r="T841" s="115" t="str">
        <f>IFERROR(VLOOKUP(S841,[1]LOKASI!$B$4:$D$19,2,0),"-")</f>
        <v>DISTRIK I</v>
      </c>
      <c r="U841" s="115"/>
      <c r="V841" s="115"/>
      <c r="W841" s="121"/>
    </row>
    <row r="842" spans="2:23" s="94" customFormat="1" ht="50.15" hidden="1" customHeight="1" x14ac:dyDescent="0.35">
      <c r="B842" s="115">
        <f t="shared" si="27"/>
        <v>837</v>
      </c>
      <c r="C842" s="134"/>
      <c r="D842" s="127" t="s">
        <v>2405</v>
      </c>
      <c r="E842" s="117"/>
      <c r="F842" s="118"/>
      <c r="G842" s="119">
        <v>1</v>
      </c>
      <c r="H842" s="119"/>
      <c r="I842" s="119"/>
      <c r="J842" s="119">
        <v>9</v>
      </c>
      <c r="K842" s="131">
        <v>43642</v>
      </c>
      <c r="L842" s="131">
        <v>43642</v>
      </c>
      <c r="M842" s="131">
        <v>43642</v>
      </c>
      <c r="N842" s="115"/>
      <c r="O842" s="134" t="s">
        <v>1586</v>
      </c>
      <c r="P842" s="115">
        <v>6</v>
      </c>
      <c r="Q842" s="115">
        <v>2019</v>
      </c>
      <c r="R842" s="115"/>
      <c r="S842" s="115" t="str">
        <f t="shared" si="26"/>
        <v>TLJ</v>
      </c>
      <c r="T842" s="115" t="str">
        <f>IFERROR(VLOOKUP(S842,[1]LOKASI!$B$4:$D$19,2,0),"-")</f>
        <v>DISTRIK I</v>
      </c>
      <c r="U842" s="115"/>
      <c r="V842" s="115"/>
      <c r="W842" s="121"/>
    </row>
    <row r="843" spans="2:23" s="94" customFormat="1" ht="50.15" hidden="1" customHeight="1" x14ac:dyDescent="0.35">
      <c r="B843" s="115">
        <f t="shared" si="27"/>
        <v>838</v>
      </c>
      <c r="C843" s="134"/>
      <c r="D843" s="127" t="s">
        <v>2406</v>
      </c>
      <c r="E843" s="117"/>
      <c r="F843" s="118"/>
      <c r="G843" s="119">
        <v>1</v>
      </c>
      <c r="H843" s="119"/>
      <c r="I843" s="119"/>
      <c r="J843" s="119">
        <v>16</v>
      </c>
      <c r="K843" s="131">
        <v>43643</v>
      </c>
      <c r="L843" s="131">
        <v>43643</v>
      </c>
      <c r="M843" s="131"/>
      <c r="N843" s="115"/>
      <c r="O843" s="134" t="s">
        <v>1365</v>
      </c>
      <c r="P843" s="115">
        <v>6</v>
      </c>
      <c r="Q843" s="115">
        <v>2019</v>
      </c>
      <c r="R843" s="115"/>
      <c r="S843" s="115" t="str">
        <f t="shared" si="26"/>
        <v>BRG</v>
      </c>
      <c r="T843" s="115" t="str">
        <f>IFERROR(VLOOKUP(S843,[1]LOKASI!$B$4:$D$19,2,0),"-")</f>
        <v>DISTRIK III</v>
      </c>
      <c r="U843" s="115"/>
      <c r="V843" s="115"/>
      <c r="W843" s="121"/>
    </row>
    <row r="844" spans="2:23" s="94" customFormat="1" ht="50.15" hidden="1" customHeight="1" x14ac:dyDescent="0.35">
      <c r="B844" s="115">
        <f t="shared" si="27"/>
        <v>839</v>
      </c>
      <c r="C844" s="134"/>
      <c r="D844" s="127" t="s">
        <v>2407</v>
      </c>
      <c r="E844" s="117"/>
      <c r="F844" s="118"/>
      <c r="G844" s="119">
        <v>1</v>
      </c>
      <c r="H844" s="119"/>
      <c r="I844" s="119"/>
      <c r="J844" s="119">
        <v>96</v>
      </c>
      <c r="K844" s="131">
        <v>43644</v>
      </c>
      <c r="L844" s="131">
        <v>43644</v>
      </c>
      <c r="M844" s="131"/>
      <c r="N844" s="115"/>
      <c r="O844" s="134" t="s">
        <v>1627</v>
      </c>
      <c r="P844" s="115">
        <v>6</v>
      </c>
      <c r="Q844" s="115">
        <v>2019</v>
      </c>
      <c r="R844" s="115"/>
      <c r="S844" s="115" t="str">
        <f t="shared" si="26"/>
        <v>TLJ</v>
      </c>
      <c r="T844" s="115" t="str">
        <f>IFERROR(VLOOKUP(S844,[1]LOKASI!$B$4:$D$19,2,0),"-")</f>
        <v>DISTRIK I</v>
      </c>
      <c r="U844" s="115"/>
      <c r="V844" s="115"/>
      <c r="W844" s="121"/>
    </row>
    <row r="845" spans="2:23" s="94" customFormat="1" ht="50.15" hidden="1" customHeight="1" x14ac:dyDescent="0.35">
      <c r="B845" s="115">
        <f t="shared" si="27"/>
        <v>840</v>
      </c>
      <c r="C845" s="115" t="s">
        <v>1300</v>
      </c>
      <c r="D845" s="132" t="s">
        <v>2408</v>
      </c>
      <c r="E845" s="129"/>
      <c r="F845" s="130"/>
      <c r="G845" s="119">
        <v>1</v>
      </c>
      <c r="H845" s="119"/>
      <c r="I845" s="119"/>
      <c r="J845" s="119">
        <v>22</v>
      </c>
      <c r="K845" s="131">
        <v>43644</v>
      </c>
      <c r="L845" s="131">
        <v>43644</v>
      </c>
      <c r="M845" s="131">
        <v>43644</v>
      </c>
      <c r="N845" s="115"/>
      <c r="O845" s="135" t="s">
        <v>1306</v>
      </c>
      <c r="P845" s="115">
        <v>6</v>
      </c>
      <c r="Q845" s="115">
        <v>2019</v>
      </c>
      <c r="R845" s="115"/>
      <c r="S845" s="115" t="str">
        <f t="shared" si="26"/>
        <v>SP 1 TMT</v>
      </c>
      <c r="T845" s="115" t="str">
        <f>IFERROR(VLOOKUP(S845,[1]LOKASI!$B$4:$D$19,2,0),"-")</f>
        <v>-</v>
      </c>
      <c r="U845" s="115"/>
      <c r="V845" s="115"/>
      <c r="W845" s="121"/>
    </row>
    <row r="846" spans="2:23" s="94" customFormat="1" ht="50.15" hidden="1" customHeight="1" x14ac:dyDescent="0.35">
      <c r="B846" s="115">
        <f t="shared" si="27"/>
        <v>841</v>
      </c>
      <c r="C846" s="115" t="s">
        <v>1300</v>
      </c>
      <c r="D846" s="132" t="s">
        <v>2409</v>
      </c>
      <c r="E846" s="129"/>
      <c r="F846" s="130"/>
      <c r="G846" s="119">
        <v>1</v>
      </c>
      <c r="H846" s="119"/>
      <c r="I846" s="119"/>
      <c r="J846" s="119"/>
      <c r="K846" s="131">
        <v>43645</v>
      </c>
      <c r="L846" s="131">
        <v>43645</v>
      </c>
      <c r="M846" s="131">
        <v>43645</v>
      </c>
      <c r="N846" s="115"/>
      <c r="O846" s="135" t="s">
        <v>1900</v>
      </c>
      <c r="P846" s="115">
        <v>6</v>
      </c>
      <c r="Q846" s="115">
        <v>2019</v>
      </c>
      <c r="R846" s="115"/>
      <c r="S846" s="115" t="str">
        <f t="shared" si="26"/>
        <v>AUR</v>
      </c>
      <c r="T846" s="115" t="str">
        <f>IFERROR(VLOOKUP(S846,[1]LOKASI!$B$4:$D$19,2,0),"-")</f>
        <v>DISTRIK III</v>
      </c>
      <c r="U846" s="115"/>
      <c r="V846" s="115"/>
      <c r="W846" s="121"/>
    </row>
    <row r="847" spans="2:23" s="94" customFormat="1" ht="50.15" hidden="1" customHeight="1" x14ac:dyDescent="0.35">
      <c r="B847" s="115">
        <f t="shared" si="27"/>
        <v>842</v>
      </c>
      <c r="C847" s="146"/>
      <c r="D847" s="147" t="s">
        <v>2410</v>
      </c>
      <c r="E847" s="148"/>
      <c r="F847" s="149"/>
      <c r="G847" s="119">
        <v>1</v>
      </c>
      <c r="H847" s="119"/>
      <c r="I847" s="119"/>
      <c r="J847" s="119">
        <v>12</v>
      </c>
      <c r="K847" s="131">
        <v>43647</v>
      </c>
      <c r="L847" s="131">
        <v>43647</v>
      </c>
      <c r="M847" s="131">
        <v>43647</v>
      </c>
      <c r="N847" s="115"/>
      <c r="O847" s="146" t="s">
        <v>1617</v>
      </c>
      <c r="P847" s="115">
        <v>7</v>
      </c>
      <c r="Q847" s="115">
        <v>2019</v>
      </c>
      <c r="R847" s="115"/>
      <c r="S847" s="115" t="str">
        <f t="shared" si="26"/>
        <v>TLJ</v>
      </c>
      <c r="T847" s="115" t="str">
        <f>IFERROR(VLOOKUP(S847,[1]LOKASI!$B$4:$D$19,2,0),"-")</f>
        <v>DISTRIK I</v>
      </c>
      <c r="U847" s="115"/>
      <c r="V847" s="115"/>
      <c r="W847" s="121"/>
    </row>
    <row r="848" spans="2:23" s="94" customFormat="1" ht="50.15" hidden="1" customHeight="1" x14ac:dyDescent="0.35">
      <c r="B848" s="115">
        <f t="shared" si="27"/>
        <v>843</v>
      </c>
      <c r="C848" s="146"/>
      <c r="D848" s="147" t="s">
        <v>2411</v>
      </c>
      <c r="E848" s="148"/>
      <c r="F848" s="149"/>
      <c r="G848" s="119">
        <v>1</v>
      </c>
      <c r="H848" s="119"/>
      <c r="I848" s="119"/>
      <c r="J848" s="119">
        <v>4</v>
      </c>
      <c r="K848" s="131">
        <v>43648</v>
      </c>
      <c r="L848" s="131">
        <v>43648</v>
      </c>
      <c r="M848" s="131">
        <v>43648</v>
      </c>
      <c r="N848" s="115"/>
      <c r="O848" s="146" t="s">
        <v>1655</v>
      </c>
      <c r="P848" s="115">
        <v>7</v>
      </c>
      <c r="Q848" s="115">
        <v>2019</v>
      </c>
      <c r="R848" s="115"/>
      <c r="S848" s="115" t="str">
        <f t="shared" si="26"/>
        <v>TLJ</v>
      </c>
      <c r="T848" s="115" t="str">
        <f>IFERROR(VLOOKUP(S848,[1]LOKASI!$B$4:$D$19,2,0),"-")</f>
        <v>DISTRIK I</v>
      </c>
      <c r="U848" s="115"/>
      <c r="V848" s="115"/>
      <c r="W848" s="121"/>
    </row>
    <row r="849" spans="2:23" s="94" customFormat="1" ht="50.15" hidden="1" customHeight="1" x14ac:dyDescent="0.35">
      <c r="B849" s="115">
        <f t="shared" si="27"/>
        <v>844</v>
      </c>
      <c r="C849" s="146"/>
      <c r="D849" s="147" t="s">
        <v>2412</v>
      </c>
      <c r="E849" s="148"/>
      <c r="F849" s="149"/>
      <c r="G849" s="119">
        <v>5</v>
      </c>
      <c r="H849" s="119"/>
      <c r="I849" s="119">
        <v>5</v>
      </c>
      <c r="J849" s="119"/>
      <c r="K849" s="131">
        <v>43648</v>
      </c>
      <c r="L849" s="131">
        <v>43648</v>
      </c>
      <c r="M849" s="131">
        <v>43648</v>
      </c>
      <c r="N849" s="115"/>
      <c r="O849" s="146" t="s">
        <v>1900</v>
      </c>
      <c r="P849" s="115">
        <v>7</v>
      </c>
      <c r="Q849" s="115">
        <v>2019</v>
      </c>
      <c r="R849" s="115"/>
      <c r="S849" s="115" t="str">
        <f t="shared" si="26"/>
        <v>AUR</v>
      </c>
      <c r="T849" s="115" t="str">
        <f>IFERROR(VLOOKUP(S849,[1]LOKASI!$B$4:$D$19,2,0),"-")</f>
        <v>DISTRIK III</v>
      </c>
      <c r="U849" s="115"/>
      <c r="V849" s="115"/>
      <c r="W849" s="121"/>
    </row>
    <row r="850" spans="2:23" s="94" customFormat="1" ht="50.15" hidden="1" customHeight="1" x14ac:dyDescent="0.35">
      <c r="B850" s="115">
        <f t="shared" si="27"/>
        <v>845</v>
      </c>
      <c r="C850" s="146"/>
      <c r="D850" s="147" t="s">
        <v>2413</v>
      </c>
      <c r="E850" s="148"/>
      <c r="F850" s="149"/>
      <c r="G850" s="119">
        <v>1</v>
      </c>
      <c r="H850" s="119">
        <v>1</v>
      </c>
      <c r="I850" s="119"/>
      <c r="J850" s="119"/>
      <c r="K850" s="131">
        <v>43649</v>
      </c>
      <c r="L850" s="131">
        <v>43649</v>
      </c>
      <c r="M850" s="131">
        <v>43649</v>
      </c>
      <c r="N850" s="115"/>
      <c r="O850" s="146" t="s">
        <v>1361</v>
      </c>
      <c r="P850" s="115">
        <v>7</v>
      </c>
      <c r="Q850" s="115">
        <v>2019</v>
      </c>
      <c r="R850" s="115"/>
      <c r="S850" s="115" t="str">
        <f t="shared" si="26"/>
        <v>BRG</v>
      </c>
      <c r="T850" s="115" t="str">
        <f>IFERROR(VLOOKUP(S850,[1]LOKASI!$B$4:$D$19,2,0),"-")</f>
        <v>DISTRIK III</v>
      </c>
      <c r="U850" s="115"/>
      <c r="V850" s="115"/>
      <c r="W850" s="121"/>
    </row>
    <row r="851" spans="2:23" s="94" customFormat="1" ht="50.15" hidden="1" customHeight="1" x14ac:dyDescent="0.35">
      <c r="B851" s="115">
        <f t="shared" si="27"/>
        <v>846</v>
      </c>
      <c r="C851" s="146"/>
      <c r="D851" s="147" t="s">
        <v>2414</v>
      </c>
      <c r="E851" s="148"/>
      <c r="F851" s="149"/>
      <c r="G851" s="119">
        <v>1</v>
      </c>
      <c r="H851" s="119"/>
      <c r="I851" s="119"/>
      <c r="J851" s="119">
        <v>108</v>
      </c>
      <c r="K851" s="131">
        <v>43649</v>
      </c>
      <c r="L851" s="131">
        <v>43649</v>
      </c>
      <c r="M851" s="131"/>
      <c r="N851" s="115"/>
      <c r="O851" s="146" t="s">
        <v>1627</v>
      </c>
      <c r="P851" s="115">
        <v>7</v>
      </c>
      <c r="Q851" s="115">
        <v>2019</v>
      </c>
      <c r="R851" s="115"/>
      <c r="S851" s="115" t="str">
        <f t="shared" si="26"/>
        <v>TLJ</v>
      </c>
      <c r="T851" s="115" t="str">
        <f>IFERROR(VLOOKUP(S851,[1]LOKASI!$B$4:$D$19,2,0),"-")</f>
        <v>DISTRIK I</v>
      </c>
      <c r="U851" s="115"/>
      <c r="V851" s="115"/>
      <c r="W851" s="121"/>
    </row>
    <row r="852" spans="2:23" s="94" customFormat="1" ht="50.15" hidden="1" customHeight="1" x14ac:dyDescent="0.35">
      <c r="B852" s="115">
        <f t="shared" si="27"/>
        <v>847</v>
      </c>
      <c r="C852" s="146"/>
      <c r="D852" s="147" t="s">
        <v>2415</v>
      </c>
      <c r="E852" s="148"/>
      <c r="F852" s="149"/>
      <c r="G852" s="119">
        <v>1</v>
      </c>
      <c r="H852" s="119">
        <v>1</v>
      </c>
      <c r="I852" s="119"/>
      <c r="J852" s="119"/>
      <c r="K852" s="131">
        <v>43649</v>
      </c>
      <c r="L852" s="131">
        <v>43649</v>
      </c>
      <c r="M852" s="131">
        <v>43649</v>
      </c>
      <c r="N852" s="115"/>
      <c r="O852" s="146" t="s">
        <v>1975</v>
      </c>
      <c r="P852" s="115">
        <v>7</v>
      </c>
      <c r="Q852" s="115">
        <v>2019</v>
      </c>
      <c r="R852" s="115"/>
      <c r="S852" s="115" t="str">
        <f t="shared" si="26"/>
        <v xml:space="preserve">SP </v>
      </c>
      <c r="T852" s="115" t="str">
        <f>IFERROR(VLOOKUP(S852,[1]LOKASI!$B$4:$D$19,2,0),"-")</f>
        <v>-</v>
      </c>
      <c r="U852" s="115"/>
      <c r="V852" s="115"/>
      <c r="W852" s="121"/>
    </row>
    <row r="853" spans="2:23" s="94" customFormat="1" ht="50.15" hidden="1" customHeight="1" x14ac:dyDescent="0.35">
      <c r="B853" s="115">
        <f t="shared" si="27"/>
        <v>848</v>
      </c>
      <c r="C853" s="146"/>
      <c r="D853" s="147" t="s">
        <v>2416</v>
      </c>
      <c r="E853" s="148"/>
      <c r="F853" s="149"/>
      <c r="G853" s="119">
        <v>1</v>
      </c>
      <c r="H853" s="119"/>
      <c r="I853" s="119"/>
      <c r="J853" s="119">
        <v>9</v>
      </c>
      <c r="K853" s="131">
        <v>43649</v>
      </c>
      <c r="L853" s="131">
        <v>43649</v>
      </c>
      <c r="M853" s="131">
        <v>43649</v>
      </c>
      <c r="N853" s="115"/>
      <c r="O853" s="146" t="s">
        <v>2417</v>
      </c>
      <c r="P853" s="115">
        <v>7</v>
      </c>
      <c r="Q853" s="115">
        <v>2019</v>
      </c>
      <c r="R853" s="115"/>
      <c r="S853" s="115" t="str">
        <f t="shared" si="26"/>
        <v>TMT</v>
      </c>
      <c r="T853" s="115" t="str">
        <f>IFERROR(VLOOKUP(S853,[1]LOKASI!$B$4:$D$19,2,0),"-")</f>
        <v>DISTRIK II</v>
      </c>
      <c r="U853" s="115"/>
      <c r="V853" s="115"/>
      <c r="W853" s="121"/>
    </row>
    <row r="854" spans="2:23" s="94" customFormat="1" ht="50.15" hidden="1" customHeight="1" x14ac:dyDescent="0.35">
      <c r="B854" s="115">
        <f t="shared" si="27"/>
        <v>849</v>
      </c>
      <c r="C854" s="146"/>
      <c r="D854" s="147" t="s">
        <v>2418</v>
      </c>
      <c r="E854" s="148"/>
      <c r="F854" s="149"/>
      <c r="G854" s="119">
        <v>1</v>
      </c>
      <c r="H854" s="119"/>
      <c r="I854" s="119">
        <v>1</v>
      </c>
      <c r="J854" s="119"/>
      <c r="K854" s="131">
        <v>43650</v>
      </c>
      <c r="L854" s="131">
        <v>43650</v>
      </c>
      <c r="M854" s="131">
        <v>43650</v>
      </c>
      <c r="N854" s="115"/>
      <c r="O854" s="146" t="s">
        <v>1975</v>
      </c>
      <c r="P854" s="115">
        <v>7</v>
      </c>
      <c r="Q854" s="115">
        <v>2019</v>
      </c>
      <c r="R854" s="115"/>
      <c r="S854" s="115" t="str">
        <f t="shared" si="26"/>
        <v xml:space="preserve">SP </v>
      </c>
      <c r="T854" s="115" t="str">
        <f>IFERROR(VLOOKUP(S854,[1]LOKASI!$B$4:$D$19,2,0),"-")</f>
        <v>-</v>
      </c>
      <c r="U854" s="115"/>
      <c r="V854" s="115"/>
      <c r="W854" s="121"/>
    </row>
    <row r="855" spans="2:23" s="94" customFormat="1" ht="50.15" hidden="1" customHeight="1" x14ac:dyDescent="0.35">
      <c r="B855" s="115">
        <f t="shared" si="27"/>
        <v>850</v>
      </c>
      <c r="C855" s="146"/>
      <c r="D855" s="147" t="s">
        <v>2419</v>
      </c>
      <c r="E855" s="148"/>
      <c r="F855" s="149"/>
      <c r="G855" s="119">
        <v>1</v>
      </c>
      <c r="H855" s="119"/>
      <c r="I855" s="119"/>
      <c r="J855" s="119">
        <v>9</v>
      </c>
      <c r="K855" s="131">
        <v>43650</v>
      </c>
      <c r="L855" s="131">
        <v>43650</v>
      </c>
      <c r="M855" s="131">
        <v>43650</v>
      </c>
      <c r="N855" s="115"/>
      <c r="O855" s="146" t="s">
        <v>1581</v>
      </c>
      <c r="P855" s="115">
        <v>7</v>
      </c>
      <c r="Q855" s="115">
        <v>2019</v>
      </c>
      <c r="R855" s="115"/>
      <c r="S855" s="115" t="str">
        <f t="shared" si="26"/>
        <v>TLJ</v>
      </c>
      <c r="T855" s="115" t="str">
        <f>IFERROR(VLOOKUP(S855,[1]LOKASI!$B$4:$D$19,2,0),"-")</f>
        <v>DISTRIK I</v>
      </c>
      <c r="U855" s="115"/>
      <c r="V855" s="115"/>
      <c r="W855" s="121"/>
    </row>
    <row r="856" spans="2:23" s="94" customFormat="1" ht="50.15" hidden="1" customHeight="1" x14ac:dyDescent="0.35">
      <c r="B856" s="115">
        <f t="shared" si="27"/>
        <v>851</v>
      </c>
      <c r="C856" s="134"/>
      <c r="D856" s="127" t="s">
        <v>2420</v>
      </c>
      <c r="E856" s="117"/>
      <c r="F856" s="118"/>
      <c r="G856" s="119">
        <v>1</v>
      </c>
      <c r="H856" s="119"/>
      <c r="I856" s="119"/>
      <c r="J856" s="119">
        <v>9</v>
      </c>
      <c r="K856" s="131">
        <v>43651</v>
      </c>
      <c r="L856" s="131">
        <v>43651</v>
      </c>
      <c r="M856" s="131">
        <v>43651</v>
      </c>
      <c r="N856" s="115"/>
      <c r="O856" s="134" t="s">
        <v>1643</v>
      </c>
      <c r="P856" s="115">
        <v>7</v>
      </c>
      <c r="Q856" s="115">
        <v>2019</v>
      </c>
      <c r="R856" s="115"/>
      <c r="S856" s="115" t="str">
        <f t="shared" si="26"/>
        <v>TLJ</v>
      </c>
      <c r="T856" s="115" t="str">
        <f>IFERROR(VLOOKUP(S856,[1]LOKASI!$B$4:$D$19,2,0),"-")</f>
        <v>DISTRIK I</v>
      </c>
      <c r="U856" s="115"/>
      <c r="V856" s="115"/>
      <c r="W856" s="121"/>
    </row>
    <row r="857" spans="2:23" s="94" customFormat="1" ht="50.15" hidden="1" customHeight="1" x14ac:dyDescent="0.35">
      <c r="B857" s="115">
        <f t="shared" si="27"/>
        <v>852</v>
      </c>
      <c r="C857" s="134"/>
      <c r="D857" s="127" t="s">
        <v>2421</v>
      </c>
      <c r="E857" s="117"/>
      <c r="F857" s="118"/>
      <c r="G857" s="119">
        <v>1</v>
      </c>
      <c r="H857" s="119"/>
      <c r="I857" s="119">
        <v>1</v>
      </c>
      <c r="J857" s="119"/>
      <c r="K857" s="131">
        <v>43651</v>
      </c>
      <c r="L857" s="131">
        <v>43651</v>
      </c>
      <c r="M857" s="131">
        <v>43651</v>
      </c>
      <c r="N857" s="115"/>
      <c r="O857" s="134" t="s">
        <v>1842</v>
      </c>
      <c r="P857" s="115">
        <v>7</v>
      </c>
      <c r="Q857" s="115">
        <v>2019</v>
      </c>
      <c r="R857" s="115"/>
      <c r="S857" s="115" t="str">
        <f t="shared" si="26"/>
        <v>TLJ</v>
      </c>
      <c r="T857" s="115" t="str">
        <f>IFERROR(VLOOKUP(S857,[1]LOKASI!$B$4:$D$19,2,0),"-")</f>
        <v>DISTRIK I</v>
      </c>
      <c r="U857" s="115"/>
      <c r="V857" s="115"/>
      <c r="W857" s="121"/>
    </row>
    <row r="858" spans="2:23" s="94" customFormat="1" ht="50.15" hidden="1" customHeight="1" x14ac:dyDescent="0.35">
      <c r="B858" s="115">
        <f t="shared" si="27"/>
        <v>853</v>
      </c>
      <c r="C858" s="134"/>
      <c r="D858" s="127" t="s">
        <v>2422</v>
      </c>
      <c r="E858" s="117"/>
      <c r="F858" s="118"/>
      <c r="G858" s="119">
        <v>1</v>
      </c>
      <c r="H858" s="119"/>
      <c r="I858" s="119">
        <v>1</v>
      </c>
      <c r="J858" s="119"/>
      <c r="K858" s="131">
        <v>43651</v>
      </c>
      <c r="L858" s="131">
        <v>43651</v>
      </c>
      <c r="M858" s="131">
        <v>43651</v>
      </c>
      <c r="N858" s="115"/>
      <c r="O858" s="134" t="s">
        <v>642</v>
      </c>
      <c r="P858" s="115">
        <v>7</v>
      </c>
      <c r="Q858" s="115">
        <v>2019</v>
      </c>
      <c r="R858" s="115"/>
      <c r="S858" s="115" t="str">
        <f t="shared" si="26"/>
        <v>TLJ</v>
      </c>
      <c r="T858" s="115" t="str">
        <f>IFERROR(VLOOKUP(S858,[1]LOKASI!$B$4:$D$19,2,0),"-")</f>
        <v>DISTRIK I</v>
      </c>
      <c r="U858" s="115"/>
      <c r="V858" s="115"/>
      <c r="W858" s="121"/>
    </row>
    <row r="859" spans="2:23" s="94" customFormat="1" ht="50.15" hidden="1" customHeight="1" x14ac:dyDescent="0.35">
      <c r="B859" s="115">
        <f t="shared" si="27"/>
        <v>854</v>
      </c>
      <c r="C859" s="134"/>
      <c r="D859" s="127" t="s">
        <v>2423</v>
      </c>
      <c r="E859" s="117"/>
      <c r="F859" s="118"/>
      <c r="G859" s="119">
        <v>1</v>
      </c>
      <c r="H859" s="119"/>
      <c r="I859" s="119">
        <v>1</v>
      </c>
      <c r="J859" s="119"/>
      <c r="K859" s="131">
        <v>43651</v>
      </c>
      <c r="L859" s="131">
        <v>43651</v>
      </c>
      <c r="M859" s="131">
        <v>43651</v>
      </c>
      <c r="N859" s="115"/>
      <c r="O859" s="134" t="s">
        <v>2134</v>
      </c>
      <c r="P859" s="115">
        <v>7</v>
      </c>
      <c r="Q859" s="115">
        <v>2019</v>
      </c>
      <c r="R859" s="115"/>
      <c r="S859" s="115" t="str">
        <f t="shared" si="26"/>
        <v>PDW</v>
      </c>
      <c r="T859" s="115" t="str">
        <f>IFERROR(VLOOKUP(S859,[1]LOKASI!$B$4:$D$19,2,0),"-")</f>
        <v>-</v>
      </c>
      <c r="U859" s="115"/>
      <c r="V859" s="115"/>
      <c r="W859" s="121"/>
    </row>
    <row r="860" spans="2:23" s="94" customFormat="1" ht="50.15" hidden="1" customHeight="1" x14ac:dyDescent="0.35">
      <c r="B860" s="115">
        <f t="shared" si="27"/>
        <v>855</v>
      </c>
      <c r="C860" s="134"/>
      <c r="D860" s="127" t="s">
        <v>2424</v>
      </c>
      <c r="E860" s="117"/>
      <c r="F860" s="118"/>
      <c r="G860" s="119">
        <v>1</v>
      </c>
      <c r="H860" s="119"/>
      <c r="I860" s="119">
        <v>1</v>
      </c>
      <c r="J860" s="119"/>
      <c r="K860" s="131">
        <v>43653</v>
      </c>
      <c r="L860" s="131">
        <v>43653</v>
      </c>
      <c r="M860" s="131">
        <v>43653</v>
      </c>
      <c r="N860" s="115"/>
      <c r="O860" s="134" t="s">
        <v>1906</v>
      </c>
      <c r="P860" s="115">
        <v>7</v>
      </c>
      <c r="Q860" s="115">
        <v>2019</v>
      </c>
      <c r="R860" s="115"/>
      <c r="S860" s="115" t="str">
        <f t="shared" si="26"/>
        <v>OGN</v>
      </c>
      <c r="T860" s="115" t="str">
        <f>IFERROR(VLOOKUP(S860,[1]LOKASI!$B$4:$D$19,2,0),"-")</f>
        <v>DISTRIK II</v>
      </c>
      <c r="U860" s="115"/>
      <c r="V860" s="115"/>
      <c r="W860" s="121"/>
    </row>
    <row r="861" spans="2:23" s="94" customFormat="1" ht="50.15" hidden="1" customHeight="1" x14ac:dyDescent="0.35">
      <c r="B861" s="115">
        <f t="shared" si="27"/>
        <v>856</v>
      </c>
      <c r="C861" s="134"/>
      <c r="D861" s="127" t="s">
        <v>2425</v>
      </c>
      <c r="E861" s="117"/>
      <c r="F861" s="118"/>
      <c r="G861" s="119">
        <v>1</v>
      </c>
      <c r="H861" s="119">
        <v>1</v>
      </c>
      <c r="I861" s="119"/>
      <c r="J861" s="119"/>
      <c r="K861" s="131">
        <v>43653</v>
      </c>
      <c r="L861" s="131">
        <v>43653</v>
      </c>
      <c r="M861" s="131">
        <v>43653</v>
      </c>
      <c r="N861" s="115"/>
      <c r="O861" s="134" t="s">
        <v>1761</v>
      </c>
      <c r="P861" s="115">
        <v>7</v>
      </c>
      <c r="Q861" s="115">
        <v>2019</v>
      </c>
      <c r="R861" s="115"/>
      <c r="S861" s="115" t="str">
        <f t="shared" si="26"/>
        <v>OGN</v>
      </c>
      <c r="T861" s="115" t="str">
        <f>IFERROR(VLOOKUP(S861,[1]LOKASI!$B$4:$D$19,2,0),"-")</f>
        <v>DISTRIK II</v>
      </c>
      <c r="U861" s="115"/>
      <c r="V861" s="115"/>
      <c r="W861" s="121"/>
    </row>
    <row r="862" spans="2:23" s="94" customFormat="1" ht="50.15" hidden="1" customHeight="1" x14ac:dyDescent="0.35">
      <c r="B862" s="115">
        <f t="shared" si="27"/>
        <v>857</v>
      </c>
      <c r="C862" s="134"/>
      <c r="D862" s="127" t="s">
        <v>2426</v>
      </c>
      <c r="E862" s="117"/>
      <c r="F862" s="118"/>
      <c r="G862" s="119">
        <v>1</v>
      </c>
      <c r="H862" s="119"/>
      <c r="I862" s="119"/>
      <c r="J862" s="119">
        <v>18</v>
      </c>
      <c r="K862" s="131">
        <v>43655</v>
      </c>
      <c r="L862" s="131">
        <v>43655</v>
      </c>
      <c r="M862" s="131">
        <v>43655</v>
      </c>
      <c r="N862" s="115"/>
      <c r="O862" s="134" t="s">
        <v>208</v>
      </c>
      <c r="P862" s="115">
        <v>7</v>
      </c>
      <c r="Q862" s="115">
        <v>2019</v>
      </c>
      <c r="R862" s="115"/>
      <c r="S862" s="115" t="str">
        <f t="shared" si="26"/>
        <v>TLJ</v>
      </c>
      <c r="T862" s="115" t="str">
        <f>IFERROR(VLOOKUP(S862,[1]LOKASI!$B$4:$D$19,2,0),"-")</f>
        <v>DISTRIK I</v>
      </c>
      <c r="U862" s="115"/>
      <c r="V862" s="115"/>
      <c r="W862" s="121"/>
    </row>
    <row r="863" spans="2:23" s="94" customFormat="1" ht="50.15" hidden="1" customHeight="1" x14ac:dyDescent="0.35">
      <c r="B863" s="115">
        <f t="shared" si="27"/>
        <v>858</v>
      </c>
      <c r="C863" s="134"/>
      <c r="D863" s="127" t="s">
        <v>2427</v>
      </c>
      <c r="E863" s="117"/>
      <c r="F863" s="118"/>
      <c r="G863" s="119">
        <v>1</v>
      </c>
      <c r="H863" s="119"/>
      <c r="I863" s="119"/>
      <c r="J863" s="119">
        <v>9</v>
      </c>
      <c r="K863" s="131">
        <v>43656</v>
      </c>
      <c r="L863" s="131">
        <v>43656</v>
      </c>
      <c r="M863" s="131">
        <v>43656</v>
      </c>
      <c r="N863" s="115"/>
      <c r="O863" s="134" t="s">
        <v>1441</v>
      </c>
      <c r="P863" s="115">
        <v>7</v>
      </c>
      <c r="Q863" s="115">
        <v>2019</v>
      </c>
      <c r="R863" s="115"/>
      <c r="S863" s="115" t="str">
        <f t="shared" si="26"/>
        <v>KAG</v>
      </c>
      <c r="T863" s="115" t="str">
        <f>IFERROR(VLOOKUP(S863,[1]LOKASI!$B$4:$D$19,2,0),"-")</f>
        <v>DISTRIK III</v>
      </c>
      <c r="U863" s="115"/>
      <c r="V863" s="115"/>
      <c r="W863" s="121"/>
    </row>
    <row r="864" spans="2:23" s="94" customFormat="1" ht="50.15" hidden="1" customHeight="1" x14ac:dyDescent="0.35">
      <c r="B864" s="115">
        <f t="shared" si="27"/>
        <v>859</v>
      </c>
      <c r="C864" s="134"/>
      <c r="D864" s="127" t="s">
        <v>2428</v>
      </c>
      <c r="E864" s="117"/>
      <c r="F864" s="118"/>
      <c r="G864" s="119">
        <v>2</v>
      </c>
      <c r="H864" s="119"/>
      <c r="I864" s="119"/>
      <c r="J864" s="119">
        <v>18</v>
      </c>
      <c r="K864" s="131">
        <v>43656</v>
      </c>
      <c r="L864" s="131">
        <v>43656</v>
      </c>
      <c r="M864" s="131">
        <v>43656</v>
      </c>
      <c r="N864" s="115"/>
      <c r="O864" s="134" t="s">
        <v>1510</v>
      </c>
      <c r="P864" s="115">
        <v>7</v>
      </c>
      <c r="Q864" s="115">
        <v>2019</v>
      </c>
      <c r="R864" s="115"/>
      <c r="S864" s="115" t="str">
        <f t="shared" si="26"/>
        <v>PMB</v>
      </c>
      <c r="T864" s="115" t="str">
        <f>IFERROR(VLOOKUP(S864,[1]LOKASI!$B$4:$D$19,2,0),"-")</f>
        <v>DISTRIK I</v>
      </c>
      <c r="U864" s="115"/>
      <c r="V864" s="115"/>
      <c r="W864" s="121"/>
    </row>
    <row r="865" spans="2:23" s="94" customFormat="1" ht="50.15" hidden="1" customHeight="1" x14ac:dyDescent="0.35">
      <c r="B865" s="115">
        <f t="shared" si="27"/>
        <v>860</v>
      </c>
      <c r="C865" s="134"/>
      <c r="D865" s="127" t="s">
        <v>2429</v>
      </c>
      <c r="E865" s="117"/>
      <c r="F865" s="118"/>
      <c r="G865" s="119">
        <v>1</v>
      </c>
      <c r="H865" s="119"/>
      <c r="I865" s="119"/>
      <c r="J865" s="119">
        <v>18</v>
      </c>
      <c r="K865" s="131">
        <v>43656</v>
      </c>
      <c r="L865" s="131">
        <v>43656</v>
      </c>
      <c r="M865" s="131">
        <v>43656</v>
      </c>
      <c r="N865" s="115"/>
      <c r="O865" s="134" t="s">
        <v>644</v>
      </c>
      <c r="P865" s="115">
        <v>7</v>
      </c>
      <c r="Q865" s="115">
        <v>2019</v>
      </c>
      <c r="R865" s="115"/>
      <c r="S865" s="115" t="str">
        <f t="shared" si="26"/>
        <v>TLJ</v>
      </c>
      <c r="T865" s="115" t="str">
        <f>IFERROR(VLOOKUP(S865,[1]LOKASI!$B$4:$D$19,2,0),"-")</f>
        <v>DISTRIK I</v>
      </c>
      <c r="U865" s="115"/>
      <c r="V865" s="115"/>
      <c r="W865" s="121"/>
    </row>
    <row r="866" spans="2:23" s="94" customFormat="1" ht="50.15" hidden="1" customHeight="1" x14ac:dyDescent="0.35">
      <c r="B866" s="115">
        <f t="shared" si="27"/>
        <v>861</v>
      </c>
      <c r="C866" s="134"/>
      <c r="D866" s="127" t="s">
        <v>2430</v>
      </c>
      <c r="E866" s="117"/>
      <c r="F866" s="118"/>
      <c r="G866" s="119">
        <v>1</v>
      </c>
      <c r="H866" s="119"/>
      <c r="I866" s="119"/>
      <c r="J866" s="119">
        <v>32</v>
      </c>
      <c r="K866" s="131">
        <v>43657</v>
      </c>
      <c r="L866" s="131">
        <v>43657</v>
      </c>
      <c r="M866" s="131">
        <v>43657</v>
      </c>
      <c r="N866" s="115"/>
      <c r="O866" s="134" t="s">
        <v>1789</v>
      </c>
      <c r="P866" s="115">
        <v>7</v>
      </c>
      <c r="Q866" s="115">
        <v>2019</v>
      </c>
      <c r="R866" s="115"/>
      <c r="S866" s="115" t="str">
        <f t="shared" si="26"/>
        <v>TLJ</v>
      </c>
      <c r="T866" s="115" t="str">
        <f>IFERROR(VLOOKUP(S866,[1]LOKASI!$B$4:$D$19,2,0),"-")</f>
        <v>DISTRIK I</v>
      </c>
      <c r="U866" s="115"/>
      <c r="V866" s="115"/>
      <c r="W866" s="121"/>
    </row>
    <row r="867" spans="2:23" s="94" customFormat="1" ht="50.15" hidden="1" customHeight="1" x14ac:dyDescent="0.35">
      <c r="B867" s="115">
        <f t="shared" si="27"/>
        <v>862</v>
      </c>
      <c r="C867" s="134"/>
      <c r="D867" s="127" t="s">
        <v>2431</v>
      </c>
      <c r="E867" s="117"/>
      <c r="F867" s="118"/>
      <c r="G867" s="119">
        <v>1</v>
      </c>
      <c r="H867" s="119">
        <v>1</v>
      </c>
      <c r="I867" s="119"/>
      <c r="J867" s="119"/>
      <c r="K867" s="131">
        <v>43657</v>
      </c>
      <c r="L867" s="131">
        <v>43657</v>
      </c>
      <c r="M867" s="131"/>
      <c r="N867" s="115"/>
      <c r="O867" s="134" t="s">
        <v>2134</v>
      </c>
      <c r="P867" s="115">
        <v>7</v>
      </c>
      <c r="Q867" s="115">
        <v>2019</v>
      </c>
      <c r="R867" s="115"/>
      <c r="S867" s="115" t="str">
        <f t="shared" si="26"/>
        <v>PDW</v>
      </c>
      <c r="T867" s="115" t="str">
        <f>IFERROR(VLOOKUP(S867,[1]LOKASI!$B$4:$D$19,2,0),"-")</f>
        <v>-</v>
      </c>
      <c r="U867" s="115"/>
      <c r="V867" s="115"/>
      <c r="W867" s="121"/>
    </row>
    <row r="868" spans="2:23" s="94" customFormat="1" ht="50.15" hidden="1" customHeight="1" x14ac:dyDescent="0.35">
      <c r="B868" s="115">
        <f t="shared" si="27"/>
        <v>863</v>
      </c>
      <c r="C868" s="134"/>
      <c r="D868" s="127" t="s">
        <v>2431</v>
      </c>
      <c r="E868" s="117"/>
      <c r="F868" s="118"/>
      <c r="G868" s="119">
        <v>1</v>
      </c>
      <c r="H868" s="119">
        <v>1</v>
      </c>
      <c r="I868" s="119"/>
      <c r="J868" s="119"/>
      <c r="K868" s="131">
        <v>43658</v>
      </c>
      <c r="L868" s="131">
        <v>43658</v>
      </c>
      <c r="M868" s="131">
        <v>43658</v>
      </c>
      <c r="N868" s="115"/>
      <c r="O868" s="134" t="s">
        <v>1960</v>
      </c>
      <c r="P868" s="115">
        <v>7</v>
      </c>
      <c r="Q868" s="115">
        <v>2019</v>
      </c>
      <c r="R868" s="115"/>
      <c r="S868" s="115" t="str">
        <f t="shared" si="26"/>
        <v>SKG</v>
      </c>
      <c r="T868" s="115" t="str">
        <f>IFERROR(VLOOKUP(S868,[1]LOKASI!$B$4:$D$19,2,0),"-")</f>
        <v>-</v>
      </c>
      <c r="U868" s="115"/>
      <c r="V868" s="115"/>
      <c r="W868" s="121"/>
    </row>
    <row r="869" spans="2:23" s="94" customFormat="1" ht="50.15" hidden="1" customHeight="1" x14ac:dyDescent="0.35">
      <c r="B869" s="115">
        <f t="shared" si="27"/>
        <v>864</v>
      </c>
      <c r="C869" s="134"/>
      <c r="D869" s="127" t="s">
        <v>2432</v>
      </c>
      <c r="E869" s="117"/>
      <c r="F869" s="118"/>
      <c r="G869" s="119">
        <v>1</v>
      </c>
      <c r="H869" s="119"/>
      <c r="I869" s="119"/>
      <c r="J869" s="119">
        <v>9</v>
      </c>
      <c r="K869" s="131">
        <v>43658</v>
      </c>
      <c r="L869" s="131">
        <v>43658</v>
      </c>
      <c r="M869" s="131">
        <v>43658</v>
      </c>
      <c r="N869" s="115"/>
      <c r="O869" s="134" t="s">
        <v>1442</v>
      </c>
      <c r="P869" s="115">
        <v>7</v>
      </c>
      <c r="Q869" s="115">
        <v>2019</v>
      </c>
      <c r="R869" s="115"/>
      <c r="S869" s="115" t="str">
        <f t="shared" si="26"/>
        <v>KAG</v>
      </c>
      <c r="T869" s="115" t="str">
        <f>IFERROR(VLOOKUP(S869,[1]LOKASI!$B$4:$D$19,2,0),"-")</f>
        <v>DISTRIK III</v>
      </c>
      <c r="U869" s="115"/>
      <c r="V869" s="115"/>
      <c r="W869" s="121"/>
    </row>
    <row r="870" spans="2:23" s="94" customFormat="1" ht="50.15" hidden="1" customHeight="1" x14ac:dyDescent="0.35">
      <c r="B870" s="115">
        <f t="shared" si="27"/>
        <v>865</v>
      </c>
      <c r="C870" s="134"/>
      <c r="D870" s="127" t="s">
        <v>2433</v>
      </c>
      <c r="E870" s="117"/>
      <c r="F870" s="118"/>
      <c r="G870" s="119">
        <v>1</v>
      </c>
      <c r="H870" s="119"/>
      <c r="I870" s="119">
        <v>1</v>
      </c>
      <c r="J870" s="119"/>
      <c r="K870" s="131">
        <v>43658</v>
      </c>
      <c r="L870" s="131">
        <v>43658</v>
      </c>
      <c r="M870" s="131">
        <v>43658</v>
      </c>
      <c r="N870" s="115"/>
      <c r="O870" s="134" t="s">
        <v>1347</v>
      </c>
      <c r="P870" s="115">
        <v>7</v>
      </c>
      <c r="Q870" s="115">
        <v>2019</v>
      </c>
      <c r="R870" s="115"/>
      <c r="S870" s="115" t="str">
        <f t="shared" si="26"/>
        <v>BRA</v>
      </c>
      <c r="T870" s="115" t="str">
        <f>IFERROR(VLOOKUP(S870,[1]LOKASI!$B$4:$D$19,2,0),"-")</f>
        <v>-</v>
      </c>
      <c r="U870" s="115"/>
      <c r="V870" s="115"/>
      <c r="W870" s="121"/>
    </row>
    <row r="871" spans="2:23" s="94" customFormat="1" ht="50.15" hidden="1" customHeight="1" x14ac:dyDescent="0.35">
      <c r="B871" s="115">
        <f t="shared" si="27"/>
        <v>866</v>
      </c>
      <c r="C871" s="134"/>
      <c r="D871" s="127" t="s">
        <v>2434</v>
      </c>
      <c r="E871" s="117"/>
      <c r="F871" s="118"/>
      <c r="G871" s="119">
        <v>1</v>
      </c>
      <c r="H871" s="119"/>
      <c r="I871" s="119"/>
      <c r="J871" s="119">
        <v>80</v>
      </c>
      <c r="K871" s="131">
        <v>43658</v>
      </c>
      <c r="L871" s="131">
        <v>43658</v>
      </c>
      <c r="M871" s="131">
        <v>43661</v>
      </c>
      <c r="N871" s="115"/>
      <c r="O871" s="134" t="s">
        <v>1675</v>
      </c>
      <c r="P871" s="115">
        <v>7</v>
      </c>
      <c r="Q871" s="115">
        <v>2019</v>
      </c>
      <c r="R871" s="115"/>
      <c r="S871" s="115" t="str">
        <f t="shared" si="26"/>
        <v>TTB</v>
      </c>
      <c r="T871" s="115" t="str">
        <f>IFERROR(VLOOKUP(S871,[1]LOKASI!$B$4:$D$19,2,0),"-")</f>
        <v>DISTRIK II</v>
      </c>
      <c r="U871" s="115"/>
      <c r="V871" s="115"/>
      <c r="W871" s="121"/>
    </row>
    <row r="872" spans="2:23" s="94" customFormat="1" ht="50.15" hidden="1" customHeight="1" x14ac:dyDescent="0.35">
      <c r="B872" s="115">
        <f t="shared" si="27"/>
        <v>867</v>
      </c>
      <c r="C872" s="134"/>
      <c r="D872" s="127" t="s">
        <v>2435</v>
      </c>
      <c r="E872" s="117"/>
      <c r="F872" s="118"/>
      <c r="G872" s="119">
        <v>1</v>
      </c>
      <c r="H872" s="119"/>
      <c r="I872" s="119"/>
      <c r="J872" s="119">
        <v>9</v>
      </c>
      <c r="K872" s="131">
        <v>43659</v>
      </c>
      <c r="L872" s="131">
        <v>43659</v>
      </c>
      <c r="M872" s="131">
        <v>43659</v>
      </c>
      <c r="N872" s="115"/>
      <c r="O872" s="134" t="s">
        <v>185</v>
      </c>
      <c r="P872" s="115">
        <v>7</v>
      </c>
      <c r="Q872" s="115">
        <v>2019</v>
      </c>
      <c r="R872" s="115"/>
      <c r="S872" s="115" t="str">
        <f t="shared" si="26"/>
        <v>TLJ</v>
      </c>
      <c r="T872" s="115" t="str">
        <f>IFERROR(VLOOKUP(S872,[1]LOKASI!$B$4:$D$19,2,0),"-")</f>
        <v>DISTRIK I</v>
      </c>
      <c r="U872" s="115"/>
      <c r="V872" s="115"/>
      <c r="W872" s="121"/>
    </row>
    <row r="873" spans="2:23" s="94" customFormat="1" ht="50.15" hidden="1" customHeight="1" x14ac:dyDescent="0.35">
      <c r="B873" s="115">
        <f t="shared" si="27"/>
        <v>868</v>
      </c>
      <c r="C873" s="115" t="s">
        <v>1755</v>
      </c>
      <c r="D873" s="127" t="s">
        <v>2436</v>
      </c>
      <c r="E873" s="117"/>
      <c r="F873" s="118"/>
      <c r="G873" s="119">
        <v>1</v>
      </c>
      <c r="H873" s="119"/>
      <c r="I873" s="119"/>
      <c r="J873" s="119"/>
      <c r="K873" s="131">
        <v>43661</v>
      </c>
      <c r="L873" s="131">
        <v>43661</v>
      </c>
      <c r="M873" s="131">
        <v>43661</v>
      </c>
      <c r="N873" s="115"/>
      <c r="O873" s="115" t="s">
        <v>1524</v>
      </c>
      <c r="P873" s="115">
        <v>7</v>
      </c>
      <c r="Q873" s="115">
        <v>2019</v>
      </c>
      <c r="R873" s="115"/>
      <c r="S873" s="115" t="str">
        <f t="shared" si="26"/>
        <v>PMB</v>
      </c>
      <c r="T873" s="115" t="str">
        <f>IFERROR(VLOOKUP(S873,[1]LOKASI!$B$4:$D$19,2,0),"-")</f>
        <v>DISTRIK I</v>
      </c>
      <c r="U873" s="115"/>
      <c r="V873" s="115"/>
      <c r="W873" s="121"/>
    </row>
    <row r="874" spans="2:23" s="94" customFormat="1" ht="50.15" hidden="1" customHeight="1" x14ac:dyDescent="0.35">
      <c r="B874" s="115">
        <f t="shared" si="27"/>
        <v>869</v>
      </c>
      <c r="C874" s="115" t="s">
        <v>1755</v>
      </c>
      <c r="D874" s="127" t="s">
        <v>2437</v>
      </c>
      <c r="E874" s="117"/>
      <c r="F874" s="118"/>
      <c r="G874" s="119">
        <v>1</v>
      </c>
      <c r="H874" s="119"/>
      <c r="I874" s="119"/>
      <c r="J874" s="119"/>
      <c r="K874" s="131">
        <v>43662</v>
      </c>
      <c r="L874" s="131">
        <v>43662</v>
      </c>
      <c r="M874" s="131">
        <v>43662</v>
      </c>
      <c r="N874" s="115"/>
      <c r="O874" s="134" t="s">
        <v>2119</v>
      </c>
      <c r="P874" s="115">
        <v>7</v>
      </c>
      <c r="Q874" s="115">
        <v>2019</v>
      </c>
      <c r="R874" s="115"/>
      <c r="S874" s="115" t="str">
        <f t="shared" si="26"/>
        <v>TMT</v>
      </c>
      <c r="T874" s="115" t="str">
        <f>IFERROR(VLOOKUP(S874,[1]LOKASI!$B$4:$D$19,2,0),"-")</f>
        <v>DISTRIK II</v>
      </c>
      <c r="U874" s="115"/>
      <c r="V874" s="115"/>
      <c r="W874" s="121"/>
    </row>
    <row r="875" spans="2:23" s="94" customFormat="1" ht="50.15" hidden="1" customHeight="1" x14ac:dyDescent="0.35">
      <c r="B875" s="115">
        <f t="shared" si="27"/>
        <v>870</v>
      </c>
      <c r="C875" s="134"/>
      <c r="D875" s="127" t="s">
        <v>2438</v>
      </c>
      <c r="E875" s="117"/>
      <c r="F875" s="118"/>
      <c r="G875" s="119">
        <v>7</v>
      </c>
      <c r="H875" s="119"/>
      <c r="I875" s="119">
        <v>7</v>
      </c>
      <c r="J875" s="119"/>
      <c r="K875" s="131">
        <v>43662</v>
      </c>
      <c r="L875" s="131">
        <v>43662</v>
      </c>
      <c r="M875" s="131">
        <v>43664</v>
      </c>
      <c r="N875" s="115"/>
      <c r="O875" s="134" t="s">
        <v>1441</v>
      </c>
      <c r="P875" s="115">
        <v>7</v>
      </c>
      <c r="Q875" s="115">
        <v>2019</v>
      </c>
      <c r="R875" s="115"/>
      <c r="S875" s="115" t="str">
        <f t="shared" si="26"/>
        <v>KAG</v>
      </c>
      <c r="T875" s="115" t="str">
        <f>IFERROR(VLOOKUP(S875,[1]LOKASI!$B$4:$D$19,2,0),"-")</f>
        <v>DISTRIK III</v>
      </c>
      <c r="U875" s="115"/>
      <c r="V875" s="115"/>
      <c r="W875" s="121"/>
    </row>
    <row r="876" spans="2:23" s="94" customFormat="1" ht="50.15" hidden="1" customHeight="1" x14ac:dyDescent="0.35">
      <c r="B876" s="115">
        <f t="shared" si="27"/>
        <v>871</v>
      </c>
      <c r="C876" s="134"/>
      <c r="D876" s="127" t="s">
        <v>2439</v>
      </c>
      <c r="E876" s="117"/>
      <c r="F876" s="118"/>
      <c r="G876" s="119">
        <v>1</v>
      </c>
      <c r="H876" s="119"/>
      <c r="I876" s="119">
        <v>1</v>
      </c>
      <c r="J876" s="119"/>
      <c r="K876" s="131">
        <v>43662</v>
      </c>
      <c r="L876" s="131">
        <v>43662</v>
      </c>
      <c r="M876" s="131">
        <v>43662</v>
      </c>
      <c r="N876" s="115"/>
      <c r="O876" s="126" t="s">
        <v>1792</v>
      </c>
      <c r="P876" s="115">
        <v>7</v>
      </c>
      <c r="Q876" s="115">
        <v>2019</v>
      </c>
      <c r="R876" s="115"/>
      <c r="S876" s="115" t="str">
        <f t="shared" si="26"/>
        <v>PDW</v>
      </c>
      <c r="T876" s="115" t="str">
        <f>IFERROR(VLOOKUP(S876,[1]LOKASI!$B$4:$D$19,2,0),"-")</f>
        <v>-</v>
      </c>
      <c r="U876" s="115"/>
      <c r="V876" s="115"/>
      <c r="W876" s="121"/>
    </row>
    <row r="877" spans="2:23" s="94" customFormat="1" ht="50.15" hidden="1" customHeight="1" x14ac:dyDescent="0.35">
      <c r="B877" s="115">
        <f t="shared" si="27"/>
        <v>872</v>
      </c>
      <c r="C877" s="115"/>
      <c r="D877" s="127" t="s">
        <v>2440</v>
      </c>
      <c r="E877" s="117"/>
      <c r="F877" s="118"/>
      <c r="G877" s="119">
        <v>1</v>
      </c>
      <c r="H877" s="119"/>
      <c r="I877" s="119">
        <v>1</v>
      </c>
      <c r="J877" s="119">
        <v>9</v>
      </c>
      <c r="K877" s="131">
        <v>43663</v>
      </c>
      <c r="L877" s="131">
        <v>43663</v>
      </c>
      <c r="M877" s="131">
        <v>43664</v>
      </c>
      <c r="N877" s="115"/>
      <c r="O877" s="115" t="s">
        <v>1586</v>
      </c>
      <c r="P877" s="115">
        <v>7</v>
      </c>
      <c r="Q877" s="115">
        <v>2019</v>
      </c>
      <c r="R877" s="115"/>
      <c r="S877" s="115" t="str">
        <f t="shared" si="26"/>
        <v>TLJ</v>
      </c>
      <c r="T877" s="115" t="str">
        <f>IFERROR(VLOOKUP(S877,[1]LOKASI!$B$4:$D$19,2,0),"-")</f>
        <v>DISTRIK I</v>
      </c>
      <c r="U877" s="115"/>
      <c r="V877" s="115"/>
      <c r="W877" s="121"/>
    </row>
    <row r="878" spans="2:23" s="94" customFormat="1" ht="50.15" hidden="1" customHeight="1" x14ac:dyDescent="0.35">
      <c r="B878" s="115">
        <f t="shared" si="27"/>
        <v>873</v>
      </c>
      <c r="C878" s="134"/>
      <c r="D878" s="127" t="s">
        <v>2441</v>
      </c>
      <c r="E878" s="117"/>
      <c r="F878" s="118"/>
      <c r="G878" s="119">
        <v>1</v>
      </c>
      <c r="H878" s="119"/>
      <c r="I878" s="119">
        <v>1</v>
      </c>
      <c r="J878" s="119"/>
      <c r="K878" s="131">
        <v>43664</v>
      </c>
      <c r="L878" s="131">
        <v>43664</v>
      </c>
      <c r="M878" s="131">
        <v>43664</v>
      </c>
      <c r="N878" s="115"/>
      <c r="O878" s="134" t="s">
        <v>1449</v>
      </c>
      <c r="P878" s="115">
        <v>7</v>
      </c>
      <c r="Q878" s="115">
        <v>2019</v>
      </c>
      <c r="R878" s="115"/>
      <c r="S878" s="115" t="str">
        <f t="shared" si="26"/>
        <v>KAG</v>
      </c>
      <c r="T878" s="115" t="str">
        <f>IFERROR(VLOOKUP(S878,[1]LOKASI!$B$4:$D$19,2,0),"-")</f>
        <v>DISTRIK III</v>
      </c>
      <c r="U878" s="115"/>
      <c r="V878" s="115"/>
      <c r="W878" s="121"/>
    </row>
    <row r="879" spans="2:23" s="94" customFormat="1" ht="50.15" hidden="1" customHeight="1" x14ac:dyDescent="0.35">
      <c r="B879" s="115">
        <f t="shared" si="27"/>
        <v>874</v>
      </c>
      <c r="C879" s="134"/>
      <c r="D879" s="127" t="s">
        <v>2442</v>
      </c>
      <c r="E879" s="117"/>
      <c r="F879" s="118"/>
      <c r="G879" s="119">
        <v>1</v>
      </c>
      <c r="H879" s="119"/>
      <c r="I879" s="119"/>
      <c r="J879" s="119">
        <v>18</v>
      </c>
      <c r="K879" s="131">
        <v>43665</v>
      </c>
      <c r="L879" s="131">
        <v>43665</v>
      </c>
      <c r="M879" s="131">
        <v>43665</v>
      </c>
      <c r="N879" s="115"/>
      <c r="O879" s="134" t="s">
        <v>1518</v>
      </c>
      <c r="P879" s="115">
        <v>7</v>
      </c>
      <c r="Q879" s="115">
        <v>2019</v>
      </c>
      <c r="R879" s="115"/>
      <c r="S879" s="115" t="str">
        <f t="shared" si="26"/>
        <v>PMB</v>
      </c>
      <c r="T879" s="115" t="str">
        <f>IFERROR(VLOOKUP(S879,[1]LOKASI!$B$4:$D$19,2,0),"-")</f>
        <v>DISTRIK I</v>
      </c>
      <c r="U879" s="115"/>
      <c r="V879" s="115"/>
      <c r="W879" s="121"/>
    </row>
    <row r="880" spans="2:23" s="94" customFormat="1" ht="50.15" hidden="1" customHeight="1" x14ac:dyDescent="0.35">
      <c r="B880" s="115">
        <f t="shared" si="27"/>
        <v>875</v>
      </c>
      <c r="C880" s="134"/>
      <c r="D880" s="127" t="s">
        <v>2443</v>
      </c>
      <c r="E880" s="117"/>
      <c r="F880" s="118"/>
      <c r="G880" s="119">
        <v>1</v>
      </c>
      <c r="H880" s="119"/>
      <c r="I880" s="119">
        <v>1</v>
      </c>
      <c r="J880" s="119"/>
      <c r="K880" s="131">
        <v>43665</v>
      </c>
      <c r="L880" s="131">
        <v>43665</v>
      </c>
      <c r="M880" s="131">
        <v>43665</v>
      </c>
      <c r="N880" s="115"/>
      <c r="O880" s="134" t="s">
        <v>1824</v>
      </c>
      <c r="P880" s="115">
        <v>7</v>
      </c>
      <c r="Q880" s="115">
        <v>2019</v>
      </c>
      <c r="R880" s="115"/>
      <c r="S880" s="115" t="str">
        <f t="shared" si="26"/>
        <v xml:space="preserve">SP </v>
      </c>
      <c r="T880" s="115" t="str">
        <f>IFERROR(VLOOKUP(S880,[1]LOKASI!$B$4:$D$19,2,0),"-")</f>
        <v>-</v>
      </c>
      <c r="U880" s="115"/>
      <c r="V880" s="115"/>
      <c r="W880" s="121"/>
    </row>
    <row r="881" spans="2:23" s="94" customFormat="1" ht="50.15" hidden="1" customHeight="1" x14ac:dyDescent="0.35">
      <c r="B881" s="115">
        <f t="shared" si="27"/>
        <v>876</v>
      </c>
      <c r="C881" s="134"/>
      <c r="D881" s="127" t="s">
        <v>2444</v>
      </c>
      <c r="E881" s="117"/>
      <c r="F881" s="118"/>
      <c r="G881" s="119">
        <v>1</v>
      </c>
      <c r="H881" s="119"/>
      <c r="I881" s="119"/>
      <c r="J881" s="119">
        <v>12</v>
      </c>
      <c r="K881" s="131">
        <v>43666</v>
      </c>
      <c r="L881" s="131">
        <v>43666</v>
      </c>
      <c r="M881" s="131">
        <v>43666</v>
      </c>
      <c r="N881" s="115"/>
      <c r="O881" s="134" t="s">
        <v>206</v>
      </c>
      <c r="P881" s="115">
        <v>7</v>
      </c>
      <c r="Q881" s="115">
        <v>2019</v>
      </c>
      <c r="R881" s="115"/>
      <c r="S881" s="115" t="str">
        <f t="shared" si="26"/>
        <v>TLJ</v>
      </c>
      <c r="T881" s="115" t="str">
        <f>IFERROR(VLOOKUP(S881,[1]LOKASI!$B$4:$D$19,2,0),"-")</f>
        <v>DISTRIK I</v>
      </c>
      <c r="U881" s="115"/>
      <c r="V881" s="115"/>
      <c r="W881" s="121"/>
    </row>
    <row r="882" spans="2:23" s="94" customFormat="1" ht="50.15" hidden="1" customHeight="1" x14ac:dyDescent="0.35">
      <c r="B882" s="115">
        <f t="shared" si="27"/>
        <v>877</v>
      </c>
      <c r="C882" s="134"/>
      <c r="D882" s="127" t="s">
        <v>2445</v>
      </c>
      <c r="E882" s="117"/>
      <c r="F882" s="118"/>
      <c r="G882" s="119">
        <v>1</v>
      </c>
      <c r="H882" s="119"/>
      <c r="I882" s="119"/>
      <c r="J882" s="119">
        <v>12</v>
      </c>
      <c r="K882" s="131">
        <v>43667</v>
      </c>
      <c r="L882" s="131">
        <v>43667</v>
      </c>
      <c r="M882" s="131">
        <v>43667</v>
      </c>
      <c r="N882" s="115"/>
      <c r="O882" s="134" t="s">
        <v>2446</v>
      </c>
      <c r="P882" s="115">
        <v>7</v>
      </c>
      <c r="Q882" s="115">
        <v>2019</v>
      </c>
      <c r="R882" s="115"/>
      <c r="S882" s="115" t="str">
        <f t="shared" si="26"/>
        <v>BRA</v>
      </c>
      <c r="T882" s="115" t="str">
        <f>IFERROR(VLOOKUP(S882,[1]LOKASI!$B$4:$D$19,2,0),"-")</f>
        <v>-</v>
      </c>
      <c r="U882" s="115"/>
      <c r="V882" s="115"/>
      <c r="W882" s="121"/>
    </row>
    <row r="883" spans="2:23" s="94" customFormat="1" ht="50.15" hidden="1" customHeight="1" x14ac:dyDescent="0.35">
      <c r="B883" s="115">
        <f t="shared" si="27"/>
        <v>878</v>
      </c>
      <c r="C883" s="115" t="s">
        <v>1300</v>
      </c>
      <c r="D883" s="132" t="s">
        <v>2447</v>
      </c>
      <c r="E883" s="129"/>
      <c r="F883" s="130"/>
      <c r="G883" s="119">
        <v>1</v>
      </c>
      <c r="H883" s="119">
        <v>1</v>
      </c>
      <c r="I883" s="119"/>
      <c r="J883" s="119"/>
      <c r="K883" s="131">
        <v>43668</v>
      </c>
      <c r="L883" s="131">
        <v>43668</v>
      </c>
      <c r="M883" s="131">
        <v>43668</v>
      </c>
      <c r="N883" s="115"/>
      <c r="O883" s="135" t="s">
        <v>2448</v>
      </c>
      <c r="P883" s="115">
        <v>7</v>
      </c>
      <c r="Q883" s="115">
        <v>2019</v>
      </c>
      <c r="R883" s="115"/>
      <c r="S883" s="115" t="str">
        <f t="shared" si="26"/>
        <v>SP 1 TMT  - SP OGN</v>
      </c>
      <c r="T883" s="115" t="str">
        <f>IFERROR(VLOOKUP(S883,[1]LOKASI!$B$4:$D$19,2,0),"-")</f>
        <v>-</v>
      </c>
      <c r="U883" s="115"/>
      <c r="V883" s="115"/>
      <c r="W883" s="121"/>
    </row>
    <row r="884" spans="2:23" s="94" customFormat="1" ht="50.15" hidden="1" customHeight="1" x14ac:dyDescent="0.35">
      <c r="B884" s="115">
        <f t="shared" si="27"/>
        <v>879</v>
      </c>
      <c r="C884" s="134"/>
      <c r="D884" s="127" t="s">
        <v>2449</v>
      </c>
      <c r="E884" s="117"/>
      <c r="F884" s="118"/>
      <c r="G884" s="119">
        <v>3</v>
      </c>
      <c r="H884" s="119"/>
      <c r="I884" s="119">
        <v>1</v>
      </c>
      <c r="J884" s="119">
        <v>27</v>
      </c>
      <c r="K884" s="131">
        <v>43668</v>
      </c>
      <c r="L884" s="131">
        <v>43668</v>
      </c>
      <c r="M884" s="131">
        <v>43668</v>
      </c>
      <c r="N884" s="115"/>
      <c r="O884" s="134" t="s">
        <v>200</v>
      </c>
      <c r="P884" s="115">
        <v>7</v>
      </c>
      <c r="Q884" s="115">
        <v>2019</v>
      </c>
      <c r="R884" s="115"/>
      <c r="S884" s="115" t="str">
        <f t="shared" si="26"/>
        <v>TLJ</v>
      </c>
      <c r="T884" s="115" t="str">
        <f>IFERROR(VLOOKUP(S884,[1]LOKASI!$B$4:$D$19,2,0),"-")</f>
        <v>DISTRIK I</v>
      </c>
      <c r="U884" s="115"/>
      <c r="V884" s="115"/>
      <c r="W884" s="121"/>
    </row>
    <row r="885" spans="2:23" s="94" customFormat="1" ht="50.15" hidden="1" customHeight="1" x14ac:dyDescent="0.35">
      <c r="B885" s="115">
        <f t="shared" si="27"/>
        <v>880</v>
      </c>
      <c r="C885" s="134"/>
      <c r="D885" s="127" t="s">
        <v>2450</v>
      </c>
      <c r="E885" s="117"/>
      <c r="F885" s="118"/>
      <c r="G885" s="119">
        <v>1</v>
      </c>
      <c r="H885" s="119"/>
      <c r="I885" s="119"/>
      <c r="J885" s="119">
        <v>9</v>
      </c>
      <c r="K885" s="131">
        <v>43671</v>
      </c>
      <c r="L885" s="131">
        <v>43671</v>
      </c>
      <c r="M885" s="131">
        <v>43671</v>
      </c>
      <c r="N885" s="115"/>
      <c r="O885" s="134" t="s">
        <v>2451</v>
      </c>
      <c r="P885" s="115">
        <v>7</v>
      </c>
      <c r="Q885" s="115">
        <v>2019</v>
      </c>
      <c r="R885" s="115"/>
      <c r="S885" s="115" t="str">
        <f t="shared" si="26"/>
        <v>TLJ</v>
      </c>
      <c r="T885" s="115" t="str">
        <f>IFERROR(VLOOKUP(S885,[1]LOKASI!$B$4:$D$19,2,0),"-")</f>
        <v>DISTRIK I</v>
      </c>
      <c r="U885" s="115"/>
      <c r="V885" s="115"/>
      <c r="W885" s="121"/>
    </row>
    <row r="886" spans="2:23" s="94" customFormat="1" ht="50.15" hidden="1" customHeight="1" x14ac:dyDescent="0.35">
      <c r="B886" s="115">
        <f t="shared" si="27"/>
        <v>881</v>
      </c>
      <c r="C886" s="115" t="s">
        <v>1300</v>
      </c>
      <c r="D886" s="132" t="s">
        <v>2452</v>
      </c>
      <c r="E886" s="129"/>
      <c r="F886" s="130"/>
      <c r="G886" s="119">
        <v>1</v>
      </c>
      <c r="H886" s="119"/>
      <c r="I886" s="119"/>
      <c r="J886" s="119">
        <v>24</v>
      </c>
      <c r="K886" s="131">
        <v>43671</v>
      </c>
      <c r="L886" s="131">
        <v>43671</v>
      </c>
      <c r="M886" s="131">
        <v>43671</v>
      </c>
      <c r="N886" s="115"/>
      <c r="O886" s="135" t="s">
        <v>1824</v>
      </c>
      <c r="P886" s="115">
        <v>7</v>
      </c>
      <c r="Q886" s="115">
        <v>2019</v>
      </c>
      <c r="R886" s="115"/>
      <c r="S886" s="115" t="str">
        <f t="shared" si="26"/>
        <v>SP 7 TLJ</v>
      </c>
      <c r="T886" s="115" t="str">
        <f>IFERROR(VLOOKUP(S886,[1]LOKASI!$B$4:$D$19,2,0),"-")</f>
        <v>-</v>
      </c>
      <c r="U886" s="115"/>
      <c r="V886" s="115"/>
      <c r="W886" s="121"/>
    </row>
    <row r="887" spans="2:23" s="94" customFormat="1" ht="50.15" hidden="1" customHeight="1" x14ac:dyDescent="0.35">
      <c r="B887" s="115">
        <f t="shared" si="27"/>
        <v>882</v>
      </c>
      <c r="C887" s="134"/>
      <c r="D887" s="127" t="s">
        <v>2453</v>
      </c>
      <c r="E887" s="117"/>
      <c r="F887" s="118"/>
      <c r="G887" s="119">
        <v>1</v>
      </c>
      <c r="H887" s="119"/>
      <c r="I887" s="119"/>
      <c r="J887" s="119">
        <v>36</v>
      </c>
      <c r="K887" s="131">
        <v>43675</v>
      </c>
      <c r="L887" s="131">
        <v>43675</v>
      </c>
      <c r="M887" s="131">
        <v>43675</v>
      </c>
      <c r="N887" s="115" t="s">
        <v>2454</v>
      </c>
      <c r="O887" s="134" t="s">
        <v>1361</v>
      </c>
      <c r="P887" s="115">
        <v>7</v>
      </c>
      <c r="Q887" s="115">
        <v>2019</v>
      </c>
      <c r="R887" s="115"/>
      <c r="S887" s="115" t="str">
        <f t="shared" si="26"/>
        <v>BRG</v>
      </c>
      <c r="T887" s="115" t="str">
        <f>IFERROR(VLOOKUP(S887,[1]LOKASI!$B$4:$D$19,2,0),"-")</f>
        <v>DISTRIK III</v>
      </c>
      <c r="U887" s="115"/>
      <c r="V887" s="115"/>
      <c r="W887" s="121"/>
    </row>
    <row r="888" spans="2:23" s="94" customFormat="1" ht="50.15" hidden="1" customHeight="1" x14ac:dyDescent="0.35">
      <c r="B888" s="115">
        <f t="shared" si="27"/>
        <v>883</v>
      </c>
      <c r="C888" s="134"/>
      <c r="D888" s="127" t="s">
        <v>2455</v>
      </c>
      <c r="E888" s="117"/>
      <c r="F888" s="118"/>
      <c r="G888" s="119">
        <v>1</v>
      </c>
      <c r="H888" s="119"/>
      <c r="I888" s="119">
        <v>1</v>
      </c>
      <c r="J888" s="119"/>
      <c r="K888" s="131">
        <v>43675</v>
      </c>
      <c r="L888" s="131">
        <v>43675</v>
      </c>
      <c r="M888" s="131">
        <v>43675</v>
      </c>
      <c r="N888" s="115" t="s">
        <v>2456</v>
      </c>
      <c r="O888" s="134" t="s">
        <v>1786</v>
      </c>
      <c r="P888" s="115">
        <v>7</v>
      </c>
      <c r="Q888" s="115">
        <v>2019</v>
      </c>
      <c r="R888" s="115"/>
      <c r="S888" s="115" t="str">
        <f t="shared" si="26"/>
        <v>TLJ</v>
      </c>
      <c r="T888" s="115" t="str">
        <f>IFERROR(VLOOKUP(S888,[1]LOKASI!$B$4:$D$19,2,0),"-")</f>
        <v>DISTRIK I</v>
      </c>
      <c r="U888" s="115"/>
      <c r="V888" s="115"/>
      <c r="W888" s="121"/>
    </row>
    <row r="889" spans="2:23" s="94" customFormat="1" ht="50.15" hidden="1" customHeight="1" x14ac:dyDescent="0.35">
      <c r="B889" s="115">
        <f t="shared" si="27"/>
        <v>884</v>
      </c>
      <c r="C889" s="134"/>
      <c r="D889" s="127" t="s">
        <v>2457</v>
      </c>
      <c r="E889" s="117"/>
      <c r="F889" s="118"/>
      <c r="G889" s="119">
        <v>1</v>
      </c>
      <c r="H889" s="119"/>
      <c r="I889" s="119"/>
      <c r="J889" s="119">
        <v>4</v>
      </c>
      <c r="K889" s="131">
        <v>43675</v>
      </c>
      <c r="L889" s="131">
        <v>43675</v>
      </c>
      <c r="M889" s="131">
        <v>43675</v>
      </c>
      <c r="N889" s="115" t="s">
        <v>2458</v>
      </c>
      <c r="O889" s="134" t="s">
        <v>1511</v>
      </c>
      <c r="P889" s="115">
        <v>7</v>
      </c>
      <c r="Q889" s="115">
        <v>2019</v>
      </c>
      <c r="R889" s="115"/>
      <c r="S889" s="115" t="str">
        <f t="shared" si="26"/>
        <v>PMB</v>
      </c>
      <c r="T889" s="115" t="str">
        <f>IFERROR(VLOOKUP(S889,[1]LOKASI!$B$4:$D$19,2,0),"-")</f>
        <v>DISTRIK I</v>
      </c>
      <c r="U889" s="115"/>
      <c r="V889" s="115"/>
      <c r="W889" s="121"/>
    </row>
    <row r="890" spans="2:23" s="94" customFormat="1" ht="50.15" hidden="1" customHeight="1" x14ac:dyDescent="0.35">
      <c r="B890" s="115">
        <f t="shared" si="27"/>
        <v>885</v>
      </c>
      <c r="C890" s="134"/>
      <c r="D890" s="127" t="s">
        <v>2459</v>
      </c>
      <c r="E890" s="117"/>
      <c r="F890" s="118"/>
      <c r="G890" s="119">
        <v>1</v>
      </c>
      <c r="H890" s="119"/>
      <c r="I890" s="119"/>
      <c r="J890" s="119">
        <v>18</v>
      </c>
      <c r="K890" s="131">
        <v>43676</v>
      </c>
      <c r="L890" s="131">
        <v>43676</v>
      </c>
      <c r="M890" s="131">
        <v>43676</v>
      </c>
      <c r="N890" s="115" t="s">
        <v>2460</v>
      </c>
      <c r="O890" s="134" t="s">
        <v>1786</v>
      </c>
      <c r="P890" s="115">
        <v>7</v>
      </c>
      <c r="Q890" s="115">
        <v>2019</v>
      </c>
      <c r="R890" s="115"/>
      <c r="S890" s="115" t="str">
        <f t="shared" si="26"/>
        <v>TLJ</v>
      </c>
      <c r="T890" s="115" t="str">
        <f>IFERROR(VLOOKUP(S890,[1]LOKASI!$B$4:$D$19,2,0),"-")</f>
        <v>DISTRIK I</v>
      </c>
      <c r="U890" s="115"/>
      <c r="V890" s="115"/>
      <c r="W890" s="121"/>
    </row>
    <row r="891" spans="2:23" s="94" customFormat="1" ht="50.15" hidden="1" customHeight="1" x14ac:dyDescent="0.35">
      <c r="B891" s="115">
        <f t="shared" si="27"/>
        <v>886</v>
      </c>
      <c r="C891" s="134"/>
      <c r="D891" s="127" t="s">
        <v>2461</v>
      </c>
      <c r="E891" s="117"/>
      <c r="F891" s="118"/>
      <c r="G891" s="119">
        <v>1</v>
      </c>
      <c r="H891" s="119"/>
      <c r="I891" s="119">
        <v>1</v>
      </c>
      <c r="J891" s="119"/>
      <c r="K891" s="131">
        <v>43676</v>
      </c>
      <c r="L891" s="131">
        <v>43676</v>
      </c>
      <c r="M891" s="131">
        <v>43676</v>
      </c>
      <c r="N891" s="115" t="s">
        <v>2462</v>
      </c>
      <c r="O891" s="134" t="s">
        <v>1306</v>
      </c>
      <c r="P891" s="115">
        <v>7</v>
      </c>
      <c r="Q891" s="115">
        <v>2019</v>
      </c>
      <c r="R891" s="115"/>
      <c r="S891" s="115" t="str">
        <f t="shared" si="26"/>
        <v xml:space="preserve">SP </v>
      </c>
      <c r="T891" s="115" t="str">
        <f>IFERROR(VLOOKUP(S891,[1]LOKASI!$B$4:$D$19,2,0),"-")</f>
        <v>-</v>
      </c>
      <c r="U891" s="115"/>
      <c r="V891" s="115"/>
      <c r="W891" s="121"/>
    </row>
    <row r="892" spans="2:23" s="94" customFormat="1" ht="50.15" hidden="1" customHeight="1" x14ac:dyDescent="0.35">
      <c r="B892" s="115">
        <f t="shared" si="27"/>
        <v>887</v>
      </c>
      <c r="C892" s="134"/>
      <c r="D892" s="127" t="s">
        <v>2463</v>
      </c>
      <c r="E892" s="117"/>
      <c r="F892" s="118"/>
      <c r="G892" s="119">
        <v>1</v>
      </c>
      <c r="H892" s="119"/>
      <c r="I892" s="119"/>
      <c r="J892" s="119"/>
      <c r="K892" s="131">
        <v>43677</v>
      </c>
      <c r="L892" s="131">
        <v>43677</v>
      </c>
      <c r="M892" s="131">
        <v>43677</v>
      </c>
      <c r="N892" s="115" t="s">
        <v>2464</v>
      </c>
      <c r="O892" s="134" t="s">
        <v>2465</v>
      </c>
      <c r="P892" s="115">
        <v>7</v>
      </c>
      <c r="Q892" s="115">
        <v>2019</v>
      </c>
      <c r="R892" s="115"/>
      <c r="S892" s="115" t="str">
        <f t="shared" si="26"/>
        <v>OGN</v>
      </c>
      <c r="T892" s="115" t="str">
        <f>IFERROR(VLOOKUP(S892,[1]LOKASI!$B$4:$D$19,2,0),"-")</f>
        <v>DISTRIK II</v>
      </c>
      <c r="U892" s="115"/>
      <c r="V892" s="115"/>
      <c r="W892" s="121"/>
    </row>
    <row r="893" spans="2:23" s="94" customFormat="1" ht="50.15" hidden="1" customHeight="1" x14ac:dyDescent="0.35">
      <c r="B893" s="115">
        <f t="shared" si="27"/>
        <v>888</v>
      </c>
      <c r="C893" s="134"/>
      <c r="D893" s="127" t="s">
        <v>2466</v>
      </c>
      <c r="E893" s="117"/>
      <c r="F893" s="118"/>
      <c r="G893" s="119">
        <v>1</v>
      </c>
      <c r="H893" s="119"/>
      <c r="I893" s="119">
        <v>1</v>
      </c>
      <c r="J893" s="119"/>
      <c r="K893" s="131">
        <v>43677</v>
      </c>
      <c r="L893" s="131">
        <v>43677</v>
      </c>
      <c r="M893" s="131">
        <v>43677</v>
      </c>
      <c r="N893" s="115" t="s">
        <v>2467</v>
      </c>
      <c r="O893" s="134" t="s">
        <v>1595</v>
      </c>
      <c r="P893" s="115">
        <v>7</v>
      </c>
      <c r="Q893" s="115">
        <v>2019</v>
      </c>
      <c r="R893" s="115"/>
      <c r="S893" s="115" t="str">
        <f t="shared" si="26"/>
        <v>TLJ</v>
      </c>
      <c r="T893" s="115" t="str">
        <f>IFERROR(VLOOKUP(S893,[1]LOKASI!$B$4:$D$19,2,0),"-")</f>
        <v>DISTRIK I</v>
      </c>
      <c r="U893" s="115"/>
      <c r="V893" s="115"/>
      <c r="W893" s="121"/>
    </row>
    <row r="894" spans="2:23" s="94" customFormat="1" ht="50.15" hidden="1" customHeight="1" x14ac:dyDescent="0.35">
      <c r="B894" s="115">
        <f t="shared" si="27"/>
        <v>889</v>
      </c>
      <c r="C894" s="134"/>
      <c r="D894" s="127" t="s">
        <v>2468</v>
      </c>
      <c r="E894" s="117"/>
      <c r="F894" s="118"/>
      <c r="G894" s="119">
        <v>1</v>
      </c>
      <c r="H894" s="119"/>
      <c r="I894" s="119"/>
      <c r="J894" s="119"/>
      <c r="K894" s="131">
        <v>43677</v>
      </c>
      <c r="L894" s="131">
        <v>43677</v>
      </c>
      <c r="M894" s="131">
        <v>43677</v>
      </c>
      <c r="N894" s="115" t="s">
        <v>2469</v>
      </c>
      <c r="O894" s="134" t="s">
        <v>1306</v>
      </c>
      <c r="P894" s="115">
        <v>7</v>
      </c>
      <c r="Q894" s="115">
        <v>2019</v>
      </c>
      <c r="R894" s="115"/>
      <c r="S894" s="115" t="str">
        <f t="shared" si="26"/>
        <v xml:space="preserve">SP </v>
      </c>
      <c r="T894" s="115" t="str">
        <f>IFERROR(VLOOKUP(S894,[1]LOKASI!$B$4:$D$19,2,0),"-")</f>
        <v>-</v>
      </c>
      <c r="U894" s="115"/>
      <c r="V894" s="115"/>
      <c r="W894" s="121"/>
    </row>
    <row r="895" spans="2:23" s="94" customFormat="1" ht="50.15" hidden="1" customHeight="1" x14ac:dyDescent="0.35">
      <c r="B895" s="115">
        <f t="shared" si="27"/>
        <v>890</v>
      </c>
      <c r="C895" s="134"/>
      <c r="D895" s="127" t="s">
        <v>2470</v>
      </c>
      <c r="E895" s="117"/>
      <c r="F895" s="118"/>
      <c r="G895" s="119">
        <v>1</v>
      </c>
      <c r="H895" s="119"/>
      <c r="I895" s="119"/>
      <c r="J895" s="119">
        <v>18</v>
      </c>
      <c r="K895" s="131">
        <v>43677</v>
      </c>
      <c r="L895" s="131">
        <v>43677</v>
      </c>
      <c r="M895" s="131">
        <v>43677</v>
      </c>
      <c r="N895" s="115" t="s">
        <v>2471</v>
      </c>
      <c r="O895" s="134" t="s">
        <v>1660</v>
      </c>
      <c r="P895" s="115">
        <v>7</v>
      </c>
      <c r="Q895" s="115">
        <v>2019</v>
      </c>
      <c r="R895" s="115"/>
      <c r="S895" s="115" t="str">
        <f t="shared" si="26"/>
        <v>TMT</v>
      </c>
      <c r="T895" s="115" t="str">
        <f>IFERROR(VLOOKUP(S895,[1]LOKASI!$B$4:$D$19,2,0),"-")</f>
        <v>DISTRIK II</v>
      </c>
      <c r="U895" s="115"/>
      <c r="V895" s="115"/>
      <c r="W895" s="121"/>
    </row>
    <row r="896" spans="2:23" s="94" customFormat="1" ht="50.15" hidden="1" customHeight="1" x14ac:dyDescent="0.35">
      <c r="B896" s="115">
        <f t="shared" si="27"/>
        <v>891</v>
      </c>
      <c r="C896" s="146"/>
      <c r="D896" s="127" t="s">
        <v>2472</v>
      </c>
      <c r="E896" s="117"/>
      <c r="F896" s="118"/>
      <c r="G896" s="119">
        <v>1</v>
      </c>
      <c r="H896" s="119"/>
      <c r="I896" s="119">
        <v>1</v>
      </c>
      <c r="J896" s="119"/>
      <c r="K896" s="131">
        <v>43678</v>
      </c>
      <c r="L896" s="131">
        <v>43678</v>
      </c>
      <c r="M896" s="131">
        <v>43678</v>
      </c>
      <c r="N896" s="115" t="s">
        <v>2473</v>
      </c>
      <c r="O896" s="146" t="s">
        <v>1586</v>
      </c>
      <c r="P896" s="115">
        <v>8</v>
      </c>
      <c r="Q896" s="115">
        <v>2019</v>
      </c>
      <c r="R896" s="115"/>
      <c r="S896" s="115" t="str">
        <f t="shared" si="26"/>
        <v>TLJ</v>
      </c>
      <c r="T896" s="115" t="str">
        <f>IFERROR(VLOOKUP(S896,[1]LOKASI!$B$4:$D$19,2,0),"-")</f>
        <v>DISTRIK I</v>
      </c>
      <c r="U896" s="115"/>
      <c r="V896" s="115"/>
      <c r="W896" s="121"/>
    </row>
    <row r="897" spans="2:23" s="94" customFormat="1" ht="50.15" hidden="1" customHeight="1" x14ac:dyDescent="0.35">
      <c r="B897" s="115">
        <f t="shared" si="27"/>
        <v>892</v>
      </c>
      <c r="C897" s="146"/>
      <c r="D897" s="127" t="s">
        <v>2474</v>
      </c>
      <c r="E897" s="117"/>
      <c r="F897" s="118"/>
      <c r="G897" s="119">
        <v>1</v>
      </c>
      <c r="H897" s="119"/>
      <c r="I897" s="119"/>
      <c r="J897" s="119"/>
      <c r="K897" s="131">
        <v>43678</v>
      </c>
      <c r="L897" s="131">
        <v>43678</v>
      </c>
      <c r="M897" s="131">
        <v>43678</v>
      </c>
      <c r="N897" s="115" t="s">
        <v>2475</v>
      </c>
      <c r="O897" s="146" t="s">
        <v>1306</v>
      </c>
      <c r="P897" s="115">
        <v>8</v>
      </c>
      <c r="Q897" s="115">
        <v>2019</v>
      </c>
      <c r="R897" s="115"/>
      <c r="S897" s="115" t="str">
        <f t="shared" si="26"/>
        <v xml:space="preserve">SP </v>
      </c>
      <c r="T897" s="115" t="str">
        <f>IFERROR(VLOOKUP(S897,[1]LOKASI!$B$4:$D$19,2,0),"-")</f>
        <v>-</v>
      </c>
      <c r="U897" s="115"/>
      <c r="V897" s="115"/>
      <c r="W897" s="121"/>
    </row>
    <row r="898" spans="2:23" s="94" customFormat="1" ht="50.15" hidden="1" customHeight="1" x14ac:dyDescent="0.35">
      <c r="B898" s="115">
        <f t="shared" si="27"/>
        <v>893</v>
      </c>
      <c r="C898" s="146"/>
      <c r="D898" s="147" t="s">
        <v>2476</v>
      </c>
      <c r="E898" s="148"/>
      <c r="F898" s="149"/>
      <c r="G898" s="119">
        <v>1</v>
      </c>
      <c r="H898" s="119"/>
      <c r="I898" s="119">
        <v>1</v>
      </c>
      <c r="J898" s="119"/>
      <c r="K898" s="131">
        <v>43679</v>
      </c>
      <c r="L898" s="131">
        <v>43679</v>
      </c>
      <c r="M898" s="131">
        <v>43679</v>
      </c>
      <c r="N898" s="115" t="s">
        <v>2456</v>
      </c>
      <c r="O898" s="146" t="s">
        <v>1306</v>
      </c>
      <c r="P898" s="115">
        <v>8</v>
      </c>
      <c r="Q898" s="115">
        <v>2019</v>
      </c>
      <c r="R898" s="115"/>
      <c r="S898" s="115" t="str">
        <f t="shared" si="26"/>
        <v xml:space="preserve">SP </v>
      </c>
      <c r="T898" s="115" t="str">
        <f>IFERROR(VLOOKUP(S898,[1]LOKASI!$B$4:$D$19,2,0),"-")</f>
        <v>-</v>
      </c>
      <c r="U898" s="115"/>
      <c r="V898" s="115"/>
      <c r="W898" s="121"/>
    </row>
    <row r="899" spans="2:23" s="94" customFormat="1" ht="50.15" hidden="1" customHeight="1" x14ac:dyDescent="0.35">
      <c r="B899" s="115">
        <f t="shared" si="27"/>
        <v>894</v>
      </c>
      <c r="C899" s="115"/>
      <c r="D899" s="147" t="s">
        <v>2477</v>
      </c>
      <c r="E899" s="148"/>
      <c r="F899" s="149"/>
      <c r="G899" s="119">
        <v>1</v>
      </c>
      <c r="H899" s="119"/>
      <c r="I899" s="119"/>
      <c r="J899" s="119">
        <v>18</v>
      </c>
      <c r="K899" s="131">
        <v>43680</v>
      </c>
      <c r="L899" s="131">
        <v>43680</v>
      </c>
      <c r="M899" s="131">
        <v>43680</v>
      </c>
      <c r="N899" s="115" t="s">
        <v>2478</v>
      </c>
      <c r="O899" s="115" t="s">
        <v>1586</v>
      </c>
      <c r="P899" s="115">
        <v>8</v>
      </c>
      <c r="Q899" s="115">
        <v>2019</v>
      </c>
      <c r="R899" s="115"/>
      <c r="S899" s="115" t="str">
        <f t="shared" si="26"/>
        <v>TLJ</v>
      </c>
      <c r="T899" s="115" t="str">
        <f>IFERROR(VLOOKUP(S899,[1]LOKASI!$B$4:$D$19,2,0),"-")</f>
        <v>DISTRIK I</v>
      </c>
      <c r="U899" s="115"/>
      <c r="V899" s="115"/>
      <c r="W899" s="121"/>
    </row>
    <row r="900" spans="2:23" s="94" customFormat="1" ht="50.15" hidden="1" customHeight="1" x14ac:dyDescent="0.35">
      <c r="B900" s="115">
        <f t="shared" si="27"/>
        <v>895</v>
      </c>
      <c r="C900" s="146"/>
      <c r="D900" s="147" t="s">
        <v>2479</v>
      </c>
      <c r="E900" s="148"/>
      <c r="F900" s="149"/>
      <c r="G900" s="119">
        <v>1</v>
      </c>
      <c r="H900" s="119"/>
      <c r="I900" s="119">
        <v>1</v>
      </c>
      <c r="J900" s="119"/>
      <c r="K900" s="131">
        <v>43682</v>
      </c>
      <c r="L900" s="131">
        <v>43682</v>
      </c>
      <c r="M900" s="131">
        <v>43682</v>
      </c>
      <c r="N900" s="115" t="s">
        <v>2478</v>
      </c>
      <c r="O900" s="146" t="s">
        <v>1786</v>
      </c>
      <c r="P900" s="115">
        <v>8</v>
      </c>
      <c r="Q900" s="115">
        <v>2019</v>
      </c>
      <c r="R900" s="115"/>
      <c r="S900" s="115" t="str">
        <f t="shared" si="26"/>
        <v>TLJ</v>
      </c>
      <c r="T900" s="115" t="str">
        <f>IFERROR(VLOOKUP(S900,[1]LOKASI!$B$4:$D$19,2,0),"-")</f>
        <v>DISTRIK I</v>
      </c>
      <c r="U900" s="115"/>
      <c r="V900" s="115"/>
      <c r="W900" s="121"/>
    </row>
    <row r="901" spans="2:23" s="94" customFormat="1" ht="50.15" hidden="1" customHeight="1" x14ac:dyDescent="0.35">
      <c r="B901" s="115">
        <f t="shared" si="27"/>
        <v>896</v>
      </c>
      <c r="C901" s="115" t="s">
        <v>1755</v>
      </c>
      <c r="D901" s="147" t="s">
        <v>2210</v>
      </c>
      <c r="E901" s="148"/>
      <c r="F901" s="149"/>
      <c r="G901" s="119">
        <v>1</v>
      </c>
      <c r="H901" s="119">
        <v>1</v>
      </c>
      <c r="I901" s="119"/>
      <c r="J901" s="119"/>
      <c r="K901" s="131">
        <v>43682</v>
      </c>
      <c r="L901" s="131">
        <v>43682</v>
      </c>
      <c r="M901" s="131">
        <v>43682</v>
      </c>
      <c r="N901" s="115" t="s">
        <v>2480</v>
      </c>
      <c r="O901" s="146" t="s">
        <v>1509</v>
      </c>
      <c r="P901" s="115">
        <v>8</v>
      </c>
      <c r="Q901" s="115">
        <v>2019</v>
      </c>
      <c r="R901" s="115"/>
      <c r="S901" s="115" t="str">
        <f t="shared" si="26"/>
        <v>PMB</v>
      </c>
      <c r="T901" s="115" t="str">
        <f>IFERROR(VLOOKUP(S901,[1]LOKASI!$B$4:$D$19,2,0),"-")</f>
        <v>DISTRIK I</v>
      </c>
      <c r="U901" s="115"/>
      <c r="V901" s="115"/>
      <c r="W901" s="121"/>
    </row>
    <row r="902" spans="2:23" s="94" customFormat="1" ht="50.15" hidden="1" customHeight="1" x14ac:dyDescent="0.35">
      <c r="B902" s="115">
        <f t="shared" si="27"/>
        <v>897</v>
      </c>
      <c r="C902" s="134"/>
      <c r="D902" s="127" t="s">
        <v>2481</v>
      </c>
      <c r="E902" s="117"/>
      <c r="F902" s="118"/>
      <c r="G902" s="119">
        <v>1</v>
      </c>
      <c r="H902" s="119"/>
      <c r="I902" s="119">
        <v>1</v>
      </c>
      <c r="J902" s="119"/>
      <c r="K902" s="131">
        <v>43682</v>
      </c>
      <c r="L902" s="131">
        <v>43682</v>
      </c>
      <c r="M902" s="131">
        <v>43682</v>
      </c>
      <c r="N902" s="115" t="s">
        <v>2480</v>
      </c>
      <c r="O902" s="134" t="s">
        <v>2482</v>
      </c>
      <c r="P902" s="115">
        <v>8</v>
      </c>
      <c r="Q902" s="115">
        <v>2019</v>
      </c>
      <c r="R902" s="115"/>
      <c r="S902" s="115" t="str">
        <f t="shared" ref="S902:S965" si="28">IF(C902="TRUNKLINE",LEFT(O902,25),IF(C902="PIPING",LEFT(O902,13),LEFT(O902,3)))</f>
        <v>SKG</v>
      </c>
      <c r="T902" s="115" t="str">
        <f>IFERROR(VLOOKUP(S902,[1]LOKASI!$B$4:$D$19,2,0),"-")</f>
        <v>-</v>
      </c>
      <c r="U902" s="115"/>
      <c r="V902" s="115"/>
      <c r="W902" s="121"/>
    </row>
    <row r="903" spans="2:23" s="94" customFormat="1" ht="50.15" hidden="1" customHeight="1" x14ac:dyDescent="0.35">
      <c r="B903" s="115">
        <f t="shared" si="27"/>
        <v>898</v>
      </c>
      <c r="C903" s="134"/>
      <c r="D903" s="127" t="s">
        <v>2483</v>
      </c>
      <c r="E903" s="117"/>
      <c r="F903" s="118"/>
      <c r="G903" s="119">
        <v>1</v>
      </c>
      <c r="H903" s="119"/>
      <c r="I903" s="119"/>
      <c r="J903" s="119">
        <v>30</v>
      </c>
      <c r="K903" s="131">
        <v>43683</v>
      </c>
      <c r="L903" s="131">
        <v>43683</v>
      </c>
      <c r="M903" s="131">
        <v>43683</v>
      </c>
      <c r="N903" s="115" t="s">
        <v>2480</v>
      </c>
      <c r="O903" s="134" t="s">
        <v>1332</v>
      </c>
      <c r="P903" s="115">
        <v>8</v>
      </c>
      <c r="Q903" s="115">
        <v>2019</v>
      </c>
      <c r="R903" s="115"/>
      <c r="S903" s="115" t="str">
        <f t="shared" si="28"/>
        <v xml:space="preserve">SP </v>
      </c>
      <c r="T903" s="115" t="str">
        <f>IFERROR(VLOOKUP(S903,[1]LOKASI!$B$4:$D$19,2,0),"-")</f>
        <v>-</v>
      </c>
      <c r="U903" s="115"/>
      <c r="V903" s="115"/>
      <c r="W903" s="121"/>
    </row>
    <row r="904" spans="2:23" s="94" customFormat="1" ht="50.15" hidden="1" customHeight="1" x14ac:dyDescent="0.35">
      <c r="B904" s="115">
        <f t="shared" ref="B904:B967" si="29">B903+1</f>
        <v>899</v>
      </c>
      <c r="C904" s="134"/>
      <c r="D904" s="127" t="s">
        <v>2484</v>
      </c>
      <c r="E904" s="117"/>
      <c r="F904" s="118"/>
      <c r="G904" s="119">
        <v>1</v>
      </c>
      <c r="H904" s="119"/>
      <c r="I904" s="119"/>
      <c r="J904" s="119">
        <v>24</v>
      </c>
      <c r="K904" s="131">
        <v>43683</v>
      </c>
      <c r="L904" s="131">
        <v>43683</v>
      </c>
      <c r="M904" s="131">
        <v>43683</v>
      </c>
      <c r="N904" s="115" t="s">
        <v>2485</v>
      </c>
      <c r="O904" s="134" t="s">
        <v>206</v>
      </c>
      <c r="P904" s="115">
        <v>8</v>
      </c>
      <c r="Q904" s="115">
        <v>2019</v>
      </c>
      <c r="R904" s="115"/>
      <c r="S904" s="115" t="str">
        <f t="shared" si="28"/>
        <v>TLJ</v>
      </c>
      <c r="T904" s="115" t="str">
        <f>IFERROR(VLOOKUP(S904,[1]LOKASI!$B$4:$D$19,2,0),"-")</f>
        <v>DISTRIK I</v>
      </c>
      <c r="U904" s="115"/>
      <c r="V904" s="115"/>
      <c r="W904" s="121"/>
    </row>
    <row r="905" spans="2:23" s="94" customFormat="1" ht="50.15" hidden="1" customHeight="1" x14ac:dyDescent="0.35">
      <c r="B905" s="115">
        <f t="shared" si="29"/>
        <v>900</v>
      </c>
      <c r="C905" s="134"/>
      <c r="D905" s="127" t="s">
        <v>2486</v>
      </c>
      <c r="E905" s="117"/>
      <c r="F905" s="118"/>
      <c r="G905" s="119">
        <v>1</v>
      </c>
      <c r="H905" s="119"/>
      <c r="I905" s="119">
        <v>1</v>
      </c>
      <c r="J905" s="119"/>
      <c r="K905" s="131">
        <v>43684</v>
      </c>
      <c r="L905" s="131">
        <v>43684</v>
      </c>
      <c r="M905" s="131">
        <v>43684</v>
      </c>
      <c r="N905" s="115" t="s">
        <v>2487</v>
      </c>
      <c r="O905" s="134" t="s">
        <v>699</v>
      </c>
      <c r="P905" s="115">
        <v>8</v>
      </c>
      <c r="Q905" s="115">
        <v>2019</v>
      </c>
      <c r="R905" s="115"/>
      <c r="S905" s="115" t="str">
        <f t="shared" si="28"/>
        <v>TLJ</v>
      </c>
      <c r="T905" s="115" t="str">
        <f>IFERROR(VLOOKUP(S905,[1]LOKASI!$B$4:$D$19,2,0),"-")</f>
        <v>DISTRIK I</v>
      </c>
      <c r="U905" s="115"/>
      <c r="V905" s="115"/>
      <c r="W905" s="121"/>
    </row>
    <row r="906" spans="2:23" s="94" customFormat="1" ht="50.15" hidden="1" customHeight="1" x14ac:dyDescent="0.35">
      <c r="B906" s="115">
        <f t="shared" si="29"/>
        <v>901</v>
      </c>
      <c r="C906" s="134"/>
      <c r="D906" s="127" t="s">
        <v>2488</v>
      </c>
      <c r="E906" s="117"/>
      <c r="F906" s="118"/>
      <c r="G906" s="119">
        <v>1</v>
      </c>
      <c r="H906" s="119"/>
      <c r="I906" s="119"/>
      <c r="J906" s="119">
        <v>42</v>
      </c>
      <c r="K906" s="131">
        <v>43684</v>
      </c>
      <c r="L906" s="131">
        <v>43684</v>
      </c>
      <c r="M906" s="131">
        <v>43684</v>
      </c>
      <c r="N906" s="115" t="s">
        <v>2489</v>
      </c>
      <c r="O906" s="134" t="s">
        <v>644</v>
      </c>
      <c r="P906" s="115">
        <v>8</v>
      </c>
      <c r="Q906" s="115">
        <v>2019</v>
      </c>
      <c r="R906" s="115"/>
      <c r="S906" s="115" t="str">
        <f t="shared" si="28"/>
        <v>TLJ</v>
      </c>
      <c r="T906" s="115" t="str">
        <f>IFERROR(VLOOKUP(S906,[1]LOKASI!$B$4:$D$19,2,0),"-")</f>
        <v>DISTRIK I</v>
      </c>
      <c r="U906" s="115"/>
      <c r="V906" s="115"/>
      <c r="W906" s="121"/>
    </row>
    <row r="907" spans="2:23" s="94" customFormat="1" ht="50.15" hidden="1" customHeight="1" x14ac:dyDescent="0.35">
      <c r="B907" s="115">
        <f t="shared" si="29"/>
        <v>902</v>
      </c>
      <c r="C907" s="134" t="s">
        <v>1755</v>
      </c>
      <c r="D907" s="127" t="s">
        <v>2490</v>
      </c>
      <c r="E907" s="117"/>
      <c r="F907" s="118"/>
      <c r="G907" s="119">
        <v>1</v>
      </c>
      <c r="H907" s="119"/>
      <c r="I907" s="119"/>
      <c r="J907" s="119">
        <v>18</v>
      </c>
      <c r="K907" s="131">
        <v>43684</v>
      </c>
      <c r="L907" s="131">
        <v>43684</v>
      </c>
      <c r="M907" s="131">
        <v>43684</v>
      </c>
      <c r="N907" s="115" t="s">
        <v>2491</v>
      </c>
      <c r="O907" s="134" t="s">
        <v>650</v>
      </c>
      <c r="P907" s="115">
        <v>8</v>
      </c>
      <c r="Q907" s="115">
        <v>2019</v>
      </c>
      <c r="R907" s="115"/>
      <c r="S907" s="115" t="str">
        <f t="shared" si="28"/>
        <v>TLJ</v>
      </c>
      <c r="T907" s="115" t="str">
        <f>IFERROR(VLOOKUP(S907,[1]LOKASI!$B$4:$D$19,2,0),"-")</f>
        <v>DISTRIK I</v>
      </c>
      <c r="U907" s="115"/>
      <c r="V907" s="115"/>
      <c r="W907" s="121"/>
    </row>
    <row r="908" spans="2:23" s="94" customFormat="1" ht="50.15" hidden="1" customHeight="1" x14ac:dyDescent="0.35">
      <c r="B908" s="115">
        <f t="shared" si="29"/>
        <v>903</v>
      </c>
      <c r="C908" s="134"/>
      <c r="D908" s="127" t="s">
        <v>2492</v>
      </c>
      <c r="E908" s="117"/>
      <c r="F908" s="118"/>
      <c r="G908" s="119">
        <v>1</v>
      </c>
      <c r="H908" s="119"/>
      <c r="I908" s="119"/>
      <c r="J908" s="119">
        <v>9</v>
      </c>
      <c r="K908" s="131">
        <v>43685</v>
      </c>
      <c r="L908" s="131">
        <v>43685</v>
      </c>
      <c r="M908" s="131">
        <v>43685</v>
      </c>
      <c r="N908" s="115" t="s">
        <v>2493</v>
      </c>
      <c r="O908" s="134" t="s">
        <v>699</v>
      </c>
      <c r="P908" s="115">
        <v>8</v>
      </c>
      <c r="Q908" s="115">
        <v>2019</v>
      </c>
      <c r="R908" s="115"/>
      <c r="S908" s="115" t="str">
        <f t="shared" si="28"/>
        <v>TLJ</v>
      </c>
      <c r="T908" s="115" t="str">
        <f>IFERROR(VLOOKUP(S908,[1]LOKASI!$B$4:$D$19,2,0),"-")</f>
        <v>DISTRIK I</v>
      </c>
      <c r="U908" s="115"/>
      <c r="V908" s="115"/>
      <c r="W908" s="121"/>
    </row>
    <row r="909" spans="2:23" s="94" customFormat="1" ht="50.15" hidden="1" customHeight="1" x14ac:dyDescent="0.35">
      <c r="B909" s="115">
        <f t="shared" si="29"/>
        <v>904</v>
      </c>
      <c r="C909" s="134"/>
      <c r="D909" s="127" t="s">
        <v>2494</v>
      </c>
      <c r="E909" s="117"/>
      <c r="F909" s="118"/>
      <c r="G909" s="119">
        <v>1</v>
      </c>
      <c r="H909" s="119">
        <v>1</v>
      </c>
      <c r="I909" s="119"/>
      <c r="J909" s="119"/>
      <c r="K909" s="131">
        <v>43685</v>
      </c>
      <c r="L909" s="131">
        <v>43685</v>
      </c>
      <c r="M909" s="131">
        <v>43685</v>
      </c>
      <c r="N909" s="115" t="s">
        <v>2480</v>
      </c>
      <c r="O909" s="134" t="s">
        <v>1018</v>
      </c>
      <c r="P909" s="115">
        <v>8</v>
      </c>
      <c r="Q909" s="115">
        <v>2019</v>
      </c>
      <c r="R909" s="115"/>
      <c r="S909" s="115" t="str">
        <f t="shared" si="28"/>
        <v>TLJ</v>
      </c>
      <c r="T909" s="115" t="str">
        <f>IFERROR(VLOOKUP(S909,[1]LOKASI!$B$4:$D$19,2,0),"-")</f>
        <v>DISTRIK I</v>
      </c>
      <c r="U909" s="115"/>
      <c r="V909" s="115"/>
      <c r="W909" s="121"/>
    </row>
    <row r="910" spans="2:23" s="94" customFormat="1" ht="50.15" hidden="1" customHeight="1" x14ac:dyDescent="0.35">
      <c r="B910" s="115">
        <f t="shared" si="29"/>
        <v>905</v>
      </c>
      <c r="C910" s="134"/>
      <c r="D910" s="127" t="s">
        <v>2495</v>
      </c>
      <c r="E910" s="117"/>
      <c r="F910" s="118"/>
      <c r="G910" s="119">
        <v>1</v>
      </c>
      <c r="H910" s="119"/>
      <c r="I910" s="119">
        <v>1</v>
      </c>
      <c r="J910" s="119"/>
      <c r="K910" s="131">
        <v>43685</v>
      </c>
      <c r="L910" s="131">
        <v>43685</v>
      </c>
      <c r="M910" s="131">
        <v>43685</v>
      </c>
      <c r="N910" s="115" t="s">
        <v>2496</v>
      </c>
      <c r="O910" s="134" t="s">
        <v>1438</v>
      </c>
      <c r="P910" s="115">
        <v>8</v>
      </c>
      <c r="Q910" s="115">
        <v>2019</v>
      </c>
      <c r="R910" s="115"/>
      <c r="S910" s="115" t="str">
        <f t="shared" si="28"/>
        <v xml:space="preserve">SP </v>
      </c>
      <c r="T910" s="115" t="str">
        <f>IFERROR(VLOOKUP(S910,[1]LOKASI!$B$4:$D$19,2,0),"-")</f>
        <v>-</v>
      </c>
      <c r="U910" s="115"/>
      <c r="V910" s="115"/>
      <c r="W910" s="121"/>
    </row>
    <row r="911" spans="2:23" s="94" customFormat="1" ht="50.15" hidden="1" customHeight="1" x14ac:dyDescent="0.35">
      <c r="B911" s="115">
        <f t="shared" si="29"/>
        <v>906</v>
      </c>
      <c r="C911" s="134"/>
      <c r="D911" s="127" t="s">
        <v>2455</v>
      </c>
      <c r="E911" s="117"/>
      <c r="F911" s="118"/>
      <c r="G911" s="119">
        <v>1</v>
      </c>
      <c r="H911" s="119"/>
      <c r="I911" s="119">
        <v>1</v>
      </c>
      <c r="J911" s="119"/>
      <c r="K911" s="131">
        <v>43686</v>
      </c>
      <c r="L911" s="131">
        <v>43686</v>
      </c>
      <c r="M911" s="131">
        <v>43686</v>
      </c>
      <c r="N911" s="115" t="s">
        <v>2478</v>
      </c>
      <c r="O911" s="134" t="s">
        <v>1159</v>
      </c>
      <c r="P911" s="115">
        <v>8</v>
      </c>
      <c r="Q911" s="115">
        <v>2019</v>
      </c>
      <c r="R911" s="115"/>
      <c r="S911" s="115" t="str">
        <f t="shared" si="28"/>
        <v>TLJ</v>
      </c>
      <c r="T911" s="115" t="str">
        <f>IFERROR(VLOOKUP(S911,[1]LOKASI!$B$4:$D$19,2,0),"-")</f>
        <v>DISTRIK I</v>
      </c>
      <c r="U911" s="115"/>
      <c r="V911" s="115"/>
      <c r="W911" s="121"/>
    </row>
    <row r="912" spans="2:23" s="94" customFormat="1" ht="50.15" hidden="1" customHeight="1" x14ac:dyDescent="0.35">
      <c r="B912" s="115">
        <f t="shared" si="29"/>
        <v>907</v>
      </c>
      <c r="C912" s="115"/>
      <c r="D912" s="127" t="s">
        <v>2497</v>
      </c>
      <c r="E912" s="117"/>
      <c r="F912" s="118"/>
      <c r="G912" s="119">
        <v>1</v>
      </c>
      <c r="H912" s="119"/>
      <c r="I912" s="119">
        <v>1</v>
      </c>
      <c r="J912" s="119"/>
      <c r="K912" s="131">
        <v>43686</v>
      </c>
      <c r="L912" s="131">
        <v>43686</v>
      </c>
      <c r="M912" s="131">
        <v>43686</v>
      </c>
      <c r="N912" s="115" t="s">
        <v>2498</v>
      </c>
      <c r="O912" s="115" t="s">
        <v>1655</v>
      </c>
      <c r="P912" s="115">
        <v>8</v>
      </c>
      <c r="Q912" s="115">
        <v>2019</v>
      </c>
      <c r="R912" s="115"/>
      <c r="S912" s="115" t="str">
        <f t="shared" si="28"/>
        <v>TLJ</v>
      </c>
      <c r="T912" s="115" t="str">
        <f>IFERROR(VLOOKUP(S912,[1]LOKASI!$B$4:$D$19,2,0),"-")</f>
        <v>DISTRIK I</v>
      </c>
      <c r="U912" s="115"/>
      <c r="V912" s="115"/>
      <c r="W912" s="121"/>
    </row>
    <row r="913" spans="2:23" s="94" customFormat="1" ht="50.15" hidden="1" customHeight="1" x14ac:dyDescent="0.35">
      <c r="B913" s="115">
        <f t="shared" si="29"/>
        <v>908</v>
      </c>
      <c r="C913" s="115"/>
      <c r="D913" s="127" t="s">
        <v>2499</v>
      </c>
      <c r="E913" s="117"/>
      <c r="F913" s="118"/>
      <c r="G913" s="119">
        <v>1</v>
      </c>
      <c r="H913" s="119"/>
      <c r="I913" s="119"/>
      <c r="J913" s="119">
        <v>4</v>
      </c>
      <c r="K913" s="131">
        <v>43686</v>
      </c>
      <c r="L913" s="131">
        <v>43686</v>
      </c>
      <c r="M913" s="131">
        <v>43686</v>
      </c>
      <c r="N913" s="115" t="s">
        <v>2500</v>
      </c>
      <c r="O913" s="115" t="s">
        <v>1514</v>
      </c>
      <c r="P913" s="115">
        <v>8</v>
      </c>
      <c r="Q913" s="115">
        <v>2019</v>
      </c>
      <c r="R913" s="115"/>
      <c r="S913" s="115" t="str">
        <f t="shared" si="28"/>
        <v>PMB</v>
      </c>
      <c r="T913" s="115" t="str">
        <f>IFERROR(VLOOKUP(S913,[1]LOKASI!$B$4:$D$19,2,0),"-")</f>
        <v>DISTRIK I</v>
      </c>
      <c r="U913" s="115"/>
      <c r="V913" s="115"/>
      <c r="W913" s="121"/>
    </row>
    <row r="914" spans="2:23" s="94" customFormat="1" ht="50.15" hidden="1" customHeight="1" x14ac:dyDescent="0.35">
      <c r="B914" s="115">
        <f t="shared" si="29"/>
        <v>909</v>
      </c>
      <c r="C914" s="115"/>
      <c r="D914" s="127" t="s">
        <v>2501</v>
      </c>
      <c r="E914" s="117"/>
      <c r="F914" s="118"/>
      <c r="G914" s="119">
        <v>1</v>
      </c>
      <c r="H914" s="119"/>
      <c r="I914" s="119"/>
      <c r="J914" s="119">
        <v>9</v>
      </c>
      <c r="K914" s="131">
        <v>43687</v>
      </c>
      <c r="L914" s="131">
        <v>43687</v>
      </c>
      <c r="M914" s="131">
        <v>43687</v>
      </c>
      <c r="N914" s="115" t="s">
        <v>2502</v>
      </c>
      <c r="O914" s="115" t="s">
        <v>1767</v>
      </c>
      <c r="P914" s="115">
        <v>8</v>
      </c>
      <c r="Q914" s="115">
        <v>2019</v>
      </c>
      <c r="R914" s="115"/>
      <c r="S914" s="115" t="str">
        <f t="shared" si="28"/>
        <v>TLJ</v>
      </c>
      <c r="T914" s="115" t="str">
        <f>IFERROR(VLOOKUP(S914,[1]LOKASI!$B$4:$D$19,2,0),"-")</f>
        <v>DISTRIK I</v>
      </c>
      <c r="U914" s="115"/>
      <c r="V914" s="115"/>
      <c r="W914" s="121"/>
    </row>
    <row r="915" spans="2:23" s="94" customFormat="1" ht="50.15" hidden="1" customHeight="1" x14ac:dyDescent="0.35">
      <c r="B915" s="115">
        <f t="shared" si="29"/>
        <v>910</v>
      </c>
      <c r="C915" s="115"/>
      <c r="D915" s="127" t="s">
        <v>2503</v>
      </c>
      <c r="E915" s="117"/>
      <c r="F915" s="118"/>
      <c r="G915" s="119">
        <v>1</v>
      </c>
      <c r="H915" s="119"/>
      <c r="I915" s="119">
        <v>1</v>
      </c>
      <c r="J915" s="119"/>
      <c r="K915" s="131">
        <v>43687</v>
      </c>
      <c r="L915" s="131">
        <v>43687</v>
      </c>
      <c r="M915" s="131">
        <v>43687</v>
      </c>
      <c r="N915" s="115" t="s">
        <v>2480</v>
      </c>
      <c r="O915" s="115" t="s">
        <v>1578</v>
      </c>
      <c r="P915" s="115">
        <v>8</v>
      </c>
      <c r="Q915" s="115">
        <v>2019</v>
      </c>
      <c r="R915" s="115"/>
      <c r="S915" s="115" t="str">
        <f t="shared" si="28"/>
        <v>TLJ</v>
      </c>
      <c r="T915" s="115" t="str">
        <f>IFERROR(VLOOKUP(S915,[1]LOKASI!$B$4:$D$19,2,0),"-")</f>
        <v>DISTRIK I</v>
      </c>
      <c r="U915" s="115"/>
      <c r="V915" s="115"/>
      <c r="W915" s="121"/>
    </row>
    <row r="916" spans="2:23" s="94" customFormat="1" ht="50.15" hidden="1" customHeight="1" x14ac:dyDescent="0.35">
      <c r="B916" s="115">
        <f t="shared" si="29"/>
        <v>911</v>
      </c>
      <c r="C916" s="134"/>
      <c r="D916" s="127" t="s">
        <v>2504</v>
      </c>
      <c r="E916" s="117"/>
      <c r="F916" s="118"/>
      <c r="G916" s="119">
        <v>1</v>
      </c>
      <c r="H916" s="119"/>
      <c r="I916" s="119"/>
      <c r="J916" s="119">
        <v>9</v>
      </c>
      <c r="K916" s="131">
        <v>43689</v>
      </c>
      <c r="L916" s="131">
        <v>43689</v>
      </c>
      <c r="M916" s="131">
        <v>43689</v>
      </c>
      <c r="N916" s="115" t="s">
        <v>2500</v>
      </c>
      <c r="O916" s="134" t="s">
        <v>1155</v>
      </c>
      <c r="P916" s="115">
        <v>8</v>
      </c>
      <c r="Q916" s="115">
        <v>2019</v>
      </c>
      <c r="R916" s="115"/>
      <c r="S916" s="115" t="str">
        <f t="shared" si="28"/>
        <v>TLJ</v>
      </c>
      <c r="T916" s="115" t="str">
        <f>IFERROR(VLOOKUP(S916,[1]LOKASI!$B$4:$D$19,2,0),"-")</f>
        <v>DISTRIK I</v>
      </c>
      <c r="U916" s="115"/>
      <c r="V916" s="115"/>
      <c r="W916" s="121"/>
    </row>
    <row r="917" spans="2:23" s="94" customFormat="1" ht="50.15" hidden="1" customHeight="1" x14ac:dyDescent="0.35">
      <c r="B917" s="115">
        <f t="shared" si="29"/>
        <v>912</v>
      </c>
      <c r="C917" s="134"/>
      <c r="D917" s="127" t="s">
        <v>2505</v>
      </c>
      <c r="E917" s="117"/>
      <c r="F917" s="118"/>
      <c r="G917" s="119">
        <v>3</v>
      </c>
      <c r="H917" s="119"/>
      <c r="I917" s="119"/>
      <c r="J917" s="119"/>
      <c r="K917" s="131">
        <v>43689</v>
      </c>
      <c r="L917" s="131">
        <v>43689</v>
      </c>
      <c r="M917" s="131">
        <v>43690</v>
      </c>
      <c r="N917" s="115"/>
      <c r="O917" s="134" t="s">
        <v>2145</v>
      </c>
      <c r="P917" s="115">
        <v>8</v>
      </c>
      <c r="Q917" s="115">
        <v>2019</v>
      </c>
      <c r="R917" s="115"/>
      <c r="S917" s="115" t="str">
        <f t="shared" si="28"/>
        <v xml:space="preserve">SP </v>
      </c>
      <c r="T917" s="115" t="str">
        <f>IFERROR(VLOOKUP(S917,[1]LOKASI!$B$4:$D$19,2,0),"-")</f>
        <v>-</v>
      </c>
      <c r="U917" s="115"/>
      <c r="V917" s="115"/>
      <c r="W917" s="121"/>
    </row>
    <row r="918" spans="2:23" s="94" customFormat="1" ht="50.15" hidden="1" customHeight="1" x14ac:dyDescent="0.35">
      <c r="B918" s="115">
        <f t="shared" si="29"/>
        <v>913</v>
      </c>
      <c r="C918" s="134"/>
      <c r="D918" s="127" t="s">
        <v>2506</v>
      </c>
      <c r="E918" s="117"/>
      <c r="F918" s="118"/>
      <c r="G918" s="119">
        <v>1</v>
      </c>
      <c r="H918" s="119"/>
      <c r="I918" s="119"/>
      <c r="J918" s="119">
        <v>12</v>
      </c>
      <c r="K918" s="131">
        <v>43689</v>
      </c>
      <c r="L918" s="131">
        <v>43689</v>
      </c>
      <c r="M918" s="131">
        <v>43689</v>
      </c>
      <c r="N918" s="115" t="s">
        <v>2507</v>
      </c>
      <c r="O918" s="134" t="s">
        <v>206</v>
      </c>
      <c r="P918" s="115">
        <v>8</v>
      </c>
      <c r="Q918" s="115">
        <v>2019</v>
      </c>
      <c r="R918" s="115"/>
      <c r="S918" s="115" t="str">
        <f t="shared" si="28"/>
        <v>TLJ</v>
      </c>
      <c r="T918" s="115" t="str">
        <f>IFERROR(VLOOKUP(S918,[1]LOKASI!$B$4:$D$19,2,0),"-")</f>
        <v>DISTRIK I</v>
      </c>
      <c r="U918" s="115"/>
      <c r="V918" s="115"/>
      <c r="W918" s="121"/>
    </row>
    <row r="919" spans="2:23" s="94" customFormat="1" ht="50.15" hidden="1" customHeight="1" x14ac:dyDescent="0.35">
      <c r="B919" s="115">
        <f t="shared" si="29"/>
        <v>914</v>
      </c>
      <c r="C919" s="134"/>
      <c r="D919" s="127" t="s">
        <v>2501</v>
      </c>
      <c r="E919" s="117"/>
      <c r="F919" s="118"/>
      <c r="G919" s="119">
        <v>1</v>
      </c>
      <c r="H919" s="119"/>
      <c r="I919" s="119"/>
      <c r="J919" s="119">
        <v>9</v>
      </c>
      <c r="K919" s="131">
        <v>43689</v>
      </c>
      <c r="L919" s="131">
        <v>43689</v>
      </c>
      <c r="M919" s="131">
        <v>43689</v>
      </c>
      <c r="N919" s="115" t="s">
        <v>2508</v>
      </c>
      <c r="O919" s="134" t="s">
        <v>1775</v>
      </c>
      <c r="P919" s="115">
        <v>8</v>
      </c>
      <c r="Q919" s="115">
        <v>2019</v>
      </c>
      <c r="R919" s="115"/>
      <c r="S919" s="115" t="str">
        <f t="shared" si="28"/>
        <v>TMT</v>
      </c>
      <c r="T919" s="115" t="str">
        <f>IFERROR(VLOOKUP(S919,[1]LOKASI!$B$4:$D$19,2,0),"-")</f>
        <v>DISTRIK II</v>
      </c>
      <c r="U919" s="115"/>
      <c r="V919" s="115"/>
      <c r="W919" s="121"/>
    </row>
    <row r="920" spans="2:23" s="94" customFormat="1" ht="50.15" hidden="1" customHeight="1" x14ac:dyDescent="0.35">
      <c r="B920" s="115">
        <f t="shared" si="29"/>
        <v>915</v>
      </c>
      <c r="C920" s="115"/>
      <c r="D920" s="127" t="s">
        <v>2494</v>
      </c>
      <c r="E920" s="117"/>
      <c r="F920" s="118"/>
      <c r="G920" s="119">
        <v>1</v>
      </c>
      <c r="H920" s="119">
        <v>1</v>
      </c>
      <c r="I920" s="119"/>
      <c r="J920" s="119"/>
      <c r="K920" s="131">
        <v>43690</v>
      </c>
      <c r="L920" s="131">
        <v>43690</v>
      </c>
      <c r="M920" s="131">
        <v>43690</v>
      </c>
      <c r="N920" s="115" t="s">
        <v>2509</v>
      </c>
      <c r="O920" s="115" t="s">
        <v>1789</v>
      </c>
      <c r="P920" s="115">
        <v>8</v>
      </c>
      <c r="Q920" s="115">
        <v>2019</v>
      </c>
      <c r="R920" s="115"/>
      <c r="S920" s="115" t="str">
        <f t="shared" si="28"/>
        <v>TLJ</v>
      </c>
      <c r="T920" s="115" t="str">
        <f>IFERROR(VLOOKUP(S920,[1]LOKASI!$B$4:$D$19,2,0),"-")</f>
        <v>DISTRIK I</v>
      </c>
      <c r="U920" s="115"/>
      <c r="V920" s="115"/>
      <c r="W920" s="121"/>
    </row>
    <row r="921" spans="2:23" s="94" customFormat="1" ht="50.15" hidden="1" customHeight="1" x14ac:dyDescent="0.35">
      <c r="B921" s="115">
        <f t="shared" si="29"/>
        <v>916</v>
      </c>
      <c r="C921" s="115"/>
      <c r="D921" s="127" t="s">
        <v>2510</v>
      </c>
      <c r="E921" s="117"/>
      <c r="F921" s="118"/>
      <c r="G921" s="119">
        <v>1</v>
      </c>
      <c r="H921" s="119"/>
      <c r="I921" s="119"/>
      <c r="J921" s="119">
        <v>9</v>
      </c>
      <c r="K921" s="131">
        <v>43691</v>
      </c>
      <c r="L921" s="131">
        <v>43691</v>
      </c>
      <c r="M921" s="131">
        <v>43691</v>
      </c>
      <c r="N921" s="115" t="s">
        <v>2511</v>
      </c>
      <c r="O921" s="115" t="s">
        <v>1578</v>
      </c>
      <c r="P921" s="115">
        <v>8</v>
      </c>
      <c r="Q921" s="115">
        <v>2019</v>
      </c>
      <c r="R921" s="115"/>
      <c r="S921" s="115" t="str">
        <f t="shared" si="28"/>
        <v>TLJ</v>
      </c>
      <c r="T921" s="115" t="str">
        <f>IFERROR(VLOOKUP(S921,[1]LOKASI!$B$4:$D$19,2,0),"-")</f>
        <v>DISTRIK I</v>
      </c>
      <c r="U921" s="115"/>
      <c r="V921" s="115"/>
      <c r="W921" s="121"/>
    </row>
    <row r="922" spans="2:23" s="94" customFormat="1" ht="50.15" hidden="1" customHeight="1" x14ac:dyDescent="0.35">
      <c r="B922" s="115">
        <f t="shared" si="29"/>
        <v>917</v>
      </c>
      <c r="C922" s="115"/>
      <c r="D922" s="127" t="s">
        <v>2512</v>
      </c>
      <c r="E922" s="117"/>
      <c r="F922" s="118"/>
      <c r="G922" s="119">
        <v>1</v>
      </c>
      <c r="H922" s="119"/>
      <c r="I922" s="119"/>
      <c r="J922" s="119">
        <v>27</v>
      </c>
      <c r="K922" s="131">
        <v>43691</v>
      </c>
      <c r="L922" s="131">
        <v>43691</v>
      </c>
      <c r="M922" s="131">
        <v>43691</v>
      </c>
      <c r="N922" s="115" t="s">
        <v>2513</v>
      </c>
      <c r="O922" s="115" t="s">
        <v>198</v>
      </c>
      <c r="P922" s="115">
        <v>8</v>
      </c>
      <c r="Q922" s="115">
        <v>2019</v>
      </c>
      <c r="R922" s="115"/>
      <c r="S922" s="115" t="str">
        <f t="shared" si="28"/>
        <v>TLJ</v>
      </c>
      <c r="T922" s="115" t="str">
        <f>IFERROR(VLOOKUP(S922,[1]LOKASI!$B$4:$D$19,2,0),"-")</f>
        <v>DISTRIK I</v>
      </c>
      <c r="U922" s="115"/>
      <c r="V922" s="115"/>
      <c r="W922" s="121"/>
    </row>
    <row r="923" spans="2:23" s="94" customFormat="1" ht="50.15" hidden="1" customHeight="1" x14ac:dyDescent="0.35">
      <c r="B923" s="115">
        <f t="shared" si="29"/>
        <v>918</v>
      </c>
      <c r="C923" s="115"/>
      <c r="D923" s="127" t="s">
        <v>2514</v>
      </c>
      <c r="E923" s="117"/>
      <c r="F923" s="118"/>
      <c r="G923" s="119">
        <v>1</v>
      </c>
      <c r="H923" s="119"/>
      <c r="I923" s="119">
        <v>1</v>
      </c>
      <c r="J923" s="119">
        <v>18</v>
      </c>
      <c r="K923" s="131">
        <v>43692</v>
      </c>
      <c r="L923" s="131">
        <v>43692</v>
      </c>
      <c r="M923" s="131">
        <v>43692</v>
      </c>
      <c r="N923" s="115" t="s">
        <v>2515</v>
      </c>
      <c r="O923" s="115" t="s">
        <v>1514</v>
      </c>
      <c r="P923" s="115">
        <v>8</v>
      </c>
      <c r="Q923" s="115">
        <v>2019</v>
      </c>
      <c r="R923" s="115"/>
      <c r="S923" s="115" t="str">
        <f t="shared" si="28"/>
        <v>PMB</v>
      </c>
      <c r="T923" s="115" t="str">
        <f>IFERROR(VLOOKUP(S923,[1]LOKASI!$B$4:$D$19,2,0),"-")</f>
        <v>DISTRIK I</v>
      </c>
      <c r="U923" s="115"/>
      <c r="V923" s="115"/>
      <c r="W923" s="121"/>
    </row>
    <row r="924" spans="2:23" s="94" customFormat="1" ht="50.15" hidden="1" customHeight="1" x14ac:dyDescent="0.35">
      <c r="B924" s="115">
        <f t="shared" si="29"/>
        <v>919</v>
      </c>
      <c r="C924" s="115"/>
      <c r="D924" s="127" t="s">
        <v>2516</v>
      </c>
      <c r="E924" s="117"/>
      <c r="F924" s="118"/>
      <c r="G924" s="119">
        <v>1</v>
      </c>
      <c r="H924" s="119"/>
      <c r="I924" s="119"/>
      <c r="J924" s="119">
        <v>9</v>
      </c>
      <c r="K924" s="131">
        <v>43692</v>
      </c>
      <c r="L924" s="131">
        <v>43692</v>
      </c>
      <c r="M924" s="131">
        <v>43692</v>
      </c>
      <c r="N924" s="115" t="s">
        <v>2517</v>
      </c>
      <c r="O924" s="115" t="s">
        <v>1789</v>
      </c>
      <c r="P924" s="115">
        <v>8</v>
      </c>
      <c r="Q924" s="115">
        <v>2019</v>
      </c>
      <c r="R924" s="115"/>
      <c r="S924" s="115" t="str">
        <f t="shared" si="28"/>
        <v>TLJ</v>
      </c>
      <c r="T924" s="115" t="str">
        <f>IFERROR(VLOOKUP(S924,[1]LOKASI!$B$4:$D$19,2,0),"-")</f>
        <v>DISTRIK I</v>
      </c>
      <c r="U924" s="115"/>
      <c r="V924" s="115"/>
      <c r="W924" s="121"/>
    </row>
    <row r="925" spans="2:23" s="94" customFormat="1" ht="50.15" hidden="1" customHeight="1" x14ac:dyDescent="0.35">
      <c r="B925" s="115">
        <f t="shared" si="29"/>
        <v>920</v>
      </c>
      <c r="C925" s="115"/>
      <c r="D925" s="127" t="s">
        <v>2518</v>
      </c>
      <c r="E925" s="117"/>
      <c r="F925" s="118"/>
      <c r="G925" s="119">
        <v>1</v>
      </c>
      <c r="H925" s="119"/>
      <c r="I925" s="119"/>
      <c r="J925" s="119">
        <v>18</v>
      </c>
      <c r="K925" s="131">
        <v>43692</v>
      </c>
      <c r="L925" s="131">
        <v>43692</v>
      </c>
      <c r="M925" s="131">
        <v>43692</v>
      </c>
      <c r="N925" s="115" t="s">
        <v>2519</v>
      </c>
      <c r="O925" s="115" t="s">
        <v>169</v>
      </c>
      <c r="P925" s="115">
        <v>8</v>
      </c>
      <c r="Q925" s="115">
        <v>2019</v>
      </c>
      <c r="R925" s="115"/>
      <c r="S925" s="115" t="str">
        <f t="shared" si="28"/>
        <v>TLJ</v>
      </c>
      <c r="T925" s="115" t="str">
        <f>IFERROR(VLOOKUP(S925,[1]LOKASI!$B$4:$D$19,2,0),"-")</f>
        <v>DISTRIK I</v>
      </c>
      <c r="U925" s="115"/>
      <c r="V925" s="115"/>
      <c r="W925" s="121"/>
    </row>
    <row r="926" spans="2:23" s="94" customFormat="1" ht="50.15" hidden="1" customHeight="1" x14ac:dyDescent="0.35">
      <c r="B926" s="115">
        <f t="shared" si="29"/>
        <v>921</v>
      </c>
      <c r="C926" s="115"/>
      <c r="D926" s="116" t="s">
        <v>2520</v>
      </c>
      <c r="E926" s="117"/>
      <c r="F926" s="118"/>
      <c r="G926" s="119">
        <v>1</v>
      </c>
      <c r="H926" s="119"/>
      <c r="I926" s="119">
        <v>1</v>
      </c>
      <c r="J926" s="119"/>
      <c r="K926" s="131">
        <v>43693</v>
      </c>
      <c r="L926" s="131">
        <v>43693</v>
      </c>
      <c r="M926" s="131">
        <v>43693</v>
      </c>
      <c r="N926" s="115" t="s">
        <v>2521</v>
      </c>
      <c r="O926" s="115" t="s">
        <v>1419</v>
      </c>
      <c r="P926" s="115">
        <v>8</v>
      </c>
      <c r="Q926" s="115">
        <v>2019</v>
      </c>
      <c r="R926" s="115"/>
      <c r="S926" s="115" t="str">
        <f t="shared" si="28"/>
        <v>GNK</v>
      </c>
      <c r="T926" s="115" t="str">
        <f>IFERROR(VLOOKUP(S926,[1]LOKASI!$B$4:$D$19,2,0),"-")</f>
        <v>DISTRIK I</v>
      </c>
      <c r="U926" s="115"/>
      <c r="V926" s="115"/>
      <c r="W926" s="121"/>
    </row>
    <row r="927" spans="2:23" s="94" customFormat="1" ht="50.15" hidden="1" customHeight="1" x14ac:dyDescent="0.35">
      <c r="B927" s="115">
        <f t="shared" si="29"/>
        <v>922</v>
      </c>
      <c r="C927" s="115"/>
      <c r="D927" s="116" t="s">
        <v>2522</v>
      </c>
      <c r="E927" s="117"/>
      <c r="F927" s="118"/>
      <c r="G927" s="119">
        <v>1</v>
      </c>
      <c r="H927" s="119"/>
      <c r="I927" s="119">
        <v>1</v>
      </c>
      <c r="J927" s="119"/>
      <c r="K927" s="131">
        <v>43693</v>
      </c>
      <c r="L927" s="131">
        <v>43693</v>
      </c>
      <c r="M927" s="131">
        <v>43693</v>
      </c>
      <c r="N927" s="115" t="s">
        <v>2523</v>
      </c>
      <c r="O927" s="115" t="s">
        <v>614</v>
      </c>
      <c r="P927" s="115">
        <v>8</v>
      </c>
      <c r="Q927" s="115">
        <v>2019</v>
      </c>
      <c r="R927" s="115"/>
      <c r="S927" s="115" t="str">
        <f t="shared" si="28"/>
        <v>TLJ</v>
      </c>
      <c r="T927" s="115" t="str">
        <f>IFERROR(VLOOKUP(S927,[1]LOKASI!$B$4:$D$19,2,0),"-")</f>
        <v>DISTRIK I</v>
      </c>
      <c r="U927" s="115"/>
      <c r="V927" s="115"/>
      <c r="W927" s="121"/>
    </row>
    <row r="928" spans="2:23" s="94" customFormat="1" ht="50.15" hidden="1" customHeight="1" x14ac:dyDescent="0.35">
      <c r="B928" s="115">
        <f t="shared" si="29"/>
        <v>923</v>
      </c>
      <c r="C928" s="115"/>
      <c r="D928" s="116" t="s">
        <v>2524</v>
      </c>
      <c r="E928" s="117"/>
      <c r="F928" s="118"/>
      <c r="G928" s="119">
        <v>1</v>
      </c>
      <c r="H928" s="119"/>
      <c r="I928" s="119"/>
      <c r="J928" s="119">
        <v>9</v>
      </c>
      <c r="K928" s="131">
        <v>43693</v>
      </c>
      <c r="L928" s="131">
        <v>43693</v>
      </c>
      <c r="M928" s="131">
        <v>43693</v>
      </c>
      <c r="N928" s="115" t="s">
        <v>2525</v>
      </c>
      <c r="O928" s="115" t="s">
        <v>169</v>
      </c>
      <c r="P928" s="115">
        <v>8</v>
      </c>
      <c r="Q928" s="115">
        <v>2019</v>
      </c>
      <c r="R928" s="115"/>
      <c r="S928" s="115" t="str">
        <f t="shared" si="28"/>
        <v>TLJ</v>
      </c>
      <c r="T928" s="115" t="str">
        <f>IFERROR(VLOOKUP(S928,[1]LOKASI!$B$4:$D$19,2,0),"-")</f>
        <v>DISTRIK I</v>
      </c>
      <c r="U928" s="115"/>
      <c r="V928" s="115"/>
      <c r="W928" s="121"/>
    </row>
    <row r="929" spans="2:23" s="94" customFormat="1" ht="50.15" hidden="1" customHeight="1" x14ac:dyDescent="0.35">
      <c r="B929" s="115">
        <f t="shared" si="29"/>
        <v>924</v>
      </c>
      <c r="C929" s="115"/>
      <c r="D929" s="116" t="s">
        <v>2526</v>
      </c>
      <c r="E929" s="117"/>
      <c r="F929" s="118"/>
      <c r="G929" s="119">
        <v>1</v>
      </c>
      <c r="H929" s="119"/>
      <c r="I929" s="119">
        <v>1</v>
      </c>
      <c r="J929" s="119"/>
      <c r="K929" s="131">
        <v>43694</v>
      </c>
      <c r="L929" s="131">
        <v>43694</v>
      </c>
      <c r="M929" s="131">
        <v>43694</v>
      </c>
      <c r="N929" s="115" t="s">
        <v>2527</v>
      </c>
      <c r="O929" s="115" t="s">
        <v>1152</v>
      </c>
      <c r="P929" s="115">
        <v>8</v>
      </c>
      <c r="Q929" s="115">
        <v>2019</v>
      </c>
      <c r="R929" s="115"/>
      <c r="S929" s="115" t="str">
        <f t="shared" si="28"/>
        <v>TLJ</v>
      </c>
      <c r="T929" s="115" t="str">
        <f>IFERROR(VLOOKUP(S929,[1]LOKASI!$B$4:$D$19,2,0),"-")</f>
        <v>DISTRIK I</v>
      </c>
      <c r="U929" s="115"/>
      <c r="V929" s="115"/>
      <c r="W929" s="121"/>
    </row>
    <row r="930" spans="2:23" s="94" customFormat="1" ht="50.15" hidden="1" customHeight="1" x14ac:dyDescent="0.35">
      <c r="B930" s="115">
        <f t="shared" si="29"/>
        <v>925</v>
      </c>
      <c r="C930" s="115"/>
      <c r="D930" s="116" t="s">
        <v>2528</v>
      </c>
      <c r="E930" s="117"/>
      <c r="F930" s="118"/>
      <c r="G930" s="119">
        <v>1</v>
      </c>
      <c r="H930" s="119"/>
      <c r="I930" s="119">
        <v>1</v>
      </c>
      <c r="J930" s="119"/>
      <c r="K930" s="131">
        <v>43694</v>
      </c>
      <c r="L930" s="131">
        <v>43694</v>
      </c>
      <c r="M930" s="131">
        <v>43694</v>
      </c>
      <c r="N930" s="115" t="s">
        <v>2529</v>
      </c>
      <c r="O930" s="115" t="s">
        <v>1024</v>
      </c>
      <c r="P930" s="115">
        <v>8</v>
      </c>
      <c r="Q930" s="115">
        <v>2019</v>
      </c>
      <c r="R930" s="115"/>
      <c r="S930" s="115" t="str">
        <f t="shared" si="28"/>
        <v>TLJ</v>
      </c>
      <c r="T930" s="115" t="str">
        <f>IFERROR(VLOOKUP(S930,[1]LOKASI!$B$4:$D$19,2,0),"-")</f>
        <v>DISTRIK I</v>
      </c>
      <c r="U930" s="115"/>
      <c r="V930" s="115"/>
      <c r="W930" s="121"/>
    </row>
    <row r="931" spans="2:23" s="94" customFormat="1" ht="50.15" hidden="1" customHeight="1" x14ac:dyDescent="0.35">
      <c r="B931" s="115">
        <f t="shared" si="29"/>
        <v>926</v>
      </c>
      <c r="C931" s="115" t="s">
        <v>1755</v>
      </c>
      <c r="D931" s="116" t="s">
        <v>2530</v>
      </c>
      <c r="E931" s="117"/>
      <c r="F931" s="118"/>
      <c r="G931" s="119">
        <v>1</v>
      </c>
      <c r="H931" s="119"/>
      <c r="I931" s="119"/>
      <c r="J931" s="119"/>
      <c r="K931" s="131">
        <v>43694</v>
      </c>
      <c r="L931" s="131">
        <v>43694</v>
      </c>
      <c r="M931" s="131">
        <v>43694</v>
      </c>
      <c r="N931" s="115" t="s">
        <v>2531</v>
      </c>
      <c r="O931" s="115" t="s">
        <v>2532</v>
      </c>
      <c r="P931" s="115">
        <v>8</v>
      </c>
      <c r="Q931" s="115">
        <v>2019</v>
      </c>
      <c r="R931" s="115"/>
      <c r="S931" s="115" t="str">
        <f t="shared" si="28"/>
        <v>TLJ</v>
      </c>
      <c r="T931" s="115" t="str">
        <f>IFERROR(VLOOKUP(S931,[1]LOKASI!$B$4:$D$19,2,0),"-")</f>
        <v>DISTRIK I</v>
      </c>
      <c r="U931" s="115"/>
      <c r="V931" s="115"/>
      <c r="W931" s="121"/>
    </row>
    <row r="932" spans="2:23" s="94" customFormat="1" ht="50.15" hidden="1" customHeight="1" x14ac:dyDescent="0.35">
      <c r="B932" s="115">
        <f t="shared" si="29"/>
        <v>927</v>
      </c>
      <c r="C932" s="115" t="s">
        <v>1755</v>
      </c>
      <c r="D932" s="127" t="s">
        <v>2533</v>
      </c>
      <c r="E932" s="117"/>
      <c r="F932" s="118"/>
      <c r="G932" s="119">
        <v>1</v>
      </c>
      <c r="H932" s="119"/>
      <c r="I932" s="119"/>
      <c r="J932" s="119"/>
      <c r="K932" s="131">
        <v>43696</v>
      </c>
      <c r="L932" s="131">
        <v>43696</v>
      </c>
      <c r="M932" s="131">
        <v>43696</v>
      </c>
      <c r="N932" s="115" t="s">
        <v>2511</v>
      </c>
      <c r="O932" s="115" t="s">
        <v>1509</v>
      </c>
      <c r="P932" s="115">
        <v>8</v>
      </c>
      <c r="Q932" s="115">
        <v>2019</v>
      </c>
      <c r="R932" s="115"/>
      <c r="S932" s="115" t="str">
        <f t="shared" si="28"/>
        <v>PMB</v>
      </c>
      <c r="T932" s="115" t="str">
        <f>IFERROR(VLOOKUP(S932,[1]LOKASI!$B$4:$D$19,2,0),"-")</f>
        <v>DISTRIK I</v>
      </c>
      <c r="U932" s="115"/>
      <c r="V932" s="115"/>
      <c r="W932" s="121"/>
    </row>
    <row r="933" spans="2:23" s="94" customFormat="1" ht="50.15" hidden="1" customHeight="1" x14ac:dyDescent="0.35">
      <c r="B933" s="115">
        <f t="shared" si="29"/>
        <v>928</v>
      </c>
      <c r="C933" s="115"/>
      <c r="D933" s="127" t="s">
        <v>2534</v>
      </c>
      <c r="E933" s="117"/>
      <c r="F933" s="118"/>
      <c r="G933" s="119">
        <v>1</v>
      </c>
      <c r="H933" s="119"/>
      <c r="I933" s="119">
        <v>1</v>
      </c>
      <c r="J933" s="119"/>
      <c r="K933" s="131">
        <v>43696</v>
      </c>
      <c r="L933" s="131">
        <v>43696</v>
      </c>
      <c r="M933" s="131">
        <v>43696</v>
      </c>
      <c r="N933" s="115" t="s">
        <v>2521</v>
      </c>
      <c r="O933" s="115" t="s">
        <v>1510</v>
      </c>
      <c r="P933" s="115">
        <v>8</v>
      </c>
      <c r="Q933" s="115">
        <v>2019</v>
      </c>
      <c r="R933" s="115"/>
      <c r="S933" s="115" t="str">
        <f t="shared" si="28"/>
        <v>PMB</v>
      </c>
      <c r="T933" s="115" t="str">
        <f>IFERROR(VLOOKUP(S933,[1]LOKASI!$B$4:$D$19,2,0),"-")</f>
        <v>DISTRIK I</v>
      </c>
      <c r="U933" s="115"/>
      <c r="V933" s="115"/>
      <c r="W933" s="121"/>
    </row>
    <row r="934" spans="2:23" s="94" customFormat="1" ht="50.15" hidden="1" customHeight="1" x14ac:dyDescent="0.35">
      <c r="B934" s="115">
        <f t="shared" si="29"/>
        <v>929</v>
      </c>
      <c r="C934" s="115" t="s">
        <v>1755</v>
      </c>
      <c r="D934" s="127" t="s">
        <v>2535</v>
      </c>
      <c r="E934" s="117"/>
      <c r="F934" s="118"/>
      <c r="G934" s="119">
        <v>1</v>
      </c>
      <c r="H934" s="119"/>
      <c r="I934" s="119">
        <v>1</v>
      </c>
      <c r="J934" s="119"/>
      <c r="K934" s="131">
        <v>43696</v>
      </c>
      <c r="L934" s="131">
        <v>43696</v>
      </c>
      <c r="M934" s="131">
        <v>43696</v>
      </c>
      <c r="N934" s="115" t="s">
        <v>2509</v>
      </c>
      <c r="O934" s="115" t="s">
        <v>1514</v>
      </c>
      <c r="P934" s="115">
        <v>8</v>
      </c>
      <c r="Q934" s="115">
        <v>2019</v>
      </c>
      <c r="R934" s="115"/>
      <c r="S934" s="115" t="str">
        <f t="shared" si="28"/>
        <v>PMB</v>
      </c>
      <c r="T934" s="115" t="str">
        <f>IFERROR(VLOOKUP(S934,[1]LOKASI!$B$4:$D$19,2,0),"-")</f>
        <v>DISTRIK I</v>
      </c>
      <c r="U934" s="115"/>
      <c r="V934" s="115"/>
      <c r="W934" s="121"/>
    </row>
    <row r="935" spans="2:23" s="94" customFormat="1" ht="50.15" hidden="1" customHeight="1" x14ac:dyDescent="0.35">
      <c r="B935" s="115">
        <f t="shared" si="29"/>
        <v>930</v>
      </c>
      <c r="C935" s="115"/>
      <c r="D935" s="127" t="s">
        <v>2536</v>
      </c>
      <c r="E935" s="117"/>
      <c r="F935" s="118"/>
      <c r="G935" s="119">
        <v>1</v>
      </c>
      <c r="H935" s="119">
        <v>1</v>
      </c>
      <c r="I935" s="119"/>
      <c r="J935" s="119"/>
      <c r="K935" s="131">
        <v>43696</v>
      </c>
      <c r="L935" s="131">
        <v>43696</v>
      </c>
      <c r="M935" s="131">
        <v>43696</v>
      </c>
      <c r="N935" s="115" t="s">
        <v>2480</v>
      </c>
      <c r="O935" s="115" t="s">
        <v>1426</v>
      </c>
      <c r="P935" s="115">
        <v>8</v>
      </c>
      <c r="Q935" s="115">
        <v>2019</v>
      </c>
      <c r="R935" s="115"/>
      <c r="S935" s="115" t="str">
        <f t="shared" si="28"/>
        <v>GNK</v>
      </c>
      <c r="T935" s="115" t="str">
        <f>IFERROR(VLOOKUP(S935,[1]LOKASI!$B$4:$D$19,2,0),"-")</f>
        <v>DISTRIK I</v>
      </c>
      <c r="U935" s="115"/>
      <c r="V935" s="115"/>
      <c r="W935" s="121"/>
    </row>
    <row r="936" spans="2:23" s="94" customFormat="1" ht="50.15" hidden="1" customHeight="1" x14ac:dyDescent="0.35">
      <c r="B936" s="115">
        <f t="shared" si="29"/>
        <v>931</v>
      </c>
      <c r="C936" s="134"/>
      <c r="D936" s="127" t="s">
        <v>2537</v>
      </c>
      <c r="E936" s="117"/>
      <c r="F936" s="118"/>
      <c r="G936" s="119">
        <v>1</v>
      </c>
      <c r="H936" s="119"/>
      <c r="I936" s="119">
        <v>1</v>
      </c>
      <c r="J936" s="119"/>
      <c r="K936" s="131">
        <v>43697</v>
      </c>
      <c r="L936" s="131">
        <v>43697</v>
      </c>
      <c r="M936" s="131">
        <v>43697</v>
      </c>
      <c r="N936" s="115" t="s">
        <v>2538</v>
      </c>
      <c r="O936" s="134" t="s">
        <v>1438</v>
      </c>
      <c r="P936" s="115">
        <v>8</v>
      </c>
      <c r="Q936" s="115">
        <v>2019</v>
      </c>
      <c r="R936" s="115"/>
      <c r="S936" s="115" t="str">
        <f t="shared" si="28"/>
        <v xml:space="preserve">SP </v>
      </c>
      <c r="T936" s="115" t="str">
        <f>IFERROR(VLOOKUP(S936,[1]LOKASI!$B$4:$D$19,2,0),"-")</f>
        <v>-</v>
      </c>
      <c r="U936" s="115"/>
      <c r="V936" s="115"/>
      <c r="W936" s="121"/>
    </row>
    <row r="937" spans="2:23" s="94" customFormat="1" ht="50.15" hidden="1" customHeight="1" x14ac:dyDescent="0.35">
      <c r="B937" s="115">
        <f t="shared" si="29"/>
        <v>932</v>
      </c>
      <c r="C937" s="134"/>
      <c r="D937" s="127" t="s">
        <v>2539</v>
      </c>
      <c r="E937" s="117"/>
      <c r="F937" s="118"/>
      <c r="G937" s="119">
        <v>1</v>
      </c>
      <c r="H937" s="119">
        <v>1</v>
      </c>
      <c r="I937" s="119"/>
      <c r="J937" s="119"/>
      <c r="K937" s="131">
        <v>43697</v>
      </c>
      <c r="L937" s="131">
        <v>43697</v>
      </c>
      <c r="M937" s="131">
        <v>43697</v>
      </c>
      <c r="N937" s="115" t="s">
        <v>2540</v>
      </c>
      <c r="O937" s="126" t="s">
        <v>1792</v>
      </c>
      <c r="P937" s="115">
        <v>8</v>
      </c>
      <c r="Q937" s="115">
        <v>2019</v>
      </c>
      <c r="R937" s="115"/>
      <c r="S937" s="115" t="str">
        <f t="shared" si="28"/>
        <v>PDW</v>
      </c>
      <c r="T937" s="115" t="str">
        <f>IFERROR(VLOOKUP(S937,[1]LOKASI!$B$4:$D$19,2,0),"-")</f>
        <v>-</v>
      </c>
      <c r="U937" s="115"/>
      <c r="V937" s="115"/>
      <c r="W937" s="121"/>
    </row>
    <row r="938" spans="2:23" s="94" customFormat="1" ht="50.15" hidden="1" customHeight="1" x14ac:dyDescent="0.35">
      <c r="B938" s="115">
        <f t="shared" si="29"/>
        <v>933</v>
      </c>
      <c r="C938" s="134"/>
      <c r="D938" s="127" t="s">
        <v>2541</v>
      </c>
      <c r="E938" s="117"/>
      <c r="F938" s="118"/>
      <c r="G938" s="119">
        <v>1</v>
      </c>
      <c r="H938" s="119">
        <v>1</v>
      </c>
      <c r="I938" s="119"/>
      <c r="J938" s="119"/>
      <c r="K938" s="131">
        <v>43698</v>
      </c>
      <c r="L938" s="131">
        <v>43698</v>
      </c>
      <c r="M938" s="131">
        <v>43698</v>
      </c>
      <c r="N938" s="115" t="s">
        <v>2480</v>
      </c>
      <c r="O938" s="134" t="s">
        <v>1336</v>
      </c>
      <c r="P938" s="115">
        <v>8</v>
      </c>
      <c r="Q938" s="115">
        <v>2019</v>
      </c>
      <c r="R938" s="115"/>
      <c r="S938" s="115" t="str">
        <f t="shared" si="28"/>
        <v xml:space="preserve">SP </v>
      </c>
      <c r="T938" s="115" t="str">
        <f>IFERROR(VLOOKUP(S938,[1]LOKASI!$B$4:$D$19,2,0),"-")</f>
        <v>-</v>
      </c>
      <c r="U938" s="115"/>
      <c r="V938" s="115"/>
      <c r="W938" s="121"/>
    </row>
    <row r="939" spans="2:23" s="94" customFormat="1" ht="50.15" hidden="1" customHeight="1" x14ac:dyDescent="0.35">
      <c r="B939" s="115">
        <f t="shared" si="29"/>
        <v>934</v>
      </c>
      <c r="C939" s="134"/>
      <c r="D939" s="127" t="s">
        <v>2542</v>
      </c>
      <c r="E939" s="117"/>
      <c r="F939" s="118"/>
      <c r="G939" s="119">
        <v>1</v>
      </c>
      <c r="H939" s="119"/>
      <c r="I939" s="119"/>
      <c r="J939" s="119">
        <v>18</v>
      </c>
      <c r="K939" s="131">
        <v>43698</v>
      </c>
      <c r="L939" s="131">
        <v>43698</v>
      </c>
      <c r="M939" s="131">
        <v>43698</v>
      </c>
      <c r="N939" s="115" t="s">
        <v>2543</v>
      </c>
      <c r="O939" s="134" t="s">
        <v>1617</v>
      </c>
      <c r="P939" s="115">
        <v>8</v>
      </c>
      <c r="Q939" s="115">
        <v>2019</v>
      </c>
      <c r="R939" s="115"/>
      <c r="S939" s="115" t="str">
        <f t="shared" si="28"/>
        <v>TLJ</v>
      </c>
      <c r="T939" s="115" t="str">
        <f>IFERROR(VLOOKUP(S939,[1]LOKASI!$B$4:$D$19,2,0),"-")</f>
        <v>DISTRIK I</v>
      </c>
      <c r="U939" s="115"/>
      <c r="V939" s="115"/>
      <c r="W939" s="121"/>
    </row>
    <row r="940" spans="2:23" s="94" customFormat="1" ht="50.15" hidden="1" customHeight="1" x14ac:dyDescent="0.35">
      <c r="B940" s="115">
        <f t="shared" si="29"/>
        <v>935</v>
      </c>
      <c r="C940" s="134"/>
      <c r="D940" s="127" t="s">
        <v>2455</v>
      </c>
      <c r="E940" s="117"/>
      <c r="F940" s="118"/>
      <c r="G940" s="119">
        <v>1</v>
      </c>
      <c r="H940" s="119"/>
      <c r="I940" s="119">
        <v>1</v>
      </c>
      <c r="J940" s="119"/>
      <c r="K940" s="131">
        <v>43698</v>
      </c>
      <c r="L940" s="131">
        <v>43698</v>
      </c>
      <c r="M940" s="131">
        <v>43698</v>
      </c>
      <c r="N940" s="115" t="s">
        <v>2544</v>
      </c>
      <c r="O940" s="134" t="s">
        <v>1975</v>
      </c>
      <c r="P940" s="115">
        <v>8</v>
      </c>
      <c r="Q940" s="115">
        <v>2019</v>
      </c>
      <c r="R940" s="115"/>
      <c r="S940" s="115" t="str">
        <f t="shared" si="28"/>
        <v xml:space="preserve">SP </v>
      </c>
      <c r="T940" s="115" t="str">
        <f>IFERROR(VLOOKUP(S940,[1]LOKASI!$B$4:$D$19,2,0),"-")</f>
        <v>-</v>
      </c>
      <c r="U940" s="115"/>
      <c r="V940" s="115"/>
      <c r="W940" s="121"/>
    </row>
    <row r="941" spans="2:23" s="94" customFormat="1" ht="50.15" hidden="1" customHeight="1" x14ac:dyDescent="0.35">
      <c r="B941" s="115">
        <f t="shared" si="29"/>
        <v>936</v>
      </c>
      <c r="C941" s="134"/>
      <c r="D941" s="127" t="s">
        <v>2545</v>
      </c>
      <c r="E941" s="117"/>
      <c r="F941" s="118"/>
      <c r="G941" s="119">
        <v>1</v>
      </c>
      <c r="H941" s="119"/>
      <c r="I941" s="119"/>
      <c r="J941" s="119"/>
      <c r="K941" s="131">
        <v>43698</v>
      </c>
      <c r="L941" s="131">
        <v>43698</v>
      </c>
      <c r="M941" s="131">
        <v>43698</v>
      </c>
      <c r="N941" s="134" t="s">
        <v>2546</v>
      </c>
      <c r="O941" s="134" t="s">
        <v>1150</v>
      </c>
      <c r="P941" s="115">
        <v>8</v>
      </c>
      <c r="Q941" s="115">
        <v>2019</v>
      </c>
      <c r="R941" s="115"/>
      <c r="S941" s="115" t="str">
        <f t="shared" si="28"/>
        <v>TLJ</v>
      </c>
      <c r="T941" s="115" t="str">
        <f>IFERROR(VLOOKUP(S941,[1]LOKASI!$B$4:$D$19,2,0),"-")</f>
        <v>DISTRIK I</v>
      </c>
      <c r="U941" s="115"/>
      <c r="V941" s="115"/>
      <c r="W941" s="121"/>
    </row>
    <row r="942" spans="2:23" s="94" customFormat="1" ht="50.15" hidden="1" customHeight="1" x14ac:dyDescent="0.35">
      <c r="B942" s="115">
        <f t="shared" si="29"/>
        <v>937</v>
      </c>
      <c r="C942" s="134"/>
      <c r="D942" s="127" t="s">
        <v>2547</v>
      </c>
      <c r="E942" s="117"/>
      <c r="F942" s="118"/>
      <c r="G942" s="119">
        <v>1</v>
      </c>
      <c r="H942" s="119"/>
      <c r="I942" s="119"/>
      <c r="J942" s="119"/>
      <c r="K942" s="131">
        <v>43698</v>
      </c>
      <c r="L942" s="131">
        <v>43698</v>
      </c>
      <c r="M942" s="131">
        <v>43698</v>
      </c>
      <c r="N942" s="134" t="s">
        <v>2546</v>
      </c>
      <c r="O942" s="134" t="s">
        <v>1650</v>
      </c>
      <c r="P942" s="115">
        <v>8</v>
      </c>
      <c r="Q942" s="115">
        <v>2019</v>
      </c>
      <c r="R942" s="115"/>
      <c r="S942" s="115" t="str">
        <f t="shared" si="28"/>
        <v>TLJ</v>
      </c>
      <c r="T942" s="115" t="str">
        <f>IFERROR(VLOOKUP(S942,[1]LOKASI!$B$4:$D$19,2,0),"-")</f>
        <v>DISTRIK I</v>
      </c>
      <c r="U942" s="115"/>
      <c r="V942" s="115"/>
      <c r="W942" s="121"/>
    </row>
    <row r="943" spans="2:23" s="94" customFormat="1" ht="50.15" hidden="1" customHeight="1" x14ac:dyDescent="0.35">
      <c r="B943" s="115">
        <f t="shared" si="29"/>
        <v>938</v>
      </c>
      <c r="C943" s="115"/>
      <c r="D943" s="127" t="s">
        <v>2548</v>
      </c>
      <c r="E943" s="117"/>
      <c r="F943" s="118"/>
      <c r="G943" s="119">
        <v>4</v>
      </c>
      <c r="H943" s="119"/>
      <c r="I943" s="119">
        <v>3</v>
      </c>
      <c r="J943" s="119">
        <v>18</v>
      </c>
      <c r="K943" s="131">
        <v>43699</v>
      </c>
      <c r="L943" s="131">
        <v>43699</v>
      </c>
      <c r="M943" s="131">
        <v>43699</v>
      </c>
      <c r="N943" s="115" t="s">
        <v>2549</v>
      </c>
      <c r="O943" s="115" t="s">
        <v>1426</v>
      </c>
      <c r="P943" s="115">
        <v>8</v>
      </c>
      <c r="Q943" s="115">
        <v>2019</v>
      </c>
      <c r="R943" s="115"/>
      <c r="S943" s="115" t="str">
        <f t="shared" si="28"/>
        <v>GNK</v>
      </c>
      <c r="T943" s="115" t="str">
        <f>IFERROR(VLOOKUP(S943,[1]LOKASI!$B$4:$D$19,2,0),"-")</f>
        <v>DISTRIK I</v>
      </c>
      <c r="U943" s="115"/>
      <c r="V943" s="115"/>
      <c r="W943" s="121"/>
    </row>
    <row r="944" spans="2:23" s="94" customFormat="1" ht="50.15" hidden="1" customHeight="1" x14ac:dyDescent="0.35">
      <c r="B944" s="115">
        <f t="shared" si="29"/>
        <v>939</v>
      </c>
      <c r="C944" s="115" t="s">
        <v>1755</v>
      </c>
      <c r="D944" s="116" t="s">
        <v>2550</v>
      </c>
      <c r="E944" s="117"/>
      <c r="F944" s="118"/>
      <c r="G944" s="119">
        <v>1</v>
      </c>
      <c r="H944" s="119"/>
      <c r="I944" s="119"/>
      <c r="J944" s="119">
        <v>9</v>
      </c>
      <c r="K944" s="131">
        <v>43700</v>
      </c>
      <c r="L944" s="131">
        <v>43700</v>
      </c>
      <c r="M944" s="131">
        <v>43700</v>
      </c>
      <c r="N944" s="115" t="s">
        <v>2551</v>
      </c>
      <c r="O944" s="115" t="s">
        <v>1583</v>
      </c>
      <c r="P944" s="115">
        <v>8</v>
      </c>
      <c r="Q944" s="115">
        <v>2019</v>
      </c>
      <c r="R944" s="115"/>
      <c r="S944" s="115" t="str">
        <f t="shared" si="28"/>
        <v>TLJ</v>
      </c>
      <c r="T944" s="115" t="str">
        <f>IFERROR(VLOOKUP(S944,[1]LOKASI!$B$4:$D$19,2,0),"-")</f>
        <v>DISTRIK I</v>
      </c>
      <c r="U944" s="115"/>
      <c r="V944" s="115"/>
      <c r="W944" s="121"/>
    </row>
    <row r="945" spans="2:23" s="94" customFormat="1" ht="50.15" hidden="1" customHeight="1" x14ac:dyDescent="0.35">
      <c r="B945" s="115">
        <f t="shared" si="29"/>
        <v>940</v>
      </c>
      <c r="C945" s="115"/>
      <c r="D945" s="127" t="s">
        <v>2552</v>
      </c>
      <c r="E945" s="117"/>
      <c r="F945" s="118"/>
      <c r="G945" s="119">
        <v>1</v>
      </c>
      <c r="H945" s="119"/>
      <c r="I945" s="119">
        <v>1</v>
      </c>
      <c r="J945" s="119"/>
      <c r="K945" s="131">
        <v>43700</v>
      </c>
      <c r="L945" s="131">
        <v>43700</v>
      </c>
      <c r="M945" s="131">
        <v>43700</v>
      </c>
      <c r="N945" s="115" t="s">
        <v>2553</v>
      </c>
      <c r="O945" s="115" t="s">
        <v>1348</v>
      </c>
      <c r="P945" s="115">
        <v>8</v>
      </c>
      <c r="Q945" s="115">
        <v>2019</v>
      </c>
      <c r="R945" s="115"/>
      <c r="S945" s="115" t="str">
        <f t="shared" si="28"/>
        <v xml:space="preserve">SP </v>
      </c>
      <c r="T945" s="115" t="str">
        <f>IFERROR(VLOOKUP(S945,[1]LOKASI!$B$4:$D$19,2,0),"-")</f>
        <v>-</v>
      </c>
      <c r="U945" s="115"/>
      <c r="V945" s="115"/>
      <c r="W945" s="121"/>
    </row>
    <row r="946" spans="2:23" s="94" customFormat="1" ht="50.15" hidden="1" customHeight="1" x14ac:dyDescent="0.35">
      <c r="B946" s="115">
        <f t="shared" si="29"/>
        <v>941</v>
      </c>
      <c r="C946" s="134"/>
      <c r="D946" s="127" t="s">
        <v>2554</v>
      </c>
      <c r="E946" s="117"/>
      <c r="F946" s="118"/>
      <c r="G946" s="119">
        <v>1</v>
      </c>
      <c r="H946" s="119"/>
      <c r="I946" s="119">
        <v>1</v>
      </c>
      <c r="J946" s="119"/>
      <c r="K946" s="131">
        <v>43701</v>
      </c>
      <c r="L946" s="131">
        <v>43701</v>
      </c>
      <c r="M946" s="131">
        <v>43701</v>
      </c>
      <c r="N946" s="115" t="s">
        <v>2555</v>
      </c>
      <c r="O946" s="134" t="s">
        <v>1515</v>
      </c>
      <c r="P946" s="115">
        <v>8</v>
      </c>
      <c r="Q946" s="115">
        <v>2019</v>
      </c>
      <c r="R946" s="115"/>
      <c r="S946" s="115" t="str">
        <f t="shared" si="28"/>
        <v>PMB</v>
      </c>
      <c r="T946" s="115" t="str">
        <f>IFERROR(VLOOKUP(S946,[1]LOKASI!$B$4:$D$19,2,0),"-")</f>
        <v>DISTRIK I</v>
      </c>
      <c r="U946" s="115"/>
      <c r="V946" s="115"/>
      <c r="W946" s="121"/>
    </row>
    <row r="947" spans="2:23" s="94" customFormat="1" ht="50.15" hidden="1" customHeight="1" x14ac:dyDescent="0.35">
      <c r="B947" s="115">
        <f t="shared" si="29"/>
        <v>942</v>
      </c>
      <c r="C947" s="115" t="s">
        <v>1300</v>
      </c>
      <c r="D947" s="132" t="s">
        <v>2556</v>
      </c>
      <c r="E947" s="129"/>
      <c r="F947" s="130"/>
      <c r="G947" s="119">
        <v>1</v>
      </c>
      <c r="H947" s="119"/>
      <c r="I947" s="119">
        <v>1</v>
      </c>
      <c r="J947" s="119"/>
      <c r="K947" s="131">
        <v>43701</v>
      </c>
      <c r="L947" s="131">
        <v>43701</v>
      </c>
      <c r="M947" s="131">
        <v>43701</v>
      </c>
      <c r="N947" s="115" t="s">
        <v>2557</v>
      </c>
      <c r="O947" s="126" t="s">
        <v>1792</v>
      </c>
      <c r="P947" s="115">
        <v>8</v>
      </c>
      <c r="Q947" s="115">
        <v>2019</v>
      </c>
      <c r="R947" s="115"/>
      <c r="S947" s="115" t="str">
        <f t="shared" si="28"/>
        <v>PDW-PPP</v>
      </c>
      <c r="T947" s="115" t="str">
        <f>IFERROR(VLOOKUP(S947,[1]LOKASI!$B$4:$D$19,2,0),"-")</f>
        <v>-</v>
      </c>
      <c r="U947" s="115"/>
      <c r="V947" s="115"/>
      <c r="W947" s="121"/>
    </row>
    <row r="948" spans="2:23" s="94" customFormat="1" ht="50.15" hidden="1" customHeight="1" x14ac:dyDescent="0.35">
      <c r="B948" s="115">
        <f t="shared" si="29"/>
        <v>943</v>
      </c>
      <c r="C948" s="115" t="s">
        <v>2312</v>
      </c>
      <c r="D948" s="127" t="s">
        <v>2558</v>
      </c>
      <c r="E948" s="117"/>
      <c r="F948" s="118"/>
      <c r="G948" s="119">
        <v>2</v>
      </c>
      <c r="H948" s="119">
        <v>2</v>
      </c>
      <c r="I948" s="119"/>
      <c r="J948" s="119"/>
      <c r="K948" s="131">
        <v>43701</v>
      </c>
      <c r="L948" s="131">
        <v>43701</v>
      </c>
      <c r="M948" s="131">
        <v>43701</v>
      </c>
      <c r="N948" s="115" t="s">
        <v>2559</v>
      </c>
      <c r="O948" s="115" t="s">
        <v>2417</v>
      </c>
      <c r="P948" s="115">
        <v>8</v>
      </c>
      <c r="Q948" s="115">
        <v>2019</v>
      </c>
      <c r="R948" s="115"/>
      <c r="S948" s="115" t="str">
        <f t="shared" si="28"/>
        <v>TMT</v>
      </c>
      <c r="T948" s="115" t="str">
        <f>IFERROR(VLOOKUP(S948,[1]LOKASI!$B$4:$D$19,2,0),"-")</f>
        <v>DISTRIK II</v>
      </c>
      <c r="U948" s="115"/>
      <c r="V948" s="115"/>
      <c r="W948" s="121"/>
    </row>
    <row r="949" spans="2:23" s="94" customFormat="1" ht="50.15" hidden="1" customHeight="1" x14ac:dyDescent="0.35">
      <c r="B949" s="115">
        <f t="shared" si="29"/>
        <v>944</v>
      </c>
      <c r="C949" s="115"/>
      <c r="D949" s="127" t="s">
        <v>2560</v>
      </c>
      <c r="E949" s="117"/>
      <c r="F949" s="118"/>
      <c r="G949" s="119">
        <v>1</v>
      </c>
      <c r="H949" s="119"/>
      <c r="I949" s="119">
        <v>1</v>
      </c>
      <c r="J949" s="119"/>
      <c r="K949" s="131">
        <v>43703</v>
      </c>
      <c r="L949" s="131">
        <v>43703</v>
      </c>
      <c r="M949" s="131">
        <v>43703</v>
      </c>
      <c r="N949" s="115" t="s">
        <v>2561</v>
      </c>
      <c r="O949" s="115" t="s">
        <v>2119</v>
      </c>
      <c r="P949" s="115">
        <v>8</v>
      </c>
      <c r="Q949" s="115">
        <v>2019</v>
      </c>
      <c r="R949" s="115"/>
      <c r="S949" s="115" t="str">
        <f t="shared" si="28"/>
        <v>TMT</v>
      </c>
      <c r="T949" s="115" t="str">
        <f>IFERROR(VLOOKUP(S949,[1]LOKASI!$B$4:$D$19,2,0),"-")</f>
        <v>DISTRIK II</v>
      </c>
      <c r="U949" s="115"/>
      <c r="V949" s="115"/>
      <c r="W949" s="121"/>
    </row>
    <row r="950" spans="2:23" s="94" customFormat="1" ht="50.15" hidden="1" customHeight="1" x14ac:dyDescent="0.35">
      <c r="B950" s="115">
        <f t="shared" si="29"/>
        <v>945</v>
      </c>
      <c r="C950" s="115" t="s">
        <v>1755</v>
      </c>
      <c r="D950" s="127" t="s">
        <v>2562</v>
      </c>
      <c r="E950" s="117"/>
      <c r="F950" s="118"/>
      <c r="G950" s="119">
        <v>2</v>
      </c>
      <c r="H950" s="119">
        <v>2</v>
      </c>
      <c r="I950" s="119"/>
      <c r="J950" s="119"/>
      <c r="K950" s="131">
        <v>43704</v>
      </c>
      <c r="L950" s="131">
        <v>43704</v>
      </c>
      <c r="M950" s="131">
        <v>43704</v>
      </c>
      <c r="N950" s="115" t="s">
        <v>2555</v>
      </c>
      <c r="O950" s="115" t="s">
        <v>1426</v>
      </c>
      <c r="P950" s="115">
        <v>8</v>
      </c>
      <c r="Q950" s="115">
        <v>2019</v>
      </c>
      <c r="R950" s="115"/>
      <c r="S950" s="115" t="str">
        <f t="shared" si="28"/>
        <v>GNK</v>
      </c>
      <c r="T950" s="115" t="str">
        <f>IFERROR(VLOOKUP(S950,[1]LOKASI!$B$4:$D$19,2,0),"-")</f>
        <v>DISTRIK I</v>
      </c>
      <c r="U950" s="115"/>
      <c r="V950" s="115"/>
      <c r="W950" s="121"/>
    </row>
    <row r="951" spans="2:23" s="94" customFormat="1" ht="50.15" hidden="1" customHeight="1" x14ac:dyDescent="0.35">
      <c r="B951" s="115">
        <f t="shared" si="29"/>
        <v>946</v>
      </c>
      <c r="C951" s="115"/>
      <c r="D951" s="127" t="s">
        <v>2563</v>
      </c>
      <c r="E951" s="117"/>
      <c r="F951" s="118"/>
      <c r="G951" s="119">
        <v>1</v>
      </c>
      <c r="H951" s="119"/>
      <c r="I951" s="119">
        <v>1</v>
      </c>
      <c r="J951" s="119"/>
      <c r="K951" s="131">
        <v>43704</v>
      </c>
      <c r="L951" s="131">
        <v>43704</v>
      </c>
      <c r="M951" s="131">
        <v>43704</v>
      </c>
      <c r="N951" s="115" t="s">
        <v>2555</v>
      </c>
      <c r="O951" s="115" t="s">
        <v>2271</v>
      </c>
      <c r="P951" s="115">
        <v>8</v>
      </c>
      <c r="Q951" s="115">
        <v>2019</v>
      </c>
      <c r="R951" s="115"/>
      <c r="S951" s="115" t="str">
        <f t="shared" si="28"/>
        <v>GNK</v>
      </c>
      <c r="T951" s="115" t="str">
        <f>IFERROR(VLOOKUP(S951,[1]LOKASI!$B$4:$D$19,2,0),"-")</f>
        <v>DISTRIK I</v>
      </c>
      <c r="U951" s="115"/>
      <c r="V951" s="115"/>
      <c r="W951" s="121"/>
    </row>
    <row r="952" spans="2:23" s="94" customFormat="1" ht="50.15" hidden="1" customHeight="1" x14ac:dyDescent="0.35">
      <c r="B952" s="115">
        <f t="shared" si="29"/>
        <v>947</v>
      </c>
      <c r="C952" s="115"/>
      <c r="D952" s="127" t="s">
        <v>2564</v>
      </c>
      <c r="E952" s="117"/>
      <c r="F952" s="118"/>
      <c r="G952" s="119">
        <v>1</v>
      </c>
      <c r="H952" s="119">
        <v>1</v>
      </c>
      <c r="I952" s="119"/>
      <c r="J952" s="119"/>
      <c r="K952" s="131">
        <v>43706</v>
      </c>
      <c r="L952" s="131">
        <v>43706</v>
      </c>
      <c r="M952" s="131">
        <v>43706</v>
      </c>
      <c r="N952" s="115" t="s">
        <v>2565</v>
      </c>
      <c r="O952" s="115" t="s">
        <v>1426</v>
      </c>
      <c r="P952" s="115">
        <v>8</v>
      </c>
      <c r="Q952" s="115">
        <v>2019</v>
      </c>
      <c r="R952" s="115"/>
      <c r="S952" s="115" t="str">
        <f t="shared" si="28"/>
        <v>GNK</v>
      </c>
      <c r="T952" s="115" t="str">
        <f>IFERROR(VLOOKUP(S952,[1]LOKASI!$B$4:$D$19,2,0),"-")</f>
        <v>DISTRIK I</v>
      </c>
      <c r="U952" s="115"/>
      <c r="V952" s="115"/>
      <c r="W952" s="121"/>
    </row>
    <row r="953" spans="2:23" s="94" customFormat="1" ht="50.15" hidden="1" customHeight="1" x14ac:dyDescent="0.35">
      <c r="B953" s="115">
        <f t="shared" si="29"/>
        <v>948</v>
      </c>
      <c r="C953" s="115" t="s">
        <v>1300</v>
      </c>
      <c r="D953" s="132" t="s">
        <v>2566</v>
      </c>
      <c r="E953" s="129"/>
      <c r="F953" s="130"/>
      <c r="G953" s="119">
        <v>1</v>
      </c>
      <c r="H953" s="119"/>
      <c r="I953" s="119"/>
      <c r="J953" s="119"/>
      <c r="K953" s="131">
        <v>43706</v>
      </c>
      <c r="L953" s="131">
        <v>43706</v>
      </c>
      <c r="M953" s="131">
        <v>43706</v>
      </c>
      <c r="N953" s="115"/>
      <c r="O953" s="123" t="s">
        <v>2567</v>
      </c>
      <c r="P953" s="115">
        <v>8</v>
      </c>
      <c r="Q953" s="115">
        <v>2019</v>
      </c>
      <c r="R953" s="115"/>
      <c r="S953" s="115" t="str">
        <f t="shared" si="28"/>
        <v>BRG - PPP</v>
      </c>
      <c r="T953" s="115" t="str">
        <f>IFERROR(VLOOKUP(S953,[1]LOKASI!$B$4:$D$19,2,0),"-")</f>
        <v>-</v>
      </c>
      <c r="U953" s="115"/>
      <c r="V953" s="115"/>
      <c r="W953" s="121"/>
    </row>
    <row r="954" spans="2:23" s="94" customFormat="1" ht="50.15" hidden="1" customHeight="1" x14ac:dyDescent="0.35">
      <c r="B954" s="115">
        <f t="shared" si="29"/>
        <v>949</v>
      </c>
      <c r="C954" s="115"/>
      <c r="D954" s="127" t="s">
        <v>2568</v>
      </c>
      <c r="E954" s="117"/>
      <c r="F954" s="118"/>
      <c r="G954" s="119">
        <v>3</v>
      </c>
      <c r="H954" s="119"/>
      <c r="I954" s="119">
        <v>1</v>
      </c>
      <c r="J954" s="119">
        <v>27</v>
      </c>
      <c r="K954" s="131">
        <v>43707</v>
      </c>
      <c r="L954" s="131">
        <v>43707</v>
      </c>
      <c r="M954" s="131">
        <v>43707</v>
      </c>
      <c r="N954" s="115" t="s">
        <v>2569</v>
      </c>
      <c r="O954" s="115" t="s">
        <v>1426</v>
      </c>
      <c r="P954" s="115">
        <v>8</v>
      </c>
      <c r="Q954" s="115">
        <v>2019</v>
      </c>
      <c r="R954" s="115"/>
      <c r="S954" s="115" t="str">
        <f t="shared" si="28"/>
        <v>GNK</v>
      </c>
      <c r="T954" s="115" t="str">
        <f>IFERROR(VLOOKUP(S954,[1]LOKASI!$B$4:$D$19,2,0),"-")</f>
        <v>DISTRIK I</v>
      </c>
      <c r="U954" s="115"/>
      <c r="V954" s="115"/>
      <c r="W954" s="121"/>
    </row>
    <row r="955" spans="2:23" s="94" customFormat="1" ht="50.15" hidden="1" customHeight="1" x14ac:dyDescent="0.35">
      <c r="B955" s="115">
        <f t="shared" si="29"/>
        <v>950</v>
      </c>
      <c r="C955" s="115"/>
      <c r="D955" s="127" t="s">
        <v>2570</v>
      </c>
      <c r="E955" s="117"/>
      <c r="F955" s="118"/>
      <c r="G955" s="119">
        <v>1</v>
      </c>
      <c r="H955" s="119"/>
      <c r="I955" s="119"/>
      <c r="J955" s="119">
        <v>9</v>
      </c>
      <c r="K955" s="131">
        <v>43707</v>
      </c>
      <c r="L955" s="131">
        <v>43707</v>
      </c>
      <c r="M955" s="131">
        <v>43707</v>
      </c>
      <c r="N955" s="115" t="s">
        <v>2571</v>
      </c>
      <c r="O955" s="115" t="s">
        <v>1775</v>
      </c>
      <c r="P955" s="115">
        <v>8</v>
      </c>
      <c r="Q955" s="115">
        <v>2019</v>
      </c>
      <c r="R955" s="115"/>
      <c r="S955" s="115" t="str">
        <f t="shared" si="28"/>
        <v>TMT</v>
      </c>
      <c r="T955" s="115" t="str">
        <f>IFERROR(VLOOKUP(S955,[1]LOKASI!$B$4:$D$19,2,0),"-")</f>
        <v>DISTRIK II</v>
      </c>
      <c r="U955" s="115"/>
      <c r="V955" s="115"/>
      <c r="W955" s="121"/>
    </row>
    <row r="956" spans="2:23" s="94" customFormat="1" ht="50.15" hidden="1" customHeight="1" x14ac:dyDescent="0.35">
      <c r="B956" s="115">
        <f t="shared" si="29"/>
        <v>951</v>
      </c>
      <c r="C956" s="115"/>
      <c r="D956" s="127" t="s">
        <v>2572</v>
      </c>
      <c r="E956" s="117"/>
      <c r="F956" s="118"/>
      <c r="G956" s="119">
        <v>1</v>
      </c>
      <c r="H956" s="119"/>
      <c r="I956" s="119">
        <v>1</v>
      </c>
      <c r="J956" s="119"/>
      <c r="K956" s="131">
        <v>43707</v>
      </c>
      <c r="L956" s="131">
        <v>43707</v>
      </c>
      <c r="M956" s="131">
        <v>43707</v>
      </c>
      <c r="N956" s="115" t="s">
        <v>2573</v>
      </c>
      <c r="O956" s="115" t="s">
        <v>1026</v>
      </c>
      <c r="P956" s="115">
        <v>8</v>
      </c>
      <c r="Q956" s="115">
        <v>2019</v>
      </c>
      <c r="R956" s="115"/>
      <c r="S956" s="115" t="str">
        <f t="shared" si="28"/>
        <v>TLJ</v>
      </c>
      <c r="T956" s="115" t="str">
        <f>IFERROR(VLOOKUP(S956,[1]LOKASI!$B$4:$D$19,2,0),"-")</f>
        <v>DISTRIK I</v>
      </c>
      <c r="U956" s="115"/>
      <c r="V956" s="115"/>
      <c r="W956" s="121"/>
    </row>
    <row r="957" spans="2:23" s="94" customFormat="1" ht="50.15" hidden="1" customHeight="1" x14ac:dyDescent="0.35">
      <c r="B957" s="115">
        <f t="shared" si="29"/>
        <v>952</v>
      </c>
      <c r="C957" s="115"/>
      <c r="D957" s="127" t="s">
        <v>2574</v>
      </c>
      <c r="E957" s="117"/>
      <c r="F957" s="118"/>
      <c r="G957" s="119">
        <v>3</v>
      </c>
      <c r="H957" s="119">
        <v>2</v>
      </c>
      <c r="I957" s="119"/>
      <c r="J957" s="119">
        <v>9</v>
      </c>
      <c r="K957" s="131">
        <v>43707</v>
      </c>
      <c r="L957" s="131">
        <v>43707</v>
      </c>
      <c r="M957" s="131">
        <v>43707</v>
      </c>
      <c r="N957" s="115" t="s">
        <v>2575</v>
      </c>
      <c r="O957" s="115" t="s">
        <v>1448</v>
      </c>
      <c r="P957" s="115">
        <v>8</v>
      </c>
      <c r="Q957" s="115">
        <v>2019</v>
      </c>
      <c r="R957" s="115"/>
      <c r="S957" s="115" t="str">
        <f t="shared" si="28"/>
        <v>KAG</v>
      </c>
      <c r="T957" s="115" t="str">
        <f>IFERROR(VLOOKUP(S957,[1]LOKASI!$B$4:$D$19,2,0),"-")</f>
        <v>DISTRIK III</v>
      </c>
      <c r="U957" s="115"/>
      <c r="V957" s="115"/>
      <c r="W957" s="121"/>
    </row>
    <row r="958" spans="2:23" s="94" customFormat="1" ht="50.15" hidden="1" customHeight="1" x14ac:dyDescent="0.35">
      <c r="B958" s="115">
        <f t="shared" si="29"/>
        <v>953</v>
      </c>
      <c r="C958" s="115" t="s">
        <v>1755</v>
      </c>
      <c r="D958" s="127" t="s">
        <v>2576</v>
      </c>
      <c r="E958" s="117"/>
      <c r="F958" s="118"/>
      <c r="G958" s="119">
        <v>1</v>
      </c>
      <c r="H958" s="119"/>
      <c r="I958" s="119"/>
      <c r="J958" s="119">
        <v>9</v>
      </c>
      <c r="K958" s="131">
        <v>43708</v>
      </c>
      <c r="L958" s="131">
        <v>43708</v>
      </c>
      <c r="M958" s="131">
        <v>43708</v>
      </c>
      <c r="N958" s="115" t="s">
        <v>2577</v>
      </c>
      <c r="O958" s="115" t="s">
        <v>1448</v>
      </c>
      <c r="P958" s="115">
        <v>8</v>
      </c>
      <c r="Q958" s="115">
        <v>2019</v>
      </c>
      <c r="R958" s="115"/>
      <c r="S958" s="115" t="str">
        <f t="shared" si="28"/>
        <v>KAG</v>
      </c>
      <c r="T958" s="115" t="str">
        <f>IFERROR(VLOOKUP(S958,[1]LOKASI!$B$4:$D$19,2,0),"-")</f>
        <v>DISTRIK III</v>
      </c>
      <c r="U958" s="115"/>
      <c r="V958" s="115"/>
      <c r="W958" s="121"/>
    </row>
    <row r="959" spans="2:23" s="94" customFormat="1" ht="50.15" hidden="1" customHeight="1" x14ac:dyDescent="0.35">
      <c r="B959" s="115">
        <f t="shared" si="29"/>
        <v>954</v>
      </c>
      <c r="C959" s="115"/>
      <c r="D959" s="127" t="s">
        <v>2578</v>
      </c>
      <c r="E959" s="117"/>
      <c r="F959" s="118"/>
      <c r="G959" s="119">
        <v>1</v>
      </c>
      <c r="H959" s="119"/>
      <c r="I959" s="119"/>
      <c r="J959" s="119">
        <v>27</v>
      </c>
      <c r="K959" s="131">
        <v>43709</v>
      </c>
      <c r="L959" s="131">
        <v>43709</v>
      </c>
      <c r="M959" s="131">
        <v>43709</v>
      </c>
      <c r="N959" s="115" t="s">
        <v>2579</v>
      </c>
      <c r="O959" s="115" t="s">
        <v>699</v>
      </c>
      <c r="P959" s="115">
        <v>9</v>
      </c>
      <c r="Q959" s="115">
        <v>2019</v>
      </c>
      <c r="R959" s="115"/>
      <c r="S959" s="115" t="str">
        <f t="shared" si="28"/>
        <v>TLJ</v>
      </c>
      <c r="T959" s="115" t="str">
        <f>IFERROR(VLOOKUP(S959,[1]LOKASI!$B$4:$D$19,2,0),"-")</f>
        <v>DISTRIK I</v>
      </c>
      <c r="U959" s="115"/>
      <c r="V959" s="115"/>
      <c r="W959" s="121"/>
    </row>
    <row r="960" spans="2:23" s="94" customFormat="1" ht="50.15" hidden="1" customHeight="1" x14ac:dyDescent="0.35">
      <c r="B960" s="115">
        <f t="shared" si="29"/>
        <v>955</v>
      </c>
      <c r="C960" s="115" t="s">
        <v>1755</v>
      </c>
      <c r="D960" s="127" t="s">
        <v>2580</v>
      </c>
      <c r="E960" s="117"/>
      <c r="F960" s="118"/>
      <c r="G960" s="119">
        <v>1</v>
      </c>
      <c r="H960" s="119">
        <v>1</v>
      </c>
      <c r="I960" s="119"/>
      <c r="J960" s="119"/>
      <c r="K960" s="131">
        <v>43710</v>
      </c>
      <c r="L960" s="131">
        <v>43710</v>
      </c>
      <c r="M960" s="131">
        <v>43710</v>
      </c>
      <c r="N960" s="115" t="s">
        <v>2581</v>
      </c>
      <c r="O960" s="115" t="s">
        <v>202</v>
      </c>
      <c r="P960" s="115">
        <v>9</v>
      </c>
      <c r="Q960" s="115">
        <v>2019</v>
      </c>
      <c r="R960" s="115"/>
      <c r="S960" s="115" t="str">
        <f t="shared" si="28"/>
        <v>TLJ</v>
      </c>
      <c r="T960" s="115" t="str">
        <f>IFERROR(VLOOKUP(S960,[1]LOKASI!$B$4:$D$19,2,0),"-")</f>
        <v>DISTRIK I</v>
      </c>
      <c r="U960" s="115"/>
      <c r="V960" s="115"/>
      <c r="W960" s="121"/>
    </row>
    <row r="961" spans="2:23" s="94" customFormat="1" ht="50.15" hidden="1" customHeight="1" x14ac:dyDescent="0.35">
      <c r="B961" s="115">
        <f t="shared" si="29"/>
        <v>956</v>
      </c>
      <c r="C961" s="115"/>
      <c r="D961" s="127" t="s">
        <v>2582</v>
      </c>
      <c r="E961" s="117"/>
      <c r="F961" s="118"/>
      <c r="G961" s="119">
        <v>1</v>
      </c>
      <c r="H961" s="119"/>
      <c r="I961" s="119"/>
      <c r="J961" s="119">
        <v>12</v>
      </c>
      <c r="K961" s="131">
        <v>43710</v>
      </c>
      <c r="L961" s="131">
        <v>43710</v>
      </c>
      <c r="M961" s="131">
        <v>43710</v>
      </c>
      <c r="N961" s="115" t="s">
        <v>2583</v>
      </c>
      <c r="O961" s="115" t="s">
        <v>1924</v>
      </c>
      <c r="P961" s="115">
        <v>9</v>
      </c>
      <c r="Q961" s="115">
        <v>2019</v>
      </c>
      <c r="R961" s="115"/>
      <c r="S961" s="115" t="str">
        <f t="shared" si="28"/>
        <v>OGN</v>
      </c>
      <c r="T961" s="115" t="str">
        <f>IFERROR(VLOOKUP(S961,[1]LOKASI!$B$4:$D$19,2,0),"-")</f>
        <v>DISTRIK II</v>
      </c>
      <c r="U961" s="115"/>
      <c r="V961" s="115"/>
      <c r="W961" s="121"/>
    </row>
    <row r="962" spans="2:23" s="94" customFormat="1" ht="50.15" hidden="1" customHeight="1" x14ac:dyDescent="0.35">
      <c r="B962" s="115">
        <f t="shared" si="29"/>
        <v>957</v>
      </c>
      <c r="C962" s="115"/>
      <c r="D962" s="127" t="s">
        <v>2584</v>
      </c>
      <c r="E962" s="117"/>
      <c r="F962" s="118"/>
      <c r="G962" s="119">
        <v>1</v>
      </c>
      <c r="H962" s="119"/>
      <c r="I962" s="119"/>
      <c r="J962" s="119">
        <v>27</v>
      </c>
      <c r="K962" s="131">
        <v>43711</v>
      </c>
      <c r="L962" s="131">
        <v>43711</v>
      </c>
      <c r="M962" s="131">
        <v>43711</v>
      </c>
      <c r="N962" s="115" t="s">
        <v>2585</v>
      </c>
      <c r="O962" s="115" t="s">
        <v>200</v>
      </c>
      <c r="P962" s="115">
        <v>9</v>
      </c>
      <c r="Q962" s="115">
        <v>2019</v>
      </c>
      <c r="R962" s="115"/>
      <c r="S962" s="115" t="str">
        <f t="shared" si="28"/>
        <v>TLJ</v>
      </c>
      <c r="T962" s="115" t="str">
        <f>IFERROR(VLOOKUP(S962,[1]LOKASI!$B$4:$D$19,2,0),"-")</f>
        <v>DISTRIK I</v>
      </c>
      <c r="U962" s="115"/>
      <c r="V962" s="115"/>
      <c r="W962" s="121"/>
    </row>
    <row r="963" spans="2:23" s="94" customFormat="1" ht="50.15" hidden="1" customHeight="1" x14ac:dyDescent="0.35">
      <c r="B963" s="115">
        <f t="shared" si="29"/>
        <v>958</v>
      </c>
      <c r="C963" s="115"/>
      <c r="D963" s="127" t="s">
        <v>2586</v>
      </c>
      <c r="E963" s="117"/>
      <c r="F963" s="118"/>
      <c r="G963" s="119">
        <v>1</v>
      </c>
      <c r="H963" s="119">
        <v>1</v>
      </c>
      <c r="I963" s="119"/>
      <c r="J963" s="119"/>
      <c r="K963" s="131">
        <v>43712</v>
      </c>
      <c r="L963" s="131">
        <v>43712</v>
      </c>
      <c r="M963" s="131">
        <v>43712</v>
      </c>
      <c r="N963" s="115" t="s">
        <v>2587</v>
      </c>
      <c r="O963" s="115" t="s">
        <v>200</v>
      </c>
      <c r="P963" s="115">
        <v>9</v>
      </c>
      <c r="Q963" s="115">
        <v>2019</v>
      </c>
      <c r="R963" s="115"/>
      <c r="S963" s="115" t="str">
        <f t="shared" si="28"/>
        <v>TLJ</v>
      </c>
      <c r="T963" s="115" t="str">
        <f>IFERROR(VLOOKUP(S963,[1]LOKASI!$B$4:$D$19,2,0),"-")</f>
        <v>DISTRIK I</v>
      </c>
      <c r="U963" s="115"/>
      <c r="V963" s="115"/>
      <c r="W963" s="121"/>
    </row>
    <row r="964" spans="2:23" s="94" customFormat="1" ht="50.15" hidden="1" customHeight="1" x14ac:dyDescent="0.35">
      <c r="B964" s="115">
        <f t="shared" si="29"/>
        <v>959</v>
      </c>
      <c r="C964" s="115"/>
      <c r="D964" s="127" t="s">
        <v>2479</v>
      </c>
      <c r="E964" s="117"/>
      <c r="F964" s="118"/>
      <c r="G964" s="119">
        <v>1</v>
      </c>
      <c r="H964" s="119"/>
      <c r="I964" s="119">
        <v>1</v>
      </c>
      <c r="J964" s="119"/>
      <c r="K964" s="131">
        <v>43713</v>
      </c>
      <c r="L964" s="131">
        <v>43713</v>
      </c>
      <c r="M964" s="131">
        <v>43713</v>
      </c>
      <c r="N964" s="115" t="s">
        <v>2588</v>
      </c>
      <c r="O964" s="115" t="s">
        <v>1655</v>
      </c>
      <c r="P964" s="115">
        <v>9</v>
      </c>
      <c r="Q964" s="115">
        <v>2019</v>
      </c>
      <c r="R964" s="115"/>
      <c r="S964" s="115" t="str">
        <f t="shared" si="28"/>
        <v>TLJ</v>
      </c>
      <c r="T964" s="115" t="str">
        <f>IFERROR(VLOOKUP(S964,[1]LOKASI!$B$4:$D$19,2,0),"-")</f>
        <v>DISTRIK I</v>
      </c>
      <c r="U964" s="115"/>
      <c r="V964" s="115"/>
      <c r="W964" s="121"/>
    </row>
    <row r="965" spans="2:23" s="94" customFormat="1" ht="50.15" hidden="1" customHeight="1" x14ac:dyDescent="0.35">
      <c r="B965" s="115">
        <f t="shared" si="29"/>
        <v>960</v>
      </c>
      <c r="C965" s="115"/>
      <c r="D965" s="127" t="s">
        <v>2441</v>
      </c>
      <c r="E965" s="117"/>
      <c r="F965" s="118"/>
      <c r="G965" s="119">
        <v>1</v>
      </c>
      <c r="H965" s="119"/>
      <c r="I965" s="119">
        <v>1</v>
      </c>
      <c r="J965" s="119"/>
      <c r="K965" s="131">
        <v>43714</v>
      </c>
      <c r="L965" s="131">
        <v>43714</v>
      </c>
      <c r="M965" s="131">
        <v>43714</v>
      </c>
      <c r="N965" s="115" t="s">
        <v>2589</v>
      </c>
      <c r="O965" s="115" t="s">
        <v>1697</v>
      </c>
      <c r="P965" s="115">
        <v>9</v>
      </c>
      <c r="Q965" s="115">
        <v>2019</v>
      </c>
      <c r="R965" s="115"/>
      <c r="S965" s="115" t="str">
        <f t="shared" si="28"/>
        <v>TTB</v>
      </c>
      <c r="T965" s="115" t="str">
        <f>IFERROR(VLOOKUP(S965,[1]LOKASI!$B$4:$D$19,2,0),"-")</f>
        <v>DISTRIK II</v>
      </c>
      <c r="U965" s="115"/>
      <c r="V965" s="115"/>
      <c r="W965" s="121"/>
    </row>
    <row r="966" spans="2:23" s="94" customFormat="1" ht="50.15" hidden="1" customHeight="1" x14ac:dyDescent="0.35">
      <c r="B966" s="115">
        <f t="shared" si="29"/>
        <v>961</v>
      </c>
      <c r="C966" s="115"/>
      <c r="D966" s="127" t="s">
        <v>2590</v>
      </c>
      <c r="E966" s="117"/>
      <c r="F966" s="118"/>
      <c r="G966" s="119">
        <v>1</v>
      </c>
      <c r="H966" s="119"/>
      <c r="I966" s="119"/>
      <c r="J966" s="119">
        <v>9</v>
      </c>
      <c r="K966" s="131">
        <v>43714</v>
      </c>
      <c r="L966" s="131">
        <v>43714</v>
      </c>
      <c r="M966" s="131">
        <v>43714</v>
      </c>
      <c r="N966" s="115" t="s">
        <v>2591</v>
      </c>
      <c r="O966" s="115" t="s">
        <v>185</v>
      </c>
      <c r="P966" s="115">
        <v>9</v>
      </c>
      <c r="Q966" s="115">
        <v>2019</v>
      </c>
      <c r="R966" s="115"/>
      <c r="S966" s="115" t="str">
        <f t="shared" ref="S966:S1029" si="30">IF(C966="TRUNKLINE",LEFT(O966,25),IF(C966="PIPING",LEFT(O966,13),LEFT(O966,3)))</f>
        <v>TLJ</v>
      </c>
      <c r="T966" s="115" t="str">
        <f>IFERROR(VLOOKUP(S966,[1]LOKASI!$B$4:$D$19,2,0),"-")</f>
        <v>DISTRIK I</v>
      </c>
      <c r="U966" s="115"/>
      <c r="V966" s="115"/>
      <c r="W966" s="121"/>
    </row>
    <row r="967" spans="2:23" s="94" customFormat="1" ht="50.15" hidden="1" customHeight="1" x14ac:dyDescent="0.35">
      <c r="B967" s="115">
        <f t="shared" si="29"/>
        <v>962</v>
      </c>
      <c r="C967" s="134"/>
      <c r="D967" s="127" t="s">
        <v>2592</v>
      </c>
      <c r="E967" s="117"/>
      <c r="F967" s="118"/>
      <c r="G967" s="119">
        <v>1</v>
      </c>
      <c r="H967" s="119"/>
      <c r="I967" s="119">
        <v>1</v>
      </c>
      <c r="J967" s="119"/>
      <c r="K967" s="131">
        <v>43715</v>
      </c>
      <c r="L967" s="131">
        <v>43715</v>
      </c>
      <c r="M967" s="131">
        <v>43715</v>
      </c>
      <c r="N967" s="115" t="s">
        <v>2593</v>
      </c>
      <c r="O967" s="134" t="s">
        <v>1332</v>
      </c>
      <c r="P967" s="115">
        <v>9</v>
      </c>
      <c r="Q967" s="115">
        <v>2019</v>
      </c>
      <c r="R967" s="115"/>
      <c r="S967" s="115" t="str">
        <f t="shared" si="30"/>
        <v xml:space="preserve">SP </v>
      </c>
      <c r="T967" s="115" t="str">
        <f>IFERROR(VLOOKUP(S967,[1]LOKASI!$B$4:$D$19,2,0),"-")</f>
        <v>-</v>
      </c>
      <c r="U967" s="115"/>
      <c r="V967" s="115"/>
      <c r="W967" s="121"/>
    </row>
    <row r="968" spans="2:23" s="94" customFormat="1" ht="50.15" hidden="1" customHeight="1" x14ac:dyDescent="0.35">
      <c r="B968" s="115">
        <f t="shared" ref="B968:B1031" si="31">B967+1</f>
        <v>963</v>
      </c>
      <c r="C968" s="134" t="s">
        <v>1300</v>
      </c>
      <c r="D968" s="127" t="s">
        <v>2594</v>
      </c>
      <c r="E968" s="117"/>
      <c r="F968" s="118"/>
      <c r="G968" s="119">
        <v>1</v>
      </c>
      <c r="H968" s="119"/>
      <c r="I968" s="119">
        <v>1</v>
      </c>
      <c r="J968" s="119"/>
      <c r="K968" s="131">
        <v>43715</v>
      </c>
      <c r="L968" s="131">
        <v>43715</v>
      </c>
      <c r="M968" s="131">
        <v>43715</v>
      </c>
      <c r="N968" s="115" t="s">
        <v>2593</v>
      </c>
      <c r="O968" s="134" t="s">
        <v>1332</v>
      </c>
      <c r="P968" s="115">
        <v>9</v>
      </c>
      <c r="Q968" s="115">
        <v>2019</v>
      </c>
      <c r="R968" s="115"/>
      <c r="S968" s="115" t="str">
        <f t="shared" si="30"/>
        <v>SP PMB</v>
      </c>
      <c r="T968" s="115" t="str">
        <f>IFERROR(VLOOKUP(S968,[1]LOKASI!$B$4:$D$19,2,0),"-")</f>
        <v>-</v>
      </c>
      <c r="U968" s="115"/>
      <c r="V968" s="115"/>
      <c r="W968" s="121"/>
    </row>
    <row r="969" spans="2:23" s="94" customFormat="1" ht="50.15" hidden="1" customHeight="1" x14ac:dyDescent="0.35">
      <c r="B969" s="115">
        <f t="shared" si="31"/>
        <v>964</v>
      </c>
      <c r="C969" s="134"/>
      <c r="D969" s="127" t="s">
        <v>2537</v>
      </c>
      <c r="E969" s="117"/>
      <c r="F969" s="118"/>
      <c r="G969" s="119">
        <v>1</v>
      </c>
      <c r="H969" s="119"/>
      <c r="I969" s="119">
        <v>1</v>
      </c>
      <c r="J969" s="119"/>
      <c r="K969" s="131">
        <v>43715</v>
      </c>
      <c r="L969" s="131">
        <v>43715</v>
      </c>
      <c r="M969" s="131">
        <v>43715</v>
      </c>
      <c r="N969" s="115" t="s">
        <v>2595</v>
      </c>
      <c r="O969" s="134" t="s">
        <v>2596</v>
      </c>
      <c r="P969" s="115">
        <v>9</v>
      </c>
      <c r="Q969" s="115">
        <v>2019</v>
      </c>
      <c r="R969" s="115"/>
      <c r="S969" s="115" t="str">
        <f t="shared" si="30"/>
        <v>PDW</v>
      </c>
      <c r="T969" s="115" t="str">
        <f>IFERROR(VLOOKUP(S969,[1]LOKASI!$B$4:$D$19,2,0),"-")</f>
        <v>-</v>
      </c>
      <c r="U969" s="115"/>
      <c r="V969" s="115"/>
      <c r="W969" s="121"/>
    </row>
    <row r="970" spans="2:23" s="94" customFormat="1" ht="50.15" hidden="1" customHeight="1" x14ac:dyDescent="0.35">
      <c r="B970" s="115">
        <f t="shared" si="31"/>
        <v>965</v>
      </c>
      <c r="C970" s="134"/>
      <c r="D970" s="127" t="s">
        <v>2597</v>
      </c>
      <c r="E970" s="117"/>
      <c r="F970" s="118"/>
      <c r="G970" s="119">
        <v>1</v>
      </c>
      <c r="H970" s="119">
        <v>1</v>
      </c>
      <c r="I970" s="119"/>
      <c r="J970" s="119"/>
      <c r="K970" s="131">
        <v>43715</v>
      </c>
      <c r="L970" s="131">
        <v>43715</v>
      </c>
      <c r="M970" s="131">
        <v>43715</v>
      </c>
      <c r="N970" s="115" t="s">
        <v>2598</v>
      </c>
      <c r="O970" s="134" t="s">
        <v>1441</v>
      </c>
      <c r="P970" s="115">
        <v>9</v>
      </c>
      <c r="Q970" s="115">
        <v>2019</v>
      </c>
      <c r="R970" s="115"/>
      <c r="S970" s="115" t="str">
        <f t="shared" si="30"/>
        <v>KAG</v>
      </c>
      <c r="T970" s="115" t="str">
        <f>IFERROR(VLOOKUP(S970,[1]LOKASI!$B$4:$D$19,2,0),"-")</f>
        <v>DISTRIK III</v>
      </c>
      <c r="U970" s="115"/>
      <c r="V970" s="115"/>
      <c r="W970" s="121"/>
    </row>
    <row r="971" spans="2:23" s="94" customFormat="1" ht="50.15" hidden="1" customHeight="1" x14ac:dyDescent="0.35">
      <c r="B971" s="115">
        <f t="shared" si="31"/>
        <v>966</v>
      </c>
      <c r="C971" s="134"/>
      <c r="D971" s="127" t="s">
        <v>2537</v>
      </c>
      <c r="E971" s="117"/>
      <c r="F971" s="118"/>
      <c r="G971" s="119">
        <v>1</v>
      </c>
      <c r="H971" s="119"/>
      <c r="I971" s="119">
        <v>1</v>
      </c>
      <c r="J971" s="119"/>
      <c r="K971" s="131">
        <v>43715</v>
      </c>
      <c r="L971" s="131">
        <v>43715</v>
      </c>
      <c r="M971" s="131">
        <v>43715</v>
      </c>
      <c r="N971" s="115" t="s">
        <v>2599</v>
      </c>
      <c r="O971" s="134" t="s">
        <v>1824</v>
      </c>
      <c r="P971" s="115">
        <v>9</v>
      </c>
      <c r="Q971" s="115">
        <v>2019</v>
      </c>
      <c r="R971" s="115"/>
      <c r="S971" s="115" t="str">
        <f t="shared" si="30"/>
        <v xml:space="preserve">SP </v>
      </c>
      <c r="T971" s="115" t="str">
        <f>IFERROR(VLOOKUP(S971,[1]LOKASI!$B$4:$D$19,2,0),"-")</f>
        <v>-</v>
      </c>
      <c r="U971" s="115"/>
      <c r="V971" s="115"/>
      <c r="W971" s="121"/>
    </row>
    <row r="972" spans="2:23" s="94" customFormat="1" ht="50.15" hidden="1" customHeight="1" x14ac:dyDescent="0.35">
      <c r="B972" s="115">
        <f t="shared" si="31"/>
        <v>967</v>
      </c>
      <c r="C972" s="115"/>
      <c r="D972" s="116" t="s">
        <v>2434</v>
      </c>
      <c r="E972" s="117"/>
      <c r="F972" s="118"/>
      <c r="G972" s="119">
        <v>1</v>
      </c>
      <c r="H972" s="119"/>
      <c r="I972" s="119"/>
      <c r="J972" s="119">
        <v>9</v>
      </c>
      <c r="K972" s="131">
        <v>43719</v>
      </c>
      <c r="L972" s="131">
        <v>43719</v>
      </c>
      <c r="M972" s="131">
        <v>43719</v>
      </c>
      <c r="N972" s="115" t="s">
        <v>2599</v>
      </c>
      <c r="O972" s="115" t="s">
        <v>1660</v>
      </c>
      <c r="P972" s="115">
        <v>9</v>
      </c>
      <c r="Q972" s="115">
        <v>2019</v>
      </c>
      <c r="R972" s="115"/>
      <c r="S972" s="115" t="str">
        <f t="shared" si="30"/>
        <v>TMT</v>
      </c>
      <c r="T972" s="115" t="str">
        <f>IFERROR(VLOOKUP(S972,[1]LOKASI!$B$4:$D$19,2,0),"-")</f>
        <v>DISTRIK II</v>
      </c>
      <c r="U972" s="115"/>
      <c r="V972" s="115"/>
      <c r="W972" s="121"/>
    </row>
    <row r="973" spans="2:23" s="94" customFormat="1" ht="50.15" hidden="1" customHeight="1" x14ac:dyDescent="0.35">
      <c r="B973" s="115">
        <f t="shared" si="31"/>
        <v>968</v>
      </c>
      <c r="C973" s="115" t="s">
        <v>1755</v>
      </c>
      <c r="D973" s="116" t="s">
        <v>2600</v>
      </c>
      <c r="E973" s="117"/>
      <c r="F973" s="118"/>
      <c r="G973" s="119"/>
      <c r="H973" s="119"/>
      <c r="I973" s="119"/>
      <c r="J973" s="119">
        <v>72</v>
      </c>
      <c r="K973" s="131">
        <v>43720</v>
      </c>
      <c r="L973" s="131">
        <v>43720</v>
      </c>
      <c r="M973" s="131">
        <v>43720</v>
      </c>
      <c r="N973" s="115" t="s">
        <v>2601</v>
      </c>
      <c r="O973" s="115" t="s">
        <v>1449</v>
      </c>
      <c r="P973" s="115">
        <v>9</v>
      </c>
      <c r="Q973" s="115">
        <v>2019</v>
      </c>
      <c r="R973" s="115"/>
      <c r="S973" s="115" t="str">
        <f t="shared" si="30"/>
        <v>KAG</v>
      </c>
      <c r="T973" s="115" t="str">
        <f>IFERROR(VLOOKUP(S973,[1]LOKASI!$B$4:$D$19,2,0),"-")</f>
        <v>DISTRIK III</v>
      </c>
      <c r="U973" s="115"/>
      <c r="V973" s="115"/>
      <c r="W973" s="121"/>
    </row>
    <row r="974" spans="2:23" s="94" customFormat="1" ht="50.15" hidden="1" customHeight="1" x14ac:dyDescent="0.35">
      <c r="B974" s="115">
        <f t="shared" si="31"/>
        <v>969</v>
      </c>
      <c r="C974" s="115" t="s">
        <v>1300</v>
      </c>
      <c r="D974" s="128" t="s">
        <v>2602</v>
      </c>
      <c r="E974" s="129"/>
      <c r="F974" s="130"/>
      <c r="G974" s="119">
        <v>1</v>
      </c>
      <c r="H974" s="119"/>
      <c r="I974" s="119">
        <v>1</v>
      </c>
      <c r="J974" s="119"/>
      <c r="K974" s="131">
        <v>43721</v>
      </c>
      <c r="L974" s="131">
        <v>43721</v>
      </c>
      <c r="M974" s="131">
        <v>43721</v>
      </c>
      <c r="N974" s="115" t="s">
        <v>2603</v>
      </c>
      <c r="O974" s="123" t="s">
        <v>2604</v>
      </c>
      <c r="P974" s="115">
        <v>9</v>
      </c>
      <c r="Q974" s="115">
        <v>2019</v>
      </c>
      <c r="R974" s="115"/>
      <c r="S974" s="115" t="str">
        <f t="shared" si="30"/>
        <v>KM 1</v>
      </c>
      <c r="T974" s="115" t="str">
        <f>IFERROR(VLOOKUP(S974,[1]LOKASI!$B$4:$D$19,2,0),"-")</f>
        <v>-</v>
      </c>
      <c r="U974" s="115"/>
      <c r="V974" s="115"/>
      <c r="W974" s="121"/>
    </row>
    <row r="975" spans="2:23" s="94" customFormat="1" ht="50.15" hidden="1" customHeight="1" x14ac:dyDescent="0.35">
      <c r="B975" s="115">
        <f t="shared" si="31"/>
        <v>970</v>
      </c>
      <c r="C975" s="115"/>
      <c r="D975" s="116" t="s">
        <v>2605</v>
      </c>
      <c r="E975" s="117"/>
      <c r="F975" s="118"/>
      <c r="G975" s="119">
        <v>1</v>
      </c>
      <c r="H975" s="119"/>
      <c r="I975" s="119"/>
      <c r="J975" s="119" t="s">
        <v>2606</v>
      </c>
      <c r="K975" s="131">
        <v>43721</v>
      </c>
      <c r="L975" s="131">
        <v>43721</v>
      </c>
      <c r="M975" s="131">
        <v>43721</v>
      </c>
      <c r="N975" s="115"/>
      <c r="O975" s="115" t="s">
        <v>1363</v>
      </c>
      <c r="P975" s="115">
        <v>9</v>
      </c>
      <c r="Q975" s="115">
        <v>2019</v>
      </c>
      <c r="R975" s="115"/>
      <c r="S975" s="115" t="str">
        <f t="shared" si="30"/>
        <v>BRG</v>
      </c>
      <c r="T975" s="115" t="str">
        <f>IFERROR(VLOOKUP(S975,[1]LOKASI!$B$4:$D$19,2,0),"-")</f>
        <v>DISTRIK III</v>
      </c>
      <c r="U975" s="115"/>
      <c r="V975" s="115"/>
      <c r="W975" s="121"/>
    </row>
    <row r="976" spans="2:23" s="94" customFormat="1" ht="50.15" hidden="1" customHeight="1" x14ac:dyDescent="0.35">
      <c r="B976" s="115">
        <f t="shared" si="31"/>
        <v>971</v>
      </c>
      <c r="C976" s="115"/>
      <c r="D976" s="116" t="s">
        <v>2537</v>
      </c>
      <c r="E976" s="117"/>
      <c r="F976" s="118"/>
      <c r="G976" s="119">
        <v>1</v>
      </c>
      <c r="H976" s="119"/>
      <c r="I976" s="119">
        <v>1</v>
      </c>
      <c r="J976" s="119"/>
      <c r="K976" s="131">
        <v>43722</v>
      </c>
      <c r="L976" s="131">
        <v>43722</v>
      </c>
      <c r="M976" s="131">
        <v>43722</v>
      </c>
      <c r="N976" s="115"/>
      <c r="O976" s="115" t="s">
        <v>1595</v>
      </c>
      <c r="P976" s="115">
        <v>9</v>
      </c>
      <c r="Q976" s="115">
        <v>2019</v>
      </c>
      <c r="R976" s="115"/>
      <c r="S976" s="115" t="str">
        <f t="shared" si="30"/>
        <v>TLJ</v>
      </c>
      <c r="T976" s="115" t="str">
        <f>IFERROR(VLOOKUP(S976,[1]LOKASI!$B$4:$D$19,2,0),"-")</f>
        <v>DISTRIK I</v>
      </c>
      <c r="U976" s="115"/>
      <c r="V976" s="115"/>
      <c r="W976" s="121"/>
    </row>
    <row r="977" spans="2:23" s="94" customFormat="1" ht="50.15" hidden="1" customHeight="1" x14ac:dyDescent="0.35">
      <c r="B977" s="115">
        <f t="shared" si="31"/>
        <v>972</v>
      </c>
      <c r="C977" s="115"/>
      <c r="D977" s="116" t="s">
        <v>2607</v>
      </c>
      <c r="E977" s="117"/>
      <c r="F977" s="118"/>
      <c r="G977" s="119">
        <v>1</v>
      </c>
      <c r="H977" s="119"/>
      <c r="I977" s="119"/>
      <c r="J977" s="119"/>
      <c r="K977" s="131">
        <v>43722</v>
      </c>
      <c r="L977" s="131">
        <v>43722</v>
      </c>
      <c r="M977" s="131">
        <v>43722</v>
      </c>
      <c r="N977" s="115"/>
      <c r="O977" s="115" t="s">
        <v>1960</v>
      </c>
      <c r="P977" s="115">
        <v>9</v>
      </c>
      <c r="Q977" s="115">
        <v>2019</v>
      </c>
      <c r="R977" s="115"/>
      <c r="S977" s="115" t="str">
        <f t="shared" si="30"/>
        <v>SKG</v>
      </c>
      <c r="T977" s="115" t="str">
        <f>IFERROR(VLOOKUP(S977,[1]LOKASI!$B$4:$D$19,2,0),"-")</f>
        <v>-</v>
      </c>
      <c r="U977" s="115"/>
      <c r="V977" s="115"/>
      <c r="W977" s="121"/>
    </row>
    <row r="978" spans="2:23" s="94" customFormat="1" ht="50.15" hidden="1" customHeight="1" x14ac:dyDescent="0.35">
      <c r="B978" s="115">
        <f t="shared" si="31"/>
        <v>973</v>
      </c>
      <c r="C978" s="115"/>
      <c r="D978" s="116" t="s">
        <v>2608</v>
      </c>
      <c r="E978" s="117"/>
      <c r="F978" s="118"/>
      <c r="G978" s="119">
        <v>1</v>
      </c>
      <c r="H978" s="119"/>
      <c r="I978" s="119"/>
      <c r="J978" s="119">
        <v>9</v>
      </c>
      <c r="K978" s="131">
        <v>43723</v>
      </c>
      <c r="L978" s="131">
        <v>43723</v>
      </c>
      <c r="M978" s="131">
        <v>43723</v>
      </c>
      <c r="N978" s="115" t="s">
        <v>2551</v>
      </c>
      <c r="O978" s="115" t="s">
        <v>1789</v>
      </c>
      <c r="P978" s="115">
        <v>9</v>
      </c>
      <c r="Q978" s="115">
        <v>2019</v>
      </c>
      <c r="R978" s="115"/>
      <c r="S978" s="115" t="str">
        <f t="shared" si="30"/>
        <v>TLJ</v>
      </c>
      <c r="T978" s="115" t="str">
        <f>IFERROR(VLOOKUP(S978,[1]LOKASI!$B$4:$D$19,2,0),"-")</f>
        <v>DISTRIK I</v>
      </c>
      <c r="U978" s="115"/>
      <c r="V978" s="115"/>
      <c r="W978" s="121"/>
    </row>
    <row r="979" spans="2:23" s="94" customFormat="1" ht="50.15" hidden="1" customHeight="1" x14ac:dyDescent="0.35">
      <c r="B979" s="115">
        <f t="shared" si="31"/>
        <v>974</v>
      </c>
      <c r="C979" s="115"/>
      <c r="D979" s="116" t="s">
        <v>2441</v>
      </c>
      <c r="E979" s="117"/>
      <c r="F979" s="118"/>
      <c r="G979" s="119">
        <v>1</v>
      </c>
      <c r="H979" s="119"/>
      <c r="I979" s="119">
        <v>1</v>
      </c>
      <c r="J979" s="119"/>
      <c r="K979" s="131">
        <v>43724</v>
      </c>
      <c r="L979" s="131">
        <v>43724</v>
      </c>
      <c r="M979" s="131">
        <v>43724</v>
      </c>
      <c r="N979" s="115" t="s">
        <v>2609</v>
      </c>
      <c r="O979" s="115" t="s">
        <v>1767</v>
      </c>
      <c r="P979" s="115">
        <v>9</v>
      </c>
      <c r="Q979" s="115">
        <v>2019</v>
      </c>
      <c r="R979" s="115"/>
      <c r="S979" s="115" t="str">
        <f t="shared" si="30"/>
        <v>TLJ</v>
      </c>
      <c r="T979" s="115" t="str">
        <f>IFERROR(VLOOKUP(S979,[1]LOKASI!$B$4:$D$19,2,0),"-")</f>
        <v>DISTRIK I</v>
      </c>
      <c r="U979" s="115"/>
      <c r="V979" s="115"/>
      <c r="W979" s="121"/>
    </row>
    <row r="980" spans="2:23" s="94" customFormat="1" ht="50.15" hidden="1" customHeight="1" x14ac:dyDescent="0.35">
      <c r="B980" s="115">
        <f t="shared" si="31"/>
        <v>975</v>
      </c>
      <c r="C980" s="115" t="s">
        <v>1755</v>
      </c>
      <c r="D980" s="116" t="s">
        <v>2610</v>
      </c>
      <c r="E980" s="117"/>
      <c r="F980" s="118"/>
      <c r="G980" s="119">
        <v>1</v>
      </c>
      <c r="H980" s="119"/>
      <c r="I980" s="119">
        <v>1</v>
      </c>
      <c r="J980" s="119"/>
      <c r="K980" s="131">
        <v>43724</v>
      </c>
      <c r="L980" s="131">
        <v>43724</v>
      </c>
      <c r="M980" s="131">
        <v>43724</v>
      </c>
      <c r="N980" s="115"/>
      <c r="O980" s="115" t="s">
        <v>2611</v>
      </c>
      <c r="P980" s="115">
        <v>9</v>
      </c>
      <c r="Q980" s="115">
        <v>2019</v>
      </c>
      <c r="R980" s="115"/>
      <c r="S980" s="115" t="str">
        <f t="shared" si="30"/>
        <v>OGN</v>
      </c>
      <c r="T980" s="115" t="str">
        <f>IFERROR(VLOOKUP(S980,[1]LOKASI!$B$4:$D$19,2,0),"-")</f>
        <v>DISTRIK II</v>
      </c>
      <c r="U980" s="115"/>
      <c r="V980" s="115"/>
      <c r="W980" s="121"/>
    </row>
    <row r="981" spans="2:23" s="94" customFormat="1" ht="50.15" hidden="1" customHeight="1" x14ac:dyDescent="0.35">
      <c r="B981" s="115">
        <f t="shared" si="31"/>
        <v>976</v>
      </c>
      <c r="C981" s="115"/>
      <c r="D981" s="127" t="s">
        <v>2612</v>
      </c>
      <c r="E981" s="117"/>
      <c r="F981" s="118"/>
      <c r="G981" s="119">
        <v>1</v>
      </c>
      <c r="H981" s="119"/>
      <c r="I981" s="119"/>
      <c r="J981" s="119">
        <v>24</v>
      </c>
      <c r="K981" s="131">
        <v>43725</v>
      </c>
      <c r="L981" s="131">
        <v>43725</v>
      </c>
      <c r="M981" s="131">
        <v>43725</v>
      </c>
      <c r="N981" s="115" t="s">
        <v>2549</v>
      </c>
      <c r="O981" s="115" t="s">
        <v>1789</v>
      </c>
      <c r="P981" s="115">
        <v>9</v>
      </c>
      <c r="Q981" s="115">
        <v>2019</v>
      </c>
      <c r="R981" s="115"/>
      <c r="S981" s="115" t="str">
        <f t="shared" si="30"/>
        <v>TLJ</v>
      </c>
      <c r="T981" s="115" t="str">
        <f>IFERROR(VLOOKUP(S981,[1]LOKASI!$B$4:$D$19,2,0),"-")</f>
        <v>DISTRIK I</v>
      </c>
      <c r="U981" s="115"/>
      <c r="V981" s="115"/>
      <c r="W981" s="121"/>
    </row>
    <row r="982" spans="2:23" s="94" customFormat="1" ht="50.15" hidden="1" customHeight="1" x14ac:dyDescent="0.35">
      <c r="B982" s="115">
        <f t="shared" si="31"/>
        <v>977</v>
      </c>
      <c r="C982" s="115"/>
      <c r="D982" s="127" t="s">
        <v>2613</v>
      </c>
      <c r="E982" s="117"/>
      <c r="F982" s="118"/>
      <c r="G982" s="119">
        <v>1</v>
      </c>
      <c r="H982" s="119"/>
      <c r="I982" s="119"/>
      <c r="J982" s="119"/>
      <c r="K982" s="131">
        <v>43726</v>
      </c>
      <c r="L982" s="131">
        <v>43726</v>
      </c>
      <c r="M982" s="131"/>
      <c r="N982" s="115"/>
      <c r="O982" s="115" t="s">
        <v>1424</v>
      </c>
      <c r="P982" s="115">
        <v>9</v>
      </c>
      <c r="Q982" s="115">
        <v>2019</v>
      </c>
      <c r="R982" s="115"/>
      <c r="S982" s="115" t="str">
        <f t="shared" si="30"/>
        <v>GNK</v>
      </c>
      <c r="T982" s="115" t="str">
        <f>IFERROR(VLOOKUP(S982,[1]LOKASI!$B$4:$D$19,2,0),"-")</f>
        <v>DISTRIK I</v>
      </c>
      <c r="U982" s="115"/>
      <c r="V982" s="115"/>
      <c r="W982" s="121"/>
    </row>
    <row r="983" spans="2:23" s="94" customFormat="1" ht="50.15" hidden="1" customHeight="1" x14ac:dyDescent="0.35">
      <c r="B983" s="115">
        <f t="shared" si="31"/>
        <v>978</v>
      </c>
      <c r="C983" s="115"/>
      <c r="D983" s="127" t="s">
        <v>2614</v>
      </c>
      <c r="E983" s="117"/>
      <c r="F983" s="118"/>
      <c r="G983" s="119">
        <v>1</v>
      </c>
      <c r="H983" s="119"/>
      <c r="I983" s="119"/>
      <c r="J983" s="119"/>
      <c r="K983" s="131">
        <v>43726</v>
      </c>
      <c r="L983" s="131">
        <v>43726</v>
      </c>
      <c r="M983" s="131">
        <v>43726</v>
      </c>
      <c r="N983" s="115"/>
      <c r="O983" s="115" t="s">
        <v>1929</v>
      </c>
      <c r="P983" s="115">
        <v>9</v>
      </c>
      <c r="Q983" s="115">
        <v>2019</v>
      </c>
      <c r="R983" s="115"/>
      <c r="S983" s="115" t="str">
        <f t="shared" si="30"/>
        <v xml:space="preserve">SP </v>
      </c>
      <c r="T983" s="115" t="str">
        <f>IFERROR(VLOOKUP(S983,[1]LOKASI!$B$4:$D$19,2,0),"-")</f>
        <v>-</v>
      </c>
      <c r="U983" s="115"/>
      <c r="V983" s="115"/>
      <c r="W983" s="121"/>
    </row>
    <row r="984" spans="2:23" s="94" customFormat="1" ht="50.15" hidden="1" customHeight="1" x14ac:dyDescent="0.35">
      <c r="B984" s="115">
        <f t="shared" si="31"/>
        <v>979</v>
      </c>
      <c r="C984" s="115"/>
      <c r="D984" s="157" t="s">
        <v>2615</v>
      </c>
      <c r="E984" s="158"/>
      <c r="F984" s="159"/>
      <c r="G984" s="119">
        <v>6</v>
      </c>
      <c r="H984" s="119"/>
      <c r="I984" s="119"/>
      <c r="J984" s="119">
        <v>36</v>
      </c>
      <c r="K984" s="131">
        <v>43726</v>
      </c>
      <c r="L984" s="131">
        <v>43726</v>
      </c>
      <c r="M984" s="131">
        <v>43726</v>
      </c>
      <c r="N984" s="115"/>
      <c r="O984" s="115" t="s">
        <v>1789</v>
      </c>
      <c r="P984" s="115">
        <v>9</v>
      </c>
      <c r="Q984" s="115">
        <v>2019</v>
      </c>
      <c r="R984" s="115"/>
      <c r="S984" s="115" t="str">
        <f t="shared" si="30"/>
        <v>TLJ</v>
      </c>
      <c r="T984" s="115" t="str">
        <f>IFERROR(VLOOKUP(S984,[1]LOKASI!$B$4:$D$19,2,0),"-")</f>
        <v>DISTRIK I</v>
      </c>
      <c r="U984" s="115"/>
      <c r="V984" s="115"/>
      <c r="W984" s="121"/>
    </row>
    <row r="985" spans="2:23" s="94" customFormat="1" ht="50.15" hidden="1" customHeight="1" x14ac:dyDescent="0.35">
      <c r="B985" s="115">
        <f t="shared" si="31"/>
        <v>980</v>
      </c>
      <c r="C985" s="115"/>
      <c r="D985" s="147" t="s">
        <v>2616</v>
      </c>
      <c r="E985" s="148"/>
      <c r="F985" s="149"/>
      <c r="G985" s="119">
        <v>1</v>
      </c>
      <c r="H985" s="119">
        <v>1</v>
      </c>
      <c r="I985" s="119"/>
      <c r="J985" s="119"/>
      <c r="K985" s="131">
        <v>43726</v>
      </c>
      <c r="L985" s="131">
        <v>43726</v>
      </c>
      <c r="M985" s="131">
        <v>43726</v>
      </c>
      <c r="N985" s="115" t="s">
        <v>2617</v>
      </c>
      <c r="O985" s="115" t="s">
        <v>2247</v>
      </c>
      <c r="P985" s="115">
        <v>9</v>
      </c>
      <c r="Q985" s="115">
        <v>2019</v>
      </c>
      <c r="R985" s="115"/>
      <c r="S985" s="115" t="str">
        <f t="shared" si="30"/>
        <v>OGN</v>
      </c>
      <c r="T985" s="115" t="str">
        <f>IFERROR(VLOOKUP(S985,[1]LOKASI!$B$4:$D$19,2,0),"-")</f>
        <v>DISTRIK II</v>
      </c>
      <c r="U985" s="115"/>
      <c r="V985" s="115"/>
      <c r="W985" s="121"/>
    </row>
    <row r="986" spans="2:23" s="94" customFormat="1" ht="50.15" hidden="1" customHeight="1" x14ac:dyDescent="0.35">
      <c r="B986" s="115">
        <f t="shared" si="31"/>
        <v>981</v>
      </c>
      <c r="C986" s="115"/>
      <c r="D986" s="127" t="s">
        <v>2618</v>
      </c>
      <c r="E986" s="117"/>
      <c r="F986" s="118"/>
      <c r="G986" s="119">
        <v>2</v>
      </c>
      <c r="H986" s="119"/>
      <c r="I986" s="119">
        <v>2</v>
      </c>
      <c r="J986" s="119"/>
      <c r="K986" s="131">
        <v>43726</v>
      </c>
      <c r="L986" s="131">
        <v>43726</v>
      </c>
      <c r="M986" s="131">
        <v>43726</v>
      </c>
      <c r="N986" s="115"/>
      <c r="O986" s="115" t="s">
        <v>2066</v>
      </c>
      <c r="P986" s="115">
        <v>9</v>
      </c>
      <c r="Q986" s="115">
        <v>2019</v>
      </c>
      <c r="R986" s="115"/>
      <c r="S986" s="115" t="str">
        <f t="shared" si="30"/>
        <v xml:space="preserve">SP </v>
      </c>
      <c r="T986" s="115" t="str">
        <f>IFERROR(VLOOKUP(S986,[1]LOKASI!$B$4:$D$19,2,0),"-")</f>
        <v>-</v>
      </c>
      <c r="U986" s="115"/>
      <c r="V986" s="115"/>
      <c r="W986" s="121"/>
    </row>
    <row r="987" spans="2:23" s="94" customFormat="1" ht="50.15" hidden="1" customHeight="1" x14ac:dyDescent="0.35">
      <c r="B987" s="115">
        <f t="shared" si="31"/>
        <v>982</v>
      </c>
      <c r="C987" s="115"/>
      <c r="D987" s="127" t="s">
        <v>2618</v>
      </c>
      <c r="E987" s="117"/>
      <c r="F987" s="118"/>
      <c r="G987" s="119">
        <v>2</v>
      </c>
      <c r="H987" s="119"/>
      <c r="I987" s="119">
        <v>2</v>
      </c>
      <c r="J987" s="119"/>
      <c r="K987" s="131">
        <v>43726</v>
      </c>
      <c r="L987" s="131">
        <v>43726</v>
      </c>
      <c r="M987" s="131">
        <v>43726</v>
      </c>
      <c r="N987" s="115"/>
      <c r="O987" s="115" t="s">
        <v>1655</v>
      </c>
      <c r="P987" s="115">
        <v>9</v>
      </c>
      <c r="Q987" s="115">
        <v>2019</v>
      </c>
      <c r="R987" s="115"/>
      <c r="S987" s="115" t="str">
        <f t="shared" si="30"/>
        <v>TLJ</v>
      </c>
      <c r="T987" s="115" t="str">
        <f>IFERROR(VLOOKUP(S987,[1]LOKASI!$B$4:$D$19,2,0),"-")</f>
        <v>DISTRIK I</v>
      </c>
      <c r="U987" s="115"/>
      <c r="V987" s="115"/>
      <c r="W987" s="121"/>
    </row>
    <row r="988" spans="2:23" s="94" customFormat="1" ht="50.15" hidden="1" customHeight="1" x14ac:dyDescent="0.35">
      <c r="B988" s="115">
        <f t="shared" si="31"/>
        <v>983</v>
      </c>
      <c r="C988" s="115"/>
      <c r="D988" s="127" t="s">
        <v>2616</v>
      </c>
      <c r="E988" s="117"/>
      <c r="F988" s="118"/>
      <c r="G988" s="119">
        <v>1</v>
      </c>
      <c r="H988" s="119">
        <v>1</v>
      </c>
      <c r="I988" s="119"/>
      <c r="J988" s="119"/>
      <c r="K988" s="131">
        <v>43726</v>
      </c>
      <c r="L988" s="131">
        <v>43726</v>
      </c>
      <c r="M988" s="131" t="s">
        <v>2619</v>
      </c>
      <c r="N988" s="115"/>
      <c r="O988" s="115" t="s">
        <v>1361</v>
      </c>
      <c r="P988" s="115">
        <v>9</v>
      </c>
      <c r="Q988" s="115">
        <v>2019</v>
      </c>
      <c r="R988" s="115"/>
      <c r="S988" s="115" t="str">
        <f t="shared" si="30"/>
        <v>BRG</v>
      </c>
      <c r="T988" s="115" t="str">
        <f>IFERROR(VLOOKUP(S988,[1]LOKASI!$B$4:$D$19,2,0),"-")</f>
        <v>DISTRIK III</v>
      </c>
      <c r="U988" s="115"/>
      <c r="V988" s="115"/>
      <c r="W988" s="121"/>
    </row>
    <row r="989" spans="2:23" s="94" customFormat="1" ht="50.15" hidden="1" customHeight="1" x14ac:dyDescent="0.35">
      <c r="B989" s="115">
        <f t="shared" si="31"/>
        <v>984</v>
      </c>
      <c r="C989" s="115" t="s">
        <v>1755</v>
      </c>
      <c r="D989" s="127" t="s">
        <v>2620</v>
      </c>
      <c r="E989" s="117"/>
      <c r="F989" s="118"/>
      <c r="G989" s="119">
        <v>1</v>
      </c>
      <c r="H989" s="119"/>
      <c r="I989" s="119"/>
      <c r="J989" s="119"/>
      <c r="K989" s="131">
        <v>43727</v>
      </c>
      <c r="L989" s="131">
        <v>43727</v>
      </c>
      <c r="M989" s="131">
        <v>43727</v>
      </c>
      <c r="N989" s="115" t="s">
        <v>2591</v>
      </c>
      <c r="O989" s="134" t="s">
        <v>1510</v>
      </c>
      <c r="P989" s="115">
        <v>9</v>
      </c>
      <c r="Q989" s="115">
        <v>2019</v>
      </c>
      <c r="R989" s="115"/>
      <c r="S989" s="115" t="str">
        <f t="shared" si="30"/>
        <v>PMB</v>
      </c>
      <c r="T989" s="115" t="str">
        <f>IFERROR(VLOOKUP(S989,[1]LOKASI!$B$4:$D$19,2,0),"-")</f>
        <v>DISTRIK I</v>
      </c>
      <c r="U989" s="115"/>
      <c r="V989" s="115"/>
      <c r="W989" s="121"/>
    </row>
    <row r="990" spans="2:23" s="94" customFormat="1" ht="50.15" hidden="1" customHeight="1" x14ac:dyDescent="0.35">
      <c r="B990" s="115">
        <f t="shared" si="31"/>
        <v>985</v>
      </c>
      <c r="C990" s="134"/>
      <c r="D990" s="127" t="s">
        <v>2621</v>
      </c>
      <c r="E990" s="117"/>
      <c r="F990" s="118"/>
      <c r="G990" s="119">
        <v>1</v>
      </c>
      <c r="H990" s="119"/>
      <c r="I990" s="119">
        <v>1</v>
      </c>
      <c r="J990" s="119">
        <v>36</v>
      </c>
      <c r="K990" s="131">
        <v>43727</v>
      </c>
      <c r="L990" s="131">
        <v>43727</v>
      </c>
      <c r="M990" s="131">
        <v>43727</v>
      </c>
      <c r="N990" s="115" t="s">
        <v>2622</v>
      </c>
      <c r="O990" s="134" t="s">
        <v>1426</v>
      </c>
      <c r="P990" s="115">
        <v>9</v>
      </c>
      <c r="Q990" s="115">
        <v>2019</v>
      </c>
      <c r="R990" s="115"/>
      <c r="S990" s="115" t="str">
        <f t="shared" si="30"/>
        <v>GNK</v>
      </c>
      <c r="T990" s="115" t="str">
        <f>IFERROR(VLOOKUP(S990,[1]LOKASI!$B$4:$D$19,2,0),"-")</f>
        <v>DISTRIK I</v>
      </c>
      <c r="U990" s="115"/>
      <c r="V990" s="115"/>
      <c r="W990" s="121"/>
    </row>
    <row r="991" spans="2:23" s="94" customFormat="1" ht="50.15" hidden="1" customHeight="1" x14ac:dyDescent="0.35">
      <c r="B991" s="115">
        <f t="shared" si="31"/>
        <v>986</v>
      </c>
      <c r="C991" s="134"/>
      <c r="D991" s="127" t="s">
        <v>2623</v>
      </c>
      <c r="E991" s="117"/>
      <c r="F991" s="118"/>
      <c r="G991" s="119">
        <v>1</v>
      </c>
      <c r="H991" s="119"/>
      <c r="I991" s="119"/>
      <c r="J991" s="119">
        <v>18</v>
      </c>
      <c r="K991" s="131">
        <v>43727</v>
      </c>
      <c r="L991" s="131">
        <v>43727</v>
      </c>
      <c r="M991" s="131">
        <v>43727</v>
      </c>
      <c r="N991" s="115" t="s">
        <v>2624</v>
      </c>
      <c r="O991" s="134" t="s">
        <v>1842</v>
      </c>
      <c r="P991" s="115">
        <v>9</v>
      </c>
      <c r="Q991" s="115">
        <v>2019</v>
      </c>
      <c r="R991" s="115"/>
      <c r="S991" s="115" t="str">
        <f t="shared" si="30"/>
        <v>TLJ</v>
      </c>
      <c r="T991" s="115" t="str">
        <f>IFERROR(VLOOKUP(S991,[1]LOKASI!$B$4:$D$19,2,0),"-")</f>
        <v>DISTRIK I</v>
      </c>
      <c r="U991" s="115"/>
      <c r="V991" s="115"/>
      <c r="W991" s="121"/>
    </row>
    <row r="992" spans="2:23" s="94" customFormat="1" ht="50.15" hidden="1" customHeight="1" x14ac:dyDescent="0.35">
      <c r="B992" s="115">
        <f t="shared" si="31"/>
        <v>987</v>
      </c>
      <c r="C992" s="134"/>
      <c r="D992" s="127" t="s">
        <v>2625</v>
      </c>
      <c r="E992" s="117"/>
      <c r="F992" s="118"/>
      <c r="G992" s="119">
        <v>1</v>
      </c>
      <c r="H992" s="119"/>
      <c r="I992" s="119"/>
      <c r="J992" s="119"/>
      <c r="K992" s="131">
        <v>43727</v>
      </c>
      <c r="L992" s="131">
        <v>43727</v>
      </c>
      <c r="M992" s="131">
        <v>43727</v>
      </c>
      <c r="N992" s="115" t="s">
        <v>2626</v>
      </c>
      <c r="O992" s="134" t="s">
        <v>2627</v>
      </c>
      <c r="P992" s="115">
        <v>9</v>
      </c>
      <c r="Q992" s="115">
        <v>2019</v>
      </c>
      <c r="R992" s="115"/>
      <c r="S992" s="115" t="str">
        <f t="shared" si="30"/>
        <v>BRA</v>
      </c>
      <c r="T992" s="115" t="str">
        <f>IFERROR(VLOOKUP(S992,[1]LOKASI!$B$4:$D$19,2,0),"-")</f>
        <v>-</v>
      </c>
      <c r="U992" s="115"/>
      <c r="V992" s="115"/>
      <c r="W992" s="121"/>
    </row>
    <row r="993" spans="2:23" s="94" customFormat="1" ht="50.15" hidden="1" customHeight="1" x14ac:dyDescent="0.35">
      <c r="B993" s="115">
        <f t="shared" si="31"/>
        <v>988</v>
      </c>
      <c r="C993" s="134"/>
      <c r="D993" s="127" t="s">
        <v>2628</v>
      </c>
      <c r="E993" s="117"/>
      <c r="F993" s="118"/>
      <c r="G993" s="119">
        <v>1</v>
      </c>
      <c r="H993" s="119"/>
      <c r="I993" s="119"/>
      <c r="J993" s="119">
        <v>30</v>
      </c>
      <c r="K993" s="131">
        <v>43727</v>
      </c>
      <c r="L993" s="131">
        <v>43727</v>
      </c>
      <c r="M993" s="131">
        <v>43727</v>
      </c>
      <c r="N993" s="115"/>
      <c r="O993" s="134" t="s">
        <v>2247</v>
      </c>
      <c r="P993" s="115">
        <v>9</v>
      </c>
      <c r="Q993" s="115">
        <v>2019</v>
      </c>
      <c r="R993" s="115"/>
      <c r="S993" s="115" t="str">
        <f t="shared" si="30"/>
        <v>OGN</v>
      </c>
      <c r="T993" s="115" t="str">
        <f>IFERROR(VLOOKUP(S993,[1]LOKASI!$B$4:$D$19,2,0),"-")</f>
        <v>DISTRIK II</v>
      </c>
      <c r="U993" s="115"/>
      <c r="V993" s="115"/>
      <c r="W993" s="121"/>
    </row>
    <row r="994" spans="2:23" s="94" customFormat="1" ht="50.15" hidden="1" customHeight="1" x14ac:dyDescent="0.35">
      <c r="B994" s="115">
        <f t="shared" si="31"/>
        <v>989</v>
      </c>
      <c r="C994" s="134"/>
      <c r="D994" s="127" t="s">
        <v>2629</v>
      </c>
      <c r="E994" s="117"/>
      <c r="F994" s="118"/>
      <c r="G994" s="119"/>
      <c r="H994" s="119"/>
      <c r="I994" s="119"/>
      <c r="J994" s="119"/>
      <c r="K994" s="131">
        <v>43727</v>
      </c>
      <c r="L994" s="131">
        <v>43727</v>
      </c>
      <c r="M994" s="131">
        <v>43727</v>
      </c>
      <c r="N994" s="115"/>
      <c r="O994" s="134" t="s">
        <v>1924</v>
      </c>
      <c r="P994" s="115">
        <v>9</v>
      </c>
      <c r="Q994" s="115">
        <v>2019</v>
      </c>
      <c r="R994" s="115"/>
      <c r="S994" s="115" t="str">
        <f t="shared" si="30"/>
        <v>OGN</v>
      </c>
      <c r="T994" s="115" t="str">
        <f>IFERROR(VLOOKUP(S994,[1]LOKASI!$B$4:$D$19,2,0),"-")</f>
        <v>DISTRIK II</v>
      </c>
      <c r="U994" s="115"/>
      <c r="V994" s="115"/>
      <c r="W994" s="121"/>
    </row>
    <row r="995" spans="2:23" s="94" customFormat="1" ht="50.15" hidden="1" customHeight="1" x14ac:dyDescent="0.35">
      <c r="B995" s="115">
        <f t="shared" si="31"/>
        <v>990</v>
      </c>
      <c r="C995" s="134"/>
      <c r="D995" s="127" t="s">
        <v>2630</v>
      </c>
      <c r="E995" s="117"/>
      <c r="F995" s="118"/>
      <c r="G995" s="119">
        <v>1</v>
      </c>
      <c r="H995" s="119"/>
      <c r="I995" s="119"/>
      <c r="J995" s="119">
        <v>9</v>
      </c>
      <c r="K995" s="131">
        <v>43727</v>
      </c>
      <c r="L995" s="131">
        <v>43727</v>
      </c>
      <c r="M995" s="131">
        <v>43727</v>
      </c>
      <c r="N995" s="115"/>
      <c r="O995" s="134" t="s">
        <v>701</v>
      </c>
      <c r="P995" s="115">
        <v>9</v>
      </c>
      <c r="Q995" s="115">
        <v>2019</v>
      </c>
      <c r="R995" s="115"/>
      <c r="S995" s="115" t="str">
        <f t="shared" si="30"/>
        <v>TLJ</v>
      </c>
      <c r="T995" s="115" t="str">
        <f>IFERROR(VLOOKUP(S995,[1]LOKASI!$B$4:$D$19,2,0),"-")</f>
        <v>DISTRIK I</v>
      </c>
      <c r="U995" s="115"/>
      <c r="V995" s="115"/>
      <c r="W995" s="121"/>
    </row>
    <row r="996" spans="2:23" s="94" customFormat="1" ht="50.15" hidden="1" customHeight="1" x14ac:dyDescent="0.35">
      <c r="B996" s="115">
        <f t="shared" si="31"/>
        <v>991</v>
      </c>
      <c r="C996" s="115"/>
      <c r="D996" s="127" t="s">
        <v>2631</v>
      </c>
      <c r="E996" s="117"/>
      <c r="F996" s="118"/>
      <c r="G996" s="119">
        <v>1</v>
      </c>
      <c r="H996" s="119"/>
      <c r="I996" s="119">
        <v>1</v>
      </c>
      <c r="J996" s="119"/>
      <c r="K996" s="131">
        <v>43728</v>
      </c>
      <c r="L996" s="131">
        <v>43728</v>
      </c>
      <c r="M996" s="131">
        <v>43728</v>
      </c>
      <c r="N996" s="115"/>
      <c r="O996" s="115" t="s">
        <v>2627</v>
      </c>
      <c r="P996" s="115">
        <v>9</v>
      </c>
      <c r="Q996" s="115">
        <v>2019</v>
      </c>
      <c r="R996" s="115"/>
      <c r="S996" s="115" t="str">
        <f t="shared" si="30"/>
        <v>BRA</v>
      </c>
      <c r="T996" s="115" t="str">
        <f>IFERROR(VLOOKUP(S996,[1]LOKASI!$B$4:$D$19,2,0),"-")</f>
        <v>-</v>
      </c>
      <c r="U996" s="115"/>
      <c r="V996" s="115"/>
      <c r="W996" s="121"/>
    </row>
    <row r="997" spans="2:23" s="94" customFormat="1" ht="50.15" hidden="1" customHeight="1" x14ac:dyDescent="0.35">
      <c r="B997" s="115">
        <f t="shared" si="31"/>
        <v>992</v>
      </c>
      <c r="C997" s="115"/>
      <c r="D997" s="127" t="s">
        <v>2632</v>
      </c>
      <c r="E997" s="117"/>
      <c r="F997" s="118"/>
      <c r="G997" s="119">
        <v>1</v>
      </c>
      <c r="H997" s="119"/>
      <c r="I997" s="119">
        <v>1</v>
      </c>
      <c r="J997" s="119"/>
      <c r="K997" s="131">
        <v>43729</v>
      </c>
      <c r="L997" s="131">
        <v>43729</v>
      </c>
      <c r="M997" s="131">
        <v>43729</v>
      </c>
      <c r="N997" s="115"/>
      <c r="O997" s="115" t="s">
        <v>1336</v>
      </c>
      <c r="P997" s="115">
        <v>9</v>
      </c>
      <c r="Q997" s="115">
        <v>2019</v>
      </c>
      <c r="R997" s="115"/>
      <c r="S997" s="115" t="str">
        <f t="shared" si="30"/>
        <v xml:space="preserve">SP </v>
      </c>
      <c r="T997" s="115" t="str">
        <f>IFERROR(VLOOKUP(S997,[1]LOKASI!$B$4:$D$19,2,0),"-")</f>
        <v>-</v>
      </c>
      <c r="U997" s="115"/>
      <c r="V997" s="115"/>
      <c r="W997" s="121"/>
    </row>
    <row r="998" spans="2:23" s="94" customFormat="1" ht="50.15" hidden="1" customHeight="1" x14ac:dyDescent="0.35">
      <c r="B998" s="115">
        <f t="shared" si="31"/>
        <v>993</v>
      </c>
      <c r="C998" s="115"/>
      <c r="D998" s="127" t="s">
        <v>2633</v>
      </c>
      <c r="E998" s="117"/>
      <c r="F998" s="118"/>
      <c r="G998" s="119">
        <v>1</v>
      </c>
      <c r="H998" s="119"/>
      <c r="I998" s="119">
        <v>1</v>
      </c>
      <c r="J998" s="119"/>
      <c r="K998" s="131">
        <v>43729</v>
      </c>
      <c r="L998" s="131">
        <v>43729</v>
      </c>
      <c r="M998" s="131">
        <v>43729</v>
      </c>
      <c r="N998" s="115"/>
      <c r="O998" s="115" t="s">
        <v>202</v>
      </c>
      <c r="P998" s="115">
        <v>9</v>
      </c>
      <c r="Q998" s="115">
        <v>2019</v>
      </c>
      <c r="R998" s="115"/>
      <c r="S998" s="115" t="str">
        <f t="shared" si="30"/>
        <v>TLJ</v>
      </c>
      <c r="T998" s="115" t="str">
        <f>IFERROR(VLOOKUP(S998,[1]LOKASI!$B$4:$D$19,2,0),"-")</f>
        <v>DISTRIK I</v>
      </c>
      <c r="U998" s="115"/>
      <c r="V998" s="115"/>
      <c r="W998" s="121"/>
    </row>
    <row r="999" spans="2:23" s="94" customFormat="1" ht="50.15" hidden="1" customHeight="1" x14ac:dyDescent="0.35">
      <c r="B999" s="115">
        <f t="shared" si="31"/>
        <v>994</v>
      </c>
      <c r="C999" s="115"/>
      <c r="D999" s="127" t="s">
        <v>2618</v>
      </c>
      <c r="E999" s="117"/>
      <c r="F999" s="118"/>
      <c r="G999" s="119">
        <v>2</v>
      </c>
      <c r="H999" s="119"/>
      <c r="I999" s="119">
        <v>2</v>
      </c>
      <c r="J999" s="119"/>
      <c r="K999" s="131">
        <v>43729</v>
      </c>
      <c r="L999" s="131">
        <v>43729</v>
      </c>
      <c r="M999" s="131">
        <v>43729</v>
      </c>
      <c r="N999" s="115"/>
      <c r="O999" s="115" t="s">
        <v>1347</v>
      </c>
      <c r="P999" s="115">
        <v>9</v>
      </c>
      <c r="Q999" s="115">
        <v>2019</v>
      </c>
      <c r="R999" s="115"/>
      <c r="S999" s="115" t="str">
        <f t="shared" si="30"/>
        <v>BRA</v>
      </c>
      <c r="T999" s="115" t="str">
        <f>IFERROR(VLOOKUP(S999,[1]LOKASI!$B$4:$D$19,2,0),"-")</f>
        <v>-</v>
      </c>
      <c r="U999" s="115"/>
      <c r="V999" s="115"/>
      <c r="W999" s="121"/>
    </row>
    <row r="1000" spans="2:23" s="94" customFormat="1" ht="50.15" hidden="1" customHeight="1" x14ac:dyDescent="0.35">
      <c r="B1000" s="115">
        <f t="shared" si="31"/>
        <v>995</v>
      </c>
      <c r="C1000" s="115"/>
      <c r="D1000" s="116" t="s">
        <v>2634</v>
      </c>
      <c r="E1000" s="117"/>
      <c r="F1000" s="118"/>
      <c r="G1000" s="119">
        <v>1</v>
      </c>
      <c r="H1000" s="119">
        <v>1</v>
      </c>
      <c r="I1000" s="119">
        <v>1</v>
      </c>
      <c r="J1000" s="119"/>
      <c r="K1000" s="131">
        <v>43729</v>
      </c>
      <c r="L1000" s="131">
        <v>43729</v>
      </c>
      <c r="M1000" s="131">
        <v>43730</v>
      </c>
      <c r="N1000" s="115" t="s">
        <v>2635</v>
      </c>
      <c r="O1000" s="126" t="s">
        <v>1792</v>
      </c>
      <c r="P1000" s="115">
        <v>9</v>
      </c>
      <c r="Q1000" s="115">
        <v>2019</v>
      </c>
      <c r="R1000" s="115"/>
      <c r="S1000" s="115" t="str">
        <f t="shared" si="30"/>
        <v>PDW</v>
      </c>
      <c r="T1000" s="115" t="str">
        <f>IFERROR(VLOOKUP(S1000,[1]LOKASI!$B$4:$D$19,2,0),"-")</f>
        <v>-</v>
      </c>
      <c r="U1000" s="115"/>
      <c r="V1000" s="115"/>
      <c r="W1000" s="121"/>
    </row>
    <row r="1001" spans="2:23" s="94" customFormat="1" ht="50.15" hidden="1" customHeight="1" x14ac:dyDescent="0.35">
      <c r="B1001" s="115">
        <f t="shared" si="31"/>
        <v>996</v>
      </c>
      <c r="C1001" s="115"/>
      <c r="D1001" s="116" t="s">
        <v>2636</v>
      </c>
      <c r="E1001" s="117"/>
      <c r="F1001" s="118"/>
      <c r="G1001" s="119">
        <v>1</v>
      </c>
      <c r="H1001" s="119"/>
      <c r="I1001" s="119">
        <v>1</v>
      </c>
      <c r="J1001" s="119"/>
      <c r="K1001" s="131">
        <v>43730</v>
      </c>
      <c r="L1001" s="131">
        <v>43730</v>
      </c>
      <c r="M1001" s="131">
        <v>43730</v>
      </c>
      <c r="N1001" s="115" t="s">
        <v>2637</v>
      </c>
      <c r="O1001" s="115" t="s">
        <v>2596</v>
      </c>
      <c r="P1001" s="115">
        <v>9</v>
      </c>
      <c r="Q1001" s="115">
        <v>2019</v>
      </c>
      <c r="R1001" s="115"/>
      <c r="S1001" s="115" t="str">
        <f t="shared" si="30"/>
        <v>PDW</v>
      </c>
      <c r="T1001" s="115" t="str">
        <f>IFERROR(VLOOKUP(S1001,[1]LOKASI!$B$4:$D$19,2,0),"-")</f>
        <v>-</v>
      </c>
      <c r="U1001" s="115"/>
      <c r="V1001" s="115"/>
      <c r="W1001" s="121"/>
    </row>
    <row r="1002" spans="2:23" s="94" customFormat="1" ht="50.15" hidden="1" customHeight="1" x14ac:dyDescent="0.35">
      <c r="B1002" s="115">
        <f t="shared" si="31"/>
        <v>997</v>
      </c>
      <c r="C1002" s="123" t="s">
        <v>1300</v>
      </c>
      <c r="D1002" s="132" t="s">
        <v>2638</v>
      </c>
      <c r="E1002" s="129"/>
      <c r="F1002" s="130"/>
      <c r="G1002" s="119">
        <v>1</v>
      </c>
      <c r="H1002" s="119"/>
      <c r="I1002" s="119">
        <v>1</v>
      </c>
      <c r="J1002" s="119"/>
      <c r="K1002" s="131">
        <v>43730</v>
      </c>
      <c r="L1002" s="131">
        <v>43730</v>
      </c>
      <c r="M1002" s="131">
        <v>43730</v>
      </c>
      <c r="N1002" s="115" t="s">
        <v>2544</v>
      </c>
      <c r="O1002" s="123" t="s">
        <v>2639</v>
      </c>
      <c r="P1002" s="115">
        <v>9</v>
      </c>
      <c r="Q1002" s="115">
        <v>2019</v>
      </c>
      <c r="R1002" s="115"/>
      <c r="S1002" s="115" t="str">
        <f t="shared" si="30"/>
        <v>SP 5 - SP 6</v>
      </c>
      <c r="T1002" s="115" t="str">
        <f>IFERROR(VLOOKUP(S1002,[1]LOKASI!$B$4:$D$19,2,0),"-")</f>
        <v>-</v>
      </c>
      <c r="U1002" s="115"/>
      <c r="V1002" s="115"/>
      <c r="W1002" s="121"/>
    </row>
    <row r="1003" spans="2:23" s="94" customFormat="1" ht="50.15" hidden="1" customHeight="1" x14ac:dyDescent="0.35">
      <c r="B1003" s="115">
        <f t="shared" si="31"/>
        <v>998</v>
      </c>
      <c r="C1003" s="115"/>
      <c r="D1003" s="116" t="s">
        <v>2640</v>
      </c>
      <c r="E1003" s="117"/>
      <c r="F1003" s="118"/>
      <c r="G1003" s="119">
        <v>1</v>
      </c>
      <c r="H1003" s="119"/>
      <c r="I1003" s="119"/>
      <c r="J1003" s="119">
        <v>40</v>
      </c>
      <c r="K1003" s="131">
        <v>43731</v>
      </c>
      <c r="L1003" s="131">
        <v>43731</v>
      </c>
      <c r="M1003" s="131">
        <v>43731</v>
      </c>
      <c r="N1003" s="115" t="s">
        <v>2641</v>
      </c>
      <c r="O1003" s="115" t="s">
        <v>1520</v>
      </c>
      <c r="P1003" s="115">
        <v>9</v>
      </c>
      <c r="Q1003" s="115">
        <v>2019</v>
      </c>
      <c r="R1003" s="115"/>
      <c r="S1003" s="115" t="str">
        <f t="shared" si="30"/>
        <v>PMB</v>
      </c>
      <c r="T1003" s="115" t="str">
        <f>IFERROR(VLOOKUP(S1003,[1]LOKASI!$B$4:$D$19,2,0),"-")</f>
        <v>DISTRIK I</v>
      </c>
      <c r="U1003" s="115"/>
      <c r="V1003" s="115"/>
      <c r="W1003" s="121"/>
    </row>
    <row r="1004" spans="2:23" s="94" customFormat="1" ht="50.15" hidden="1" customHeight="1" x14ac:dyDescent="0.35">
      <c r="B1004" s="115">
        <f t="shared" si="31"/>
        <v>999</v>
      </c>
      <c r="C1004" s="115"/>
      <c r="D1004" s="127" t="s">
        <v>2642</v>
      </c>
      <c r="E1004" s="117"/>
      <c r="F1004" s="118"/>
      <c r="G1004" s="119">
        <v>1</v>
      </c>
      <c r="H1004" s="119"/>
      <c r="I1004" s="119"/>
      <c r="J1004" s="119">
        <v>18</v>
      </c>
      <c r="K1004" s="131">
        <v>43732</v>
      </c>
      <c r="L1004" s="131">
        <v>43732</v>
      </c>
      <c r="M1004" s="131">
        <v>43732</v>
      </c>
      <c r="N1004" s="134" t="s">
        <v>2643</v>
      </c>
      <c r="O1004" s="115" t="s">
        <v>2644</v>
      </c>
      <c r="P1004" s="115">
        <v>9</v>
      </c>
      <c r="Q1004" s="115">
        <v>2019</v>
      </c>
      <c r="R1004" s="115"/>
      <c r="S1004" s="115" t="str">
        <f t="shared" si="30"/>
        <v>GNK</v>
      </c>
      <c r="T1004" s="115" t="str">
        <f>IFERROR(VLOOKUP(S1004,[1]LOKASI!$B$4:$D$19,2,0),"-")</f>
        <v>DISTRIK I</v>
      </c>
      <c r="U1004" s="115"/>
      <c r="V1004" s="115"/>
      <c r="W1004" s="121"/>
    </row>
    <row r="1005" spans="2:23" s="94" customFormat="1" ht="50.15" hidden="1" customHeight="1" x14ac:dyDescent="0.35">
      <c r="B1005" s="115">
        <f t="shared" si="31"/>
        <v>1000</v>
      </c>
      <c r="C1005" s="115" t="s">
        <v>1755</v>
      </c>
      <c r="D1005" s="127" t="s">
        <v>2645</v>
      </c>
      <c r="E1005" s="117"/>
      <c r="F1005" s="118"/>
      <c r="G1005" s="119">
        <v>1</v>
      </c>
      <c r="H1005" s="119"/>
      <c r="I1005" s="119">
        <v>1</v>
      </c>
      <c r="J1005" s="119"/>
      <c r="K1005" s="131">
        <v>43733</v>
      </c>
      <c r="L1005" s="131">
        <v>43733</v>
      </c>
      <c r="M1005" s="131">
        <v>43733</v>
      </c>
      <c r="N1005" s="115" t="s">
        <v>2646</v>
      </c>
      <c r="O1005" s="115" t="s">
        <v>1155</v>
      </c>
      <c r="P1005" s="115">
        <v>9</v>
      </c>
      <c r="Q1005" s="115">
        <v>2019</v>
      </c>
      <c r="R1005" s="115"/>
      <c r="S1005" s="115" t="str">
        <f t="shared" si="30"/>
        <v>TLJ</v>
      </c>
      <c r="T1005" s="115" t="str">
        <f>IFERROR(VLOOKUP(S1005,[1]LOKASI!$B$4:$D$19,2,0),"-")</f>
        <v>DISTRIK I</v>
      </c>
      <c r="U1005" s="115"/>
      <c r="V1005" s="115"/>
      <c r="W1005" s="121"/>
    </row>
    <row r="1006" spans="2:23" s="94" customFormat="1" ht="50.15" hidden="1" customHeight="1" x14ac:dyDescent="0.35">
      <c r="B1006" s="115">
        <f t="shared" si="31"/>
        <v>1001</v>
      </c>
      <c r="C1006" s="115"/>
      <c r="D1006" s="127" t="s">
        <v>2647</v>
      </c>
      <c r="E1006" s="117"/>
      <c r="F1006" s="118"/>
      <c r="G1006" s="119">
        <v>1</v>
      </c>
      <c r="H1006" s="119"/>
      <c r="I1006" s="119">
        <v>1</v>
      </c>
      <c r="J1006" s="119"/>
      <c r="K1006" s="131">
        <v>43733</v>
      </c>
      <c r="L1006" s="131">
        <v>43733</v>
      </c>
      <c r="M1006" s="131">
        <v>43733</v>
      </c>
      <c r="N1006" s="115" t="s">
        <v>2648</v>
      </c>
      <c r="O1006" s="115" t="s">
        <v>1024</v>
      </c>
      <c r="P1006" s="115">
        <v>9</v>
      </c>
      <c r="Q1006" s="115">
        <v>2019</v>
      </c>
      <c r="R1006" s="115"/>
      <c r="S1006" s="115" t="str">
        <f t="shared" si="30"/>
        <v>TLJ</v>
      </c>
      <c r="T1006" s="115" t="str">
        <f>IFERROR(VLOOKUP(S1006,[1]LOKASI!$B$4:$D$19,2,0),"-")</f>
        <v>DISTRIK I</v>
      </c>
      <c r="U1006" s="115"/>
      <c r="V1006" s="115"/>
      <c r="W1006" s="121"/>
    </row>
    <row r="1007" spans="2:23" s="94" customFormat="1" ht="50.15" hidden="1" customHeight="1" x14ac:dyDescent="0.35">
      <c r="B1007" s="115">
        <f t="shared" si="31"/>
        <v>1002</v>
      </c>
      <c r="C1007" s="115" t="s">
        <v>1755</v>
      </c>
      <c r="D1007" s="116" t="s">
        <v>2649</v>
      </c>
      <c r="E1007" s="117"/>
      <c r="F1007" s="118"/>
      <c r="G1007" s="119">
        <v>1</v>
      </c>
      <c r="H1007" s="119"/>
      <c r="I1007" s="119"/>
      <c r="J1007" s="119">
        <v>90</v>
      </c>
      <c r="K1007" s="131">
        <v>43733</v>
      </c>
      <c r="L1007" s="131">
        <v>43733</v>
      </c>
      <c r="M1007" s="131">
        <v>43733</v>
      </c>
      <c r="N1007" s="115" t="s">
        <v>2650</v>
      </c>
      <c r="O1007" s="115" t="s">
        <v>678</v>
      </c>
      <c r="P1007" s="115">
        <v>9</v>
      </c>
      <c r="Q1007" s="115">
        <v>2019</v>
      </c>
      <c r="R1007" s="115"/>
      <c r="S1007" s="115" t="str">
        <f t="shared" si="30"/>
        <v>TLJ</v>
      </c>
      <c r="T1007" s="115" t="str">
        <f>IFERROR(VLOOKUP(S1007,[1]LOKASI!$B$4:$D$19,2,0),"-")</f>
        <v>DISTRIK I</v>
      </c>
      <c r="U1007" s="115"/>
      <c r="V1007" s="115"/>
      <c r="W1007" s="121"/>
    </row>
    <row r="1008" spans="2:23" s="94" customFormat="1" ht="50.15" hidden="1" customHeight="1" x14ac:dyDescent="0.35">
      <c r="B1008" s="115">
        <f t="shared" si="31"/>
        <v>1003</v>
      </c>
      <c r="C1008" s="115"/>
      <c r="D1008" s="127" t="s">
        <v>2651</v>
      </c>
      <c r="E1008" s="117"/>
      <c r="F1008" s="118"/>
      <c r="G1008" s="119">
        <v>1</v>
      </c>
      <c r="H1008" s="119"/>
      <c r="I1008" s="119"/>
      <c r="J1008" s="119">
        <v>18</v>
      </c>
      <c r="K1008" s="131">
        <v>43735</v>
      </c>
      <c r="L1008" s="131">
        <v>43735</v>
      </c>
      <c r="M1008" s="131">
        <v>43735</v>
      </c>
      <c r="N1008" s="115" t="s">
        <v>2652</v>
      </c>
      <c r="O1008" s="115" t="s">
        <v>1426</v>
      </c>
      <c r="P1008" s="115">
        <v>9</v>
      </c>
      <c r="Q1008" s="115">
        <v>2019</v>
      </c>
      <c r="R1008" s="115"/>
      <c r="S1008" s="115" t="str">
        <f t="shared" si="30"/>
        <v>GNK</v>
      </c>
      <c r="T1008" s="115" t="str">
        <f>IFERROR(VLOOKUP(S1008,[1]LOKASI!$B$4:$D$19,2,0),"-")</f>
        <v>DISTRIK I</v>
      </c>
      <c r="U1008" s="115"/>
      <c r="V1008" s="115"/>
      <c r="W1008" s="121"/>
    </row>
    <row r="1009" spans="2:23" s="94" customFormat="1" ht="50.15" hidden="1" customHeight="1" x14ac:dyDescent="0.35">
      <c r="B1009" s="115">
        <f t="shared" si="31"/>
        <v>1004</v>
      </c>
      <c r="C1009" s="115"/>
      <c r="D1009" s="147" t="s">
        <v>2653</v>
      </c>
      <c r="E1009" s="148"/>
      <c r="F1009" s="149"/>
      <c r="G1009" s="119">
        <v>1</v>
      </c>
      <c r="H1009" s="119">
        <v>1</v>
      </c>
      <c r="I1009" s="119"/>
      <c r="J1009" s="119"/>
      <c r="K1009" s="131">
        <v>43735</v>
      </c>
      <c r="L1009" s="131">
        <v>43735</v>
      </c>
      <c r="M1009" s="131">
        <v>43735</v>
      </c>
      <c r="N1009" s="115" t="s">
        <v>2654</v>
      </c>
      <c r="O1009" s="115" t="s">
        <v>1448</v>
      </c>
      <c r="P1009" s="115">
        <v>9</v>
      </c>
      <c r="Q1009" s="115">
        <v>2019</v>
      </c>
      <c r="R1009" s="115"/>
      <c r="S1009" s="115" t="str">
        <f t="shared" si="30"/>
        <v>KAG</v>
      </c>
      <c r="T1009" s="115" t="str">
        <f>IFERROR(VLOOKUP(S1009,[1]LOKASI!$B$4:$D$19,2,0),"-")</f>
        <v>DISTRIK III</v>
      </c>
      <c r="U1009" s="115"/>
      <c r="V1009" s="115"/>
      <c r="W1009" s="121"/>
    </row>
    <row r="1010" spans="2:23" s="94" customFormat="1" ht="50.15" hidden="1" customHeight="1" x14ac:dyDescent="0.35">
      <c r="B1010" s="115">
        <f t="shared" si="31"/>
        <v>1005</v>
      </c>
      <c r="C1010" s="115"/>
      <c r="D1010" s="127" t="s">
        <v>2655</v>
      </c>
      <c r="E1010" s="117"/>
      <c r="F1010" s="118"/>
      <c r="G1010" s="119">
        <v>1</v>
      </c>
      <c r="H1010" s="119"/>
      <c r="I1010" s="119">
        <v>1</v>
      </c>
      <c r="J1010" s="119"/>
      <c r="K1010" s="131">
        <v>43735</v>
      </c>
      <c r="L1010" s="131">
        <v>43735</v>
      </c>
      <c r="M1010" s="131">
        <v>43735</v>
      </c>
      <c r="N1010" s="115" t="s">
        <v>2656</v>
      </c>
      <c r="O1010" s="115" t="s">
        <v>1824</v>
      </c>
      <c r="P1010" s="115">
        <v>9</v>
      </c>
      <c r="Q1010" s="115">
        <v>2019</v>
      </c>
      <c r="R1010" s="115"/>
      <c r="S1010" s="115" t="str">
        <f t="shared" si="30"/>
        <v xml:space="preserve">SP </v>
      </c>
      <c r="T1010" s="115" t="str">
        <f>IFERROR(VLOOKUP(S1010,[1]LOKASI!$B$4:$D$19,2,0),"-")</f>
        <v>-</v>
      </c>
      <c r="U1010" s="115"/>
      <c r="V1010" s="115"/>
      <c r="W1010" s="121"/>
    </row>
    <row r="1011" spans="2:23" s="94" customFormat="1" ht="50.15" hidden="1" customHeight="1" x14ac:dyDescent="0.35">
      <c r="B1011" s="115">
        <f t="shared" si="31"/>
        <v>1006</v>
      </c>
      <c r="C1011" s="115" t="s">
        <v>1755</v>
      </c>
      <c r="D1011" s="127" t="s">
        <v>2657</v>
      </c>
      <c r="E1011" s="117"/>
      <c r="F1011" s="118"/>
      <c r="G1011" s="119">
        <v>1</v>
      </c>
      <c r="H1011" s="119"/>
      <c r="I1011" s="119">
        <v>1</v>
      </c>
      <c r="J1011" s="119"/>
      <c r="K1011" s="131">
        <v>43736</v>
      </c>
      <c r="L1011" s="131">
        <v>43736</v>
      </c>
      <c r="M1011" s="131">
        <v>43736</v>
      </c>
      <c r="N1011" s="115" t="s">
        <v>2658</v>
      </c>
      <c r="O1011" s="115" t="s">
        <v>1547</v>
      </c>
      <c r="P1011" s="115">
        <v>9</v>
      </c>
      <c r="Q1011" s="115">
        <v>2019</v>
      </c>
      <c r="R1011" s="115"/>
      <c r="S1011" s="115" t="str">
        <f t="shared" si="30"/>
        <v xml:space="preserve">SP </v>
      </c>
      <c r="T1011" s="115" t="str">
        <f>IFERROR(VLOOKUP(S1011,[1]LOKASI!$B$4:$D$19,2,0),"-")</f>
        <v>-</v>
      </c>
      <c r="U1011" s="115"/>
      <c r="V1011" s="115"/>
      <c r="W1011" s="121"/>
    </row>
    <row r="1012" spans="2:23" s="94" customFormat="1" ht="50.15" hidden="1" customHeight="1" x14ac:dyDescent="0.35">
      <c r="B1012" s="115">
        <f t="shared" si="31"/>
        <v>1007</v>
      </c>
      <c r="C1012" s="115" t="s">
        <v>1755</v>
      </c>
      <c r="D1012" s="116" t="s">
        <v>2659</v>
      </c>
      <c r="E1012" s="117"/>
      <c r="F1012" s="118"/>
      <c r="G1012" s="119">
        <v>1</v>
      </c>
      <c r="H1012" s="119"/>
      <c r="I1012" s="119"/>
      <c r="J1012" s="119">
        <v>6</v>
      </c>
      <c r="K1012" s="131">
        <v>43739</v>
      </c>
      <c r="L1012" s="131">
        <v>43739</v>
      </c>
      <c r="M1012" s="131">
        <v>43739</v>
      </c>
      <c r="N1012" s="115" t="s">
        <v>2660</v>
      </c>
      <c r="O1012" s="115" t="s">
        <v>1511</v>
      </c>
      <c r="P1012" s="115">
        <v>10</v>
      </c>
      <c r="Q1012" s="115">
        <v>2019</v>
      </c>
      <c r="R1012" s="115"/>
      <c r="S1012" s="115" t="str">
        <f t="shared" si="30"/>
        <v>PMB</v>
      </c>
      <c r="T1012" s="115" t="str">
        <f>IFERROR(VLOOKUP(S1012,[1]LOKASI!$B$4:$D$19,2,0),"-")</f>
        <v>DISTRIK I</v>
      </c>
      <c r="U1012" s="115"/>
      <c r="V1012" s="115"/>
      <c r="W1012" s="121"/>
    </row>
    <row r="1013" spans="2:23" s="94" customFormat="1" ht="50.15" hidden="1" customHeight="1" x14ac:dyDescent="0.35">
      <c r="B1013" s="115">
        <f t="shared" si="31"/>
        <v>1008</v>
      </c>
      <c r="C1013" s="115" t="s">
        <v>1755</v>
      </c>
      <c r="D1013" s="116" t="s">
        <v>2661</v>
      </c>
      <c r="E1013" s="117"/>
      <c r="F1013" s="118"/>
      <c r="G1013" s="119">
        <v>1</v>
      </c>
      <c r="H1013" s="119"/>
      <c r="I1013" s="119">
        <v>1</v>
      </c>
      <c r="J1013" s="119"/>
      <c r="K1013" s="131">
        <v>43739</v>
      </c>
      <c r="L1013" s="131">
        <v>43739</v>
      </c>
      <c r="M1013" s="131">
        <v>43739</v>
      </c>
      <c r="N1013" s="115" t="s">
        <v>2662</v>
      </c>
      <c r="O1013" s="115" t="s">
        <v>1535</v>
      </c>
      <c r="P1013" s="115">
        <v>10</v>
      </c>
      <c r="Q1013" s="115">
        <v>2019</v>
      </c>
      <c r="R1013" s="115"/>
      <c r="S1013" s="115" t="str">
        <f t="shared" si="30"/>
        <v xml:space="preserve">SP </v>
      </c>
      <c r="T1013" s="115" t="str">
        <f>IFERROR(VLOOKUP(S1013,[1]LOKASI!$B$4:$D$19,2,0),"-")</f>
        <v>-</v>
      </c>
      <c r="U1013" s="115"/>
      <c r="V1013" s="115"/>
      <c r="W1013" s="121"/>
    </row>
    <row r="1014" spans="2:23" s="94" customFormat="1" ht="50.15" hidden="1" customHeight="1" x14ac:dyDescent="0.35">
      <c r="B1014" s="115">
        <f t="shared" si="31"/>
        <v>1009</v>
      </c>
      <c r="C1014" s="115" t="s">
        <v>2301</v>
      </c>
      <c r="D1014" s="116" t="s">
        <v>2663</v>
      </c>
      <c r="E1014" s="117"/>
      <c r="F1014" s="118"/>
      <c r="G1014" s="119">
        <v>1</v>
      </c>
      <c r="H1014" s="119"/>
      <c r="I1014" s="119">
        <v>1</v>
      </c>
      <c r="J1014" s="119"/>
      <c r="K1014" s="131">
        <v>43739</v>
      </c>
      <c r="L1014" s="131">
        <v>43739</v>
      </c>
      <c r="M1014" s="131">
        <v>43739</v>
      </c>
      <c r="N1014" s="115" t="s">
        <v>2664</v>
      </c>
      <c r="O1014" s="115" t="s">
        <v>1547</v>
      </c>
      <c r="P1014" s="115">
        <v>10</v>
      </c>
      <c r="Q1014" s="115">
        <v>2019</v>
      </c>
      <c r="R1014" s="115"/>
      <c r="S1014" s="115" t="str">
        <f t="shared" si="30"/>
        <v>SP I TMT</v>
      </c>
      <c r="T1014" s="115" t="str">
        <f>IFERROR(VLOOKUP(S1014,[1]LOKASI!$B$4:$D$19,2,0),"-")</f>
        <v>-</v>
      </c>
      <c r="U1014" s="115"/>
      <c r="V1014" s="115"/>
      <c r="W1014" s="121"/>
    </row>
    <row r="1015" spans="2:23" s="94" customFormat="1" ht="50.15" hidden="1" customHeight="1" x14ac:dyDescent="0.35">
      <c r="B1015" s="115">
        <f t="shared" si="31"/>
        <v>1010</v>
      </c>
      <c r="C1015" s="115" t="s">
        <v>1755</v>
      </c>
      <c r="D1015" s="116" t="s">
        <v>2665</v>
      </c>
      <c r="E1015" s="117"/>
      <c r="F1015" s="118"/>
      <c r="G1015" s="119">
        <v>1</v>
      </c>
      <c r="H1015" s="119"/>
      <c r="I1015" s="119"/>
      <c r="J1015" s="119">
        <v>15</v>
      </c>
      <c r="K1015" s="131">
        <v>43739</v>
      </c>
      <c r="L1015" s="131">
        <v>43739</v>
      </c>
      <c r="M1015" s="131">
        <v>43739</v>
      </c>
      <c r="N1015" s="115" t="s">
        <v>2666</v>
      </c>
      <c r="O1015" s="115" t="s">
        <v>2247</v>
      </c>
      <c r="P1015" s="115">
        <v>10</v>
      </c>
      <c r="Q1015" s="115">
        <v>2019</v>
      </c>
      <c r="R1015" s="115"/>
      <c r="S1015" s="115" t="str">
        <f t="shared" si="30"/>
        <v>OGN</v>
      </c>
      <c r="T1015" s="115" t="str">
        <f>IFERROR(VLOOKUP(S1015,[1]LOKASI!$B$4:$D$19,2,0),"-")</f>
        <v>DISTRIK II</v>
      </c>
      <c r="U1015" s="115"/>
      <c r="V1015" s="115"/>
      <c r="W1015" s="121"/>
    </row>
    <row r="1016" spans="2:23" s="94" customFormat="1" ht="50.15" hidden="1" customHeight="1" x14ac:dyDescent="0.35">
      <c r="B1016" s="115">
        <f t="shared" si="31"/>
        <v>1011</v>
      </c>
      <c r="C1016" s="115" t="s">
        <v>1755</v>
      </c>
      <c r="D1016" s="116" t="s">
        <v>2667</v>
      </c>
      <c r="E1016" s="117"/>
      <c r="F1016" s="118"/>
      <c r="G1016" s="119">
        <v>1</v>
      </c>
      <c r="H1016" s="119"/>
      <c r="I1016" s="119"/>
      <c r="J1016" s="119">
        <v>27</v>
      </c>
      <c r="K1016" s="131">
        <v>43740</v>
      </c>
      <c r="L1016" s="131">
        <v>43740</v>
      </c>
      <c r="M1016" s="131">
        <v>43740</v>
      </c>
      <c r="N1016" s="115" t="s">
        <v>2668</v>
      </c>
      <c r="O1016" s="115" t="s">
        <v>1509</v>
      </c>
      <c r="P1016" s="115">
        <v>10</v>
      </c>
      <c r="Q1016" s="115">
        <v>2019</v>
      </c>
      <c r="R1016" s="115"/>
      <c r="S1016" s="115" t="str">
        <f t="shared" si="30"/>
        <v>PMB</v>
      </c>
      <c r="T1016" s="115" t="str">
        <f>IFERROR(VLOOKUP(S1016,[1]LOKASI!$B$4:$D$19,2,0),"-")</f>
        <v>DISTRIK I</v>
      </c>
      <c r="U1016" s="115"/>
      <c r="V1016" s="115"/>
      <c r="W1016" s="121"/>
    </row>
    <row r="1017" spans="2:23" s="94" customFormat="1" ht="50.15" hidden="1" customHeight="1" x14ac:dyDescent="0.35">
      <c r="B1017" s="115">
        <f t="shared" si="31"/>
        <v>1012</v>
      </c>
      <c r="C1017" s="115"/>
      <c r="D1017" s="116" t="s">
        <v>2669</v>
      </c>
      <c r="E1017" s="117"/>
      <c r="F1017" s="118"/>
      <c r="G1017" s="119">
        <v>1</v>
      </c>
      <c r="H1017" s="119"/>
      <c r="I1017" s="119"/>
      <c r="J1017" s="119">
        <v>9</v>
      </c>
      <c r="K1017" s="131">
        <v>43740</v>
      </c>
      <c r="L1017" s="131">
        <v>43740</v>
      </c>
      <c r="M1017" s="131">
        <v>43740</v>
      </c>
      <c r="N1017" s="115" t="s">
        <v>2668</v>
      </c>
      <c r="O1017" s="115" t="s">
        <v>1509</v>
      </c>
      <c r="P1017" s="115">
        <v>10</v>
      </c>
      <c r="Q1017" s="115">
        <v>2019</v>
      </c>
      <c r="R1017" s="115"/>
      <c r="S1017" s="115" t="str">
        <f t="shared" si="30"/>
        <v>PMB</v>
      </c>
      <c r="T1017" s="115" t="str">
        <f>IFERROR(VLOOKUP(S1017,[1]LOKASI!$B$4:$D$19,2,0),"-")</f>
        <v>DISTRIK I</v>
      </c>
      <c r="U1017" s="115"/>
      <c r="V1017" s="115"/>
      <c r="W1017" s="121"/>
    </row>
    <row r="1018" spans="2:23" s="94" customFormat="1" ht="50.15" hidden="1" customHeight="1" x14ac:dyDescent="0.35">
      <c r="B1018" s="115">
        <f t="shared" si="31"/>
        <v>1013</v>
      </c>
      <c r="C1018" s="115"/>
      <c r="D1018" s="116" t="s">
        <v>2670</v>
      </c>
      <c r="E1018" s="117"/>
      <c r="F1018" s="118"/>
      <c r="G1018" s="119">
        <v>1</v>
      </c>
      <c r="H1018" s="119"/>
      <c r="I1018" s="119"/>
      <c r="J1018" s="119">
        <v>9</v>
      </c>
      <c r="K1018" s="131">
        <v>43740</v>
      </c>
      <c r="L1018" s="131">
        <v>43740</v>
      </c>
      <c r="M1018" s="131">
        <v>43740</v>
      </c>
      <c r="N1018" s="115" t="s">
        <v>2668</v>
      </c>
      <c r="O1018" s="115" t="s">
        <v>1509</v>
      </c>
      <c r="P1018" s="115">
        <v>10</v>
      </c>
      <c r="Q1018" s="115">
        <v>2019</v>
      </c>
      <c r="R1018" s="115"/>
      <c r="S1018" s="115" t="str">
        <f t="shared" si="30"/>
        <v>PMB</v>
      </c>
      <c r="T1018" s="115" t="str">
        <f>IFERROR(VLOOKUP(S1018,[1]LOKASI!$B$4:$D$19,2,0),"-")</f>
        <v>DISTRIK I</v>
      </c>
      <c r="U1018" s="115"/>
      <c r="V1018" s="115"/>
      <c r="W1018" s="121"/>
    </row>
    <row r="1019" spans="2:23" s="94" customFormat="1" ht="50.15" hidden="1" customHeight="1" x14ac:dyDescent="0.35">
      <c r="B1019" s="115">
        <f t="shared" si="31"/>
        <v>1014</v>
      </c>
      <c r="C1019" s="115" t="s">
        <v>1755</v>
      </c>
      <c r="D1019" s="116" t="s">
        <v>2671</v>
      </c>
      <c r="E1019" s="117"/>
      <c r="F1019" s="118"/>
      <c r="G1019" s="119">
        <v>1</v>
      </c>
      <c r="H1019" s="119"/>
      <c r="I1019" s="119">
        <v>1</v>
      </c>
      <c r="J1019" s="119"/>
      <c r="K1019" s="131">
        <v>43740</v>
      </c>
      <c r="L1019" s="131">
        <v>43740</v>
      </c>
      <c r="M1019" s="131">
        <v>43740</v>
      </c>
      <c r="N1019" s="115" t="s">
        <v>2668</v>
      </c>
      <c r="O1019" s="115" t="s">
        <v>1509</v>
      </c>
      <c r="P1019" s="115">
        <v>10</v>
      </c>
      <c r="Q1019" s="115">
        <v>2019</v>
      </c>
      <c r="R1019" s="115"/>
      <c r="S1019" s="115" t="str">
        <f t="shared" si="30"/>
        <v>PMB</v>
      </c>
      <c r="T1019" s="115" t="str">
        <f>IFERROR(VLOOKUP(S1019,[1]LOKASI!$B$4:$D$19,2,0),"-")</f>
        <v>DISTRIK I</v>
      </c>
      <c r="U1019" s="115"/>
      <c r="V1019" s="115"/>
      <c r="W1019" s="121"/>
    </row>
    <row r="1020" spans="2:23" s="94" customFormat="1" ht="50.15" hidden="1" customHeight="1" x14ac:dyDescent="0.35">
      <c r="B1020" s="115">
        <f t="shared" si="31"/>
        <v>1015</v>
      </c>
      <c r="C1020" s="115" t="s">
        <v>1755</v>
      </c>
      <c r="D1020" s="116" t="s">
        <v>2672</v>
      </c>
      <c r="E1020" s="117"/>
      <c r="F1020" s="118"/>
      <c r="G1020" s="119">
        <v>1</v>
      </c>
      <c r="H1020" s="119"/>
      <c r="I1020" s="119">
        <v>1</v>
      </c>
      <c r="J1020" s="119"/>
      <c r="K1020" s="131">
        <v>43740</v>
      </c>
      <c r="L1020" s="131">
        <v>43740</v>
      </c>
      <c r="M1020" s="131">
        <v>43740</v>
      </c>
      <c r="N1020" s="115" t="s">
        <v>2673</v>
      </c>
      <c r="O1020" s="115" t="s">
        <v>2007</v>
      </c>
      <c r="P1020" s="115">
        <v>10</v>
      </c>
      <c r="Q1020" s="115">
        <v>2019</v>
      </c>
      <c r="R1020" s="115"/>
      <c r="S1020" s="115" t="str">
        <f t="shared" si="30"/>
        <v xml:space="preserve">SP </v>
      </c>
      <c r="T1020" s="115" t="str">
        <f>IFERROR(VLOOKUP(S1020,[1]LOKASI!$B$4:$D$19,2,0),"-")</f>
        <v>-</v>
      </c>
      <c r="U1020" s="115"/>
      <c r="V1020" s="115"/>
      <c r="W1020" s="121"/>
    </row>
    <row r="1021" spans="2:23" s="94" customFormat="1" ht="50.15" hidden="1" customHeight="1" x14ac:dyDescent="0.35">
      <c r="B1021" s="115">
        <f t="shared" si="31"/>
        <v>1016</v>
      </c>
      <c r="C1021" s="115" t="s">
        <v>1755</v>
      </c>
      <c r="D1021" s="116" t="s">
        <v>2674</v>
      </c>
      <c r="E1021" s="117"/>
      <c r="F1021" s="118"/>
      <c r="G1021" s="119">
        <v>1</v>
      </c>
      <c r="H1021" s="119"/>
      <c r="I1021" s="119"/>
      <c r="J1021" s="119">
        <v>18</v>
      </c>
      <c r="K1021" s="131">
        <v>43740</v>
      </c>
      <c r="L1021" s="131">
        <v>43740</v>
      </c>
      <c r="M1021" s="131">
        <v>43740</v>
      </c>
      <c r="N1021" s="115" t="s">
        <v>2675</v>
      </c>
      <c r="O1021" s="115" t="s">
        <v>652</v>
      </c>
      <c r="P1021" s="115">
        <v>10</v>
      </c>
      <c r="Q1021" s="115">
        <v>2019</v>
      </c>
      <c r="R1021" s="115"/>
      <c r="S1021" s="115" t="str">
        <f t="shared" si="30"/>
        <v>TLJ</v>
      </c>
      <c r="T1021" s="115" t="str">
        <f>IFERROR(VLOOKUP(S1021,[1]LOKASI!$B$4:$D$19,2,0),"-")</f>
        <v>DISTRIK I</v>
      </c>
      <c r="U1021" s="115"/>
      <c r="V1021" s="115"/>
      <c r="W1021" s="121"/>
    </row>
    <row r="1022" spans="2:23" s="94" customFormat="1" ht="50.15" hidden="1" customHeight="1" x14ac:dyDescent="0.35">
      <c r="B1022" s="115">
        <f t="shared" si="31"/>
        <v>1017</v>
      </c>
      <c r="C1022" s="115" t="s">
        <v>2301</v>
      </c>
      <c r="D1022" s="116" t="s">
        <v>2663</v>
      </c>
      <c r="E1022" s="117"/>
      <c r="F1022" s="118"/>
      <c r="G1022" s="119">
        <v>1</v>
      </c>
      <c r="H1022" s="119"/>
      <c r="I1022" s="119">
        <v>1</v>
      </c>
      <c r="J1022" s="119"/>
      <c r="K1022" s="131">
        <v>43741</v>
      </c>
      <c r="L1022" s="131">
        <v>43741</v>
      </c>
      <c r="M1022" s="131">
        <v>43741</v>
      </c>
      <c r="N1022" s="115" t="s">
        <v>2676</v>
      </c>
      <c r="O1022" s="115" t="s">
        <v>1547</v>
      </c>
      <c r="P1022" s="115">
        <v>10</v>
      </c>
      <c r="Q1022" s="115">
        <v>2019</v>
      </c>
      <c r="R1022" s="115"/>
      <c r="S1022" s="115" t="str">
        <f t="shared" si="30"/>
        <v>SP I TMT</v>
      </c>
      <c r="T1022" s="115" t="str">
        <f>IFERROR(VLOOKUP(S1022,[1]LOKASI!$B$4:$D$19,2,0),"-")</f>
        <v>-</v>
      </c>
      <c r="U1022" s="115"/>
      <c r="V1022" s="115"/>
      <c r="W1022" s="121"/>
    </row>
    <row r="1023" spans="2:23" s="94" customFormat="1" ht="50.15" hidden="1" customHeight="1" x14ac:dyDescent="0.35">
      <c r="B1023" s="115">
        <f t="shared" si="31"/>
        <v>1018</v>
      </c>
      <c r="C1023" s="115" t="s">
        <v>1755</v>
      </c>
      <c r="D1023" s="127" t="s">
        <v>2677</v>
      </c>
      <c r="E1023" s="117"/>
      <c r="F1023" s="118"/>
      <c r="G1023" s="119">
        <v>1</v>
      </c>
      <c r="H1023" s="119"/>
      <c r="I1023" s="119">
        <v>1</v>
      </c>
      <c r="J1023" s="119"/>
      <c r="K1023" s="131">
        <v>43742</v>
      </c>
      <c r="L1023" s="131">
        <v>43742</v>
      </c>
      <c r="M1023" s="131">
        <v>43742</v>
      </c>
      <c r="N1023" s="115" t="s">
        <v>2678</v>
      </c>
      <c r="O1023" s="115" t="s">
        <v>1152</v>
      </c>
      <c r="P1023" s="115">
        <v>10</v>
      </c>
      <c r="Q1023" s="115">
        <v>2019</v>
      </c>
      <c r="R1023" s="115"/>
      <c r="S1023" s="115" t="str">
        <f t="shared" si="30"/>
        <v>TLJ</v>
      </c>
      <c r="T1023" s="115" t="str">
        <f>IFERROR(VLOOKUP(S1023,[1]LOKASI!$B$4:$D$19,2,0),"-")</f>
        <v>DISTRIK I</v>
      </c>
      <c r="U1023" s="115"/>
      <c r="V1023" s="115"/>
      <c r="W1023" s="121"/>
    </row>
    <row r="1024" spans="2:23" s="94" customFormat="1" ht="50.15" hidden="1" customHeight="1" x14ac:dyDescent="0.35">
      <c r="B1024" s="115">
        <f t="shared" si="31"/>
        <v>1019</v>
      </c>
      <c r="C1024" s="115" t="s">
        <v>1755</v>
      </c>
      <c r="D1024" s="127" t="s">
        <v>2679</v>
      </c>
      <c r="E1024" s="117"/>
      <c r="F1024" s="118"/>
      <c r="G1024" s="119">
        <v>1</v>
      </c>
      <c r="H1024" s="119"/>
      <c r="I1024" s="119">
        <v>1</v>
      </c>
      <c r="J1024" s="119"/>
      <c r="K1024" s="131">
        <v>43742</v>
      </c>
      <c r="L1024" s="131">
        <v>43742</v>
      </c>
      <c r="M1024" s="131">
        <v>43742</v>
      </c>
      <c r="N1024" s="115" t="s">
        <v>2680</v>
      </c>
      <c r="O1024" s="115" t="s">
        <v>1150</v>
      </c>
      <c r="P1024" s="115">
        <v>10</v>
      </c>
      <c r="Q1024" s="115">
        <v>2019</v>
      </c>
      <c r="R1024" s="115"/>
      <c r="S1024" s="115" t="str">
        <f t="shared" si="30"/>
        <v>TLJ</v>
      </c>
      <c r="T1024" s="115" t="str">
        <f>IFERROR(VLOOKUP(S1024,[1]LOKASI!$B$4:$D$19,2,0),"-")</f>
        <v>DISTRIK I</v>
      </c>
      <c r="U1024" s="115"/>
      <c r="V1024" s="115"/>
      <c r="W1024" s="121"/>
    </row>
    <row r="1025" spans="2:23" s="94" customFormat="1" ht="50.15" hidden="1" customHeight="1" x14ac:dyDescent="0.35">
      <c r="B1025" s="115">
        <f t="shared" si="31"/>
        <v>1020</v>
      </c>
      <c r="C1025" s="160" t="s">
        <v>1755</v>
      </c>
      <c r="D1025" s="161" t="s">
        <v>2681</v>
      </c>
      <c r="E1025" s="162"/>
      <c r="F1025" s="163"/>
      <c r="G1025" s="164">
        <v>1</v>
      </c>
      <c r="H1025" s="164"/>
      <c r="I1025" s="164">
        <v>1</v>
      </c>
      <c r="J1025" s="164"/>
      <c r="K1025" s="165">
        <v>43742</v>
      </c>
      <c r="L1025" s="165">
        <v>43742</v>
      </c>
      <c r="M1025" s="165">
        <v>43742</v>
      </c>
      <c r="N1025" s="160" t="s">
        <v>2654</v>
      </c>
      <c r="O1025" s="160" t="s">
        <v>1664</v>
      </c>
      <c r="P1025" s="115">
        <v>10</v>
      </c>
      <c r="Q1025" s="115">
        <v>2019</v>
      </c>
      <c r="R1025" s="160"/>
      <c r="S1025" s="115" t="str">
        <f t="shared" si="30"/>
        <v xml:space="preserve">SP </v>
      </c>
      <c r="T1025" s="115" t="str">
        <f>IFERROR(VLOOKUP(S1025,[1]LOKASI!$B$4:$D$19,2,0),"-")</f>
        <v>-</v>
      </c>
      <c r="U1025" s="115"/>
      <c r="V1025" s="115"/>
      <c r="W1025" s="121"/>
    </row>
    <row r="1026" spans="2:23" s="94" customFormat="1" ht="50.15" hidden="1" customHeight="1" x14ac:dyDescent="0.35">
      <c r="B1026" s="115">
        <f t="shared" si="31"/>
        <v>1021</v>
      </c>
      <c r="C1026" s="123" t="s">
        <v>1300</v>
      </c>
      <c r="D1026" s="132" t="s">
        <v>2682</v>
      </c>
      <c r="E1026" s="129"/>
      <c r="F1026" s="130"/>
      <c r="G1026" s="119">
        <v>1</v>
      </c>
      <c r="H1026" s="119"/>
      <c r="I1026" s="119">
        <v>1</v>
      </c>
      <c r="J1026" s="119"/>
      <c r="K1026" s="131">
        <v>43742</v>
      </c>
      <c r="L1026" s="131">
        <v>43742</v>
      </c>
      <c r="M1026" s="131">
        <v>43742</v>
      </c>
      <c r="N1026" s="115" t="s">
        <v>2683</v>
      </c>
      <c r="O1026" s="123" t="s">
        <v>1316</v>
      </c>
      <c r="P1026" s="115">
        <v>10</v>
      </c>
      <c r="Q1026" s="115">
        <v>2019</v>
      </c>
      <c r="R1026" s="115"/>
      <c r="S1026" s="115" t="str">
        <f t="shared" si="30"/>
        <v>SP II GNK</v>
      </c>
      <c r="T1026" s="115" t="str">
        <f>IFERROR(VLOOKUP(S1026,[1]LOKASI!$B$4:$D$19,2,0),"-")</f>
        <v>-</v>
      </c>
      <c r="U1026" s="115"/>
      <c r="V1026" s="115"/>
      <c r="W1026" s="121"/>
    </row>
    <row r="1027" spans="2:23" s="94" customFormat="1" ht="50.15" hidden="1" customHeight="1" x14ac:dyDescent="0.35">
      <c r="B1027" s="115">
        <f t="shared" si="31"/>
        <v>1022</v>
      </c>
      <c r="C1027" s="115" t="s">
        <v>1755</v>
      </c>
      <c r="D1027" s="127" t="s">
        <v>2085</v>
      </c>
      <c r="E1027" s="117"/>
      <c r="F1027" s="118"/>
      <c r="G1027" s="119">
        <v>3</v>
      </c>
      <c r="H1027" s="119"/>
      <c r="I1027" s="119"/>
      <c r="J1027" s="119">
        <v>18</v>
      </c>
      <c r="K1027" s="131">
        <v>43745</v>
      </c>
      <c r="L1027" s="131">
        <v>43745</v>
      </c>
      <c r="M1027" s="131">
        <v>43745</v>
      </c>
      <c r="N1027" s="115" t="s">
        <v>2662</v>
      </c>
      <c r="O1027" s="115" t="s">
        <v>1426</v>
      </c>
      <c r="P1027" s="115">
        <v>10</v>
      </c>
      <c r="Q1027" s="115">
        <v>2019</v>
      </c>
      <c r="R1027" s="115"/>
      <c r="S1027" s="115" t="str">
        <f t="shared" si="30"/>
        <v>GNK</v>
      </c>
      <c r="T1027" s="115" t="str">
        <f>IFERROR(VLOOKUP(S1027,[1]LOKASI!$B$4:$D$19,2,0),"-")</f>
        <v>DISTRIK I</v>
      </c>
      <c r="U1027" s="115"/>
      <c r="V1027" s="115"/>
      <c r="W1027" s="121"/>
    </row>
    <row r="1028" spans="2:23" s="94" customFormat="1" ht="50.15" hidden="1" customHeight="1" x14ac:dyDescent="0.35">
      <c r="B1028" s="115">
        <f t="shared" si="31"/>
        <v>1023</v>
      </c>
      <c r="C1028" s="115"/>
      <c r="D1028" s="127" t="s">
        <v>2684</v>
      </c>
      <c r="E1028" s="117"/>
      <c r="F1028" s="118"/>
      <c r="G1028" s="119">
        <v>1</v>
      </c>
      <c r="H1028" s="119"/>
      <c r="I1028" s="119">
        <v>1</v>
      </c>
      <c r="J1028" s="119"/>
      <c r="K1028" s="131">
        <v>43745</v>
      </c>
      <c r="L1028" s="131">
        <v>43745</v>
      </c>
      <c r="M1028" s="131">
        <v>43745</v>
      </c>
      <c r="N1028" s="115" t="s">
        <v>2685</v>
      </c>
      <c r="O1028" s="115" t="s">
        <v>1431</v>
      </c>
      <c r="P1028" s="115">
        <v>10</v>
      </c>
      <c r="Q1028" s="115">
        <v>2019</v>
      </c>
      <c r="R1028" s="115"/>
      <c r="S1028" s="115" t="str">
        <f t="shared" si="30"/>
        <v>GNK</v>
      </c>
      <c r="T1028" s="115" t="str">
        <f>IFERROR(VLOOKUP(S1028,[1]LOKASI!$B$4:$D$19,2,0),"-")</f>
        <v>DISTRIK I</v>
      </c>
      <c r="U1028" s="115"/>
      <c r="V1028" s="115"/>
      <c r="W1028" s="121"/>
    </row>
    <row r="1029" spans="2:23" s="94" customFormat="1" ht="50.15" hidden="1" customHeight="1" x14ac:dyDescent="0.35">
      <c r="B1029" s="115">
        <f t="shared" si="31"/>
        <v>1024</v>
      </c>
      <c r="C1029" s="115" t="s">
        <v>1755</v>
      </c>
      <c r="D1029" s="127" t="s">
        <v>2686</v>
      </c>
      <c r="E1029" s="117"/>
      <c r="F1029" s="118"/>
      <c r="G1029" s="119">
        <v>1</v>
      </c>
      <c r="H1029" s="119"/>
      <c r="I1029" s="119">
        <v>1</v>
      </c>
      <c r="J1029" s="119"/>
      <c r="K1029" s="131">
        <v>43745</v>
      </c>
      <c r="L1029" s="131">
        <v>43745</v>
      </c>
      <c r="M1029" s="131">
        <v>43745</v>
      </c>
      <c r="N1029" s="115" t="s">
        <v>2687</v>
      </c>
      <c r="O1029" s="115" t="s">
        <v>1655</v>
      </c>
      <c r="P1029" s="115">
        <v>10</v>
      </c>
      <c r="Q1029" s="115">
        <v>2019</v>
      </c>
      <c r="R1029" s="115"/>
      <c r="S1029" s="115" t="str">
        <f t="shared" si="30"/>
        <v>TLJ</v>
      </c>
      <c r="T1029" s="115" t="str">
        <f>IFERROR(VLOOKUP(S1029,[1]LOKASI!$B$4:$D$19,2,0),"-")</f>
        <v>DISTRIK I</v>
      </c>
      <c r="U1029" s="115"/>
      <c r="V1029" s="115"/>
      <c r="W1029" s="121"/>
    </row>
    <row r="1030" spans="2:23" s="94" customFormat="1" ht="50.15" hidden="1" customHeight="1" x14ac:dyDescent="0.35">
      <c r="B1030" s="115">
        <f t="shared" si="31"/>
        <v>1025</v>
      </c>
      <c r="C1030" s="115" t="s">
        <v>1755</v>
      </c>
      <c r="D1030" s="127" t="s">
        <v>2688</v>
      </c>
      <c r="E1030" s="117"/>
      <c r="F1030" s="118"/>
      <c r="G1030" s="119">
        <v>1</v>
      </c>
      <c r="H1030" s="119"/>
      <c r="I1030" s="119">
        <v>1</v>
      </c>
      <c r="J1030" s="119"/>
      <c r="K1030" s="131">
        <v>43745</v>
      </c>
      <c r="L1030" s="131">
        <v>43745</v>
      </c>
      <c r="M1030" s="131">
        <v>43745</v>
      </c>
      <c r="N1030" s="115" t="s">
        <v>2660</v>
      </c>
      <c r="O1030" s="115" t="s">
        <v>1163</v>
      </c>
      <c r="P1030" s="115">
        <v>10</v>
      </c>
      <c r="Q1030" s="115">
        <v>2019</v>
      </c>
      <c r="R1030" s="115"/>
      <c r="S1030" s="115" t="str">
        <f t="shared" ref="S1030:S1093" si="32">IF(C1030="TRUNKLINE",LEFT(O1030,25),IF(C1030="PIPING",LEFT(O1030,13),LEFT(O1030,3)))</f>
        <v>TLJ</v>
      </c>
      <c r="T1030" s="115" t="str">
        <f>IFERROR(VLOOKUP(S1030,[1]LOKASI!$B$4:$D$19,2,0),"-")</f>
        <v>DISTRIK I</v>
      </c>
      <c r="U1030" s="115"/>
      <c r="V1030" s="115"/>
      <c r="W1030" s="121"/>
    </row>
    <row r="1031" spans="2:23" s="94" customFormat="1" ht="50.15" hidden="1" customHeight="1" x14ac:dyDescent="0.35">
      <c r="B1031" s="115">
        <f t="shared" si="31"/>
        <v>1026</v>
      </c>
      <c r="C1031" s="115" t="s">
        <v>1755</v>
      </c>
      <c r="D1031" s="127" t="s">
        <v>2689</v>
      </c>
      <c r="E1031" s="117"/>
      <c r="F1031" s="118"/>
      <c r="G1031" s="119">
        <v>1</v>
      </c>
      <c r="H1031" s="119"/>
      <c r="I1031" s="119">
        <v>1</v>
      </c>
      <c r="J1031" s="119"/>
      <c r="K1031" s="131">
        <v>43746</v>
      </c>
      <c r="L1031" s="131">
        <v>43746</v>
      </c>
      <c r="M1031" s="131">
        <v>43746</v>
      </c>
      <c r="N1031" s="115" t="s">
        <v>2690</v>
      </c>
      <c r="O1031" s="115" t="s">
        <v>2691</v>
      </c>
      <c r="P1031" s="115">
        <v>10</v>
      </c>
      <c r="Q1031" s="115">
        <v>2019</v>
      </c>
      <c r="R1031" s="115"/>
      <c r="S1031" s="115" t="str">
        <f t="shared" si="32"/>
        <v>TLJ</v>
      </c>
      <c r="T1031" s="115" t="str">
        <f>IFERROR(VLOOKUP(S1031,[1]LOKASI!$B$4:$D$19,2,0),"-")</f>
        <v>DISTRIK I</v>
      </c>
      <c r="U1031" s="115"/>
      <c r="V1031" s="115"/>
      <c r="W1031" s="121"/>
    </row>
    <row r="1032" spans="2:23" s="94" customFormat="1" ht="50.15" hidden="1" customHeight="1" x14ac:dyDescent="0.35">
      <c r="B1032" s="115">
        <f t="shared" ref="B1032:B1095" si="33">B1031+1</f>
        <v>1027</v>
      </c>
      <c r="C1032" s="115" t="s">
        <v>1755</v>
      </c>
      <c r="D1032" s="127" t="s">
        <v>2686</v>
      </c>
      <c r="E1032" s="117"/>
      <c r="F1032" s="118"/>
      <c r="G1032" s="119">
        <v>1</v>
      </c>
      <c r="H1032" s="119"/>
      <c r="I1032" s="119">
        <v>1</v>
      </c>
      <c r="J1032" s="119"/>
      <c r="K1032" s="131">
        <v>43746</v>
      </c>
      <c r="L1032" s="131">
        <v>43746</v>
      </c>
      <c r="M1032" s="131">
        <v>43746</v>
      </c>
      <c r="N1032" s="115" t="s">
        <v>2692</v>
      </c>
      <c r="O1032" s="115" t="s">
        <v>1159</v>
      </c>
      <c r="P1032" s="115">
        <v>10</v>
      </c>
      <c r="Q1032" s="115">
        <v>2019</v>
      </c>
      <c r="R1032" s="115"/>
      <c r="S1032" s="115" t="str">
        <f t="shared" si="32"/>
        <v>TLJ</v>
      </c>
      <c r="T1032" s="115" t="str">
        <f>IFERROR(VLOOKUP(S1032,[1]LOKASI!$B$4:$D$19,2,0),"-")</f>
        <v>DISTRIK I</v>
      </c>
      <c r="U1032" s="115"/>
      <c r="V1032" s="115"/>
      <c r="W1032" s="121"/>
    </row>
    <row r="1033" spans="2:23" s="94" customFormat="1" ht="50.15" hidden="1" customHeight="1" x14ac:dyDescent="0.35">
      <c r="B1033" s="115">
        <f t="shared" si="33"/>
        <v>1028</v>
      </c>
      <c r="C1033" s="115" t="s">
        <v>1755</v>
      </c>
      <c r="D1033" s="127" t="s">
        <v>2693</v>
      </c>
      <c r="E1033" s="117"/>
      <c r="F1033" s="118"/>
      <c r="G1033" s="119">
        <v>1</v>
      </c>
      <c r="H1033" s="119"/>
      <c r="I1033" s="119"/>
      <c r="J1033" s="119">
        <v>18</v>
      </c>
      <c r="K1033" s="131">
        <v>43747</v>
      </c>
      <c r="L1033" s="131">
        <v>43747</v>
      </c>
      <c r="M1033" s="131">
        <v>43747</v>
      </c>
      <c r="N1033" s="115" t="s">
        <v>2694</v>
      </c>
      <c r="O1033" s="115" t="s">
        <v>1152</v>
      </c>
      <c r="P1033" s="115">
        <v>10</v>
      </c>
      <c r="Q1033" s="115">
        <v>2019</v>
      </c>
      <c r="R1033" s="115"/>
      <c r="S1033" s="115" t="str">
        <f t="shared" si="32"/>
        <v>TLJ</v>
      </c>
      <c r="T1033" s="115" t="str">
        <f>IFERROR(VLOOKUP(S1033,[1]LOKASI!$B$4:$D$19,2,0),"-")</f>
        <v>DISTRIK I</v>
      </c>
      <c r="U1033" s="115"/>
      <c r="V1033" s="115"/>
      <c r="W1033" s="121"/>
    </row>
    <row r="1034" spans="2:23" s="94" customFormat="1" ht="50.15" hidden="1" customHeight="1" x14ac:dyDescent="0.35">
      <c r="B1034" s="115">
        <f t="shared" si="33"/>
        <v>1029</v>
      </c>
      <c r="C1034" s="115" t="s">
        <v>1755</v>
      </c>
      <c r="D1034" s="127" t="s">
        <v>2695</v>
      </c>
      <c r="E1034" s="117"/>
      <c r="F1034" s="118"/>
      <c r="G1034" s="119">
        <v>3</v>
      </c>
      <c r="H1034" s="119"/>
      <c r="I1034" s="119"/>
      <c r="J1034" s="119">
        <v>9</v>
      </c>
      <c r="K1034" s="131">
        <v>43747</v>
      </c>
      <c r="L1034" s="131">
        <v>43747</v>
      </c>
      <c r="M1034" s="131">
        <v>43747</v>
      </c>
      <c r="N1034" s="115" t="s">
        <v>2696</v>
      </c>
      <c r="O1034" s="115" t="s">
        <v>1514</v>
      </c>
      <c r="P1034" s="115">
        <v>10</v>
      </c>
      <c r="Q1034" s="115">
        <v>2019</v>
      </c>
      <c r="R1034" s="115"/>
      <c r="S1034" s="115" t="str">
        <f t="shared" si="32"/>
        <v>PMB</v>
      </c>
      <c r="T1034" s="115" t="str">
        <f>IFERROR(VLOOKUP(S1034,[1]LOKASI!$B$4:$D$19,2,0),"-")</f>
        <v>DISTRIK I</v>
      </c>
      <c r="U1034" s="115"/>
      <c r="V1034" s="115"/>
      <c r="W1034" s="121"/>
    </row>
    <row r="1035" spans="2:23" s="94" customFormat="1" ht="50.15" hidden="1" customHeight="1" x14ac:dyDescent="0.35">
      <c r="B1035" s="115">
        <f t="shared" si="33"/>
        <v>1030</v>
      </c>
      <c r="C1035" s="115" t="s">
        <v>1755</v>
      </c>
      <c r="D1035" s="127" t="s">
        <v>2697</v>
      </c>
      <c r="E1035" s="117"/>
      <c r="F1035" s="118"/>
      <c r="G1035" s="119">
        <v>1</v>
      </c>
      <c r="H1035" s="119"/>
      <c r="I1035" s="119"/>
      <c r="J1035" s="119"/>
      <c r="K1035" s="131">
        <v>43748</v>
      </c>
      <c r="L1035" s="131">
        <v>43748</v>
      </c>
      <c r="M1035" s="131">
        <v>43748</v>
      </c>
      <c r="N1035" s="115" t="s">
        <v>2698</v>
      </c>
      <c r="O1035" s="115" t="s">
        <v>1426</v>
      </c>
      <c r="P1035" s="115">
        <v>10</v>
      </c>
      <c r="Q1035" s="115">
        <v>2019</v>
      </c>
      <c r="R1035" s="115"/>
      <c r="S1035" s="115" t="str">
        <f t="shared" si="32"/>
        <v>GNK</v>
      </c>
      <c r="T1035" s="115" t="str">
        <f>IFERROR(VLOOKUP(S1035,[1]LOKASI!$B$4:$D$19,2,0),"-")</f>
        <v>DISTRIK I</v>
      </c>
      <c r="U1035" s="115"/>
      <c r="V1035" s="115"/>
      <c r="W1035" s="121"/>
    </row>
    <row r="1036" spans="2:23" s="94" customFormat="1" ht="50.15" hidden="1" customHeight="1" x14ac:dyDescent="0.35">
      <c r="B1036" s="115">
        <f t="shared" si="33"/>
        <v>1031</v>
      </c>
      <c r="C1036" s="115" t="s">
        <v>1755</v>
      </c>
      <c r="D1036" s="127" t="s">
        <v>2699</v>
      </c>
      <c r="E1036" s="117"/>
      <c r="F1036" s="118"/>
      <c r="G1036" s="119">
        <v>1</v>
      </c>
      <c r="H1036" s="119">
        <v>1</v>
      </c>
      <c r="I1036" s="119"/>
      <c r="J1036" s="119"/>
      <c r="K1036" s="131">
        <v>43748</v>
      </c>
      <c r="L1036" s="131">
        <v>43748</v>
      </c>
      <c r="M1036" s="131">
        <v>43748</v>
      </c>
      <c r="N1036" s="115" t="s">
        <v>2700</v>
      </c>
      <c r="O1036" s="115" t="s">
        <v>1660</v>
      </c>
      <c r="P1036" s="115">
        <v>10</v>
      </c>
      <c r="Q1036" s="115">
        <v>2019</v>
      </c>
      <c r="R1036" s="115"/>
      <c r="S1036" s="115" t="str">
        <f t="shared" si="32"/>
        <v>TMT</v>
      </c>
      <c r="T1036" s="115" t="str">
        <f>IFERROR(VLOOKUP(S1036,[1]LOKASI!$B$4:$D$19,2,0),"-")</f>
        <v>DISTRIK II</v>
      </c>
      <c r="U1036" s="115"/>
      <c r="V1036" s="115"/>
      <c r="W1036" s="121"/>
    </row>
    <row r="1037" spans="2:23" s="94" customFormat="1" ht="50.15" hidden="1" customHeight="1" x14ac:dyDescent="0.35">
      <c r="B1037" s="115">
        <f t="shared" si="33"/>
        <v>1032</v>
      </c>
      <c r="C1037" s="115" t="s">
        <v>1755</v>
      </c>
      <c r="D1037" s="127" t="s">
        <v>2701</v>
      </c>
      <c r="E1037" s="117"/>
      <c r="F1037" s="118"/>
      <c r="G1037" s="119">
        <v>1</v>
      </c>
      <c r="H1037" s="119"/>
      <c r="I1037" s="119"/>
      <c r="J1037" s="119">
        <v>37</v>
      </c>
      <c r="K1037" s="131">
        <v>43749</v>
      </c>
      <c r="L1037" s="131">
        <v>43749</v>
      </c>
      <c r="M1037" s="131">
        <v>43749</v>
      </c>
      <c r="N1037" s="115" t="s">
        <v>2678</v>
      </c>
      <c r="O1037" s="115" t="s">
        <v>1660</v>
      </c>
      <c r="P1037" s="115">
        <v>10</v>
      </c>
      <c r="Q1037" s="115">
        <v>2019</v>
      </c>
      <c r="R1037" s="115"/>
      <c r="S1037" s="115" t="str">
        <f t="shared" si="32"/>
        <v>TMT</v>
      </c>
      <c r="T1037" s="115" t="str">
        <f>IFERROR(VLOOKUP(S1037,[1]LOKASI!$B$4:$D$19,2,0),"-")</f>
        <v>DISTRIK II</v>
      </c>
      <c r="U1037" s="115"/>
      <c r="V1037" s="115"/>
      <c r="W1037" s="121"/>
    </row>
    <row r="1038" spans="2:23" s="94" customFormat="1" ht="50.15" hidden="1" customHeight="1" x14ac:dyDescent="0.35">
      <c r="B1038" s="115">
        <f t="shared" si="33"/>
        <v>1033</v>
      </c>
      <c r="C1038" s="115"/>
      <c r="D1038" s="127" t="s">
        <v>2702</v>
      </c>
      <c r="E1038" s="117"/>
      <c r="F1038" s="118"/>
      <c r="G1038" s="119">
        <v>1</v>
      </c>
      <c r="H1038" s="119"/>
      <c r="I1038" s="119">
        <v>1</v>
      </c>
      <c r="J1038" s="119"/>
      <c r="K1038" s="131">
        <v>43750</v>
      </c>
      <c r="L1038" s="131">
        <v>43750</v>
      </c>
      <c r="M1038" s="131">
        <v>43750</v>
      </c>
      <c r="N1038" s="115" t="s">
        <v>2678</v>
      </c>
      <c r="O1038" s="115" t="s">
        <v>1602</v>
      </c>
      <c r="P1038" s="115">
        <v>10</v>
      </c>
      <c r="Q1038" s="115">
        <v>2019</v>
      </c>
      <c r="R1038" s="115"/>
      <c r="S1038" s="115" t="str">
        <f t="shared" si="32"/>
        <v>TLJ</v>
      </c>
      <c r="T1038" s="115" t="str">
        <f>IFERROR(VLOOKUP(S1038,[1]LOKASI!$B$4:$D$19,2,0),"-")</f>
        <v>DISTRIK I</v>
      </c>
      <c r="U1038" s="115"/>
      <c r="V1038" s="115"/>
      <c r="W1038" s="121"/>
    </row>
    <row r="1039" spans="2:23" s="94" customFormat="1" ht="50.15" hidden="1" customHeight="1" x14ac:dyDescent="0.35">
      <c r="B1039" s="115">
        <f t="shared" si="33"/>
        <v>1034</v>
      </c>
      <c r="C1039" s="115" t="s">
        <v>1755</v>
      </c>
      <c r="D1039" s="127" t="s">
        <v>2703</v>
      </c>
      <c r="E1039" s="117"/>
      <c r="F1039" s="118"/>
      <c r="G1039" s="119">
        <v>1</v>
      </c>
      <c r="H1039" s="119"/>
      <c r="I1039" s="119">
        <v>1</v>
      </c>
      <c r="J1039" s="119"/>
      <c r="K1039" s="131">
        <v>43750</v>
      </c>
      <c r="L1039" s="131">
        <v>43750</v>
      </c>
      <c r="M1039" s="131">
        <v>43750</v>
      </c>
      <c r="N1039" s="115" t="s">
        <v>2704</v>
      </c>
      <c r="O1039" s="115" t="s">
        <v>1767</v>
      </c>
      <c r="P1039" s="115">
        <v>10</v>
      </c>
      <c r="Q1039" s="115">
        <v>2019</v>
      </c>
      <c r="R1039" s="115"/>
      <c r="S1039" s="115" t="str">
        <f t="shared" si="32"/>
        <v>TLJ</v>
      </c>
      <c r="T1039" s="115" t="str">
        <f>IFERROR(VLOOKUP(S1039,[1]LOKASI!$B$4:$D$19,2,0),"-")</f>
        <v>DISTRIK I</v>
      </c>
      <c r="U1039" s="115"/>
      <c r="V1039" s="115"/>
      <c r="W1039" s="121"/>
    </row>
    <row r="1040" spans="2:23" s="94" customFormat="1" ht="50.15" hidden="1" customHeight="1" x14ac:dyDescent="0.35">
      <c r="B1040" s="115">
        <f t="shared" si="33"/>
        <v>1035</v>
      </c>
      <c r="C1040" s="115" t="s">
        <v>1755</v>
      </c>
      <c r="D1040" s="127" t="s">
        <v>2705</v>
      </c>
      <c r="E1040" s="117"/>
      <c r="F1040" s="118"/>
      <c r="G1040" s="119">
        <v>1</v>
      </c>
      <c r="H1040" s="119"/>
      <c r="I1040" s="119"/>
      <c r="J1040" s="119">
        <v>9</v>
      </c>
      <c r="K1040" s="131">
        <v>43750</v>
      </c>
      <c r="L1040" s="131">
        <v>43750</v>
      </c>
      <c r="M1040" s="131">
        <v>43750</v>
      </c>
      <c r="N1040" s="115" t="s">
        <v>2706</v>
      </c>
      <c r="O1040" s="115" t="s">
        <v>208</v>
      </c>
      <c r="P1040" s="115">
        <v>10</v>
      </c>
      <c r="Q1040" s="115">
        <v>2019</v>
      </c>
      <c r="R1040" s="115"/>
      <c r="S1040" s="115" t="str">
        <f t="shared" si="32"/>
        <v>TLJ</v>
      </c>
      <c r="T1040" s="115" t="str">
        <f>IFERROR(VLOOKUP(S1040,[1]LOKASI!$B$4:$D$19,2,0),"-")</f>
        <v>DISTRIK I</v>
      </c>
      <c r="U1040" s="115"/>
      <c r="V1040" s="115"/>
      <c r="W1040" s="121"/>
    </row>
    <row r="1041" spans="2:23" s="94" customFormat="1" ht="50.15" hidden="1" customHeight="1" x14ac:dyDescent="0.35">
      <c r="B1041" s="115">
        <f t="shared" si="33"/>
        <v>1036</v>
      </c>
      <c r="C1041" s="115" t="s">
        <v>1755</v>
      </c>
      <c r="D1041" s="127" t="s">
        <v>2707</v>
      </c>
      <c r="E1041" s="117"/>
      <c r="F1041" s="118"/>
      <c r="G1041" s="119">
        <v>1</v>
      </c>
      <c r="H1041" s="119">
        <v>1</v>
      </c>
      <c r="I1041" s="119"/>
      <c r="J1041" s="119"/>
      <c r="K1041" s="131">
        <v>43751</v>
      </c>
      <c r="L1041" s="131">
        <v>43751</v>
      </c>
      <c r="M1041" s="131">
        <v>43751</v>
      </c>
      <c r="N1041" s="115" t="s">
        <v>2708</v>
      </c>
      <c r="O1041" s="115" t="s">
        <v>1520</v>
      </c>
      <c r="P1041" s="115">
        <v>10</v>
      </c>
      <c r="Q1041" s="115">
        <v>2019</v>
      </c>
      <c r="R1041" s="115"/>
      <c r="S1041" s="115" t="str">
        <f t="shared" si="32"/>
        <v>PMB</v>
      </c>
      <c r="T1041" s="115" t="str">
        <f>IFERROR(VLOOKUP(S1041,[1]LOKASI!$B$4:$D$19,2,0),"-")</f>
        <v>DISTRIK I</v>
      </c>
      <c r="U1041" s="115"/>
      <c r="V1041" s="115"/>
      <c r="W1041" s="121"/>
    </row>
    <row r="1042" spans="2:23" s="94" customFormat="1" ht="50.15" hidden="1" customHeight="1" x14ac:dyDescent="0.35">
      <c r="B1042" s="115">
        <f t="shared" si="33"/>
        <v>1037</v>
      </c>
      <c r="C1042" s="115" t="s">
        <v>1755</v>
      </c>
      <c r="D1042" s="127" t="s">
        <v>2709</v>
      </c>
      <c r="E1042" s="117"/>
      <c r="F1042" s="118"/>
      <c r="G1042" s="119">
        <v>1</v>
      </c>
      <c r="H1042" s="119"/>
      <c r="I1042" s="119"/>
      <c r="J1042" s="119">
        <v>12</v>
      </c>
      <c r="K1042" s="131">
        <v>43751</v>
      </c>
      <c r="L1042" s="131">
        <v>43751</v>
      </c>
      <c r="M1042" s="131">
        <v>43751</v>
      </c>
      <c r="N1042" s="115" t="s">
        <v>2710</v>
      </c>
      <c r="O1042" s="115" t="s">
        <v>2711</v>
      </c>
      <c r="P1042" s="115">
        <v>10</v>
      </c>
      <c r="Q1042" s="115">
        <v>2019</v>
      </c>
      <c r="R1042" s="115"/>
      <c r="S1042" s="115" t="str">
        <f t="shared" si="32"/>
        <v>TLJ</v>
      </c>
      <c r="T1042" s="115" t="str">
        <f>IFERROR(VLOOKUP(S1042,[1]LOKASI!$B$4:$D$19,2,0),"-")</f>
        <v>DISTRIK I</v>
      </c>
      <c r="U1042" s="115"/>
      <c r="V1042" s="115"/>
      <c r="W1042" s="121"/>
    </row>
    <row r="1043" spans="2:23" s="94" customFormat="1" ht="50.15" hidden="1" customHeight="1" x14ac:dyDescent="0.35">
      <c r="B1043" s="115">
        <f t="shared" si="33"/>
        <v>1038</v>
      </c>
      <c r="C1043" s="115" t="s">
        <v>1755</v>
      </c>
      <c r="D1043" s="127" t="s">
        <v>2712</v>
      </c>
      <c r="E1043" s="117"/>
      <c r="F1043" s="118"/>
      <c r="G1043" s="119">
        <v>1</v>
      </c>
      <c r="H1043" s="119"/>
      <c r="I1043" s="119">
        <v>1</v>
      </c>
      <c r="J1043" s="119"/>
      <c r="K1043" s="131">
        <v>43752</v>
      </c>
      <c r="L1043" s="131">
        <v>43752</v>
      </c>
      <c r="M1043" s="131">
        <v>43752</v>
      </c>
      <c r="N1043" s="134" t="s">
        <v>2713</v>
      </c>
      <c r="O1043" s="115" t="s">
        <v>1520</v>
      </c>
      <c r="P1043" s="115">
        <v>10</v>
      </c>
      <c r="Q1043" s="115">
        <v>2019</v>
      </c>
      <c r="R1043" s="115"/>
      <c r="S1043" s="115" t="str">
        <f t="shared" si="32"/>
        <v>PMB</v>
      </c>
      <c r="T1043" s="115" t="str">
        <f>IFERROR(VLOOKUP(S1043,[1]LOKASI!$B$4:$D$19,2,0),"-")</f>
        <v>DISTRIK I</v>
      </c>
      <c r="U1043" s="115"/>
      <c r="V1043" s="115"/>
      <c r="W1043" s="121"/>
    </row>
    <row r="1044" spans="2:23" s="94" customFormat="1" ht="50.15" hidden="1" customHeight="1" x14ac:dyDescent="0.35">
      <c r="B1044" s="115">
        <f t="shared" si="33"/>
        <v>1039</v>
      </c>
      <c r="C1044" s="115" t="s">
        <v>1755</v>
      </c>
      <c r="D1044" s="127" t="s">
        <v>2714</v>
      </c>
      <c r="E1044" s="117"/>
      <c r="F1044" s="118"/>
      <c r="G1044" s="119">
        <v>1</v>
      </c>
      <c r="H1044" s="119"/>
      <c r="I1044" s="119">
        <v>1</v>
      </c>
      <c r="J1044" s="119"/>
      <c r="K1044" s="131">
        <v>43753</v>
      </c>
      <c r="L1044" s="131">
        <v>43753</v>
      </c>
      <c r="M1044" s="131">
        <v>43753</v>
      </c>
      <c r="N1044" s="115" t="s">
        <v>2715</v>
      </c>
      <c r="O1044" s="115" t="s">
        <v>1547</v>
      </c>
      <c r="P1044" s="115">
        <v>10</v>
      </c>
      <c r="Q1044" s="115">
        <v>2019</v>
      </c>
      <c r="R1044" s="115"/>
      <c r="S1044" s="115" t="str">
        <f t="shared" si="32"/>
        <v xml:space="preserve">SP </v>
      </c>
      <c r="T1044" s="115" t="str">
        <f>IFERROR(VLOOKUP(S1044,[1]LOKASI!$B$4:$D$19,2,0),"-")</f>
        <v>-</v>
      </c>
      <c r="U1044" s="115"/>
      <c r="V1044" s="115"/>
      <c r="W1044" s="121"/>
    </row>
    <row r="1045" spans="2:23" s="94" customFormat="1" ht="50.15" hidden="1" customHeight="1" x14ac:dyDescent="0.35">
      <c r="B1045" s="115">
        <f t="shared" si="33"/>
        <v>1040</v>
      </c>
      <c r="C1045" s="115" t="s">
        <v>1755</v>
      </c>
      <c r="D1045" s="127" t="s">
        <v>2714</v>
      </c>
      <c r="E1045" s="117"/>
      <c r="F1045" s="118"/>
      <c r="G1045" s="119">
        <v>1</v>
      </c>
      <c r="H1045" s="119"/>
      <c r="I1045" s="119">
        <v>1</v>
      </c>
      <c r="J1045" s="119"/>
      <c r="K1045" s="131">
        <v>43754</v>
      </c>
      <c r="L1045" s="131">
        <v>43754</v>
      </c>
      <c r="M1045" s="131">
        <v>43754</v>
      </c>
      <c r="N1045" s="115"/>
      <c r="O1045" s="115" t="s">
        <v>1894</v>
      </c>
      <c r="P1045" s="115">
        <v>10</v>
      </c>
      <c r="Q1045" s="115">
        <v>2019</v>
      </c>
      <c r="R1045" s="115"/>
      <c r="S1045" s="115" t="str">
        <f t="shared" si="32"/>
        <v>TMT</v>
      </c>
      <c r="T1045" s="115" t="str">
        <f>IFERROR(VLOOKUP(S1045,[1]LOKASI!$B$4:$D$19,2,0),"-")</f>
        <v>DISTRIK II</v>
      </c>
      <c r="U1045" s="115"/>
      <c r="V1045" s="115"/>
      <c r="W1045" s="121"/>
    </row>
    <row r="1046" spans="2:23" s="94" customFormat="1" ht="50.15" hidden="1" customHeight="1" x14ac:dyDescent="0.35">
      <c r="B1046" s="115">
        <f t="shared" si="33"/>
        <v>1041</v>
      </c>
      <c r="C1046" s="115" t="s">
        <v>1755</v>
      </c>
      <c r="D1046" s="127" t="s">
        <v>2716</v>
      </c>
      <c r="E1046" s="117"/>
      <c r="F1046" s="118"/>
      <c r="G1046" s="119">
        <v>1</v>
      </c>
      <c r="H1046" s="119"/>
      <c r="I1046" s="119">
        <v>1</v>
      </c>
      <c r="J1046" s="119"/>
      <c r="K1046" s="131">
        <v>43755</v>
      </c>
      <c r="L1046" s="131">
        <v>43755</v>
      </c>
      <c r="M1046" s="131">
        <v>43755</v>
      </c>
      <c r="N1046" s="115" t="s">
        <v>2717</v>
      </c>
      <c r="O1046" s="115" t="s">
        <v>1365</v>
      </c>
      <c r="P1046" s="115">
        <v>10</v>
      </c>
      <c r="Q1046" s="115">
        <v>2019</v>
      </c>
      <c r="R1046" s="115"/>
      <c r="S1046" s="115" t="str">
        <f t="shared" si="32"/>
        <v>BRG</v>
      </c>
      <c r="T1046" s="115" t="str">
        <f>IFERROR(VLOOKUP(S1046,[1]LOKASI!$B$4:$D$19,2,0),"-")</f>
        <v>DISTRIK III</v>
      </c>
      <c r="U1046" s="115"/>
      <c r="V1046" s="115"/>
      <c r="W1046" s="121"/>
    </row>
    <row r="1047" spans="2:23" s="94" customFormat="1" ht="50.15" hidden="1" customHeight="1" x14ac:dyDescent="0.35">
      <c r="B1047" s="115">
        <f t="shared" si="33"/>
        <v>1042</v>
      </c>
      <c r="C1047" s="115" t="s">
        <v>1755</v>
      </c>
      <c r="D1047" s="127" t="s">
        <v>2576</v>
      </c>
      <c r="E1047" s="117"/>
      <c r="F1047" s="118"/>
      <c r="G1047" s="119">
        <v>1</v>
      </c>
      <c r="H1047" s="119"/>
      <c r="I1047" s="119"/>
      <c r="J1047" s="119">
        <v>9</v>
      </c>
      <c r="K1047" s="131">
        <v>43755</v>
      </c>
      <c r="L1047" s="131">
        <v>43755</v>
      </c>
      <c r="M1047" s="131">
        <v>43755</v>
      </c>
      <c r="N1047" s="115" t="s">
        <v>2718</v>
      </c>
      <c r="O1047" s="115" t="s">
        <v>180</v>
      </c>
      <c r="P1047" s="115">
        <v>10</v>
      </c>
      <c r="Q1047" s="115">
        <v>2019</v>
      </c>
      <c r="R1047" s="115"/>
      <c r="S1047" s="115" t="str">
        <f t="shared" si="32"/>
        <v>TLJ</v>
      </c>
      <c r="T1047" s="115" t="str">
        <f>IFERROR(VLOOKUP(S1047,[1]LOKASI!$B$4:$D$19,2,0),"-")</f>
        <v>DISTRIK I</v>
      </c>
      <c r="U1047" s="115"/>
      <c r="V1047" s="115"/>
      <c r="W1047" s="121"/>
    </row>
    <row r="1048" spans="2:23" s="94" customFormat="1" ht="50.15" hidden="1" customHeight="1" x14ac:dyDescent="0.35">
      <c r="B1048" s="115">
        <f t="shared" si="33"/>
        <v>1043</v>
      </c>
      <c r="C1048" s="115" t="s">
        <v>1755</v>
      </c>
      <c r="D1048" s="127" t="s">
        <v>2719</v>
      </c>
      <c r="E1048" s="117"/>
      <c r="F1048" s="118"/>
      <c r="G1048" s="119">
        <v>1</v>
      </c>
      <c r="H1048" s="119"/>
      <c r="I1048" s="119">
        <v>1</v>
      </c>
      <c r="J1048" s="119"/>
      <c r="K1048" s="131">
        <v>43756</v>
      </c>
      <c r="L1048" s="131">
        <v>43756</v>
      </c>
      <c r="M1048" s="131">
        <v>43756</v>
      </c>
      <c r="N1048" s="115" t="s">
        <v>2720</v>
      </c>
      <c r="O1048" s="115" t="s">
        <v>1159</v>
      </c>
      <c r="P1048" s="115">
        <v>10</v>
      </c>
      <c r="Q1048" s="115">
        <v>2019</v>
      </c>
      <c r="R1048" s="115"/>
      <c r="S1048" s="115" t="str">
        <f t="shared" si="32"/>
        <v>TLJ</v>
      </c>
      <c r="T1048" s="115" t="str">
        <f>IFERROR(VLOOKUP(S1048,[1]LOKASI!$B$4:$D$19,2,0),"-")</f>
        <v>DISTRIK I</v>
      </c>
      <c r="U1048" s="115"/>
      <c r="V1048" s="115"/>
      <c r="W1048" s="121"/>
    </row>
    <row r="1049" spans="2:23" s="94" customFormat="1" ht="50.15" hidden="1" customHeight="1" x14ac:dyDescent="0.35">
      <c r="B1049" s="115">
        <f t="shared" si="33"/>
        <v>1044</v>
      </c>
      <c r="C1049" s="115" t="s">
        <v>1755</v>
      </c>
      <c r="D1049" s="127" t="s">
        <v>2721</v>
      </c>
      <c r="E1049" s="117"/>
      <c r="F1049" s="118"/>
      <c r="G1049" s="119">
        <v>1</v>
      </c>
      <c r="H1049" s="119"/>
      <c r="I1049" s="119">
        <v>1</v>
      </c>
      <c r="J1049" s="119"/>
      <c r="K1049" s="131">
        <v>43757</v>
      </c>
      <c r="L1049" s="131">
        <v>43757</v>
      </c>
      <c r="M1049" s="131">
        <v>43757</v>
      </c>
      <c r="N1049" s="166" t="s">
        <v>2720</v>
      </c>
      <c r="O1049" s="115" t="s">
        <v>1155</v>
      </c>
      <c r="P1049" s="115">
        <v>10</v>
      </c>
      <c r="Q1049" s="115">
        <v>2019</v>
      </c>
      <c r="R1049" s="115"/>
      <c r="S1049" s="115" t="str">
        <f t="shared" si="32"/>
        <v>TLJ</v>
      </c>
      <c r="T1049" s="115" t="str">
        <f>IFERROR(VLOOKUP(S1049,[1]LOKASI!$B$4:$D$19,2,0),"-")</f>
        <v>DISTRIK I</v>
      </c>
      <c r="U1049" s="115"/>
      <c r="V1049" s="115"/>
      <c r="W1049" s="121"/>
    </row>
    <row r="1050" spans="2:23" s="94" customFormat="1" ht="50.15" hidden="1" customHeight="1" x14ac:dyDescent="0.35">
      <c r="B1050" s="115">
        <f t="shared" si="33"/>
        <v>1045</v>
      </c>
      <c r="C1050" s="115" t="s">
        <v>1755</v>
      </c>
      <c r="D1050" s="127" t="s">
        <v>2722</v>
      </c>
      <c r="E1050" s="117"/>
      <c r="F1050" s="118"/>
      <c r="G1050" s="119">
        <v>1</v>
      </c>
      <c r="H1050" s="119"/>
      <c r="I1050" s="119">
        <v>1</v>
      </c>
      <c r="J1050" s="119"/>
      <c r="K1050" s="131">
        <v>43758</v>
      </c>
      <c r="L1050" s="131">
        <v>43758</v>
      </c>
      <c r="M1050" s="131">
        <v>43758</v>
      </c>
      <c r="N1050" s="166" t="s">
        <v>2723</v>
      </c>
      <c r="O1050" s="115" t="s">
        <v>1697</v>
      </c>
      <c r="P1050" s="115">
        <v>10</v>
      </c>
      <c r="Q1050" s="115">
        <v>2019</v>
      </c>
      <c r="R1050" s="115"/>
      <c r="S1050" s="115" t="str">
        <f t="shared" si="32"/>
        <v>TTB</v>
      </c>
      <c r="T1050" s="115" t="str">
        <f>IFERROR(VLOOKUP(S1050,[1]LOKASI!$B$4:$D$19,2,0),"-")</f>
        <v>DISTRIK II</v>
      </c>
      <c r="U1050" s="115"/>
      <c r="V1050" s="115"/>
      <c r="W1050" s="121"/>
    </row>
    <row r="1051" spans="2:23" s="94" customFormat="1" ht="50.15" hidden="1" customHeight="1" x14ac:dyDescent="0.35">
      <c r="B1051" s="115">
        <f t="shared" si="33"/>
        <v>1046</v>
      </c>
      <c r="C1051" s="123" t="s">
        <v>1300</v>
      </c>
      <c r="D1051" s="132" t="s">
        <v>2724</v>
      </c>
      <c r="E1051" s="129"/>
      <c r="F1051" s="130"/>
      <c r="G1051" s="119">
        <v>1</v>
      </c>
      <c r="H1051" s="119">
        <v>1</v>
      </c>
      <c r="I1051" s="119"/>
      <c r="J1051" s="119"/>
      <c r="K1051" s="131">
        <v>43758</v>
      </c>
      <c r="L1051" s="131">
        <v>43758</v>
      </c>
      <c r="M1051" s="131">
        <v>43758</v>
      </c>
      <c r="N1051" s="166" t="s">
        <v>2725</v>
      </c>
      <c r="O1051" s="126" t="s">
        <v>1792</v>
      </c>
      <c r="P1051" s="115">
        <v>10</v>
      </c>
      <c r="Q1051" s="115">
        <v>2019</v>
      </c>
      <c r="R1051" s="115"/>
      <c r="S1051" s="115" t="str">
        <f t="shared" si="32"/>
        <v>PDW-PPP</v>
      </c>
      <c r="T1051" s="115" t="str">
        <f>IFERROR(VLOOKUP(S1051,[1]LOKASI!$B$4:$D$19,2,0),"-")</f>
        <v>-</v>
      </c>
      <c r="U1051" s="115"/>
      <c r="V1051" s="115"/>
      <c r="W1051" s="121"/>
    </row>
    <row r="1052" spans="2:23" s="94" customFormat="1" ht="50.15" hidden="1" customHeight="1" x14ac:dyDescent="0.35">
      <c r="B1052" s="115">
        <f t="shared" si="33"/>
        <v>1047</v>
      </c>
      <c r="C1052" s="115" t="s">
        <v>1755</v>
      </c>
      <c r="D1052" s="127" t="s">
        <v>2726</v>
      </c>
      <c r="E1052" s="117"/>
      <c r="F1052" s="118"/>
      <c r="G1052" s="119">
        <v>1</v>
      </c>
      <c r="H1052" s="119"/>
      <c r="I1052" s="119">
        <v>1</v>
      </c>
      <c r="J1052" s="119"/>
      <c r="K1052" s="131">
        <v>43759</v>
      </c>
      <c r="L1052" s="131">
        <v>43759</v>
      </c>
      <c r="M1052" s="131">
        <v>43759</v>
      </c>
      <c r="N1052" s="115" t="s">
        <v>2727</v>
      </c>
      <c r="O1052" s="115" t="s">
        <v>2728</v>
      </c>
      <c r="P1052" s="115">
        <v>10</v>
      </c>
      <c r="Q1052" s="115">
        <v>2019</v>
      </c>
      <c r="R1052" s="115"/>
      <c r="S1052" s="115" t="str">
        <f t="shared" si="32"/>
        <v>GNK</v>
      </c>
      <c r="T1052" s="115" t="str">
        <f>IFERROR(VLOOKUP(S1052,[1]LOKASI!$B$4:$D$19,2,0),"-")</f>
        <v>DISTRIK I</v>
      </c>
      <c r="U1052" s="115"/>
      <c r="V1052" s="115"/>
      <c r="W1052" s="121"/>
    </row>
    <row r="1053" spans="2:23" s="94" customFormat="1" ht="50.15" hidden="1" customHeight="1" x14ac:dyDescent="0.35">
      <c r="B1053" s="115">
        <f t="shared" si="33"/>
        <v>1048</v>
      </c>
      <c r="C1053" s="123" t="s">
        <v>1300</v>
      </c>
      <c r="D1053" s="132" t="s">
        <v>2729</v>
      </c>
      <c r="E1053" s="129"/>
      <c r="F1053" s="130"/>
      <c r="G1053" s="119">
        <v>1</v>
      </c>
      <c r="H1053" s="119"/>
      <c r="I1053" s="119">
        <v>1</v>
      </c>
      <c r="J1053" s="119"/>
      <c r="K1053" s="131">
        <v>43759</v>
      </c>
      <c r="L1053" s="131">
        <v>43759</v>
      </c>
      <c r="M1053" s="131">
        <v>43759</v>
      </c>
      <c r="N1053" s="115" t="s">
        <v>2730</v>
      </c>
      <c r="O1053" s="123" t="s">
        <v>2731</v>
      </c>
      <c r="P1053" s="115">
        <v>10</v>
      </c>
      <c r="Q1053" s="115">
        <v>2019</v>
      </c>
      <c r="R1053" s="115"/>
      <c r="S1053" s="115" t="str">
        <f t="shared" si="32"/>
        <v>PGA</v>
      </c>
      <c r="T1053" s="115" t="str">
        <f>IFERROR(VLOOKUP(S1053,[1]LOKASI!$B$4:$D$19,2,0),"-")</f>
        <v>-</v>
      </c>
      <c r="U1053" s="115"/>
      <c r="V1053" s="115"/>
      <c r="W1053" s="121"/>
    </row>
    <row r="1054" spans="2:23" s="94" customFormat="1" ht="50.15" hidden="1" customHeight="1" x14ac:dyDescent="0.35">
      <c r="B1054" s="115">
        <f t="shared" si="33"/>
        <v>1049</v>
      </c>
      <c r="C1054" s="115" t="s">
        <v>1755</v>
      </c>
      <c r="D1054" s="127" t="s">
        <v>2732</v>
      </c>
      <c r="E1054" s="117"/>
      <c r="F1054" s="118"/>
      <c r="G1054" s="119">
        <v>1</v>
      </c>
      <c r="H1054" s="119"/>
      <c r="I1054" s="119">
        <v>1</v>
      </c>
      <c r="J1054" s="119"/>
      <c r="K1054" s="131">
        <v>43759</v>
      </c>
      <c r="L1054" s="131">
        <v>43759</v>
      </c>
      <c r="M1054" s="131">
        <v>43759</v>
      </c>
      <c r="N1054" s="115" t="s">
        <v>2730</v>
      </c>
      <c r="O1054" s="115" t="s">
        <v>1655</v>
      </c>
      <c r="P1054" s="115">
        <v>10</v>
      </c>
      <c r="Q1054" s="115">
        <v>2019</v>
      </c>
      <c r="R1054" s="115"/>
      <c r="S1054" s="115" t="str">
        <f t="shared" si="32"/>
        <v>TLJ</v>
      </c>
      <c r="T1054" s="115" t="str">
        <f>IFERROR(VLOOKUP(S1054,[1]LOKASI!$B$4:$D$19,2,0),"-")</f>
        <v>DISTRIK I</v>
      </c>
      <c r="U1054" s="115"/>
      <c r="V1054" s="115"/>
      <c r="W1054" s="121"/>
    </row>
    <row r="1055" spans="2:23" s="94" customFormat="1" ht="50.15" hidden="1" customHeight="1" x14ac:dyDescent="0.35">
      <c r="B1055" s="115">
        <f t="shared" si="33"/>
        <v>1050</v>
      </c>
      <c r="C1055" s="123" t="s">
        <v>1300</v>
      </c>
      <c r="D1055" s="132" t="s">
        <v>2733</v>
      </c>
      <c r="E1055" s="129"/>
      <c r="F1055" s="130"/>
      <c r="G1055" s="119">
        <v>1</v>
      </c>
      <c r="H1055" s="119"/>
      <c r="I1055" s="119">
        <v>1</v>
      </c>
      <c r="J1055" s="119"/>
      <c r="K1055" s="131">
        <v>43760</v>
      </c>
      <c r="L1055" s="131">
        <v>43760</v>
      </c>
      <c r="M1055" s="131">
        <v>43760</v>
      </c>
      <c r="N1055" s="115" t="s">
        <v>2734</v>
      </c>
      <c r="O1055" s="123" t="s">
        <v>2735</v>
      </c>
      <c r="P1055" s="115">
        <v>10</v>
      </c>
      <c r="Q1055" s="115">
        <v>2019</v>
      </c>
      <c r="R1055" s="115"/>
      <c r="S1055" s="115" t="str">
        <f t="shared" si="32"/>
        <v>SIMPANG SP 7 TLJ</v>
      </c>
      <c r="T1055" s="115" t="str">
        <f>IFERROR(VLOOKUP(S1055,[1]LOKASI!$B$4:$D$19,2,0),"-")</f>
        <v>-</v>
      </c>
      <c r="U1055" s="115"/>
      <c r="V1055" s="115"/>
      <c r="W1055" s="121"/>
    </row>
    <row r="1056" spans="2:23" s="94" customFormat="1" ht="50.15" hidden="1" customHeight="1" x14ac:dyDescent="0.35">
      <c r="B1056" s="115">
        <f t="shared" si="33"/>
        <v>1051</v>
      </c>
      <c r="C1056" s="123" t="s">
        <v>1300</v>
      </c>
      <c r="D1056" s="132" t="s">
        <v>2736</v>
      </c>
      <c r="E1056" s="129"/>
      <c r="F1056" s="130"/>
      <c r="G1056" s="119">
        <v>1</v>
      </c>
      <c r="H1056" s="119">
        <v>1</v>
      </c>
      <c r="I1056" s="119"/>
      <c r="J1056" s="119"/>
      <c r="K1056" s="131">
        <v>43761</v>
      </c>
      <c r="L1056" s="131">
        <v>43761</v>
      </c>
      <c r="M1056" s="131">
        <v>43761</v>
      </c>
      <c r="N1056" s="115" t="s">
        <v>2737</v>
      </c>
      <c r="O1056" s="126" t="s">
        <v>1792</v>
      </c>
      <c r="P1056" s="115">
        <v>10</v>
      </c>
      <c r="Q1056" s="115">
        <v>2019</v>
      </c>
      <c r="R1056" s="115"/>
      <c r="S1056" s="115" t="str">
        <f t="shared" si="32"/>
        <v>PDW-PPP</v>
      </c>
      <c r="T1056" s="115" t="str">
        <f>IFERROR(VLOOKUP(S1056,[1]LOKASI!$B$4:$D$19,2,0),"-")</f>
        <v>-</v>
      </c>
      <c r="U1056" s="115"/>
      <c r="V1056" s="115"/>
      <c r="W1056" s="121"/>
    </row>
    <row r="1057" spans="2:23" s="94" customFormat="1" ht="50.15" hidden="1" customHeight="1" x14ac:dyDescent="0.35">
      <c r="B1057" s="115">
        <f t="shared" si="33"/>
        <v>1052</v>
      </c>
      <c r="C1057" s="123" t="s">
        <v>1300</v>
      </c>
      <c r="D1057" s="132" t="s">
        <v>2738</v>
      </c>
      <c r="E1057" s="129"/>
      <c r="F1057" s="130"/>
      <c r="G1057" s="119">
        <v>1</v>
      </c>
      <c r="H1057" s="119"/>
      <c r="I1057" s="119">
        <v>1</v>
      </c>
      <c r="J1057" s="119"/>
      <c r="K1057" s="131">
        <v>43762</v>
      </c>
      <c r="L1057" s="131">
        <v>43762</v>
      </c>
      <c r="M1057" s="131">
        <v>43762</v>
      </c>
      <c r="N1057" s="115" t="s">
        <v>2654</v>
      </c>
      <c r="O1057" s="123" t="s">
        <v>1306</v>
      </c>
      <c r="P1057" s="115">
        <v>10</v>
      </c>
      <c r="Q1057" s="115">
        <v>2019</v>
      </c>
      <c r="R1057" s="115"/>
      <c r="S1057" s="115" t="str">
        <f t="shared" si="32"/>
        <v>SP 1 TMT</v>
      </c>
      <c r="T1057" s="115" t="str">
        <f>IFERROR(VLOOKUP(S1057,[1]LOKASI!$B$4:$D$19,2,0),"-")</f>
        <v>-</v>
      </c>
      <c r="U1057" s="115"/>
      <c r="V1057" s="115"/>
      <c r="W1057" s="121"/>
    </row>
    <row r="1058" spans="2:23" s="94" customFormat="1" ht="50.15" hidden="1" customHeight="1" x14ac:dyDescent="0.35">
      <c r="B1058" s="115">
        <f t="shared" si="33"/>
        <v>1053</v>
      </c>
      <c r="C1058" s="115" t="s">
        <v>1755</v>
      </c>
      <c r="D1058" s="127" t="s">
        <v>2716</v>
      </c>
      <c r="E1058" s="117"/>
      <c r="F1058" s="118"/>
      <c r="G1058" s="119">
        <v>1</v>
      </c>
      <c r="H1058" s="119"/>
      <c r="I1058" s="119">
        <v>1</v>
      </c>
      <c r="J1058" s="119"/>
      <c r="K1058" s="131">
        <v>43762</v>
      </c>
      <c r="L1058" s="131">
        <v>43762</v>
      </c>
      <c r="M1058" s="131">
        <v>43762</v>
      </c>
      <c r="N1058" s="115" t="s">
        <v>2739</v>
      </c>
      <c r="O1058" s="126" t="s">
        <v>1792</v>
      </c>
      <c r="P1058" s="115">
        <v>10</v>
      </c>
      <c r="Q1058" s="115">
        <v>2019</v>
      </c>
      <c r="R1058" s="115"/>
      <c r="S1058" s="115" t="str">
        <f t="shared" si="32"/>
        <v>PDW</v>
      </c>
      <c r="T1058" s="115" t="str">
        <f>IFERROR(VLOOKUP(S1058,[1]LOKASI!$B$4:$D$19,2,0),"-")</f>
        <v>-</v>
      </c>
      <c r="U1058" s="115"/>
      <c r="V1058" s="115"/>
      <c r="W1058" s="121"/>
    </row>
    <row r="1059" spans="2:23" s="94" customFormat="1" ht="50.15" hidden="1" customHeight="1" x14ac:dyDescent="0.35">
      <c r="B1059" s="115">
        <f t="shared" si="33"/>
        <v>1054</v>
      </c>
      <c r="C1059" s="115" t="s">
        <v>1755</v>
      </c>
      <c r="D1059" s="127" t="s">
        <v>2740</v>
      </c>
      <c r="E1059" s="117"/>
      <c r="F1059" s="118"/>
      <c r="G1059" s="119">
        <v>1</v>
      </c>
      <c r="H1059" s="119"/>
      <c r="I1059" s="119">
        <v>1</v>
      </c>
      <c r="J1059" s="119"/>
      <c r="K1059" s="131">
        <v>43762</v>
      </c>
      <c r="L1059" s="131">
        <v>43762</v>
      </c>
      <c r="M1059" s="131">
        <v>43762</v>
      </c>
      <c r="N1059" s="115" t="s">
        <v>2687</v>
      </c>
      <c r="O1059" s="115" t="s">
        <v>1654</v>
      </c>
      <c r="P1059" s="115">
        <v>10</v>
      </c>
      <c r="Q1059" s="115">
        <v>2019</v>
      </c>
      <c r="R1059" s="115">
        <v>0.5</v>
      </c>
      <c r="S1059" s="115" t="str">
        <f t="shared" si="32"/>
        <v>TLJ</v>
      </c>
      <c r="T1059" s="115" t="str">
        <f>IFERROR(VLOOKUP(S1059,[1]LOKASI!$B$4:$D$19,2,0),"-")</f>
        <v>DISTRIK I</v>
      </c>
      <c r="U1059" s="115"/>
      <c r="V1059" s="115"/>
      <c r="W1059" s="121"/>
    </row>
    <row r="1060" spans="2:23" s="94" customFormat="1" ht="50.15" hidden="1" customHeight="1" x14ac:dyDescent="0.35">
      <c r="B1060" s="115">
        <f t="shared" si="33"/>
        <v>1055</v>
      </c>
      <c r="C1060" s="115" t="s">
        <v>1755</v>
      </c>
      <c r="D1060" s="127" t="s">
        <v>2741</v>
      </c>
      <c r="E1060" s="117"/>
      <c r="F1060" s="118"/>
      <c r="G1060" s="119">
        <v>1</v>
      </c>
      <c r="H1060" s="119">
        <v>1</v>
      </c>
      <c r="I1060" s="119"/>
      <c r="J1060" s="119"/>
      <c r="K1060" s="131">
        <v>43763</v>
      </c>
      <c r="L1060" s="131">
        <v>43763</v>
      </c>
      <c r="M1060" s="131">
        <v>43763</v>
      </c>
      <c r="N1060" s="115"/>
      <c r="O1060" s="115" t="s">
        <v>1307</v>
      </c>
      <c r="P1060" s="115">
        <v>10</v>
      </c>
      <c r="Q1060" s="115">
        <v>2019</v>
      </c>
      <c r="R1060" s="115"/>
      <c r="S1060" s="115" t="str">
        <f t="shared" si="32"/>
        <v xml:space="preserve">SP </v>
      </c>
      <c r="T1060" s="115" t="str">
        <f>IFERROR(VLOOKUP(S1060,[1]LOKASI!$B$4:$D$19,2,0),"-")</f>
        <v>-</v>
      </c>
      <c r="U1060" s="115"/>
      <c r="V1060" s="115"/>
      <c r="W1060" s="121"/>
    </row>
    <row r="1061" spans="2:23" s="94" customFormat="1" ht="50.15" hidden="1" customHeight="1" x14ac:dyDescent="0.35">
      <c r="B1061" s="115">
        <f t="shared" si="33"/>
        <v>1056</v>
      </c>
      <c r="C1061" s="115" t="s">
        <v>1755</v>
      </c>
      <c r="D1061" s="127" t="s">
        <v>2742</v>
      </c>
      <c r="E1061" s="117"/>
      <c r="F1061" s="118"/>
      <c r="G1061" s="119">
        <v>1</v>
      </c>
      <c r="H1061" s="119">
        <v>1</v>
      </c>
      <c r="I1061" s="119"/>
      <c r="J1061" s="119"/>
      <c r="K1061" s="131">
        <v>43763</v>
      </c>
      <c r="L1061" s="131">
        <v>43763</v>
      </c>
      <c r="M1061" s="131">
        <v>43763</v>
      </c>
      <c r="N1061" s="115" t="s">
        <v>2743</v>
      </c>
      <c r="O1061" s="115" t="s">
        <v>1803</v>
      </c>
      <c r="P1061" s="115">
        <v>10</v>
      </c>
      <c r="Q1061" s="115">
        <v>2019</v>
      </c>
      <c r="R1061" s="115"/>
      <c r="S1061" s="115" t="str">
        <f t="shared" si="32"/>
        <v>OGN</v>
      </c>
      <c r="T1061" s="115" t="str">
        <f>IFERROR(VLOOKUP(S1061,[1]LOKASI!$B$4:$D$19,2,0),"-")</f>
        <v>DISTRIK II</v>
      </c>
      <c r="U1061" s="115"/>
      <c r="V1061" s="115"/>
      <c r="W1061" s="121"/>
    </row>
    <row r="1062" spans="2:23" s="94" customFormat="1" ht="50.15" hidden="1" customHeight="1" x14ac:dyDescent="0.35">
      <c r="B1062" s="115">
        <f t="shared" si="33"/>
        <v>1057</v>
      </c>
      <c r="C1062" s="115" t="s">
        <v>1755</v>
      </c>
      <c r="D1062" s="157" t="s">
        <v>2714</v>
      </c>
      <c r="E1062" s="158"/>
      <c r="F1062" s="159"/>
      <c r="G1062" s="119">
        <v>1</v>
      </c>
      <c r="H1062" s="119"/>
      <c r="I1062" s="119">
        <v>1</v>
      </c>
      <c r="J1062" s="119"/>
      <c r="K1062" s="131">
        <v>43764</v>
      </c>
      <c r="L1062" s="131">
        <v>43764</v>
      </c>
      <c r="M1062" s="131">
        <v>43764</v>
      </c>
      <c r="N1062" s="115" t="s">
        <v>2744</v>
      </c>
      <c r="O1062" s="115" t="s">
        <v>1332</v>
      </c>
      <c r="P1062" s="115">
        <v>10</v>
      </c>
      <c r="Q1062" s="115">
        <v>2019</v>
      </c>
      <c r="R1062" s="115"/>
      <c r="S1062" s="115" t="str">
        <f t="shared" si="32"/>
        <v xml:space="preserve">SP </v>
      </c>
      <c r="T1062" s="115" t="str">
        <f>IFERROR(VLOOKUP(S1062,[1]LOKASI!$B$4:$D$19,2,0),"-")</f>
        <v>-</v>
      </c>
      <c r="U1062" s="115"/>
      <c r="V1062" s="115"/>
      <c r="W1062" s="121"/>
    </row>
    <row r="1063" spans="2:23" s="94" customFormat="1" ht="50.15" hidden="1" customHeight="1" x14ac:dyDescent="0.35">
      <c r="B1063" s="115">
        <f t="shared" si="33"/>
        <v>1058</v>
      </c>
      <c r="C1063" s="115" t="s">
        <v>1755</v>
      </c>
      <c r="D1063" s="127" t="s">
        <v>2745</v>
      </c>
      <c r="E1063" s="117"/>
      <c r="F1063" s="118"/>
      <c r="G1063" s="119">
        <v>1</v>
      </c>
      <c r="H1063" s="119"/>
      <c r="I1063" s="119"/>
      <c r="J1063" s="119">
        <v>18</v>
      </c>
      <c r="K1063" s="131">
        <v>43764</v>
      </c>
      <c r="L1063" s="131">
        <v>43764</v>
      </c>
      <c r="M1063" s="131">
        <v>43764</v>
      </c>
      <c r="N1063" s="115" t="s">
        <v>2746</v>
      </c>
      <c r="O1063" s="115" t="s">
        <v>2747</v>
      </c>
      <c r="P1063" s="115">
        <v>10</v>
      </c>
      <c r="Q1063" s="115">
        <v>2019</v>
      </c>
      <c r="R1063" s="115"/>
      <c r="S1063" s="115" t="str">
        <f t="shared" si="32"/>
        <v>OGN</v>
      </c>
      <c r="T1063" s="115" t="str">
        <f>IFERROR(VLOOKUP(S1063,[1]LOKASI!$B$4:$D$19,2,0),"-")</f>
        <v>DISTRIK II</v>
      </c>
      <c r="U1063" s="115"/>
      <c r="V1063" s="115"/>
      <c r="W1063" s="121"/>
    </row>
    <row r="1064" spans="2:23" s="94" customFormat="1" ht="50.15" hidden="1" customHeight="1" x14ac:dyDescent="0.35">
      <c r="B1064" s="115">
        <f t="shared" si="33"/>
        <v>1059</v>
      </c>
      <c r="C1064" s="115" t="s">
        <v>1755</v>
      </c>
      <c r="D1064" s="157" t="s">
        <v>2748</v>
      </c>
      <c r="E1064" s="158"/>
      <c r="F1064" s="159"/>
      <c r="G1064" s="119">
        <v>1</v>
      </c>
      <c r="H1064" s="119"/>
      <c r="I1064" s="119"/>
      <c r="J1064" s="119">
        <v>9</v>
      </c>
      <c r="K1064" s="131">
        <v>43765</v>
      </c>
      <c r="L1064" s="131">
        <v>43765</v>
      </c>
      <c r="M1064" s="131">
        <v>43765</v>
      </c>
      <c r="N1064" s="115" t="s">
        <v>2658</v>
      </c>
      <c r="O1064" s="115" t="s">
        <v>1520</v>
      </c>
      <c r="P1064" s="115">
        <v>10</v>
      </c>
      <c r="Q1064" s="115">
        <v>2019</v>
      </c>
      <c r="R1064" s="115"/>
      <c r="S1064" s="115" t="str">
        <f t="shared" si="32"/>
        <v>PMB</v>
      </c>
      <c r="T1064" s="115" t="str">
        <f>IFERROR(VLOOKUP(S1064,[1]LOKASI!$B$4:$D$19,2,0),"-")</f>
        <v>DISTRIK I</v>
      </c>
      <c r="U1064" s="115"/>
      <c r="V1064" s="115"/>
      <c r="W1064" s="121"/>
    </row>
    <row r="1065" spans="2:23" s="94" customFormat="1" ht="50.15" hidden="1" customHeight="1" x14ac:dyDescent="0.35">
      <c r="B1065" s="115">
        <f t="shared" si="33"/>
        <v>1060</v>
      </c>
      <c r="C1065" s="115" t="s">
        <v>1755</v>
      </c>
      <c r="D1065" s="157" t="s">
        <v>2749</v>
      </c>
      <c r="E1065" s="158"/>
      <c r="F1065" s="159"/>
      <c r="G1065" s="119">
        <v>1</v>
      </c>
      <c r="H1065" s="119"/>
      <c r="I1065" s="119">
        <v>1</v>
      </c>
      <c r="J1065" s="119"/>
      <c r="K1065" s="131">
        <v>43765</v>
      </c>
      <c r="L1065" s="131">
        <v>43765</v>
      </c>
      <c r="M1065" s="131">
        <v>43766</v>
      </c>
      <c r="N1065" s="115" t="s">
        <v>2750</v>
      </c>
      <c r="O1065" s="115" t="s">
        <v>1332</v>
      </c>
      <c r="P1065" s="115">
        <v>10</v>
      </c>
      <c r="Q1065" s="115">
        <v>2019</v>
      </c>
      <c r="R1065" s="115"/>
      <c r="S1065" s="115" t="str">
        <f t="shared" si="32"/>
        <v xml:space="preserve">SP </v>
      </c>
      <c r="T1065" s="115" t="str">
        <f>IFERROR(VLOOKUP(S1065,[1]LOKASI!$B$4:$D$19,2,0),"-")</f>
        <v>-</v>
      </c>
      <c r="U1065" s="115"/>
      <c r="V1065" s="115"/>
      <c r="W1065" s="121"/>
    </row>
    <row r="1066" spans="2:23" s="94" customFormat="1" ht="50.15" hidden="1" customHeight="1" x14ac:dyDescent="0.35">
      <c r="B1066" s="115">
        <f t="shared" si="33"/>
        <v>1061</v>
      </c>
      <c r="C1066" s="123" t="s">
        <v>1300</v>
      </c>
      <c r="D1066" s="132" t="s">
        <v>2751</v>
      </c>
      <c r="E1066" s="129"/>
      <c r="F1066" s="130"/>
      <c r="G1066" s="119">
        <v>1</v>
      </c>
      <c r="H1066" s="119"/>
      <c r="I1066" s="119"/>
      <c r="J1066" s="119">
        <v>60</v>
      </c>
      <c r="K1066" s="131">
        <v>43766</v>
      </c>
      <c r="L1066" s="131">
        <v>43765</v>
      </c>
      <c r="M1066" s="131">
        <v>43766</v>
      </c>
      <c r="N1066" s="115" t="s">
        <v>2752</v>
      </c>
      <c r="O1066" s="123" t="s">
        <v>2753</v>
      </c>
      <c r="P1066" s="115">
        <v>10</v>
      </c>
      <c r="Q1066" s="115">
        <v>2019</v>
      </c>
      <c r="R1066" s="115"/>
      <c r="S1066" s="115" t="str">
        <f t="shared" si="32"/>
        <v>TMT-14</v>
      </c>
      <c r="T1066" s="115" t="str">
        <f>IFERROR(VLOOKUP(S1066,[1]LOKASI!$B$4:$D$19,2,0),"-")</f>
        <v>-</v>
      </c>
      <c r="U1066" s="115"/>
      <c r="V1066" s="115"/>
      <c r="W1066" s="121"/>
    </row>
    <row r="1067" spans="2:23" s="94" customFormat="1" ht="50.15" hidden="1" customHeight="1" x14ac:dyDescent="0.35">
      <c r="B1067" s="115">
        <f t="shared" si="33"/>
        <v>1062</v>
      </c>
      <c r="C1067" s="115" t="s">
        <v>1755</v>
      </c>
      <c r="D1067" s="127" t="s">
        <v>2754</v>
      </c>
      <c r="E1067" s="117"/>
      <c r="F1067" s="118"/>
      <c r="G1067" s="119">
        <v>1</v>
      </c>
      <c r="H1067" s="119"/>
      <c r="I1067" s="119">
        <v>1</v>
      </c>
      <c r="J1067" s="119"/>
      <c r="K1067" s="131">
        <v>43766</v>
      </c>
      <c r="L1067" s="131">
        <v>43766</v>
      </c>
      <c r="M1067" s="131">
        <v>43766</v>
      </c>
      <c r="N1067" s="115" t="s">
        <v>2755</v>
      </c>
      <c r="O1067" s="115" t="s">
        <v>1654</v>
      </c>
      <c r="P1067" s="115">
        <v>10</v>
      </c>
      <c r="Q1067" s="115">
        <v>2019</v>
      </c>
      <c r="R1067" s="115">
        <v>0.8</v>
      </c>
      <c r="S1067" s="115" t="str">
        <f t="shared" si="32"/>
        <v>TLJ</v>
      </c>
      <c r="T1067" s="115" t="str">
        <f>IFERROR(VLOOKUP(S1067,[1]LOKASI!$B$4:$D$19,2,0),"-")</f>
        <v>DISTRIK I</v>
      </c>
      <c r="U1067" s="115"/>
      <c r="V1067" s="115"/>
      <c r="W1067" s="121"/>
    </row>
    <row r="1068" spans="2:23" s="94" customFormat="1" ht="50.15" hidden="1" customHeight="1" x14ac:dyDescent="0.35">
      <c r="B1068" s="115">
        <f t="shared" si="33"/>
        <v>1063</v>
      </c>
      <c r="C1068" s="115" t="s">
        <v>1755</v>
      </c>
      <c r="D1068" s="127" t="s">
        <v>2756</v>
      </c>
      <c r="E1068" s="117"/>
      <c r="F1068" s="118"/>
      <c r="G1068" s="119">
        <v>1</v>
      </c>
      <c r="H1068" s="119"/>
      <c r="I1068" s="119">
        <v>1</v>
      </c>
      <c r="J1068" s="119"/>
      <c r="K1068" s="131">
        <v>43767</v>
      </c>
      <c r="L1068" s="131">
        <v>43767</v>
      </c>
      <c r="M1068" s="131">
        <v>43767</v>
      </c>
      <c r="N1068" s="115" t="s">
        <v>2757</v>
      </c>
      <c r="O1068" s="115" t="s">
        <v>1643</v>
      </c>
      <c r="P1068" s="115">
        <v>10</v>
      </c>
      <c r="Q1068" s="115">
        <v>2019</v>
      </c>
      <c r="R1068" s="115"/>
      <c r="S1068" s="115" t="str">
        <f t="shared" si="32"/>
        <v>TLJ</v>
      </c>
      <c r="T1068" s="115" t="str">
        <f>IFERROR(VLOOKUP(S1068,[1]LOKASI!$B$4:$D$19,2,0),"-")</f>
        <v>DISTRIK I</v>
      </c>
      <c r="U1068" s="115"/>
      <c r="V1068" s="115"/>
      <c r="W1068" s="121"/>
    </row>
    <row r="1069" spans="2:23" s="94" customFormat="1" ht="50.15" hidden="1" customHeight="1" x14ac:dyDescent="0.35">
      <c r="B1069" s="115">
        <f t="shared" si="33"/>
        <v>1064</v>
      </c>
      <c r="C1069" s="115" t="s">
        <v>1755</v>
      </c>
      <c r="D1069" s="127" t="s">
        <v>2758</v>
      </c>
      <c r="E1069" s="117"/>
      <c r="F1069" s="118"/>
      <c r="G1069" s="119">
        <v>1</v>
      </c>
      <c r="H1069" s="119"/>
      <c r="I1069" s="119"/>
      <c r="J1069" s="119">
        <v>18</v>
      </c>
      <c r="K1069" s="131">
        <v>43767</v>
      </c>
      <c r="L1069" s="131">
        <v>43767</v>
      </c>
      <c r="M1069" s="131">
        <v>43767</v>
      </c>
      <c r="N1069" s="115"/>
      <c r="O1069" s="115" t="s">
        <v>1965</v>
      </c>
      <c r="P1069" s="115">
        <v>10</v>
      </c>
      <c r="Q1069" s="115">
        <v>2019</v>
      </c>
      <c r="R1069" s="115"/>
      <c r="S1069" s="115" t="str">
        <f t="shared" si="32"/>
        <v>OGN</v>
      </c>
      <c r="T1069" s="115" t="str">
        <f>IFERROR(VLOOKUP(S1069,[1]LOKASI!$B$4:$D$19,2,0),"-")</f>
        <v>DISTRIK II</v>
      </c>
      <c r="U1069" s="115"/>
      <c r="V1069" s="115"/>
      <c r="W1069" s="121"/>
    </row>
    <row r="1070" spans="2:23" s="94" customFormat="1" ht="50.15" hidden="1" customHeight="1" x14ac:dyDescent="0.35">
      <c r="B1070" s="115">
        <f t="shared" si="33"/>
        <v>1065</v>
      </c>
      <c r="C1070" s="115" t="s">
        <v>1755</v>
      </c>
      <c r="D1070" s="157" t="s">
        <v>2714</v>
      </c>
      <c r="E1070" s="158"/>
      <c r="F1070" s="159"/>
      <c r="G1070" s="119">
        <v>1</v>
      </c>
      <c r="H1070" s="119"/>
      <c r="I1070" s="119">
        <v>1</v>
      </c>
      <c r="J1070" s="119"/>
      <c r="K1070" s="131">
        <v>43767</v>
      </c>
      <c r="L1070" s="131">
        <v>43767</v>
      </c>
      <c r="M1070" s="131">
        <v>43767</v>
      </c>
      <c r="N1070" s="115" t="s">
        <v>2759</v>
      </c>
      <c r="O1070" s="115" t="s">
        <v>648</v>
      </c>
      <c r="P1070" s="115">
        <v>10</v>
      </c>
      <c r="Q1070" s="115">
        <v>2019</v>
      </c>
      <c r="R1070" s="115"/>
      <c r="S1070" s="115" t="str">
        <f t="shared" si="32"/>
        <v>TLJ</v>
      </c>
      <c r="T1070" s="115" t="str">
        <f>IFERROR(VLOOKUP(S1070,[1]LOKASI!$B$4:$D$19,2,0),"-")</f>
        <v>DISTRIK I</v>
      </c>
      <c r="U1070" s="115"/>
      <c r="V1070" s="115"/>
      <c r="W1070" s="121"/>
    </row>
    <row r="1071" spans="2:23" s="94" customFormat="1" ht="50.15" hidden="1" customHeight="1" x14ac:dyDescent="0.35">
      <c r="B1071" s="115">
        <f t="shared" si="33"/>
        <v>1066</v>
      </c>
      <c r="C1071" s="115" t="s">
        <v>1755</v>
      </c>
      <c r="D1071" s="127" t="s">
        <v>2760</v>
      </c>
      <c r="E1071" s="117"/>
      <c r="F1071" s="118"/>
      <c r="G1071" s="119">
        <v>1</v>
      </c>
      <c r="H1071" s="119"/>
      <c r="I1071" s="119">
        <v>1</v>
      </c>
      <c r="J1071" s="119"/>
      <c r="K1071" s="131">
        <v>43768</v>
      </c>
      <c r="L1071" s="131">
        <v>43768</v>
      </c>
      <c r="M1071" s="131">
        <v>43768</v>
      </c>
      <c r="N1071" s="115" t="s">
        <v>2680</v>
      </c>
      <c r="O1071" s="115" t="s">
        <v>1024</v>
      </c>
      <c r="P1071" s="115">
        <v>10</v>
      </c>
      <c r="Q1071" s="115">
        <v>2019</v>
      </c>
      <c r="R1071" s="115"/>
      <c r="S1071" s="115" t="str">
        <f t="shared" si="32"/>
        <v>TLJ</v>
      </c>
      <c r="T1071" s="115" t="str">
        <f>IFERROR(VLOOKUP(S1071,[1]LOKASI!$B$4:$D$19,2,0),"-")</f>
        <v>DISTRIK I</v>
      </c>
      <c r="U1071" s="115"/>
      <c r="V1071" s="115"/>
      <c r="W1071" s="121"/>
    </row>
    <row r="1072" spans="2:23" s="94" customFormat="1" ht="50.15" hidden="1" customHeight="1" x14ac:dyDescent="0.35">
      <c r="B1072" s="115">
        <f t="shared" si="33"/>
        <v>1067</v>
      </c>
      <c r="C1072" s="115" t="s">
        <v>1755</v>
      </c>
      <c r="D1072" s="127" t="s">
        <v>2761</v>
      </c>
      <c r="E1072" s="117"/>
      <c r="F1072" s="118"/>
      <c r="G1072" s="119">
        <v>3</v>
      </c>
      <c r="H1072" s="119"/>
      <c r="I1072" s="119"/>
      <c r="J1072" s="119">
        <v>48</v>
      </c>
      <c r="K1072" s="131">
        <v>43768</v>
      </c>
      <c r="L1072" s="131">
        <v>43768</v>
      </c>
      <c r="M1072" s="131">
        <v>43768</v>
      </c>
      <c r="N1072" s="115"/>
      <c r="O1072" s="115" t="s">
        <v>2762</v>
      </c>
      <c r="P1072" s="115">
        <v>10</v>
      </c>
      <c r="Q1072" s="115">
        <v>2019</v>
      </c>
      <c r="R1072" s="115"/>
      <c r="S1072" s="115" t="str">
        <f t="shared" si="32"/>
        <v>PMT</v>
      </c>
      <c r="T1072" s="115" t="str">
        <f>IFERROR(VLOOKUP(S1072,[1]LOKASI!$B$4:$D$19,2,0),"-")</f>
        <v>-</v>
      </c>
      <c r="U1072" s="115"/>
      <c r="V1072" s="115"/>
      <c r="W1072" s="121"/>
    </row>
    <row r="1073" spans="2:23" s="94" customFormat="1" ht="50.15" hidden="1" customHeight="1" x14ac:dyDescent="0.35">
      <c r="B1073" s="115">
        <f t="shared" si="33"/>
        <v>1068</v>
      </c>
      <c r="C1073" s="115" t="s">
        <v>1755</v>
      </c>
      <c r="D1073" s="127" t="s">
        <v>2763</v>
      </c>
      <c r="E1073" s="117"/>
      <c r="F1073" s="118"/>
      <c r="G1073" s="119">
        <v>1</v>
      </c>
      <c r="H1073" s="119"/>
      <c r="I1073" s="119"/>
      <c r="J1073" s="119">
        <v>12</v>
      </c>
      <c r="K1073" s="131">
        <v>43768</v>
      </c>
      <c r="L1073" s="131">
        <v>43768</v>
      </c>
      <c r="M1073" s="131">
        <v>43768</v>
      </c>
      <c r="N1073" s="115" t="s">
        <v>2764</v>
      </c>
      <c r="O1073" s="115" t="s">
        <v>185</v>
      </c>
      <c r="P1073" s="115">
        <v>10</v>
      </c>
      <c r="Q1073" s="115">
        <v>2019</v>
      </c>
      <c r="R1073" s="115"/>
      <c r="S1073" s="115" t="str">
        <f t="shared" si="32"/>
        <v>TLJ</v>
      </c>
      <c r="T1073" s="115" t="str">
        <f>IFERROR(VLOOKUP(S1073,[1]LOKASI!$B$4:$D$19,2,0),"-")</f>
        <v>DISTRIK I</v>
      </c>
      <c r="U1073" s="115"/>
      <c r="V1073" s="115"/>
      <c r="W1073" s="121"/>
    </row>
    <row r="1074" spans="2:23" s="94" customFormat="1" ht="50.15" hidden="1" customHeight="1" x14ac:dyDescent="0.35">
      <c r="B1074" s="115">
        <f t="shared" si="33"/>
        <v>1069</v>
      </c>
      <c r="C1074" s="115" t="s">
        <v>1755</v>
      </c>
      <c r="D1074" s="127" t="s">
        <v>2765</v>
      </c>
      <c r="E1074" s="117"/>
      <c r="F1074" s="118"/>
      <c r="G1074" s="119">
        <v>1</v>
      </c>
      <c r="H1074" s="119"/>
      <c r="I1074" s="119">
        <v>1</v>
      </c>
      <c r="J1074" s="119"/>
      <c r="K1074" s="131">
        <v>43768</v>
      </c>
      <c r="L1074" s="131">
        <v>43768</v>
      </c>
      <c r="M1074" s="131">
        <v>43768</v>
      </c>
      <c r="N1074" s="115" t="s">
        <v>2766</v>
      </c>
      <c r="O1074" s="115" t="s">
        <v>1521</v>
      </c>
      <c r="P1074" s="115">
        <v>10</v>
      </c>
      <c r="Q1074" s="115">
        <v>2019</v>
      </c>
      <c r="R1074" s="115">
        <v>0.8</v>
      </c>
      <c r="S1074" s="115" t="str">
        <f t="shared" si="32"/>
        <v>PMB</v>
      </c>
      <c r="T1074" s="115" t="str">
        <f>IFERROR(VLOOKUP(S1074,[1]LOKASI!$B$4:$D$19,2,0),"-")</f>
        <v>DISTRIK I</v>
      </c>
      <c r="U1074" s="115"/>
      <c r="V1074" s="115"/>
      <c r="W1074" s="121"/>
    </row>
    <row r="1075" spans="2:23" s="94" customFormat="1" ht="50.15" hidden="1" customHeight="1" x14ac:dyDescent="0.35">
      <c r="B1075" s="115">
        <f t="shared" si="33"/>
        <v>1070</v>
      </c>
      <c r="C1075" s="115" t="s">
        <v>1755</v>
      </c>
      <c r="D1075" s="157" t="s">
        <v>2767</v>
      </c>
      <c r="E1075" s="158"/>
      <c r="F1075" s="159"/>
      <c r="G1075" s="119">
        <v>1</v>
      </c>
      <c r="H1075" s="119">
        <v>1</v>
      </c>
      <c r="I1075" s="119"/>
      <c r="J1075" s="119"/>
      <c r="K1075" s="131">
        <v>43769</v>
      </c>
      <c r="L1075" s="131">
        <v>43769</v>
      </c>
      <c r="M1075" s="131">
        <v>43769</v>
      </c>
      <c r="N1075" s="115"/>
      <c r="O1075" s="115" t="s">
        <v>1511</v>
      </c>
      <c r="P1075" s="115">
        <v>10</v>
      </c>
      <c r="Q1075" s="115">
        <v>2019</v>
      </c>
      <c r="R1075" s="115"/>
      <c r="S1075" s="115" t="str">
        <f t="shared" si="32"/>
        <v>PMB</v>
      </c>
      <c r="T1075" s="115" t="str">
        <f>IFERROR(VLOOKUP(S1075,[1]LOKASI!$B$4:$D$19,2,0),"-")</f>
        <v>DISTRIK I</v>
      </c>
      <c r="U1075" s="115"/>
      <c r="V1075" s="115"/>
      <c r="W1075" s="121"/>
    </row>
    <row r="1076" spans="2:23" s="94" customFormat="1" ht="50.15" hidden="1" customHeight="1" x14ac:dyDescent="0.35">
      <c r="B1076" s="115">
        <f t="shared" si="33"/>
        <v>1071</v>
      </c>
      <c r="C1076" s="115" t="s">
        <v>1755</v>
      </c>
      <c r="D1076" s="157" t="s">
        <v>2768</v>
      </c>
      <c r="E1076" s="158"/>
      <c r="F1076" s="159"/>
      <c r="G1076" s="119">
        <v>1</v>
      </c>
      <c r="H1076" s="119">
        <v>1</v>
      </c>
      <c r="I1076" s="119"/>
      <c r="J1076" s="119"/>
      <c r="K1076" s="131">
        <v>43769</v>
      </c>
      <c r="L1076" s="131">
        <v>43769</v>
      </c>
      <c r="M1076" s="131">
        <v>43769</v>
      </c>
      <c r="N1076" s="115"/>
      <c r="O1076" s="115" t="s">
        <v>1518</v>
      </c>
      <c r="P1076" s="115">
        <v>10</v>
      </c>
      <c r="Q1076" s="115">
        <v>2019</v>
      </c>
      <c r="R1076" s="115"/>
      <c r="S1076" s="115" t="str">
        <f t="shared" si="32"/>
        <v>PMB</v>
      </c>
      <c r="T1076" s="115" t="str">
        <f>IFERROR(VLOOKUP(S1076,[1]LOKASI!$B$4:$D$19,2,0),"-")</f>
        <v>DISTRIK I</v>
      </c>
      <c r="U1076" s="115"/>
      <c r="V1076" s="115"/>
      <c r="W1076" s="121"/>
    </row>
    <row r="1077" spans="2:23" s="94" customFormat="1" ht="50.15" hidden="1" customHeight="1" x14ac:dyDescent="0.35">
      <c r="B1077" s="115">
        <f t="shared" si="33"/>
        <v>1072</v>
      </c>
      <c r="C1077" s="115" t="s">
        <v>1755</v>
      </c>
      <c r="D1077" s="127" t="s">
        <v>2769</v>
      </c>
      <c r="E1077" s="117"/>
      <c r="F1077" s="118"/>
      <c r="G1077" s="119">
        <v>1</v>
      </c>
      <c r="H1077" s="119"/>
      <c r="I1077" s="119"/>
      <c r="J1077" s="119">
        <v>27</v>
      </c>
      <c r="K1077" s="131">
        <v>43769</v>
      </c>
      <c r="L1077" s="131">
        <v>43769</v>
      </c>
      <c r="M1077" s="131">
        <v>43769</v>
      </c>
      <c r="N1077" s="115" t="s">
        <v>2770</v>
      </c>
      <c r="O1077" s="115" t="s">
        <v>1675</v>
      </c>
      <c r="P1077" s="115">
        <v>10</v>
      </c>
      <c r="Q1077" s="115">
        <v>2019</v>
      </c>
      <c r="R1077" s="115"/>
      <c r="S1077" s="115" t="str">
        <f t="shared" si="32"/>
        <v>TTB</v>
      </c>
      <c r="T1077" s="115" t="str">
        <f>IFERROR(VLOOKUP(S1077,[1]LOKASI!$B$4:$D$19,2,0),"-")</f>
        <v>DISTRIK II</v>
      </c>
      <c r="U1077" s="115"/>
      <c r="V1077" s="115"/>
      <c r="W1077" s="121"/>
    </row>
    <row r="1078" spans="2:23" s="94" customFormat="1" ht="50.15" hidden="1" customHeight="1" x14ac:dyDescent="0.35">
      <c r="B1078" s="115">
        <f t="shared" si="33"/>
        <v>1073</v>
      </c>
      <c r="C1078" s="115" t="s">
        <v>1755</v>
      </c>
      <c r="D1078" s="127" t="s">
        <v>2771</v>
      </c>
      <c r="E1078" s="117"/>
      <c r="F1078" s="118"/>
      <c r="G1078" s="119">
        <v>11</v>
      </c>
      <c r="H1078" s="119"/>
      <c r="I1078" s="119">
        <v>1</v>
      </c>
      <c r="J1078" s="119"/>
      <c r="K1078" s="131">
        <v>43769</v>
      </c>
      <c r="L1078" s="131">
        <v>43769</v>
      </c>
      <c r="M1078" s="131">
        <v>43769</v>
      </c>
      <c r="N1078" s="115" t="s">
        <v>2772</v>
      </c>
      <c r="O1078" s="115" t="s">
        <v>1586</v>
      </c>
      <c r="P1078" s="115">
        <v>10</v>
      </c>
      <c r="Q1078" s="115">
        <v>2019</v>
      </c>
      <c r="R1078" s="115"/>
      <c r="S1078" s="115" t="str">
        <f t="shared" si="32"/>
        <v>TLJ</v>
      </c>
      <c r="T1078" s="115" t="str">
        <f>IFERROR(VLOOKUP(S1078,[1]LOKASI!$B$4:$D$19,2,0),"-")</f>
        <v>DISTRIK I</v>
      </c>
      <c r="U1078" s="115"/>
      <c r="V1078" s="115"/>
      <c r="W1078" s="121"/>
    </row>
    <row r="1079" spans="2:23" s="94" customFormat="1" ht="50.15" hidden="1" customHeight="1" x14ac:dyDescent="0.35">
      <c r="B1079" s="115">
        <f t="shared" si="33"/>
        <v>1074</v>
      </c>
      <c r="C1079" s="115" t="s">
        <v>1755</v>
      </c>
      <c r="D1079" s="157" t="s">
        <v>2773</v>
      </c>
      <c r="E1079" s="158"/>
      <c r="F1079" s="159"/>
      <c r="G1079" s="119">
        <v>1</v>
      </c>
      <c r="H1079" s="119">
        <v>1</v>
      </c>
      <c r="I1079" s="167"/>
      <c r="J1079" s="119"/>
      <c r="K1079" s="131">
        <v>43770</v>
      </c>
      <c r="L1079" s="131">
        <v>43770</v>
      </c>
      <c r="M1079" s="131">
        <v>43770</v>
      </c>
      <c r="N1079" s="115" t="s">
        <v>2774</v>
      </c>
      <c r="O1079" s="115" t="s">
        <v>1534</v>
      </c>
      <c r="P1079" s="115">
        <v>11</v>
      </c>
      <c r="Q1079" s="115">
        <v>2019</v>
      </c>
      <c r="R1079" s="115"/>
      <c r="S1079" s="115" t="str">
        <f t="shared" si="32"/>
        <v>SKG</v>
      </c>
      <c r="T1079" s="115" t="str">
        <f>IFERROR(VLOOKUP(S1079,[1]LOKASI!$B$4:$D$19,2,0),"-")</f>
        <v>-</v>
      </c>
      <c r="U1079" s="115"/>
      <c r="V1079" s="115"/>
      <c r="W1079" s="121"/>
    </row>
    <row r="1080" spans="2:23" s="94" customFormat="1" ht="50.15" hidden="1" customHeight="1" x14ac:dyDescent="0.35">
      <c r="B1080" s="115">
        <f t="shared" si="33"/>
        <v>1075</v>
      </c>
      <c r="C1080" s="115" t="s">
        <v>1755</v>
      </c>
      <c r="D1080" s="127" t="s">
        <v>2775</v>
      </c>
      <c r="E1080" s="117"/>
      <c r="F1080" s="118"/>
      <c r="G1080" s="119">
        <v>1</v>
      </c>
      <c r="H1080" s="168"/>
      <c r="I1080" s="119">
        <v>1</v>
      </c>
      <c r="J1080" s="119"/>
      <c r="K1080" s="131">
        <v>43770</v>
      </c>
      <c r="L1080" s="131">
        <v>43770</v>
      </c>
      <c r="M1080" s="131">
        <v>43770</v>
      </c>
      <c r="N1080" s="115" t="s">
        <v>2723</v>
      </c>
      <c r="O1080" s="115" t="s">
        <v>1786</v>
      </c>
      <c r="P1080" s="115">
        <v>11</v>
      </c>
      <c r="Q1080" s="115">
        <v>2019</v>
      </c>
      <c r="R1080" s="115"/>
      <c r="S1080" s="115" t="str">
        <f t="shared" si="32"/>
        <v>TLJ</v>
      </c>
      <c r="T1080" s="115" t="str">
        <f>IFERROR(VLOOKUP(S1080,[1]LOKASI!$B$4:$D$19,2,0),"-")</f>
        <v>DISTRIK I</v>
      </c>
      <c r="U1080" s="115"/>
      <c r="V1080" s="115"/>
      <c r="W1080" s="121"/>
    </row>
    <row r="1081" spans="2:23" s="94" customFormat="1" ht="50.15" hidden="1" customHeight="1" x14ac:dyDescent="0.35">
      <c r="B1081" s="115">
        <f t="shared" si="33"/>
        <v>1076</v>
      </c>
      <c r="C1081" s="115" t="s">
        <v>1755</v>
      </c>
      <c r="D1081" s="127" t="s">
        <v>2776</v>
      </c>
      <c r="E1081" s="117"/>
      <c r="F1081" s="118"/>
      <c r="G1081" s="119">
        <v>1</v>
      </c>
      <c r="H1081" s="119">
        <v>1</v>
      </c>
      <c r="I1081" s="119"/>
      <c r="J1081" s="119"/>
      <c r="K1081" s="131">
        <v>43771</v>
      </c>
      <c r="L1081" s="131">
        <v>43771</v>
      </c>
      <c r="M1081" s="131">
        <v>43771</v>
      </c>
      <c r="N1081" s="115" t="s">
        <v>2777</v>
      </c>
      <c r="O1081" s="115" t="s">
        <v>1534</v>
      </c>
      <c r="P1081" s="115">
        <v>11</v>
      </c>
      <c r="Q1081" s="115">
        <v>2019</v>
      </c>
      <c r="R1081" s="115"/>
      <c r="S1081" s="115" t="str">
        <f t="shared" si="32"/>
        <v>SKG</v>
      </c>
      <c r="T1081" s="115" t="str">
        <f>IFERROR(VLOOKUP(S1081,[1]LOKASI!$B$4:$D$19,2,0),"-")</f>
        <v>-</v>
      </c>
      <c r="U1081" s="115"/>
      <c r="V1081" s="115"/>
      <c r="W1081" s="121"/>
    </row>
    <row r="1082" spans="2:23" s="94" customFormat="1" ht="50.15" hidden="1" customHeight="1" x14ac:dyDescent="0.35">
      <c r="B1082" s="115">
        <f t="shared" si="33"/>
        <v>1077</v>
      </c>
      <c r="C1082" s="115" t="s">
        <v>1755</v>
      </c>
      <c r="D1082" s="127" t="s">
        <v>2778</v>
      </c>
      <c r="E1082" s="117"/>
      <c r="F1082" s="118"/>
      <c r="G1082" s="119">
        <v>1</v>
      </c>
      <c r="H1082" s="119"/>
      <c r="I1082" s="119">
        <v>1</v>
      </c>
      <c r="J1082" s="119"/>
      <c r="K1082" s="131">
        <v>43771</v>
      </c>
      <c r="L1082" s="131">
        <v>43771</v>
      </c>
      <c r="M1082" s="131">
        <v>43771</v>
      </c>
      <c r="N1082" s="115" t="s">
        <v>2770</v>
      </c>
      <c r="O1082" s="115" t="s">
        <v>1786</v>
      </c>
      <c r="P1082" s="115">
        <v>11</v>
      </c>
      <c r="Q1082" s="115">
        <v>2019</v>
      </c>
      <c r="R1082" s="115"/>
      <c r="S1082" s="115" t="str">
        <f t="shared" si="32"/>
        <v>TLJ</v>
      </c>
      <c r="T1082" s="115" t="str">
        <f>IFERROR(VLOOKUP(S1082,[1]LOKASI!$B$4:$D$19,2,0),"-")</f>
        <v>DISTRIK I</v>
      </c>
      <c r="U1082" s="115"/>
      <c r="V1082" s="115"/>
      <c r="W1082" s="121"/>
    </row>
    <row r="1083" spans="2:23" s="94" customFormat="1" ht="50.15" hidden="1" customHeight="1" x14ac:dyDescent="0.35">
      <c r="B1083" s="115">
        <f t="shared" si="33"/>
        <v>1078</v>
      </c>
      <c r="C1083" s="115" t="s">
        <v>1755</v>
      </c>
      <c r="D1083" s="127" t="s">
        <v>2779</v>
      </c>
      <c r="E1083" s="117"/>
      <c r="F1083" s="118"/>
      <c r="G1083" s="119">
        <v>1</v>
      </c>
      <c r="H1083" s="119"/>
      <c r="I1083" s="119">
        <v>1</v>
      </c>
      <c r="J1083" s="119"/>
      <c r="K1083" s="131">
        <v>43771</v>
      </c>
      <c r="L1083" s="131">
        <v>43771</v>
      </c>
      <c r="M1083" s="131">
        <v>43771</v>
      </c>
      <c r="N1083" s="115" t="s">
        <v>2780</v>
      </c>
      <c r="O1083" s="115" t="s">
        <v>1586</v>
      </c>
      <c r="P1083" s="115">
        <v>11</v>
      </c>
      <c r="Q1083" s="115">
        <v>2019</v>
      </c>
      <c r="R1083" s="115"/>
      <c r="S1083" s="115" t="str">
        <f t="shared" si="32"/>
        <v>TLJ</v>
      </c>
      <c r="T1083" s="115" t="str">
        <f>IFERROR(VLOOKUP(S1083,[1]LOKASI!$B$4:$D$19,2,0),"-")</f>
        <v>DISTRIK I</v>
      </c>
      <c r="U1083" s="115"/>
      <c r="V1083" s="115"/>
      <c r="W1083" s="121"/>
    </row>
    <row r="1084" spans="2:23" s="94" customFormat="1" ht="50.15" hidden="1" customHeight="1" x14ac:dyDescent="0.35">
      <c r="B1084" s="115">
        <f t="shared" si="33"/>
        <v>1079</v>
      </c>
      <c r="C1084" s="115" t="s">
        <v>1755</v>
      </c>
      <c r="D1084" s="127" t="s">
        <v>2781</v>
      </c>
      <c r="E1084" s="117"/>
      <c r="F1084" s="118"/>
      <c r="G1084" s="119">
        <v>1</v>
      </c>
      <c r="H1084" s="119"/>
      <c r="I1084" s="119">
        <v>1</v>
      </c>
      <c r="J1084" s="119"/>
      <c r="K1084" s="131">
        <v>43771</v>
      </c>
      <c r="L1084" s="131">
        <v>43771</v>
      </c>
      <c r="M1084" s="131">
        <v>43771</v>
      </c>
      <c r="N1084" s="115" t="s">
        <v>2782</v>
      </c>
      <c r="O1084" s="115" t="s">
        <v>1150</v>
      </c>
      <c r="P1084" s="115">
        <v>11</v>
      </c>
      <c r="Q1084" s="115">
        <v>2019</v>
      </c>
      <c r="R1084" s="115"/>
      <c r="S1084" s="115" t="str">
        <f t="shared" si="32"/>
        <v>TLJ</v>
      </c>
      <c r="T1084" s="115" t="str">
        <f>IFERROR(VLOOKUP(S1084,[1]LOKASI!$B$4:$D$19,2,0),"-")</f>
        <v>DISTRIK I</v>
      </c>
      <c r="U1084" s="115"/>
      <c r="V1084" s="115"/>
      <c r="W1084" s="121"/>
    </row>
    <row r="1085" spans="2:23" s="94" customFormat="1" ht="50.15" hidden="1" customHeight="1" x14ac:dyDescent="0.35">
      <c r="B1085" s="115">
        <f t="shared" si="33"/>
        <v>1080</v>
      </c>
      <c r="C1085" s="115" t="s">
        <v>1755</v>
      </c>
      <c r="D1085" s="157" t="s">
        <v>2783</v>
      </c>
      <c r="E1085" s="158"/>
      <c r="F1085" s="159"/>
      <c r="G1085" s="119">
        <v>3</v>
      </c>
      <c r="H1085" s="119"/>
      <c r="I1085" s="119"/>
      <c r="J1085" s="119">
        <v>63</v>
      </c>
      <c r="K1085" s="131">
        <v>43772</v>
      </c>
      <c r="L1085" s="131">
        <v>43773</v>
      </c>
      <c r="M1085" s="131">
        <v>43773</v>
      </c>
      <c r="N1085" s="115"/>
      <c r="O1085" s="115" t="s">
        <v>1761</v>
      </c>
      <c r="P1085" s="115">
        <v>11</v>
      </c>
      <c r="Q1085" s="115">
        <v>2019</v>
      </c>
      <c r="R1085" s="115"/>
      <c r="S1085" s="115" t="str">
        <f t="shared" si="32"/>
        <v>OGN</v>
      </c>
      <c r="T1085" s="115" t="str">
        <f>IFERROR(VLOOKUP(S1085,[1]LOKASI!$B$4:$D$19,2,0),"-")</f>
        <v>DISTRIK II</v>
      </c>
      <c r="U1085" s="115"/>
      <c r="V1085" s="115"/>
      <c r="W1085" s="121"/>
    </row>
    <row r="1086" spans="2:23" s="94" customFormat="1" ht="50.15" hidden="1" customHeight="1" x14ac:dyDescent="0.35">
      <c r="B1086" s="115">
        <f t="shared" si="33"/>
        <v>1081</v>
      </c>
      <c r="C1086" s="115" t="s">
        <v>1755</v>
      </c>
      <c r="D1086" s="127" t="s">
        <v>2784</v>
      </c>
      <c r="E1086" s="117"/>
      <c r="F1086" s="118"/>
      <c r="G1086" s="119">
        <v>1</v>
      </c>
      <c r="H1086" s="119">
        <v>1</v>
      </c>
      <c r="I1086" s="119"/>
      <c r="J1086" s="119"/>
      <c r="K1086" s="131">
        <v>43772</v>
      </c>
      <c r="L1086" s="131">
        <v>43772</v>
      </c>
      <c r="M1086" s="131">
        <v>43772</v>
      </c>
      <c r="N1086" s="115" t="s">
        <v>2785</v>
      </c>
      <c r="O1086" s="115" t="s">
        <v>1665</v>
      </c>
      <c r="P1086" s="115">
        <v>11</v>
      </c>
      <c r="Q1086" s="115">
        <v>2019</v>
      </c>
      <c r="R1086" s="115"/>
      <c r="S1086" s="115" t="str">
        <f t="shared" si="32"/>
        <v>TMT</v>
      </c>
      <c r="T1086" s="115" t="str">
        <f>IFERROR(VLOOKUP(S1086,[1]LOKASI!$B$4:$D$19,2,0),"-")</f>
        <v>DISTRIK II</v>
      </c>
      <c r="U1086" s="115"/>
      <c r="V1086" s="115"/>
      <c r="W1086" s="121"/>
    </row>
    <row r="1087" spans="2:23" s="94" customFormat="1" ht="50.15" hidden="1" customHeight="1" x14ac:dyDescent="0.35">
      <c r="B1087" s="115">
        <f t="shared" si="33"/>
        <v>1082</v>
      </c>
      <c r="C1087" s="115" t="s">
        <v>1755</v>
      </c>
      <c r="D1087" s="157" t="s">
        <v>2786</v>
      </c>
      <c r="E1087" s="158"/>
      <c r="F1087" s="159"/>
      <c r="G1087" s="119">
        <v>1</v>
      </c>
      <c r="H1087" s="119"/>
      <c r="I1087" s="119">
        <v>1</v>
      </c>
      <c r="J1087" s="119"/>
      <c r="K1087" s="131">
        <v>43772</v>
      </c>
      <c r="L1087" s="131">
        <v>43772</v>
      </c>
      <c r="M1087" s="131">
        <v>43772</v>
      </c>
      <c r="N1087" s="115" t="s">
        <v>2675</v>
      </c>
      <c r="O1087" s="115" t="s">
        <v>1150</v>
      </c>
      <c r="P1087" s="115">
        <v>11</v>
      </c>
      <c r="Q1087" s="115">
        <v>2019</v>
      </c>
      <c r="R1087" s="115"/>
      <c r="S1087" s="115" t="str">
        <f t="shared" si="32"/>
        <v>TLJ</v>
      </c>
      <c r="T1087" s="115" t="str">
        <f>IFERROR(VLOOKUP(S1087,[1]LOKASI!$B$4:$D$19,2,0),"-")</f>
        <v>DISTRIK I</v>
      </c>
      <c r="U1087" s="115"/>
      <c r="V1087" s="115"/>
      <c r="W1087" s="121"/>
    </row>
    <row r="1088" spans="2:23" s="94" customFormat="1" ht="50.15" hidden="1" customHeight="1" x14ac:dyDescent="0.35">
      <c r="B1088" s="115">
        <f t="shared" si="33"/>
        <v>1083</v>
      </c>
      <c r="C1088" s="115" t="s">
        <v>1755</v>
      </c>
      <c r="D1088" s="127" t="s">
        <v>2787</v>
      </c>
      <c r="E1088" s="117"/>
      <c r="F1088" s="118"/>
      <c r="G1088" s="119">
        <v>1</v>
      </c>
      <c r="H1088" s="119"/>
      <c r="I1088" s="119">
        <v>1</v>
      </c>
      <c r="J1088" s="119"/>
      <c r="K1088" s="131">
        <v>43772</v>
      </c>
      <c r="L1088" s="131">
        <v>43772</v>
      </c>
      <c r="M1088" s="131">
        <v>43772</v>
      </c>
      <c r="N1088" s="115" t="s">
        <v>2788</v>
      </c>
      <c r="O1088" s="115" t="s">
        <v>1655</v>
      </c>
      <c r="P1088" s="115">
        <v>11</v>
      </c>
      <c r="Q1088" s="115">
        <v>2019</v>
      </c>
      <c r="R1088" s="115"/>
      <c r="S1088" s="115" t="str">
        <f t="shared" si="32"/>
        <v>TLJ</v>
      </c>
      <c r="T1088" s="115" t="str">
        <f>IFERROR(VLOOKUP(S1088,[1]LOKASI!$B$4:$D$19,2,0),"-")</f>
        <v>DISTRIK I</v>
      </c>
      <c r="U1088" s="115"/>
      <c r="V1088" s="115"/>
      <c r="W1088" s="121"/>
    </row>
    <row r="1089" spans="2:23" s="94" customFormat="1" ht="50.15" hidden="1" customHeight="1" x14ac:dyDescent="0.35">
      <c r="B1089" s="115">
        <f t="shared" si="33"/>
        <v>1084</v>
      </c>
      <c r="C1089" s="115" t="s">
        <v>1755</v>
      </c>
      <c r="D1089" s="127" t="s">
        <v>2789</v>
      </c>
      <c r="E1089" s="117"/>
      <c r="F1089" s="118"/>
      <c r="G1089" s="119">
        <v>1</v>
      </c>
      <c r="H1089" s="119"/>
      <c r="I1089" s="119">
        <v>1</v>
      </c>
      <c r="J1089" s="119"/>
      <c r="K1089" s="131">
        <v>43773</v>
      </c>
      <c r="L1089" s="131">
        <v>43773</v>
      </c>
      <c r="M1089" s="131">
        <v>43773</v>
      </c>
      <c r="N1089" s="115" t="s">
        <v>2764</v>
      </c>
      <c r="O1089" s="115" t="s">
        <v>1975</v>
      </c>
      <c r="P1089" s="115">
        <v>11</v>
      </c>
      <c r="Q1089" s="115">
        <v>2019</v>
      </c>
      <c r="R1089" s="115"/>
      <c r="S1089" s="115" t="str">
        <f t="shared" si="32"/>
        <v xml:space="preserve">SP </v>
      </c>
      <c r="T1089" s="115" t="str">
        <f>IFERROR(VLOOKUP(S1089,[1]LOKASI!$B$4:$D$19,2,0),"-")</f>
        <v>-</v>
      </c>
      <c r="U1089" s="115"/>
      <c r="V1089" s="115"/>
      <c r="W1089" s="121"/>
    </row>
    <row r="1090" spans="2:23" s="94" customFormat="1" ht="50.15" hidden="1" customHeight="1" x14ac:dyDescent="0.35">
      <c r="B1090" s="115">
        <f t="shared" si="33"/>
        <v>1085</v>
      </c>
      <c r="C1090" s="115" t="s">
        <v>1755</v>
      </c>
      <c r="D1090" s="127" t="s">
        <v>2790</v>
      </c>
      <c r="E1090" s="117"/>
      <c r="F1090" s="118"/>
      <c r="G1090" s="119">
        <v>1</v>
      </c>
      <c r="H1090" s="119"/>
      <c r="I1090" s="119">
        <v>1</v>
      </c>
      <c r="J1090" s="119"/>
      <c r="K1090" s="131">
        <v>43773</v>
      </c>
      <c r="L1090" s="131">
        <v>43773</v>
      </c>
      <c r="M1090" s="131">
        <v>43773</v>
      </c>
      <c r="N1090" s="115" t="s">
        <v>2785</v>
      </c>
      <c r="O1090" s="115" t="s">
        <v>1602</v>
      </c>
      <c r="P1090" s="115">
        <v>11</v>
      </c>
      <c r="Q1090" s="115">
        <v>2019</v>
      </c>
      <c r="R1090" s="115"/>
      <c r="S1090" s="115" t="str">
        <f t="shared" si="32"/>
        <v>TLJ</v>
      </c>
      <c r="T1090" s="115" t="str">
        <f>IFERROR(VLOOKUP(S1090,[1]LOKASI!$B$4:$D$19,2,0),"-")</f>
        <v>DISTRIK I</v>
      </c>
      <c r="U1090" s="115"/>
      <c r="V1090" s="115"/>
      <c r="W1090" s="121"/>
    </row>
    <row r="1091" spans="2:23" s="94" customFormat="1" ht="50.15" hidden="1" customHeight="1" x14ac:dyDescent="0.35">
      <c r="B1091" s="115">
        <f t="shared" si="33"/>
        <v>1086</v>
      </c>
      <c r="C1091" s="115" t="s">
        <v>1755</v>
      </c>
      <c r="D1091" s="157" t="s">
        <v>2791</v>
      </c>
      <c r="E1091" s="158"/>
      <c r="F1091" s="159"/>
      <c r="G1091" s="119">
        <v>1</v>
      </c>
      <c r="H1091" s="119">
        <v>1</v>
      </c>
      <c r="I1091" s="119"/>
      <c r="J1091" s="119"/>
      <c r="K1091" s="131">
        <v>43774</v>
      </c>
      <c r="L1091" s="131">
        <v>43774</v>
      </c>
      <c r="M1091" s="131">
        <v>43774</v>
      </c>
      <c r="N1091" s="115"/>
      <c r="O1091" s="115" t="s">
        <v>2792</v>
      </c>
      <c r="P1091" s="115">
        <v>11</v>
      </c>
      <c r="Q1091" s="115">
        <v>2019</v>
      </c>
      <c r="R1091" s="115"/>
      <c r="S1091" s="115" t="str">
        <f t="shared" si="32"/>
        <v>Seg</v>
      </c>
      <c r="T1091" s="115" t="str">
        <f>IFERROR(VLOOKUP(S1091,[1]LOKASI!$B$4:$D$19,2,0),"-")</f>
        <v>-</v>
      </c>
      <c r="U1091" s="115"/>
      <c r="V1091" s="115"/>
      <c r="W1091" s="121"/>
    </row>
    <row r="1092" spans="2:23" s="94" customFormat="1" ht="50.15" hidden="1" customHeight="1" x14ac:dyDescent="0.35">
      <c r="B1092" s="115">
        <f t="shared" si="33"/>
        <v>1087</v>
      </c>
      <c r="C1092" s="115" t="s">
        <v>1755</v>
      </c>
      <c r="D1092" s="157" t="s">
        <v>2793</v>
      </c>
      <c r="E1092" s="158"/>
      <c r="F1092" s="159"/>
      <c r="G1092" s="119">
        <v>1</v>
      </c>
      <c r="H1092" s="119"/>
      <c r="I1092" s="119"/>
      <c r="J1092" s="119">
        <v>63</v>
      </c>
      <c r="K1092" s="131">
        <v>43774</v>
      </c>
      <c r="L1092" s="131">
        <v>43774</v>
      </c>
      <c r="M1092" s="131">
        <v>43774</v>
      </c>
      <c r="N1092" s="115"/>
      <c r="O1092" s="115" t="s">
        <v>1675</v>
      </c>
      <c r="P1092" s="115">
        <v>11</v>
      </c>
      <c r="Q1092" s="115">
        <v>2019</v>
      </c>
      <c r="R1092" s="115"/>
      <c r="S1092" s="115" t="str">
        <f t="shared" si="32"/>
        <v>TTB</v>
      </c>
      <c r="T1092" s="115" t="str">
        <f>IFERROR(VLOOKUP(S1092,[1]LOKASI!$B$4:$D$19,2,0),"-")</f>
        <v>DISTRIK II</v>
      </c>
      <c r="U1092" s="115"/>
      <c r="V1092" s="115"/>
      <c r="W1092" s="121"/>
    </row>
    <row r="1093" spans="2:23" s="94" customFormat="1" ht="50.15" hidden="1" customHeight="1" x14ac:dyDescent="0.35">
      <c r="B1093" s="115">
        <f t="shared" si="33"/>
        <v>1088</v>
      </c>
      <c r="C1093" s="115" t="s">
        <v>1755</v>
      </c>
      <c r="D1093" s="157" t="s">
        <v>2794</v>
      </c>
      <c r="E1093" s="158"/>
      <c r="F1093" s="159"/>
      <c r="G1093" s="119">
        <v>1</v>
      </c>
      <c r="H1093" s="119"/>
      <c r="I1093" s="119">
        <v>1</v>
      </c>
      <c r="J1093" s="119"/>
      <c r="K1093" s="131">
        <v>43776</v>
      </c>
      <c r="L1093" s="131">
        <v>43776</v>
      </c>
      <c r="M1093" s="131">
        <v>43776</v>
      </c>
      <c r="N1093" s="115" t="s">
        <v>2795</v>
      </c>
      <c r="O1093" s="115" t="s">
        <v>1150</v>
      </c>
      <c r="P1093" s="115">
        <v>11</v>
      </c>
      <c r="Q1093" s="115">
        <v>2019</v>
      </c>
      <c r="R1093" s="115"/>
      <c r="S1093" s="115" t="str">
        <f t="shared" si="32"/>
        <v>TLJ</v>
      </c>
      <c r="T1093" s="115" t="str">
        <f>IFERROR(VLOOKUP(S1093,[1]LOKASI!$B$4:$D$19,2,0),"-")</f>
        <v>DISTRIK I</v>
      </c>
      <c r="U1093" s="115"/>
      <c r="V1093" s="115"/>
      <c r="W1093" s="121"/>
    </row>
    <row r="1094" spans="2:23" s="94" customFormat="1" ht="50.15" hidden="1" customHeight="1" x14ac:dyDescent="0.35">
      <c r="B1094" s="115">
        <f t="shared" si="33"/>
        <v>1089</v>
      </c>
      <c r="C1094" s="115" t="s">
        <v>1755</v>
      </c>
      <c r="D1094" s="157" t="s">
        <v>2796</v>
      </c>
      <c r="E1094" s="158"/>
      <c r="F1094" s="159"/>
      <c r="G1094" s="119">
        <v>2</v>
      </c>
      <c r="H1094" s="119"/>
      <c r="I1094" s="119">
        <v>2</v>
      </c>
      <c r="J1094" s="119"/>
      <c r="K1094" s="131">
        <v>43777</v>
      </c>
      <c r="L1094" s="131">
        <v>43777</v>
      </c>
      <c r="M1094" s="131">
        <v>43777</v>
      </c>
      <c r="N1094" s="115" t="s">
        <v>2797</v>
      </c>
      <c r="O1094" s="115" t="s">
        <v>1965</v>
      </c>
      <c r="P1094" s="115">
        <v>11</v>
      </c>
      <c r="Q1094" s="115">
        <v>2019</v>
      </c>
      <c r="R1094" s="115"/>
      <c r="S1094" s="115" t="str">
        <f t="shared" ref="S1094:S1157" si="34">IF(C1094="TRUNKLINE",LEFT(O1094,25),IF(C1094="PIPING",LEFT(O1094,13),LEFT(O1094,3)))</f>
        <v>OGN</v>
      </c>
      <c r="T1094" s="115" t="str">
        <f>IFERROR(VLOOKUP(S1094,[1]LOKASI!$B$4:$D$19,2,0),"-")</f>
        <v>DISTRIK II</v>
      </c>
      <c r="U1094" s="115"/>
      <c r="V1094" s="115"/>
      <c r="W1094" s="121"/>
    </row>
    <row r="1095" spans="2:23" s="94" customFormat="1" ht="50.15" hidden="1" customHeight="1" x14ac:dyDescent="0.35">
      <c r="B1095" s="115">
        <f t="shared" si="33"/>
        <v>1090</v>
      </c>
      <c r="C1095" s="115" t="s">
        <v>1755</v>
      </c>
      <c r="D1095" s="157" t="s">
        <v>2714</v>
      </c>
      <c r="E1095" s="158"/>
      <c r="F1095" s="159"/>
      <c r="G1095" s="119">
        <v>1</v>
      </c>
      <c r="H1095" s="119"/>
      <c r="I1095" s="119">
        <v>1</v>
      </c>
      <c r="J1095" s="119"/>
      <c r="K1095" s="131">
        <v>43777</v>
      </c>
      <c r="L1095" s="131">
        <v>43777</v>
      </c>
      <c r="M1095" s="131">
        <v>43777</v>
      </c>
      <c r="N1095" s="115" t="s">
        <v>2798</v>
      </c>
      <c r="O1095" s="115" t="s">
        <v>1583</v>
      </c>
      <c r="P1095" s="115">
        <v>11</v>
      </c>
      <c r="Q1095" s="115">
        <v>2019</v>
      </c>
      <c r="R1095" s="115"/>
      <c r="S1095" s="115" t="str">
        <f t="shared" si="34"/>
        <v>TLJ</v>
      </c>
      <c r="T1095" s="115" t="str">
        <f>IFERROR(VLOOKUP(S1095,[1]LOKASI!$B$4:$D$19,2,0),"-")</f>
        <v>DISTRIK I</v>
      </c>
      <c r="U1095" s="115"/>
      <c r="V1095" s="115"/>
      <c r="W1095" s="121"/>
    </row>
    <row r="1096" spans="2:23" s="94" customFormat="1" ht="50.15" hidden="1" customHeight="1" x14ac:dyDescent="0.35">
      <c r="B1096" s="115">
        <f t="shared" ref="B1096:B1159" si="35">B1095+1</f>
        <v>1091</v>
      </c>
      <c r="C1096" s="115" t="s">
        <v>1755</v>
      </c>
      <c r="D1096" s="127" t="s">
        <v>2799</v>
      </c>
      <c r="E1096" s="117"/>
      <c r="F1096" s="118"/>
      <c r="G1096" s="119">
        <v>1</v>
      </c>
      <c r="H1096" s="119"/>
      <c r="I1096" s="119"/>
      <c r="J1096" s="119">
        <v>18</v>
      </c>
      <c r="K1096" s="131">
        <v>43778</v>
      </c>
      <c r="L1096" s="131">
        <v>43778</v>
      </c>
      <c r="M1096" s="131">
        <v>43778</v>
      </c>
      <c r="N1096" s="115" t="s">
        <v>2800</v>
      </c>
      <c r="O1096" s="115" t="s">
        <v>865</v>
      </c>
      <c r="P1096" s="115">
        <v>11</v>
      </c>
      <c r="Q1096" s="115">
        <v>2019</v>
      </c>
      <c r="R1096" s="115"/>
      <c r="S1096" s="115" t="str">
        <f t="shared" si="34"/>
        <v>TLJ</v>
      </c>
      <c r="T1096" s="115" t="str">
        <f>IFERROR(VLOOKUP(S1096,[1]LOKASI!$B$4:$D$19,2,0),"-")</f>
        <v>DISTRIK I</v>
      </c>
      <c r="U1096" s="115"/>
      <c r="V1096" s="115"/>
      <c r="W1096" s="121"/>
    </row>
    <row r="1097" spans="2:23" s="94" customFormat="1" ht="50.15" hidden="1" customHeight="1" x14ac:dyDescent="0.35">
      <c r="B1097" s="115">
        <f t="shared" si="35"/>
        <v>1092</v>
      </c>
      <c r="C1097" s="123" t="s">
        <v>1300</v>
      </c>
      <c r="D1097" s="132" t="s">
        <v>2801</v>
      </c>
      <c r="E1097" s="129"/>
      <c r="F1097" s="130"/>
      <c r="G1097" s="119">
        <v>2</v>
      </c>
      <c r="H1097" s="119">
        <v>2</v>
      </c>
      <c r="I1097" s="119"/>
      <c r="J1097" s="119"/>
      <c r="K1097" s="131">
        <v>43779</v>
      </c>
      <c r="L1097" s="131">
        <v>43779</v>
      </c>
      <c r="M1097" s="131">
        <v>43779</v>
      </c>
      <c r="N1097" s="115" t="s">
        <v>2802</v>
      </c>
      <c r="O1097" s="123" t="s">
        <v>1900</v>
      </c>
      <c r="P1097" s="115">
        <v>11</v>
      </c>
      <c r="Q1097" s="115">
        <v>2019</v>
      </c>
      <c r="R1097" s="115"/>
      <c r="S1097" s="115" t="str">
        <f t="shared" si="34"/>
        <v>AUR</v>
      </c>
      <c r="T1097" s="115" t="str">
        <f>IFERROR(VLOOKUP(S1097,[1]LOKASI!$B$4:$D$19,2,0),"-")</f>
        <v>DISTRIK III</v>
      </c>
      <c r="U1097" s="115"/>
      <c r="V1097" s="115"/>
      <c r="W1097" s="121"/>
    </row>
    <row r="1098" spans="2:23" s="94" customFormat="1" ht="50.15" hidden="1" customHeight="1" x14ac:dyDescent="0.35">
      <c r="B1098" s="115">
        <f t="shared" si="35"/>
        <v>1093</v>
      </c>
      <c r="C1098" s="115" t="s">
        <v>1755</v>
      </c>
      <c r="D1098" s="127" t="s">
        <v>2803</v>
      </c>
      <c r="E1098" s="117"/>
      <c r="F1098" s="118"/>
      <c r="G1098" s="119">
        <v>1</v>
      </c>
      <c r="H1098" s="119"/>
      <c r="I1098" s="119"/>
      <c r="J1098" s="119">
        <v>24</v>
      </c>
      <c r="K1098" s="131">
        <v>43779</v>
      </c>
      <c r="L1098" s="131">
        <v>43779</v>
      </c>
      <c r="M1098" s="131">
        <v>43779</v>
      </c>
      <c r="N1098" s="115" t="s">
        <v>2804</v>
      </c>
      <c r="O1098" s="115" t="s">
        <v>865</v>
      </c>
      <c r="P1098" s="115">
        <v>11</v>
      </c>
      <c r="Q1098" s="115">
        <v>2019</v>
      </c>
      <c r="R1098" s="115"/>
      <c r="S1098" s="115" t="str">
        <f t="shared" si="34"/>
        <v>TLJ</v>
      </c>
      <c r="T1098" s="115" t="str">
        <f>IFERROR(VLOOKUP(S1098,[1]LOKASI!$B$4:$D$19,2,0),"-")</f>
        <v>DISTRIK I</v>
      </c>
      <c r="U1098" s="115"/>
      <c r="V1098" s="115"/>
      <c r="W1098" s="121"/>
    </row>
    <row r="1099" spans="2:23" s="94" customFormat="1" ht="50.15" hidden="1" customHeight="1" x14ac:dyDescent="0.35">
      <c r="B1099" s="115">
        <f t="shared" si="35"/>
        <v>1094</v>
      </c>
      <c r="C1099" s="115" t="s">
        <v>1755</v>
      </c>
      <c r="D1099" s="169" t="s">
        <v>2805</v>
      </c>
      <c r="E1099" s="148"/>
      <c r="F1099" s="149"/>
      <c r="G1099" s="119">
        <v>1</v>
      </c>
      <c r="H1099" s="119"/>
      <c r="I1099" s="119"/>
      <c r="J1099" s="119">
        <v>18</v>
      </c>
      <c r="K1099" s="131">
        <v>43780</v>
      </c>
      <c r="L1099" s="131">
        <v>43780</v>
      </c>
      <c r="M1099" s="131">
        <v>43780</v>
      </c>
      <c r="N1099" s="115" t="s">
        <v>2806</v>
      </c>
      <c r="O1099" s="115" t="s">
        <v>1420</v>
      </c>
      <c r="P1099" s="115">
        <v>11</v>
      </c>
      <c r="Q1099" s="115">
        <v>2019</v>
      </c>
      <c r="R1099" s="115"/>
      <c r="S1099" s="115" t="str">
        <f t="shared" si="34"/>
        <v>GNK</v>
      </c>
      <c r="T1099" s="115" t="str">
        <f>IFERROR(VLOOKUP(S1099,[1]LOKASI!$B$4:$D$19,2,0),"-")</f>
        <v>DISTRIK I</v>
      </c>
      <c r="U1099" s="115"/>
      <c r="V1099" s="115"/>
      <c r="W1099" s="121"/>
    </row>
    <row r="1100" spans="2:23" s="94" customFormat="1" ht="50.15" hidden="1" customHeight="1" x14ac:dyDescent="0.35">
      <c r="B1100" s="115">
        <f t="shared" si="35"/>
        <v>1095</v>
      </c>
      <c r="C1100" s="115" t="s">
        <v>1755</v>
      </c>
      <c r="D1100" s="116" t="s">
        <v>2807</v>
      </c>
      <c r="E1100" s="117"/>
      <c r="F1100" s="118"/>
      <c r="G1100" s="119">
        <v>3</v>
      </c>
      <c r="H1100" s="119"/>
      <c r="I1100" s="119">
        <v>3</v>
      </c>
      <c r="J1100" s="119"/>
      <c r="K1100" s="131">
        <v>43780</v>
      </c>
      <c r="L1100" s="131">
        <v>43780</v>
      </c>
      <c r="M1100" s="131">
        <v>43780</v>
      </c>
      <c r="N1100" s="115" t="s">
        <v>2808</v>
      </c>
      <c r="O1100" s="115" t="s">
        <v>1595</v>
      </c>
      <c r="P1100" s="115">
        <v>11</v>
      </c>
      <c r="Q1100" s="115">
        <v>2019</v>
      </c>
      <c r="R1100" s="115"/>
      <c r="S1100" s="115" t="str">
        <f t="shared" si="34"/>
        <v>TLJ</v>
      </c>
      <c r="T1100" s="115" t="str">
        <f>IFERROR(VLOOKUP(S1100,[1]LOKASI!$B$4:$D$19,2,0),"-")</f>
        <v>DISTRIK I</v>
      </c>
      <c r="U1100" s="115"/>
      <c r="V1100" s="115"/>
      <c r="W1100" s="121"/>
    </row>
    <row r="1101" spans="2:23" s="94" customFormat="1" ht="50.15" hidden="1" customHeight="1" x14ac:dyDescent="0.35">
      <c r="B1101" s="115">
        <f t="shared" si="35"/>
        <v>1096</v>
      </c>
      <c r="C1101" s="115" t="s">
        <v>1755</v>
      </c>
      <c r="D1101" s="116" t="s">
        <v>2809</v>
      </c>
      <c r="E1101" s="117"/>
      <c r="F1101" s="118"/>
      <c r="G1101" s="119">
        <v>1</v>
      </c>
      <c r="H1101" s="119"/>
      <c r="I1101" s="119">
        <v>1</v>
      </c>
      <c r="J1101" s="119"/>
      <c r="K1101" s="131">
        <v>43780</v>
      </c>
      <c r="L1101" s="131">
        <v>43780</v>
      </c>
      <c r="M1101" s="131">
        <v>43780</v>
      </c>
      <c r="N1101" s="115" t="s">
        <v>2810</v>
      </c>
      <c r="O1101" s="115" t="s">
        <v>185</v>
      </c>
      <c r="P1101" s="115">
        <v>11</v>
      </c>
      <c r="Q1101" s="115">
        <v>2019</v>
      </c>
      <c r="R1101" s="115"/>
      <c r="S1101" s="115" t="str">
        <f t="shared" si="34"/>
        <v>TLJ</v>
      </c>
      <c r="T1101" s="115" t="str">
        <f>IFERROR(VLOOKUP(S1101,[1]LOKASI!$B$4:$D$19,2,0),"-")</f>
        <v>DISTRIK I</v>
      </c>
      <c r="U1101" s="115"/>
      <c r="V1101" s="115"/>
      <c r="W1101" s="121"/>
    </row>
    <row r="1102" spans="2:23" s="94" customFormat="1" ht="50.15" hidden="1" customHeight="1" x14ac:dyDescent="0.35">
      <c r="B1102" s="115">
        <f t="shared" si="35"/>
        <v>1097</v>
      </c>
      <c r="C1102" s="115" t="s">
        <v>1755</v>
      </c>
      <c r="D1102" s="116" t="s">
        <v>2811</v>
      </c>
      <c r="E1102" s="117"/>
      <c r="F1102" s="118"/>
      <c r="G1102" s="119">
        <v>1</v>
      </c>
      <c r="H1102" s="119"/>
      <c r="I1102" s="119">
        <v>1</v>
      </c>
      <c r="J1102" s="119"/>
      <c r="K1102" s="131">
        <v>43780</v>
      </c>
      <c r="L1102" s="131">
        <v>43780</v>
      </c>
      <c r="M1102" s="131">
        <v>43780</v>
      </c>
      <c r="N1102" s="115" t="s">
        <v>2812</v>
      </c>
      <c r="O1102" s="115" t="s">
        <v>1654</v>
      </c>
      <c r="P1102" s="115">
        <v>11</v>
      </c>
      <c r="Q1102" s="115">
        <v>2019</v>
      </c>
      <c r="R1102" s="115"/>
      <c r="S1102" s="115" t="str">
        <f t="shared" si="34"/>
        <v>TLJ</v>
      </c>
      <c r="T1102" s="115" t="str">
        <f>IFERROR(VLOOKUP(S1102,[1]LOKASI!$B$4:$D$19,2,0),"-")</f>
        <v>DISTRIK I</v>
      </c>
      <c r="U1102" s="115"/>
      <c r="V1102" s="115"/>
      <c r="W1102" s="121"/>
    </row>
    <row r="1103" spans="2:23" s="94" customFormat="1" ht="50.15" hidden="1" customHeight="1" x14ac:dyDescent="0.35">
      <c r="B1103" s="115">
        <f t="shared" si="35"/>
        <v>1098</v>
      </c>
      <c r="C1103" s="115" t="s">
        <v>1755</v>
      </c>
      <c r="D1103" s="116" t="s">
        <v>2813</v>
      </c>
      <c r="E1103" s="117"/>
      <c r="F1103" s="118"/>
      <c r="G1103" s="119">
        <v>1</v>
      </c>
      <c r="H1103" s="119"/>
      <c r="I1103" s="119"/>
      <c r="J1103" s="119">
        <v>18</v>
      </c>
      <c r="K1103" s="131">
        <v>43781</v>
      </c>
      <c r="L1103" s="131">
        <v>43781</v>
      </c>
      <c r="M1103" s="131">
        <v>43781</v>
      </c>
      <c r="N1103" s="115" t="s">
        <v>2814</v>
      </c>
      <c r="O1103" s="115" t="s">
        <v>1420</v>
      </c>
      <c r="P1103" s="115">
        <v>11</v>
      </c>
      <c r="Q1103" s="115">
        <v>2019</v>
      </c>
      <c r="R1103" s="115"/>
      <c r="S1103" s="115" t="str">
        <f t="shared" si="34"/>
        <v>GNK</v>
      </c>
      <c r="T1103" s="115" t="str">
        <f>IFERROR(VLOOKUP(S1103,[1]LOKASI!$B$4:$D$19,2,0),"-")</f>
        <v>DISTRIK I</v>
      </c>
      <c r="U1103" s="115"/>
      <c r="V1103" s="115"/>
      <c r="W1103" s="121"/>
    </row>
    <row r="1104" spans="2:23" s="94" customFormat="1" ht="50.15" hidden="1" customHeight="1" x14ac:dyDescent="0.35">
      <c r="B1104" s="115">
        <f t="shared" si="35"/>
        <v>1099</v>
      </c>
      <c r="C1104" s="115" t="s">
        <v>1755</v>
      </c>
      <c r="D1104" s="116" t="s">
        <v>2815</v>
      </c>
      <c r="E1104" s="117"/>
      <c r="F1104" s="118"/>
      <c r="G1104" s="119">
        <v>1</v>
      </c>
      <c r="H1104" s="119"/>
      <c r="I1104" s="119">
        <v>1</v>
      </c>
      <c r="J1104" s="119"/>
      <c r="K1104" s="131">
        <v>43781</v>
      </c>
      <c r="L1104" s="131">
        <v>43781</v>
      </c>
      <c r="M1104" s="131">
        <v>43781</v>
      </c>
      <c r="N1104" s="115" t="s">
        <v>2816</v>
      </c>
      <c r="O1104" s="115" t="s">
        <v>1514</v>
      </c>
      <c r="P1104" s="115">
        <v>11</v>
      </c>
      <c r="Q1104" s="115">
        <v>2019</v>
      </c>
      <c r="R1104" s="115"/>
      <c r="S1104" s="115" t="str">
        <f t="shared" si="34"/>
        <v>PMB</v>
      </c>
      <c r="T1104" s="115" t="str">
        <f>IFERROR(VLOOKUP(S1104,[1]LOKASI!$B$4:$D$19,2,0),"-")</f>
        <v>DISTRIK I</v>
      </c>
      <c r="U1104" s="115"/>
      <c r="V1104" s="115"/>
      <c r="W1104" s="121"/>
    </row>
    <row r="1105" spans="2:23" s="94" customFormat="1" ht="50.15" hidden="1" customHeight="1" x14ac:dyDescent="0.35">
      <c r="B1105" s="115">
        <f t="shared" si="35"/>
        <v>1100</v>
      </c>
      <c r="C1105" s="123" t="s">
        <v>1300</v>
      </c>
      <c r="D1105" s="128" t="s">
        <v>2817</v>
      </c>
      <c r="E1105" s="129"/>
      <c r="F1105" s="130"/>
      <c r="G1105" s="119">
        <v>1</v>
      </c>
      <c r="H1105" s="119">
        <v>1</v>
      </c>
      <c r="I1105" s="119"/>
      <c r="J1105" s="119"/>
      <c r="K1105" s="131">
        <v>43781</v>
      </c>
      <c r="L1105" s="131">
        <v>43781</v>
      </c>
      <c r="M1105" s="131">
        <v>43781</v>
      </c>
      <c r="N1105" s="115" t="s">
        <v>2818</v>
      </c>
      <c r="O1105" s="123" t="s">
        <v>1900</v>
      </c>
      <c r="P1105" s="115">
        <v>11</v>
      </c>
      <c r="Q1105" s="115">
        <v>2019</v>
      </c>
      <c r="R1105" s="115"/>
      <c r="S1105" s="115" t="str">
        <f t="shared" si="34"/>
        <v>AUR</v>
      </c>
      <c r="T1105" s="115" t="str">
        <f>IFERROR(VLOOKUP(S1105,[1]LOKASI!$B$4:$D$19,2,0),"-")</f>
        <v>DISTRIK III</v>
      </c>
      <c r="U1105" s="115"/>
      <c r="V1105" s="115"/>
      <c r="W1105" s="121"/>
    </row>
    <row r="1106" spans="2:23" s="94" customFormat="1" ht="50.15" hidden="1" customHeight="1" x14ac:dyDescent="0.35">
      <c r="B1106" s="115">
        <f t="shared" si="35"/>
        <v>1101</v>
      </c>
      <c r="C1106" s="115" t="s">
        <v>1755</v>
      </c>
      <c r="D1106" s="169" t="s">
        <v>2819</v>
      </c>
      <c r="E1106" s="148"/>
      <c r="F1106" s="149"/>
      <c r="G1106" s="119">
        <v>1</v>
      </c>
      <c r="H1106" s="119"/>
      <c r="I1106" s="119"/>
      <c r="J1106" s="119">
        <v>12</v>
      </c>
      <c r="K1106" s="131">
        <v>43782</v>
      </c>
      <c r="L1106" s="131">
        <v>43782</v>
      </c>
      <c r="M1106" s="131">
        <v>43782</v>
      </c>
      <c r="N1106" s="115" t="s">
        <v>2820</v>
      </c>
      <c r="O1106" s="115" t="s">
        <v>693</v>
      </c>
      <c r="P1106" s="115">
        <v>11</v>
      </c>
      <c r="Q1106" s="115">
        <v>2019</v>
      </c>
      <c r="R1106" s="115"/>
      <c r="S1106" s="115" t="str">
        <f t="shared" si="34"/>
        <v>TLJ</v>
      </c>
      <c r="T1106" s="115" t="str">
        <f>IFERROR(VLOOKUP(S1106,[1]LOKASI!$B$4:$D$19,2,0),"-")</f>
        <v>DISTRIK I</v>
      </c>
      <c r="U1106" s="115"/>
      <c r="V1106" s="115"/>
      <c r="W1106" s="121"/>
    </row>
    <row r="1107" spans="2:23" s="94" customFormat="1" ht="50.15" hidden="1" customHeight="1" x14ac:dyDescent="0.35">
      <c r="B1107" s="115">
        <f t="shared" si="35"/>
        <v>1102</v>
      </c>
      <c r="C1107" s="115" t="s">
        <v>1755</v>
      </c>
      <c r="D1107" s="116" t="s">
        <v>2821</v>
      </c>
      <c r="E1107" s="117"/>
      <c r="F1107" s="118"/>
      <c r="G1107" s="119">
        <v>1</v>
      </c>
      <c r="H1107" s="119"/>
      <c r="I1107" s="119">
        <v>1</v>
      </c>
      <c r="J1107" s="119"/>
      <c r="K1107" s="131">
        <v>43783</v>
      </c>
      <c r="L1107" s="131">
        <v>43783</v>
      </c>
      <c r="M1107" s="131">
        <v>43783</v>
      </c>
      <c r="N1107" s="115" t="s">
        <v>2822</v>
      </c>
      <c r="O1107" s="115" t="s">
        <v>1776</v>
      </c>
      <c r="P1107" s="115">
        <v>11</v>
      </c>
      <c r="Q1107" s="115">
        <v>2019</v>
      </c>
      <c r="R1107" s="115"/>
      <c r="S1107" s="115" t="str">
        <f t="shared" si="34"/>
        <v>TLJ</v>
      </c>
      <c r="T1107" s="115" t="str">
        <f>IFERROR(VLOOKUP(S1107,[1]LOKASI!$B$4:$D$19,2,0),"-")</f>
        <v>DISTRIK I</v>
      </c>
      <c r="U1107" s="115"/>
      <c r="V1107" s="115"/>
      <c r="W1107" s="121"/>
    </row>
    <row r="1108" spans="2:23" s="94" customFormat="1" ht="50.15" hidden="1" customHeight="1" x14ac:dyDescent="0.35">
      <c r="B1108" s="115">
        <f t="shared" si="35"/>
        <v>1103</v>
      </c>
      <c r="C1108" s="115" t="s">
        <v>1755</v>
      </c>
      <c r="D1108" s="116" t="s">
        <v>2085</v>
      </c>
      <c r="E1108" s="117"/>
      <c r="F1108" s="118"/>
      <c r="G1108" s="119">
        <v>1</v>
      </c>
      <c r="H1108" s="119"/>
      <c r="I1108" s="119"/>
      <c r="J1108" s="119">
        <v>9</v>
      </c>
      <c r="K1108" s="131">
        <v>43784</v>
      </c>
      <c r="L1108" s="131">
        <v>43784</v>
      </c>
      <c r="M1108" s="131">
        <v>43784</v>
      </c>
      <c r="N1108" s="115" t="s">
        <v>2823</v>
      </c>
      <c r="O1108" s="115" t="s">
        <v>198</v>
      </c>
      <c r="P1108" s="115">
        <v>11</v>
      </c>
      <c r="Q1108" s="115">
        <v>2019</v>
      </c>
      <c r="R1108" s="115"/>
      <c r="S1108" s="115" t="str">
        <f t="shared" si="34"/>
        <v>TLJ</v>
      </c>
      <c r="T1108" s="115" t="str">
        <f>IFERROR(VLOOKUP(S1108,[1]LOKASI!$B$4:$D$19,2,0),"-")</f>
        <v>DISTRIK I</v>
      </c>
      <c r="U1108" s="115"/>
      <c r="V1108" s="115"/>
      <c r="W1108" s="121"/>
    </row>
    <row r="1109" spans="2:23" s="94" customFormat="1" ht="50.15" hidden="1" customHeight="1" x14ac:dyDescent="0.35">
      <c r="B1109" s="115">
        <f t="shared" si="35"/>
        <v>1104</v>
      </c>
      <c r="C1109" s="115" t="s">
        <v>1755</v>
      </c>
      <c r="D1109" s="116" t="s">
        <v>2266</v>
      </c>
      <c r="E1109" s="117"/>
      <c r="F1109" s="118"/>
      <c r="G1109" s="119">
        <v>1</v>
      </c>
      <c r="H1109" s="119"/>
      <c r="I1109" s="119">
        <v>1</v>
      </c>
      <c r="J1109" s="119"/>
      <c r="K1109" s="131">
        <v>43784</v>
      </c>
      <c r="L1109" s="131">
        <v>43784</v>
      </c>
      <c r="M1109" s="131">
        <v>43784</v>
      </c>
      <c r="N1109" s="115" t="s">
        <v>2824</v>
      </c>
      <c r="O1109" s="115" t="s">
        <v>1655</v>
      </c>
      <c r="P1109" s="115">
        <v>11</v>
      </c>
      <c r="Q1109" s="115">
        <v>2019</v>
      </c>
      <c r="R1109" s="115"/>
      <c r="S1109" s="115" t="str">
        <f t="shared" si="34"/>
        <v>TLJ</v>
      </c>
      <c r="T1109" s="115" t="str">
        <f>IFERROR(VLOOKUP(S1109,[1]LOKASI!$B$4:$D$19,2,0),"-")</f>
        <v>DISTRIK I</v>
      </c>
      <c r="U1109" s="115"/>
      <c r="V1109" s="115"/>
      <c r="W1109" s="121"/>
    </row>
    <row r="1110" spans="2:23" s="94" customFormat="1" ht="50.15" hidden="1" customHeight="1" x14ac:dyDescent="0.35">
      <c r="B1110" s="115">
        <f t="shared" si="35"/>
        <v>1105</v>
      </c>
      <c r="C1110" s="115" t="s">
        <v>1755</v>
      </c>
      <c r="D1110" s="116" t="s">
        <v>2576</v>
      </c>
      <c r="E1110" s="117"/>
      <c r="F1110" s="118"/>
      <c r="G1110" s="119">
        <v>1</v>
      </c>
      <c r="H1110" s="119"/>
      <c r="I1110" s="119"/>
      <c r="J1110" s="119">
        <v>18</v>
      </c>
      <c r="K1110" s="131">
        <v>43784</v>
      </c>
      <c r="L1110" s="131">
        <v>43784</v>
      </c>
      <c r="M1110" s="131">
        <v>43784</v>
      </c>
      <c r="N1110" s="115" t="s">
        <v>2825</v>
      </c>
      <c r="O1110" s="115" t="s">
        <v>1155</v>
      </c>
      <c r="P1110" s="115">
        <v>11</v>
      </c>
      <c r="Q1110" s="115">
        <v>2019</v>
      </c>
      <c r="R1110" s="115"/>
      <c r="S1110" s="115" t="str">
        <f t="shared" si="34"/>
        <v>TLJ</v>
      </c>
      <c r="T1110" s="115" t="str">
        <f>IFERROR(VLOOKUP(S1110,[1]LOKASI!$B$4:$D$19,2,0),"-")</f>
        <v>DISTRIK I</v>
      </c>
      <c r="U1110" s="115"/>
      <c r="V1110" s="115"/>
      <c r="W1110" s="121"/>
    </row>
    <row r="1111" spans="2:23" s="94" customFormat="1" ht="50.15" hidden="1" customHeight="1" x14ac:dyDescent="0.35">
      <c r="B1111" s="115">
        <f t="shared" si="35"/>
        <v>1106</v>
      </c>
      <c r="C1111" s="115" t="s">
        <v>1755</v>
      </c>
      <c r="D1111" s="116" t="s">
        <v>2826</v>
      </c>
      <c r="E1111" s="117"/>
      <c r="F1111" s="118"/>
      <c r="G1111" s="119">
        <v>1</v>
      </c>
      <c r="H1111" s="119"/>
      <c r="I1111" s="119">
        <v>2</v>
      </c>
      <c r="J1111" s="119">
        <v>24</v>
      </c>
      <c r="K1111" s="131">
        <v>43785</v>
      </c>
      <c r="L1111" s="131">
        <v>43785</v>
      </c>
      <c r="M1111" s="131">
        <v>43785</v>
      </c>
      <c r="N1111" s="115" t="s">
        <v>2827</v>
      </c>
      <c r="O1111" s="115" t="s">
        <v>1511</v>
      </c>
      <c r="P1111" s="115">
        <v>11</v>
      </c>
      <c r="Q1111" s="115">
        <v>2019</v>
      </c>
      <c r="R1111" s="115"/>
      <c r="S1111" s="115" t="str">
        <f t="shared" si="34"/>
        <v>PMB</v>
      </c>
      <c r="T1111" s="115" t="str">
        <f>IFERROR(VLOOKUP(S1111,[1]LOKASI!$B$4:$D$19,2,0),"-")</f>
        <v>DISTRIK I</v>
      </c>
      <c r="U1111" s="115"/>
      <c r="V1111" s="115"/>
      <c r="W1111" s="121"/>
    </row>
    <row r="1112" spans="2:23" s="94" customFormat="1" ht="50.15" hidden="1" customHeight="1" x14ac:dyDescent="0.35">
      <c r="B1112" s="115">
        <f t="shared" si="35"/>
        <v>1107</v>
      </c>
      <c r="C1112" s="115" t="s">
        <v>1755</v>
      </c>
      <c r="D1112" s="169" t="s">
        <v>2828</v>
      </c>
      <c r="E1112" s="148"/>
      <c r="F1112" s="149"/>
      <c r="G1112" s="119">
        <v>1</v>
      </c>
      <c r="H1112" s="119"/>
      <c r="I1112" s="119"/>
      <c r="J1112" s="119">
        <v>24</v>
      </c>
      <c r="K1112" s="131">
        <v>43785</v>
      </c>
      <c r="L1112" s="131">
        <v>43785</v>
      </c>
      <c r="M1112" s="131">
        <v>43785</v>
      </c>
      <c r="N1112" s="115" t="s">
        <v>2829</v>
      </c>
      <c r="O1112" s="115" t="s">
        <v>1420</v>
      </c>
      <c r="P1112" s="115">
        <v>11</v>
      </c>
      <c r="Q1112" s="115">
        <v>2019</v>
      </c>
      <c r="R1112" s="115"/>
      <c r="S1112" s="115" t="str">
        <f t="shared" si="34"/>
        <v>GNK</v>
      </c>
      <c r="T1112" s="115" t="str">
        <f>IFERROR(VLOOKUP(S1112,[1]LOKASI!$B$4:$D$19,2,0),"-")</f>
        <v>DISTRIK I</v>
      </c>
      <c r="U1112" s="115"/>
      <c r="V1112" s="115"/>
      <c r="W1112" s="121"/>
    </row>
    <row r="1113" spans="2:23" s="94" customFormat="1" ht="50.15" hidden="1" customHeight="1" x14ac:dyDescent="0.35">
      <c r="B1113" s="115">
        <f t="shared" si="35"/>
        <v>1108</v>
      </c>
      <c r="C1113" s="115" t="s">
        <v>1755</v>
      </c>
      <c r="D1113" s="116" t="s">
        <v>2830</v>
      </c>
      <c r="E1113" s="117"/>
      <c r="F1113" s="118"/>
      <c r="G1113" s="119">
        <v>1</v>
      </c>
      <c r="H1113" s="119"/>
      <c r="I1113" s="119">
        <v>1</v>
      </c>
      <c r="J1113" s="119"/>
      <c r="K1113" s="131">
        <v>43785</v>
      </c>
      <c r="L1113" s="131">
        <v>43785</v>
      </c>
      <c r="M1113" s="131">
        <v>43785</v>
      </c>
      <c r="N1113" s="115" t="s">
        <v>2831</v>
      </c>
      <c r="O1113" s="115" t="s">
        <v>1655</v>
      </c>
      <c r="P1113" s="115">
        <v>11</v>
      </c>
      <c r="Q1113" s="115">
        <v>2019</v>
      </c>
      <c r="R1113" s="115"/>
      <c r="S1113" s="115" t="str">
        <f t="shared" si="34"/>
        <v>TLJ</v>
      </c>
      <c r="T1113" s="115" t="str">
        <f>IFERROR(VLOOKUP(S1113,[1]LOKASI!$B$4:$D$19,2,0),"-")</f>
        <v>DISTRIK I</v>
      </c>
      <c r="U1113" s="115"/>
      <c r="V1113" s="115"/>
      <c r="W1113" s="121"/>
    </row>
    <row r="1114" spans="2:23" s="94" customFormat="1" ht="50.15" hidden="1" customHeight="1" x14ac:dyDescent="0.35">
      <c r="B1114" s="115">
        <f t="shared" si="35"/>
        <v>1109</v>
      </c>
      <c r="C1114" s="115" t="s">
        <v>1755</v>
      </c>
      <c r="D1114" s="116" t="s">
        <v>2830</v>
      </c>
      <c r="E1114" s="117"/>
      <c r="F1114" s="118"/>
      <c r="G1114" s="119">
        <v>1</v>
      </c>
      <c r="H1114" s="119"/>
      <c r="I1114" s="119">
        <v>1</v>
      </c>
      <c r="J1114" s="119"/>
      <c r="K1114" s="131">
        <v>43785</v>
      </c>
      <c r="L1114" s="131">
        <v>43785</v>
      </c>
      <c r="M1114" s="131">
        <v>43785</v>
      </c>
      <c r="N1114" s="115" t="s">
        <v>2832</v>
      </c>
      <c r="O1114" s="115" t="s">
        <v>1666</v>
      </c>
      <c r="P1114" s="115">
        <v>11</v>
      </c>
      <c r="Q1114" s="115">
        <v>2019</v>
      </c>
      <c r="R1114" s="115"/>
      <c r="S1114" s="115" t="str">
        <f t="shared" si="34"/>
        <v>TMT</v>
      </c>
      <c r="T1114" s="115" t="str">
        <f>IFERROR(VLOOKUP(S1114,[1]LOKASI!$B$4:$D$19,2,0),"-")</f>
        <v>DISTRIK II</v>
      </c>
      <c r="U1114" s="115"/>
      <c r="V1114" s="115"/>
      <c r="W1114" s="121"/>
    </row>
    <row r="1115" spans="2:23" s="94" customFormat="1" ht="50.15" hidden="1" customHeight="1" x14ac:dyDescent="0.35">
      <c r="B1115" s="115">
        <f t="shared" si="35"/>
        <v>1110</v>
      </c>
      <c r="C1115" s="115" t="s">
        <v>1755</v>
      </c>
      <c r="D1115" s="170" t="s">
        <v>2833</v>
      </c>
      <c r="E1115" s="171"/>
      <c r="F1115" s="172"/>
      <c r="G1115" s="119">
        <v>1</v>
      </c>
      <c r="H1115" s="119"/>
      <c r="I1115" s="119">
        <v>1</v>
      </c>
      <c r="J1115" s="119"/>
      <c r="K1115" s="131">
        <v>43786</v>
      </c>
      <c r="L1115" s="131">
        <v>43786</v>
      </c>
      <c r="M1115" s="131">
        <v>43786</v>
      </c>
      <c r="N1115" s="115" t="s">
        <v>2834</v>
      </c>
      <c r="O1115" s="125" t="s">
        <v>2835</v>
      </c>
      <c r="P1115" s="115">
        <v>11</v>
      </c>
      <c r="Q1115" s="115">
        <v>2019</v>
      </c>
      <c r="R1115" s="115"/>
      <c r="S1115" s="115" t="str">
        <f t="shared" si="34"/>
        <v>Sim</v>
      </c>
      <c r="T1115" s="115" t="str">
        <f>IFERROR(VLOOKUP(S1115,[1]LOKASI!$B$4:$D$19,2,0),"-")</f>
        <v>-</v>
      </c>
      <c r="U1115" s="115"/>
      <c r="V1115" s="115"/>
      <c r="W1115" s="121"/>
    </row>
    <row r="1116" spans="2:23" s="94" customFormat="1" ht="50.15" hidden="1" customHeight="1" x14ac:dyDescent="0.35">
      <c r="B1116" s="115">
        <f t="shared" si="35"/>
        <v>1111</v>
      </c>
      <c r="C1116" s="115" t="s">
        <v>1755</v>
      </c>
      <c r="D1116" s="169" t="s">
        <v>2836</v>
      </c>
      <c r="E1116" s="148"/>
      <c r="F1116" s="149"/>
      <c r="G1116" s="119">
        <v>2</v>
      </c>
      <c r="H1116" s="119"/>
      <c r="I1116" s="119">
        <v>2</v>
      </c>
      <c r="J1116" s="119"/>
      <c r="K1116" s="131">
        <v>43786</v>
      </c>
      <c r="L1116" s="131">
        <v>43786</v>
      </c>
      <c r="M1116" s="131">
        <v>43786</v>
      </c>
      <c r="N1116" s="115" t="s">
        <v>2837</v>
      </c>
      <c r="O1116" s="115" t="s">
        <v>1655</v>
      </c>
      <c r="P1116" s="115">
        <v>11</v>
      </c>
      <c r="Q1116" s="115">
        <v>2019</v>
      </c>
      <c r="R1116" s="115"/>
      <c r="S1116" s="115" t="str">
        <f t="shared" si="34"/>
        <v>TLJ</v>
      </c>
      <c r="T1116" s="115" t="str">
        <f>IFERROR(VLOOKUP(S1116,[1]LOKASI!$B$4:$D$19,2,0),"-")</f>
        <v>DISTRIK I</v>
      </c>
      <c r="U1116" s="115"/>
      <c r="V1116" s="115"/>
      <c r="W1116" s="121"/>
    </row>
    <row r="1117" spans="2:23" s="94" customFormat="1" ht="50.15" hidden="1" customHeight="1" x14ac:dyDescent="0.35">
      <c r="B1117" s="115">
        <f t="shared" si="35"/>
        <v>1112</v>
      </c>
      <c r="C1117" s="115" t="s">
        <v>1755</v>
      </c>
      <c r="D1117" s="116" t="s">
        <v>2838</v>
      </c>
      <c r="E1117" s="117"/>
      <c r="F1117" s="118"/>
      <c r="G1117" s="119">
        <v>1</v>
      </c>
      <c r="H1117" s="119"/>
      <c r="I1117" s="119">
        <v>1</v>
      </c>
      <c r="J1117" s="119"/>
      <c r="K1117" s="131">
        <v>43788</v>
      </c>
      <c r="L1117" s="131">
        <v>43788</v>
      </c>
      <c r="M1117" s="131">
        <v>43788</v>
      </c>
      <c r="N1117" s="115" t="s">
        <v>2700</v>
      </c>
      <c r="O1117" s="115" t="s">
        <v>1789</v>
      </c>
      <c r="P1117" s="115">
        <v>11</v>
      </c>
      <c r="Q1117" s="115">
        <v>2019</v>
      </c>
      <c r="R1117" s="115"/>
      <c r="S1117" s="115" t="str">
        <f t="shared" si="34"/>
        <v>TLJ</v>
      </c>
      <c r="T1117" s="115" t="str">
        <f>IFERROR(VLOOKUP(S1117,[1]LOKASI!$B$4:$D$19,2,0),"-")</f>
        <v>DISTRIK I</v>
      </c>
      <c r="U1117" s="115"/>
      <c r="V1117" s="115"/>
      <c r="W1117" s="121"/>
    </row>
    <row r="1118" spans="2:23" s="94" customFormat="1" ht="50.15" hidden="1" customHeight="1" x14ac:dyDescent="0.35">
      <c r="B1118" s="115">
        <f t="shared" si="35"/>
        <v>1113</v>
      </c>
      <c r="C1118" s="115" t="s">
        <v>1755</v>
      </c>
      <c r="D1118" s="116" t="s">
        <v>2839</v>
      </c>
      <c r="E1118" s="117"/>
      <c r="F1118" s="118"/>
      <c r="G1118" s="119">
        <v>1</v>
      </c>
      <c r="H1118" s="119"/>
      <c r="I1118" s="119"/>
      <c r="J1118" s="119">
        <v>12</v>
      </c>
      <c r="K1118" s="131">
        <v>43789</v>
      </c>
      <c r="L1118" s="131">
        <v>43789</v>
      </c>
      <c r="M1118" s="131">
        <v>43789</v>
      </c>
      <c r="N1118" s="115" t="s">
        <v>2840</v>
      </c>
      <c r="O1118" s="115" t="s">
        <v>1514</v>
      </c>
      <c r="P1118" s="115">
        <v>11</v>
      </c>
      <c r="Q1118" s="115">
        <v>2019</v>
      </c>
      <c r="R1118" s="115" t="s">
        <v>2841</v>
      </c>
      <c r="S1118" s="115" t="str">
        <f t="shared" si="34"/>
        <v>PMB</v>
      </c>
      <c r="T1118" s="115" t="str">
        <f>IFERROR(VLOOKUP(S1118,[1]LOKASI!$B$4:$D$19,2,0),"-")</f>
        <v>DISTRIK I</v>
      </c>
      <c r="U1118" s="115"/>
      <c r="V1118" s="115"/>
      <c r="W1118" s="121"/>
    </row>
    <row r="1119" spans="2:23" s="94" customFormat="1" ht="50.15" hidden="1" customHeight="1" x14ac:dyDescent="0.35">
      <c r="B1119" s="115">
        <f t="shared" si="35"/>
        <v>1114</v>
      </c>
      <c r="C1119" s="115" t="s">
        <v>1755</v>
      </c>
      <c r="D1119" s="169" t="s">
        <v>2842</v>
      </c>
      <c r="E1119" s="148"/>
      <c r="F1119" s="149"/>
      <c r="G1119" s="119">
        <v>1</v>
      </c>
      <c r="H1119" s="119"/>
      <c r="I1119" s="119"/>
      <c r="J1119" s="119">
        <v>14</v>
      </c>
      <c r="K1119" s="131">
        <v>43790</v>
      </c>
      <c r="L1119" s="131">
        <v>43790</v>
      </c>
      <c r="M1119" s="131">
        <v>43790</v>
      </c>
      <c r="N1119" s="115" t="s">
        <v>2843</v>
      </c>
      <c r="O1119" s="115" t="s">
        <v>1347</v>
      </c>
      <c r="P1119" s="115">
        <v>11</v>
      </c>
      <c r="Q1119" s="115">
        <v>2019</v>
      </c>
      <c r="R1119" s="115"/>
      <c r="S1119" s="115" t="str">
        <f t="shared" si="34"/>
        <v>BRA</v>
      </c>
      <c r="T1119" s="115" t="str">
        <f>IFERROR(VLOOKUP(S1119,[1]LOKASI!$B$4:$D$19,2,0),"-")</f>
        <v>-</v>
      </c>
      <c r="U1119" s="115"/>
      <c r="V1119" s="115"/>
      <c r="W1119" s="121"/>
    </row>
    <row r="1120" spans="2:23" s="94" customFormat="1" ht="50.15" hidden="1" customHeight="1" x14ac:dyDescent="0.35">
      <c r="B1120" s="115">
        <f t="shared" si="35"/>
        <v>1115</v>
      </c>
      <c r="C1120" s="115" t="s">
        <v>1755</v>
      </c>
      <c r="D1120" s="169" t="s">
        <v>2844</v>
      </c>
      <c r="E1120" s="148"/>
      <c r="F1120" s="149"/>
      <c r="G1120" s="119">
        <v>1</v>
      </c>
      <c r="H1120" s="119"/>
      <c r="I1120" s="119">
        <v>1</v>
      </c>
      <c r="J1120" s="119"/>
      <c r="K1120" s="131">
        <v>43790</v>
      </c>
      <c r="L1120" s="131">
        <v>43790</v>
      </c>
      <c r="M1120" s="131">
        <v>43790</v>
      </c>
      <c r="N1120" s="115" t="s">
        <v>2845</v>
      </c>
      <c r="O1120" s="115" t="s">
        <v>2846</v>
      </c>
      <c r="P1120" s="115">
        <v>11</v>
      </c>
      <c r="Q1120" s="115">
        <v>2019</v>
      </c>
      <c r="R1120" s="115"/>
      <c r="S1120" s="115" t="str">
        <f t="shared" si="34"/>
        <v>TLJ</v>
      </c>
      <c r="T1120" s="115" t="str">
        <f>IFERROR(VLOOKUP(S1120,[1]LOKASI!$B$4:$D$19,2,0),"-")</f>
        <v>DISTRIK I</v>
      </c>
      <c r="U1120" s="115"/>
      <c r="V1120" s="115"/>
      <c r="W1120" s="121"/>
    </row>
    <row r="1121" spans="2:23" s="94" customFormat="1" ht="50.15" hidden="1" customHeight="1" x14ac:dyDescent="0.35">
      <c r="B1121" s="115">
        <f t="shared" si="35"/>
        <v>1116</v>
      </c>
      <c r="C1121" s="115" t="s">
        <v>1755</v>
      </c>
      <c r="D1121" s="116" t="s">
        <v>2847</v>
      </c>
      <c r="E1121" s="117"/>
      <c r="F1121" s="118"/>
      <c r="G1121" s="119">
        <v>1</v>
      </c>
      <c r="H1121" s="119"/>
      <c r="I1121" s="119">
        <v>1</v>
      </c>
      <c r="J1121" s="119"/>
      <c r="K1121" s="131">
        <v>43791</v>
      </c>
      <c r="L1121" s="131">
        <v>43791</v>
      </c>
      <c r="M1121" s="131">
        <v>43791</v>
      </c>
      <c r="N1121" s="115" t="s">
        <v>2848</v>
      </c>
      <c r="O1121" s="115" t="s">
        <v>1150</v>
      </c>
      <c r="P1121" s="115">
        <v>11</v>
      </c>
      <c r="Q1121" s="115">
        <v>2019</v>
      </c>
      <c r="R1121" s="115"/>
      <c r="S1121" s="115" t="str">
        <f t="shared" si="34"/>
        <v>TLJ</v>
      </c>
      <c r="T1121" s="115" t="str">
        <f>IFERROR(VLOOKUP(S1121,[1]LOKASI!$B$4:$D$19,2,0),"-")</f>
        <v>DISTRIK I</v>
      </c>
      <c r="U1121" s="115"/>
      <c r="V1121" s="115"/>
      <c r="W1121" s="121"/>
    </row>
    <row r="1122" spans="2:23" s="94" customFormat="1" ht="50.15" hidden="1" customHeight="1" x14ac:dyDescent="0.35">
      <c r="B1122" s="115">
        <f t="shared" si="35"/>
        <v>1117</v>
      </c>
      <c r="C1122" s="115" t="s">
        <v>1755</v>
      </c>
      <c r="D1122" s="116" t="s">
        <v>2849</v>
      </c>
      <c r="E1122" s="117"/>
      <c r="F1122" s="118"/>
      <c r="G1122" s="119">
        <v>1</v>
      </c>
      <c r="H1122" s="119"/>
      <c r="I1122" s="119">
        <v>1</v>
      </c>
      <c r="J1122" s="119"/>
      <c r="K1122" s="131">
        <v>43791</v>
      </c>
      <c r="L1122" s="131">
        <v>43791</v>
      </c>
      <c r="M1122" s="131">
        <v>43791</v>
      </c>
      <c r="N1122" s="115" t="s">
        <v>2850</v>
      </c>
      <c r="O1122" s="115" t="s">
        <v>1786</v>
      </c>
      <c r="P1122" s="115">
        <v>11</v>
      </c>
      <c r="Q1122" s="115">
        <v>2019</v>
      </c>
      <c r="R1122" s="115"/>
      <c r="S1122" s="115" t="str">
        <f t="shared" si="34"/>
        <v>TLJ</v>
      </c>
      <c r="T1122" s="115" t="str">
        <f>IFERROR(VLOOKUP(S1122,[1]LOKASI!$B$4:$D$19,2,0),"-")</f>
        <v>DISTRIK I</v>
      </c>
      <c r="U1122" s="115"/>
      <c r="V1122" s="115"/>
      <c r="W1122" s="121"/>
    </row>
    <row r="1123" spans="2:23" s="94" customFormat="1" ht="50.15" hidden="1" customHeight="1" x14ac:dyDescent="0.35">
      <c r="B1123" s="115">
        <f t="shared" si="35"/>
        <v>1118</v>
      </c>
      <c r="C1123" s="115" t="s">
        <v>1755</v>
      </c>
      <c r="D1123" s="116" t="s">
        <v>2851</v>
      </c>
      <c r="E1123" s="117"/>
      <c r="F1123" s="118"/>
      <c r="G1123" s="119">
        <v>1</v>
      </c>
      <c r="H1123" s="119"/>
      <c r="I1123" s="119"/>
      <c r="J1123" s="119">
        <v>9</v>
      </c>
      <c r="K1123" s="131">
        <v>43792</v>
      </c>
      <c r="L1123" s="131">
        <v>43792</v>
      </c>
      <c r="M1123" s="131">
        <v>43792</v>
      </c>
      <c r="N1123" s="115" t="s">
        <v>2852</v>
      </c>
      <c r="O1123" s="115" t="s">
        <v>644</v>
      </c>
      <c r="P1123" s="115">
        <v>11</v>
      </c>
      <c r="Q1123" s="115">
        <v>2019</v>
      </c>
      <c r="R1123" s="115"/>
      <c r="S1123" s="115" t="str">
        <f t="shared" si="34"/>
        <v>TLJ</v>
      </c>
      <c r="T1123" s="115" t="str">
        <f>IFERROR(VLOOKUP(S1123,[1]LOKASI!$B$4:$D$19,2,0),"-")</f>
        <v>DISTRIK I</v>
      </c>
      <c r="U1123" s="115"/>
      <c r="V1123" s="115"/>
      <c r="W1123" s="121"/>
    </row>
    <row r="1124" spans="2:23" s="94" customFormat="1" ht="50.15" hidden="1" customHeight="1" x14ac:dyDescent="0.35">
      <c r="B1124" s="115">
        <f t="shared" si="35"/>
        <v>1119</v>
      </c>
      <c r="C1124" s="115" t="s">
        <v>1755</v>
      </c>
      <c r="D1124" s="173" t="s">
        <v>2853</v>
      </c>
      <c r="E1124" s="158"/>
      <c r="F1124" s="159"/>
      <c r="G1124" s="119">
        <v>1</v>
      </c>
      <c r="H1124" s="119"/>
      <c r="I1124" s="119"/>
      <c r="J1124" s="119">
        <v>12</v>
      </c>
      <c r="K1124" s="131">
        <v>43792</v>
      </c>
      <c r="L1124" s="131">
        <v>43792</v>
      </c>
      <c r="M1124" s="131">
        <v>43792</v>
      </c>
      <c r="N1124" s="115" t="s">
        <v>2854</v>
      </c>
      <c r="O1124" s="115" t="s">
        <v>1363</v>
      </c>
      <c r="P1124" s="115">
        <v>11</v>
      </c>
      <c r="Q1124" s="115">
        <v>2019</v>
      </c>
      <c r="R1124" s="115"/>
      <c r="S1124" s="115" t="str">
        <f t="shared" si="34"/>
        <v>BRG</v>
      </c>
      <c r="T1124" s="115" t="str">
        <f>IFERROR(VLOOKUP(S1124,[1]LOKASI!$B$4:$D$19,2,0),"-")</f>
        <v>DISTRIK III</v>
      </c>
      <c r="U1124" s="115"/>
      <c r="V1124" s="115"/>
      <c r="W1124" s="121"/>
    </row>
    <row r="1125" spans="2:23" s="94" customFormat="1" ht="50.15" hidden="1" customHeight="1" x14ac:dyDescent="0.35">
      <c r="B1125" s="115">
        <f t="shared" si="35"/>
        <v>1120</v>
      </c>
      <c r="C1125" s="115" t="s">
        <v>1755</v>
      </c>
      <c r="D1125" s="169" t="s">
        <v>2855</v>
      </c>
      <c r="E1125" s="148"/>
      <c r="F1125" s="149"/>
      <c r="G1125" s="119">
        <v>1</v>
      </c>
      <c r="H1125" s="119"/>
      <c r="I1125" s="119"/>
      <c r="J1125" s="119">
        <v>48</v>
      </c>
      <c r="K1125" s="131">
        <v>43792</v>
      </c>
      <c r="L1125" s="131">
        <v>43792</v>
      </c>
      <c r="M1125" s="131">
        <v>43792</v>
      </c>
      <c r="N1125" s="115" t="s">
        <v>2856</v>
      </c>
      <c r="O1125" s="115" t="s">
        <v>1655</v>
      </c>
      <c r="P1125" s="115">
        <v>11</v>
      </c>
      <c r="Q1125" s="115">
        <v>2019</v>
      </c>
      <c r="R1125" s="115"/>
      <c r="S1125" s="115" t="str">
        <f t="shared" si="34"/>
        <v>TLJ</v>
      </c>
      <c r="T1125" s="115" t="str">
        <f>IFERROR(VLOOKUP(S1125,[1]LOKASI!$B$4:$D$19,2,0),"-")</f>
        <v>DISTRIK I</v>
      </c>
      <c r="U1125" s="115"/>
      <c r="V1125" s="115"/>
      <c r="W1125" s="121"/>
    </row>
    <row r="1126" spans="2:23" s="94" customFormat="1" ht="50.15" hidden="1" customHeight="1" x14ac:dyDescent="0.35">
      <c r="B1126" s="115">
        <f t="shared" si="35"/>
        <v>1121</v>
      </c>
      <c r="C1126" s="115" t="s">
        <v>1755</v>
      </c>
      <c r="D1126" s="169" t="s">
        <v>2857</v>
      </c>
      <c r="E1126" s="148"/>
      <c r="F1126" s="149"/>
      <c r="G1126" s="119">
        <v>1</v>
      </c>
      <c r="H1126" s="119"/>
      <c r="I1126" s="119">
        <v>1</v>
      </c>
      <c r="J1126" s="119"/>
      <c r="K1126" s="131">
        <v>43792</v>
      </c>
      <c r="L1126" s="131">
        <v>43792</v>
      </c>
      <c r="M1126" s="131">
        <v>43792</v>
      </c>
      <c r="N1126" s="115" t="s">
        <v>2675</v>
      </c>
      <c r="O1126" s="115" t="s">
        <v>1786</v>
      </c>
      <c r="P1126" s="115">
        <v>11</v>
      </c>
      <c r="Q1126" s="115">
        <v>2019</v>
      </c>
      <c r="R1126" s="115"/>
      <c r="S1126" s="115" t="str">
        <f t="shared" si="34"/>
        <v>TLJ</v>
      </c>
      <c r="T1126" s="115" t="str">
        <f>IFERROR(VLOOKUP(S1126,[1]LOKASI!$B$4:$D$19,2,0),"-")</f>
        <v>DISTRIK I</v>
      </c>
      <c r="U1126" s="115"/>
      <c r="V1126" s="115"/>
      <c r="W1126" s="121"/>
    </row>
    <row r="1127" spans="2:23" s="94" customFormat="1" ht="50.15" hidden="1" customHeight="1" x14ac:dyDescent="0.35">
      <c r="B1127" s="115">
        <f t="shared" si="35"/>
        <v>1122</v>
      </c>
      <c r="C1127" s="115" t="s">
        <v>1755</v>
      </c>
      <c r="D1127" s="169" t="s">
        <v>2858</v>
      </c>
      <c r="E1127" s="148"/>
      <c r="F1127" s="149"/>
      <c r="G1127" s="119">
        <v>1</v>
      </c>
      <c r="H1127" s="119"/>
      <c r="I1127" s="119"/>
      <c r="J1127" s="119">
        <v>12</v>
      </c>
      <c r="K1127" s="131">
        <v>43793</v>
      </c>
      <c r="L1127" s="131">
        <v>43793</v>
      </c>
      <c r="M1127" s="131">
        <v>43793</v>
      </c>
      <c r="N1127" s="115" t="s">
        <v>2859</v>
      </c>
      <c r="O1127" s="115" t="s">
        <v>1783</v>
      </c>
      <c r="P1127" s="115">
        <v>11</v>
      </c>
      <c r="Q1127" s="115">
        <v>2019</v>
      </c>
      <c r="R1127" s="115"/>
      <c r="S1127" s="115" t="str">
        <f t="shared" si="34"/>
        <v>TLJ</v>
      </c>
      <c r="T1127" s="115" t="str">
        <f>IFERROR(VLOOKUP(S1127,[1]LOKASI!$B$4:$D$19,2,0),"-")</f>
        <v>DISTRIK I</v>
      </c>
      <c r="U1127" s="115"/>
      <c r="V1127" s="115"/>
      <c r="W1127" s="121"/>
    </row>
    <row r="1128" spans="2:23" s="94" customFormat="1" ht="50.15" hidden="1" customHeight="1" x14ac:dyDescent="0.35">
      <c r="B1128" s="115">
        <f t="shared" si="35"/>
        <v>1123</v>
      </c>
      <c r="C1128" s="115" t="s">
        <v>1755</v>
      </c>
      <c r="D1128" s="173" t="s">
        <v>2860</v>
      </c>
      <c r="E1128" s="158"/>
      <c r="F1128" s="159"/>
      <c r="G1128" s="119">
        <v>1</v>
      </c>
      <c r="H1128" s="119"/>
      <c r="I1128" s="119">
        <v>1</v>
      </c>
      <c r="J1128" s="119"/>
      <c r="K1128" s="131">
        <v>43793</v>
      </c>
      <c r="L1128" s="131">
        <v>43793</v>
      </c>
      <c r="M1128" s="131">
        <v>43793</v>
      </c>
      <c r="N1128" s="115" t="s">
        <v>2861</v>
      </c>
      <c r="O1128" s="115" t="s">
        <v>1783</v>
      </c>
      <c r="P1128" s="115">
        <v>11</v>
      </c>
      <c r="Q1128" s="115">
        <v>2019</v>
      </c>
      <c r="R1128" s="115"/>
      <c r="S1128" s="115" t="str">
        <f t="shared" si="34"/>
        <v>TLJ</v>
      </c>
      <c r="T1128" s="115" t="str">
        <f>IFERROR(VLOOKUP(S1128,[1]LOKASI!$B$4:$D$19,2,0),"-")</f>
        <v>DISTRIK I</v>
      </c>
      <c r="U1128" s="115"/>
      <c r="V1128" s="115"/>
      <c r="W1128" s="121"/>
    </row>
    <row r="1129" spans="2:23" s="94" customFormat="1" ht="50.15" hidden="1" customHeight="1" x14ac:dyDescent="0.35">
      <c r="B1129" s="115">
        <f t="shared" si="35"/>
        <v>1124</v>
      </c>
      <c r="C1129" s="115" t="s">
        <v>1755</v>
      </c>
      <c r="D1129" s="116" t="s">
        <v>2862</v>
      </c>
      <c r="E1129" s="117"/>
      <c r="F1129" s="118"/>
      <c r="G1129" s="119">
        <v>1</v>
      </c>
      <c r="H1129" s="119"/>
      <c r="I1129" s="119"/>
      <c r="J1129" s="119">
        <v>9</v>
      </c>
      <c r="K1129" s="131">
        <v>43795</v>
      </c>
      <c r="L1129" s="131">
        <v>43795</v>
      </c>
      <c r="M1129" s="131">
        <v>43795</v>
      </c>
      <c r="N1129" s="115" t="s">
        <v>2863</v>
      </c>
      <c r="O1129" s="115" t="s">
        <v>1677</v>
      </c>
      <c r="P1129" s="115">
        <v>11</v>
      </c>
      <c r="Q1129" s="115">
        <v>2019</v>
      </c>
      <c r="R1129" s="115"/>
      <c r="S1129" s="115" t="str">
        <f t="shared" si="34"/>
        <v>TTB</v>
      </c>
      <c r="T1129" s="115" t="str">
        <f>IFERROR(VLOOKUP(S1129,[1]LOKASI!$B$4:$D$19,2,0),"-")</f>
        <v>DISTRIK II</v>
      </c>
      <c r="U1129" s="115"/>
      <c r="V1129" s="115"/>
      <c r="W1129" s="121"/>
    </row>
    <row r="1130" spans="2:23" s="94" customFormat="1" ht="50.15" hidden="1" customHeight="1" x14ac:dyDescent="0.35">
      <c r="B1130" s="115">
        <f t="shared" si="35"/>
        <v>1125</v>
      </c>
      <c r="C1130" s="115" t="s">
        <v>1755</v>
      </c>
      <c r="D1130" s="173" t="s">
        <v>2864</v>
      </c>
      <c r="E1130" s="158"/>
      <c r="F1130" s="159"/>
      <c r="G1130" s="119">
        <v>1</v>
      </c>
      <c r="H1130" s="119"/>
      <c r="I1130" s="119">
        <v>1</v>
      </c>
      <c r="J1130" s="119"/>
      <c r="K1130" s="131">
        <v>43795</v>
      </c>
      <c r="L1130" s="131">
        <v>43795</v>
      </c>
      <c r="M1130" s="131">
        <v>43795</v>
      </c>
      <c r="N1130" s="115" t="s">
        <v>2720</v>
      </c>
      <c r="O1130" s="115" t="s">
        <v>1347</v>
      </c>
      <c r="P1130" s="115">
        <v>11</v>
      </c>
      <c r="Q1130" s="115">
        <v>2019</v>
      </c>
      <c r="R1130" s="115"/>
      <c r="S1130" s="115" t="str">
        <f t="shared" si="34"/>
        <v>BRA</v>
      </c>
      <c r="T1130" s="115" t="str">
        <f>IFERROR(VLOOKUP(S1130,[1]LOKASI!$B$4:$D$19,2,0),"-")</f>
        <v>-</v>
      </c>
      <c r="U1130" s="115"/>
      <c r="V1130" s="115"/>
      <c r="W1130" s="121"/>
    </row>
    <row r="1131" spans="2:23" s="94" customFormat="1" ht="50.15" hidden="1" customHeight="1" x14ac:dyDescent="0.35">
      <c r="B1131" s="115">
        <f t="shared" si="35"/>
        <v>1126</v>
      </c>
      <c r="C1131" s="115" t="s">
        <v>1755</v>
      </c>
      <c r="D1131" s="169" t="s">
        <v>2865</v>
      </c>
      <c r="E1131" s="148"/>
      <c r="F1131" s="149"/>
      <c r="G1131" s="119">
        <v>1</v>
      </c>
      <c r="H1131" s="119"/>
      <c r="I1131" s="119">
        <v>1</v>
      </c>
      <c r="J1131" s="119"/>
      <c r="K1131" s="131">
        <v>43796</v>
      </c>
      <c r="L1131" s="131">
        <v>43796</v>
      </c>
      <c r="M1131" s="131">
        <v>43796</v>
      </c>
      <c r="N1131" s="115" t="s">
        <v>2654</v>
      </c>
      <c r="O1131" s="115" t="s">
        <v>1031</v>
      </c>
      <c r="P1131" s="115">
        <v>11</v>
      </c>
      <c r="Q1131" s="115">
        <v>2019</v>
      </c>
      <c r="R1131" s="115"/>
      <c r="S1131" s="115" t="str">
        <f t="shared" si="34"/>
        <v>TLJ</v>
      </c>
      <c r="T1131" s="115" t="str">
        <f>IFERROR(VLOOKUP(S1131,[1]LOKASI!$B$4:$D$19,2,0),"-")</f>
        <v>DISTRIK I</v>
      </c>
      <c r="U1131" s="115"/>
      <c r="V1131" s="115"/>
      <c r="W1131" s="121"/>
    </row>
    <row r="1132" spans="2:23" s="94" customFormat="1" ht="50.15" hidden="1" customHeight="1" x14ac:dyDescent="0.35">
      <c r="B1132" s="115">
        <f t="shared" si="35"/>
        <v>1127</v>
      </c>
      <c r="C1132" s="115" t="s">
        <v>1755</v>
      </c>
      <c r="D1132" s="173" t="s">
        <v>2866</v>
      </c>
      <c r="E1132" s="158"/>
      <c r="F1132" s="159"/>
      <c r="G1132" s="119">
        <v>1</v>
      </c>
      <c r="H1132" s="119"/>
      <c r="I1132" s="119">
        <v>1</v>
      </c>
      <c r="J1132" s="119"/>
      <c r="K1132" s="131">
        <v>43796</v>
      </c>
      <c r="L1132" s="131">
        <v>43796</v>
      </c>
      <c r="M1132" s="131">
        <v>43796</v>
      </c>
      <c r="N1132" s="115" t="s">
        <v>2867</v>
      </c>
      <c r="O1132" s="115" t="s">
        <v>2145</v>
      </c>
      <c r="P1132" s="115">
        <v>11</v>
      </c>
      <c r="Q1132" s="115">
        <v>2019</v>
      </c>
      <c r="R1132" s="115"/>
      <c r="S1132" s="115" t="str">
        <f t="shared" si="34"/>
        <v xml:space="preserve">SP </v>
      </c>
      <c r="T1132" s="115" t="str">
        <f>IFERROR(VLOOKUP(S1132,[1]LOKASI!$B$4:$D$19,2,0),"-")</f>
        <v>-</v>
      </c>
      <c r="U1132" s="115"/>
      <c r="V1132" s="115"/>
      <c r="W1132" s="121"/>
    </row>
    <row r="1133" spans="2:23" s="94" customFormat="1" ht="50.15" hidden="1" customHeight="1" x14ac:dyDescent="0.35">
      <c r="B1133" s="115">
        <f t="shared" si="35"/>
        <v>1128</v>
      </c>
      <c r="C1133" s="115" t="s">
        <v>1755</v>
      </c>
      <c r="D1133" s="169" t="s">
        <v>2868</v>
      </c>
      <c r="E1133" s="148"/>
      <c r="F1133" s="149"/>
      <c r="G1133" s="119">
        <v>1</v>
      </c>
      <c r="H1133" s="119"/>
      <c r="I1133" s="119">
        <v>1</v>
      </c>
      <c r="J1133" s="119"/>
      <c r="K1133" s="131">
        <v>43796</v>
      </c>
      <c r="L1133" s="131">
        <v>43796</v>
      </c>
      <c r="M1133" s="131">
        <v>43796</v>
      </c>
      <c r="N1133" s="115" t="s">
        <v>2869</v>
      </c>
      <c r="O1133" s="115" t="s">
        <v>2145</v>
      </c>
      <c r="P1133" s="115">
        <v>11</v>
      </c>
      <c r="Q1133" s="115">
        <v>2019</v>
      </c>
      <c r="R1133" s="115"/>
      <c r="S1133" s="115" t="str">
        <f t="shared" si="34"/>
        <v xml:space="preserve">SP </v>
      </c>
      <c r="T1133" s="115" t="str">
        <f>IFERROR(VLOOKUP(S1133,[1]LOKASI!$B$4:$D$19,2,0),"-")</f>
        <v>-</v>
      </c>
      <c r="U1133" s="115"/>
      <c r="V1133" s="115"/>
      <c r="W1133" s="121"/>
    </row>
    <row r="1134" spans="2:23" s="94" customFormat="1" ht="50.15" hidden="1" customHeight="1" x14ac:dyDescent="0.35">
      <c r="B1134" s="115">
        <f t="shared" si="35"/>
        <v>1129</v>
      </c>
      <c r="C1134" s="115" t="s">
        <v>1755</v>
      </c>
      <c r="D1134" s="169" t="s">
        <v>2870</v>
      </c>
      <c r="E1134" s="148"/>
      <c r="F1134" s="149"/>
      <c r="G1134" s="119">
        <v>1</v>
      </c>
      <c r="H1134" s="119"/>
      <c r="I1134" s="119"/>
      <c r="J1134" s="119">
        <v>12</v>
      </c>
      <c r="K1134" s="131">
        <v>43797</v>
      </c>
      <c r="L1134" s="131">
        <v>43797</v>
      </c>
      <c r="M1134" s="131">
        <v>43797</v>
      </c>
      <c r="N1134" s="115" t="s">
        <v>2850</v>
      </c>
      <c r="O1134" s="115" t="s">
        <v>1786</v>
      </c>
      <c r="P1134" s="115">
        <v>11</v>
      </c>
      <c r="Q1134" s="115">
        <v>2019</v>
      </c>
      <c r="R1134" s="115">
        <v>14</v>
      </c>
      <c r="S1134" s="115" t="str">
        <f t="shared" si="34"/>
        <v>TLJ</v>
      </c>
      <c r="T1134" s="115" t="str">
        <f>IFERROR(VLOOKUP(S1134,[1]LOKASI!$B$4:$D$19,2,0),"-")</f>
        <v>DISTRIK I</v>
      </c>
      <c r="U1134" s="115"/>
      <c r="V1134" s="115"/>
      <c r="W1134" s="121"/>
    </row>
    <row r="1135" spans="2:23" s="94" customFormat="1" ht="50.15" hidden="1" customHeight="1" x14ac:dyDescent="0.35">
      <c r="B1135" s="115">
        <f t="shared" si="35"/>
        <v>1130</v>
      </c>
      <c r="C1135" s="115" t="s">
        <v>1755</v>
      </c>
      <c r="D1135" s="169" t="s">
        <v>2871</v>
      </c>
      <c r="E1135" s="148"/>
      <c r="F1135" s="149"/>
      <c r="G1135" s="119">
        <v>1</v>
      </c>
      <c r="H1135" s="119"/>
      <c r="I1135" s="119"/>
      <c r="J1135" s="119">
        <v>24</v>
      </c>
      <c r="K1135" s="131">
        <v>43798</v>
      </c>
      <c r="L1135" s="131">
        <v>43798</v>
      </c>
      <c r="M1135" s="131">
        <v>43798</v>
      </c>
      <c r="N1135" s="115" t="s">
        <v>2872</v>
      </c>
      <c r="O1135" s="115" t="s">
        <v>1150</v>
      </c>
      <c r="P1135" s="115">
        <v>11</v>
      </c>
      <c r="Q1135" s="115">
        <v>2019</v>
      </c>
      <c r="R1135" s="115">
        <v>1.8</v>
      </c>
      <c r="S1135" s="115" t="str">
        <f t="shared" si="34"/>
        <v>TLJ</v>
      </c>
      <c r="T1135" s="115" t="str">
        <f>IFERROR(VLOOKUP(S1135,[1]LOKASI!$B$4:$D$19,2,0),"-")</f>
        <v>DISTRIK I</v>
      </c>
      <c r="U1135" s="115"/>
      <c r="V1135" s="115"/>
      <c r="W1135" s="121"/>
    </row>
    <row r="1136" spans="2:23" s="94" customFormat="1" ht="50.15" hidden="1" customHeight="1" x14ac:dyDescent="0.35">
      <c r="B1136" s="115">
        <f t="shared" si="35"/>
        <v>1131</v>
      </c>
      <c r="C1136" s="115" t="s">
        <v>1755</v>
      </c>
      <c r="D1136" s="173" t="s">
        <v>2873</v>
      </c>
      <c r="E1136" s="158"/>
      <c r="F1136" s="159"/>
      <c r="G1136" s="119">
        <v>1</v>
      </c>
      <c r="H1136" s="119"/>
      <c r="I1136" s="119"/>
      <c r="J1136" s="119">
        <v>12</v>
      </c>
      <c r="K1136" s="131">
        <v>43799</v>
      </c>
      <c r="L1136" s="131">
        <v>43799</v>
      </c>
      <c r="M1136" s="131">
        <v>43799</v>
      </c>
      <c r="N1136" s="115" t="s">
        <v>2874</v>
      </c>
      <c r="O1136" s="115" t="s">
        <v>1824</v>
      </c>
      <c r="P1136" s="115">
        <v>11</v>
      </c>
      <c r="Q1136" s="115">
        <v>2019</v>
      </c>
      <c r="R1136" s="115"/>
      <c r="S1136" s="115" t="str">
        <f t="shared" si="34"/>
        <v xml:space="preserve">SP </v>
      </c>
      <c r="T1136" s="115" t="str">
        <f>IFERROR(VLOOKUP(S1136,[1]LOKASI!$B$4:$D$19,2,0),"-")</f>
        <v>-</v>
      </c>
      <c r="U1136" s="115"/>
      <c r="V1136" s="115"/>
      <c r="W1136" s="121"/>
    </row>
    <row r="1137" spans="2:23" s="94" customFormat="1" ht="50.15" hidden="1" customHeight="1" x14ac:dyDescent="0.35">
      <c r="B1137" s="115">
        <f t="shared" si="35"/>
        <v>1132</v>
      </c>
      <c r="C1137" s="115" t="s">
        <v>1755</v>
      </c>
      <c r="D1137" s="174" t="s">
        <v>2875</v>
      </c>
      <c r="E1137" s="175"/>
      <c r="F1137" s="176"/>
      <c r="G1137" s="119">
        <v>1</v>
      </c>
      <c r="H1137" s="119"/>
      <c r="I1137" s="119">
        <v>1</v>
      </c>
      <c r="J1137" s="119"/>
      <c r="K1137" s="131">
        <v>43799</v>
      </c>
      <c r="L1137" s="131">
        <v>43799</v>
      </c>
      <c r="M1137" s="131">
        <v>43799</v>
      </c>
      <c r="N1137" s="115" t="s">
        <v>2876</v>
      </c>
      <c r="O1137" s="125" t="s">
        <v>1824</v>
      </c>
      <c r="P1137" s="115">
        <v>11</v>
      </c>
      <c r="Q1137" s="115">
        <v>2019</v>
      </c>
      <c r="R1137" s="115"/>
      <c r="S1137" s="115" t="str">
        <f t="shared" si="34"/>
        <v xml:space="preserve">SP </v>
      </c>
      <c r="T1137" s="115" t="str">
        <f>IFERROR(VLOOKUP(S1137,[1]LOKASI!$B$4:$D$19,2,0),"-")</f>
        <v>-</v>
      </c>
      <c r="U1137" s="115"/>
      <c r="V1137" s="115"/>
      <c r="W1137" s="121"/>
    </row>
    <row r="1138" spans="2:23" s="94" customFormat="1" ht="50.15" hidden="1" customHeight="1" x14ac:dyDescent="0.35">
      <c r="B1138" s="115">
        <f t="shared" si="35"/>
        <v>1133</v>
      </c>
      <c r="C1138" s="115" t="s">
        <v>1755</v>
      </c>
      <c r="D1138" s="116" t="s">
        <v>2877</v>
      </c>
      <c r="E1138" s="117"/>
      <c r="F1138" s="118"/>
      <c r="G1138" s="119">
        <v>1</v>
      </c>
      <c r="H1138" s="119"/>
      <c r="I1138" s="119"/>
      <c r="J1138" s="119">
        <v>12</v>
      </c>
      <c r="K1138" s="131">
        <v>43799</v>
      </c>
      <c r="L1138" s="131">
        <v>43799</v>
      </c>
      <c r="M1138" s="131">
        <v>43799</v>
      </c>
      <c r="N1138" s="115" t="s">
        <v>2878</v>
      </c>
      <c r="O1138" s="115" t="s">
        <v>1031</v>
      </c>
      <c r="P1138" s="115">
        <v>11</v>
      </c>
      <c r="Q1138" s="115">
        <v>2019</v>
      </c>
      <c r="R1138" s="115"/>
      <c r="S1138" s="115" t="str">
        <f t="shared" si="34"/>
        <v>TLJ</v>
      </c>
      <c r="T1138" s="115" t="str">
        <f>IFERROR(VLOOKUP(S1138,[1]LOKASI!$B$4:$D$19,2,0),"-")</f>
        <v>DISTRIK I</v>
      </c>
      <c r="U1138" s="115"/>
      <c r="V1138" s="115"/>
      <c r="W1138" s="121"/>
    </row>
    <row r="1139" spans="2:23" s="94" customFormat="1" ht="50.15" hidden="1" customHeight="1" x14ac:dyDescent="0.35">
      <c r="B1139" s="115">
        <f t="shared" si="35"/>
        <v>1134</v>
      </c>
      <c r="C1139" s="115" t="s">
        <v>1755</v>
      </c>
      <c r="D1139" s="173" t="s">
        <v>2879</v>
      </c>
      <c r="E1139" s="158"/>
      <c r="F1139" s="159"/>
      <c r="G1139" s="119">
        <v>1</v>
      </c>
      <c r="H1139" s="119"/>
      <c r="I1139" s="119">
        <v>1</v>
      </c>
      <c r="J1139" s="119"/>
      <c r="K1139" s="131">
        <v>43800</v>
      </c>
      <c r="L1139" s="131">
        <v>43800</v>
      </c>
      <c r="M1139" s="131">
        <v>43800</v>
      </c>
      <c r="N1139" s="115" t="s">
        <v>2880</v>
      </c>
      <c r="O1139" s="115" t="s">
        <v>1654</v>
      </c>
      <c r="P1139" s="115">
        <v>12</v>
      </c>
      <c r="Q1139" s="115">
        <v>2019</v>
      </c>
      <c r="R1139" s="115">
        <v>0.9</v>
      </c>
      <c r="S1139" s="115" t="str">
        <f t="shared" si="34"/>
        <v>TLJ</v>
      </c>
      <c r="T1139" s="115" t="str">
        <f>IFERROR(VLOOKUP(S1139,[1]LOKASI!$B$4:$D$19,2,0),"-")</f>
        <v>DISTRIK I</v>
      </c>
      <c r="U1139" s="115"/>
      <c r="V1139" s="115"/>
      <c r="W1139" s="121"/>
    </row>
    <row r="1140" spans="2:23" s="94" customFormat="1" ht="50.15" hidden="1" customHeight="1" x14ac:dyDescent="0.35">
      <c r="B1140" s="115">
        <f t="shared" si="35"/>
        <v>1135</v>
      </c>
      <c r="C1140" s="115" t="s">
        <v>1755</v>
      </c>
      <c r="D1140" s="177" t="s">
        <v>2881</v>
      </c>
      <c r="E1140" s="178"/>
      <c r="F1140" s="179"/>
      <c r="G1140" s="119">
        <v>1</v>
      </c>
      <c r="H1140" s="119">
        <v>1</v>
      </c>
      <c r="I1140" s="119"/>
      <c r="J1140" s="119"/>
      <c r="K1140" s="131">
        <v>43801</v>
      </c>
      <c r="L1140" s="131">
        <v>43801</v>
      </c>
      <c r="M1140" s="131">
        <v>43801</v>
      </c>
      <c r="N1140" s="115" t="s">
        <v>2882</v>
      </c>
      <c r="O1140" s="125" t="s">
        <v>1975</v>
      </c>
      <c r="P1140" s="115">
        <v>12</v>
      </c>
      <c r="Q1140" s="115">
        <v>2019</v>
      </c>
      <c r="R1140" s="115"/>
      <c r="S1140" s="115" t="str">
        <f t="shared" si="34"/>
        <v xml:space="preserve">SP </v>
      </c>
      <c r="T1140" s="115" t="str">
        <f>IFERROR(VLOOKUP(S1140,[1]LOKASI!$B$4:$D$19,2,0),"-")</f>
        <v>-</v>
      </c>
      <c r="U1140" s="115"/>
      <c r="V1140" s="115"/>
      <c r="W1140" s="121"/>
    </row>
    <row r="1141" spans="2:23" s="94" customFormat="1" ht="50.15" hidden="1" customHeight="1" x14ac:dyDescent="0.35">
      <c r="B1141" s="115">
        <f t="shared" si="35"/>
        <v>1136</v>
      </c>
      <c r="C1141" s="115" t="s">
        <v>1755</v>
      </c>
      <c r="D1141" s="173" t="s">
        <v>2879</v>
      </c>
      <c r="E1141" s="158"/>
      <c r="F1141" s="159"/>
      <c r="G1141" s="119">
        <v>1</v>
      </c>
      <c r="H1141" s="119"/>
      <c r="I1141" s="119">
        <v>1</v>
      </c>
      <c r="J1141" s="119"/>
      <c r="K1141" s="131">
        <v>43801</v>
      </c>
      <c r="L1141" s="131">
        <v>43801</v>
      </c>
      <c r="M1141" s="131">
        <v>43801</v>
      </c>
      <c r="N1141" s="115" t="s">
        <v>2883</v>
      </c>
      <c r="O1141" s="115" t="s">
        <v>1654</v>
      </c>
      <c r="P1141" s="115">
        <v>12</v>
      </c>
      <c r="Q1141" s="115">
        <v>2019</v>
      </c>
      <c r="R1141" s="115">
        <v>0.9</v>
      </c>
      <c r="S1141" s="115" t="str">
        <f t="shared" si="34"/>
        <v>TLJ</v>
      </c>
      <c r="T1141" s="115" t="str">
        <f>IFERROR(VLOOKUP(S1141,[1]LOKASI!$B$4:$D$19,2,0),"-")</f>
        <v>DISTRIK I</v>
      </c>
      <c r="U1141" s="115"/>
      <c r="V1141" s="115"/>
      <c r="W1141" s="121"/>
    </row>
    <row r="1142" spans="2:23" s="94" customFormat="1" ht="50.15" hidden="1" customHeight="1" x14ac:dyDescent="0.35">
      <c r="B1142" s="115">
        <f t="shared" si="35"/>
        <v>1137</v>
      </c>
      <c r="C1142" s="115" t="s">
        <v>1755</v>
      </c>
      <c r="D1142" s="173" t="s">
        <v>2884</v>
      </c>
      <c r="E1142" s="158"/>
      <c r="F1142" s="159"/>
      <c r="G1142" s="119">
        <v>1</v>
      </c>
      <c r="H1142" s="119"/>
      <c r="I1142" s="119">
        <v>1</v>
      </c>
      <c r="J1142" s="119"/>
      <c r="K1142" s="131">
        <v>43802</v>
      </c>
      <c r="L1142" s="131">
        <v>43802</v>
      </c>
      <c r="M1142" s="131">
        <v>43802</v>
      </c>
      <c r="N1142" s="115" t="s">
        <v>2848</v>
      </c>
      <c r="O1142" s="115" t="s">
        <v>1975</v>
      </c>
      <c r="P1142" s="115">
        <v>12</v>
      </c>
      <c r="Q1142" s="115">
        <v>2019</v>
      </c>
      <c r="R1142" s="115"/>
      <c r="S1142" s="115" t="str">
        <f t="shared" si="34"/>
        <v xml:space="preserve">SP </v>
      </c>
      <c r="T1142" s="115" t="str">
        <f>IFERROR(VLOOKUP(S1142,[1]LOKASI!$B$4:$D$19,2,0),"-")</f>
        <v>-</v>
      </c>
      <c r="U1142" s="115"/>
      <c r="V1142" s="115"/>
      <c r="W1142" s="121"/>
    </row>
    <row r="1143" spans="2:23" s="94" customFormat="1" ht="50.15" hidden="1" customHeight="1" x14ac:dyDescent="0.35">
      <c r="B1143" s="115">
        <f t="shared" si="35"/>
        <v>1138</v>
      </c>
      <c r="C1143" s="115" t="s">
        <v>1755</v>
      </c>
      <c r="D1143" s="177" t="s">
        <v>2885</v>
      </c>
      <c r="E1143" s="178"/>
      <c r="F1143" s="179"/>
      <c r="G1143" s="119">
        <v>1</v>
      </c>
      <c r="H1143" s="119"/>
      <c r="I1143" s="119"/>
      <c r="J1143" s="119">
        <v>9</v>
      </c>
      <c r="K1143" s="131">
        <v>43802</v>
      </c>
      <c r="L1143" s="131">
        <v>43802</v>
      </c>
      <c r="M1143" s="131">
        <v>43802</v>
      </c>
      <c r="N1143" s="115" t="s">
        <v>2886</v>
      </c>
      <c r="O1143" s="115" t="s">
        <v>1581</v>
      </c>
      <c r="P1143" s="115">
        <v>12</v>
      </c>
      <c r="Q1143" s="115">
        <v>2019</v>
      </c>
      <c r="R1143" s="115"/>
      <c r="S1143" s="115" t="str">
        <f t="shared" si="34"/>
        <v>TLJ</v>
      </c>
      <c r="T1143" s="115" t="str">
        <f>IFERROR(VLOOKUP(S1143,[1]LOKASI!$B$4:$D$19,2,0),"-")</f>
        <v>DISTRIK I</v>
      </c>
      <c r="U1143" s="115"/>
      <c r="V1143" s="115"/>
      <c r="W1143" s="121"/>
    </row>
    <row r="1144" spans="2:23" s="94" customFormat="1" ht="50.15" hidden="1" customHeight="1" x14ac:dyDescent="0.35">
      <c r="B1144" s="115">
        <f t="shared" si="35"/>
        <v>1139</v>
      </c>
      <c r="C1144" s="115" t="s">
        <v>1755</v>
      </c>
      <c r="D1144" s="177" t="s">
        <v>2887</v>
      </c>
      <c r="E1144" s="178"/>
      <c r="F1144" s="179"/>
      <c r="G1144" s="119">
        <v>1</v>
      </c>
      <c r="H1144" s="119"/>
      <c r="I1144" s="119"/>
      <c r="J1144" s="119">
        <v>80</v>
      </c>
      <c r="K1144" s="131">
        <v>43802</v>
      </c>
      <c r="L1144" s="131">
        <v>43802</v>
      </c>
      <c r="M1144" s="131">
        <v>43802</v>
      </c>
      <c r="N1144" s="115" t="s">
        <v>2888</v>
      </c>
      <c r="O1144" s="115" t="s">
        <v>1975</v>
      </c>
      <c r="P1144" s="115">
        <v>12</v>
      </c>
      <c r="Q1144" s="115">
        <v>2019</v>
      </c>
      <c r="R1144" s="115"/>
      <c r="S1144" s="115" t="str">
        <f t="shared" si="34"/>
        <v xml:space="preserve">SP </v>
      </c>
      <c r="T1144" s="115" t="str">
        <f>IFERROR(VLOOKUP(S1144,[1]LOKASI!$B$4:$D$19,2,0),"-")</f>
        <v>-</v>
      </c>
      <c r="U1144" s="115"/>
      <c r="V1144" s="115"/>
      <c r="W1144" s="121"/>
    </row>
    <row r="1145" spans="2:23" s="94" customFormat="1" ht="50.15" hidden="1" customHeight="1" x14ac:dyDescent="0.35">
      <c r="B1145" s="115">
        <f t="shared" si="35"/>
        <v>1140</v>
      </c>
      <c r="C1145" s="123" t="s">
        <v>1300</v>
      </c>
      <c r="D1145" s="128" t="s">
        <v>2889</v>
      </c>
      <c r="E1145" s="129"/>
      <c r="F1145" s="130"/>
      <c r="G1145" s="119">
        <v>1</v>
      </c>
      <c r="H1145" s="119"/>
      <c r="I1145" s="119">
        <v>1</v>
      </c>
      <c r="J1145" s="119"/>
      <c r="K1145" s="131">
        <v>43803</v>
      </c>
      <c r="L1145" s="131">
        <v>43803</v>
      </c>
      <c r="M1145" s="131">
        <v>43803</v>
      </c>
      <c r="N1145" s="115" t="s">
        <v>2772</v>
      </c>
      <c r="O1145" s="123" t="s">
        <v>1975</v>
      </c>
      <c r="P1145" s="115">
        <v>12</v>
      </c>
      <c r="Q1145" s="115">
        <v>2019</v>
      </c>
      <c r="R1145" s="115"/>
      <c r="S1145" s="115" t="str">
        <f t="shared" si="34"/>
        <v>SP 6 TLJ</v>
      </c>
      <c r="T1145" s="115" t="str">
        <f>IFERROR(VLOOKUP(S1145,[1]LOKASI!$B$4:$D$19,2,0),"-")</f>
        <v>-</v>
      </c>
      <c r="U1145" s="115"/>
      <c r="V1145" s="115"/>
      <c r="W1145" s="121"/>
    </row>
    <row r="1146" spans="2:23" s="94" customFormat="1" ht="50.15" hidden="1" customHeight="1" x14ac:dyDescent="0.35">
      <c r="B1146" s="115">
        <f t="shared" si="35"/>
        <v>1141</v>
      </c>
      <c r="C1146" s="123" t="s">
        <v>1300</v>
      </c>
      <c r="D1146" s="180" t="s">
        <v>2890</v>
      </c>
      <c r="E1146" s="181"/>
      <c r="F1146" s="182"/>
      <c r="G1146" s="119">
        <v>1</v>
      </c>
      <c r="H1146" s="119"/>
      <c r="I1146" s="119"/>
      <c r="J1146" s="119">
        <v>3</v>
      </c>
      <c r="K1146" s="131">
        <v>43804</v>
      </c>
      <c r="L1146" s="131">
        <v>43804</v>
      </c>
      <c r="M1146" s="131">
        <v>43804</v>
      </c>
      <c r="N1146" s="115" t="s">
        <v>2891</v>
      </c>
      <c r="O1146" s="123" t="s">
        <v>1332</v>
      </c>
      <c r="P1146" s="115">
        <v>12</v>
      </c>
      <c r="Q1146" s="115">
        <v>2019</v>
      </c>
      <c r="R1146" s="115"/>
      <c r="S1146" s="115" t="str">
        <f t="shared" si="34"/>
        <v>SP PMB</v>
      </c>
      <c r="T1146" s="115" t="str">
        <f>IFERROR(VLOOKUP(S1146,[1]LOKASI!$B$4:$D$19,2,0),"-")</f>
        <v>-</v>
      </c>
      <c r="U1146" s="115"/>
      <c r="V1146" s="115"/>
      <c r="W1146" s="121"/>
    </row>
    <row r="1147" spans="2:23" s="94" customFormat="1" ht="50.15" hidden="1" customHeight="1" x14ac:dyDescent="0.35">
      <c r="B1147" s="115">
        <f t="shared" si="35"/>
        <v>1142</v>
      </c>
      <c r="C1147" s="115" t="s">
        <v>1755</v>
      </c>
      <c r="D1147" s="116" t="s">
        <v>2892</v>
      </c>
      <c r="E1147" s="117"/>
      <c r="F1147" s="118"/>
      <c r="G1147" s="119">
        <v>3</v>
      </c>
      <c r="H1147" s="119"/>
      <c r="I1147" s="119">
        <v>1</v>
      </c>
      <c r="J1147" s="119"/>
      <c r="K1147" s="131">
        <v>43804</v>
      </c>
      <c r="L1147" s="131">
        <v>43804</v>
      </c>
      <c r="M1147" s="131">
        <v>43804</v>
      </c>
      <c r="N1147" s="115" t="s">
        <v>2893</v>
      </c>
      <c r="O1147" s="115" t="s">
        <v>1975</v>
      </c>
      <c r="P1147" s="115">
        <v>12</v>
      </c>
      <c r="Q1147" s="115">
        <v>2019</v>
      </c>
      <c r="R1147" s="115"/>
      <c r="S1147" s="115" t="str">
        <f t="shared" si="34"/>
        <v xml:space="preserve">SP </v>
      </c>
      <c r="T1147" s="115" t="str">
        <f>IFERROR(VLOOKUP(S1147,[1]LOKASI!$B$4:$D$19,2,0),"-")</f>
        <v>-</v>
      </c>
      <c r="U1147" s="115"/>
      <c r="V1147" s="115"/>
      <c r="W1147" s="121"/>
    </row>
    <row r="1148" spans="2:23" s="94" customFormat="1" ht="50.15" hidden="1" customHeight="1" x14ac:dyDescent="0.35">
      <c r="B1148" s="115">
        <f t="shared" si="35"/>
        <v>1143</v>
      </c>
      <c r="C1148" s="115" t="s">
        <v>1755</v>
      </c>
      <c r="D1148" s="116" t="s">
        <v>2894</v>
      </c>
      <c r="E1148" s="117"/>
      <c r="F1148" s="118"/>
      <c r="G1148" s="119">
        <v>1</v>
      </c>
      <c r="H1148" s="119"/>
      <c r="I1148" s="119">
        <v>1</v>
      </c>
      <c r="J1148" s="119"/>
      <c r="K1148" s="131">
        <v>43804</v>
      </c>
      <c r="L1148" s="131">
        <v>43804</v>
      </c>
      <c r="M1148" s="131">
        <v>43804</v>
      </c>
      <c r="N1148" s="115" t="s">
        <v>2788</v>
      </c>
      <c r="O1148" s="115" t="s">
        <v>1576</v>
      </c>
      <c r="P1148" s="115">
        <v>12</v>
      </c>
      <c r="Q1148" s="115">
        <v>2019</v>
      </c>
      <c r="R1148" s="115"/>
      <c r="S1148" s="115" t="str">
        <f t="shared" si="34"/>
        <v xml:space="preserve">SP </v>
      </c>
      <c r="T1148" s="115" t="str">
        <f>IFERROR(VLOOKUP(S1148,[1]LOKASI!$B$4:$D$19,2,0),"-")</f>
        <v>-</v>
      </c>
      <c r="U1148" s="115"/>
      <c r="V1148" s="115"/>
      <c r="W1148" s="121"/>
    </row>
    <row r="1149" spans="2:23" s="94" customFormat="1" ht="50.15" hidden="1" customHeight="1" x14ac:dyDescent="0.35">
      <c r="B1149" s="115">
        <f t="shared" si="35"/>
        <v>1144</v>
      </c>
      <c r="C1149" s="115" t="s">
        <v>1755</v>
      </c>
      <c r="D1149" s="173" t="s">
        <v>2895</v>
      </c>
      <c r="E1149" s="158"/>
      <c r="F1149" s="159"/>
      <c r="G1149" s="119">
        <v>1</v>
      </c>
      <c r="H1149" s="119"/>
      <c r="I1149" s="119">
        <v>1</v>
      </c>
      <c r="J1149" s="119"/>
      <c r="K1149" s="131">
        <v>43806</v>
      </c>
      <c r="L1149" s="131">
        <v>43806</v>
      </c>
      <c r="M1149" s="131">
        <v>43806</v>
      </c>
      <c r="N1149" s="115" t="s">
        <v>2896</v>
      </c>
      <c r="O1149" s="115" t="s">
        <v>1786</v>
      </c>
      <c r="P1149" s="115">
        <v>12</v>
      </c>
      <c r="Q1149" s="115">
        <v>2019</v>
      </c>
      <c r="R1149" s="115">
        <v>16</v>
      </c>
      <c r="S1149" s="115" t="str">
        <f t="shared" si="34"/>
        <v>TLJ</v>
      </c>
      <c r="T1149" s="115" t="str">
        <f>IFERROR(VLOOKUP(S1149,[1]LOKASI!$B$4:$D$19,2,0),"-")</f>
        <v>DISTRIK I</v>
      </c>
      <c r="U1149" s="115"/>
      <c r="V1149" s="115"/>
      <c r="W1149" s="121"/>
    </row>
    <row r="1150" spans="2:23" s="94" customFormat="1" ht="50.15" hidden="1" customHeight="1" x14ac:dyDescent="0.35">
      <c r="B1150" s="115">
        <f t="shared" si="35"/>
        <v>1145</v>
      </c>
      <c r="C1150" s="115" t="s">
        <v>1755</v>
      </c>
      <c r="D1150" s="169" t="s">
        <v>2897</v>
      </c>
      <c r="E1150" s="148"/>
      <c r="F1150" s="149"/>
      <c r="G1150" s="119">
        <v>1</v>
      </c>
      <c r="H1150" s="119"/>
      <c r="I1150" s="119">
        <v>1</v>
      </c>
      <c r="J1150" s="119"/>
      <c r="K1150" s="131">
        <v>43806</v>
      </c>
      <c r="L1150" s="131">
        <v>43806</v>
      </c>
      <c r="M1150" s="131">
        <v>43806</v>
      </c>
      <c r="N1150" s="115" t="s">
        <v>2850</v>
      </c>
      <c r="O1150" s="115" t="s">
        <v>1654</v>
      </c>
      <c r="P1150" s="115">
        <v>12</v>
      </c>
      <c r="Q1150" s="115">
        <v>2019</v>
      </c>
      <c r="R1150" s="115">
        <v>8</v>
      </c>
      <c r="S1150" s="115" t="str">
        <f t="shared" si="34"/>
        <v>TLJ</v>
      </c>
      <c r="T1150" s="115" t="str">
        <f>IFERROR(VLOOKUP(S1150,[1]LOKASI!$B$4:$D$19,2,0),"-")</f>
        <v>DISTRIK I</v>
      </c>
      <c r="U1150" s="115"/>
      <c r="V1150" s="115"/>
      <c r="W1150" s="121"/>
    </row>
    <row r="1151" spans="2:23" s="94" customFormat="1" ht="50.15" hidden="1" customHeight="1" x14ac:dyDescent="0.35">
      <c r="B1151" s="115">
        <f t="shared" si="35"/>
        <v>1146</v>
      </c>
      <c r="C1151" s="115" t="s">
        <v>1755</v>
      </c>
      <c r="D1151" s="116" t="s">
        <v>2898</v>
      </c>
      <c r="E1151" s="117"/>
      <c r="F1151" s="118"/>
      <c r="G1151" s="119">
        <v>1</v>
      </c>
      <c r="H1151" s="119"/>
      <c r="I1151" s="119"/>
      <c r="J1151" s="119">
        <v>9</v>
      </c>
      <c r="K1151" s="131">
        <v>43809</v>
      </c>
      <c r="L1151" s="131">
        <v>43809</v>
      </c>
      <c r="M1151" s="131">
        <v>43809</v>
      </c>
      <c r="N1151" s="115" t="s">
        <v>2854</v>
      </c>
      <c r="O1151" s="115" t="s">
        <v>1424</v>
      </c>
      <c r="P1151" s="115">
        <v>12</v>
      </c>
      <c r="Q1151" s="115">
        <v>2019</v>
      </c>
      <c r="R1151" s="115"/>
      <c r="S1151" s="115" t="str">
        <f t="shared" si="34"/>
        <v>GNK</v>
      </c>
      <c r="T1151" s="115" t="str">
        <f>IFERROR(VLOOKUP(S1151,[1]LOKASI!$B$4:$D$19,2,0),"-")</f>
        <v>DISTRIK I</v>
      </c>
      <c r="U1151" s="115"/>
      <c r="V1151" s="115"/>
      <c r="W1151" s="121"/>
    </row>
    <row r="1152" spans="2:23" s="94" customFormat="1" ht="50.15" hidden="1" customHeight="1" x14ac:dyDescent="0.35">
      <c r="B1152" s="115">
        <f t="shared" si="35"/>
        <v>1147</v>
      </c>
      <c r="C1152" s="115" t="s">
        <v>1755</v>
      </c>
      <c r="D1152" s="116" t="s">
        <v>2899</v>
      </c>
      <c r="E1152" s="117"/>
      <c r="F1152" s="118"/>
      <c r="G1152" s="119">
        <v>1</v>
      </c>
      <c r="H1152" s="119"/>
      <c r="I1152" s="119"/>
      <c r="J1152" s="119">
        <v>5</v>
      </c>
      <c r="K1152" s="131">
        <v>43809</v>
      </c>
      <c r="L1152" s="131">
        <v>43809</v>
      </c>
      <c r="M1152" s="131">
        <v>43809</v>
      </c>
      <c r="N1152" s="115" t="s">
        <v>2882</v>
      </c>
      <c r="O1152" s="115" t="s">
        <v>1521</v>
      </c>
      <c r="P1152" s="115">
        <v>12</v>
      </c>
      <c r="Q1152" s="115">
        <v>2019</v>
      </c>
      <c r="R1152" s="115"/>
      <c r="S1152" s="115" t="str">
        <f t="shared" si="34"/>
        <v>PMB</v>
      </c>
      <c r="T1152" s="115" t="str">
        <f>IFERROR(VLOOKUP(S1152,[1]LOKASI!$B$4:$D$19,2,0),"-")</f>
        <v>DISTRIK I</v>
      </c>
      <c r="U1152" s="115"/>
      <c r="V1152" s="115"/>
      <c r="W1152" s="121"/>
    </row>
    <row r="1153" spans="2:23" s="94" customFormat="1" ht="50.15" hidden="1" customHeight="1" x14ac:dyDescent="0.35">
      <c r="B1153" s="115">
        <f t="shared" si="35"/>
        <v>1148</v>
      </c>
      <c r="C1153" s="115" t="s">
        <v>1755</v>
      </c>
      <c r="D1153" s="116" t="s">
        <v>2900</v>
      </c>
      <c r="E1153" s="117"/>
      <c r="F1153" s="118"/>
      <c r="G1153" s="119">
        <v>1</v>
      </c>
      <c r="H1153" s="119">
        <v>1</v>
      </c>
      <c r="I1153" s="119"/>
      <c r="J1153" s="119"/>
      <c r="K1153" s="131">
        <v>43810</v>
      </c>
      <c r="L1153" s="131">
        <v>43810</v>
      </c>
      <c r="M1153" s="131">
        <v>43810</v>
      </c>
      <c r="N1153" s="115" t="s">
        <v>2901</v>
      </c>
      <c r="O1153" s="115" t="s">
        <v>1522</v>
      </c>
      <c r="P1153" s="115">
        <v>12</v>
      </c>
      <c r="Q1153" s="115">
        <v>2019</v>
      </c>
      <c r="R1153" s="115"/>
      <c r="S1153" s="115" t="str">
        <f t="shared" si="34"/>
        <v>PMB</v>
      </c>
      <c r="T1153" s="115" t="str">
        <f>IFERROR(VLOOKUP(S1153,[1]LOKASI!$B$4:$D$19,2,0),"-")</f>
        <v>DISTRIK I</v>
      </c>
      <c r="U1153" s="115"/>
      <c r="V1153" s="115"/>
      <c r="W1153" s="121"/>
    </row>
    <row r="1154" spans="2:23" s="94" customFormat="1" ht="50.15" hidden="1" customHeight="1" x14ac:dyDescent="0.35">
      <c r="B1154" s="115">
        <f t="shared" si="35"/>
        <v>1149</v>
      </c>
      <c r="C1154" s="115" t="s">
        <v>1755</v>
      </c>
      <c r="D1154" s="116" t="s">
        <v>2902</v>
      </c>
      <c r="E1154" s="117"/>
      <c r="F1154" s="118"/>
      <c r="G1154" s="119">
        <v>1</v>
      </c>
      <c r="H1154" s="119"/>
      <c r="I1154" s="119">
        <v>1</v>
      </c>
      <c r="J1154" s="119"/>
      <c r="K1154" s="131">
        <v>43810</v>
      </c>
      <c r="L1154" s="131">
        <v>43810</v>
      </c>
      <c r="M1154" s="131">
        <v>43810</v>
      </c>
      <c r="N1154" s="115" t="s">
        <v>2903</v>
      </c>
      <c r="O1154" s="115" t="s">
        <v>1654</v>
      </c>
      <c r="P1154" s="115">
        <v>12</v>
      </c>
      <c r="Q1154" s="115">
        <v>2019</v>
      </c>
      <c r="R1154" s="115">
        <v>0.8</v>
      </c>
      <c r="S1154" s="115" t="str">
        <f t="shared" si="34"/>
        <v>TLJ</v>
      </c>
      <c r="T1154" s="115" t="str">
        <f>IFERROR(VLOOKUP(S1154,[1]LOKASI!$B$4:$D$19,2,0),"-")</f>
        <v>DISTRIK I</v>
      </c>
      <c r="U1154" s="115"/>
      <c r="V1154" s="115"/>
      <c r="W1154" s="121"/>
    </row>
    <row r="1155" spans="2:23" s="94" customFormat="1" ht="50.15" hidden="1" customHeight="1" x14ac:dyDescent="0.35">
      <c r="B1155" s="115">
        <f t="shared" si="35"/>
        <v>1150</v>
      </c>
      <c r="C1155" s="123" t="s">
        <v>1300</v>
      </c>
      <c r="D1155" s="128" t="s">
        <v>2904</v>
      </c>
      <c r="E1155" s="129"/>
      <c r="F1155" s="130"/>
      <c r="G1155" s="119">
        <v>6</v>
      </c>
      <c r="H1155" s="119"/>
      <c r="I1155" s="119">
        <v>6</v>
      </c>
      <c r="J1155" s="119"/>
      <c r="K1155" s="131">
        <v>43811</v>
      </c>
      <c r="L1155" s="131">
        <v>43811</v>
      </c>
      <c r="M1155" s="131">
        <v>43811</v>
      </c>
      <c r="N1155" s="115" t="s">
        <v>2840</v>
      </c>
      <c r="O1155" s="123" t="s">
        <v>1900</v>
      </c>
      <c r="P1155" s="115">
        <v>12</v>
      </c>
      <c r="Q1155" s="115">
        <v>2019</v>
      </c>
      <c r="R1155" s="115"/>
      <c r="S1155" s="115" t="str">
        <f t="shared" si="34"/>
        <v>AUR</v>
      </c>
      <c r="T1155" s="115" t="str">
        <f>IFERROR(VLOOKUP(S1155,[1]LOKASI!$B$4:$D$19,2,0),"-")</f>
        <v>DISTRIK III</v>
      </c>
      <c r="U1155" s="115"/>
      <c r="V1155" s="115"/>
      <c r="W1155" s="121"/>
    </row>
    <row r="1156" spans="2:23" s="94" customFormat="1" ht="50.15" hidden="1" customHeight="1" x14ac:dyDescent="0.35">
      <c r="B1156" s="115">
        <f t="shared" si="35"/>
        <v>1151</v>
      </c>
      <c r="C1156" s="115" t="s">
        <v>1755</v>
      </c>
      <c r="D1156" s="169" t="s">
        <v>2905</v>
      </c>
      <c r="E1156" s="148"/>
      <c r="F1156" s="149"/>
      <c r="G1156" s="168">
        <v>1</v>
      </c>
      <c r="H1156" s="119"/>
      <c r="I1156" s="119">
        <v>1</v>
      </c>
      <c r="J1156" s="119"/>
      <c r="K1156" s="131">
        <v>43812</v>
      </c>
      <c r="L1156" s="131">
        <v>43812</v>
      </c>
      <c r="M1156" s="131">
        <v>43812</v>
      </c>
      <c r="N1156" s="115" t="s">
        <v>2882</v>
      </c>
      <c r="O1156" s="115" t="s">
        <v>1522</v>
      </c>
      <c r="P1156" s="115">
        <v>12</v>
      </c>
      <c r="Q1156" s="115">
        <v>2019</v>
      </c>
      <c r="R1156" s="115"/>
      <c r="S1156" s="115" t="str">
        <f t="shared" si="34"/>
        <v>PMB</v>
      </c>
      <c r="T1156" s="115" t="str">
        <f>IFERROR(VLOOKUP(S1156,[1]LOKASI!$B$4:$D$19,2,0),"-")</f>
        <v>DISTRIK I</v>
      </c>
      <c r="U1156" s="115"/>
      <c r="V1156" s="115"/>
      <c r="W1156" s="121"/>
    </row>
    <row r="1157" spans="2:23" s="94" customFormat="1" ht="50.15" hidden="1" customHeight="1" x14ac:dyDescent="0.35">
      <c r="B1157" s="115">
        <f t="shared" si="35"/>
        <v>1152</v>
      </c>
      <c r="C1157" s="115" t="s">
        <v>1755</v>
      </c>
      <c r="D1157" s="116" t="s">
        <v>2906</v>
      </c>
      <c r="E1157" s="117"/>
      <c r="F1157" s="118"/>
      <c r="G1157" s="168">
        <v>1</v>
      </c>
      <c r="H1157" s="119"/>
      <c r="I1157" s="119"/>
      <c r="J1157" s="119">
        <v>9</v>
      </c>
      <c r="K1157" s="131">
        <v>43812</v>
      </c>
      <c r="L1157" s="131">
        <v>43812</v>
      </c>
      <c r="M1157" s="131">
        <v>43812</v>
      </c>
      <c r="N1157" s="115" t="s">
        <v>2907</v>
      </c>
      <c r="O1157" s="115" t="s">
        <v>648</v>
      </c>
      <c r="P1157" s="115">
        <v>12</v>
      </c>
      <c r="Q1157" s="115">
        <v>2019</v>
      </c>
      <c r="R1157" s="115"/>
      <c r="S1157" s="115" t="str">
        <f t="shared" si="34"/>
        <v>TLJ</v>
      </c>
      <c r="T1157" s="115" t="str">
        <f>IFERROR(VLOOKUP(S1157,[1]LOKASI!$B$4:$D$19,2,0),"-")</f>
        <v>DISTRIK I</v>
      </c>
      <c r="U1157" s="115"/>
      <c r="V1157" s="115"/>
      <c r="W1157" s="121"/>
    </row>
    <row r="1158" spans="2:23" s="94" customFormat="1" ht="50.15" hidden="1" customHeight="1" x14ac:dyDescent="0.35">
      <c r="B1158" s="115">
        <f t="shared" si="35"/>
        <v>1153</v>
      </c>
      <c r="C1158" s="115" t="s">
        <v>1755</v>
      </c>
      <c r="D1158" s="116" t="s">
        <v>2908</v>
      </c>
      <c r="E1158" s="117"/>
      <c r="F1158" s="118"/>
      <c r="G1158" s="168">
        <v>1</v>
      </c>
      <c r="H1158" s="119"/>
      <c r="I1158" s="119"/>
      <c r="J1158" s="119">
        <v>9</v>
      </c>
      <c r="K1158" s="131">
        <v>43812</v>
      </c>
      <c r="L1158" s="131">
        <v>43812</v>
      </c>
      <c r="M1158" s="131">
        <v>43812</v>
      </c>
      <c r="N1158" s="115" t="s">
        <v>2909</v>
      </c>
      <c r="O1158" s="115" t="s">
        <v>1163</v>
      </c>
      <c r="P1158" s="115">
        <v>12</v>
      </c>
      <c r="Q1158" s="115">
        <v>2019</v>
      </c>
      <c r="R1158" s="115"/>
      <c r="S1158" s="115" t="str">
        <f t="shared" ref="S1158:S1221" si="36">IF(C1158="TRUNKLINE",LEFT(O1158,25),IF(C1158="PIPING",LEFT(O1158,13),LEFT(O1158,3)))</f>
        <v>TLJ</v>
      </c>
      <c r="T1158" s="115" t="str">
        <f>IFERROR(VLOOKUP(S1158,[1]LOKASI!$B$4:$D$19,2,0),"-")</f>
        <v>DISTRIK I</v>
      </c>
      <c r="U1158" s="115"/>
      <c r="V1158" s="115"/>
      <c r="W1158" s="121"/>
    </row>
    <row r="1159" spans="2:23" s="94" customFormat="1" ht="50.15" hidden="1" customHeight="1" x14ac:dyDescent="0.35">
      <c r="B1159" s="115">
        <f t="shared" si="35"/>
        <v>1154</v>
      </c>
      <c r="C1159" s="115" t="s">
        <v>1755</v>
      </c>
      <c r="D1159" s="169" t="s">
        <v>2910</v>
      </c>
      <c r="E1159" s="148"/>
      <c r="F1159" s="149"/>
      <c r="G1159" s="168">
        <v>1</v>
      </c>
      <c r="H1159" s="119"/>
      <c r="I1159" s="119"/>
      <c r="J1159" s="119">
        <v>18</v>
      </c>
      <c r="K1159" s="131">
        <v>43812</v>
      </c>
      <c r="L1159" s="131">
        <v>43812</v>
      </c>
      <c r="M1159" s="131">
        <v>43812</v>
      </c>
      <c r="N1159" s="115" t="s">
        <v>2911</v>
      </c>
      <c r="O1159" s="115" t="s">
        <v>1761</v>
      </c>
      <c r="P1159" s="115">
        <v>12</v>
      </c>
      <c r="Q1159" s="115">
        <v>2019</v>
      </c>
      <c r="R1159" s="115">
        <v>13</v>
      </c>
      <c r="S1159" s="115" t="str">
        <f t="shared" si="36"/>
        <v>OGN</v>
      </c>
      <c r="T1159" s="115" t="str">
        <f>IFERROR(VLOOKUP(S1159,[1]LOKASI!$B$4:$D$19,2,0),"-")</f>
        <v>DISTRIK II</v>
      </c>
      <c r="U1159" s="115"/>
      <c r="V1159" s="115"/>
      <c r="W1159" s="121"/>
    </row>
    <row r="1160" spans="2:23" s="94" customFormat="1" ht="50.15" hidden="1" customHeight="1" x14ac:dyDescent="0.35">
      <c r="B1160" s="115">
        <f t="shared" ref="B1160:B1223" si="37">B1159+1</f>
        <v>1155</v>
      </c>
      <c r="C1160" s="115" t="s">
        <v>1755</v>
      </c>
      <c r="D1160" s="173" t="s">
        <v>2912</v>
      </c>
      <c r="E1160" s="158"/>
      <c r="F1160" s="159"/>
      <c r="G1160" s="168">
        <v>3</v>
      </c>
      <c r="H1160" s="119"/>
      <c r="I1160" s="119">
        <v>1</v>
      </c>
      <c r="J1160" s="119"/>
      <c r="K1160" s="131">
        <v>43813</v>
      </c>
      <c r="L1160" s="131">
        <v>43813</v>
      </c>
      <c r="M1160" s="131">
        <v>43813</v>
      </c>
      <c r="N1160" s="115" t="s">
        <v>2913</v>
      </c>
      <c r="O1160" s="115" t="s">
        <v>1786</v>
      </c>
      <c r="P1160" s="115">
        <v>12</v>
      </c>
      <c r="Q1160" s="115">
        <v>2019</v>
      </c>
      <c r="R1160" s="115">
        <v>1.7</v>
      </c>
      <c r="S1160" s="115" t="str">
        <f t="shared" si="36"/>
        <v>TLJ</v>
      </c>
      <c r="T1160" s="115" t="str">
        <f>IFERROR(VLOOKUP(S1160,[1]LOKASI!$B$4:$D$19,2,0),"-")</f>
        <v>DISTRIK I</v>
      </c>
      <c r="U1160" s="115"/>
      <c r="V1160" s="115"/>
      <c r="W1160" s="121"/>
    </row>
    <row r="1161" spans="2:23" s="94" customFormat="1" ht="50.15" hidden="1" customHeight="1" x14ac:dyDescent="0.35">
      <c r="B1161" s="115">
        <f t="shared" si="37"/>
        <v>1156</v>
      </c>
      <c r="C1161" s="115" t="s">
        <v>1755</v>
      </c>
      <c r="D1161" s="116" t="s">
        <v>2914</v>
      </c>
      <c r="E1161" s="117"/>
      <c r="F1161" s="118"/>
      <c r="G1161" s="168">
        <v>1</v>
      </c>
      <c r="H1161" s="119"/>
      <c r="I1161" s="119">
        <v>1</v>
      </c>
      <c r="J1161" s="119"/>
      <c r="K1161" s="131">
        <v>43813</v>
      </c>
      <c r="L1161" s="131">
        <v>43813</v>
      </c>
      <c r="M1161" s="131">
        <v>43813</v>
      </c>
      <c r="N1161" s="115" t="s">
        <v>2915</v>
      </c>
      <c r="O1161" s="115" t="s">
        <v>1767</v>
      </c>
      <c r="P1161" s="115">
        <v>12</v>
      </c>
      <c r="Q1161" s="115">
        <v>2019</v>
      </c>
      <c r="R1161" s="115"/>
      <c r="S1161" s="115" t="str">
        <f t="shared" si="36"/>
        <v>TLJ</v>
      </c>
      <c r="T1161" s="115" t="str">
        <f>IFERROR(VLOOKUP(S1161,[1]LOKASI!$B$4:$D$19,2,0),"-")</f>
        <v>DISTRIK I</v>
      </c>
      <c r="U1161" s="115"/>
      <c r="V1161" s="115"/>
      <c r="W1161" s="121"/>
    </row>
    <row r="1162" spans="2:23" s="94" customFormat="1" ht="50.15" hidden="1" customHeight="1" x14ac:dyDescent="0.35">
      <c r="B1162" s="115">
        <f t="shared" si="37"/>
        <v>1157</v>
      </c>
      <c r="C1162" s="115" t="s">
        <v>1755</v>
      </c>
      <c r="D1162" s="169" t="s">
        <v>2916</v>
      </c>
      <c r="E1162" s="148"/>
      <c r="F1162" s="149"/>
      <c r="G1162" s="168">
        <v>3</v>
      </c>
      <c r="H1162" s="119"/>
      <c r="I1162" s="119">
        <v>1</v>
      </c>
      <c r="J1162" s="119">
        <v>3</v>
      </c>
      <c r="K1162" s="131">
        <v>43815</v>
      </c>
      <c r="L1162" s="131">
        <v>43815</v>
      </c>
      <c r="M1162" s="131">
        <v>43815</v>
      </c>
      <c r="N1162" s="115" t="s">
        <v>2917</v>
      </c>
      <c r="O1162" s="115" t="s">
        <v>1510</v>
      </c>
      <c r="P1162" s="115">
        <v>12</v>
      </c>
      <c r="Q1162" s="115">
        <v>2019</v>
      </c>
      <c r="R1162" s="115" t="s">
        <v>2918</v>
      </c>
      <c r="S1162" s="115" t="str">
        <f t="shared" si="36"/>
        <v>PMB</v>
      </c>
      <c r="T1162" s="115" t="str">
        <f>IFERROR(VLOOKUP(S1162,[1]LOKASI!$B$4:$D$19,2,0),"-")</f>
        <v>DISTRIK I</v>
      </c>
      <c r="U1162" s="115"/>
      <c r="V1162" s="115"/>
      <c r="W1162" s="121"/>
    </row>
    <row r="1163" spans="2:23" s="94" customFormat="1" ht="50.15" hidden="1" customHeight="1" x14ac:dyDescent="0.35">
      <c r="B1163" s="115">
        <f t="shared" si="37"/>
        <v>1158</v>
      </c>
      <c r="C1163" s="115" t="s">
        <v>1755</v>
      </c>
      <c r="D1163" s="116" t="s">
        <v>2919</v>
      </c>
      <c r="E1163" s="117"/>
      <c r="F1163" s="118"/>
      <c r="G1163" s="168">
        <v>1</v>
      </c>
      <c r="H1163" s="119"/>
      <c r="I1163" s="119">
        <v>1</v>
      </c>
      <c r="J1163" s="119"/>
      <c r="K1163" s="131">
        <v>43815</v>
      </c>
      <c r="L1163" s="131">
        <v>43815</v>
      </c>
      <c r="M1163" s="131">
        <v>43815</v>
      </c>
      <c r="N1163" s="115" t="s">
        <v>2920</v>
      </c>
      <c r="O1163" s="115" t="s">
        <v>1159</v>
      </c>
      <c r="P1163" s="115">
        <v>12</v>
      </c>
      <c r="Q1163" s="115">
        <v>2019</v>
      </c>
      <c r="R1163" s="115"/>
      <c r="S1163" s="115" t="str">
        <f t="shared" si="36"/>
        <v>TLJ</v>
      </c>
      <c r="T1163" s="115" t="str">
        <f>IFERROR(VLOOKUP(S1163,[1]LOKASI!$B$4:$D$19,2,0),"-")</f>
        <v>DISTRIK I</v>
      </c>
      <c r="U1163" s="115"/>
      <c r="V1163" s="115"/>
      <c r="W1163" s="121"/>
    </row>
    <row r="1164" spans="2:23" s="94" customFormat="1" ht="50.15" hidden="1" customHeight="1" x14ac:dyDescent="0.35">
      <c r="B1164" s="115">
        <f t="shared" si="37"/>
        <v>1159</v>
      </c>
      <c r="C1164" s="115" t="s">
        <v>1755</v>
      </c>
      <c r="D1164" s="116" t="s">
        <v>2921</v>
      </c>
      <c r="E1164" s="117"/>
      <c r="F1164" s="118"/>
      <c r="G1164" s="168">
        <v>1</v>
      </c>
      <c r="H1164" s="119"/>
      <c r="I1164" s="119">
        <v>1</v>
      </c>
      <c r="J1164" s="119"/>
      <c r="K1164" s="131">
        <v>43816</v>
      </c>
      <c r="L1164" s="131">
        <v>43816</v>
      </c>
      <c r="M1164" s="131">
        <v>43816</v>
      </c>
      <c r="N1164" s="115" t="s">
        <v>2922</v>
      </c>
      <c r="O1164" s="115" t="s">
        <v>1617</v>
      </c>
      <c r="P1164" s="115">
        <v>12</v>
      </c>
      <c r="Q1164" s="115">
        <v>2019</v>
      </c>
      <c r="R1164" s="115"/>
      <c r="S1164" s="115" t="str">
        <f t="shared" si="36"/>
        <v>TLJ</v>
      </c>
      <c r="T1164" s="115" t="str">
        <f>IFERROR(VLOOKUP(S1164,[1]LOKASI!$B$4:$D$19,2,0),"-")</f>
        <v>DISTRIK I</v>
      </c>
      <c r="U1164" s="115"/>
      <c r="V1164" s="115"/>
      <c r="W1164" s="121"/>
    </row>
    <row r="1165" spans="2:23" s="94" customFormat="1" ht="50.15" hidden="1" customHeight="1" x14ac:dyDescent="0.35">
      <c r="B1165" s="115">
        <f t="shared" si="37"/>
        <v>1160</v>
      </c>
      <c r="C1165" s="115" t="s">
        <v>1755</v>
      </c>
      <c r="D1165" s="173" t="s">
        <v>2923</v>
      </c>
      <c r="E1165" s="158"/>
      <c r="F1165" s="159"/>
      <c r="G1165" s="168">
        <v>1</v>
      </c>
      <c r="H1165" s="119"/>
      <c r="I1165" s="119"/>
      <c r="J1165" s="119">
        <v>9</v>
      </c>
      <c r="K1165" s="131">
        <v>43816</v>
      </c>
      <c r="L1165" s="131">
        <v>43816</v>
      </c>
      <c r="M1165" s="131">
        <v>43816</v>
      </c>
      <c r="N1165" s="115" t="s">
        <v>2772</v>
      </c>
      <c r="O1165" s="115" t="s">
        <v>200</v>
      </c>
      <c r="P1165" s="115">
        <v>12</v>
      </c>
      <c r="Q1165" s="115">
        <v>2019</v>
      </c>
      <c r="R1165" s="115"/>
      <c r="S1165" s="115" t="str">
        <f t="shared" si="36"/>
        <v>TLJ</v>
      </c>
      <c r="T1165" s="115" t="str">
        <f>IFERROR(VLOOKUP(S1165,[1]LOKASI!$B$4:$D$19,2,0),"-")</f>
        <v>DISTRIK I</v>
      </c>
      <c r="U1165" s="115"/>
      <c r="V1165" s="115"/>
      <c r="W1165" s="121"/>
    </row>
    <row r="1166" spans="2:23" s="94" customFormat="1" ht="50.15" hidden="1" customHeight="1" x14ac:dyDescent="0.35">
      <c r="B1166" s="115">
        <f t="shared" si="37"/>
        <v>1161</v>
      </c>
      <c r="C1166" s="115" t="s">
        <v>1755</v>
      </c>
      <c r="D1166" s="173" t="s">
        <v>2924</v>
      </c>
      <c r="E1166" s="158"/>
      <c r="F1166" s="159"/>
      <c r="G1166" s="168">
        <v>1</v>
      </c>
      <c r="H1166" s="119"/>
      <c r="I1166" s="119">
        <v>1</v>
      </c>
      <c r="J1166" s="119"/>
      <c r="K1166" s="131">
        <v>43816</v>
      </c>
      <c r="L1166" s="131">
        <v>43816</v>
      </c>
      <c r="M1166" s="131">
        <v>43816</v>
      </c>
      <c r="N1166" s="115" t="s">
        <v>2925</v>
      </c>
      <c r="O1166" s="115" t="s">
        <v>2145</v>
      </c>
      <c r="P1166" s="115">
        <v>12</v>
      </c>
      <c r="Q1166" s="115">
        <v>2019</v>
      </c>
      <c r="R1166" s="115"/>
      <c r="S1166" s="115" t="str">
        <f t="shared" si="36"/>
        <v xml:space="preserve">SP </v>
      </c>
      <c r="T1166" s="115" t="str">
        <f>IFERROR(VLOOKUP(S1166,[1]LOKASI!$B$4:$D$19,2,0),"-")</f>
        <v>-</v>
      </c>
      <c r="U1166" s="115"/>
      <c r="V1166" s="115"/>
      <c r="W1166" s="121"/>
    </row>
    <row r="1167" spans="2:23" s="94" customFormat="1" ht="50.15" hidden="1" customHeight="1" x14ac:dyDescent="0.35">
      <c r="B1167" s="115">
        <f t="shared" si="37"/>
        <v>1162</v>
      </c>
      <c r="C1167" s="115" t="s">
        <v>1755</v>
      </c>
      <c r="D1167" s="116" t="s">
        <v>2926</v>
      </c>
      <c r="E1167" s="117"/>
      <c r="F1167" s="118"/>
      <c r="G1167" s="168">
        <v>1</v>
      </c>
      <c r="H1167" s="119"/>
      <c r="I1167" s="119">
        <v>1</v>
      </c>
      <c r="J1167" s="119"/>
      <c r="K1167" s="131">
        <v>43816</v>
      </c>
      <c r="L1167" s="131">
        <v>43816</v>
      </c>
      <c r="M1167" s="131">
        <v>43816</v>
      </c>
      <c r="N1167" s="115" t="s">
        <v>2927</v>
      </c>
      <c r="O1167" s="115" t="s">
        <v>1652</v>
      </c>
      <c r="P1167" s="115">
        <v>12</v>
      </c>
      <c r="Q1167" s="115">
        <v>2019</v>
      </c>
      <c r="R1167" s="115"/>
      <c r="S1167" s="115" t="str">
        <f t="shared" si="36"/>
        <v>TLJ</v>
      </c>
      <c r="T1167" s="115" t="str">
        <f>IFERROR(VLOOKUP(S1167,[1]LOKASI!$B$4:$D$19,2,0),"-")</f>
        <v>DISTRIK I</v>
      </c>
      <c r="U1167" s="115"/>
      <c r="V1167" s="115"/>
      <c r="W1167" s="121"/>
    </row>
    <row r="1168" spans="2:23" s="94" customFormat="1" ht="50.15" hidden="1" customHeight="1" x14ac:dyDescent="0.35">
      <c r="B1168" s="115">
        <f t="shared" si="37"/>
        <v>1163</v>
      </c>
      <c r="C1168" s="115" t="s">
        <v>1755</v>
      </c>
      <c r="D1168" s="116" t="s">
        <v>2928</v>
      </c>
      <c r="E1168" s="117"/>
      <c r="F1168" s="118"/>
      <c r="G1168" s="168">
        <v>1</v>
      </c>
      <c r="H1168" s="119"/>
      <c r="I1168" s="119">
        <v>1</v>
      </c>
      <c r="J1168" s="119"/>
      <c r="K1168" s="131">
        <v>43816</v>
      </c>
      <c r="L1168" s="131">
        <v>43816</v>
      </c>
      <c r="M1168" s="131">
        <v>43816</v>
      </c>
      <c r="N1168" s="115" t="s">
        <v>2929</v>
      </c>
      <c r="O1168" s="115" t="s">
        <v>1360</v>
      </c>
      <c r="P1168" s="115">
        <v>12</v>
      </c>
      <c r="Q1168" s="115">
        <v>2019</v>
      </c>
      <c r="R1168" s="115">
        <v>0.7</v>
      </c>
      <c r="S1168" s="115" t="str">
        <f t="shared" si="36"/>
        <v>BRG</v>
      </c>
      <c r="T1168" s="115" t="str">
        <f>IFERROR(VLOOKUP(S1168,[1]LOKASI!$B$4:$D$19,2,0),"-")</f>
        <v>DISTRIK III</v>
      </c>
      <c r="U1168" s="115"/>
      <c r="V1168" s="115"/>
      <c r="W1168" s="121"/>
    </row>
    <row r="1169" spans="2:23" s="94" customFormat="1" ht="50.15" hidden="1" customHeight="1" x14ac:dyDescent="0.35">
      <c r="B1169" s="115">
        <f t="shared" si="37"/>
        <v>1164</v>
      </c>
      <c r="C1169" s="115" t="s">
        <v>1755</v>
      </c>
      <c r="D1169" s="169" t="s">
        <v>2930</v>
      </c>
      <c r="E1169" s="148"/>
      <c r="F1169" s="149"/>
      <c r="G1169" s="168">
        <v>1</v>
      </c>
      <c r="H1169" s="119">
        <v>1</v>
      </c>
      <c r="I1169" s="119"/>
      <c r="J1169" s="119"/>
      <c r="K1169" s="131">
        <v>43816</v>
      </c>
      <c r="L1169" s="131">
        <v>43816</v>
      </c>
      <c r="M1169" s="131">
        <v>43816</v>
      </c>
      <c r="N1169" s="115" t="s">
        <v>2931</v>
      </c>
      <c r="O1169" s="115" t="s">
        <v>1368</v>
      </c>
      <c r="P1169" s="115">
        <v>12</v>
      </c>
      <c r="Q1169" s="115">
        <v>2019</v>
      </c>
      <c r="R1169" s="115"/>
      <c r="S1169" s="115" t="str">
        <f t="shared" si="36"/>
        <v>BRG</v>
      </c>
      <c r="T1169" s="115" t="str">
        <f>IFERROR(VLOOKUP(S1169,[1]LOKASI!$B$4:$D$19,2,0),"-")</f>
        <v>DISTRIK III</v>
      </c>
      <c r="U1169" s="115"/>
      <c r="V1169" s="115"/>
      <c r="W1169" s="121"/>
    </row>
    <row r="1170" spans="2:23" s="94" customFormat="1" ht="50.15" hidden="1" customHeight="1" x14ac:dyDescent="0.35">
      <c r="B1170" s="115">
        <f t="shared" si="37"/>
        <v>1165</v>
      </c>
      <c r="C1170" s="123" t="s">
        <v>1300</v>
      </c>
      <c r="D1170" s="180" t="s">
        <v>2932</v>
      </c>
      <c r="E1170" s="181"/>
      <c r="F1170" s="182"/>
      <c r="G1170" s="168">
        <v>1</v>
      </c>
      <c r="H1170" s="119"/>
      <c r="I1170" s="119"/>
      <c r="J1170" s="183" t="s">
        <v>2933</v>
      </c>
      <c r="K1170" s="131">
        <v>43816</v>
      </c>
      <c r="L1170" s="131">
        <v>43816</v>
      </c>
      <c r="M1170" s="131">
        <v>43816</v>
      </c>
      <c r="N1170" s="184" t="s">
        <v>2934</v>
      </c>
      <c r="O1170" s="123" t="s">
        <v>2935</v>
      </c>
      <c r="P1170" s="115">
        <v>12</v>
      </c>
      <c r="Q1170" s="115">
        <v>2019</v>
      </c>
      <c r="R1170" s="115"/>
      <c r="S1170" s="115" t="str">
        <f t="shared" si="36"/>
        <v>PMB - PPP</v>
      </c>
      <c r="T1170" s="115" t="str">
        <f>IFERROR(VLOOKUP(S1170,[1]LOKASI!$B$4:$D$19,2,0),"-")</f>
        <v>-</v>
      </c>
      <c r="U1170" s="115"/>
      <c r="V1170" s="115"/>
      <c r="W1170" s="121"/>
    </row>
    <row r="1171" spans="2:23" s="94" customFormat="1" ht="50.15" hidden="1" customHeight="1" x14ac:dyDescent="0.35">
      <c r="B1171" s="115">
        <f t="shared" si="37"/>
        <v>1166</v>
      </c>
      <c r="C1171" s="115" t="s">
        <v>1755</v>
      </c>
      <c r="D1171" s="116" t="s">
        <v>2936</v>
      </c>
      <c r="E1171" s="117"/>
      <c r="F1171" s="118"/>
      <c r="G1171" s="168">
        <v>1</v>
      </c>
      <c r="H1171" s="119"/>
      <c r="I1171" s="119"/>
      <c r="J1171" s="119">
        <v>9</v>
      </c>
      <c r="K1171" s="131">
        <v>43817</v>
      </c>
      <c r="L1171" s="131">
        <v>43817</v>
      </c>
      <c r="M1171" s="131">
        <v>43817</v>
      </c>
      <c r="N1171" s="115" t="s">
        <v>2675</v>
      </c>
      <c r="O1171" s="115" t="s">
        <v>1654</v>
      </c>
      <c r="P1171" s="115">
        <v>12</v>
      </c>
      <c r="Q1171" s="115">
        <v>2019</v>
      </c>
      <c r="R1171" s="115"/>
      <c r="S1171" s="115" t="str">
        <f t="shared" si="36"/>
        <v>TLJ</v>
      </c>
      <c r="T1171" s="115" t="str">
        <f>IFERROR(VLOOKUP(S1171,[1]LOKASI!$B$4:$D$19,2,0),"-")</f>
        <v>DISTRIK I</v>
      </c>
      <c r="U1171" s="115"/>
      <c r="V1171" s="115"/>
      <c r="W1171" s="121"/>
    </row>
    <row r="1172" spans="2:23" s="94" customFormat="1" ht="50.15" hidden="1" customHeight="1" x14ac:dyDescent="0.35">
      <c r="B1172" s="115">
        <f t="shared" si="37"/>
        <v>1167</v>
      </c>
      <c r="C1172" s="115" t="s">
        <v>1755</v>
      </c>
      <c r="D1172" s="116" t="s">
        <v>2937</v>
      </c>
      <c r="E1172" s="117"/>
      <c r="F1172" s="118"/>
      <c r="G1172" s="168">
        <v>1</v>
      </c>
      <c r="H1172" s="119"/>
      <c r="I1172" s="119">
        <v>1</v>
      </c>
      <c r="J1172" s="119"/>
      <c r="K1172" s="131">
        <v>43817</v>
      </c>
      <c r="L1172" s="131">
        <v>43817</v>
      </c>
      <c r="M1172" s="131">
        <v>43817</v>
      </c>
      <c r="N1172" s="115" t="s">
        <v>2938</v>
      </c>
      <c r="O1172" s="115" t="s">
        <v>2145</v>
      </c>
      <c r="P1172" s="115">
        <v>12</v>
      </c>
      <c r="Q1172" s="115">
        <v>2019</v>
      </c>
      <c r="R1172" s="115"/>
      <c r="S1172" s="115" t="str">
        <f t="shared" si="36"/>
        <v xml:space="preserve">SP </v>
      </c>
      <c r="T1172" s="115" t="str">
        <f>IFERROR(VLOOKUP(S1172,[1]LOKASI!$B$4:$D$19,2,0),"-")</f>
        <v>-</v>
      </c>
      <c r="U1172" s="115"/>
      <c r="V1172" s="115"/>
      <c r="W1172" s="121"/>
    </row>
    <row r="1173" spans="2:23" s="94" customFormat="1" ht="50.15" hidden="1" customHeight="1" x14ac:dyDescent="0.35">
      <c r="B1173" s="115">
        <f t="shared" si="37"/>
        <v>1168</v>
      </c>
      <c r="C1173" s="115" t="s">
        <v>1755</v>
      </c>
      <c r="D1173" s="116" t="s">
        <v>2939</v>
      </c>
      <c r="E1173" s="117"/>
      <c r="F1173" s="118"/>
      <c r="G1173" s="168">
        <v>1</v>
      </c>
      <c r="H1173" s="119"/>
      <c r="I1173" s="119">
        <v>1</v>
      </c>
      <c r="J1173" s="119"/>
      <c r="K1173" s="131">
        <v>43818</v>
      </c>
      <c r="L1173" s="131">
        <v>43818</v>
      </c>
      <c r="M1173" s="131">
        <v>43818</v>
      </c>
      <c r="N1173" s="115" t="s">
        <v>2940</v>
      </c>
      <c r="O1173" s="115" t="s">
        <v>648</v>
      </c>
      <c r="P1173" s="115">
        <v>12</v>
      </c>
      <c r="Q1173" s="115">
        <v>2019</v>
      </c>
      <c r="R1173" s="115">
        <v>0.2</v>
      </c>
      <c r="S1173" s="115" t="str">
        <f t="shared" si="36"/>
        <v>TLJ</v>
      </c>
      <c r="T1173" s="115" t="str">
        <f>IFERROR(VLOOKUP(S1173,[1]LOKASI!$B$4:$D$19,2,0),"-")</f>
        <v>DISTRIK I</v>
      </c>
      <c r="U1173" s="115"/>
      <c r="V1173" s="115"/>
      <c r="W1173" s="121"/>
    </row>
    <row r="1174" spans="2:23" s="94" customFormat="1" ht="50.15" hidden="1" customHeight="1" x14ac:dyDescent="0.35">
      <c r="B1174" s="115">
        <f t="shared" si="37"/>
        <v>1169</v>
      </c>
      <c r="C1174" s="115" t="s">
        <v>1755</v>
      </c>
      <c r="D1174" s="116" t="s">
        <v>2941</v>
      </c>
      <c r="E1174" s="117"/>
      <c r="F1174" s="118"/>
      <c r="G1174" s="168">
        <v>1</v>
      </c>
      <c r="H1174" s="119">
        <v>1</v>
      </c>
      <c r="I1174" s="119"/>
      <c r="J1174" s="119"/>
      <c r="K1174" s="131">
        <v>43818</v>
      </c>
      <c r="L1174" s="131">
        <v>43818</v>
      </c>
      <c r="M1174" s="131">
        <v>43818</v>
      </c>
      <c r="N1174" s="115" t="s">
        <v>2942</v>
      </c>
      <c r="O1174" s="115" t="s">
        <v>1622</v>
      </c>
      <c r="P1174" s="115">
        <v>12</v>
      </c>
      <c r="Q1174" s="115">
        <v>2019</v>
      </c>
      <c r="R1174" s="115"/>
      <c r="S1174" s="115" t="str">
        <f t="shared" si="36"/>
        <v>TLJ</v>
      </c>
      <c r="T1174" s="115" t="str">
        <f>IFERROR(VLOOKUP(S1174,[1]LOKASI!$B$4:$D$19,2,0),"-")</f>
        <v>DISTRIK I</v>
      </c>
      <c r="U1174" s="115"/>
      <c r="V1174" s="115"/>
      <c r="W1174" s="121"/>
    </row>
    <row r="1175" spans="2:23" s="94" customFormat="1" ht="50.15" hidden="1" customHeight="1" x14ac:dyDescent="0.35">
      <c r="B1175" s="115">
        <f t="shared" si="37"/>
        <v>1170</v>
      </c>
      <c r="C1175" s="115" t="s">
        <v>1755</v>
      </c>
      <c r="D1175" s="116" t="s">
        <v>2943</v>
      </c>
      <c r="E1175" s="117"/>
      <c r="F1175" s="118"/>
      <c r="G1175" s="168">
        <v>1</v>
      </c>
      <c r="H1175" s="119"/>
      <c r="I1175" s="119"/>
      <c r="J1175" s="119">
        <v>9</v>
      </c>
      <c r="K1175" s="131">
        <v>43819</v>
      </c>
      <c r="L1175" s="131">
        <v>43819</v>
      </c>
      <c r="M1175" s="131">
        <v>43819</v>
      </c>
      <c r="N1175" s="115" t="s">
        <v>2654</v>
      </c>
      <c r="O1175" s="115" t="s">
        <v>1622</v>
      </c>
      <c r="P1175" s="115">
        <v>12</v>
      </c>
      <c r="Q1175" s="115">
        <v>2019</v>
      </c>
      <c r="R1175" s="115"/>
      <c r="S1175" s="115" t="str">
        <f t="shared" si="36"/>
        <v>TLJ</v>
      </c>
      <c r="T1175" s="115" t="str">
        <f>IFERROR(VLOOKUP(S1175,[1]LOKASI!$B$4:$D$19,2,0),"-")</f>
        <v>DISTRIK I</v>
      </c>
      <c r="U1175" s="115"/>
      <c r="V1175" s="115"/>
      <c r="W1175" s="121"/>
    </row>
    <row r="1176" spans="2:23" s="94" customFormat="1" ht="50.15" hidden="1" customHeight="1" x14ac:dyDescent="0.35">
      <c r="B1176" s="115">
        <f t="shared" si="37"/>
        <v>1171</v>
      </c>
      <c r="C1176" s="115" t="s">
        <v>1755</v>
      </c>
      <c r="D1176" s="169" t="s">
        <v>2944</v>
      </c>
      <c r="E1176" s="148"/>
      <c r="F1176" s="149"/>
      <c r="G1176" s="168">
        <v>3</v>
      </c>
      <c r="H1176" s="119"/>
      <c r="I1176" s="119">
        <v>3</v>
      </c>
      <c r="J1176" s="119"/>
      <c r="K1176" s="131">
        <v>43819</v>
      </c>
      <c r="L1176" s="131">
        <v>43819</v>
      </c>
      <c r="M1176" s="131">
        <v>43819</v>
      </c>
      <c r="N1176" s="115" t="s">
        <v>2945</v>
      </c>
      <c r="O1176" s="115" t="s">
        <v>2946</v>
      </c>
      <c r="P1176" s="115">
        <v>12</v>
      </c>
      <c r="Q1176" s="115">
        <v>2019</v>
      </c>
      <c r="R1176" s="115"/>
      <c r="S1176" s="115" t="str">
        <f t="shared" si="36"/>
        <v>TTB</v>
      </c>
      <c r="T1176" s="115" t="str">
        <f>IFERROR(VLOOKUP(S1176,[1]LOKASI!$B$4:$D$19,2,0),"-")</f>
        <v>DISTRIK II</v>
      </c>
      <c r="U1176" s="115"/>
      <c r="V1176" s="115"/>
      <c r="W1176" s="121"/>
    </row>
    <row r="1177" spans="2:23" s="94" customFormat="1" ht="50.15" hidden="1" customHeight="1" x14ac:dyDescent="0.35">
      <c r="B1177" s="115">
        <f t="shared" si="37"/>
        <v>1172</v>
      </c>
      <c r="C1177" s="115" t="s">
        <v>1755</v>
      </c>
      <c r="D1177" s="116" t="s">
        <v>2947</v>
      </c>
      <c r="E1177" s="117"/>
      <c r="F1177" s="118"/>
      <c r="G1177" s="168">
        <v>1</v>
      </c>
      <c r="H1177" s="119"/>
      <c r="I1177" s="119"/>
      <c r="J1177" s="119">
        <v>27</v>
      </c>
      <c r="K1177" s="131">
        <v>43820</v>
      </c>
      <c r="L1177" s="131">
        <v>43820</v>
      </c>
      <c r="M1177" s="131">
        <v>43820</v>
      </c>
      <c r="N1177" s="115" t="s">
        <v>2863</v>
      </c>
      <c r="O1177" s="115" t="s">
        <v>1987</v>
      </c>
      <c r="P1177" s="115">
        <v>12</v>
      </c>
      <c r="Q1177" s="115">
        <v>2019</v>
      </c>
      <c r="R1177" s="115"/>
      <c r="S1177" s="115" t="str">
        <f t="shared" si="36"/>
        <v>OGN</v>
      </c>
      <c r="T1177" s="115" t="str">
        <f>IFERROR(VLOOKUP(S1177,[1]LOKASI!$B$4:$D$19,2,0),"-")</f>
        <v>DISTRIK II</v>
      </c>
      <c r="U1177" s="115"/>
      <c r="V1177" s="115"/>
      <c r="W1177" s="121"/>
    </row>
    <row r="1178" spans="2:23" s="94" customFormat="1" ht="50.15" hidden="1" customHeight="1" x14ac:dyDescent="0.35">
      <c r="B1178" s="115">
        <f t="shared" si="37"/>
        <v>1173</v>
      </c>
      <c r="C1178" s="123" t="s">
        <v>1300</v>
      </c>
      <c r="D1178" s="180" t="s">
        <v>2948</v>
      </c>
      <c r="E1178" s="181"/>
      <c r="F1178" s="182"/>
      <c r="G1178" s="168">
        <v>1</v>
      </c>
      <c r="H1178" s="119">
        <v>1</v>
      </c>
      <c r="I1178" s="119"/>
      <c r="J1178" s="119"/>
      <c r="K1178" s="131">
        <v>43821</v>
      </c>
      <c r="L1178" s="131">
        <v>43821</v>
      </c>
      <c r="M1178" s="131">
        <v>43821</v>
      </c>
      <c r="N1178" s="115" t="s">
        <v>2949</v>
      </c>
      <c r="O1178" s="123" t="s">
        <v>2349</v>
      </c>
      <c r="P1178" s="115">
        <v>12</v>
      </c>
      <c r="Q1178" s="115">
        <v>2019</v>
      </c>
      <c r="R1178" s="115">
        <v>5.4</v>
      </c>
      <c r="S1178" s="115" t="str">
        <f t="shared" si="36"/>
        <v>LBK - PPP</v>
      </c>
      <c r="T1178" s="115" t="str">
        <f>IFERROR(VLOOKUP(S1178,[1]LOKASI!$B$4:$D$19,2,0),"-")</f>
        <v>-</v>
      </c>
      <c r="U1178" s="115"/>
      <c r="V1178" s="115"/>
      <c r="W1178" s="121"/>
    </row>
    <row r="1179" spans="2:23" s="94" customFormat="1" ht="50.15" hidden="1" customHeight="1" x14ac:dyDescent="0.35">
      <c r="B1179" s="115">
        <f t="shared" si="37"/>
        <v>1174</v>
      </c>
      <c r="C1179" s="115" t="s">
        <v>1755</v>
      </c>
      <c r="D1179" s="169" t="s">
        <v>2950</v>
      </c>
      <c r="E1179" s="148"/>
      <c r="F1179" s="149"/>
      <c r="G1179" s="168">
        <v>1</v>
      </c>
      <c r="H1179" s="119">
        <v>1</v>
      </c>
      <c r="I1179" s="119"/>
      <c r="J1179" s="119"/>
      <c r="K1179" s="131">
        <v>43822</v>
      </c>
      <c r="L1179" s="131">
        <v>43822</v>
      </c>
      <c r="M1179" s="131">
        <v>43822</v>
      </c>
      <c r="N1179" s="134" t="s">
        <v>2951</v>
      </c>
      <c r="O1179" s="115" t="s">
        <v>2952</v>
      </c>
      <c r="P1179" s="115">
        <v>12</v>
      </c>
      <c r="Q1179" s="115">
        <v>2019</v>
      </c>
      <c r="R1179" s="115"/>
      <c r="S1179" s="115" t="str">
        <f t="shared" si="36"/>
        <v>BRG</v>
      </c>
      <c r="T1179" s="115" t="str">
        <f>IFERROR(VLOOKUP(S1179,[1]LOKASI!$B$4:$D$19,2,0),"-")</f>
        <v>DISTRIK III</v>
      </c>
      <c r="U1179" s="115"/>
      <c r="V1179" s="115"/>
      <c r="W1179" s="121"/>
    </row>
    <row r="1180" spans="2:23" s="94" customFormat="1" ht="50.15" hidden="1" customHeight="1" x14ac:dyDescent="0.35">
      <c r="B1180" s="115">
        <f t="shared" si="37"/>
        <v>1175</v>
      </c>
      <c r="C1180" s="115" t="s">
        <v>1755</v>
      </c>
      <c r="D1180" s="169" t="s">
        <v>2953</v>
      </c>
      <c r="E1180" s="148"/>
      <c r="F1180" s="149"/>
      <c r="G1180" s="168">
        <v>1</v>
      </c>
      <c r="H1180" s="119"/>
      <c r="I1180" s="119">
        <v>1</v>
      </c>
      <c r="J1180" s="119"/>
      <c r="K1180" s="131">
        <v>43823</v>
      </c>
      <c r="L1180" s="131">
        <v>43823</v>
      </c>
      <c r="M1180" s="131">
        <v>43823</v>
      </c>
      <c r="N1180" s="115" t="s">
        <v>2856</v>
      </c>
      <c r="O1180" s="115" t="s">
        <v>2954</v>
      </c>
      <c r="P1180" s="115">
        <v>12</v>
      </c>
      <c r="Q1180" s="115">
        <v>2019</v>
      </c>
      <c r="R1180" s="115"/>
      <c r="S1180" s="115" t="str">
        <f t="shared" si="36"/>
        <v>TLJ</v>
      </c>
      <c r="T1180" s="115" t="str">
        <f>IFERROR(VLOOKUP(S1180,[1]LOKASI!$B$4:$D$19,2,0),"-")</f>
        <v>DISTRIK I</v>
      </c>
      <c r="U1180" s="115"/>
      <c r="V1180" s="115"/>
      <c r="W1180" s="121"/>
    </row>
    <row r="1181" spans="2:23" s="94" customFormat="1" ht="50.15" hidden="1" customHeight="1" x14ac:dyDescent="0.35">
      <c r="B1181" s="115">
        <f t="shared" si="37"/>
        <v>1176</v>
      </c>
      <c r="C1181" s="115" t="s">
        <v>1755</v>
      </c>
      <c r="D1181" s="173" t="s">
        <v>2955</v>
      </c>
      <c r="E1181" s="158"/>
      <c r="F1181" s="159"/>
      <c r="G1181" s="168">
        <v>1</v>
      </c>
      <c r="H1181" s="119"/>
      <c r="I1181" s="119"/>
      <c r="J1181" s="119">
        <v>9</v>
      </c>
      <c r="K1181" s="131">
        <v>43825</v>
      </c>
      <c r="L1181" s="131">
        <v>43825</v>
      </c>
      <c r="M1181" s="131">
        <v>43825</v>
      </c>
      <c r="N1181" s="115" t="s">
        <v>2956</v>
      </c>
      <c r="O1181" s="115" t="s">
        <v>1646</v>
      </c>
      <c r="P1181" s="115">
        <v>12</v>
      </c>
      <c r="Q1181" s="115">
        <v>2019</v>
      </c>
      <c r="R1181" s="115"/>
      <c r="S1181" s="115" t="str">
        <f t="shared" si="36"/>
        <v>TLJ</v>
      </c>
      <c r="T1181" s="115" t="str">
        <f>IFERROR(VLOOKUP(S1181,[1]LOKASI!$B$4:$D$19,2,0),"-")</f>
        <v>DISTRIK I</v>
      </c>
      <c r="U1181" s="115"/>
      <c r="V1181" s="115"/>
      <c r="W1181" s="121"/>
    </row>
    <row r="1182" spans="2:23" s="94" customFormat="1" ht="50.15" hidden="1" customHeight="1" x14ac:dyDescent="0.35">
      <c r="B1182" s="115">
        <f t="shared" si="37"/>
        <v>1177</v>
      </c>
      <c r="C1182" s="115" t="s">
        <v>1755</v>
      </c>
      <c r="D1182" s="169" t="s">
        <v>2957</v>
      </c>
      <c r="E1182" s="148"/>
      <c r="F1182" s="149"/>
      <c r="G1182" s="168">
        <v>1</v>
      </c>
      <c r="H1182" s="119"/>
      <c r="I1182" s="119">
        <v>1</v>
      </c>
      <c r="J1182" s="119"/>
      <c r="K1182" s="131">
        <v>43825</v>
      </c>
      <c r="L1182" s="131">
        <v>43825</v>
      </c>
      <c r="M1182" s="131">
        <v>43825</v>
      </c>
      <c r="N1182" s="115" t="s">
        <v>2958</v>
      </c>
      <c r="O1182" s="115" t="s">
        <v>1655</v>
      </c>
      <c r="P1182" s="115">
        <v>12</v>
      </c>
      <c r="Q1182" s="115">
        <v>2019</v>
      </c>
      <c r="R1182" s="115">
        <v>0.2</v>
      </c>
      <c r="S1182" s="115" t="str">
        <f t="shared" si="36"/>
        <v>TLJ</v>
      </c>
      <c r="T1182" s="115" t="str">
        <f>IFERROR(VLOOKUP(S1182,[1]LOKASI!$B$4:$D$19,2,0),"-")</f>
        <v>DISTRIK I</v>
      </c>
      <c r="U1182" s="115"/>
      <c r="V1182" s="115"/>
      <c r="W1182" s="121"/>
    </row>
    <row r="1183" spans="2:23" s="94" customFormat="1" ht="50.15" hidden="1" customHeight="1" x14ac:dyDescent="0.35">
      <c r="B1183" s="115">
        <f t="shared" si="37"/>
        <v>1178</v>
      </c>
      <c r="C1183" s="115" t="s">
        <v>1755</v>
      </c>
      <c r="D1183" s="169" t="s">
        <v>2959</v>
      </c>
      <c r="E1183" s="148"/>
      <c r="F1183" s="149"/>
      <c r="G1183" s="168">
        <v>1</v>
      </c>
      <c r="H1183" s="119"/>
      <c r="I1183" s="119"/>
      <c r="J1183" s="119">
        <v>9</v>
      </c>
      <c r="K1183" s="131">
        <v>43825</v>
      </c>
      <c r="L1183" s="131">
        <v>43825</v>
      </c>
      <c r="M1183" s="131">
        <v>43825</v>
      </c>
      <c r="N1183" s="115" t="s">
        <v>2960</v>
      </c>
      <c r="O1183" s="115" t="s">
        <v>701</v>
      </c>
      <c r="P1183" s="115">
        <v>12</v>
      </c>
      <c r="Q1183" s="115">
        <v>2019</v>
      </c>
      <c r="R1183" s="115"/>
      <c r="S1183" s="115" t="str">
        <f t="shared" si="36"/>
        <v>TLJ</v>
      </c>
      <c r="T1183" s="115" t="str">
        <f>IFERROR(VLOOKUP(S1183,[1]LOKASI!$B$4:$D$19,2,0),"-")</f>
        <v>DISTRIK I</v>
      </c>
      <c r="U1183" s="115"/>
      <c r="V1183" s="115"/>
      <c r="W1183" s="121"/>
    </row>
    <row r="1184" spans="2:23" s="94" customFormat="1" ht="50.15" hidden="1" customHeight="1" x14ac:dyDescent="0.35">
      <c r="B1184" s="115">
        <f t="shared" si="37"/>
        <v>1179</v>
      </c>
      <c r="C1184" s="115" t="s">
        <v>1755</v>
      </c>
      <c r="D1184" s="169" t="s">
        <v>2961</v>
      </c>
      <c r="E1184" s="148"/>
      <c r="F1184" s="149"/>
      <c r="G1184" s="168">
        <v>1</v>
      </c>
      <c r="H1184" s="119">
        <v>1</v>
      </c>
      <c r="I1184" s="119"/>
      <c r="J1184" s="119"/>
      <c r="K1184" s="131">
        <v>43826</v>
      </c>
      <c r="L1184" s="131">
        <v>43826</v>
      </c>
      <c r="M1184" s="131">
        <v>43826</v>
      </c>
      <c r="N1184" s="184" t="s">
        <v>2962</v>
      </c>
      <c r="O1184" s="115" t="s">
        <v>1510</v>
      </c>
      <c r="P1184" s="115">
        <v>12</v>
      </c>
      <c r="Q1184" s="115">
        <v>2019</v>
      </c>
      <c r="R1184" s="115"/>
      <c r="S1184" s="115" t="str">
        <f t="shared" si="36"/>
        <v>PMB</v>
      </c>
      <c r="T1184" s="115" t="str">
        <f>IFERROR(VLOOKUP(S1184,[1]LOKASI!$B$4:$D$19,2,0),"-")</f>
        <v>DISTRIK I</v>
      </c>
      <c r="U1184" s="115"/>
      <c r="V1184" s="115"/>
      <c r="W1184" s="121"/>
    </row>
    <row r="1185" spans="2:23" s="94" customFormat="1" ht="50.15" hidden="1" customHeight="1" x14ac:dyDescent="0.35">
      <c r="B1185" s="115">
        <f t="shared" si="37"/>
        <v>1180</v>
      </c>
      <c r="C1185" s="115" t="s">
        <v>1755</v>
      </c>
      <c r="D1185" s="169" t="s">
        <v>2961</v>
      </c>
      <c r="E1185" s="148"/>
      <c r="F1185" s="149"/>
      <c r="G1185" s="168">
        <v>1</v>
      </c>
      <c r="H1185" s="119">
        <v>1</v>
      </c>
      <c r="I1185" s="119"/>
      <c r="J1185" s="119"/>
      <c r="K1185" s="131">
        <v>43826</v>
      </c>
      <c r="L1185" s="131">
        <v>43826</v>
      </c>
      <c r="M1185" s="131">
        <v>43826</v>
      </c>
      <c r="N1185" s="115" t="s">
        <v>2963</v>
      </c>
      <c r="O1185" s="115" t="s">
        <v>1522</v>
      </c>
      <c r="P1185" s="115">
        <v>12</v>
      </c>
      <c r="Q1185" s="115">
        <v>2019</v>
      </c>
      <c r="R1185" s="115"/>
      <c r="S1185" s="115" t="str">
        <f t="shared" si="36"/>
        <v>PMB</v>
      </c>
      <c r="T1185" s="115" t="str">
        <f>IFERROR(VLOOKUP(S1185,[1]LOKASI!$B$4:$D$19,2,0),"-")</f>
        <v>DISTRIK I</v>
      </c>
      <c r="U1185" s="115"/>
      <c r="V1185" s="115"/>
      <c r="W1185" s="121"/>
    </row>
    <row r="1186" spans="2:23" s="94" customFormat="1" ht="50.15" hidden="1" customHeight="1" x14ac:dyDescent="0.35">
      <c r="B1186" s="115">
        <f t="shared" si="37"/>
        <v>1181</v>
      </c>
      <c r="C1186" s="115" t="s">
        <v>1755</v>
      </c>
      <c r="D1186" s="169" t="s">
        <v>2964</v>
      </c>
      <c r="E1186" s="148"/>
      <c r="F1186" s="149"/>
      <c r="G1186" s="168">
        <v>1</v>
      </c>
      <c r="H1186" s="119"/>
      <c r="I1186" s="119">
        <v>1</v>
      </c>
      <c r="J1186" s="119"/>
      <c r="K1186" s="131">
        <v>43826</v>
      </c>
      <c r="L1186" s="131">
        <v>43826</v>
      </c>
      <c r="M1186" s="131">
        <v>43826</v>
      </c>
      <c r="N1186" s="115" t="s">
        <v>2965</v>
      </c>
      <c r="O1186" s="115" t="s">
        <v>1655</v>
      </c>
      <c r="P1186" s="115">
        <v>12</v>
      </c>
      <c r="Q1186" s="115">
        <v>2019</v>
      </c>
      <c r="R1186" s="115">
        <v>0.6</v>
      </c>
      <c r="S1186" s="115" t="str">
        <f t="shared" si="36"/>
        <v>TLJ</v>
      </c>
      <c r="T1186" s="115" t="str">
        <f>IFERROR(VLOOKUP(S1186,[1]LOKASI!$B$4:$D$19,2,0),"-")</f>
        <v>DISTRIK I</v>
      </c>
      <c r="U1186" s="115"/>
      <c r="V1186" s="115"/>
      <c r="W1186" s="121"/>
    </row>
    <row r="1187" spans="2:23" s="94" customFormat="1" ht="50.15" hidden="1" customHeight="1" x14ac:dyDescent="0.35">
      <c r="B1187" s="115">
        <f t="shared" si="37"/>
        <v>1182</v>
      </c>
      <c r="C1187" s="115" t="s">
        <v>1755</v>
      </c>
      <c r="D1187" s="169" t="s">
        <v>2966</v>
      </c>
      <c r="E1187" s="148"/>
      <c r="F1187" s="149"/>
      <c r="G1187" s="168">
        <v>1</v>
      </c>
      <c r="H1187" s="119"/>
      <c r="I1187" s="119">
        <v>1</v>
      </c>
      <c r="J1187" s="119"/>
      <c r="K1187" s="131">
        <v>43827</v>
      </c>
      <c r="L1187" s="131">
        <v>43827</v>
      </c>
      <c r="M1187" s="131">
        <v>43827</v>
      </c>
      <c r="N1187" s="115" t="s">
        <v>2967</v>
      </c>
      <c r="O1187" s="115" t="s">
        <v>1678</v>
      </c>
      <c r="P1187" s="115">
        <v>12</v>
      </c>
      <c r="Q1187" s="115">
        <v>2019</v>
      </c>
      <c r="R1187" s="115">
        <v>18</v>
      </c>
      <c r="S1187" s="115" t="str">
        <f t="shared" si="36"/>
        <v>TTB</v>
      </c>
      <c r="T1187" s="115" t="str">
        <f>IFERROR(VLOOKUP(S1187,[1]LOKASI!$B$4:$D$19,2,0),"-")</f>
        <v>DISTRIK II</v>
      </c>
      <c r="U1187" s="115"/>
      <c r="V1187" s="115"/>
      <c r="W1187" s="121"/>
    </row>
    <row r="1188" spans="2:23" s="94" customFormat="1" ht="50.15" hidden="1" customHeight="1" x14ac:dyDescent="0.35">
      <c r="B1188" s="115">
        <f t="shared" si="37"/>
        <v>1183</v>
      </c>
      <c r="C1188" s="115" t="s">
        <v>1755</v>
      </c>
      <c r="D1188" s="169" t="s">
        <v>2968</v>
      </c>
      <c r="E1188" s="148"/>
      <c r="F1188" s="149"/>
      <c r="G1188" s="168">
        <v>1</v>
      </c>
      <c r="H1188" s="119"/>
      <c r="I1188" s="119">
        <v>1</v>
      </c>
      <c r="J1188" s="119"/>
      <c r="K1188" s="131">
        <v>43827</v>
      </c>
      <c r="L1188" s="131">
        <v>43827</v>
      </c>
      <c r="M1188" s="131">
        <v>43827</v>
      </c>
      <c r="N1188" s="115" t="s">
        <v>2696</v>
      </c>
      <c r="O1188" s="115" t="s">
        <v>1786</v>
      </c>
      <c r="P1188" s="115">
        <v>12</v>
      </c>
      <c r="Q1188" s="115">
        <v>2019</v>
      </c>
      <c r="R1188" s="115">
        <v>2</v>
      </c>
      <c r="S1188" s="115" t="str">
        <f t="shared" si="36"/>
        <v>TLJ</v>
      </c>
      <c r="T1188" s="115" t="str">
        <f>IFERROR(VLOOKUP(S1188,[1]LOKASI!$B$4:$D$19,2,0),"-")</f>
        <v>DISTRIK I</v>
      </c>
      <c r="U1188" s="115"/>
      <c r="V1188" s="115"/>
      <c r="W1188" s="121"/>
    </row>
    <row r="1189" spans="2:23" s="94" customFormat="1" ht="50.15" hidden="1" customHeight="1" x14ac:dyDescent="0.35">
      <c r="B1189" s="115">
        <f t="shared" si="37"/>
        <v>1184</v>
      </c>
      <c r="C1189" s="115" t="s">
        <v>1755</v>
      </c>
      <c r="D1189" s="169" t="s">
        <v>2969</v>
      </c>
      <c r="E1189" s="148"/>
      <c r="F1189" s="149"/>
      <c r="G1189" s="168">
        <v>1</v>
      </c>
      <c r="H1189" s="119"/>
      <c r="I1189" s="119">
        <v>1</v>
      </c>
      <c r="J1189" s="119"/>
      <c r="K1189" s="131">
        <v>43827</v>
      </c>
      <c r="L1189" s="131">
        <v>43827</v>
      </c>
      <c r="M1189" s="131">
        <v>43827</v>
      </c>
      <c r="N1189" s="115" t="s">
        <v>2970</v>
      </c>
      <c r="O1189" s="115" t="s">
        <v>1655</v>
      </c>
      <c r="P1189" s="115">
        <v>12</v>
      </c>
      <c r="Q1189" s="115">
        <v>2019</v>
      </c>
      <c r="R1189" s="115">
        <v>0.3</v>
      </c>
      <c r="S1189" s="115" t="str">
        <f t="shared" si="36"/>
        <v>TLJ</v>
      </c>
      <c r="T1189" s="115" t="str">
        <f>IFERROR(VLOOKUP(S1189,[1]LOKASI!$B$4:$D$19,2,0),"-")</f>
        <v>DISTRIK I</v>
      </c>
      <c r="U1189" s="115"/>
      <c r="V1189" s="115"/>
      <c r="W1189" s="121"/>
    </row>
    <row r="1190" spans="2:23" s="94" customFormat="1" ht="50.15" hidden="1" customHeight="1" x14ac:dyDescent="0.35">
      <c r="B1190" s="115">
        <f t="shared" si="37"/>
        <v>1185</v>
      </c>
      <c r="C1190" s="115" t="s">
        <v>1755</v>
      </c>
      <c r="D1190" s="169" t="s">
        <v>2953</v>
      </c>
      <c r="E1190" s="148"/>
      <c r="F1190" s="149"/>
      <c r="G1190" s="168">
        <v>1</v>
      </c>
      <c r="H1190" s="119"/>
      <c r="I1190" s="119">
        <v>1</v>
      </c>
      <c r="J1190" s="119"/>
      <c r="K1190" s="131">
        <v>43828</v>
      </c>
      <c r="L1190" s="131">
        <v>43828</v>
      </c>
      <c r="M1190" s="131">
        <v>43828</v>
      </c>
      <c r="N1190" s="115" t="s">
        <v>2723</v>
      </c>
      <c r="O1190" s="115" t="s">
        <v>2954</v>
      </c>
      <c r="P1190" s="115">
        <v>12</v>
      </c>
      <c r="Q1190" s="115">
        <v>2019</v>
      </c>
      <c r="R1190" s="115"/>
      <c r="S1190" s="115" t="str">
        <f t="shared" si="36"/>
        <v>TLJ</v>
      </c>
      <c r="T1190" s="115" t="str">
        <f>IFERROR(VLOOKUP(S1190,[1]LOKASI!$B$4:$D$19,2,0),"-")</f>
        <v>DISTRIK I</v>
      </c>
      <c r="U1190" s="115"/>
      <c r="V1190" s="115"/>
      <c r="W1190" s="121"/>
    </row>
    <row r="1191" spans="2:23" s="94" customFormat="1" ht="50.15" hidden="1" customHeight="1" x14ac:dyDescent="0.35">
      <c r="B1191" s="115">
        <f t="shared" si="37"/>
        <v>1186</v>
      </c>
      <c r="C1191" s="115" t="s">
        <v>1755</v>
      </c>
      <c r="D1191" s="169" t="s">
        <v>2971</v>
      </c>
      <c r="E1191" s="148"/>
      <c r="F1191" s="149"/>
      <c r="G1191" s="168"/>
      <c r="H1191" s="119"/>
      <c r="I1191" s="119"/>
      <c r="J1191" s="119"/>
      <c r="K1191" s="131">
        <v>43829</v>
      </c>
      <c r="L1191" s="131">
        <v>43829</v>
      </c>
      <c r="M1191" s="131">
        <v>43829</v>
      </c>
      <c r="N1191" s="115" t="s">
        <v>2654</v>
      </c>
      <c r="O1191" s="115" t="s">
        <v>1622</v>
      </c>
      <c r="P1191" s="115">
        <v>12</v>
      </c>
      <c r="Q1191" s="115">
        <v>2019</v>
      </c>
      <c r="R1191" s="115"/>
      <c r="S1191" s="115" t="str">
        <f t="shared" si="36"/>
        <v>TLJ</v>
      </c>
      <c r="T1191" s="115" t="str">
        <f>IFERROR(VLOOKUP(S1191,[1]LOKASI!$B$4:$D$19,2,0),"-")</f>
        <v>DISTRIK I</v>
      </c>
      <c r="U1191" s="115"/>
      <c r="V1191" s="115"/>
      <c r="W1191" s="121"/>
    </row>
    <row r="1192" spans="2:23" s="94" customFormat="1" ht="50.15" hidden="1" customHeight="1" x14ac:dyDescent="0.35">
      <c r="B1192" s="115">
        <f t="shared" si="37"/>
        <v>1187</v>
      </c>
      <c r="C1192" s="115" t="s">
        <v>1755</v>
      </c>
      <c r="D1192" s="169" t="s">
        <v>2972</v>
      </c>
      <c r="E1192" s="148"/>
      <c r="F1192" s="149"/>
      <c r="G1192" s="168">
        <v>1</v>
      </c>
      <c r="H1192" s="119">
        <v>1</v>
      </c>
      <c r="I1192" s="119"/>
      <c r="J1192" s="119"/>
      <c r="K1192" s="131">
        <v>43829</v>
      </c>
      <c r="L1192" s="131">
        <v>43829</v>
      </c>
      <c r="M1192" s="131">
        <v>43829</v>
      </c>
      <c r="N1192" s="115" t="s">
        <v>2967</v>
      </c>
      <c r="O1192" s="115" t="s">
        <v>2611</v>
      </c>
      <c r="P1192" s="115">
        <v>12</v>
      </c>
      <c r="Q1192" s="115">
        <v>2019</v>
      </c>
      <c r="R1192" s="115"/>
      <c r="S1192" s="115" t="str">
        <f t="shared" si="36"/>
        <v>OGN</v>
      </c>
      <c r="T1192" s="115" t="str">
        <f>IFERROR(VLOOKUP(S1192,[1]LOKASI!$B$4:$D$19,2,0),"-")</f>
        <v>DISTRIK II</v>
      </c>
      <c r="U1192" s="115"/>
      <c r="V1192" s="115"/>
      <c r="W1192" s="121"/>
    </row>
    <row r="1193" spans="2:23" s="94" customFormat="1" ht="50.15" hidden="1" customHeight="1" x14ac:dyDescent="0.35">
      <c r="B1193" s="115">
        <f t="shared" si="37"/>
        <v>1188</v>
      </c>
      <c r="C1193" s="115" t="s">
        <v>1755</v>
      </c>
      <c r="D1193" s="169" t="s">
        <v>2973</v>
      </c>
      <c r="E1193" s="148"/>
      <c r="F1193" s="149"/>
      <c r="G1193" s="168"/>
      <c r="H1193" s="119"/>
      <c r="I1193" s="119"/>
      <c r="J1193" s="119">
        <v>18</v>
      </c>
      <c r="K1193" s="131">
        <v>43829</v>
      </c>
      <c r="L1193" s="131">
        <v>43829</v>
      </c>
      <c r="M1193" s="131">
        <v>43829</v>
      </c>
      <c r="N1193" s="115" t="s">
        <v>2974</v>
      </c>
      <c r="O1193" s="115" t="s">
        <v>1987</v>
      </c>
      <c r="P1193" s="115">
        <v>12</v>
      </c>
      <c r="Q1193" s="115">
        <v>2019</v>
      </c>
      <c r="R1193" s="115">
        <v>0.2</v>
      </c>
      <c r="S1193" s="115" t="str">
        <f t="shared" si="36"/>
        <v>OGN</v>
      </c>
      <c r="T1193" s="115" t="str">
        <f>IFERROR(VLOOKUP(S1193,[1]LOKASI!$B$4:$D$19,2,0),"-")</f>
        <v>DISTRIK II</v>
      </c>
      <c r="U1193" s="115"/>
      <c r="V1193" s="115"/>
      <c r="W1193" s="121"/>
    </row>
    <row r="1194" spans="2:23" s="94" customFormat="1" ht="50.15" hidden="1" customHeight="1" x14ac:dyDescent="0.35">
      <c r="B1194" s="115">
        <f t="shared" si="37"/>
        <v>1189</v>
      </c>
      <c r="C1194" s="115" t="s">
        <v>1755</v>
      </c>
      <c r="D1194" s="169" t="s">
        <v>2975</v>
      </c>
      <c r="E1194" s="148"/>
      <c r="F1194" s="149"/>
      <c r="G1194" s="168">
        <v>1</v>
      </c>
      <c r="H1194" s="119"/>
      <c r="I1194" s="119"/>
      <c r="J1194" s="119">
        <v>27</v>
      </c>
      <c r="K1194" s="131">
        <v>43829</v>
      </c>
      <c r="L1194" s="131">
        <v>43829</v>
      </c>
      <c r="M1194" s="131">
        <v>43829</v>
      </c>
      <c r="N1194" s="115" t="s">
        <v>2804</v>
      </c>
      <c r="O1194" s="115" t="s">
        <v>1419</v>
      </c>
      <c r="P1194" s="115">
        <v>12</v>
      </c>
      <c r="Q1194" s="115">
        <v>2019</v>
      </c>
      <c r="R1194" s="115"/>
      <c r="S1194" s="115" t="str">
        <f t="shared" si="36"/>
        <v>GNK</v>
      </c>
      <c r="T1194" s="115" t="str">
        <f>IFERROR(VLOOKUP(S1194,[1]LOKASI!$B$4:$D$19,2,0),"-")</f>
        <v>DISTRIK I</v>
      </c>
      <c r="U1194" s="115"/>
      <c r="V1194" s="115"/>
      <c r="W1194" s="121"/>
    </row>
    <row r="1195" spans="2:23" s="94" customFormat="1" ht="50.15" hidden="1" customHeight="1" x14ac:dyDescent="0.35">
      <c r="B1195" s="115">
        <f t="shared" si="37"/>
        <v>1190</v>
      </c>
      <c r="C1195" s="115" t="s">
        <v>1755</v>
      </c>
      <c r="D1195" s="169" t="s">
        <v>2976</v>
      </c>
      <c r="E1195" s="148"/>
      <c r="F1195" s="149"/>
      <c r="G1195" s="168">
        <v>1</v>
      </c>
      <c r="H1195" s="119"/>
      <c r="I1195" s="119"/>
      <c r="J1195" s="119">
        <v>18</v>
      </c>
      <c r="K1195" s="131">
        <v>43829</v>
      </c>
      <c r="L1195" s="131">
        <v>43829</v>
      </c>
      <c r="M1195" s="131">
        <v>43829</v>
      </c>
      <c r="N1195" s="115" t="s">
        <v>2977</v>
      </c>
      <c r="O1195" s="115" t="s">
        <v>1150</v>
      </c>
      <c r="P1195" s="115">
        <v>12</v>
      </c>
      <c r="Q1195" s="115">
        <v>2019</v>
      </c>
      <c r="R1195" s="115"/>
      <c r="S1195" s="115" t="str">
        <f t="shared" si="36"/>
        <v>TLJ</v>
      </c>
      <c r="T1195" s="115" t="str">
        <f>IFERROR(VLOOKUP(S1195,[1]LOKASI!$B$4:$D$19,2,0),"-")</f>
        <v>DISTRIK I</v>
      </c>
      <c r="U1195" s="115"/>
      <c r="V1195" s="115"/>
      <c r="W1195" s="121"/>
    </row>
    <row r="1196" spans="2:23" s="94" customFormat="1" ht="50.15" hidden="1" customHeight="1" x14ac:dyDescent="0.35">
      <c r="B1196" s="115">
        <f t="shared" si="37"/>
        <v>1191</v>
      </c>
      <c r="C1196" s="115" t="s">
        <v>1755</v>
      </c>
      <c r="D1196" s="169" t="s">
        <v>2978</v>
      </c>
      <c r="E1196" s="148"/>
      <c r="F1196" s="149"/>
      <c r="G1196" s="168">
        <v>1</v>
      </c>
      <c r="H1196" s="119">
        <v>1</v>
      </c>
      <c r="I1196" s="119"/>
      <c r="J1196" s="119"/>
      <c r="K1196" s="131">
        <v>43830</v>
      </c>
      <c r="L1196" s="131">
        <v>43830</v>
      </c>
      <c r="M1196" s="131">
        <v>43830</v>
      </c>
      <c r="N1196" s="115" t="s">
        <v>2979</v>
      </c>
      <c r="O1196" s="115" t="s">
        <v>1478</v>
      </c>
      <c r="P1196" s="115">
        <v>12</v>
      </c>
      <c r="Q1196" s="115">
        <v>2019</v>
      </c>
      <c r="R1196" s="115"/>
      <c r="S1196" s="115" t="str">
        <f t="shared" si="36"/>
        <v>SPG</v>
      </c>
      <c r="T1196" s="115" t="str">
        <f>IFERROR(VLOOKUP(S1196,[1]LOKASI!$B$4:$D$19,2,0),"-")</f>
        <v>-</v>
      </c>
      <c r="U1196" s="115"/>
      <c r="V1196" s="115"/>
      <c r="W1196" s="121"/>
    </row>
    <row r="1197" spans="2:23" s="94" customFormat="1" ht="50.15" hidden="1" customHeight="1" x14ac:dyDescent="0.35">
      <c r="B1197" s="115">
        <f t="shared" si="37"/>
        <v>1192</v>
      </c>
      <c r="C1197" s="115" t="s">
        <v>1755</v>
      </c>
      <c r="D1197" s="169" t="s">
        <v>2980</v>
      </c>
      <c r="E1197" s="148"/>
      <c r="F1197" s="149"/>
      <c r="G1197" s="168">
        <v>1</v>
      </c>
      <c r="H1197" s="119"/>
      <c r="I1197" s="119"/>
      <c r="J1197" s="119">
        <v>9</v>
      </c>
      <c r="K1197" s="131">
        <v>43832</v>
      </c>
      <c r="L1197" s="131">
        <v>43832</v>
      </c>
      <c r="M1197" s="131">
        <v>43832</v>
      </c>
      <c r="N1197" s="115" t="s">
        <v>2981</v>
      </c>
      <c r="O1197" s="115" t="s">
        <v>1582</v>
      </c>
      <c r="P1197" s="115">
        <v>1</v>
      </c>
      <c r="Q1197" s="115">
        <v>2020</v>
      </c>
      <c r="R1197" s="115"/>
      <c r="S1197" s="115" t="str">
        <f t="shared" si="36"/>
        <v>TLJ</v>
      </c>
      <c r="T1197" s="115" t="str">
        <f>IFERROR(VLOOKUP(S1197,[1]LOKASI!$B$4:$D$19,2,0),"-")</f>
        <v>DISTRIK I</v>
      </c>
      <c r="U1197" s="115"/>
      <c r="V1197" s="115"/>
      <c r="W1197" s="121"/>
    </row>
    <row r="1198" spans="2:23" s="94" customFormat="1" ht="50.15" hidden="1" customHeight="1" x14ac:dyDescent="0.35">
      <c r="B1198" s="115">
        <f t="shared" si="37"/>
        <v>1193</v>
      </c>
      <c r="C1198" s="115" t="s">
        <v>1755</v>
      </c>
      <c r="D1198" s="169" t="s">
        <v>2982</v>
      </c>
      <c r="E1198" s="148"/>
      <c r="F1198" s="149"/>
      <c r="G1198" s="168">
        <v>1</v>
      </c>
      <c r="H1198" s="119"/>
      <c r="I1198" s="119"/>
      <c r="J1198" s="119">
        <v>12</v>
      </c>
      <c r="K1198" s="131">
        <v>43832</v>
      </c>
      <c r="L1198" s="131">
        <v>43832</v>
      </c>
      <c r="M1198" s="131">
        <v>43832</v>
      </c>
      <c r="N1198" s="115" t="s">
        <v>2983</v>
      </c>
      <c r="O1198" s="115" t="s">
        <v>699</v>
      </c>
      <c r="P1198" s="115">
        <v>1</v>
      </c>
      <c r="Q1198" s="115">
        <v>2020</v>
      </c>
      <c r="R1198" s="115"/>
      <c r="S1198" s="115" t="str">
        <f t="shared" si="36"/>
        <v>TLJ</v>
      </c>
      <c r="T1198" s="115" t="str">
        <f>IFERROR(VLOOKUP(S1198,[1]LOKASI!$B$4:$D$19,2,0),"-")</f>
        <v>DISTRIK I</v>
      </c>
      <c r="U1198" s="115"/>
      <c r="V1198" s="115"/>
      <c r="W1198" s="121"/>
    </row>
    <row r="1199" spans="2:23" s="94" customFormat="1" ht="50.15" hidden="1" customHeight="1" x14ac:dyDescent="0.35">
      <c r="B1199" s="115">
        <f t="shared" si="37"/>
        <v>1194</v>
      </c>
      <c r="C1199" s="115" t="s">
        <v>1755</v>
      </c>
      <c r="D1199" s="169" t="s">
        <v>2984</v>
      </c>
      <c r="E1199" s="148"/>
      <c r="F1199" s="149"/>
      <c r="G1199" s="168">
        <v>1</v>
      </c>
      <c r="H1199" s="119"/>
      <c r="I1199" s="119"/>
      <c r="J1199" s="119">
        <v>50</v>
      </c>
      <c r="K1199" s="131">
        <v>43832</v>
      </c>
      <c r="L1199" s="131">
        <v>43832</v>
      </c>
      <c r="M1199" s="131">
        <v>43832</v>
      </c>
      <c r="N1199" s="115" t="s">
        <v>2985</v>
      </c>
      <c r="O1199" s="115" t="s">
        <v>1347</v>
      </c>
      <c r="P1199" s="115">
        <v>1</v>
      </c>
      <c r="Q1199" s="115">
        <v>2020</v>
      </c>
      <c r="R1199" s="115"/>
      <c r="S1199" s="115" t="str">
        <f t="shared" si="36"/>
        <v>BRA</v>
      </c>
      <c r="T1199" s="115" t="str">
        <f>IFERROR(VLOOKUP(S1199,[1]LOKASI!$B$4:$D$19,2,0),"-")</f>
        <v>-</v>
      </c>
      <c r="U1199" s="115"/>
      <c r="V1199" s="115"/>
      <c r="W1199" s="121"/>
    </row>
    <row r="1200" spans="2:23" s="94" customFormat="1" ht="50.15" hidden="1" customHeight="1" x14ac:dyDescent="0.35">
      <c r="B1200" s="115">
        <f t="shared" si="37"/>
        <v>1195</v>
      </c>
      <c r="C1200" s="115" t="s">
        <v>1755</v>
      </c>
      <c r="D1200" s="169" t="s">
        <v>2969</v>
      </c>
      <c r="E1200" s="148"/>
      <c r="F1200" s="149"/>
      <c r="G1200" s="168">
        <v>1</v>
      </c>
      <c r="H1200" s="119"/>
      <c r="I1200" s="119">
        <v>1</v>
      </c>
      <c r="J1200" s="119"/>
      <c r="K1200" s="131">
        <v>43832</v>
      </c>
      <c r="L1200" s="131">
        <v>43832</v>
      </c>
      <c r="M1200" s="131">
        <v>43832</v>
      </c>
      <c r="N1200" s="115" t="s">
        <v>2986</v>
      </c>
      <c r="O1200" s="115" t="s">
        <v>1655</v>
      </c>
      <c r="P1200" s="115">
        <v>1</v>
      </c>
      <c r="Q1200" s="115">
        <v>2020</v>
      </c>
      <c r="R1200" s="115">
        <v>0.3</v>
      </c>
      <c r="S1200" s="115" t="str">
        <f t="shared" si="36"/>
        <v>TLJ</v>
      </c>
      <c r="T1200" s="115" t="str">
        <f>IFERROR(VLOOKUP(S1200,[1]LOKASI!$B$4:$D$19,2,0),"-")</f>
        <v>DISTRIK I</v>
      </c>
      <c r="U1200" s="115"/>
      <c r="V1200" s="115"/>
      <c r="W1200" s="121"/>
    </row>
    <row r="1201" spans="2:23" s="94" customFormat="1" ht="50.15" hidden="1" customHeight="1" x14ac:dyDescent="0.35">
      <c r="B1201" s="115">
        <f t="shared" si="37"/>
        <v>1196</v>
      </c>
      <c r="C1201" s="115" t="s">
        <v>1755</v>
      </c>
      <c r="D1201" s="169" t="s">
        <v>2987</v>
      </c>
      <c r="E1201" s="148"/>
      <c r="F1201" s="149"/>
      <c r="G1201" s="168">
        <v>1</v>
      </c>
      <c r="H1201" s="119"/>
      <c r="I1201" s="119">
        <v>1</v>
      </c>
      <c r="J1201" s="119"/>
      <c r="K1201" s="131">
        <v>43833</v>
      </c>
      <c r="L1201" s="131">
        <v>43833</v>
      </c>
      <c r="M1201" s="131">
        <v>43833</v>
      </c>
      <c r="N1201" s="115" t="s">
        <v>2988</v>
      </c>
      <c r="O1201" s="115" t="s">
        <v>1689</v>
      </c>
      <c r="P1201" s="115">
        <v>1</v>
      </c>
      <c r="Q1201" s="115">
        <v>2020</v>
      </c>
      <c r="R1201" s="115"/>
      <c r="S1201" s="115" t="str">
        <f t="shared" si="36"/>
        <v>TTB</v>
      </c>
      <c r="T1201" s="115" t="str">
        <f>IFERROR(VLOOKUP(S1201,[1]LOKASI!$B$4:$D$19,2,0),"-")</f>
        <v>DISTRIK II</v>
      </c>
      <c r="U1201" s="115"/>
      <c r="V1201" s="115"/>
      <c r="W1201" s="121"/>
    </row>
    <row r="1202" spans="2:23" s="94" customFormat="1" ht="50.15" hidden="1" customHeight="1" x14ac:dyDescent="0.35">
      <c r="B1202" s="115">
        <f t="shared" si="37"/>
        <v>1197</v>
      </c>
      <c r="C1202" s="115" t="s">
        <v>1755</v>
      </c>
      <c r="D1202" s="147" t="s">
        <v>2989</v>
      </c>
      <c r="E1202" s="148"/>
      <c r="F1202" s="149"/>
      <c r="G1202" s="168">
        <v>1</v>
      </c>
      <c r="H1202" s="119"/>
      <c r="I1202" s="119">
        <v>1</v>
      </c>
      <c r="J1202" s="119"/>
      <c r="K1202" s="131">
        <v>43834</v>
      </c>
      <c r="L1202" s="131">
        <v>43834</v>
      </c>
      <c r="M1202" s="131">
        <v>43834</v>
      </c>
      <c r="N1202" s="115" t="s">
        <v>2990</v>
      </c>
      <c r="O1202" s="115" t="s">
        <v>1522</v>
      </c>
      <c r="P1202" s="115">
        <v>1</v>
      </c>
      <c r="Q1202" s="115">
        <v>2020</v>
      </c>
      <c r="R1202" s="115"/>
      <c r="S1202" s="115" t="str">
        <f t="shared" si="36"/>
        <v>PMB</v>
      </c>
      <c r="T1202" s="115" t="str">
        <f>IFERROR(VLOOKUP(S1202,[1]LOKASI!$B$4:$D$19,2,0),"-")</f>
        <v>DISTRIK I</v>
      </c>
      <c r="U1202" s="115"/>
      <c r="V1202" s="115"/>
      <c r="W1202" s="121"/>
    </row>
    <row r="1203" spans="2:23" s="94" customFormat="1" ht="50.15" hidden="1" customHeight="1" x14ac:dyDescent="0.35">
      <c r="B1203" s="115">
        <f t="shared" si="37"/>
        <v>1198</v>
      </c>
      <c r="C1203" s="115" t="s">
        <v>1755</v>
      </c>
      <c r="D1203" s="169" t="s">
        <v>2991</v>
      </c>
      <c r="E1203" s="148"/>
      <c r="F1203" s="149"/>
      <c r="G1203" s="168">
        <v>1</v>
      </c>
      <c r="H1203" s="119"/>
      <c r="I1203" s="119"/>
      <c r="J1203" s="119">
        <v>18</v>
      </c>
      <c r="K1203" s="131">
        <v>43837</v>
      </c>
      <c r="L1203" s="131">
        <v>43837</v>
      </c>
      <c r="M1203" s="131">
        <v>43837</v>
      </c>
      <c r="N1203" s="115" t="s">
        <v>2992</v>
      </c>
      <c r="O1203" s="115" t="s">
        <v>1522</v>
      </c>
      <c r="P1203" s="115">
        <v>1</v>
      </c>
      <c r="Q1203" s="115">
        <v>2020</v>
      </c>
      <c r="R1203" s="115"/>
      <c r="S1203" s="115" t="str">
        <f t="shared" si="36"/>
        <v>PMB</v>
      </c>
      <c r="T1203" s="115" t="str">
        <f>IFERROR(VLOOKUP(S1203,[1]LOKASI!$B$4:$D$19,2,0),"-")</f>
        <v>DISTRIK I</v>
      </c>
      <c r="U1203" s="115"/>
      <c r="V1203" s="115"/>
      <c r="W1203" s="121"/>
    </row>
    <row r="1204" spans="2:23" s="94" customFormat="1" ht="50.15" hidden="1" customHeight="1" x14ac:dyDescent="0.35">
      <c r="B1204" s="115">
        <f t="shared" si="37"/>
        <v>1199</v>
      </c>
      <c r="C1204" s="115" t="s">
        <v>1755</v>
      </c>
      <c r="D1204" s="169" t="s">
        <v>2993</v>
      </c>
      <c r="E1204" s="148"/>
      <c r="F1204" s="149"/>
      <c r="G1204" s="168">
        <v>3</v>
      </c>
      <c r="H1204" s="119"/>
      <c r="I1204" s="119"/>
      <c r="J1204" s="119">
        <v>27</v>
      </c>
      <c r="K1204" s="131">
        <v>43838</v>
      </c>
      <c r="L1204" s="131">
        <v>43838</v>
      </c>
      <c r="M1204" s="131">
        <v>43838</v>
      </c>
      <c r="N1204" s="115" t="s">
        <v>2994</v>
      </c>
      <c r="O1204" s="115" t="s">
        <v>1522</v>
      </c>
      <c r="P1204" s="115">
        <v>1</v>
      </c>
      <c r="Q1204" s="115">
        <v>2020</v>
      </c>
      <c r="R1204" s="115"/>
      <c r="S1204" s="115" t="str">
        <f t="shared" si="36"/>
        <v>PMB</v>
      </c>
      <c r="T1204" s="115" t="str">
        <f>IFERROR(VLOOKUP(S1204,[1]LOKASI!$B$4:$D$19,2,0),"-")</f>
        <v>DISTRIK I</v>
      </c>
      <c r="U1204" s="115"/>
      <c r="V1204" s="115"/>
      <c r="W1204" s="121"/>
    </row>
    <row r="1205" spans="2:23" s="94" customFormat="1" ht="50.15" hidden="1" customHeight="1" x14ac:dyDescent="0.35">
      <c r="B1205" s="115">
        <f t="shared" si="37"/>
        <v>1200</v>
      </c>
      <c r="C1205" s="115" t="s">
        <v>1755</v>
      </c>
      <c r="D1205" s="169" t="s">
        <v>2995</v>
      </c>
      <c r="E1205" s="148"/>
      <c r="F1205" s="149"/>
      <c r="G1205" s="168">
        <v>1</v>
      </c>
      <c r="H1205" s="119"/>
      <c r="I1205" s="119"/>
      <c r="J1205" s="119">
        <v>18</v>
      </c>
      <c r="K1205" s="131">
        <v>43838</v>
      </c>
      <c r="L1205" s="131">
        <v>43838</v>
      </c>
      <c r="M1205" s="131">
        <v>43838</v>
      </c>
      <c r="N1205" s="115" t="s">
        <v>2996</v>
      </c>
      <c r="O1205" s="115" t="s">
        <v>2611</v>
      </c>
      <c r="P1205" s="115">
        <v>1</v>
      </c>
      <c r="Q1205" s="115">
        <v>2020</v>
      </c>
      <c r="R1205" s="115"/>
      <c r="S1205" s="115" t="str">
        <f t="shared" si="36"/>
        <v>OGN</v>
      </c>
      <c r="T1205" s="115" t="str">
        <f>IFERROR(VLOOKUP(S1205,[1]LOKASI!$B$4:$D$19,2,0),"-")</f>
        <v>DISTRIK II</v>
      </c>
      <c r="U1205" s="115"/>
      <c r="V1205" s="115"/>
      <c r="W1205" s="121"/>
    </row>
    <row r="1206" spans="2:23" s="94" customFormat="1" ht="50.15" hidden="1" customHeight="1" x14ac:dyDescent="0.35">
      <c r="B1206" s="115">
        <f t="shared" si="37"/>
        <v>1201</v>
      </c>
      <c r="C1206" s="115" t="s">
        <v>1755</v>
      </c>
      <c r="D1206" s="169" t="s">
        <v>2997</v>
      </c>
      <c r="E1206" s="148"/>
      <c r="F1206" s="149"/>
      <c r="G1206" s="168">
        <v>1</v>
      </c>
      <c r="H1206" s="119"/>
      <c r="I1206" s="119"/>
      <c r="J1206" s="119">
        <v>9</v>
      </c>
      <c r="K1206" s="131">
        <v>43839</v>
      </c>
      <c r="L1206" s="131">
        <v>43839</v>
      </c>
      <c r="M1206" s="131">
        <v>43840</v>
      </c>
      <c r="N1206" s="115" t="s">
        <v>2998</v>
      </c>
      <c r="O1206" s="115" t="s">
        <v>1799</v>
      </c>
      <c r="P1206" s="115">
        <v>1</v>
      </c>
      <c r="Q1206" s="115">
        <v>2020</v>
      </c>
      <c r="R1206" s="115">
        <v>0.1</v>
      </c>
      <c r="S1206" s="115" t="str">
        <f t="shared" si="36"/>
        <v>OGN</v>
      </c>
      <c r="T1206" s="115" t="str">
        <f>IFERROR(VLOOKUP(S1206,[1]LOKASI!$B$4:$D$19,2,0),"-")</f>
        <v>DISTRIK II</v>
      </c>
      <c r="U1206" s="115"/>
      <c r="V1206" s="115"/>
      <c r="W1206" s="121"/>
    </row>
    <row r="1207" spans="2:23" s="94" customFormat="1" ht="50.15" hidden="1" customHeight="1" x14ac:dyDescent="0.35">
      <c r="B1207" s="115">
        <f t="shared" si="37"/>
        <v>1202</v>
      </c>
      <c r="C1207" s="115" t="s">
        <v>1755</v>
      </c>
      <c r="D1207" s="169" t="s">
        <v>2999</v>
      </c>
      <c r="E1207" s="148"/>
      <c r="F1207" s="149"/>
      <c r="G1207" s="168">
        <v>1</v>
      </c>
      <c r="H1207" s="119"/>
      <c r="I1207" s="119"/>
      <c r="J1207" s="119">
        <v>54</v>
      </c>
      <c r="K1207" s="131">
        <v>43839</v>
      </c>
      <c r="L1207" s="131">
        <v>43839</v>
      </c>
      <c r="M1207" s="131">
        <v>43839</v>
      </c>
      <c r="N1207" s="115" t="s">
        <v>3000</v>
      </c>
      <c r="O1207" s="115" t="s">
        <v>1361</v>
      </c>
      <c r="P1207" s="115">
        <v>1</v>
      </c>
      <c r="Q1207" s="115">
        <v>2020</v>
      </c>
      <c r="R1207" s="115"/>
      <c r="S1207" s="115" t="str">
        <f t="shared" si="36"/>
        <v>BRG</v>
      </c>
      <c r="T1207" s="115" t="str">
        <f>IFERROR(VLOOKUP(S1207,[1]LOKASI!$B$4:$D$19,2,0),"-")</f>
        <v>DISTRIK III</v>
      </c>
      <c r="U1207" s="115"/>
      <c r="V1207" s="115"/>
      <c r="W1207" s="121"/>
    </row>
    <row r="1208" spans="2:23" s="94" customFormat="1" ht="50.15" hidden="1" customHeight="1" x14ac:dyDescent="0.35">
      <c r="B1208" s="115">
        <f t="shared" si="37"/>
        <v>1203</v>
      </c>
      <c r="C1208" s="115" t="s">
        <v>1755</v>
      </c>
      <c r="D1208" s="169" t="s">
        <v>2999</v>
      </c>
      <c r="E1208" s="148"/>
      <c r="F1208" s="149"/>
      <c r="G1208" s="168">
        <v>1</v>
      </c>
      <c r="H1208" s="119"/>
      <c r="I1208" s="119"/>
      <c r="J1208" s="119">
        <v>9</v>
      </c>
      <c r="K1208" s="131">
        <v>43840</v>
      </c>
      <c r="L1208" s="131">
        <v>43840</v>
      </c>
      <c r="M1208" s="131">
        <v>43840</v>
      </c>
      <c r="N1208" s="115" t="s">
        <v>2764</v>
      </c>
      <c r="O1208" s="115" t="s">
        <v>869</v>
      </c>
      <c r="P1208" s="115">
        <v>1</v>
      </c>
      <c r="Q1208" s="115">
        <v>2020</v>
      </c>
      <c r="R1208" s="115"/>
      <c r="S1208" s="115" t="str">
        <f t="shared" si="36"/>
        <v>TLJ</v>
      </c>
      <c r="T1208" s="115" t="str">
        <f>IFERROR(VLOOKUP(S1208,[1]LOKASI!$B$4:$D$19,2,0),"-")</f>
        <v>DISTRIK I</v>
      </c>
      <c r="U1208" s="115"/>
      <c r="V1208" s="115"/>
      <c r="W1208" s="121"/>
    </row>
    <row r="1209" spans="2:23" s="94" customFormat="1" ht="50.15" hidden="1" customHeight="1" x14ac:dyDescent="0.35">
      <c r="B1209" s="115">
        <f t="shared" si="37"/>
        <v>1204</v>
      </c>
      <c r="C1209" s="115" t="s">
        <v>1755</v>
      </c>
      <c r="D1209" s="169" t="s">
        <v>3001</v>
      </c>
      <c r="E1209" s="148"/>
      <c r="F1209" s="149"/>
      <c r="G1209" s="168">
        <v>1</v>
      </c>
      <c r="H1209" s="119"/>
      <c r="I1209" s="119">
        <v>1</v>
      </c>
      <c r="J1209" s="119"/>
      <c r="K1209" s="131">
        <v>43841</v>
      </c>
      <c r="L1209" s="131">
        <v>43841</v>
      </c>
      <c r="M1209" s="131">
        <v>43841</v>
      </c>
      <c r="N1209" s="115" t="s">
        <v>3002</v>
      </c>
      <c r="O1209" s="115" t="s">
        <v>1364</v>
      </c>
      <c r="P1209" s="115">
        <v>1</v>
      </c>
      <c r="Q1209" s="115">
        <v>2020</v>
      </c>
      <c r="R1209" s="115"/>
      <c r="S1209" s="115" t="str">
        <f t="shared" si="36"/>
        <v>BRG</v>
      </c>
      <c r="T1209" s="115" t="str">
        <f>IFERROR(VLOOKUP(S1209,[1]LOKASI!$B$4:$D$19,2,0),"-")</f>
        <v>DISTRIK III</v>
      </c>
      <c r="U1209" s="115"/>
      <c r="V1209" s="115"/>
      <c r="W1209" s="121"/>
    </row>
    <row r="1210" spans="2:23" s="94" customFormat="1" ht="50.15" hidden="1" customHeight="1" x14ac:dyDescent="0.35">
      <c r="B1210" s="115">
        <f t="shared" si="37"/>
        <v>1205</v>
      </c>
      <c r="C1210" s="115" t="s">
        <v>1755</v>
      </c>
      <c r="D1210" s="169" t="s">
        <v>3003</v>
      </c>
      <c r="E1210" s="148"/>
      <c r="F1210" s="149"/>
      <c r="G1210" s="168">
        <v>1</v>
      </c>
      <c r="H1210" s="119"/>
      <c r="I1210" s="119"/>
      <c r="J1210" s="119">
        <v>27</v>
      </c>
      <c r="K1210" s="131">
        <v>43842</v>
      </c>
      <c r="L1210" s="131">
        <v>43842</v>
      </c>
      <c r="M1210" s="131">
        <v>43842</v>
      </c>
      <c r="N1210" s="115" t="s">
        <v>3004</v>
      </c>
      <c r="O1210" s="115" t="s">
        <v>1799</v>
      </c>
      <c r="P1210" s="115">
        <v>1</v>
      </c>
      <c r="Q1210" s="115">
        <v>2020</v>
      </c>
      <c r="R1210" s="115">
        <v>0.1</v>
      </c>
      <c r="S1210" s="115" t="str">
        <f t="shared" si="36"/>
        <v>OGN</v>
      </c>
      <c r="T1210" s="115" t="str">
        <f>IFERROR(VLOOKUP(S1210,[1]LOKASI!$B$4:$D$19,2,0),"-")</f>
        <v>DISTRIK II</v>
      </c>
      <c r="U1210" s="115"/>
      <c r="V1210" s="115"/>
      <c r="W1210" s="121"/>
    </row>
    <row r="1211" spans="2:23" s="94" customFormat="1" ht="50.15" hidden="1" customHeight="1" x14ac:dyDescent="0.35">
      <c r="B1211" s="115">
        <f t="shared" si="37"/>
        <v>1206</v>
      </c>
      <c r="C1211" s="115" t="s">
        <v>1755</v>
      </c>
      <c r="D1211" s="169" t="s">
        <v>3005</v>
      </c>
      <c r="E1211" s="148"/>
      <c r="F1211" s="149"/>
      <c r="G1211" s="168">
        <v>1</v>
      </c>
      <c r="H1211" s="119"/>
      <c r="I1211" s="119">
        <v>1</v>
      </c>
      <c r="J1211" s="119"/>
      <c r="K1211" s="131">
        <v>43844</v>
      </c>
      <c r="L1211" s="131">
        <v>43844</v>
      </c>
      <c r="M1211" s="131">
        <v>43844</v>
      </c>
      <c r="N1211" s="115" t="s">
        <v>2800</v>
      </c>
      <c r="O1211" s="115" t="s">
        <v>1159</v>
      </c>
      <c r="P1211" s="115">
        <v>1</v>
      </c>
      <c r="Q1211" s="115">
        <v>2020</v>
      </c>
      <c r="R1211" s="115"/>
      <c r="S1211" s="115" t="str">
        <f t="shared" si="36"/>
        <v>TLJ</v>
      </c>
      <c r="T1211" s="115" t="str">
        <f>IFERROR(VLOOKUP(S1211,[1]LOKASI!$B$4:$D$19,2,0),"-")</f>
        <v>DISTRIK I</v>
      </c>
      <c r="U1211" s="115"/>
      <c r="V1211" s="115"/>
      <c r="W1211" s="121"/>
    </row>
    <row r="1212" spans="2:23" s="94" customFormat="1" ht="50.15" hidden="1" customHeight="1" x14ac:dyDescent="0.35">
      <c r="B1212" s="115">
        <f t="shared" si="37"/>
        <v>1207</v>
      </c>
      <c r="C1212" s="115" t="s">
        <v>1755</v>
      </c>
      <c r="D1212" s="169" t="s">
        <v>3006</v>
      </c>
      <c r="E1212" s="148"/>
      <c r="F1212" s="149"/>
      <c r="G1212" s="168">
        <v>1</v>
      </c>
      <c r="H1212" s="119"/>
      <c r="I1212" s="119">
        <v>1</v>
      </c>
      <c r="J1212" s="119"/>
      <c r="K1212" s="131">
        <v>43844</v>
      </c>
      <c r="L1212" s="131">
        <v>43844</v>
      </c>
      <c r="M1212" s="131">
        <v>43844</v>
      </c>
      <c r="N1212" s="115" t="s">
        <v>2713</v>
      </c>
      <c r="O1212" s="115" t="s">
        <v>3007</v>
      </c>
      <c r="P1212" s="115">
        <v>1</v>
      </c>
      <c r="Q1212" s="115">
        <v>2020</v>
      </c>
      <c r="R1212" s="115"/>
      <c r="S1212" s="115" t="str">
        <f t="shared" si="36"/>
        <v>TSM</v>
      </c>
      <c r="T1212" s="115" t="str">
        <f>IFERROR(VLOOKUP(S1212,[1]LOKASI!$B$4:$D$19,2,0),"-")</f>
        <v>DISTRIK III</v>
      </c>
      <c r="U1212" s="115"/>
      <c r="V1212" s="115"/>
      <c r="W1212" s="121"/>
    </row>
    <row r="1213" spans="2:23" s="94" customFormat="1" ht="50.15" hidden="1" customHeight="1" x14ac:dyDescent="0.35">
      <c r="B1213" s="115">
        <f t="shared" si="37"/>
        <v>1208</v>
      </c>
      <c r="C1213" s="115" t="s">
        <v>1755</v>
      </c>
      <c r="D1213" s="169" t="s">
        <v>3008</v>
      </c>
      <c r="E1213" s="148"/>
      <c r="F1213" s="149"/>
      <c r="G1213" s="168">
        <v>1</v>
      </c>
      <c r="H1213" s="119"/>
      <c r="I1213" s="119"/>
      <c r="J1213" s="119">
        <v>24</v>
      </c>
      <c r="K1213" s="131">
        <v>43845</v>
      </c>
      <c r="L1213" s="131">
        <v>43845</v>
      </c>
      <c r="M1213" s="131">
        <v>43845</v>
      </c>
      <c r="N1213" s="115" t="s">
        <v>3009</v>
      </c>
      <c r="O1213" s="115" t="s">
        <v>3010</v>
      </c>
      <c r="P1213" s="115">
        <v>1</v>
      </c>
      <c r="Q1213" s="115">
        <v>2020</v>
      </c>
      <c r="R1213" s="115"/>
      <c r="S1213" s="115" t="str">
        <f t="shared" si="36"/>
        <v xml:space="preserve">SP </v>
      </c>
      <c r="T1213" s="115" t="str">
        <f>IFERROR(VLOOKUP(S1213,[1]LOKASI!$B$4:$D$19,2,0),"-")</f>
        <v>-</v>
      </c>
      <c r="U1213" s="115"/>
      <c r="V1213" s="115"/>
      <c r="W1213" s="121"/>
    </row>
    <row r="1214" spans="2:23" s="94" customFormat="1" ht="50.15" hidden="1" customHeight="1" x14ac:dyDescent="0.35">
      <c r="B1214" s="115">
        <f t="shared" si="37"/>
        <v>1209</v>
      </c>
      <c r="C1214" s="115" t="s">
        <v>1755</v>
      </c>
      <c r="D1214" s="169" t="s">
        <v>3011</v>
      </c>
      <c r="E1214" s="148"/>
      <c r="F1214" s="149"/>
      <c r="G1214" s="168">
        <v>1</v>
      </c>
      <c r="H1214" s="119"/>
      <c r="I1214" s="119">
        <v>1</v>
      </c>
      <c r="J1214" s="119"/>
      <c r="K1214" s="131">
        <v>43845</v>
      </c>
      <c r="L1214" s="131">
        <v>43845</v>
      </c>
      <c r="M1214" s="131">
        <v>43845</v>
      </c>
      <c r="N1214" s="115" t="s">
        <v>3012</v>
      </c>
      <c r="O1214" s="134" t="s">
        <v>3013</v>
      </c>
      <c r="P1214" s="115">
        <v>1</v>
      </c>
      <c r="Q1214" s="115">
        <v>2020</v>
      </c>
      <c r="R1214" s="115"/>
      <c r="S1214" s="115" t="str">
        <f t="shared" si="36"/>
        <v xml:space="preserve">SP </v>
      </c>
      <c r="T1214" s="115" t="str">
        <f>IFERROR(VLOOKUP(S1214,[1]LOKASI!$B$4:$D$19,2,0),"-")</f>
        <v>-</v>
      </c>
      <c r="U1214" s="115"/>
      <c r="V1214" s="115"/>
      <c r="W1214" s="121"/>
    </row>
    <row r="1215" spans="2:23" s="94" customFormat="1" ht="50.15" hidden="1" customHeight="1" x14ac:dyDescent="0.35">
      <c r="B1215" s="115">
        <f t="shared" si="37"/>
        <v>1210</v>
      </c>
      <c r="C1215" s="115" t="s">
        <v>1755</v>
      </c>
      <c r="D1215" s="169" t="s">
        <v>3014</v>
      </c>
      <c r="E1215" s="148"/>
      <c r="F1215" s="149"/>
      <c r="G1215" s="168">
        <v>1</v>
      </c>
      <c r="H1215" s="119">
        <v>1</v>
      </c>
      <c r="I1215" s="119"/>
      <c r="J1215" s="119"/>
      <c r="K1215" s="131">
        <v>43846</v>
      </c>
      <c r="L1215" s="131">
        <v>43846</v>
      </c>
      <c r="M1215" s="131">
        <v>43846</v>
      </c>
      <c r="N1215" s="115" t="s">
        <v>3015</v>
      </c>
      <c r="O1215" s="126" t="s">
        <v>1792</v>
      </c>
      <c r="P1215" s="115">
        <v>1</v>
      </c>
      <c r="Q1215" s="115">
        <v>2020</v>
      </c>
      <c r="R1215" s="115"/>
      <c r="S1215" s="115" t="str">
        <f t="shared" si="36"/>
        <v>PDW</v>
      </c>
      <c r="T1215" s="115" t="str">
        <f>IFERROR(VLOOKUP(S1215,[1]LOKASI!$B$4:$D$19,2,0),"-")</f>
        <v>-</v>
      </c>
      <c r="U1215" s="115"/>
      <c r="V1215" s="115"/>
      <c r="W1215" s="121"/>
    </row>
    <row r="1216" spans="2:23" s="94" customFormat="1" ht="50.15" hidden="1" customHeight="1" x14ac:dyDescent="0.35">
      <c r="B1216" s="115">
        <f t="shared" si="37"/>
        <v>1211</v>
      </c>
      <c r="C1216" s="123" t="s">
        <v>1300</v>
      </c>
      <c r="D1216" s="180" t="s">
        <v>3016</v>
      </c>
      <c r="E1216" s="181"/>
      <c r="F1216" s="182"/>
      <c r="G1216" s="168">
        <v>1</v>
      </c>
      <c r="H1216" s="119">
        <v>1</v>
      </c>
      <c r="I1216" s="119"/>
      <c r="J1216" s="119"/>
      <c r="K1216" s="131">
        <v>43848</v>
      </c>
      <c r="L1216" s="131">
        <v>43848</v>
      </c>
      <c r="M1216" s="131">
        <v>43848</v>
      </c>
      <c r="N1216" s="115" t="s">
        <v>3017</v>
      </c>
      <c r="O1216" s="123" t="s">
        <v>1854</v>
      </c>
      <c r="P1216" s="115">
        <v>1</v>
      </c>
      <c r="Q1216" s="115">
        <v>2020</v>
      </c>
      <c r="R1216" s="115"/>
      <c r="S1216" s="115" t="str">
        <f t="shared" si="36"/>
        <v>BRG</v>
      </c>
      <c r="T1216" s="115" t="str">
        <f>IFERROR(VLOOKUP(S1216,[1]LOKASI!$B$4:$D$19,2,0),"-")</f>
        <v>DISTRIK III</v>
      </c>
      <c r="U1216" s="115"/>
      <c r="V1216" s="115"/>
      <c r="W1216" s="121"/>
    </row>
    <row r="1217" spans="2:23" s="94" customFormat="1" ht="50.15" hidden="1" customHeight="1" x14ac:dyDescent="0.35">
      <c r="B1217" s="115">
        <f t="shared" si="37"/>
        <v>1212</v>
      </c>
      <c r="C1217" s="123" t="s">
        <v>1300</v>
      </c>
      <c r="D1217" s="180" t="s">
        <v>3018</v>
      </c>
      <c r="E1217" s="181"/>
      <c r="F1217" s="182"/>
      <c r="G1217" s="168">
        <v>1</v>
      </c>
      <c r="H1217" s="119">
        <v>1</v>
      </c>
      <c r="I1217" s="119"/>
      <c r="J1217" s="119"/>
      <c r="K1217" s="131">
        <v>43848</v>
      </c>
      <c r="L1217" s="131">
        <v>43848</v>
      </c>
      <c r="M1217" s="131">
        <v>43848</v>
      </c>
      <c r="N1217" s="115" t="s">
        <v>3019</v>
      </c>
      <c r="O1217" s="123" t="s">
        <v>3020</v>
      </c>
      <c r="P1217" s="115">
        <v>1</v>
      </c>
      <c r="Q1217" s="115">
        <v>2020</v>
      </c>
      <c r="R1217" s="115"/>
      <c r="S1217" s="115" t="str">
        <f t="shared" si="36"/>
        <v>SKG LBK - PPP</v>
      </c>
      <c r="T1217" s="115" t="str">
        <f>IFERROR(VLOOKUP(S1217,[1]LOKASI!$B$4:$D$19,2,0),"-")</f>
        <v>-</v>
      </c>
      <c r="U1217" s="115"/>
      <c r="V1217" s="115"/>
      <c r="W1217" s="121"/>
    </row>
    <row r="1218" spans="2:23" s="94" customFormat="1" ht="50.15" hidden="1" customHeight="1" x14ac:dyDescent="0.35">
      <c r="B1218" s="115">
        <f t="shared" si="37"/>
        <v>1213</v>
      </c>
      <c r="C1218" s="115" t="s">
        <v>1755</v>
      </c>
      <c r="D1218" s="169" t="s">
        <v>2210</v>
      </c>
      <c r="E1218" s="148"/>
      <c r="F1218" s="149"/>
      <c r="G1218" s="168">
        <v>1</v>
      </c>
      <c r="H1218" s="119">
        <v>1</v>
      </c>
      <c r="I1218" s="119"/>
      <c r="J1218" s="119"/>
      <c r="K1218" s="131">
        <v>43848</v>
      </c>
      <c r="L1218" s="131">
        <v>43848</v>
      </c>
      <c r="M1218" s="131">
        <v>43848</v>
      </c>
      <c r="N1218" s="115" t="s">
        <v>3021</v>
      </c>
      <c r="O1218" s="115" t="s">
        <v>614</v>
      </c>
      <c r="P1218" s="115">
        <v>1</v>
      </c>
      <c r="Q1218" s="115">
        <v>2020</v>
      </c>
      <c r="R1218" s="115"/>
      <c r="S1218" s="115" t="str">
        <f t="shared" si="36"/>
        <v>TLJ</v>
      </c>
      <c r="T1218" s="115" t="str">
        <f>IFERROR(VLOOKUP(S1218,[1]LOKASI!$B$4:$D$19,2,0),"-")</f>
        <v>DISTRIK I</v>
      </c>
      <c r="U1218" s="115"/>
      <c r="V1218" s="115"/>
      <c r="W1218" s="121"/>
    </row>
    <row r="1219" spans="2:23" s="94" customFormat="1" ht="50.15" hidden="1" customHeight="1" x14ac:dyDescent="0.35">
      <c r="B1219" s="115">
        <f t="shared" si="37"/>
        <v>1214</v>
      </c>
      <c r="C1219" s="115" t="s">
        <v>1755</v>
      </c>
      <c r="D1219" s="169" t="s">
        <v>3022</v>
      </c>
      <c r="E1219" s="148"/>
      <c r="F1219" s="149"/>
      <c r="G1219" s="168">
        <v>1</v>
      </c>
      <c r="H1219" s="119"/>
      <c r="I1219" s="119"/>
      <c r="J1219" s="119">
        <v>9</v>
      </c>
      <c r="K1219" s="131">
        <v>43848</v>
      </c>
      <c r="L1219" s="131">
        <v>43848</v>
      </c>
      <c r="M1219" s="131">
        <v>43848</v>
      </c>
      <c r="N1219" s="115" t="s">
        <v>3023</v>
      </c>
      <c r="O1219" s="115" t="s">
        <v>1152</v>
      </c>
      <c r="P1219" s="115">
        <v>1</v>
      </c>
      <c r="Q1219" s="115">
        <v>2020</v>
      </c>
      <c r="R1219" s="115"/>
      <c r="S1219" s="115" t="str">
        <f t="shared" si="36"/>
        <v>TLJ</v>
      </c>
      <c r="T1219" s="115" t="str">
        <f>IFERROR(VLOOKUP(S1219,[1]LOKASI!$B$4:$D$19,2,0),"-")</f>
        <v>DISTRIK I</v>
      </c>
      <c r="U1219" s="115"/>
      <c r="V1219" s="115"/>
      <c r="W1219" s="121"/>
    </row>
    <row r="1220" spans="2:23" s="94" customFormat="1" ht="50.15" hidden="1" customHeight="1" x14ac:dyDescent="0.35">
      <c r="B1220" s="115">
        <f t="shared" si="37"/>
        <v>1215</v>
      </c>
      <c r="C1220" s="115" t="s">
        <v>1755</v>
      </c>
      <c r="D1220" s="169" t="s">
        <v>3024</v>
      </c>
      <c r="E1220" s="148"/>
      <c r="F1220" s="149"/>
      <c r="G1220" s="168">
        <v>1</v>
      </c>
      <c r="H1220" s="119"/>
      <c r="I1220" s="119"/>
      <c r="J1220" s="119">
        <v>9</v>
      </c>
      <c r="K1220" s="131">
        <v>43849</v>
      </c>
      <c r="L1220" s="131">
        <v>43849</v>
      </c>
      <c r="M1220" s="131">
        <v>43849</v>
      </c>
      <c r="N1220" s="115" t="s">
        <v>3025</v>
      </c>
      <c r="O1220" s="115" t="s">
        <v>1430</v>
      </c>
      <c r="P1220" s="115">
        <v>1</v>
      </c>
      <c r="Q1220" s="115">
        <v>2020</v>
      </c>
      <c r="R1220" s="115"/>
      <c r="S1220" s="115" t="str">
        <f t="shared" si="36"/>
        <v>GNK</v>
      </c>
      <c r="T1220" s="115" t="str">
        <f>IFERROR(VLOOKUP(S1220,[1]LOKASI!$B$4:$D$19,2,0),"-")</f>
        <v>DISTRIK I</v>
      </c>
      <c r="U1220" s="115"/>
      <c r="V1220" s="115"/>
      <c r="W1220" s="121"/>
    </row>
    <row r="1221" spans="2:23" s="94" customFormat="1" ht="50.15" hidden="1" customHeight="1" x14ac:dyDescent="0.35">
      <c r="B1221" s="115">
        <f t="shared" si="37"/>
        <v>1216</v>
      </c>
      <c r="C1221" s="115" t="s">
        <v>1755</v>
      </c>
      <c r="D1221" s="169" t="s">
        <v>3026</v>
      </c>
      <c r="E1221" s="148"/>
      <c r="F1221" s="149"/>
      <c r="G1221" s="168">
        <v>1</v>
      </c>
      <c r="H1221" s="119"/>
      <c r="I1221" s="119"/>
      <c r="J1221" s="119">
        <v>18</v>
      </c>
      <c r="K1221" s="131">
        <v>43850</v>
      </c>
      <c r="L1221" s="131">
        <v>43850</v>
      </c>
      <c r="M1221" s="131">
        <v>43850</v>
      </c>
      <c r="N1221" s="115" t="s">
        <v>3027</v>
      </c>
      <c r="O1221" s="115" t="s">
        <v>1789</v>
      </c>
      <c r="P1221" s="115">
        <v>1</v>
      </c>
      <c r="Q1221" s="115">
        <v>2020</v>
      </c>
      <c r="R1221" s="115"/>
      <c r="S1221" s="115" t="str">
        <f t="shared" si="36"/>
        <v>TLJ</v>
      </c>
      <c r="T1221" s="115" t="str">
        <f>IFERROR(VLOOKUP(S1221,[1]LOKASI!$B$4:$D$19,2,0),"-")</f>
        <v>DISTRIK I</v>
      </c>
      <c r="U1221" s="115"/>
      <c r="V1221" s="115"/>
      <c r="W1221" s="121"/>
    </row>
    <row r="1222" spans="2:23" s="94" customFormat="1" ht="50.15" hidden="1" customHeight="1" x14ac:dyDescent="0.35">
      <c r="B1222" s="115">
        <f t="shared" si="37"/>
        <v>1217</v>
      </c>
      <c r="C1222" s="115" t="s">
        <v>1755</v>
      </c>
      <c r="D1222" s="169" t="s">
        <v>3028</v>
      </c>
      <c r="E1222" s="148"/>
      <c r="F1222" s="149"/>
      <c r="G1222" s="168">
        <v>1</v>
      </c>
      <c r="H1222" s="119"/>
      <c r="I1222" s="119"/>
      <c r="J1222" s="119">
        <v>18</v>
      </c>
      <c r="K1222" s="131">
        <v>43852</v>
      </c>
      <c r="L1222" s="131">
        <v>43852</v>
      </c>
      <c r="M1222" s="131">
        <v>43852</v>
      </c>
      <c r="N1222" s="115" t="s">
        <v>3029</v>
      </c>
      <c r="O1222" s="115" t="s">
        <v>1799</v>
      </c>
      <c r="P1222" s="115">
        <v>1</v>
      </c>
      <c r="Q1222" s="115">
        <v>2020</v>
      </c>
      <c r="R1222" s="115">
        <v>2.5</v>
      </c>
      <c r="S1222" s="115" t="str">
        <f t="shared" ref="S1222:S1285" si="38">IF(C1222="TRUNKLINE",LEFT(O1222,25),IF(C1222="PIPING",LEFT(O1222,13),LEFT(O1222,3)))</f>
        <v>OGN</v>
      </c>
      <c r="T1222" s="115" t="str">
        <f>IFERROR(VLOOKUP(S1222,[1]LOKASI!$B$4:$D$19,2,0),"-")</f>
        <v>DISTRIK II</v>
      </c>
      <c r="U1222" s="115"/>
      <c r="V1222" s="115"/>
      <c r="W1222" s="121"/>
    </row>
    <row r="1223" spans="2:23" s="94" customFormat="1" ht="50.15" hidden="1" customHeight="1" x14ac:dyDescent="0.35">
      <c r="B1223" s="115">
        <f t="shared" si="37"/>
        <v>1218</v>
      </c>
      <c r="C1223" s="123" t="s">
        <v>1300</v>
      </c>
      <c r="D1223" s="180" t="s">
        <v>3030</v>
      </c>
      <c r="E1223" s="181"/>
      <c r="F1223" s="182"/>
      <c r="G1223" s="119">
        <v>1</v>
      </c>
      <c r="H1223" s="119">
        <v>1</v>
      </c>
      <c r="I1223" s="119"/>
      <c r="J1223" s="119"/>
      <c r="K1223" s="131">
        <v>43853</v>
      </c>
      <c r="L1223" s="131">
        <v>43853</v>
      </c>
      <c r="M1223" s="131">
        <v>43853</v>
      </c>
      <c r="N1223" s="115"/>
      <c r="O1223" s="123" t="s">
        <v>3031</v>
      </c>
      <c r="P1223" s="115">
        <v>1</v>
      </c>
      <c r="Q1223" s="115">
        <v>2020</v>
      </c>
      <c r="R1223" s="115"/>
      <c r="S1223" s="115" t="str">
        <f t="shared" si="38"/>
        <v>SEGMENT XII</v>
      </c>
      <c r="T1223" s="115" t="str">
        <f>IFERROR(VLOOKUP(S1223,[1]LOKASI!$B$4:$D$19,2,0),"-")</f>
        <v>-</v>
      </c>
      <c r="U1223" s="115"/>
      <c r="V1223" s="115"/>
      <c r="W1223" s="121"/>
    </row>
    <row r="1224" spans="2:23" s="94" customFormat="1" ht="50.15" hidden="1" customHeight="1" x14ac:dyDescent="0.35">
      <c r="B1224" s="115">
        <f t="shared" ref="B1224:B1287" si="39">B1223+1</f>
        <v>1219</v>
      </c>
      <c r="C1224" s="115" t="s">
        <v>1755</v>
      </c>
      <c r="D1224" s="169" t="s">
        <v>3032</v>
      </c>
      <c r="E1224" s="148"/>
      <c r="F1224" s="149"/>
      <c r="G1224" s="168">
        <v>1</v>
      </c>
      <c r="H1224" s="119"/>
      <c r="I1224" s="119"/>
      <c r="J1224" s="119">
        <v>18</v>
      </c>
      <c r="K1224" s="131">
        <v>43853</v>
      </c>
      <c r="L1224" s="131">
        <v>43853</v>
      </c>
      <c r="M1224" s="131">
        <v>43853</v>
      </c>
      <c r="N1224" s="115" t="s">
        <v>2658</v>
      </c>
      <c r="O1224" s="115" t="s">
        <v>699</v>
      </c>
      <c r="P1224" s="115">
        <v>1</v>
      </c>
      <c r="Q1224" s="115">
        <v>2020</v>
      </c>
      <c r="R1224" s="115"/>
      <c r="S1224" s="115" t="str">
        <f t="shared" si="38"/>
        <v>TLJ</v>
      </c>
      <c r="T1224" s="115" t="str">
        <f>IFERROR(VLOOKUP(S1224,[1]LOKASI!$B$4:$D$19,2,0),"-")</f>
        <v>DISTRIK I</v>
      </c>
      <c r="U1224" s="115"/>
      <c r="V1224" s="115"/>
      <c r="W1224" s="121"/>
    </row>
    <row r="1225" spans="2:23" s="94" customFormat="1" ht="50.15" hidden="1" customHeight="1" x14ac:dyDescent="0.35">
      <c r="B1225" s="115">
        <f t="shared" si="39"/>
        <v>1220</v>
      </c>
      <c r="C1225" s="115" t="s">
        <v>1755</v>
      </c>
      <c r="D1225" s="169" t="s">
        <v>3033</v>
      </c>
      <c r="E1225" s="148"/>
      <c r="F1225" s="149"/>
      <c r="G1225" s="119">
        <v>1</v>
      </c>
      <c r="H1225" s="119">
        <v>1</v>
      </c>
      <c r="I1225" s="119"/>
      <c r="J1225" s="119"/>
      <c r="K1225" s="131">
        <v>43853</v>
      </c>
      <c r="L1225" s="131">
        <v>43853</v>
      </c>
      <c r="M1225" s="131">
        <v>43853</v>
      </c>
      <c r="N1225" s="115" t="s">
        <v>2654</v>
      </c>
      <c r="O1225" s="115" t="s">
        <v>1778</v>
      </c>
      <c r="P1225" s="115">
        <v>1</v>
      </c>
      <c r="Q1225" s="115">
        <v>2020</v>
      </c>
      <c r="R1225" s="115"/>
      <c r="S1225" s="115" t="str">
        <f t="shared" si="38"/>
        <v>TMT</v>
      </c>
      <c r="T1225" s="115" t="str">
        <f>IFERROR(VLOOKUP(S1225,[1]LOKASI!$B$4:$D$19,2,0),"-")</f>
        <v>DISTRIK II</v>
      </c>
      <c r="U1225" s="115"/>
      <c r="V1225" s="115"/>
      <c r="W1225" s="121"/>
    </row>
    <row r="1226" spans="2:23" s="94" customFormat="1" ht="50.15" hidden="1" customHeight="1" x14ac:dyDescent="0.35">
      <c r="B1226" s="115">
        <f t="shared" si="39"/>
        <v>1221</v>
      </c>
      <c r="C1226" s="115" t="s">
        <v>1755</v>
      </c>
      <c r="D1226" s="169" t="s">
        <v>3034</v>
      </c>
      <c r="E1226" s="148"/>
      <c r="F1226" s="149"/>
      <c r="G1226" s="168">
        <v>1</v>
      </c>
      <c r="H1226" s="119"/>
      <c r="I1226" s="119">
        <v>1</v>
      </c>
      <c r="J1226" s="119"/>
      <c r="K1226" s="131">
        <v>43854</v>
      </c>
      <c r="L1226" s="131">
        <v>43854</v>
      </c>
      <c r="M1226" s="131">
        <v>43854</v>
      </c>
      <c r="N1226" s="115" t="s">
        <v>3035</v>
      </c>
      <c r="O1226" s="115" t="s">
        <v>1522</v>
      </c>
      <c r="P1226" s="115">
        <v>1</v>
      </c>
      <c r="Q1226" s="115">
        <v>2020</v>
      </c>
      <c r="R1226" s="115">
        <v>4.5</v>
      </c>
      <c r="S1226" s="115" t="str">
        <f t="shared" si="38"/>
        <v>PMB</v>
      </c>
      <c r="T1226" s="115" t="str">
        <f>IFERROR(VLOOKUP(S1226,[1]LOKASI!$B$4:$D$19,2,0),"-")</f>
        <v>DISTRIK I</v>
      </c>
      <c r="U1226" s="115"/>
      <c r="V1226" s="115"/>
      <c r="W1226" s="121"/>
    </row>
    <row r="1227" spans="2:23" s="94" customFormat="1" ht="50.15" hidden="1" customHeight="1" x14ac:dyDescent="0.35">
      <c r="B1227" s="115">
        <f t="shared" si="39"/>
        <v>1222</v>
      </c>
      <c r="C1227" s="123" t="s">
        <v>1300</v>
      </c>
      <c r="D1227" s="180" t="s">
        <v>3036</v>
      </c>
      <c r="E1227" s="181"/>
      <c r="F1227" s="182"/>
      <c r="G1227" s="168">
        <v>1</v>
      </c>
      <c r="H1227" s="119">
        <v>1</v>
      </c>
      <c r="I1227" s="119"/>
      <c r="J1227" s="119"/>
      <c r="K1227" s="131">
        <v>43854</v>
      </c>
      <c r="L1227" s="131">
        <v>43854</v>
      </c>
      <c r="M1227" s="131">
        <v>43854</v>
      </c>
      <c r="N1227" s="115" t="s">
        <v>2824</v>
      </c>
      <c r="O1227" s="123" t="s">
        <v>2349</v>
      </c>
      <c r="P1227" s="115">
        <v>1</v>
      </c>
      <c r="Q1227" s="115">
        <v>2020</v>
      </c>
      <c r="R1227" s="115"/>
      <c r="S1227" s="115" t="str">
        <f t="shared" si="38"/>
        <v>LBK - PPP</v>
      </c>
      <c r="T1227" s="115" t="str">
        <f>IFERROR(VLOOKUP(S1227,[1]LOKASI!$B$4:$D$19,2,0),"-")</f>
        <v>-</v>
      </c>
      <c r="U1227" s="115"/>
      <c r="V1227" s="115"/>
      <c r="W1227" s="121"/>
    </row>
    <row r="1228" spans="2:23" s="94" customFormat="1" ht="50.15" hidden="1" customHeight="1" x14ac:dyDescent="0.35">
      <c r="B1228" s="115">
        <f t="shared" si="39"/>
        <v>1223</v>
      </c>
      <c r="C1228" s="123" t="s">
        <v>1300</v>
      </c>
      <c r="D1228" s="180" t="s">
        <v>3037</v>
      </c>
      <c r="E1228" s="181"/>
      <c r="F1228" s="182"/>
      <c r="G1228" s="119">
        <v>1</v>
      </c>
      <c r="H1228" s="119">
        <v>1</v>
      </c>
      <c r="I1228" s="119"/>
      <c r="J1228" s="119"/>
      <c r="K1228" s="131">
        <v>43857</v>
      </c>
      <c r="L1228" s="131">
        <v>43857</v>
      </c>
      <c r="M1228" s="131">
        <v>43871</v>
      </c>
      <c r="N1228" s="115"/>
      <c r="O1228" s="123" t="s">
        <v>1842</v>
      </c>
      <c r="P1228" s="115">
        <v>1</v>
      </c>
      <c r="Q1228" s="115">
        <v>2020</v>
      </c>
      <c r="R1228" s="115"/>
      <c r="S1228" s="115" t="str">
        <f t="shared" si="38"/>
        <v>TLJ</v>
      </c>
      <c r="T1228" s="115" t="str">
        <f>IFERROR(VLOOKUP(S1228,[1]LOKASI!$B$4:$D$19,2,0),"-")</f>
        <v>DISTRIK I</v>
      </c>
      <c r="U1228" s="115"/>
      <c r="V1228" s="115"/>
      <c r="W1228" s="121"/>
    </row>
    <row r="1229" spans="2:23" s="94" customFormat="1" ht="50.15" hidden="1" customHeight="1" x14ac:dyDescent="0.35">
      <c r="B1229" s="115">
        <f t="shared" si="39"/>
        <v>1224</v>
      </c>
      <c r="C1229" s="115" t="s">
        <v>1755</v>
      </c>
      <c r="D1229" s="185" t="s">
        <v>3038</v>
      </c>
      <c r="E1229" s="186"/>
      <c r="F1229" s="187"/>
      <c r="G1229" s="168">
        <v>1</v>
      </c>
      <c r="H1229" s="119"/>
      <c r="I1229" s="119"/>
      <c r="J1229" s="119">
        <v>9</v>
      </c>
      <c r="K1229" s="131">
        <v>43859</v>
      </c>
      <c r="L1229" s="131">
        <v>43859</v>
      </c>
      <c r="M1229" s="131">
        <v>43859</v>
      </c>
      <c r="N1229" s="115" t="s">
        <v>3039</v>
      </c>
      <c r="O1229" s="115" t="s">
        <v>652</v>
      </c>
      <c r="P1229" s="115">
        <v>1</v>
      </c>
      <c r="Q1229" s="115">
        <v>2020</v>
      </c>
      <c r="R1229" s="115"/>
      <c r="S1229" s="115" t="str">
        <f t="shared" si="38"/>
        <v>TLJ</v>
      </c>
      <c r="T1229" s="115" t="str">
        <f>IFERROR(VLOOKUP(S1229,[1]LOKASI!$B$4:$D$19,2,0),"-")</f>
        <v>DISTRIK I</v>
      </c>
      <c r="U1229" s="115"/>
      <c r="V1229" s="115"/>
      <c r="W1229" s="121"/>
    </row>
    <row r="1230" spans="2:23" s="94" customFormat="1" ht="50.15" hidden="1" customHeight="1" x14ac:dyDescent="0.35">
      <c r="B1230" s="115">
        <f t="shared" si="39"/>
        <v>1225</v>
      </c>
      <c r="C1230" s="115" t="s">
        <v>1755</v>
      </c>
      <c r="D1230" s="169" t="s">
        <v>3040</v>
      </c>
      <c r="E1230" s="148"/>
      <c r="F1230" s="149"/>
      <c r="G1230" s="168">
        <v>1</v>
      </c>
      <c r="H1230" s="119"/>
      <c r="I1230" s="119">
        <v>1</v>
      </c>
      <c r="J1230" s="119"/>
      <c r="K1230" s="131">
        <v>43859</v>
      </c>
      <c r="L1230" s="131">
        <v>43859</v>
      </c>
      <c r="M1230" s="131">
        <v>43859</v>
      </c>
      <c r="N1230" s="115" t="s">
        <v>3041</v>
      </c>
      <c r="O1230" s="115" t="s">
        <v>1163</v>
      </c>
      <c r="P1230" s="115">
        <v>1</v>
      </c>
      <c r="Q1230" s="115">
        <v>2020</v>
      </c>
      <c r="R1230" s="115"/>
      <c r="S1230" s="115" t="str">
        <f t="shared" si="38"/>
        <v>TLJ</v>
      </c>
      <c r="T1230" s="115" t="str">
        <f>IFERROR(VLOOKUP(S1230,[1]LOKASI!$B$4:$D$19,2,0),"-")</f>
        <v>DISTRIK I</v>
      </c>
      <c r="U1230" s="115"/>
      <c r="V1230" s="115"/>
      <c r="W1230" s="121"/>
    </row>
    <row r="1231" spans="2:23" s="94" customFormat="1" ht="50.15" hidden="1" customHeight="1" x14ac:dyDescent="0.35">
      <c r="B1231" s="115">
        <f t="shared" si="39"/>
        <v>1226</v>
      </c>
      <c r="C1231" s="115" t="s">
        <v>1755</v>
      </c>
      <c r="D1231" s="169" t="s">
        <v>3042</v>
      </c>
      <c r="E1231" s="148"/>
      <c r="F1231" s="149"/>
      <c r="G1231" s="168">
        <v>1</v>
      </c>
      <c r="H1231" s="119"/>
      <c r="I1231" s="119"/>
      <c r="J1231" s="119">
        <v>18</v>
      </c>
      <c r="K1231" s="131">
        <v>43860</v>
      </c>
      <c r="L1231" s="131">
        <v>43860</v>
      </c>
      <c r="M1231" s="131">
        <v>43860</v>
      </c>
      <c r="N1231" s="115" t="s">
        <v>3043</v>
      </c>
      <c r="O1231" s="115" t="s">
        <v>614</v>
      </c>
      <c r="P1231" s="115">
        <v>1</v>
      </c>
      <c r="Q1231" s="115">
        <v>2020</v>
      </c>
      <c r="R1231" s="115"/>
      <c r="S1231" s="115" t="str">
        <f t="shared" si="38"/>
        <v>TLJ</v>
      </c>
      <c r="T1231" s="115" t="str">
        <f>IFERROR(VLOOKUP(S1231,[1]LOKASI!$B$4:$D$19,2,0),"-")</f>
        <v>DISTRIK I</v>
      </c>
      <c r="U1231" s="115"/>
      <c r="V1231" s="115"/>
      <c r="W1231" s="121"/>
    </row>
    <row r="1232" spans="2:23" s="94" customFormat="1" ht="50.15" hidden="1" customHeight="1" x14ac:dyDescent="0.35">
      <c r="B1232" s="115">
        <f t="shared" si="39"/>
        <v>1227</v>
      </c>
      <c r="C1232" s="123" t="s">
        <v>1300</v>
      </c>
      <c r="D1232" s="180" t="s">
        <v>3044</v>
      </c>
      <c r="E1232" s="181"/>
      <c r="F1232" s="182"/>
      <c r="G1232" s="119">
        <v>1</v>
      </c>
      <c r="H1232" s="119">
        <v>1</v>
      </c>
      <c r="I1232" s="119"/>
      <c r="J1232" s="119"/>
      <c r="K1232" s="131">
        <v>43860</v>
      </c>
      <c r="L1232" s="131">
        <v>43860</v>
      </c>
      <c r="M1232" s="131">
        <v>43860</v>
      </c>
      <c r="N1232" s="115"/>
      <c r="O1232" s="123" t="s">
        <v>3045</v>
      </c>
      <c r="P1232" s="115">
        <v>1</v>
      </c>
      <c r="Q1232" s="115">
        <v>2020</v>
      </c>
      <c r="R1232" s="115"/>
      <c r="S1232" s="115" t="str">
        <f t="shared" si="38"/>
        <v>TLJ - PPP</v>
      </c>
      <c r="T1232" s="115" t="str">
        <f>IFERROR(VLOOKUP(S1232,[1]LOKASI!$B$4:$D$19,2,0),"-")</f>
        <v>-</v>
      </c>
      <c r="U1232" s="115"/>
      <c r="V1232" s="115"/>
      <c r="W1232" s="121"/>
    </row>
    <row r="1233" spans="2:23" s="94" customFormat="1" ht="50.15" hidden="1" customHeight="1" x14ac:dyDescent="0.35">
      <c r="B1233" s="115">
        <f t="shared" si="39"/>
        <v>1228</v>
      </c>
      <c r="C1233" s="115" t="s">
        <v>1755</v>
      </c>
      <c r="D1233" s="169" t="s">
        <v>3046</v>
      </c>
      <c r="E1233" s="148"/>
      <c r="F1233" s="149"/>
      <c r="G1233" s="168">
        <v>1</v>
      </c>
      <c r="H1233" s="119"/>
      <c r="I1233" s="119"/>
      <c r="J1233" s="119">
        <v>30</v>
      </c>
      <c r="K1233" s="131">
        <v>43862</v>
      </c>
      <c r="L1233" s="131">
        <v>43862</v>
      </c>
      <c r="M1233" s="131">
        <v>43862</v>
      </c>
      <c r="N1233" s="115" t="s">
        <v>2883</v>
      </c>
      <c r="O1233" s="115" t="s">
        <v>1789</v>
      </c>
      <c r="P1233" s="115">
        <v>2</v>
      </c>
      <c r="Q1233" s="115">
        <v>2020</v>
      </c>
      <c r="R1233" s="115"/>
      <c r="S1233" s="115" t="str">
        <f t="shared" si="38"/>
        <v>TLJ</v>
      </c>
      <c r="T1233" s="115" t="str">
        <f>IFERROR(VLOOKUP(S1233,[1]LOKASI!$B$4:$D$19,2,0),"-")</f>
        <v>DISTRIK I</v>
      </c>
      <c r="U1233" s="115"/>
      <c r="V1233" s="115"/>
      <c r="W1233" s="121"/>
    </row>
    <row r="1234" spans="2:23" s="94" customFormat="1" ht="50.15" hidden="1" customHeight="1" x14ac:dyDescent="0.35">
      <c r="B1234" s="115">
        <f t="shared" si="39"/>
        <v>1229</v>
      </c>
      <c r="C1234" s="115" t="s">
        <v>1755</v>
      </c>
      <c r="D1234" s="169" t="s">
        <v>2576</v>
      </c>
      <c r="E1234" s="148"/>
      <c r="F1234" s="149"/>
      <c r="G1234" s="168">
        <v>1</v>
      </c>
      <c r="H1234" s="119"/>
      <c r="I1234" s="119"/>
      <c r="J1234" s="119">
        <v>9</v>
      </c>
      <c r="K1234" s="131">
        <v>43862</v>
      </c>
      <c r="L1234" s="131">
        <v>43862</v>
      </c>
      <c r="M1234" s="131">
        <v>43862</v>
      </c>
      <c r="N1234" s="115" t="s">
        <v>2658</v>
      </c>
      <c r="O1234" s="115" t="s">
        <v>1775</v>
      </c>
      <c r="P1234" s="115">
        <v>2</v>
      </c>
      <c r="Q1234" s="115">
        <v>2020</v>
      </c>
      <c r="R1234" s="115"/>
      <c r="S1234" s="115" t="str">
        <f t="shared" si="38"/>
        <v>TMT</v>
      </c>
      <c r="T1234" s="115" t="str">
        <f>IFERROR(VLOOKUP(S1234,[1]LOKASI!$B$4:$D$19,2,0),"-")</f>
        <v>DISTRIK II</v>
      </c>
      <c r="U1234" s="115"/>
      <c r="V1234" s="115"/>
      <c r="W1234" s="121"/>
    </row>
    <row r="1235" spans="2:23" s="94" customFormat="1" ht="50.15" hidden="1" customHeight="1" x14ac:dyDescent="0.35">
      <c r="B1235" s="115">
        <f t="shared" si="39"/>
        <v>1230</v>
      </c>
      <c r="C1235" s="115" t="s">
        <v>1755</v>
      </c>
      <c r="D1235" s="169" t="s">
        <v>3047</v>
      </c>
      <c r="E1235" s="148"/>
      <c r="F1235" s="149"/>
      <c r="G1235" s="168">
        <v>1</v>
      </c>
      <c r="H1235" s="119"/>
      <c r="I1235" s="119">
        <v>1</v>
      </c>
      <c r="J1235" s="119"/>
      <c r="K1235" s="131">
        <v>43862</v>
      </c>
      <c r="L1235" s="131">
        <v>43862</v>
      </c>
      <c r="M1235" s="131">
        <v>43862</v>
      </c>
      <c r="N1235" s="115" t="s">
        <v>3048</v>
      </c>
      <c r="O1235" s="115" t="s">
        <v>1152</v>
      </c>
      <c r="P1235" s="115">
        <v>2</v>
      </c>
      <c r="Q1235" s="115">
        <v>2020</v>
      </c>
      <c r="R1235" s="115"/>
      <c r="S1235" s="115" t="str">
        <f t="shared" si="38"/>
        <v>TLJ</v>
      </c>
      <c r="T1235" s="115" t="str">
        <f>IFERROR(VLOOKUP(S1235,[1]LOKASI!$B$4:$D$19,2,0),"-")</f>
        <v>DISTRIK I</v>
      </c>
      <c r="U1235" s="115"/>
      <c r="V1235" s="115"/>
      <c r="W1235" s="121"/>
    </row>
    <row r="1236" spans="2:23" s="94" customFormat="1" ht="50.15" hidden="1" customHeight="1" x14ac:dyDescent="0.35">
      <c r="B1236" s="115">
        <f t="shared" si="39"/>
        <v>1231</v>
      </c>
      <c r="C1236" s="123" t="s">
        <v>1300</v>
      </c>
      <c r="D1236" s="180" t="s">
        <v>3049</v>
      </c>
      <c r="E1236" s="181"/>
      <c r="F1236" s="182"/>
      <c r="G1236" s="168">
        <v>1</v>
      </c>
      <c r="H1236" s="119">
        <v>1</v>
      </c>
      <c r="I1236" s="119"/>
      <c r="J1236" s="119"/>
      <c r="K1236" s="131">
        <v>43863</v>
      </c>
      <c r="L1236" s="131">
        <v>43863</v>
      </c>
      <c r="M1236" s="131">
        <v>43863</v>
      </c>
      <c r="N1236" s="115" t="s">
        <v>3050</v>
      </c>
      <c r="O1236" s="123" t="s">
        <v>3051</v>
      </c>
      <c r="P1236" s="115">
        <v>2</v>
      </c>
      <c r="Q1236" s="115">
        <v>2020</v>
      </c>
      <c r="R1236" s="115"/>
      <c r="S1236" s="115" t="str">
        <f t="shared" si="38"/>
        <v>LEMBAK - PPP</v>
      </c>
      <c r="T1236" s="115" t="str">
        <f>IFERROR(VLOOKUP(S1236,[1]LOKASI!$B$4:$D$19,2,0),"-")</f>
        <v>-</v>
      </c>
      <c r="U1236" s="115"/>
      <c r="V1236" s="115"/>
      <c r="W1236" s="121"/>
    </row>
    <row r="1237" spans="2:23" s="94" customFormat="1" ht="50.15" hidden="1" customHeight="1" x14ac:dyDescent="0.35">
      <c r="B1237" s="115">
        <f t="shared" si="39"/>
        <v>1232</v>
      </c>
      <c r="C1237" s="115" t="s">
        <v>1755</v>
      </c>
      <c r="D1237" s="169" t="s">
        <v>3052</v>
      </c>
      <c r="E1237" s="148"/>
      <c r="F1237" s="149"/>
      <c r="G1237" s="168">
        <v>1</v>
      </c>
      <c r="H1237" s="119"/>
      <c r="I1237" s="119"/>
      <c r="J1237" s="119">
        <v>12</v>
      </c>
      <c r="K1237" s="131">
        <v>43865</v>
      </c>
      <c r="L1237" s="131">
        <v>43865</v>
      </c>
      <c r="M1237" s="131">
        <v>43865</v>
      </c>
      <c r="N1237" s="115" t="s">
        <v>3053</v>
      </c>
      <c r="O1237" s="134" t="s">
        <v>3054</v>
      </c>
      <c r="P1237" s="115">
        <v>2</v>
      </c>
      <c r="Q1237" s="115">
        <v>2020</v>
      </c>
      <c r="R1237" s="115"/>
      <c r="S1237" s="115" t="str">
        <f t="shared" si="38"/>
        <v>SPG</v>
      </c>
      <c r="T1237" s="115" t="str">
        <f>IFERROR(VLOOKUP(S1237,[1]LOKASI!$B$4:$D$19,2,0),"-")</f>
        <v>-</v>
      </c>
      <c r="U1237" s="115"/>
      <c r="V1237" s="115"/>
      <c r="W1237" s="121"/>
    </row>
    <row r="1238" spans="2:23" s="94" customFormat="1" ht="50.15" hidden="1" customHeight="1" x14ac:dyDescent="0.35">
      <c r="B1238" s="115">
        <f t="shared" si="39"/>
        <v>1233</v>
      </c>
      <c r="C1238" s="123" t="s">
        <v>1300</v>
      </c>
      <c r="D1238" s="180" t="s">
        <v>3055</v>
      </c>
      <c r="E1238" s="181"/>
      <c r="F1238" s="182"/>
      <c r="G1238" s="119">
        <v>1</v>
      </c>
      <c r="H1238" s="119">
        <v>1</v>
      </c>
      <c r="I1238" s="119"/>
      <c r="J1238" s="119"/>
      <c r="K1238" s="131">
        <v>43866</v>
      </c>
      <c r="L1238" s="131">
        <v>43866</v>
      </c>
      <c r="M1238" s="131">
        <v>43866</v>
      </c>
      <c r="N1238" s="115"/>
      <c r="O1238" s="123" t="s">
        <v>1530</v>
      </c>
      <c r="P1238" s="115">
        <v>2</v>
      </c>
      <c r="Q1238" s="115">
        <v>2020</v>
      </c>
      <c r="R1238" s="115"/>
      <c r="S1238" s="115" t="str">
        <f t="shared" si="38"/>
        <v>PPP</v>
      </c>
      <c r="T1238" s="115" t="str">
        <f>IFERROR(VLOOKUP(S1238,[1]LOKASI!$B$4:$D$19,2,0),"-")</f>
        <v>-</v>
      </c>
      <c r="U1238" s="115"/>
      <c r="V1238" s="115"/>
      <c r="W1238" s="121"/>
    </row>
    <row r="1239" spans="2:23" s="94" customFormat="1" ht="50.15" hidden="1" customHeight="1" x14ac:dyDescent="0.35">
      <c r="B1239" s="115">
        <f t="shared" si="39"/>
        <v>1234</v>
      </c>
      <c r="C1239" s="115" t="s">
        <v>1755</v>
      </c>
      <c r="D1239" s="169" t="s">
        <v>3056</v>
      </c>
      <c r="E1239" s="148"/>
      <c r="F1239" s="149"/>
      <c r="G1239" s="168">
        <v>1</v>
      </c>
      <c r="H1239" s="119"/>
      <c r="I1239" s="119"/>
      <c r="J1239" s="119">
        <v>12</v>
      </c>
      <c r="K1239" s="131">
        <v>43866</v>
      </c>
      <c r="L1239" s="131">
        <v>43866</v>
      </c>
      <c r="M1239" s="131">
        <v>43866</v>
      </c>
      <c r="N1239" s="115" t="s">
        <v>3057</v>
      </c>
      <c r="O1239" s="115" t="s">
        <v>1522</v>
      </c>
      <c r="P1239" s="115">
        <v>2</v>
      </c>
      <c r="Q1239" s="115">
        <v>2020</v>
      </c>
      <c r="R1239" s="115"/>
      <c r="S1239" s="115" t="str">
        <f t="shared" si="38"/>
        <v>PMB</v>
      </c>
      <c r="T1239" s="115" t="str">
        <f>IFERROR(VLOOKUP(S1239,[1]LOKASI!$B$4:$D$19,2,0),"-")</f>
        <v>DISTRIK I</v>
      </c>
      <c r="U1239" s="115"/>
      <c r="V1239" s="115"/>
      <c r="W1239" s="121"/>
    </row>
    <row r="1240" spans="2:23" s="94" customFormat="1" ht="50.15" hidden="1" customHeight="1" x14ac:dyDescent="0.35">
      <c r="B1240" s="115">
        <f t="shared" si="39"/>
        <v>1235</v>
      </c>
      <c r="C1240" s="115" t="s">
        <v>1755</v>
      </c>
      <c r="D1240" s="169" t="s">
        <v>3058</v>
      </c>
      <c r="E1240" s="148"/>
      <c r="F1240" s="149"/>
      <c r="G1240" s="168">
        <v>2</v>
      </c>
      <c r="H1240" s="119"/>
      <c r="I1240" s="119">
        <v>1</v>
      </c>
      <c r="J1240" s="119"/>
      <c r="K1240" s="131">
        <v>43866</v>
      </c>
      <c r="L1240" s="131">
        <v>43866</v>
      </c>
      <c r="M1240" s="131">
        <v>43866</v>
      </c>
      <c r="N1240" s="115" t="s">
        <v>3059</v>
      </c>
      <c r="O1240" s="115" t="s">
        <v>1686</v>
      </c>
      <c r="P1240" s="115">
        <v>2</v>
      </c>
      <c r="Q1240" s="115">
        <v>2020</v>
      </c>
      <c r="R1240" s="115"/>
      <c r="S1240" s="115" t="str">
        <f t="shared" si="38"/>
        <v>TTB</v>
      </c>
      <c r="T1240" s="115" t="str">
        <f>IFERROR(VLOOKUP(S1240,[1]LOKASI!$B$4:$D$19,2,0),"-")</f>
        <v>DISTRIK II</v>
      </c>
      <c r="U1240" s="115"/>
      <c r="V1240" s="115"/>
      <c r="W1240" s="121"/>
    </row>
    <row r="1241" spans="2:23" s="94" customFormat="1" ht="50.15" hidden="1" customHeight="1" x14ac:dyDescent="0.35">
      <c r="B1241" s="115">
        <f t="shared" si="39"/>
        <v>1236</v>
      </c>
      <c r="C1241" s="123" t="s">
        <v>1300</v>
      </c>
      <c r="D1241" s="180" t="s">
        <v>3060</v>
      </c>
      <c r="E1241" s="181"/>
      <c r="F1241" s="182"/>
      <c r="G1241" s="168">
        <v>1</v>
      </c>
      <c r="H1241" s="119">
        <v>1</v>
      </c>
      <c r="I1241" s="119"/>
      <c r="J1241" s="119"/>
      <c r="K1241" s="131">
        <v>43869</v>
      </c>
      <c r="L1241" s="131">
        <v>43869</v>
      </c>
      <c r="M1241" s="131">
        <v>43869</v>
      </c>
      <c r="N1241" s="115" t="s">
        <v>3061</v>
      </c>
      <c r="O1241" s="123" t="s">
        <v>3020</v>
      </c>
      <c r="P1241" s="115">
        <v>2</v>
      </c>
      <c r="Q1241" s="115">
        <v>2020</v>
      </c>
      <c r="R1241" s="115"/>
      <c r="S1241" s="115" t="str">
        <f t="shared" si="38"/>
        <v>SKG LBK - PPP</v>
      </c>
      <c r="T1241" s="115" t="str">
        <f>IFERROR(VLOOKUP(S1241,[1]LOKASI!$B$4:$D$19,2,0),"-")</f>
        <v>-</v>
      </c>
      <c r="U1241" s="115"/>
      <c r="V1241" s="115"/>
      <c r="W1241" s="121"/>
    </row>
    <row r="1242" spans="2:23" s="94" customFormat="1" ht="50.15" hidden="1" customHeight="1" x14ac:dyDescent="0.35">
      <c r="B1242" s="115">
        <f t="shared" si="39"/>
        <v>1237</v>
      </c>
      <c r="C1242" s="115" t="s">
        <v>1755</v>
      </c>
      <c r="D1242" s="169" t="s">
        <v>3062</v>
      </c>
      <c r="E1242" s="148"/>
      <c r="F1242" s="149"/>
      <c r="G1242" s="168">
        <v>1</v>
      </c>
      <c r="H1242" s="119"/>
      <c r="I1242" s="119"/>
      <c r="J1242" s="119">
        <v>12</v>
      </c>
      <c r="K1242" s="131">
        <v>43869</v>
      </c>
      <c r="L1242" s="131">
        <v>43869</v>
      </c>
      <c r="M1242" s="131">
        <v>43869</v>
      </c>
      <c r="N1242" s="115" t="s">
        <v>3063</v>
      </c>
      <c r="O1242" s="115" t="s">
        <v>1772</v>
      </c>
      <c r="P1242" s="115">
        <v>2</v>
      </c>
      <c r="Q1242" s="115">
        <v>2020</v>
      </c>
      <c r="R1242" s="115"/>
      <c r="S1242" s="115" t="str">
        <f t="shared" si="38"/>
        <v>OGN</v>
      </c>
      <c r="T1242" s="115" t="str">
        <f>IFERROR(VLOOKUP(S1242,[1]LOKASI!$B$4:$D$19,2,0),"-")</f>
        <v>DISTRIK II</v>
      </c>
      <c r="U1242" s="115"/>
      <c r="V1242" s="115"/>
      <c r="W1242" s="121"/>
    </row>
    <row r="1243" spans="2:23" s="94" customFormat="1" ht="50.15" hidden="1" customHeight="1" x14ac:dyDescent="0.35">
      <c r="B1243" s="115">
        <f t="shared" si="39"/>
        <v>1238</v>
      </c>
      <c r="C1243" s="115" t="s">
        <v>1755</v>
      </c>
      <c r="D1243" s="169" t="s">
        <v>3064</v>
      </c>
      <c r="E1243" s="148"/>
      <c r="F1243" s="149"/>
      <c r="G1243" s="168">
        <v>1</v>
      </c>
      <c r="H1243" s="119"/>
      <c r="I1243" s="119"/>
      <c r="J1243" s="119">
        <v>28</v>
      </c>
      <c r="K1243" s="131">
        <v>43869</v>
      </c>
      <c r="L1243" s="131">
        <v>43869</v>
      </c>
      <c r="M1243" s="131">
        <v>43869</v>
      </c>
      <c r="N1243" s="115" t="s">
        <v>3065</v>
      </c>
      <c r="O1243" s="115" t="s">
        <v>1361</v>
      </c>
      <c r="P1243" s="115">
        <v>2</v>
      </c>
      <c r="Q1243" s="115">
        <v>2020</v>
      </c>
      <c r="R1243" s="115"/>
      <c r="S1243" s="115" t="str">
        <f t="shared" si="38"/>
        <v>BRG</v>
      </c>
      <c r="T1243" s="115" t="str">
        <f>IFERROR(VLOOKUP(S1243,[1]LOKASI!$B$4:$D$19,2,0),"-")</f>
        <v>DISTRIK III</v>
      </c>
      <c r="U1243" s="115"/>
      <c r="V1243" s="115"/>
      <c r="W1243" s="121"/>
    </row>
    <row r="1244" spans="2:23" s="94" customFormat="1" ht="50.15" hidden="1" customHeight="1" x14ac:dyDescent="0.35">
      <c r="B1244" s="115">
        <f t="shared" si="39"/>
        <v>1239</v>
      </c>
      <c r="C1244" s="123" t="s">
        <v>1300</v>
      </c>
      <c r="D1244" s="180" t="s">
        <v>3066</v>
      </c>
      <c r="E1244" s="181"/>
      <c r="F1244" s="182"/>
      <c r="G1244" s="168">
        <v>1</v>
      </c>
      <c r="H1244" s="119"/>
      <c r="I1244" s="119"/>
      <c r="J1244" s="119">
        <v>12</v>
      </c>
      <c r="K1244" s="131">
        <v>43871</v>
      </c>
      <c r="L1244" s="131">
        <v>43871</v>
      </c>
      <c r="M1244" s="131">
        <v>43871</v>
      </c>
      <c r="N1244" s="115" t="s">
        <v>3067</v>
      </c>
      <c r="O1244" s="123" t="s">
        <v>3068</v>
      </c>
      <c r="P1244" s="115">
        <v>2</v>
      </c>
      <c r="Q1244" s="115">
        <v>2020</v>
      </c>
      <c r="R1244" s="115"/>
      <c r="S1244" s="115" t="str">
        <f t="shared" si="38"/>
        <v>SKG LEMBAK - PPP</v>
      </c>
      <c r="T1244" s="115" t="str">
        <f>IFERROR(VLOOKUP(S1244,[1]LOKASI!$B$4:$D$19,2,0),"-")</f>
        <v>-</v>
      </c>
      <c r="U1244" s="115"/>
      <c r="V1244" s="115"/>
      <c r="W1244" s="121"/>
    </row>
    <row r="1245" spans="2:23" s="94" customFormat="1" ht="50.15" hidden="1" customHeight="1" x14ac:dyDescent="0.35">
      <c r="B1245" s="115">
        <f t="shared" si="39"/>
        <v>1240</v>
      </c>
      <c r="C1245" s="115" t="s">
        <v>1755</v>
      </c>
      <c r="D1245" s="169" t="s">
        <v>1732</v>
      </c>
      <c r="E1245" s="148"/>
      <c r="F1245" s="149"/>
      <c r="G1245" s="168">
        <v>1</v>
      </c>
      <c r="H1245" s="119">
        <v>1</v>
      </c>
      <c r="I1245" s="119"/>
      <c r="J1245" s="119"/>
      <c r="K1245" s="131">
        <v>43871</v>
      </c>
      <c r="L1245" s="131">
        <v>43871</v>
      </c>
      <c r="M1245" s="131">
        <v>43871</v>
      </c>
      <c r="N1245" s="115" t="s">
        <v>3069</v>
      </c>
      <c r="O1245" s="115" t="s">
        <v>693</v>
      </c>
      <c r="P1245" s="115">
        <v>2</v>
      </c>
      <c r="Q1245" s="115">
        <v>2020</v>
      </c>
      <c r="R1245" s="115"/>
      <c r="S1245" s="115" t="str">
        <f t="shared" si="38"/>
        <v>TLJ</v>
      </c>
      <c r="T1245" s="115" t="str">
        <f>IFERROR(VLOOKUP(S1245,[1]LOKASI!$B$4:$D$19,2,0),"-")</f>
        <v>DISTRIK I</v>
      </c>
      <c r="U1245" s="115"/>
      <c r="V1245" s="115"/>
      <c r="W1245" s="121"/>
    </row>
    <row r="1246" spans="2:23" s="94" customFormat="1" ht="50.15" hidden="1" customHeight="1" x14ac:dyDescent="0.35">
      <c r="B1246" s="115">
        <f t="shared" si="39"/>
        <v>1241</v>
      </c>
      <c r="C1246" s="115" t="s">
        <v>1755</v>
      </c>
      <c r="D1246" s="169" t="s">
        <v>3070</v>
      </c>
      <c r="E1246" s="148"/>
      <c r="F1246" s="149"/>
      <c r="G1246" s="168">
        <v>1</v>
      </c>
      <c r="H1246" s="119"/>
      <c r="I1246" s="119">
        <v>1</v>
      </c>
      <c r="J1246" s="119"/>
      <c r="K1246" s="131">
        <v>43871</v>
      </c>
      <c r="L1246" s="131">
        <v>43871</v>
      </c>
      <c r="M1246" s="131">
        <v>43871</v>
      </c>
      <c r="N1246" s="115" t="s">
        <v>3071</v>
      </c>
      <c r="O1246" s="115" t="s">
        <v>1881</v>
      </c>
      <c r="P1246" s="115">
        <v>2</v>
      </c>
      <c r="Q1246" s="115">
        <v>2020</v>
      </c>
      <c r="R1246" s="115"/>
      <c r="S1246" s="115" t="str">
        <f t="shared" si="38"/>
        <v>KRD</v>
      </c>
      <c r="T1246" s="115" t="str">
        <f>IFERROR(VLOOKUP(S1246,[1]LOKASI!$B$4:$D$19,2,0),"-")</f>
        <v>-</v>
      </c>
      <c r="U1246" s="115"/>
      <c r="V1246" s="115"/>
      <c r="W1246" s="121"/>
    </row>
    <row r="1247" spans="2:23" s="94" customFormat="1" ht="50.15" hidden="1" customHeight="1" x14ac:dyDescent="0.35">
      <c r="B1247" s="115">
        <f t="shared" si="39"/>
        <v>1242</v>
      </c>
      <c r="C1247" s="115" t="s">
        <v>1755</v>
      </c>
      <c r="D1247" s="169" t="s">
        <v>3072</v>
      </c>
      <c r="E1247" s="148"/>
      <c r="F1247" s="149"/>
      <c r="G1247" s="168">
        <v>1</v>
      </c>
      <c r="H1247" s="119"/>
      <c r="I1247" s="119">
        <v>2</v>
      </c>
      <c r="J1247" s="119">
        <v>27</v>
      </c>
      <c r="K1247" s="131">
        <v>43872</v>
      </c>
      <c r="L1247" s="131">
        <v>43872</v>
      </c>
      <c r="M1247" s="131">
        <v>43872</v>
      </c>
      <c r="N1247" s="115" t="s">
        <v>3073</v>
      </c>
      <c r="O1247" s="115" t="s">
        <v>1426</v>
      </c>
      <c r="P1247" s="115">
        <v>2</v>
      </c>
      <c r="Q1247" s="115">
        <v>2020</v>
      </c>
      <c r="R1247" s="115">
        <v>1.5</v>
      </c>
      <c r="S1247" s="115" t="str">
        <f t="shared" si="38"/>
        <v>GNK</v>
      </c>
      <c r="T1247" s="115" t="str">
        <f>IFERROR(VLOOKUP(S1247,[1]LOKASI!$B$4:$D$19,2,0),"-")</f>
        <v>DISTRIK I</v>
      </c>
      <c r="U1247" s="115"/>
      <c r="V1247" s="115"/>
      <c r="W1247" s="121"/>
    </row>
    <row r="1248" spans="2:23" s="94" customFormat="1" ht="50.15" hidden="1" customHeight="1" x14ac:dyDescent="0.35">
      <c r="B1248" s="115">
        <f t="shared" si="39"/>
        <v>1243</v>
      </c>
      <c r="C1248" s="115" t="s">
        <v>1755</v>
      </c>
      <c r="D1248" s="169" t="s">
        <v>3074</v>
      </c>
      <c r="E1248" s="148"/>
      <c r="F1248" s="149"/>
      <c r="G1248" s="168">
        <v>1</v>
      </c>
      <c r="H1248" s="119"/>
      <c r="I1248" s="119"/>
      <c r="J1248" s="119">
        <v>14</v>
      </c>
      <c r="K1248" s="131">
        <v>43872</v>
      </c>
      <c r="L1248" s="131">
        <v>43872</v>
      </c>
      <c r="M1248" s="131">
        <v>43872</v>
      </c>
      <c r="N1248" s="115" t="s">
        <v>2692</v>
      </c>
      <c r="O1248" s="115" t="s">
        <v>693</v>
      </c>
      <c r="P1248" s="115">
        <v>2</v>
      </c>
      <c r="Q1248" s="115">
        <v>2020</v>
      </c>
      <c r="R1248" s="115"/>
      <c r="S1248" s="115" t="str">
        <f t="shared" si="38"/>
        <v>TLJ</v>
      </c>
      <c r="T1248" s="115" t="str">
        <f>IFERROR(VLOOKUP(S1248,[1]LOKASI!$B$4:$D$19,2,0),"-")</f>
        <v>DISTRIK I</v>
      </c>
      <c r="U1248" s="115"/>
      <c r="V1248" s="115"/>
      <c r="W1248" s="121"/>
    </row>
    <row r="1249" spans="2:23" s="94" customFormat="1" ht="50.15" hidden="1" customHeight="1" x14ac:dyDescent="0.35">
      <c r="B1249" s="115">
        <f t="shared" si="39"/>
        <v>1244</v>
      </c>
      <c r="C1249" s="123" t="s">
        <v>1300</v>
      </c>
      <c r="D1249" s="180" t="s">
        <v>3075</v>
      </c>
      <c r="E1249" s="181"/>
      <c r="F1249" s="182"/>
      <c r="G1249" s="168">
        <v>1</v>
      </c>
      <c r="H1249" s="119">
        <v>1</v>
      </c>
      <c r="I1249" s="119"/>
      <c r="J1249" s="119"/>
      <c r="K1249" s="131">
        <v>43872</v>
      </c>
      <c r="L1249" s="131">
        <v>43872</v>
      </c>
      <c r="M1249" s="131">
        <v>43872</v>
      </c>
      <c r="N1249" s="115" t="s">
        <v>3076</v>
      </c>
      <c r="O1249" s="123" t="s">
        <v>3077</v>
      </c>
      <c r="P1249" s="115">
        <v>2</v>
      </c>
      <c r="Q1249" s="115">
        <v>2020</v>
      </c>
      <c r="R1249" s="115"/>
      <c r="S1249" s="115" t="str">
        <f t="shared" si="38"/>
        <v>TALANG BALAI</v>
      </c>
      <c r="T1249" s="115" t="str">
        <f>IFERROR(VLOOKUP(S1249,[1]LOKASI!$B$4:$D$19,2,0),"-")</f>
        <v>-</v>
      </c>
      <c r="U1249" s="115"/>
      <c r="V1249" s="115"/>
      <c r="W1249" s="121"/>
    </row>
    <row r="1250" spans="2:23" s="94" customFormat="1" ht="50.15" hidden="1" customHeight="1" x14ac:dyDescent="0.35">
      <c r="B1250" s="115">
        <f t="shared" si="39"/>
        <v>1245</v>
      </c>
      <c r="C1250" s="123" t="s">
        <v>1300</v>
      </c>
      <c r="D1250" s="180" t="s">
        <v>3078</v>
      </c>
      <c r="E1250" s="181"/>
      <c r="F1250" s="182"/>
      <c r="G1250" s="168">
        <v>1</v>
      </c>
      <c r="H1250" s="119">
        <v>1</v>
      </c>
      <c r="I1250" s="119"/>
      <c r="J1250" s="119"/>
      <c r="K1250" s="131">
        <v>43873</v>
      </c>
      <c r="L1250" s="131">
        <v>43873</v>
      </c>
      <c r="M1250" s="131">
        <v>43873</v>
      </c>
      <c r="N1250" s="115" t="s">
        <v>3079</v>
      </c>
      <c r="O1250" s="123" t="s">
        <v>1306</v>
      </c>
      <c r="P1250" s="115">
        <v>2</v>
      </c>
      <c r="Q1250" s="115">
        <v>2020</v>
      </c>
      <c r="R1250" s="115"/>
      <c r="S1250" s="115" t="str">
        <f t="shared" si="38"/>
        <v>SP 1 TMT</v>
      </c>
      <c r="T1250" s="115" t="str">
        <f>IFERROR(VLOOKUP(S1250,[1]LOKASI!$B$4:$D$19,2,0),"-")</f>
        <v>-</v>
      </c>
      <c r="U1250" s="115"/>
      <c r="V1250" s="115"/>
      <c r="W1250" s="121"/>
    </row>
    <row r="1251" spans="2:23" s="94" customFormat="1" ht="50.15" hidden="1" customHeight="1" x14ac:dyDescent="0.35">
      <c r="B1251" s="115">
        <f t="shared" si="39"/>
        <v>1246</v>
      </c>
      <c r="C1251" s="123" t="s">
        <v>1300</v>
      </c>
      <c r="D1251" s="180" t="s">
        <v>3080</v>
      </c>
      <c r="E1251" s="181"/>
      <c r="F1251" s="182"/>
      <c r="G1251" s="168">
        <v>1</v>
      </c>
      <c r="H1251" s="119"/>
      <c r="I1251" s="119">
        <v>1</v>
      </c>
      <c r="J1251" s="119"/>
      <c r="K1251" s="131">
        <v>43873</v>
      </c>
      <c r="L1251" s="131">
        <v>43873</v>
      </c>
      <c r="M1251" s="131">
        <v>43873</v>
      </c>
      <c r="N1251" s="115" t="s">
        <v>3081</v>
      </c>
      <c r="O1251" s="123" t="s">
        <v>3082</v>
      </c>
      <c r="P1251" s="115">
        <v>2</v>
      </c>
      <c r="Q1251" s="115">
        <v>2020</v>
      </c>
      <c r="R1251" s="115"/>
      <c r="S1251" s="115" t="str">
        <f t="shared" si="38"/>
        <v>DEPAN Y2K TLJ</v>
      </c>
      <c r="T1251" s="115" t="str">
        <f>IFERROR(VLOOKUP(S1251,[1]LOKASI!$B$4:$D$19,2,0),"-")</f>
        <v>-</v>
      </c>
      <c r="U1251" s="115"/>
      <c r="V1251" s="115"/>
      <c r="W1251" s="121"/>
    </row>
    <row r="1252" spans="2:23" s="94" customFormat="1" ht="50.15" hidden="1" customHeight="1" x14ac:dyDescent="0.35">
      <c r="B1252" s="115">
        <f t="shared" si="39"/>
        <v>1247</v>
      </c>
      <c r="C1252" s="115" t="s">
        <v>1755</v>
      </c>
      <c r="D1252" s="169" t="s">
        <v>3083</v>
      </c>
      <c r="E1252" s="148"/>
      <c r="F1252" s="149"/>
      <c r="G1252" s="168">
        <v>1</v>
      </c>
      <c r="H1252" s="119"/>
      <c r="I1252" s="119">
        <v>1</v>
      </c>
      <c r="J1252" s="119"/>
      <c r="K1252" s="131">
        <v>43873</v>
      </c>
      <c r="L1252" s="131">
        <v>43873</v>
      </c>
      <c r="M1252" s="131">
        <v>43873</v>
      </c>
      <c r="N1252" s="115" t="s">
        <v>2788</v>
      </c>
      <c r="O1252" s="115" t="s">
        <v>1150</v>
      </c>
      <c r="P1252" s="115">
        <v>2</v>
      </c>
      <c r="Q1252" s="115">
        <v>2020</v>
      </c>
      <c r="R1252" s="115">
        <v>17</v>
      </c>
      <c r="S1252" s="115" t="str">
        <f t="shared" si="38"/>
        <v>TLJ</v>
      </c>
      <c r="T1252" s="115" t="str">
        <f>IFERROR(VLOOKUP(S1252,[1]LOKASI!$B$4:$D$19,2,0),"-")</f>
        <v>DISTRIK I</v>
      </c>
      <c r="U1252" s="115"/>
      <c r="V1252" s="115"/>
      <c r="W1252" s="121"/>
    </row>
    <row r="1253" spans="2:23" s="94" customFormat="1" ht="50.15" hidden="1" customHeight="1" x14ac:dyDescent="0.35">
      <c r="B1253" s="115">
        <f t="shared" si="39"/>
        <v>1248</v>
      </c>
      <c r="C1253" s="123" t="s">
        <v>1300</v>
      </c>
      <c r="D1253" s="180" t="s">
        <v>3084</v>
      </c>
      <c r="E1253" s="181"/>
      <c r="F1253" s="182"/>
      <c r="G1253" s="168"/>
      <c r="H1253" s="119"/>
      <c r="I1253" s="119">
        <v>1</v>
      </c>
      <c r="J1253" s="119"/>
      <c r="K1253" s="131">
        <v>43874</v>
      </c>
      <c r="L1253" s="131">
        <v>43874</v>
      </c>
      <c r="M1253" s="131">
        <v>43874</v>
      </c>
      <c r="N1253" s="115" t="s">
        <v>3085</v>
      </c>
      <c r="O1253" s="123" t="s">
        <v>3077</v>
      </c>
      <c r="P1253" s="115">
        <v>2</v>
      </c>
      <c r="Q1253" s="115">
        <v>2020</v>
      </c>
      <c r="R1253" s="115"/>
      <c r="S1253" s="115" t="str">
        <f t="shared" si="38"/>
        <v>TALANG BALAI</v>
      </c>
      <c r="T1253" s="115" t="str">
        <f>IFERROR(VLOOKUP(S1253,[1]LOKASI!$B$4:$D$19,2,0),"-")</f>
        <v>-</v>
      </c>
      <c r="U1253" s="115"/>
      <c r="V1253" s="115"/>
      <c r="W1253" s="121"/>
    </row>
    <row r="1254" spans="2:23" s="94" customFormat="1" ht="50.15" hidden="1" customHeight="1" x14ac:dyDescent="0.35">
      <c r="B1254" s="115">
        <f t="shared" si="39"/>
        <v>1249</v>
      </c>
      <c r="C1254" s="115" t="s">
        <v>1755</v>
      </c>
      <c r="D1254" s="169" t="s">
        <v>3086</v>
      </c>
      <c r="E1254" s="148"/>
      <c r="F1254" s="149"/>
      <c r="G1254" s="168">
        <v>1</v>
      </c>
      <c r="H1254" s="119"/>
      <c r="I1254" s="119"/>
      <c r="J1254" s="119">
        <v>18</v>
      </c>
      <c r="K1254" s="131">
        <v>43875</v>
      </c>
      <c r="L1254" s="131">
        <v>43875</v>
      </c>
      <c r="M1254" s="131">
        <v>43875</v>
      </c>
      <c r="N1254" s="115" t="s">
        <v>3087</v>
      </c>
      <c r="O1254" s="115" t="s">
        <v>1514</v>
      </c>
      <c r="P1254" s="115">
        <v>2</v>
      </c>
      <c r="Q1254" s="115">
        <v>2020</v>
      </c>
      <c r="R1254" s="115">
        <v>4</v>
      </c>
      <c r="S1254" s="115" t="str">
        <f t="shared" si="38"/>
        <v>PMB</v>
      </c>
      <c r="T1254" s="115" t="str">
        <f>IFERROR(VLOOKUP(S1254,[1]LOKASI!$B$4:$D$19,2,0),"-")</f>
        <v>DISTRIK I</v>
      </c>
      <c r="U1254" s="115"/>
      <c r="V1254" s="115"/>
      <c r="W1254" s="121"/>
    </row>
    <row r="1255" spans="2:23" s="94" customFormat="1" ht="50.15" hidden="1" customHeight="1" x14ac:dyDescent="0.35">
      <c r="B1255" s="115">
        <f t="shared" si="39"/>
        <v>1250</v>
      </c>
      <c r="C1255" s="115" t="s">
        <v>1755</v>
      </c>
      <c r="D1255" s="169" t="s">
        <v>2337</v>
      </c>
      <c r="E1255" s="148"/>
      <c r="F1255" s="149"/>
      <c r="G1255" s="168">
        <v>1</v>
      </c>
      <c r="H1255" s="119"/>
      <c r="I1255" s="119">
        <v>1</v>
      </c>
      <c r="J1255" s="119"/>
      <c r="K1255" s="131">
        <v>43876</v>
      </c>
      <c r="L1255" s="131">
        <v>43876</v>
      </c>
      <c r="M1255" s="131">
        <v>43876</v>
      </c>
      <c r="N1255" s="115" t="s">
        <v>3088</v>
      </c>
      <c r="O1255" s="115" t="s">
        <v>3089</v>
      </c>
      <c r="P1255" s="115">
        <v>2</v>
      </c>
      <c r="Q1255" s="115">
        <v>2020</v>
      </c>
      <c r="R1255" s="115"/>
      <c r="S1255" s="115" t="str">
        <f t="shared" si="38"/>
        <v>BRA</v>
      </c>
      <c r="T1255" s="115" t="str">
        <f>IFERROR(VLOOKUP(S1255,[1]LOKASI!$B$4:$D$19,2,0),"-")</f>
        <v>-</v>
      </c>
      <c r="U1255" s="115"/>
      <c r="V1255" s="115"/>
      <c r="W1255" s="121"/>
    </row>
    <row r="1256" spans="2:23" s="94" customFormat="1" ht="50.15" hidden="1" customHeight="1" x14ac:dyDescent="0.35">
      <c r="B1256" s="115">
        <f t="shared" si="39"/>
        <v>1251</v>
      </c>
      <c r="C1256" s="115" t="s">
        <v>1755</v>
      </c>
      <c r="D1256" s="169" t="s">
        <v>2085</v>
      </c>
      <c r="E1256" s="148"/>
      <c r="F1256" s="149"/>
      <c r="G1256" s="168">
        <v>1</v>
      </c>
      <c r="H1256" s="119"/>
      <c r="I1256" s="119"/>
      <c r="J1256" s="119">
        <v>27</v>
      </c>
      <c r="K1256" s="131">
        <v>43879</v>
      </c>
      <c r="L1256" s="131">
        <v>43879</v>
      </c>
      <c r="M1256" s="131">
        <v>43879</v>
      </c>
      <c r="N1256" s="115" t="s">
        <v>3090</v>
      </c>
      <c r="O1256" s="115" t="s">
        <v>1593</v>
      </c>
      <c r="P1256" s="115">
        <v>2</v>
      </c>
      <c r="Q1256" s="115">
        <v>2020</v>
      </c>
      <c r="R1256" s="115"/>
      <c r="S1256" s="115" t="str">
        <f t="shared" si="38"/>
        <v>TLJ</v>
      </c>
      <c r="T1256" s="115" t="str">
        <f>IFERROR(VLOOKUP(S1256,[1]LOKASI!$B$4:$D$19,2,0),"-")</f>
        <v>DISTRIK I</v>
      </c>
      <c r="U1256" s="115"/>
      <c r="V1256" s="115"/>
      <c r="W1256" s="121"/>
    </row>
    <row r="1257" spans="2:23" s="94" customFormat="1" ht="50.15" hidden="1" customHeight="1" x14ac:dyDescent="0.35">
      <c r="B1257" s="115">
        <f t="shared" si="39"/>
        <v>1252</v>
      </c>
      <c r="C1257" s="115" t="s">
        <v>1755</v>
      </c>
      <c r="D1257" s="169" t="s">
        <v>3091</v>
      </c>
      <c r="E1257" s="148"/>
      <c r="F1257" s="149"/>
      <c r="G1257" s="168">
        <v>1</v>
      </c>
      <c r="H1257" s="119"/>
      <c r="I1257" s="119">
        <v>1</v>
      </c>
      <c r="J1257" s="119"/>
      <c r="K1257" s="131">
        <v>43879</v>
      </c>
      <c r="L1257" s="131">
        <v>43879</v>
      </c>
      <c r="M1257" s="131">
        <v>43879</v>
      </c>
      <c r="N1257" s="115" t="s">
        <v>3092</v>
      </c>
      <c r="O1257" s="134" t="s">
        <v>3093</v>
      </c>
      <c r="P1257" s="115">
        <v>2</v>
      </c>
      <c r="Q1257" s="115">
        <v>2020</v>
      </c>
      <c r="R1257" s="115"/>
      <c r="S1257" s="115" t="str">
        <f t="shared" si="38"/>
        <v>PMN</v>
      </c>
      <c r="T1257" s="115" t="str">
        <f>IFERROR(VLOOKUP(S1257,[1]LOKASI!$B$4:$D$19,2,0),"-")</f>
        <v>DISTRIK III</v>
      </c>
      <c r="U1257" s="115"/>
      <c r="V1257" s="115"/>
      <c r="W1257" s="121"/>
    </row>
    <row r="1258" spans="2:23" s="94" customFormat="1" ht="50.15" hidden="1" customHeight="1" x14ac:dyDescent="0.35">
      <c r="B1258" s="115">
        <f t="shared" si="39"/>
        <v>1253</v>
      </c>
      <c r="C1258" s="115" t="s">
        <v>1755</v>
      </c>
      <c r="D1258" s="169" t="s">
        <v>3094</v>
      </c>
      <c r="E1258" s="148"/>
      <c r="F1258" s="149"/>
      <c r="G1258" s="168">
        <v>1</v>
      </c>
      <c r="H1258" s="119"/>
      <c r="I1258" s="119">
        <v>1</v>
      </c>
      <c r="J1258" s="119">
        <v>24</v>
      </c>
      <c r="K1258" s="131">
        <v>43880</v>
      </c>
      <c r="L1258" s="131">
        <v>43880</v>
      </c>
      <c r="M1258" s="131">
        <v>43880</v>
      </c>
      <c r="N1258" s="115" t="s">
        <v>3095</v>
      </c>
      <c r="O1258" s="115" t="s">
        <v>1441</v>
      </c>
      <c r="P1258" s="115">
        <v>2</v>
      </c>
      <c r="Q1258" s="115">
        <v>2020</v>
      </c>
      <c r="R1258" s="115"/>
      <c r="S1258" s="115" t="str">
        <f t="shared" si="38"/>
        <v>KAG</v>
      </c>
      <c r="T1258" s="115" t="str">
        <f>IFERROR(VLOOKUP(S1258,[1]LOKASI!$B$4:$D$19,2,0),"-")</f>
        <v>DISTRIK III</v>
      </c>
      <c r="U1258" s="115"/>
      <c r="V1258" s="115"/>
      <c r="W1258" s="121"/>
    </row>
    <row r="1259" spans="2:23" s="94" customFormat="1" ht="50.15" hidden="1" customHeight="1" x14ac:dyDescent="0.35">
      <c r="B1259" s="115">
        <f t="shared" si="39"/>
        <v>1254</v>
      </c>
      <c r="C1259" s="115" t="s">
        <v>1755</v>
      </c>
      <c r="D1259" s="169" t="s">
        <v>3096</v>
      </c>
      <c r="E1259" s="148"/>
      <c r="F1259" s="149"/>
      <c r="G1259" s="168">
        <v>1</v>
      </c>
      <c r="H1259" s="119"/>
      <c r="I1259" s="119"/>
      <c r="J1259" s="119"/>
      <c r="K1259" s="131">
        <v>43880</v>
      </c>
      <c r="L1259" s="131">
        <v>43880</v>
      </c>
      <c r="M1259" s="131">
        <v>43880</v>
      </c>
      <c r="N1259" s="115" t="s">
        <v>2942</v>
      </c>
      <c r="O1259" s="115" t="s">
        <v>1449</v>
      </c>
      <c r="P1259" s="115">
        <v>2</v>
      </c>
      <c r="Q1259" s="115">
        <v>2020</v>
      </c>
      <c r="R1259" s="115"/>
      <c r="S1259" s="115" t="str">
        <f t="shared" si="38"/>
        <v>KAG</v>
      </c>
      <c r="T1259" s="115" t="str">
        <f>IFERROR(VLOOKUP(S1259,[1]LOKASI!$B$4:$D$19,2,0),"-")</f>
        <v>DISTRIK III</v>
      </c>
      <c r="U1259" s="115"/>
      <c r="V1259" s="115"/>
      <c r="W1259" s="121"/>
    </row>
    <row r="1260" spans="2:23" s="94" customFormat="1" ht="50.15" hidden="1" customHeight="1" x14ac:dyDescent="0.35">
      <c r="B1260" s="115">
        <f t="shared" si="39"/>
        <v>1255</v>
      </c>
      <c r="C1260" s="115" t="s">
        <v>1755</v>
      </c>
      <c r="D1260" s="169" t="s">
        <v>2434</v>
      </c>
      <c r="E1260" s="148"/>
      <c r="F1260" s="149"/>
      <c r="G1260" s="168">
        <v>1</v>
      </c>
      <c r="H1260" s="119"/>
      <c r="I1260" s="119"/>
      <c r="J1260" s="119">
        <v>18</v>
      </c>
      <c r="K1260" s="131">
        <v>43881</v>
      </c>
      <c r="L1260" s="131">
        <v>43881</v>
      </c>
      <c r="M1260" s="131">
        <v>43881</v>
      </c>
      <c r="N1260" s="115" t="s">
        <v>2658</v>
      </c>
      <c r="O1260" s="115" t="s">
        <v>200</v>
      </c>
      <c r="P1260" s="115">
        <v>2</v>
      </c>
      <c r="Q1260" s="115">
        <v>2020</v>
      </c>
      <c r="R1260" s="115"/>
      <c r="S1260" s="115" t="str">
        <f t="shared" si="38"/>
        <v>TLJ</v>
      </c>
      <c r="T1260" s="115" t="str">
        <f>IFERROR(VLOOKUP(S1260,[1]LOKASI!$B$4:$D$19,2,0),"-")</f>
        <v>DISTRIK I</v>
      </c>
      <c r="U1260" s="115"/>
      <c r="V1260" s="115"/>
      <c r="W1260" s="121"/>
    </row>
    <row r="1261" spans="2:23" s="94" customFormat="1" ht="50.15" hidden="1" customHeight="1" x14ac:dyDescent="0.35">
      <c r="B1261" s="115">
        <f t="shared" si="39"/>
        <v>1256</v>
      </c>
      <c r="C1261" s="115" t="s">
        <v>1755</v>
      </c>
      <c r="D1261" s="169" t="s">
        <v>3097</v>
      </c>
      <c r="E1261" s="148"/>
      <c r="F1261" s="149"/>
      <c r="G1261" s="168">
        <v>1</v>
      </c>
      <c r="H1261" s="119"/>
      <c r="I1261" s="119"/>
      <c r="J1261" s="119">
        <v>9</v>
      </c>
      <c r="K1261" s="131">
        <v>43882</v>
      </c>
      <c r="L1261" s="131">
        <v>43882</v>
      </c>
      <c r="M1261" s="131">
        <v>43882</v>
      </c>
      <c r="N1261" s="115" t="s">
        <v>3002</v>
      </c>
      <c r="O1261" s="115" t="s">
        <v>1429</v>
      </c>
      <c r="P1261" s="115">
        <v>2</v>
      </c>
      <c r="Q1261" s="115">
        <v>2020</v>
      </c>
      <c r="R1261" s="115"/>
      <c r="S1261" s="115" t="str">
        <f t="shared" si="38"/>
        <v>GNK</v>
      </c>
      <c r="T1261" s="115" t="str">
        <f>IFERROR(VLOOKUP(S1261,[1]LOKASI!$B$4:$D$19,2,0),"-")</f>
        <v>DISTRIK I</v>
      </c>
      <c r="U1261" s="115"/>
      <c r="V1261" s="115"/>
      <c r="W1261" s="121"/>
    </row>
    <row r="1262" spans="2:23" s="94" customFormat="1" ht="50.15" hidden="1" customHeight="1" x14ac:dyDescent="0.35">
      <c r="B1262" s="115">
        <f t="shared" si="39"/>
        <v>1257</v>
      </c>
      <c r="C1262" s="123" t="s">
        <v>1300</v>
      </c>
      <c r="D1262" s="180" t="s">
        <v>3098</v>
      </c>
      <c r="E1262" s="181"/>
      <c r="F1262" s="182"/>
      <c r="G1262" s="168">
        <v>1</v>
      </c>
      <c r="H1262" s="119"/>
      <c r="I1262" s="119">
        <v>1</v>
      </c>
      <c r="J1262" s="119"/>
      <c r="K1262" s="131">
        <v>43883</v>
      </c>
      <c r="L1262" s="131">
        <v>43883</v>
      </c>
      <c r="M1262" s="131">
        <v>43883</v>
      </c>
      <c r="N1262" s="115" t="s">
        <v>3099</v>
      </c>
      <c r="O1262" s="115" t="s">
        <v>3100</v>
      </c>
      <c r="P1262" s="115">
        <v>2</v>
      </c>
      <c r="Q1262" s="115">
        <v>2020</v>
      </c>
      <c r="R1262" s="115"/>
      <c r="S1262" s="115" t="str">
        <f t="shared" si="38"/>
        <v>SPG LEMBAK - PPP</v>
      </c>
      <c r="T1262" s="115" t="str">
        <f>IFERROR(VLOOKUP(S1262,[1]LOKASI!$B$4:$D$19,2,0),"-")</f>
        <v>-</v>
      </c>
      <c r="U1262" s="115"/>
      <c r="V1262" s="115"/>
      <c r="W1262" s="121"/>
    </row>
    <row r="1263" spans="2:23" s="94" customFormat="1" ht="50.15" hidden="1" customHeight="1" x14ac:dyDescent="0.35">
      <c r="B1263" s="115">
        <f t="shared" si="39"/>
        <v>1258</v>
      </c>
      <c r="C1263" s="115" t="s">
        <v>1755</v>
      </c>
      <c r="D1263" s="169" t="s">
        <v>3101</v>
      </c>
      <c r="E1263" s="148"/>
      <c r="F1263" s="149"/>
      <c r="G1263" s="168">
        <v>1</v>
      </c>
      <c r="H1263" s="119"/>
      <c r="I1263" s="119">
        <v>1</v>
      </c>
      <c r="J1263" s="119"/>
      <c r="K1263" s="131">
        <v>43885</v>
      </c>
      <c r="L1263" s="131">
        <v>43885</v>
      </c>
      <c r="M1263" s="131">
        <v>43885</v>
      </c>
      <c r="N1263" s="115" t="s">
        <v>3102</v>
      </c>
      <c r="O1263" s="115" t="s">
        <v>1522</v>
      </c>
      <c r="P1263" s="115">
        <v>2</v>
      </c>
      <c r="Q1263" s="115">
        <v>2020</v>
      </c>
      <c r="R1263" s="115">
        <v>5.5</v>
      </c>
      <c r="S1263" s="115" t="str">
        <f t="shared" si="38"/>
        <v>PMB</v>
      </c>
      <c r="T1263" s="115" t="str">
        <f>IFERROR(VLOOKUP(S1263,[1]LOKASI!$B$4:$D$19,2,0),"-")</f>
        <v>DISTRIK I</v>
      </c>
      <c r="U1263" s="115"/>
      <c r="V1263" s="115"/>
      <c r="W1263" s="121"/>
    </row>
    <row r="1264" spans="2:23" s="94" customFormat="1" ht="50.15" hidden="1" customHeight="1" x14ac:dyDescent="0.35">
      <c r="B1264" s="115">
        <f t="shared" si="39"/>
        <v>1259</v>
      </c>
      <c r="C1264" s="115" t="s">
        <v>1755</v>
      </c>
      <c r="D1264" s="169" t="s">
        <v>3103</v>
      </c>
      <c r="E1264" s="148"/>
      <c r="F1264" s="149"/>
      <c r="G1264" s="168">
        <v>1</v>
      </c>
      <c r="H1264" s="119"/>
      <c r="I1264" s="119"/>
      <c r="J1264" s="119">
        <v>27</v>
      </c>
      <c r="K1264" s="131">
        <v>43885</v>
      </c>
      <c r="L1264" s="131">
        <v>43885</v>
      </c>
      <c r="M1264" s="131">
        <v>43885</v>
      </c>
      <c r="N1264" s="115" t="s">
        <v>2804</v>
      </c>
      <c r="O1264" s="115" t="s">
        <v>1778</v>
      </c>
      <c r="P1264" s="115">
        <v>2</v>
      </c>
      <c r="Q1264" s="115">
        <v>2020</v>
      </c>
      <c r="R1264" s="115"/>
      <c r="S1264" s="115" t="str">
        <f t="shared" si="38"/>
        <v>TMT</v>
      </c>
      <c r="T1264" s="115" t="str">
        <f>IFERROR(VLOOKUP(S1264,[1]LOKASI!$B$4:$D$19,2,0),"-")</f>
        <v>DISTRIK II</v>
      </c>
      <c r="U1264" s="115"/>
      <c r="V1264" s="115"/>
      <c r="W1264" s="121"/>
    </row>
    <row r="1265" spans="2:23" s="94" customFormat="1" ht="50.15" hidden="1" customHeight="1" x14ac:dyDescent="0.35">
      <c r="B1265" s="115">
        <f t="shared" si="39"/>
        <v>1260</v>
      </c>
      <c r="C1265" s="115" t="s">
        <v>1755</v>
      </c>
      <c r="D1265" s="169" t="s">
        <v>3104</v>
      </c>
      <c r="E1265" s="148"/>
      <c r="F1265" s="149"/>
      <c r="G1265" s="168">
        <v>1</v>
      </c>
      <c r="H1265" s="119"/>
      <c r="I1265" s="119">
        <v>1</v>
      </c>
      <c r="J1265" s="119"/>
      <c r="K1265" s="131">
        <v>43885</v>
      </c>
      <c r="L1265" s="131">
        <v>43885</v>
      </c>
      <c r="M1265" s="131">
        <v>43885</v>
      </c>
      <c r="N1265" s="115" t="s">
        <v>3105</v>
      </c>
      <c r="O1265" s="115" t="s">
        <v>1159</v>
      </c>
      <c r="P1265" s="115">
        <v>2</v>
      </c>
      <c r="Q1265" s="115">
        <v>2020</v>
      </c>
      <c r="R1265" s="115"/>
      <c r="S1265" s="115" t="str">
        <f t="shared" si="38"/>
        <v>TLJ</v>
      </c>
      <c r="T1265" s="115" t="str">
        <f>IFERROR(VLOOKUP(S1265,[1]LOKASI!$B$4:$D$19,2,0),"-")</f>
        <v>DISTRIK I</v>
      </c>
      <c r="U1265" s="115"/>
      <c r="V1265" s="115"/>
      <c r="W1265" s="121"/>
    </row>
    <row r="1266" spans="2:23" s="94" customFormat="1" ht="50.15" hidden="1" customHeight="1" x14ac:dyDescent="0.35">
      <c r="B1266" s="115">
        <f t="shared" si="39"/>
        <v>1261</v>
      </c>
      <c r="C1266" s="115" t="s">
        <v>1755</v>
      </c>
      <c r="D1266" s="169" t="s">
        <v>3106</v>
      </c>
      <c r="E1266" s="148"/>
      <c r="F1266" s="149"/>
      <c r="G1266" s="168">
        <v>1</v>
      </c>
      <c r="H1266" s="119"/>
      <c r="I1266" s="119">
        <v>1</v>
      </c>
      <c r="J1266" s="119"/>
      <c r="K1266" s="131">
        <v>43885</v>
      </c>
      <c r="L1266" s="131">
        <v>43885</v>
      </c>
      <c r="M1266" s="131">
        <v>43885</v>
      </c>
      <c r="N1266" s="115" t="s">
        <v>3107</v>
      </c>
      <c r="O1266" s="115" t="s">
        <v>1767</v>
      </c>
      <c r="P1266" s="115">
        <v>2</v>
      </c>
      <c r="Q1266" s="115">
        <v>2020</v>
      </c>
      <c r="R1266" s="115"/>
      <c r="S1266" s="115" t="str">
        <f t="shared" si="38"/>
        <v>TLJ</v>
      </c>
      <c r="T1266" s="115" t="str">
        <f>IFERROR(VLOOKUP(S1266,[1]LOKASI!$B$4:$D$19,2,0),"-")</f>
        <v>DISTRIK I</v>
      </c>
      <c r="U1266" s="115"/>
      <c r="V1266" s="115"/>
      <c r="W1266" s="121"/>
    </row>
    <row r="1267" spans="2:23" s="94" customFormat="1" ht="50.15" hidden="1" customHeight="1" x14ac:dyDescent="0.35">
      <c r="B1267" s="115">
        <f t="shared" si="39"/>
        <v>1262</v>
      </c>
      <c r="C1267" s="115" t="s">
        <v>1755</v>
      </c>
      <c r="D1267" s="169" t="s">
        <v>3108</v>
      </c>
      <c r="E1267" s="148"/>
      <c r="F1267" s="149"/>
      <c r="G1267" s="168">
        <v>1</v>
      </c>
      <c r="H1267" s="119"/>
      <c r="I1267" s="119"/>
      <c r="J1267" s="119">
        <v>3</v>
      </c>
      <c r="K1267" s="131">
        <v>43886</v>
      </c>
      <c r="L1267" s="131">
        <v>43886</v>
      </c>
      <c r="M1267" s="131">
        <v>43886</v>
      </c>
      <c r="N1267" s="115" t="s">
        <v>3109</v>
      </c>
      <c r="O1267" s="115" t="s">
        <v>1410</v>
      </c>
      <c r="P1267" s="115">
        <v>2</v>
      </c>
      <c r="Q1267" s="115">
        <v>2020</v>
      </c>
      <c r="R1267" s="115"/>
      <c r="S1267" s="115" t="str">
        <f t="shared" si="38"/>
        <v>GNK</v>
      </c>
      <c r="T1267" s="115" t="str">
        <f>IFERROR(VLOOKUP(S1267,[1]LOKASI!$B$4:$D$19,2,0),"-")</f>
        <v>DISTRIK I</v>
      </c>
      <c r="U1267" s="115"/>
      <c r="V1267" s="115"/>
      <c r="W1267" s="121"/>
    </row>
    <row r="1268" spans="2:23" s="94" customFormat="1" ht="50.15" hidden="1" customHeight="1" x14ac:dyDescent="0.35">
      <c r="B1268" s="115">
        <f t="shared" si="39"/>
        <v>1263</v>
      </c>
      <c r="C1268" s="115" t="s">
        <v>1755</v>
      </c>
      <c r="D1268" s="169" t="s">
        <v>3110</v>
      </c>
      <c r="E1268" s="148"/>
      <c r="F1268" s="149"/>
      <c r="G1268" s="168">
        <v>1</v>
      </c>
      <c r="H1268" s="119"/>
      <c r="I1268" s="119"/>
      <c r="J1268" s="119">
        <v>18</v>
      </c>
      <c r="K1268" s="131">
        <v>43886</v>
      </c>
      <c r="L1268" s="131">
        <v>43886</v>
      </c>
      <c r="M1268" s="131">
        <v>43886</v>
      </c>
      <c r="N1268" s="115" t="s">
        <v>3111</v>
      </c>
      <c r="O1268" s="115" t="s">
        <v>1619</v>
      </c>
      <c r="P1268" s="115">
        <v>2</v>
      </c>
      <c r="Q1268" s="115">
        <v>2020</v>
      </c>
      <c r="R1268" s="115"/>
      <c r="S1268" s="115" t="str">
        <f t="shared" si="38"/>
        <v>TLJ</v>
      </c>
      <c r="T1268" s="115" t="str">
        <f>IFERROR(VLOOKUP(S1268,[1]LOKASI!$B$4:$D$19,2,0),"-")</f>
        <v>DISTRIK I</v>
      </c>
      <c r="U1268" s="115"/>
      <c r="V1268" s="115"/>
      <c r="W1268" s="121"/>
    </row>
    <row r="1269" spans="2:23" s="94" customFormat="1" ht="50.15" hidden="1" customHeight="1" x14ac:dyDescent="0.35">
      <c r="B1269" s="115">
        <f t="shared" si="39"/>
        <v>1264</v>
      </c>
      <c r="C1269" s="115" t="s">
        <v>1755</v>
      </c>
      <c r="D1269" s="169" t="s">
        <v>3112</v>
      </c>
      <c r="E1269" s="148"/>
      <c r="F1269" s="149"/>
      <c r="G1269" s="168">
        <v>1</v>
      </c>
      <c r="H1269" s="119"/>
      <c r="I1269" s="119"/>
      <c r="J1269" s="119">
        <v>25</v>
      </c>
      <c r="K1269" s="131">
        <v>43887</v>
      </c>
      <c r="L1269" s="131">
        <v>43887</v>
      </c>
      <c r="M1269" s="131">
        <v>43887</v>
      </c>
      <c r="N1269" s="115" t="s">
        <v>3113</v>
      </c>
      <c r="O1269" s="115" t="s">
        <v>1514</v>
      </c>
      <c r="P1269" s="115">
        <v>2</v>
      </c>
      <c r="Q1269" s="115">
        <v>2020</v>
      </c>
      <c r="R1269" s="115"/>
      <c r="S1269" s="115" t="str">
        <f t="shared" si="38"/>
        <v>PMB</v>
      </c>
      <c r="T1269" s="115" t="str">
        <f>IFERROR(VLOOKUP(S1269,[1]LOKASI!$B$4:$D$19,2,0),"-")</f>
        <v>DISTRIK I</v>
      </c>
      <c r="U1269" s="115"/>
      <c r="V1269" s="115"/>
      <c r="W1269" s="121"/>
    </row>
    <row r="1270" spans="2:23" s="94" customFormat="1" ht="50.15" hidden="1" customHeight="1" x14ac:dyDescent="0.35">
      <c r="B1270" s="115">
        <f t="shared" si="39"/>
        <v>1265</v>
      </c>
      <c r="C1270" s="115" t="s">
        <v>1755</v>
      </c>
      <c r="D1270" s="169" t="s">
        <v>3114</v>
      </c>
      <c r="E1270" s="148"/>
      <c r="F1270" s="149"/>
      <c r="G1270" s="168">
        <v>1</v>
      </c>
      <c r="H1270" s="119"/>
      <c r="I1270" s="119"/>
      <c r="J1270" s="119">
        <v>9</v>
      </c>
      <c r="K1270" s="131">
        <v>43887</v>
      </c>
      <c r="L1270" s="131">
        <v>43887</v>
      </c>
      <c r="M1270" s="131">
        <v>43887</v>
      </c>
      <c r="N1270" s="115" t="s">
        <v>2696</v>
      </c>
      <c r="O1270" s="115" t="s">
        <v>1655</v>
      </c>
      <c r="P1270" s="115">
        <v>2</v>
      </c>
      <c r="Q1270" s="115">
        <v>2020</v>
      </c>
      <c r="R1270" s="115">
        <v>0.2</v>
      </c>
      <c r="S1270" s="115" t="str">
        <f t="shared" si="38"/>
        <v>TLJ</v>
      </c>
      <c r="T1270" s="115" t="str">
        <f>IFERROR(VLOOKUP(S1270,[1]LOKASI!$B$4:$D$19,2,0),"-")</f>
        <v>DISTRIK I</v>
      </c>
      <c r="U1270" s="115"/>
      <c r="V1270" s="115"/>
      <c r="W1270" s="121"/>
    </row>
    <row r="1271" spans="2:23" s="94" customFormat="1" ht="50.15" hidden="1" customHeight="1" x14ac:dyDescent="0.35">
      <c r="B1271" s="115">
        <f t="shared" si="39"/>
        <v>1266</v>
      </c>
      <c r="C1271" s="115" t="s">
        <v>1755</v>
      </c>
      <c r="D1271" s="169" t="s">
        <v>3115</v>
      </c>
      <c r="E1271" s="148"/>
      <c r="F1271" s="149"/>
      <c r="G1271" s="168">
        <v>1</v>
      </c>
      <c r="H1271" s="119"/>
      <c r="I1271" s="119"/>
      <c r="J1271" s="119"/>
      <c r="K1271" s="131">
        <v>43888</v>
      </c>
      <c r="L1271" s="131">
        <v>43888</v>
      </c>
      <c r="M1271" s="131">
        <v>43888</v>
      </c>
      <c r="N1271" s="115" t="s">
        <v>3116</v>
      </c>
      <c r="O1271" s="115" t="s">
        <v>3117</v>
      </c>
      <c r="P1271" s="115">
        <v>2</v>
      </c>
      <c r="Q1271" s="115">
        <v>2020</v>
      </c>
      <c r="R1271" s="115"/>
      <c r="S1271" s="115" t="str">
        <f t="shared" si="38"/>
        <v>GNK</v>
      </c>
      <c r="T1271" s="115" t="str">
        <f>IFERROR(VLOOKUP(S1271,[1]LOKASI!$B$4:$D$19,2,0),"-")</f>
        <v>DISTRIK I</v>
      </c>
      <c r="U1271" s="115"/>
      <c r="V1271" s="115"/>
      <c r="W1271" s="121"/>
    </row>
    <row r="1272" spans="2:23" s="94" customFormat="1" ht="50.15" hidden="1" customHeight="1" x14ac:dyDescent="0.35">
      <c r="B1272" s="115">
        <f t="shared" si="39"/>
        <v>1267</v>
      </c>
      <c r="C1272" s="115" t="s">
        <v>1755</v>
      </c>
      <c r="D1272" s="169" t="s">
        <v>3118</v>
      </c>
      <c r="E1272" s="148"/>
      <c r="F1272" s="149"/>
      <c r="G1272" s="168">
        <v>1</v>
      </c>
      <c r="H1272" s="119"/>
      <c r="I1272" s="119">
        <v>1</v>
      </c>
      <c r="J1272" s="119"/>
      <c r="K1272" s="131">
        <v>43888</v>
      </c>
      <c r="L1272" s="131">
        <v>43888</v>
      </c>
      <c r="M1272" s="131">
        <v>43888</v>
      </c>
      <c r="N1272" s="115" t="s">
        <v>3119</v>
      </c>
      <c r="O1272" s="115" t="s">
        <v>1502</v>
      </c>
      <c r="P1272" s="115">
        <v>2</v>
      </c>
      <c r="Q1272" s="115">
        <v>2020</v>
      </c>
      <c r="R1272" s="115"/>
      <c r="S1272" s="115" t="str">
        <f t="shared" si="38"/>
        <v>PMB</v>
      </c>
      <c r="T1272" s="115" t="str">
        <f>IFERROR(VLOOKUP(S1272,[1]LOKASI!$B$4:$D$19,2,0),"-")</f>
        <v>DISTRIK I</v>
      </c>
      <c r="U1272" s="115"/>
      <c r="V1272" s="115"/>
      <c r="W1272" s="121"/>
    </row>
    <row r="1273" spans="2:23" s="94" customFormat="1" ht="50.15" hidden="1" customHeight="1" x14ac:dyDescent="0.35">
      <c r="B1273" s="115">
        <f t="shared" si="39"/>
        <v>1268</v>
      </c>
      <c r="C1273" s="115" t="s">
        <v>1755</v>
      </c>
      <c r="D1273" s="169" t="s">
        <v>3120</v>
      </c>
      <c r="E1273" s="148"/>
      <c r="F1273" s="149"/>
      <c r="G1273" s="168">
        <v>1</v>
      </c>
      <c r="H1273" s="119"/>
      <c r="I1273" s="119">
        <v>1</v>
      </c>
      <c r="J1273" s="119">
        <v>60</v>
      </c>
      <c r="K1273" s="131">
        <v>43888</v>
      </c>
      <c r="L1273" s="131">
        <v>43888</v>
      </c>
      <c r="M1273" s="131">
        <v>43888</v>
      </c>
      <c r="N1273" s="115" t="s">
        <v>2683</v>
      </c>
      <c r="O1273" s="115" t="s">
        <v>200</v>
      </c>
      <c r="P1273" s="115">
        <v>2</v>
      </c>
      <c r="Q1273" s="115">
        <v>2020</v>
      </c>
      <c r="R1273" s="115"/>
      <c r="S1273" s="115" t="str">
        <f t="shared" si="38"/>
        <v>TLJ</v>
      </c>
      <c r="T1273" s="115" t="str">
        <f>IFERROR(VLOOKUP(S1273,[1]LOKASI!$B$4:$D$19,2,0),"-")</f>
        <v>DISTRIK I</v>
      </c>
      <c r="U1273" s="115"/>
      <c r="V1273" s="115"/>
      <c r="W1273" s="121"/>
    </row>
    <row r="1274" spans="2:23" s="94" customFormat="1" ht="50.15" hidden="1" customHeight="1" x14ac:dyDescent="0.35">
      <c r="B1274" s="115">
        <f t="shared" si="39"/>
        <v>1269</v>
      </c>
      <c r="C1274" s="115" t="s">
        <v>1755</v>
      </c>
      <c r="D1274" s="169" t="s">
        <v>3121</v>
      </c>
      <c r="E1274" s="148"/>
      <c r="F1274" s="149"/>
      <c r="G1274" s="168">
        <v>2</v>
      </c>
      <c r="H1274" s="119">
        <v>2</v>
      </c>
      <c r="I1274" s="119"/>
      <c r="J1274" s="119"/>
      <c r="K1274" s="131">
        <v>43889</v>
      </c>
      <c r="L1274" s="131">
        <v>43889</v>
      </c>
      <c r="M1274" s="131">
        <v>43889</v>
      </c>
      <c r="N1274" s="115" t="s">
        <v>3122</v>
      </c>
      <c r="O1274" s="115" t="s">
        <v>1514</v>
      </c>
      <c r="P1274" s="115">
        <v>2</v>
      </c>
      <c r="Q1274" s="115">
        <v>2020</v>
      </c>
      <c r="R1274" s="188" t="s">
        <v>3123</v>
      </c>
      <c r="S1274" s="115" t="str">
        <f t="shared" si="38"/>
        <v>PMB</v>
      </c>
      <c r="T1274" s="115" t="str">
        <f>IFERROR(VLOOKUP(S1274,[1]LOKASI!$B$4:$D$19,2,0),"-")</f>
        <v>DISTRIK I</v>
      </c>
      <c r="U1274" s="115"/>
      <c r="V1274" s="115"/>
      <c r="W1274" s="121"/>
    </row>
    <row r="1275" spans="2:23" s="94" customFormat="1" ht="50.15" hidden="1" customHeight="1" x14ac:dyDescent="0.35">
      <c r="B1275" s="115">
        <f t="shared" si="39"/>
        <v>1270</v>
      </c>
      <c r="C1275" s="115" t="s">
        <v>1755</v>
      </c>
      <c r="D1275" s="169" t="s">
        <v>3124</v>
      </c>
      <c r="E1275" s="148"/>
      <c r="F1275" s="149"/>
      <c r="G1275" s="168">
        <v>1</v>
      </c>
      <c r="H1275" s="119">
        <v>1</v>
      </c>
      <c r="I1275" s="119"/>
      <c r="J1275" s="119"/>
      <c r="K1275" s="131">
        <v>43889</v>
      </c>
      <c r="L1275" s="131">
        <v>43889</v>
      </c>
      <c r="M1275" s="131">
        <v>43889</v>
      </c>
      <c r="N1275" s="115" t="s">
        <v>3125</v>
      </c>
      <c r="O1275" s="115" t="s">
        <v>1361</v>
      </c>
      <c r="P1275" s="115">
        <v>2</v>
      </c>
      <c r="Q1275" s="115">
        <v>2020</v>
      </c>
      <c r="R1275" s="115"/>
      <c r="S1275" s="115" t="str">
        <f t="shared" si="38"/>
        <v>BRG</v>
      </c>
      <c r="T1275" s="115" t="str">
        <f>IFERROR(VLOOKUP(S1275,[1]LOKASI!$B$4:$D$19,2,0),"-")</f>
        <v>DISTRIK III</v>
      </c>
      <c r="U1275" s="115"/>
      <c r="V1275" s="115"/>
      <c r="W1275" s="121"/>
    </row>
    <row r="1276" spans="2:23" s="94" customFormat="1" ht="50.15" hidden="1" customHeight="1" x14ac:dyDescent="0.35">
      <c r="B1276" s="115">
        <f t="shared" si="39"/>
        <v>1271</v>
      </c>
      <c r="C1276" s="115" t="s">
        <v>1755</v>
      </c>
      <c r="D1276" s="169" t="s">
        <v>3126</v>
      </c>
      <c r="E1276" s="148"/>
      <c r="F1276" s="149"/>
      <c r="G1276" s="168">
        <v>1</v>
      </c>
      <c r="H1276" s="119"/>
      <c r="I1276" s="119">
        <v>1</v>
      </c>
      <c r="J1276" s="119"/>
      <c r="K1276" s="131">
        <v>43889</v>
      </c>
      <c r="L1276" s="131">
        <v>43889</v>
      </c>
      <c r="M1276" s="131">
        <v>43889</v>
      </c>
      <c r="N1276" s="115" t="s">
        <v>2744</v>
      </c>
      <c r="O1276" s="115" t="s">
        <v>697</v>
      </c>
      <c r="P1276" s="115">
        <v>2</v>
      </c>
      <c r="Q1276" s="115">
        <v>2020</v>
      </c>
      <c r="R1276" s="115"/>
      <c r="S1276" s="115" t="str">
        <f t="shared" si="38"/>
        <v>TLJ</v>
      </c>
      <c r="T1276" s="115" t="str">
        <f>IFERROR(VLOOKUP(S1276,[1]LOKASI!$B$4:$D$19,2,0),"-")</f>
        <v>DISTRIK I</v>
      </c>
      <c r="U1276" s="115"/>
      <c r="V1276" s="115"/>
      <c r="W1276" s="121"/>
    </row>
    <row r="1277" spans="2:23" s="94" customFormat="1" ht="50.15" hidden="1" customHeight="1" x14ac:dyDescent="0.35">
      <c r="B1277" s="115">
        <f t="shared" si="39"/>
        <v>1272</v>
      </c>
      <c r="C1277" s="115" t="s">
        <v>1755</v>
      </c>
      <c r="D1277" s="169" t="s">
        <v>3127</v>
      </c>
      <c r="E1277" s="148"/>
      <c r="F1277" s="149"/>
      <c r="G1277" s="168">
        <v>1</v>
      </c>
      <c r="H1277" s="119"/>
      <c r="I1277" s="119">
        <v>1</v>
      </c>
      <c r="J1277" s="119"/>
      <c r="K1277" s="131">
        <v>43889</v>
      </c>
      <c r="L1277" s="131">
        <v>43889</v>
      </c>
      <c r="M1277" s="131">
        <v>43889</v>
      </c>
      <c r="N1277" s="115" t="s">
        <v>2673</v>
      </c>
      <c r="O1277" s="115" t="s">
        <v>869</v>
      </c>
      <c r="P1277" s="115">
        <v>2</v>
      </c>
      <c r="Q1277" s="115">
        <v>2020</v>
      </c>
      <c r="R1277" s="115"/>
      <c r="S1277" s="115" t="str">
        <f t="shared" si="38"/>
        <v>TLJ</v>
      </c>
      <c r="T1277" s="115" t="str">
        <f>IFERROR(VLOOKUP(S1277,[1]LOKASI!$B$4:$D$19,2,0),"-")</f>
        <v>DISTRIK I</v>
      </c>
      <c r="U1277" s="115"/>
      <c r="V1277" s="115"/>
      <c r="W1277" s="121"/>
    </row>
    <row r="1278" spans="2:23" s="94" customFormat="1" ht="50.15" hidden="1" customHeight="1" x14ac:dyDescent="0.35">
      <c r="B1278" s="115">
        <f t="shared" si="39"/>
        <v>1273</v>
      </c>
      <c r="C1278" s="115" t="s">
        <v>1755</v>
      </c>
      <c r="D1278" s="169" t="s">
        <v>2369</v>
      </c>
      <c r="E1278" s="148"/>
      <c r="F1278" s="149"/>
      <c r="G1278" s="168">
        <v>1</v>
      </c>
      <c r="H1278" s="119"/>
      <c r="I1278" s="119">
        <v>1</v>
      </c>
      <c r="J1278" s="119"/>
      <c r="K1278" s="131">
        <v>43890</v>
      </c>
      <c r="L1278" s="131">
        <v>43890</v>
      </c>
      <c r="M1278" s="131">
        <v>43890</v>
      </c>
      <c r="N1278" s="115" t="s">
        <v>3128</v>
      </c>
      <c r="O1278" s="115" t="s">
        <v>3129</v>
      </c>
      <c r="P1278" s="115">
        <v>2</v>
      </c>
      <c r="Q1278" s="115">
        <v>2020</v>
      </c>
      <c r="R1278" s="115"/>
      <c r="S1278" s="115" t="str">
        <f t="shared" si="38"/>
        <v>TLJ</v>
      </c>
      <c r="T1278" s="115" t="str">
        <f>IFERROR(VLOOKUP(S1278,[1]LOKASI!$B$4:$D$19,2,0),"-")</f>
        <v>DISTRIK I</v>
      </c>
      <c r="U1278" s="115"/>
      <c r="V1278" s="115"/>
      <c r="W1278" s="121"/>
    </row>
    <row r="1279" spans="2:23" s="94" customFormat="1" ht="50.15" hidden="1" customHeight="1" x14ac:dyDescent="0.35">
      <c r="B1279" s="115">
        <f t="shared" si="39"/>
        <v>1274</v>
      </c>
      <c r="C1279" s="123" t="s">
        <v>1300</v>
      </c>
      <c r="D1279" s="180" t="s">
        <v>3130</v>
      </c>
      <c r="E1279" s="181"/>
      <c r="F1279" s="182"/>
      <c r="G1279" s="168">
        <v>1</v>
      </c>
      <c r="H1279" s="119">
        <v>1</v>
      </c>
      <c r="I1279" s="119"/>
      <c r="J1279" s="119"/>
      <c r="K1279" s="131">
        <v>43890</v>
      </c>
      <c r="L1279" s="131">
        <v>43890</v>
      </c>
      <c r="M1279" s="131">
        <v>43890</v>
      </c>
      <c r="N1279" s="115" t="s">
        <v>3131</v>
      </c>
      <c r="O1279" s="123" t="s">
        <v>2075</v>
      </c>
      <c r="P1279" s="115">
        <v>2</v>
      </c>
      <c r="Q1279" s="115">
        <v>2020</v>
      </c>
      <c r="R1279" s="115"/>
      <c r="S1279" s="115" t="str">
        <f t="shared" si="38"/>
        <v>SP 5 TLJ</v>
      </c>
      <c r="T1279" s="115" t="str">
        <f>IFERROR(VLOOKUP(S1279,[1]LOKASI!$B$4:$D$19,2,0),"-")</f>
        <v>-</v>
      </c>
      <c r="U1279" s="115"/>
      <c r="V1279" s="115"/>
      <c r="W1279" s="121"/>
    </row>
    <row r="1280" spans="2:23" s="94" customFormat="1" ht="50.15" hidden="1" customHeight="1" x14ac:dyDescent="0.35">
      <c r="B1280" s="115">
        <f t="shared" si="39"/>
        <v>1275</v>
      </c>
      <c r="C1280" s="115" t="s">
        <v>1755</v>
      </c>
      <c r="D1280" s="169" t="s">
        <v>3132</v>
      </c>
      <c r="E1280" s="148"/>
      <c r="F1280" s="149"/>
      <c r="G1280" s="168">
        <v>2</v>
      </c>
      <c r="H1280" s="119">
        <v>2</v>
      </c>
      <c r="I1280" s="119"/>
      <c r="J1280" s="119"/>
      <c r="K1280" s="131">
        <v>43890</v>
      </c>
      <c r="L1280" s="131">
        <v>43890</v>
      </c>
      <c r="M1280" s="131">
        <v>43890</v>
      </c>
      <c r="N1280" s="115" t="s">
        <v>3133</v>
      </c>
      <c r="O1280" s="115" t="s">
        <v>2174</v>
      </c>
      <c r="P1280" s="115">
        <v>2</v>
      </c>
      <c r="Q1280" s="115">
        <v>2020</v>
      </c>
      <c r="R1280" s="115"/>
      <c r="S1280" s="115" t="str">
        <f t="shared" si="38"/>
        <v>PMN</v>
      </c>
      <c r="T1280" s="115" t="str">
        <f>IFERROR(VLOOKUP(S1280,[1]LOKASI!$B$4:$D$19,2,0),"-")</f>
        <v>DISTRIK III</v>
      </c>
      <c r="U1280" s="115"/>
      <c r="V1280" s="115"/>
      <c r="W1280" s="121"/>
    </row>
    <row r="1281" spans="2:23" s="94" customFormat="1" ht="50.15" hidden="1" customHeight="1" x14ac:dyDescent="0.35">
      <c r="B1281" s="115">
        <f t="shared" si="39"/>
        <v>1276</v>
      </c>
      <c r="C1281" s="115" t="s">
        <v>1755</v>
      </c>
      <c r="D1281" s="169" t="s">
        <v>3134</v>
      </c>
      <c r="E1281" s="148"/>
      <c r="F1281" s="149"/>
      <c r="G1281" s="168">
        <v>1</v>
      </c>
      <c r="H1281" s="119"/>
      <c r="I1281" s="119"/>
      <c r="J1281" s="119">
        <v>1</v>
      </c>
      <c r="K1281" s="131">
        <v>43892</v>
      </c>
      <c r="L1281" s="131">
        <v>43892</v>
      </c>
      <c r="M1281" s="131">
        <v>43892</v>
      </c>
      <c r="N1281" s="115" t="s">
        <v>3122</v>
      </c>
      <c r="O1281" s="115" t="s">
        <v>1521</v>
      </c>
      <c r="P1281" s="115">
        <v>3</v>
      </c>
      <c r="Q1281" s="115">
        <v>2020</v>
      </c>
      <c r="R1281" s="115"/>
      <c r="S1281" s="115" t="str">
        <f t="shared" si="38"/>
        <v>PMB</v>
      </c>
      <c r="T1281" s="115" t="str">
        <f>IFERROR(VLOOKUP(S1281,[1]LOKASI!$B$4:$D$19,2,0),"-")</f>
        <v>DISTRIK I</v>
      </c>
      <c r="U1281" s="115"/>
      <c r="V1281" s="115"/>
      <c r="W1281" s="121"/>
    </row>
    <row r="1282" spans="2:23" s="94" customFormat="1" ht="50.15" hidden="1" customHeight="1" x14ac:dyDescent="0.35">
      <c r="B1282" s="115">
        <f t="shared" si="39"/>
        <v>1277</v>
      </c>
      <c r="C1282" s="115" t="s">
        <v>1755</v>
      </c>
      <c r="D1282" s="169" t="s">
        <v>2146</v>
      </c>
      <c r="E1282" s="148"/>
      <c r="F1282" s="149"/>
      <c r="G1282" s="168">
        <v>1</v>
      </c>
      <c r="H1282" s="119"/>
      <c r="I1282" s="119">
        <v>1</v>
      </c>
      <c r="J1282" s="119"/>
      <c r="K1282" s="131">
        <v>43892</v>
      </c>
      <c r="L1282" s="131">
        <v>43892</v>
      </c>
      <c r="M1282" s="131">
        <v>43892</v>
      </c>
      <c r="N1282" s="115" t="s">
        <v>3135</v>
      </c>
      <c r="O1282" s="115" t="s">
        <v>1768</v>
      </c>
      <c r="P1282" s="115">
        <v>3</v>
      </c>
      <c r="Q1282" s="115">
        <v>2020</v>
      </c>
      <c r="R1282" s="115"/>
      <c r="S1282" s="115" t="str">
        <f t="shared" si="38"/>
        <v>TLJ</v>
      </c>
      <c r="T1282" s="115" t="str">
        <f>IFERROR(VLOOKUP(S1282,[1]LOKASI!$B$4:$D$19,2,0),"-")</f>
        <v>DISTRIK I</v>
      </c>
      <c r="U1282" s="115"/>
      <c r="V1282" s="115"/>
      <c r="W1282" s="121"/>
    </row>
    <row r="1283" spans="2:23" s="94" customFormat="1" ht="50.15" hidden="1" customHeight="1" x14ac:dyDescent="0.35">
      <c r="B1283" s="115">
        <f t="shared" si="39"/>
        <v>1278</v>
      </c>
      <c r="C1283" s="115" t="s">
        <v>1755</v>
      </c>
      <c r="D1283" s="169" t="s">
        <v>3136</v>
      </c>
      <c r="E1283" s="148"/>
      <c r="F1283" s="149"/>
      <c r="G1283" s="168">
        <v>1</v>
      </c>
      <c r="H1283" s="119"/>
      <c r="I1283" s="119"/>
      <c r="J1283" s="119">
        <v>27</v>
      </c>
      <c r="K1283" s="131">
        <v>43892</v>
      </c>
      <c r="L1283" s="131">
        <v>43892</v>
      </c>
      <c r="M1283" s="131">
        <v>43892</v>
      </c>
      <c r="N1283" s="115" t="s">
        <v>3137</v>
      </c>
      <c r="O1283" s="115" t="s">
        <v>1655</v>
      </c>
      <c r="P1283" s="115">
        <v>3</v>
      </c>
      <c r="Q1283" s="115">
        <v>2020</v>
      </c>
      <c r="R1283" s="115">
        <v>0.3</v>
      </c>
      <c r="S1283" s="115" t="str">
        <f t="shared" si="38"/>
        <v>TLJ</v>
      </c>
      <c r="T1283" s="115" t="str">
        <f>IFERROR(VLOOKUP(S1283,[1]LOKASI!$B$4:$D$19,2,0),"-")</f>
        <v>DISTRIK I</v>
      </c>
      <c r="U1283" s="115"/>
      <c r="V1283" s="115"/>
      <c r="W1283" s="121"/>
    </row>
    <row r="1284" spans="2:23" s="94" customFormat="1" ht="50.15" hidden="1" customHeight="1" x14ac:dyDescent="0.35">
      <c r="B1284" s="115">
        <f t="shared" si="39"/>
        <v>1279</v>
      </c>
      <c r="C1284" s="115" t="s">
        <v>1755</v>
      </c>
      <c r="D1284" s="169" t="s">
        <v>3138</v>
      </c>
      <c r="E1284" s="148"/>
      <c r="F1284" s="149"/>
      <c r="G1284" s="168">
        <v>1</v>
      </c>
      <c r="H1284" s="119"/>
      <c r="I1284" s="119"/>
      <c r="J1284" s="119">
        <v>24</v>
      </c>
      <c r="K1284" s="131">
        <v>43892</v>
      </c>
      <c r="L1284" s="131">
        <v>43892</v>
      </c>
      <c r="M1284" s="131">
        <v>43892</v>
      </c>
      <c r="N1284" s="115" t="s">
        <v>3073</v>
      </c>
      <c r="O1284" s="115" t="s">
        <v>3139</v>
      </c>
      <c r="P1284" s="115">
        <v>3</v>
      </c>
      <c r="Q1284" s="115">
        <v>2020</v>
      </c>
      <c r="R1284" s="115"/>
      <c r="S1284" s="115" t="str">
        <f t="shared" si="38"/>
        <v>PMB</v>
      </c>
      <c r="T1284" s="115" t="str">
        <f>IFERROR(VLOOKUP(S1284,[1]LOKASI!$B$4:$D$19,2,0),"-")</f>
        <v>DISTRIK I</v>
      </c>
      <c r="U1284" s="115"/>
      <c r="V1284" s="115"/>
      <c r="W1284" s="121"/>
    </row>
    <row r="1285" spans="2:23" s="94" customFormat="1" ht="50.15" hidden="1" customHeight="1" x14ac:dyDescent="0.35">
      <c r="B1285" s="115">
        <f t="shared" si="39"/>
        <v>1280</v>
      </c>
      <c r="C1285" s="115" t="s">
        <v>1755</v>
      </c>
      <c r="D1285" s="169" t="s">
        <v>3140</v>
      </c>
      <c r="E1285" s="148"/>
      <c r="F1285" s="149"/>
      <c r="G1285" s="168">
        <v>1</v>
      </c>
      <c r="H1285" s="119"/>
      <c r="I1285" s="119"/>
      <c r="J1285" s="119"/>
      <c r="K1285" s="131">
        <v>43893</v>
      </c>
      <c r="L1285" s="131">
        <v>43893</v>
      </c>
      <c r="M1285" s="131">
        <v>43893</v>
      </c>
      <c r="N1285" s="115" t="s">
        <v>3109</v>
      </c>
      <c r="O1285" s="115" t="s">
        <v>1425</v>
      </c>
      <c r="P1285" s="115">
        <v>3</v>
      </c>
      <c r="Q1285" s="115">
        <v>2020</v>
      </c>
      <c r="R1285" s="115"/>
      <c r="S1285" s="115" t="str">
        <f t="shared" si="38"/>
        <v>GNK</v>
      </c>
      <c r="T1285" s="115" t="str">
        <f>IFERROR(VLOOKUP(S1285,[1]LOKASI!$B$4:$D$19,2,0),"-")</f>
        <v>DISTRIK I</v>
      </c>
      <c r="U1285" s="115"/>
      <c r="V1285" s="115"/>
      <c r="W1285" s="121"/>
    </row>
    <row r="1286" spans="2:23" s="94" customFormat="1" ht="50.15" hidden="1" customHeight="1" x14ac:dyDescent="0.35">
      <c r="B1286" s="115">
        <f t="shared" si="39"/>
        <v>1281</v>
      </c>
      <c r="C1286" s="115" t="s">
        <v>1755</v>
      </c>
      <c r="D1286" s="169" t="s">
        <v>3141</v>
      </c>
      <c r="E1286" s="148"/>
      <c r="F1286" s="149"/>
      <c r="G1286" s="168">
        <v>1</v>
      </c>
      <c r="H1286" s="119"/>
      <c r="I1286" s="119"/>
      <c r="J1286" s="119">
        <v>9</v>
      </c>
      <c r="K1286" s="131">
        <v>43893</v>
      </c>
      <c r="L1286" s="131">
        <v>43893</v>
      </c>
      <c r="M1286" s="131">
        <v>43893</v>
      </c>
      <c r="N1286" s="115" t="s">
        <v>3142</v>
      </c>
      <c r="O1286" s="115" t="s">
        <v>693</v>
      </c>
      <c r="P1286" s="115">
        <v>3</v>
      </c>
      <c r="Q1286" s="115">
        <v>2020</v>
      </c>
      <c r="R1286" s="115"/>
      <c r="S1286" s="115" t="str">
        <f t="shared" ref="S1286:S1349" si="40">IF(C1286="TRUNKLINE",LEFT(O1286,25),IF(C1286="PIPING",LEFT(O1286,13),LEFT(O1286,3)))</f>
        <v>TLJ</v>
      </c>
      <c r="T1286" s="115" t="str">
        <f>IFERROR(VLOOKUP(S1286,[1]LOKASI!$B$4:$D$19,2,0),"-")</f>
        <v>DISTRIK I</v>
      </c>
      <c r="U1286" s="115"/>
      <c r="V1286" s="115"/>
      <c r="W1286" s="121"/>
    </row>
    <row r="1287" spans="2:23" s="94" customFormat="1" ht="50.15" hidden="1" customHeight="1" x14ac:dyDescent="0.35">
      <c r="B1287" s="115">
        <f t="shared" si="39"/>
        <v>1282</v>
      </c>
      <c r="C1287" s="115" t="s">
        <v>1755</v>
      </c>
      <c r="D1287" s="169" t="s">
        <v>3143</v>
      </c>
      <c r="E1287" s="148"/>
      <c r="F1287" s="149"/>
      <c r="G1287" s="168">
        <v>1</v>
      </c>
      <c r="H1287" s="119"/>
      <c r="I1287" s="119"/>
      <c r="J1287" s="119"/>
      <c r="K1287" s="131">
        <v>43894</v>
      </c>
      <c r="L1287" s="131">
        <v>43894</v>
      </c>
      <c r="M1287" s="131">
        <v>43894</v>
      </c>
      <c r="N1287" s="115" t="s">
        <v>3109</v>
      </c>
      <c r="O1287" s="115" t="s">
        <v>1425</v>
      </c>
      <c r="P1287" s="115">
        <v>3</v>
      </c>
      <c r="Q1287" s="115">
        <v>2020</v>
      </c>
      <c r="R1287" s="115"/>
      <c r="S1287" s="115" t="str">
        <f t="shared" si="40"/>
        <v>GNK</v>
      </c>
      <c r="T1287" s="115" t="str">
        <f>IFERROR(VLOOKUP(S1287,[1]LOKASI!$B$4:$D$19,2,0),"-")</f>
        <v>DISTRIK I</v>
      </c>
      <c r="U1287" s="115"/>
      <c r="V1287" s="115"/>
      <c r="W1287" s="121"/>
    </row>
    <row r="1288" spans="2:23" s="94" customFormat="1" ht="50.15" hidden="1" customHeight="1" x14ac:dyDescent="0.35">
      <c r="B1288" s="115">
        <f t="shared" ref="B1288:B1351" si="41">B1287+1</f>
        <v>1283</v>
      </c>
      <c r="C1288" s="115" t="s">
        <v>1755</v>
      </c>
      <c r="D1288" s="169" t="s">
        <v>3144</v>
      </c>
      <c r="E1288" s="148"/>
      <c r="F1288" s="149"/>
      <c r="G1288" s="168">
        <v>1</v>
      </c>
      <c r="H1288" s="119"/>
      <c r="I1288" s="119"/>
      <c r="J1288" s="119">
        <v>9</v>
      </c>
      <c r="K1288" s="131">
        <v>43894</v>
      </c>
      <c r="L1288" s="131">
        <v>43894</v>
      </c>
      <c r="M1288" s="131">
        <v>43894</v>
      </c>
      <c r="N1288" s="115" t="s">
        <v>3142</v>
      </c>
      <c r="O1288" s="115" t="s">
        <v>693</v>
      </c>
      <c r="P1288" s="115">
        <v>3</v>
      </c>
      <c r="Q1288" s="115">
        <v>2020</v>
      </c>
      <c r="R1288" s="115"/>
      <c r="S1288" s="115" t="str">
        <f t="shared" si="40"/>
        <v>TLJ</v>
      </c>
      <c r="T1288" s="115" t="str">
        <f>IFERROR(VLOOKUP(S1288,[1]LOKASI!$B$4:$D$19,2,0),"-")</f>
        <v>DISTRIK I</v>
      </c>
      <c r="U1288" s="115"/>
      <c r="V1288" s="115"/>
      <c r="W1288" s="121"/>
    </row>
    <row r="1289" spans="2:23" s="94" customFormat="1" ht="50.15" hidden="1" customHeight="1" x14ac:dyDescent="0.35">
      <c r="B1289" s="115">
        <f t="shared" si="41"/>
        <v>1284</v>
      </c>
      <c r="C1289" s="115" t="s">
        <v>1755</v>
      </c>
      <c r="D1289" s="169" t="s">
        <v>3145</v>
      </c>
      <c r="E1289" s="148"/>
      <c r="F1289" s="149"/>
      <c r="G1289" s="168">
        <v>1</v>
      </c>
      <c r="H1289" s="119"/>
      <c r="I1289" s="119"/>
      <c r="J1289" s="119"/>
      <c r="K1289" s="131">
        <v>43895</v>
      </c>
      <c r="L1289" s="131">
        <v>43895</v>
      </c>
      <c r="M1289" s="131">
        <v>43895</v>
      </c>
      <c r="N1289" s="115" t="s">
        <v>3146</v>
      </c>
      <c r="O1289" s="115" t="s">
        <v>1347</v>
      </c>
      <c r="P1289" s="115">
        <v>3</v>
      </c>
      <c r="Q1289" s="115">
        <v>2020</v>
      </c>
      <c r="R1289" s="115"/>
      <c r="S1289" s="115" t="str">
        <f t="shared" si="40"/>
        <v>BRA</v>
      </c>
      <c r="T1289" s="115" t="str">
        <f>IFERROR(VLOOKUP(S1289,[1]LOKASI!$B$4:$D$19,2,0),"-")</f>
        <v>-</v>
      </c>
      <c r="U1289" s="115"/>
      <c r="V1289" s="115"/>
      <c r="W1289" s="121"/>
    </row>
    <row r="1290" spans="2:23" s="94" customFormat="1" ht="50.15" hidden="1" customHeight="1" x14ac:dyDescent="0.35">
      <c r="B1290" s="115">
        <f t="shared" si="41"/>
        <v>1285</v>
      </c>
      <c r="C1290" s="115" t="s">
        <v>1755</v>
      </c>
      <c r="D1290" s="169" t="s">
        <v>3147</v>
      </c>
      <c r="E1290" s="148"/>
      <c r="F1290" s="149"/>
      <c r="G1290" s="168">
        <v>1</v>
      </c>
      <c r="H1290" s="119"/>
      <c r="I1290" s="119"/>
      <c r="J1290" s="119">
        <v>9</v>
      </c>
      <c r="K1290" s="131">
        <v>43896</v>
      </c>
      <c r="L1290" s="131">
        <v>43896</v>
      </c>
      <c r="M1290" s="131">
        <v>43896</v>
      </c>
      <c r="N1290" s="115" t="s">
        <v>3148</v>
      </c>
      <c r="O1290" s="115" t="s">
        <v>1521</v>
      </c>
      <c r="P1290" s="115">
        <v>3</v>
      </c>
      <c r="Q1290" s="115">
        <v>2020</v>
      </c>
      <c r="R1290" s="115"/>
      <c r="S1290" s="115" t="str">
        <f t="shared" si="40"/>
        <v>PMB</v>
      </c>
      <c r="T1290" s="115" t="str">
        <f>IFERROR(VLOOKUP(S1290,[1]LOKASI!$B$4:$D$19,2,0),"-")</f>
        <v>DISTRIK I</v>
      </c>
      <c r="U1290" s="115"/>
      <c r="V1290" s="115"/>
      <c r="W1290" s="121"/>
    </row>
    <row r="1291" spans="2:23" s="94" customFormat="1" ht="50.15" hidden="1" customHeight="1" x14ac:dyDescent="0.35">
      <c r="B1291" s="115">
        <f t="shared" si="41"/>
        <v>1286</v>
      </c>
      <c r="C1291" s="115" t="s">
        <v>1755</v>
      </c>
      <c r="D1291" s="169" t="s">
        <v>3149</v>
      </c>
      <c r="E1291" s="148"/>
      <c r="F1291" s="149"/>
      <c r="G1291" s="168">
        <v>1</v>
      </c>
      <c r="H1291" s="119"/>
      <c r="I1291" s="119"/>
      <c r="J1291" s="119">
        <v>9</v>
      </c>
      <c r="K1291" s="131">
        <v>43896</v>
      </c>
      <c r="L1291" s="131">
        <v>43896</v>
      </c>
      <c r="M1291" s="131">
        <v>43896</v>
      </c>
      <c r="N1291" s="115" t="s">
        <v>3150</v>
      </c>
      <c r="O1291" s="115" t="s">
        <v>202</v>
      </c>
      <c r="P1291" s="115">
        <v>3</v>
      </c>
      <c r="Q1291" s="115">
        <v>2020</v>
      </c>
      <c r="R1291" s="115"/>
      <c r="S1291" s="115" t="str">
        <f t="shared" si="40"/>
        <v>TLJ</v>
      </c>
      <c r="T1291" s="115" t="str">
        <f>IFERROR(VLOOKUP(S1291,[1]LOKASI!$B$4:$D$19,2,0),"-")</f>
        <v>DISTRIK I</v>
      </c>
      <c r="U1291" s="115"/>
      <c r="V1291" s="115"/>
      <c r="W1291" s="121"/>
    </row>
    <row r="1292" spans="2:23" s="94" customFormat="1" ht="50.15" hidden="1" customHeight="1" x14ac:dyDescent="0.35">
      <c r="B1292" s="115">
        <f t="shared" si="41"/>
        <v>1287</v>
      </c>
      <c r="C1292" s="115" t="s">
        <v>1755</v>
      </c>
      <c r="D1292" s="169" t="s">
        <v>3151</v>
      </c>
      <c r="E1292" s="148"/>
      <c r="F1292" s="149"/>
      <c r="G1292" s="168">
        <v>1</v>
      </c>
      <c r="H1292" s="119"/>
      <c r="I1292" s="119"/>
      <c r="J1292" s="119">
        <v>9</v>
      </c>
      <c r="K1292" s="131">
        <v>43897</v>
      </c>
      <c r="L1292" s="131">
        <v>43897</v>
      </c>
      <c r="M1292" s="131">
        <v>43897</v>
      </c>
      <c r="N1292" s="115" t="s">
        <v>3152</v>
      </c>
      <c r="O1292" s="115" t="s">
        <v>1520</v>
      </c>
      <c r="P1292" s="115">
        <v>3</v>
      </c>
      <c r="Q1292" s="115">
        <v>2020</v>
      </c>
      <c r="R1292" s="115"/>
      <c r="S1292" s="115" t="str">
        <f t="shared" si="40"/>
        <v>PMB</v>
      </c>
      <c r="T1292" s="115" t="str">
        <f>IFERROR(VLOOKUP(S1292,[1]LOKASI!$B$4:$D$19,2,0),"-")</f>
        <v>DISTRIK I</v>
      </c>
      <c r="U1292" s="115"/>
      <c r="V1292" s="115"/>
      <c r="W1292" s="121"/>
    </row>
    <row r="1293" spans="2:23" s="94" customFormat="1" ht="50.15" hidden="1" customHeight="1" x14ac:dyDescent="0.35">
      <c r="B1293" s="115">
        <f t="shared" si="41"/>
        <v>1288</v>
      </c>
      <c r="C1293" s="115" t="s">
        <v>1755</v>
      </c>
      <c r="D1293" s="169" t="s">
        <v>3153</v>
      </c>
      <c r="E1293" s="148"/>
      <c r="F1293" s="149"/>
      <c r="G1293" s="168">
        <v>1</v>
      </c>
      <c r="H1293" s="119"/>
      <c r="I1293" s="119"/>
      <c r="J1293" s="119">
        <v>9</v>
      </c>
      <c r="K1293" s="131">
        <v>43899</v>
      </c>
      <c r="L1293" s="131">
        <v>43899</v>
      </c>
      <c r="M1293" s="131">
        <v>43899</v>
      </c>
      <c r="N1293" s="133">
        <v>43899</v>
      </c>
      <c r="O1293" s="115" t="s">
        <v>1655</v>
      </c>
      <c r="P1293" s="115">
        <v>3</v>
      </c>
      <c r="Q1293" s="115">
        <v>2020</v>
      </c>
      <c r="R1293" s="115">
        <v>0.2</v>
      </c>
      <c r="S1293" s="115" t="str">
        <f t="shared" si="40"/>
        <v>TLJ</v>
      </c>
      <c r="T1293" s="115" t="str">
        <f>IFERROR(VLOOKUP(S1293,[1]LOKASI!$B$4:$D$19,2,0),"-")</f>
        <v>DISTRIK I</v>
      </c>
      <c r="U1293" s="115"/>
      <c r="V1293" s="115"/>
      <c r="W1293" s="121"/>
    </row>
    <row r="1294" spans="2:23" s="94" customFormat="1" ht="50.15" hidden="1" customHeight="1" x14ac:dyDescent="0.35">
      <c r="B1294" s="115">
        <f t="shared" si="41"/>
        <v>1289</v>
      </c>
      <c r="C1294" s="115" t="s">
        <v>1300</v>
      </c>
      <c r="D1294" s="169" t="s">
        <v>3154</v>
      </c>
      <c r="E1294" s="148"/>
      <c r="F1294" s="149"/>
      <c r="G1294" s="168">
        <v>1</v>
      </c>
      <c r="H1294" s="119">
        <v>1</v>
      </c>
      <c r="I1294" s="119"/>
      <c r="J1294" s="119"/>
      <c r="K1294" s="131">
        <v>43899</v>
      </c>
      <c r="L1294" s="131">
        <v>43899</v>
      </c>
      <c r="M1294" s="131">
        <v>43899</v>
      </c>
      <c r="N1294" s="133">
        <v>43899</v>
      </c>
      <c r="O1294" s="126" t="s">
        <v>1792</v>
      </c>
      <c r="P1294" s="115">
        <v>3</v>
      </c>
      <c r="Q1294" s="115">
        <v>2020</v>
      </c>
      <c r="R1294" s="115"/>
      <c r="S1294" s="115" t="str">
        <f t="shared" si="40"/>
        <v>PDW-PPP</v>
      </c>
      <c r="T1294" s="115" t="str">
        <f>IFERROR(VLOOKUP(S1294,[1]LOKASI!$B$4:$D$19,2,0),"-")</f>
        <v>-</v>
      </c>
      <c r="U1294" s="115"/>
      <c r="V1294" s="115"/>
      <c r="W1294" s="121"/>
    </row>
    <row r="1295" spans="2:23" s="94" customFormat="1" ht="50.15" hidden="1" customHeight="1" x14ac:dyDescent="0.35">
      <c r="B1295" s="115">
        <f t="shared" si="41"/>
        <v>1290</v>
      </c>
      <c r="C1295" s="115" t="s">
        <v>1755</v>
      </c>
      <c r="D1295" s="169" t="s">
        <v>3155</v>
      </c>
      <c r="E1295" s="148"/>
      <c r="F1295" s="149"/>
      <c r="G1295" s="168">
        <v>1</v>
      </c>
      <c r="H1295" s="119"/>
      <c r="I1295" s="119">
        <v>1</v>
      </c>
      <c r="J1295" s="119"/>
      <c r="K1295" s="131">
        <v>43900</v>
      </c>
      <c r="L1295" s="131">
        <v>43900</v>
      </c>
      <c r="M1295" s="131">
        <v>43900</v>
      </c>
      <c r="N1295" s="115" t="s">
        <v>3156</v>
      </c>
      <c r="O1295" s="115" t="s">
        <v>1635</v>
      </c>
      <c r="P1295" s="115">
        <v>3</v>
      </c>
      <c r="Q1295" s="115">
        <v>2020</v>
      </c>
      <c r="R1295" s="115"/>
      <c r="S1295" s="115" t="str">
        <f t="shared" si="40"/>
        <v>TLJ</v>
      </c>
      <c r="T1295" s="115" t="str">
        <f>IFERROR(VLOOKUP(S1295,[1]LOKASI!$B$4:$D$19,2,0),"-")</f>
        <v>DISTRIK I</v>
      </c>
      <c r="U1295" s="115"/>
      <c r="V1295" s="115"/>
      <c r="W1295" s="121"/>
    </row>
    <row r="1296" spans="2:23" s="94" customFormat="1" ht="50.15" hidden="1" customHeight="1" x14ac:dyDescent="0.35">
      <c r="B1296" s="115">
        <f t="shared" si="41"/>
        <v>1291</v>
      </c>
      <c r="C1296" s="115" t="s">
        <v>1755</v>
      </c>
      <c r="D1296" s="169" t="s">
        <v>3157</v>
      </c>
      <c r="E1296" s="148"/>
      <c r="F1296" s="149"/>
      <c r="G1296" s="168">
        <v>1</v>
      </c>
      <c r="H1296" s="119"/>
      <c r="I1296" s="119">
        <v>1</v>
      </c>
      <c r="J1296" s="119"/>
      <c r="K1296" s="131">
        <v>43900</v>
      </c>
      <c r="L1296" s="131">
        <v>43900</v>
      </c>
      <c r="M1296" s="131">
        <v>43900</v>
      </c>
      <c r="N1296" s="115" t="s">
        <v>3150</v>
      </c>
      <c r="O1296" s="115" t="s">
        <v>1455</v>
      </c>
      <c r="P1296" s="115">
        <v>3</v>
      </c>
      <c r="Q1296" s="115">
        <v>2020</v>
      </c>
      <c r="R1296" s="115"/>
      <c r="S1296" s="115" t="str">
        <f t="shared" si="40"/>
        <v>KMG</v>
      </c>
      <c r="T1296" s="115" t="str">
        <f>IFERROR(VLOOKUP(S1296,[1]LOKASI!$B$4:$D$19,2,0),"-")</f>
        <v>-</v>
      </c>
      <c r="U1296" s="115"/>
      <c r="V1296" s="115"/>
      <c r="W1296" s="121"/>
    </row>
    <row r="1297" spans="2:23" s="94" customFormat="1" ht="50.15" hidden="1" customHeight="1" x14ac:dyDescent="0.35">
      <c r="B1297" s="115">
        <f t="shared" si="41"/>
        <v>1292</v>
      </c>
      <c r="C1297" s="115" t="s">
        <v>1755</v>
      </c>
      <c r="D1297" s="169" t="s">
        <v>3158</v>
      </c>
      <c r="E1297" s="148"/>
      <c r="F1297" s="149"/>
      <c r="G1297" s="168">
        <v>1</v>
      </c>
      <c r="H1297" s="119"/>
      <c r="I1297" s="119">
        <v>1</v>
      </c>
      <c r="J1297" s="119"/>
      <c r="K1297" s="131">
        <v>43900</v>
      </c>
      <c r="L1297" s="131">
        <v>43900</v>
      </c>
      <c r="M1297" s="131">
        <v>43900</v>
      </c>
      <c r="N1297" s="115" t="s">
        <v>3159</v>
      </c>
      <c r="O1297" s="115" t="s">
        <v>185</v>
      </c>
      <c r="P1297" s="115">
        <v>3</v>
      </c>
      <c r="Q1297" s="115">
        <v>2020</v>
      </c>
      <c r="R1297" s="115"/>
      <c r="S1297" s="115" t="str">
        <f t="shared" si="40"/>
        <v>TLJ</v>
      </c>
      <c r="T1297" s="115" t="str">
        <f>IFERROR(VLOOKUP(S1297,[1]LOKASI!$B$4:$D$19,2,0),"-")</f>
        <v>DISTRIK I</v>
      </c>
      <c r="U1297" s="115"/>
      <c r="V1297" s="115"/>
      <c r="W1297" s="121"/>
    </row>
    <row r="1298" spans="2:23" s="94" customFormat="1" ht="50.15" hidden="1" customHeight="1" x14ac:dyDescent="0.35">
      <c r="B1298" s="115">
        <f t="shared" si="41"/>
        <v>1293</v>
      </c>
      <c r="C1298" s="115" t="s">
        <v>1300</v>
      </c>
      <c r="D1298" s="169" t="s">
        <v>3160</v>
      </c>
      <c r="E1298" s="148"/>
      <c r="F1298" s="149"/>
      <c r="G1298" s="168"/>
      <c r="H1298" s="119"/>
      <c r="I1298" s="119">
        <v>1</v>
      </c>
      <c r="J1298" s="119"/>
      <c r="K1298" s="131">
        <v>43900</v>
      </c>
      <c r="L1298" s="131">
        <v>43900</v>
      </c>
      <c r="M1298" s="131">
        <v>43900</v>
      </c>
      <c r="N1298" s="115" t="s">
        <v>3156</v>
      </c>
      <c r="O1298" s="126" t="s">
        <v>1792</v>
      </c>
      <c r="P1298" s="115">
        <v>3</v>
      </c>
      <c r="Q1298" s="115">
        <v>2020</v>
      </c>
      <c r="R1298" s="115"/>
      <c r="S1298" s="115" t="str">
        <f t="shared" si="40"/>
        <v>PDW-PPP</v>
      </c>
      <c r="T1298" s="115" t="str">
        <f>IFERROR(VLOOKUP(S1298,[1]LOKASI!$B$4:$D$19,2,0),"-")</f>
        <v>-</v>
      </c>
      <c r="U1298" s="115"/>
      <c r="V1298" s="115"/>
      <c r="W1298" s="121"/>
    </row>
    <row r="1299" spans="2:23" s="94" customFormat="1" ht="50.15" hidden="1" customHeight="1" x14ac:dyDescent="0.35">
      <c r="B1299" s="115">
        <f t="shared" si="41"/>
        <v>1294</v>
      </c>
      <c r="C1299" s="115" t="s">
        <v>1755</v>
      </c>
      <c r="D1299" s="169" t="s">
        <v>2716</v>
      </c>
      <c r="E1299" s="148"/>
      <c r="F1299" s="149"/>
      <c r="G1299" s="168">
        <v>1</v>
      </c>
      <c r="H1299" s="119"/>
      <c r="I1299" s="119">
        <v>1</v>
      </c>
      <c r="J1299" s="119"/>
      <c r="K1299" s="131">
        <v>43901</v>
      </c>
      <c r="L1299" s="131">
        <v>43901</v>
      </c>
      <c r="M1299" s="131">
        <v>43901</v>
      </c>
      <c r="N1299" s="115" t="s">
        <v>3161</v>
      </c>
      <c r="O1299" s="115" t="s">
        <v>1426</v>
      </c>
      <c r="P1299" s="115">
        <v>3</v>
      </c>
      <c r="Q1299" s="115">
        <v>2020</v>
      </c>
      <c r="R1299" s="115"/>
      <c r="S1299" s="115" t="str">
        <f t="shared" si="40"/>
        <v>GNK</v>
      </c>
      <c r="T1299" s="115" t="str">
        <f>IFERROR(VLOOKUP(S1299,[1]LOKASI!$B$4:$D$19,2,0),"-")</f>
        <v>DISTRIK I</v>
      </c>
      <c r="U1299" s="115"/>
      <c r="V1299" s="115"/>
      <c r="W1299" s="121"/>
    </row>
    <row r="1300" spans="2:23" s="94" customFormat="1" ht="50.15" hidden="1" customHeight="1" x14ac:dyDescent="0.35">
      <c r="B1300" s="115">
        <f t="shared" si="41"/>
        <v>1295</v>
      </c>
      <c r="C1300" s="123" t="s">
        <v>1300</v>
      </c>
      <c r="D1300" s="180" t="s">
        <v>3162</v>
      </c>
      <c r="E1300" s="181"/>
      <c r="F1300" s="182"/>
      <c r="G1300" s="168">
        <v>2</v>
      </c>
      <c r="H1300" s="119">
        <v>2</v>
      </c>
      <c r="I1300" s="119"/>
      <c r="J1300" s="119"/>
      <c r="K1300" s="131">
        <v>43901</v>
      </c>
      <c r="L1300" s="131">
        <v>43901</v>
      </c>
      <c r="M1300" s="131">
        <v>43901</v>
      </c>
      <c r="N1300" s="115" t="s">
        <v>3163</v>
      </c>
      <c r="O1300" s="126" t="s">
        <v>1792</v>
      </c>
      <c r="P1300" s="115">
        <v>3</v>
      </c>
      <c r="Q1300" s="115">
        <v>2020</v>
      </c>
      <c r="R1300" s="115"/>
      <c r="S1300" s="115" t="str">
        <f t="shared" si="40"/>
        <v>PDW-PPP</v>
      </c>
      <c r="T1300" s="115" t="str">
        <f>IFERROR(VLOOKUP(S1300,[1]LOKASI!$B$4:$D$19,2,0),"-")</f>
        <v>-</v>
      </c>
      <c r="U1300" s="115"/>
      <c r="V1300" s="115"/>
      <c r="W1300" s="121"/>
    </row>
    <row r="1301" spans="2:23" s="94" customFormat="1" ht="50.15" hidden="1" customHeight="1" x14ac:dyDescent="0.35">
      <c r="B1301" s="115">
        <f t="shared" si="41"/>
        <v>1296</v>
      </c>
      <c r="C1301" s="123" t="s">
        <v>1300</v>
      </c>
      <c r="D1301" s="180" t="s">
        <v>3164</v>
      </c>
      <c r="E1301" s="181"/>
      <c r="F1301" s="182"/>
      <c r="G1301" s="168">
        <v>1</v>
      </c>
      <c r="H1301" s="119">
        <v>1</v>
      </c>
      <c r="I1301" s="119"/>
      <c r="J1301" s="119"/>
      <c r="K1301" s="131">
        <v>43902</v>
      </c>
      <c r="L1301" s="131">
        <v>43902</v>
      </c>
      <c r="M1301" s="131">
        <v>43906</v>
      </c>
      <c r="N1301" s="133" t="s">
        <v>3165</v>
      </c>
      <c r="O1301" s="115" t="s">
        <v>3166</v>
      </c>
      <c r="P1301" s="115">
        <v>3</v>
      </c>
      <c r="Q1301" s="115">
        <v>2020</v>
      </c>
      <c r="R1301" s="115"/>
      <c r="S1301" s="115" t="str">
        <f t="shared" si="40"/>
        <v>DESA LOROK SEGMENT XIII</v>
      </c>
      <c r="T1301" s="115" t="str">
        <f>IFERROR(VLOOKUP(S1301,[1]LOKASI!$B$4:$D$19,2,0),"-")</f>
        <v>-</v>
      </c>
      <c r="U1301" s="115"/>
      <c r="V1301" s="115"/>
      <c r="W1301" s="121"/>
    </row>
    <row r="1302" spans="2:23" s="94" customFormat="1" ht="50.15" hidden="1" customHeight="1" x14ac:dyDescent="0.35">
      <c r="B1302" s="115">
        <f t="shared" si="41"/>
        <v>1297</v>
      </c>
      <c r="C1302" s="115" t="s">
        <v>1755</v>
      </c>
      <c r="D1302" s="169" t="s">
        <v>3167</v>
      </c>
      <c r="E1302" s="148"/>
      <c r="F1302" s="149"/>
      <c r="G1302" s="168">
        <v>1</v>
      </c>
      <c r="H1302" s="119">
        <v>1</v>
      </c>
      <c r="I1302" s="119"/>
      <c r="J1302" s="119">
        <v>50</v>
      </c>
      <c r="K1302" s="131">
        <v>43903</v>
      </c>
      <c r="L1302" s="131">
        <v>43903</v>
      </c>
      <c r="M1302" s="131">
        <v>43907</v>
      </c>
      <c r="N1302" s="115" t="s">
        <v>3168</v>
      </c>
      <c r="O1302" s="115" t="s">
        <v>2057</v>
      </c>
      <c r="P1302" s="115">
        <v>3</v>
      </c>
      <c r="Q1302" s="115">
        <v>2020</v>
      </c>
      <c r="R1302" s="115">
        <v>0.1</v>
      </c>
      <c r="S1302" s="115" t="str">
        <f t="shared" si="40"/>
        <v>OGN</v>
      </c>
      <c r="T1302" s="115" t="str">
        <f>IFERROR(VLOOKUP(S1302,[1]LOKASI!$B$4:$D$19,2,0),"-")</f>
        <v>DISTRIK II</v>
      </c>
      <c r="U1302" s="115"/>
      <c r="V1302" s="115"/>
      <c r="W1302" s="121"/>
    </row>
    <row r="1303" spans="2:23" s="94" customFormat="1" ht="50.15" hidden="1" customHeight="1" x14ac:dyDescent="0.35">
      <c r="B1303" s="115">
        <f t="shared" si="41"/>
        <v>1298</v>
      </c>
      <c r="C1303" s="115" t="s">
        <v>1755</v>
      </c>
      <c r="D1303" s="169" t="s">
        <v>3169</v>
      </c>
      <c r="E1303" s="148"/>
      <c r="F1303" s="149"/>
      <c r="G1303" s="168">
        <v>1</v>
      </c>
      <c r="H1303" s="119"/>
      <c r="I1303" s="119">
        <v>1</v>
      </c>
      <c r="J1303" s="119"/>
      <c r="K1303" s="131">
        <v>43906</v>
      </c>
      <c r="L1303" s="131">
        <v>43906</v>
      </c>
      <c r="M1303" s="131">
        <v>43906</v>
      </c>
      <c r="N1303" s="115" t="s">
        <v>3170</v>
      </c>
      <c r="O1303" s="115" t="s">
        <v>1150</v>
      </c>
      <c r="P1303" s="115">
        <v>3</v>
      </c>
      <c r="Q1303" s="115">
        <v>2020</v>
      </c>
      <c r="R1303" s="115">
        <v>0.5</v>
      </c>
      <c r="S1303" s="115" t="str">
        <f t="shared" si="40"/>
        <v>TLJ</v>
      </c>
      <c r="T1303" s="115" t="str">
        <f>IFERROR(VLOOKUP(S1303,[1]LOKASI!$B$4:$D$19,2,0),"-")</f>
        <v>DISTRIK I</v>
      </c>
      <c r="U1303" s="115"/>
      <c r="V1303" s="115"/>
      <c r="W1303" s="121"/>
    </row>
    <row r="1304" spans="2:23" s="94" customFormat="1" ht="50.15" hidden="1" customHeight="1" x14ac:dyDescent="0.35">
      <c r="B1304" s="115">
        <f t="shared" si="41"/>
        <v>1299</v>
      </c>
      <c r="C1304" s="115" t="s">
        <v>1755</v>
      </c>
      <c r="D1304" s="169" t="s">
        <v>3171</v>
      </c>
      <c r="E1304" s="148"/>
      <c r="F1304" s="149"/>
      <c r="G1304" s="168">
        <v>1</v>
      </c>
      <c r="H1304" s="119"/>
      <c r="I1304" s="119"/>
      <c r="J1304" s="119">
        <v>50</v>
      </c>
      <c r="K1304" s="131">
        <v>43907</v>
      </c>
      <c r="L1304" s="131">
        <v>43907</v>
      </c>
      <c r="M1304" s="131">
        <v>43907</v>
      </c>
      <c r="N1304" s="115" t="s">
        <v>3172</v>
      </c>
      <c r="O1304" s="115" t="s">
        <v>2057</v>
      </c>
      <c r="P1304" s="115">
        <v>3</v>
      </c>
      <c r="Q1304" s="115">
        <v>2020</v>
      </c>
      <c r="R1304" s="115">
        <v>0.1</v>
      </c>
      <c r="S1304" s="115" t="str">
        <f t="shared" si="40"/>
        <v>OGN</v>
      </c>
      <c r="T1304" s="115" t="str">
        <f>IFERROR(VLOOKUP(S1304,[1]LOKASI!$B$4:$D$19,2,0),"-")</f>
        <v>DISTRIK II</v>
      </c>
      <c r="U1304" s="115"/>
      <c r="V1304" s="115"/>
      <c r="W1304" s="121"/>
    </row>
    <row r="1305" spans="2:23" s="94" customFormat="1" ht="50.15" hidden="1" customHeight="1" x14ac:dyDescent="0.35">
      <c r="B1305" s="115">
        <f t="shared" si="41"/>
        <v>1300</v>
      </c>
      <c r="C1305" s="115" t="s">
        <v>1755</v>
      </c>
      <c r="D1305" s="169" t="s">
        <v>3173</v>
      </c>
      <c r="E1305" s="148"/>
      <c r="F1305" s="149"/>
      <c r="G1305" s="168">
        <v>1</v>
      </c>
      <c r="H1305" s="119"/>
      <c r="I1305" s="119">
        <v>1</v>
      </c>
      <c r="J1305" s="119"/>
      <c r="K1305" s="131">
        <v>43908</v>
      </c>
      <c r="L1305" s="131">
        <v>43908</v>
      </c>
      <c r="M1305" s="131">
        <v>43908</v>
      </c>
      <c r="N1305" s="115" t="s">
        <v>3174</v>
      </c>
      <c r="O1305" s="115" t="s">
        <v>1629</v>
      </c>
      <c r="P1305" s="115">
        <v>3</v>
      </c>
      <c r="Q1305" s="115">
        <v>2020</v>
      </c>
      <c r="R1305" s="115"/>
      <c r="S1305" s="115" t="str">
        <f t="shared" si="40"/>
        <v>TLJ</v>
      </c>
      <c r="T1305" s="115" t="str">
        <f>IFERROR(VLOOKUP(S1305,[1]LOKASI!$B$4:$D$19,2,0),"-")</f>
        <v>DISTRIK I</v>
      </c>
      <c r="U1305" s="115"/>
      <c r="V1305" s="115"/>
      <c r="W1305" s="121"/>
    </row>
    <row r="1306" spans="2:23" s="94" customFormat="1" ht="50.15" hidden="1" customHeight="1" x14ac:dyDescent="0.35">
      <c r="B1306" s="115">
        <f t="shared" si="41"/>
        <v>1301</v>
      </c>
      <c r="C1306" s="123" t="s">
        <v>1300</v>
      </c>
      <c r="D1306" s="180" t="s">
        <v>3175</v>
      </c>
      <c r="E1306" s="181"/>
      <c r="F1306" s="182"/>
      <c r="G1306" s="168">
        <v>1</v>
      </c>
      <c r="H1306" s="119">
        <v>1</v>
      </c>
      <c r="I1306" s="119"/>
      <c r="J1306" s="119"/>
      <c r="K1306" s="131">
        <v>43908</v>
      </c>
      <c r="L1306" s="131">
        <v>43908</v>
      </c>
      <c r="M1306" s="131">
        <v>43908</v>
      </c>
      <c r="N1306" s="115" t="s">
        <v>3073</v>
      </c>
      <c r="O1306" s="126" t="s">
        <v>1792</v>
      </c>
      <c r="P1306" s="115">
        <v>3</v>
      </c>
      <c r="Q1306" s="115">
        <v>2020</v>
      </c>
      <c r="R1306" s="115"/>
      <c r="S1306" s="115" t="str">
        <f t="shared" si="40"/>
        <v>PDW-PPP</v>
      </c>
      <c r="T1306" s="115" t="str">
        <f>IFERROR(VLOOKUP(S1306,[1]LOKASI!$B$4:$D$19,2,0),"-")</f>
        <v>-</v>
      </c>
      <c r="U1306" s="115"/>
      <c r="V1306" s="115"/>
      <c r="W1306" s="121"/>
    </row>
    <row r="1307" spans="2:23" s="94" customFormat="1" ht="50.15" hidden="1" customHeight="1" x14ac:dyDescent="0.35">
      <c r="B1307" s="115">
        <f t="shared" si="41"/>
        <v>1302</v>
      </c>
      <c r="C1307" s="115" t="s">
        <v>1755</v>
      </c>
      <c r="D1307" s="169" t="s">
        <v>3176</v>
      </c>
      <c r="E1307" s="148"/>
      <c r="F1307" s="149"/>
      <c r="G1307" s="168">
        <v>1</v>
      </c>
      <c r="H1307" s="119"/>
      <c r="I1307" s="119"/>
      <c r="J1307" s="119">
        <v>14</v>
      </c>
      <c r="K1307" s="131">
        <v>43911</v>
      </c>
      <c r="L1307" s="131">
        <v>43911</v>
      </c>
      <c r="M1307" s="131">
        <v>43911</v>
      </c>
      <c r="N1307" s="115" t="s">
        <v>3177</v>
      </c>
      <c r="O1307" s="115" t="s">
        <v>1449</v>
      </c>
      <c r="P1307" s="115">
        <v>3</v>
      </c>
      <c r="Q1307" s="115">
        <v>2020</v>
      </c>
      <c r="R1307" s="115"/>
      <c r="S1307" s="115" t="str">
        <f t="shared" si="40"/>
        <v>KAG</v>
      </c>
      <c r="T1307" s="115" t="str">
        <f>IFERROR(VLOOKUP(S1307,[1]LOKASI!$B$4:$D$19,2,0),"-")</f>
        <v>DISTRIK III</v>
      </c>
      <c r="U1307" s="115"/>
      <c r="V1307" s="115"/>
      <c r="W1307" s="121"/>
    </row>
    <row r="1308" spans="2:23" s="94" customFormat="1" ht="50.15" hidden="1" customHeight="1" x14ac:dyDescent="0.35">
      <c r="B1308" s="115">
        <f t="shared" si="41"/>
        <v>1303</v>
      </c>
      <c r="C1308" s="115" t="s">
        <v>1755</v>
      </c>
      <c r="D1308" s="169" t="s">
        <v>3178</v>
      </c>
      <c r="E1308" s="148"/>
      <c r="F1308" s="149"/>
      <c r="G1308" s="168">
        <v>1</v>
      </c>
      <c r="H1308" s="119"/>
      <c r="I1308" s="119">
        <v>1</v>
      </c>
      <c r="J1308" s="119"/>
      <c r="K1308" s="131">
        <v>43912</v>
      </c>
      <c r="L1308" s="131">
        <v>43912</v>
      </c>
      <c r="M1308" s="131">
        <v>43912</v>
      </c>
      <c r="N1308" s="115" t="s">
        <v>2861</v>
      </c>
      <c r="O1308" s="115" t="s">
        <v>1687</v>
      </c>
      <c r="P1308" s="115">
        <v>3</v>
      </c>
      <c r="Q1308" s="115">
        <v>2020</v>
      </c>
      <c r="R1308" s="115"/>
      <c r="S1308" s="115" t="str">
        <f t="shared" si="40"/>
        <v>TTB</v>
      </c>
      <c r="T1308" s="115" t="str">
        <f>IFERROR(VLOOKUP(S1308,[1]LOKASI!$B$4:$D$19,2,0),"-")</f>
        <v>DISTRIK II</v>
      </c>
      <c r="U1308" s="115"/>
      <c r="V1308" s="115"/>
      <c r="W1308" s="121"/>
    </row>
    <row r="1309" spans="2:23" s="94" customFormat="1" ht="50.15" hidden="1" customHeight="1" x14ac:dyDescent="0.35">
      <c r="B1309" s="115">
        <f t="shared" si="41"/>
        <v>1304</v>
      </c>
      <c r="C1309" s="115" t="s">
        <v>1755</v>
      </c>
      <c r="D1309" s="169" t="s">
        <v>2760</v>
      </c>
      <c r="E1309" s="148"/>
      <c r="F1309" s="149"/>
      <c r="G1309" s="168">
        <v>1</v>
      </c>
      <c r="H1309" s="119"/>
      <c r="I1309" s="119">
        <v>1</v>
      </c>
      <c r="J1309" s="119"/>
      <c r="K1309" s="131">
        <v>43912</v>
      </c>
      <c r="L1309" s="131">
        <v>43912</v>
      </c>
      <c r="M1309" s="131">
        <v>43912</v>
      </c>
      <c r="N1309" s="115" t="s">
        <v>3179</v>
      </c>
      <c r="O1309" s="115" t="s">
        <v>1689</v>
      </c>
      <c r="P1309" s="115">
        <v>3</v>
      </c>
      <c r="Q1309" s="115">
        <v>2020</v>
      </c>
      <c r="R1309" s="115"/>
      <c r="S1309" s="115" t="str">
        <f t="shared" si="40"/>
        <v>TTB</v>
      </c>
      <c r="T1309" s="115" t="str">
        <f>IFERROR(VLOOKUP(S1309,[1]LOKASI!$B$4:$D$19,2,0),"-")</f>
        <v>DISTRIK II</v>
      </c>
      <c r="U1309" s="115"/>
      <c r="V1309" s="115"/>
      <c r="W1309" s="121"/>
    </row>
    <row r="1310" spans="2:23" s="94" customFormat="1" ht="50.15" hidden="1" customHeight="1" x14ac:dyDescent="0.35">
      <c r="B1310" s="115">
        <f t="shared" si="41"/>
        <v>1305</v>
      </c>
      <c r="C1310" s="115" t="s">
        <v>1755</v>
      </c>
      <c r="D1310" s="169" t="s">
        <v>3180</v>
      </c>
      <c r="E1310" s="148"/>
      <c r="F1310" s="149"/>
      <c r="G1310" s="168">
        <v>1</v>
      </c>
      <c r="H1310" s="119"/>
      <c r="I1310" s="119"/>
      <c r="J1310" s="119">
        <v>40</v>
      </c>
      <c r="K1310" s="131">
        <v>43912</v>
      </c>
      <c r="L1310" s="131">
        <v>43912</v>
      </c>
      <c r="M1310" s="131">
        <v>43912</v>
      </c>
      <c r="N1310" s="115" t="s">
        <v>2974</v>
      </c>
      <c r="O1310" s="115" t="s">
        <v>1357</v>
      </c>
      <c r="P1310" s="115">
        <v>3</v>
      </c>
      <c r="Q1310" s="115">
        <v>2020</v>
      </c>
      <c r="R1310" s="115"/>
      <c r="S1310" s="115" t="str">
        <f t="shared" si="40"/>
        <v>BRG</v>
      </c>
      <c r="T1310" s="115" t="str">
        <f>IFERROR(VLOOKUP(S1310,[1]LOKASI!$B$4:$D$19,2,0),"-")</f>
        <v>DISTRIK III</v>
      </c>
      <c r="U1310" s="115"/>
      <c r="V1310" s="115"/>
      <c r="W1310" s="121"/>
    </row>
    <row r="1311" spans="2:23" s="94" customFormat="1" ht="50.15" hidden="1" customHeight="1" x14ac:dyDescent="0.35">
      <c r="B1311" s="115">
        <f t="shared" si="41"/>
        <v>1306</v>
      </c>
      <c r="C1311" s="115" t="s">
        <v>1755</v>
      </c>
      <c r="D1311" s="169" t="s">
        <v>3181</v>
      </c>
      <c r="E1311" s="148"/>
      <c r="F1311" s="149"/>
      <c r="G1311" s="168">
        <v>1</v>
      </c>
      <c r="H1311" s="119"/>
      <c r="I1311" s="119">
        <v>1</v>
      </c>
      <c r="J1311" s="119"/>
      <c r="K1311" s="131">
        <v>43915</v>
      </c>
      <c r="L1311" s="131">
        <v>43915</v>
      </c>
      <c r="M1311" s="131">
        <v>43915</v>
      </c>
      <c r="N1311" s="115" t="s">
        <v>3182</v>
      </c>
      <c r="O1311" s="115" t="s">
        <v>1150</v>
      </c>
      <c r="P1311" s="115">
        <v>3</v>
      </c>
      <c r="Q1311" s="115">
        <v>2020</v>
      </c>
      <c r="R1311" s="115">
        <v>0.5</v>
      </c>
      <c r="S1311" s="115" t="str">
        <f t="shared" si="40"/>
        <v>TLJ</v>
      </c>
      <c r="T1311" s="115" t="str">
        <f>IFERROR(VLOOKUP(S1311,[1]LOKASI!$B$4:$D$19,2,0),"-")</f>
        <v>DISTRIK I</v>
      </c>
      <c r="U1311" s="115"/>
      <c r="V1311" s="115"/>
      <c r="W1311" s="121"/>
    </row>
    <row r="1312" spans="2:23" s="94" customFormat="1" ht="50.15" hidden="1" customHeight="1" x14ac:dyDescent="0.35">
      <c r="B1312" s="115">
        <f t="shared" si="41"/>
        <v>1307</v>
      </c>
      <c r="C1312" s="115" t="s">
        <v>1755</v>
      </c>
      <c r="D1312" s="169" t="s">
        <v>2879</v>
      </c>
      <c r="E1312" s="148"/>
      <c r="F1312" s="149"/>
      <c r="G1312" s="168">
        <v>1</v>
      </c>
      <c r="H1312" s="119"/>
      <c r="I1312" s="119">
        <v>1</v>
      </c>
      <c r="J1312" s="119"/>
      <c r="K1312" s="131">
        <v>43915</v>
      </c>
      <c r="L1312" s="131">
        <v>43915</v>
      </c>
      <c r="M1312" s="131">
        <v>43915</v>
      </c>
      <c r="N1312" s="115" t="s">
        <v>3183</v>
      </c>
      <c r="O1312" s="115" t="s">
        <v>1574</v>
      </c>
      <c r="P1312" s="115">
        <v>3</v>
      </c>
      <c r="Q1312" s="115">
        <v>2020</v>
      </c>
      <c r="R1312" s="115"/>
      <c r="S1312" s="115" t="str">
        <f t="shared" si="40"/>
        <v>TLJ</v>
      </c>
      <c r="T1312" s="115" t="str">
        <f>IFERROR(VLOOKUP(S1312,[1]LOKASI!$B$4:$D$19,2,0),"-")</f>
        <v>DISTRIK I</v>
      </c>
      <c r="U1312" s="115"/>
      <c r="V1312" s="115"/>
      <c r="W1312" s="121"/>
    </row>
    <row r="1313" spans="2:23" s="94" customFormat="1" ht="50.15" hidden="1" customHeight="1" x14ac:dyDescent="0.35">
      <c r="B1313" s="115">
        <f t="shared" si="41"/>
        <v>1308</v>
      </c>
      <c r="C1313" s="115" t="s">
        <v>1755</v>
      </c>
      <c r="D1313" s="169" t="s">
        <v>3184</v>
      </c>
      <c r="E1313" s="148"/>
      <c r="F1313" s="149"/>
      <c r="G1313" s="168">
        <v>1</v>
      </c>
      <c r="H1313" s="119"/>
      <c r="I1313" s="119">
        <v>1</v>
      </c>
      <c r="J1313" s="119"/>
      <c r="K1313" s="131">
        <v>43915</v>
      </c>
      <c r="L1313" s="131">
        <v>43915</v>
      </c>
      <c r="M1313" s="131">
        <v>43915</v>
      </c>
      <c r="N1313" s="115" t="s">
        <v>3185</v>
      </c>
      <c r="O1313" s="115" t="s">
        <v>3186</v>
      </c>
      <c r="P1313" s="115">
        <v>3</v>
      </c>
      <c r="Q1313" s="115">
        <v>2020</v>
      </c>
      <c r="R1313" s="115"/>
      <c r="S1313" s="115" t="str">
        <f t="shared" si="40"/>
        <v>OGN</v>
      </c>
      <c r="T1313" s="115" t="str">
        <f>IFERROR(VLOOKUP(S1313,[1]LOKASI!$B$4:$D$19,2,0),"-")</f>
        <v>DISTRIK II</v>
      </c>
      <c r="U1313" s="115"/>
      <c r="V1313" s="115"/>
      <c r="W1313" s="121"/>
    </row>
    <row r="1314" spans="2:23" s="94" customFormat="1" ht="50.15" hidden="1" customHeight="1" x14ac:dyDescent="0.35">
      <c r="B1314" s="115">
        <f t="shared" si="41"/>
        <v>1309</v>
      </c>
      <c r="C1314" s="115" t="s">
        <v>1755</v>
      </c>
      <c r="D1314" s="169" t="s">
        <v>3187</v>
      </c>
      <c r="E1314" s="148"/>
      <c r="F1314" s="149"/>
      <c r="G1314" s="168">
        <v>1</v>
      </c>
      <c r="H1314" s="119"/>
      <c r="I1314" s="119">
        <v>1</v>
      </c>
      <c r="J1314" s="119"/>
      <c r="K1314" s="131">
        <v>43916</v>
      </c>
      <c r="L1314" s="131">
        <v>43916</v>
      </c>
      <c r="M1314" s="131">
        <v>43916</v>
      </c>
      <c r="N1314" s="115" t="s">
        <v>3128</v>
      </c>
      <c r="O1314" s="115" t="s">
        <v>1655</v>
      </c>
      <c r="P1314" s="115">
        <v>3</v>
      </c>
      <c r="Q1314" s="115">
        <v>2020</v>
      </c>
      <c r="R1314" s="115">
        <v>0.3</v>
      </c>
      <c r="S1314" s="115" t="str">
        <f t="shared" si="40"/>
        <v>TLJ</v>
      </c>
      <c r="T1314" s="115" t="str">
        <f>IFERROR(VLOOKUP(S1314,[1]LOKASI!$B$4:$D$19,2,0),"-")</f>
        <v>DISTRIK I</v>
      </c>
      <c r="U1314" s="115"/>
      <c r="V1314" s="115"/>
      <c r="W1314" s="121"/>
    </row>
    <row r="1315" spans="2:23" s="94" customFormat="1" ht="50.15" hidden="1" customHeight="1" x14ac:dyDescent="0.35">
      <c r="B1315" s="115">
        <f t="shared" si="41"/>
        <v>1310</v>
      </c>
      <c r="C1315" s="115" t="s">
        <v>1755</v>
      </c>
      <c r="D1315" s="169" t="s">
        <v>3188</v>
      </c>
      <c r="E1315" s="148"/>
      <c r="F1315" s="149"/>
      <c r="G1315" s="168">
        <v>1</v>
      </c>
      <c r="H1315" s="119"/>
      <c r="I1315" s="119">
        <v>1</v>
      </c>
      <c r="J1315" s="119">
        <v>2</v>
      </c>
      <c r="K1315" s="131">
        <v>43918</v>
      </c>
      <c r="L1315" s="131">
        <v>43918</v>
      </c>
      <c r="M1315" s="131">
        <v>43918</v>
      </c>
      <c r="N1315" s="115" t="s">
        <v>3189</v>
      </c>
      <c r="O1315" s="115" t="s">
        <v>1511</v>
      </c>
      <c r="P1315" s="115">
        <v>3</v>
      </c>
      <c r="Q1315" s="115">
        <v>2020</v>
      </c>
      <c r="R1315" s="115">
        <v>1</v>
      </c>
      <c r="S1315" s="115" t="str">
        <f t="shared" si="40"/>
        <v>PMB</v>
      </c>
      <c r="T1315" s="115" t="str">
        <f>IFERROR(VLOOKUP(S1315,[1]LOKASI!$B$4:$D$19,2,0),"-")</f>
        <v>DISTRIK I</v>
      </c>
      <c r="U1315" s="115"/>
      <c r="V1315" s="115"/>
      <c r="W1315" s="121"/>
    </row>
    <row r="1316" spans="2:23" s="94" customFormat="1" ht="50.15" hidden="1" customHeight="1" x14ac:dyDescent="0.35">
      <c r="B1316" s="115">
        <f t="shared" si="41"/>
        <v>1311</v>
      </c>
      <c r="C1316" s="115" t="s">
        <v>1755</v>
      </c>
      <c r="D1316" s="169" t="s">
        <v>3190</v>
      </c>
      <c r="E1316" s="148"/>
      <c r="F1316" s="149"/>
      <c r="G1316" s="168">
        <v>1</v>
      </c>
      <c r="H1316" s="119"/>
      <c r="I1316" s="119"/>
      <c r="J1316" s="119">
        <v>150</v>
      </c>
      <c r="K1316" s="131">
        <v>43918</v>
      </c>
      <c r="L1316" s="131">
        <v>43918</v>
      </c>
      <c r="M1316" s="131">
        <v>43918</v>
      </c>
      <c r="N1316" s="115"/>
      <c r="O1316" s="115" t="s">
        <v>693</v>
      </c>
      <c r="P1316" s="115">
        <v>3</v>
      </c>
      <c r="Q1316" s="115">
        <v>2020</v>
      </c>
      <c r="R1316" s="115"/>
      <c r="S1316" s="115" t="str">
        <f t="shared" si="40"/>
        <v>TLJ</v>
      </c>
      <c r="T1316" s="115" t="str">
        <f>IFERROR(VLOOKUP(S1316,[1]LOKASI!$B$4:$D$19,2,0),"-")</f>
        <v>DISTRIK I</v>
      </c>
      <c r="U1316" s="115"/>
      <c r="V1316" s="115"/>
      <c r="W1316" s="121"/>
    </row>
    <row r="1317" spans="2:23" s="94" customFormat="1" ht="50.15" hidden="1" customHeight="1" x14ac:dyDescent="0.35">
      <c r="B1317" s="115">
        <f t="shared" si="41"/>
        <v>1312</v>
      </c>
      <c r="C1317" s="115" t="s">
        <v>1755</v>
      </c>
      <c r="D1317" s="169" t="s">
        <v>3191</v>
      </c>
      <c r="E1317" s="148"/>
      <c r="F1317" s="149"/>
      <c r="G1317" s="168">
        <v>1</v>
      </c>
      <c r="H1317" s="119"/>
      <c r="I1317" s="119">
        <v>1</v>
      </c>
      <c r="J1317" s="119"/>
      <c r="K1317" s="131">
        <v>43918</v>
      </c>
      <c r="L1317" s="131">
        <v>43918</v>
      </c>
      <c r="M1317" s="131">
        <v>43918</v>
      </c>
      <c r="N1317" s="115" t="s">
        <v>3192</v>
      </c>
      <c r="O1317" s="115" t="s">
        <v>1655</v>
      </c>
      <c r="P1317" s="115">
        <v>3</v>
      </c>
      <c r="Q1317" s="115">
        <v>2020</v>
      </c>
      <c r="R1317" s="115">
        <v>0.5</v>
      </c>
      <c r="S1317" s="115" t="str">
        <f t="shared" si="40"/>
        <v>TLJ</v>
      </c>
      <c r="T1317" s="115" t="str">
        <f>IFERROR(VLOOKUP(S1317,[1]LOKASI!$B$4:$D$19,2,0),"-")</f>
        <v>DISTRIK I</v>
      </c>
      <c r="U1317" s="115"/>
      <c r="V1317" s="115"/>
      <c r="W1317" s="121"/>
    </row>
    <row r="1318" spans="2:23" s="94" customFormat="1" ht="50.15" hidden="1" customHeight="1" x14ac:dyDescent="0.35">
      <c r="B1318" s="115">
        <f t="shared" si="41"/>
        <v>1313</v>
      </c>
      <c r="C1318" s="115" t="s">
        <v>1755</v>
      </c>
      <c r="D1318" s="169" t="s">
        <v>3193</v>
      </c>
      <c r="E1318" s="148"/>
      <c r="F1318" s="149"/>
      <c r="G1318" s="168">
        <v>4</v>
      </c>
      <c r="H1318" s="119"/>
      <c r="I1318" s="119">
        <v>4</v>
      </c>
      <c r="J1318" s="119"/>
      <c r="K1318" s="131">
        <v>43919</v>
      </c>
      <c r="L1318" s="131">
        <v>43919</v>
      </c>
      <c r="M1318" s="131">
        <v>43919</v>
      </c>
      <c r="N1318" s="115" t="s">
        <v>3194</v>
      </c>
      <c r="O1318" s="115" t="s">
        <v>2532</v>
      </c>
      <c r="P1318" s="115">
        <v>3</v>
      </c>
      <c r="Q1318" s="115">
        <v>2020</v>
      </c>
      <c r="R1318" s="115"/>
      <c r="S1318" s="115" t="str">
        <f t="shared" si="40"/>
        <v>TLJ</v>
      </c>
      <c r="T1318" s="115" t="str">
        <f>IFERROR(VLOOKUP(S1318,[1]LOKASI!$B$4:$D$19,2,0),"-")</f>
        <v>DISTRIK I</v>
      </c>
      <c r="U1318" s="115"/>
      <c r="V1318" s="115"/>
      <c r="W1318" s="121"/>
    </row>
    <row r="1319" spans="2:23" s="94" customFormat="1" ht="50.15" hidden="1" customHeight="1" x14ac:dyDescent="0.35">
      <c r="B1319" s="115">
        <f t="shared" si="41"/>
        <v>1314</v>
      </c>
      <c r="C1319" s="115" t="s">
        <v>1755</v>
      </c>
      <c r="D1319" s="169" t="s">
        <v>3195</v>
      </c>
      <c r="E1319" s="148"/>
      <c r="F1319" s="149"/>
      <c r="G1319" s="168">
        <v>2</v>
      </c>
      <c r="H1319" s="119">
        <v>2</v>
      </c>
      <c r="I1319" s="119"/>
      <c r="J1319" s="119"/>
      <c r="K1319" s="131">
        <v>43919</v>
      </c>
      <c r="L1319" s="131">
        <v>43919</v>
      </c>
      <c r="M1319" s="131">
        <v>43919</v>
      </c>
      <c r="N1319" s="115" t="s">
        <v>3196</v>
      </c>
      <c r="O1319" s="115" t="s">
        <v>3197</v>
      </c>
      <c r="P1319" s="115">
        <v>3</v>
      </c>
      <c r="Q1319" s="115">
        <v>2020</v>
      </c>
      <c r="R1319" s="115"/>
      <c r="S1319" s="115" t="str">
        <f t="shared" si="40"/>
        <v>BRG</v>
      </c>
      <c r="T1319" s="115" t="str">
        <f>IFERROR(VLOOKUP(S1319,[1]LOKASI!$B$4:$D$19,2,0),"-")</f>
        <v>DISTRIK III</v>
      </c>
      <c r="U1319" s="115"/>
      <c r="V1319" s="115"/>
      <c r="W1319" s="121"/>
    </row>
    <row r="1320" spans="2:23" s="94" customFormat="1" ht="50.15" hidden="1" customHeight="1" x14ac:dyDescent="0.35">
      <c r="B1320" s="115">
        <f t="shared" si="41"/>
        <v>1315</v>
      </c>
      <c r="C1320" s="115" t="s">
        <v>1755</v>
      </c>
      <c r="D1320" s="169" t="s">
        <v>3198</v>
      </c>
      <c r="E1320" s="148"/>
      <c r="F1320" s="149"/>
      <c r="G1320" s="168">
        <v>1</v>
      </c>
      <c r="H1320" s="119"/>
      <c r="I1320" s="119"/>
      <c r="J1320" s="119">
        <v>50</v>
      </c>
      <c r="K1320" s="131">
        <v>43920</v>
      </c>
      <c r="L1320" s="131">
        <v>43920</v>
      </c>
      <c r="M1320" s="131">
        <v>43920</v>
      </c>
      <c r="N1320" s="115" t="s">
        <v>3199</v>
      </c>
      <c r="O1320" s="115" t="s">
        <v>869</v>
      </c>
      <c r="P1320" s="115">
        <v>3</v>
      </c>
      <c r="Q1320" s="115">
        <v>2020</v>
      </c>
      <c r="R1320" s="115"/>
      <c r="S1320" s="115" t="str">
        <f t="shared" si="40"/>
        <v>TLJ</v>
      </c>
      <c r="T1320" s="115" t="str">
        <f>IFERROR(VLOOKUP(S1320,[1]LOKASI!$B$4:$D$19,2,0),"-")</f>
        <v>DISTRIK I</v>
      </c>
      <c r="U1320" s="115"/>
      <c r="V1320" s="115"/>
      <c r="W1320" s="121"/>
    </row>
    <row r="1321" spans="2:23" s="94" customFormat="1" ht="50.15" hidden="1" customHeight="1" x14ac:dyDescent="0.35">
      <c r="B1321" s="115">
        <f t="shared" si="41"/>
        <v>1316</v>
      </c>
      <c r="C1321" s="115" t="s">
        <v>1755</v>
      </c>
      <c r="D1321" s="169" t="s">
        <v>3200</v>
      </c>
      <c r="E1321" s="148"/>
      <c r="F1321" s="149"/>
      <c r="G1321" s="168">
        <v>1</v>
      </c>
      <c r="H1321" s="119"/>
      <c r="I1321" s="119"/>
      <c r="J1321" s="119">
        <v>12</v>
      </c>
      <c r="K1321" s="131">
        <v>43920</v>
      </c>
      <c r="L1321" s="131">
        <v>43920</v>
      </c>
      <c r="M1321" s="131">
        <v>43920</v>
      </c>
      <c r="N1321" s="115" t="s">
        <v>3201</v>
      </c>
      <c r="O1321" s="115" t="s">
        <v>1356</v>
      </c>
      <c r="P1321" s="115">
        <v>3</v>
      </c>
      <c r="Q1321" s="115">
        <v>2020</v>
      </c>
      <c r="R1321" s="115"/>
      <c r="S1321" s="115" t="str">
        <f t="shared" si="40"/>
        <v>BRG</v>
      </c>
      <c r="T1321" s="115" t="str">
        <f>IFERROR(VLOOKUP(S1321,[1]LOKASI!$B$4:$D$19,2,0),"-")</f>
        <v>DISTRIK III</v>
      </c>
      <c r="U1321" s="115"/>
      <c r="V1321" s="115"/>
      <c r="W1321" s="121"/>
    </row>
    <row r="1322" spans="2:23" s="94" customFormat="1" ht="50.15" hidden="1" customHeight="1" x14ac:dyDescent="0.35">
      <c r="B1322" s="115">
        <f t="shared" si="41"/>
        <v>1317</v>
      </c>
      <c r="C1322" s="115" t="s">
        <v>1755</v>
      </c>
      <c r="D1322" s="169" t="s">
        <v>3202</v>
      </c>
      <c r="E1322" s="148"/>
      <c r="F1322" s="149"/>
      <c r="G1322" s="168">
        <v>4</v>
      </c>
      <c r="H1322" s="119"/>
      <c r="I1322" s="119">
        <v>4</v>
      </c>
      <c r="J1322" s="119"/>
      <c r="K1322" s="131">
        <v>43921</v>
      </c>
      <c r="L1322" s="131">
        <v>43921</v>
      </c>
      <c r="M1322" s="131">
        <v>43921</v>
      </c>
      <c r="N1322" s="115" t="s">
        <v>3203</v>
      </c>
      <c r="O1322" s="115" t="s">
        <v>1510</v>
      </c>
      <c r="P1322" s="115">
        <v>3</v>
      </c>
      <c r="Q1322" s="115">
        <v>2020</v>
      </c>
      <c r="R1322" s="115">
        <v>6.8</v>
      </c>
      <c r="S1322" s="115" t="str">
        <f t="shared" si="40"/>
        <v>PMB</v>
      </c>
      <c r="T1322" s="115" t="str">
        <f>IFERROR(VLOOKUP(S1322,[1]LOKASI!$B$4:$D$19,2,0),"-")</f>
        <v>DISTRIK I</v>
      </c>
      <c r="U1322" s="115"/>
      <c r="V1322" s="115"/>
      <c r="W1322" s="121"/>
    </row>
    <row r="1323" spans="2:23" s="94" customFormat="1" ht="50.15" hidden="1" customHeight="1" x14ac:dyDescent="0.35">
      <c r="B1323" s="115">
        <f t="shared" si="41"/>
        <v>1318</v>
      </c>
      <c r="C1323" s="115" t="s">
        <v>1755</v>
      </c>
      <c r="D1323" s="154" t="s">
        <v>3204</v>
      </c>
      <c r="E1323" s="155"/>
      <c r="F1323" s="156"/>
      <c r="G1323" s="168">
        <v>3</v>
      </c>
      <c r="H1323" s="119"/>
      <c r="I1323" s="119">
        <v>3</v>
      </c>
      <c r="J1323" s="119">
        <v>9</v>
      </c>
      <c r="K1323" s="131">
        <v>43922</v>
      </c>
      <c r="L1323" s="131">
        <v>43922</v>
      </c>
      <c r="M1323" s="131">
        <v>43922</v>
      </c>
      <c r="N1323" s="115" t="s">
        <v>3205</v>
      </c>
      <c r="O1323" s="115" t="s">
        <v>1510</v>
      </c>
      <c r="P1323" s="115">
        <v>4</v>
      </c>
      <c r="Q1323" s="115">
        <v>2020</v>
      </c>
      <c r="R1323" s="115"/>
      <c r="S1323" s="115" t="str">
        <f t="shared" si="40"/>
        <v>PMB</v>
      </c>
      <c r="T1323" s="115" t="str">
        <f>IFERROR(VLOOKUP(S1323,[1]LOKASI!$B$4:$D$19,2,0),"-")</f>
        <v>DISTRIK I</v>
      </c>
      <c r="U1323" s="115"/>
      <c r="V1323" s="115"/>
      <c r="W1323" s="121"/>
    </row>
    <row r="1324" spans="2:23" s="94" customFormat="1" ht="50.15" hidden="1" customHeight="1" x14ac:dyDescent="0.35">
      <c r="B1324" s="115">
        <f t="shared" si="41"/>
        <v>1319</v>
      </c>
      <c r="C1324" s="115" t="s">
        <v>1755</v>
      </c>
      <c r="D1324" s="154" t="s">
        <v>3206</v>
      </c>
      <c r="E1324" s="155"/>
      <c r="F1324" s="156"/>
      <c r="G1324" s="168">
        <v>1</v>
      </c>
      <c r="H1324" s="119"/>
      <c r="I1324" s="119"/>
      <c r="J1324" s="119">
        <v>9</v>
      </c>
      <c r="K1324" s="131">
        <v>43922</v>
      </c>
      <c r="L1324" s="131">
        <v>43922</v>
      </c>
      <c r="M1324" s="131">
        <v>43922</v>
      </c>
      <c r="N1324" s="115" t="s">
        <v>3194</v>
      </c>
      <c r="O1324" s="115" t="s">
        <v>2532</v>
      </c>
      <c r="P1324" s="115">
        <v>4</v>
      </c>
      <c r="Q1324" s="115">
        <v>2020</v>
      </c>
      <c r="R1324" s="115"/>
      <c r="S1324" s="115" t="str">
        <f t="shared" si="40"/>
        <v>TLJ</v>
      </c>
      <c r="T1324" s="115" t="str">
        <f>IFERROR(VLOOKUP(S1324,[1]LOKASI!$B$4:$D$19,2,0),"-")</f>
        <v>DISTRIK I</v>
      </c>
      <c r="U1324" s="115"/>
      <c r="V1324" s="115"/>
      <c r="W1324" s="121"/>
    </row>
    <row r="1325" spans="2:23" s="94" customFormat="1" ht="50.15" hidden="1" customHeight="1" x14ac:dyDescent="0.35">
      <c r="B1325" s="115">
        <f t="shared" si="41"/>
        <v>1320</v>
      </c>
      <c r="C1325" s="115" t="s">
        <v>1755</v>
      </c>
      <c r="D1325" s="154" t="s">
        <v>3207</v>
      </c>
      <c r="E1325" s="155"/>
      <c r="F1325" s="156"/>
      <c r="G1325" s="168">
        <v>1</v>
      </c>
      <c r="H1325" s="119"/>
      <c r="I1325" s="119"/>
      <c r="J1325" s="119">
        <v>24</v>
      </c>
      <c r="K1325" s="131">
        <v>43922</v>
      </c>
      <c r="L1325" s="131">
        <v>43922</v>
      </c>
      <c r="M1325" s="131">
        <v>43922</v>
      </c>
      <c r="N1325" s="115" t="s">
        <v>3208</v>
      </c>
      <c r="O1325" s="115" t="s">
        <v>1361</v>
      </c>
      <c r="P1325" s="115">
        <v>4</v>
      </c>
      <c r="Q1325" s="115">
        <v>2020</v>
      </c>
      <c r="R1325" s="115"/>
      <c r="S1325" s="115" t="str">
        <f t="shared" si="40"/>
        <v>BRG</v>
      </c>
      <c r="T1325" s="115" t="str">
        <f>IFERROR(VLOOKUP(S1325,[1]LOKASI!$B$4:$D$19,2,0),"-")</f>
        <v>DISTRIK III</v>
      </c>
      <c r="U1325" s="115"/>
      <c r="V1325" s="115"/>
      <c r="W1325" s="121"/>
    </row>
    <row r="1326" spans="2:23" s="94" customFormat="1" ht="50.15" hidden="1" customHeight="1" x14ac:dyDescent="0.35">
      <c r="B1326" s="115">
        <f t="shared" si="41"/>
        <v>1321</v>
      </c>
      <c r="C1326" s="115" t="s">
        <v>1755</v>
      </c>
      <c r="D1326" s="189" t="s">
        <v>3209</v>
      </c>
      <c r="E1326" s="190"/>
      <c r="F1326" s="191"/>
      <c r="G1326" s="119">
        <v>1</v>
      </c>
      <c r="H1326" s="119"/>
      <c r="I1326" s="119"/>
      <c r="J1326" s="119"/>
      <c r="K1326" s="131">
        <v>43924</v>
      </c>
      <c r="L1326" s="131">
        <v>43924</v>
      </c>
      <c r="M1326" s="131">
        <v>43924</v>
      </c>
      <c r="N1326" s="115"/>
      <c r="O1326" s="115" t="s">
        <v>1651</v>
      </c>
      <c r="P1326" s="115">
        <v>4</v>
      </c>
      <c r="Q1326" s="115">
        <v>2020</v>
      </c>
      <c r="R1326" s="115"/>
      <c r="S1326" s="115" t="str">
        <f t="shared" si="40"/>
        <v>TLJ</v>
      </c>
      <c r="T1326" s="115" t="str">
        <f>IFERROR(VLOOKUP(S1326,[1]LOKASI!$B$4:$D$19,2,0),"-")</f>
        <v>DISTRIK I</v>
      </c>
      <c r="U1326" s="115"/>
      <c r="V1326" s="115"/>
      <c r="W1326" s="121"/>
    </row>
    <row r="1327" spans="2:23" s="94" customFormat="1" ht="50.15" hidden="1" customHeight="1" x14ac:dyDescent="0.35">
      <c r="B1327" s="115">
        <f t="shared" si="41"/>
        <v>1322</v>
      </c>
      <c r="C1327" s="115" t="s">
        <v>1755</v>
      </c>
      <c r="D1327" s="154" t="s">
        <v>3210</v>
      </c>
      <c r="E1327" s="155"/>
      <c r="F1327" s="156"/>
      <c r="G1327" s="168">
        <v>2</v>
      </c>
      <c r="H1327" s="119"/>
      <c r="I1327" s="119">
        <v>2</v>
      </c>
      <c r="J1327" s="119"/>
      <c r="K1327" s="131">
        <v>43925</v>
      </c>
      <c r="L1327" s="131">
        <v>43925</v>
      </c>
      <c r="M1327" s="131">
        <v>43925</v>
      </c>
      <c r="N1327" s="115" t="s">
        <v>3211</v>
      </c>
      <c r="O1327" s="115" t="s">
        <v>1651</v>
      </c>
      <c r="P1327" s="115">
        <v>4</v>
      </c>
      <c r="Q1327" s="115">
        <v>2020</v>
      </c>
      <c r="R1327" s="115"/>
      <c r="S1327" s="115" t="str">
        <f t="shared" si="40"/>
        <v>TLJ</v>
      </c>
      <c r="T1327" s="115" t="str">
        <f>IFERROR(VLOOKUP(S1327,[1]LOKASI!$B$4:$D$19,2,0),"-")</f>
        <v>DISTRIK I</v>
      </c>
      <c r="U1327" s="115"/>
      <c r="V1327" s="115"/>
      <c r="W1327" s="121"/>
    </row>
    <row r="1328" spans="2:23" s="94" customFormat="1" ht="50.15" hidden="1" customHeight="1" x14ac:dyDescent="0.35">
      <c r="B1328" s="115">
        <f t="shared" si="41"/>
        <v>1323</v>
      </c>
      <c r="C1328" s="115" t="s">
        <v>1755</v>
      </c>
      <c r="D1328" s="154" t="s">
        <v>3212</v>
      </c>
      <c r="E1328" s="155"/>
      <c r="F1328" s="156"/>
      <c r="G1328" s="168">
        <v>1</v>
      </c>
      <c r="H1328" s="119"/>
      <c r="I1328" s="119">
        <v>1</v>
      </c>
      <c r="J1328" s="119"/>
      <c r="K1328" s="131">
        <v>43925</v>
      </c>
      <c r="L1328" s="131">
        <v>43925</v>
      </c>
      <c r="M1328" s="131">
        <v>43925</v>
      </c>
      <c r="N1328" s="115" t="s">
        <v>3213</v>
      </c>
      <c r="O1328" s="115" t="s">
        <v>1026</v>
      </c>
      <c r="P1328" s="115">
        <v>4</v>
      </c>
      <c r="Q1328" s="115">
        <v>2020</v>
      </c>
      <c r="R1328" s="115"/>
      <c r="S1328" s="115" t="str">
        <f t="shared" si="40"/>
        <v>TLJ</v>
      </c>
      <c r="T1328" s="115" t="str">
        <f>IFERROR(VLOOKUP(S1328,[1]LOKASI!$B$4:$D$19,2,0),"-")</f>
        <v>DISTRIK I</v>
      </c>
      <c r="U1328" s="115"/>
      <c r="V1328" s="115"/>
      <c r="W1328" s="121"/>
    </row>
    <row r="1329" spans="2:23" s="94" customFormat="1" ht="50.15" hidden="1" customHeight="1" x14ac:dyDescent="0.35">
      <c r="B1329" s="115">
        <f t="shared" si="41"/>
        <v>1324</v>
      </c>
      <c r="C1329" s="115" t="s">
        <v>2301</v>
      </c>
      <c r="D1329" s="154" t="s">
        <v>3214</v>
      </c>
      <c r="E1329" s="155"/>
      <c r="F1329" s="156"/>
      <c r="G1329" s="168">
        <v>1</v>
      </c>
      <c r="H1329" s="119"/>
      <c r="I1329" s="119">
        <v>1</v>
      </c>
      <c r="J1329" s="119"/>
      <c r="K1329" s="131">
        <v>43925</v>
      </c>
      <c r="L1329" s="131">
        <v>43925</v>
      </c>
      <c r="M1329" s="131">
        <v>43925</v>
      </c>
      <c r="N1329" s="115" t="s">
        <v>3215</v>
      </c>
      <c r="O1329" s="115" t="s">
        <v>1824</v>
      </c>
      <c r="P1329" s="115">
        <v>4</v>
      </c>
      <c r="Q1329" s="115">
        <v>2020</v>
      </c>
      <c r="R1329" s="115"/>
      <c r="S1329" s="115" t="str">
        <f t="shared" si="40"/>
        <v>SP 7 TLJ</v>
      </c>
      <c r="T1329" s="115" t="str">
        <f>IFERROR(VLOOKUP(S1329,[1]LOKASI!$B$4:$D$19,2,0),"-")</f>
        <v>-</v>
      </c>
      <c r="U1329" s="115"/>
      <c r="V1329" s="115"/>
      <c r="W1329" s="121"/>
    </row>
    <row r="1330" spans="2:23" s="94" customFormat="1" ht="50.15" hidden="1" customHeight="1" x14ac:dyDescent="0.35">
      <c r="B1330" s="115">
        <f t="shared" si="41"/>
        <v>1325</v>
      </c>
      <c r="C1330" s="115" t="s">
        <v>1755</v>
      </c>
      <c r="D1330" s="169" t="s">
        <v>3216</v>
      </c>
      <c r="E1330" s="148"/>
      <c r="F1330" s="149"/>
      <c r="G1330" s="168">
        <v>1</v>
      </c>
      <c r="H1330" s="119"/>
      <c r="I1330" s="119"/>
      <c r="J1330" s="119">
        <v>9</v>
      </c>
      <c r="K1330" s="131">
        <v>43927</v>
      </c>
      <c r="L1330" s="131">
        <v>43927</v>
      </c>
      <c r="M1330" s="131">
        <v>43927</v>
      </c>
      <c r="N1330" s="115" t="s">
        <v>3217</v>
      </c>
      <c r="O1330" s="115" t="s">
        <v>3218</v>
      </c>
      <c r="P1330" s="115">
        <v>4</v>
      </c>
      <c r="Q1330" s="115">
        <v>2020</v>
      </c>
      <c r="R1330" s="115"/>
      <c r="S1330" s="115" t="str">
        <f t="shared" si="40"/>
        <v>TLJ</v>
      </c>
      <c r="T1330" s="115" t="str">
        <f>IFERROR(VLOOKUP(S1330,[1]LOKASI!$B$4:$D$19,2,0),"-")</f>
        <v>DISTRIK I</v>
      </c>
      <c r="U1330" s="115"/>
      <c r="V1330" s="115"/>
      <c r="W1330" s="121"/>
    </row>
    <row r="1331" spans="2:23" s="94" customFormat="1" ht="50.15" hidden="1" customHeight="1" x14ac:dyDescent="0.35">
      <c r="B1331" s="115">
        <f t="shared" si="41"/>
        <v>1326</v>
      </c>
      <c r="C1331" s="115" t="s">
        <v>1755</v>
      </c>
      <c r="D1331" s="169" t="s">
        <v>3219</v>
      </c>
      <c r="E1331" s="148"/>
      <c r="F1331" s="149"/>
      <c r="G1331" s="168">
        <v>1</v>
      </c>
      <c r="H1331" s="119"/>
      <c r="I1331" s="119"/>
      <c r="J1331" s="119"/>
      <c r="K1331" s="131">
        <v>43927</v>
      </c>
      <c r="L1331" s="131">
        <v>43927</v>
      </c>
      <c r="M1331" s="131">
        <v>43927</v>
      </c>
      <c r="N1331" s="115" t="s">
        <v>3220</v>
      </c>
      <c r="O1331" s="115" t="s">
        <v>1768</v>
      </c>
      <c r="P1331" s="115">
        <v>4</v>
      </c>
      <c r="Q1331" s="115">
        <v>2020</v>
      </c>
      <c r="R1331" s="115"/>
      <c r="S1331" s="115" t="str">
        <f t="shared" si="40"/>
        <v>TLJ</v>
      </c>
      <c r="T1331" s="115" t="str">
        <f>IFERROR(VLOOKUP(S1331,[1]LOKASI!$B$4:$D$19,2,0),"-")</f>
        <v>DISTRIK I</v>
      </c>
      <c r="U1331" s="115"/>
      <c r="V1331" s="115"/>
      <c r="W1331" s="121"/>
    </row>
    <row r="1332" spans="2:23" s="94" customFormat="1" ht="50.15" hidden="1" customHeight="1" x14ac:dyDescent="0.35">
      <c r="B1332" s="115">
        <f t="shared" si="41"/>
        <v>1327</v>
      </c>
      <c r="C1332" s="115" t="s">
        <v>1755</v>
      </c>
      <c r="D1332" s="169" t="s">
        <v>3221</v>
      </c>
      <c r="E1332" s="148"/>
      <c r="F1332" s="149"/>
      <c r="G1332" s="168">
        <v>1</v>
      </c>
      <c r="H1332" s="119"/>
      <c r="I1332" s="119"/>
      <c r="J1332" s="119">
        <v>60</v>
      </c>
      <c r="K1332" s="131">
        <v>43930</v>
      </c>
      <c r="L1332" s="131">
        <v>43930</v>
      </c>
      <c r="M1332" s="131">
        <v>43930</v>
      </c>
      <c r="N1332" s="115" t="s">
        <v>3222</v>
      </c>
      <c r="O1332" s="115" t="s">
        <v>2532</v>
      </c>
      <c r="P1332" s="115">
        <v>4</v>
      </c>
      <c r="Q1332" s="115">
        <v>2020</v>
      </c>
      <c r="R1332" s="115"/>
      <c r="S1332" s="115" t="str">
        <f t="shared" si="40"/>
        <v>TLJ</v>
      </c>
      <c r="T1332" s="115" t="str">
        <f>IFERROR(VLOOKUP(S1332,[1]LOKASI!$B$4:$D$19,2,0),"-")</f>
        <v>DISTRIK I</v>
      </c>
      <c r="U1332" s="115"/>
      <c r="V1332" s="115"/>
      <c r="W1332" s="121"/>
    </row>
    <row r="1333" spans="2:23" s="94" customFormat="1" ht="50.15" hidden="1" customHeight="1" x14ac:dyDescent="0.35">
      <c r="B1333" s="115">
        <f t="shared" si="41"/>
        <v>1328</v>
      </c>
      <c r="C1333" s="115" t="s">
        <v>1755</v>
      </c>
      <c r="D1333" s="141" t="s">
        <v>3223</v>
      </c>
      <c r="E1333" s="142"/>
      <c r="F1333" s="143"/>
      <c r="G1333" s="168">
        <v>1</v>
      </c>
      <c r="H1333" s="119"/>
      <c r="I1333" s="119">
        <v>1</v>
      </c>
      <c r="J1333" s="119"/>
      <c r="K1333" s="131">
        <v>43930</v>
      </c>
      <c r="L1333" s="131">
        <v>43930</v>
      </c>
      <c r="M1333" s="131">
        <v>43930</v>
      </c>
      <c r="N1333" s="115" t="s">
        <v>3224</v>
      </c>
      <c r="O1333" s="115" t="s">
        <v>1654</v>
      </c>
      <c r="P1333" s="115">
        <v>4</v>
      </c>
      <c r="Q1333" s="115">
        <v>2020</v>
      </c>
      <c r="R1333" s="115">
        <v>0.6</v>
      </c>
      <c r="S1333" s="115" t="str">
        <f t="shared" si="40"/>
        <v>TLJ</v>
      </c>
      <c r="T1333" s="115" t="str">
        <f>IFERROR(VLOOKUP(S1333,[1]LOKASI!$B$4:$D$19,2,0),"-")</f>
        <v>DISTRIK I</v>
      </c>
      <c r="U1333" s="115"/>
      <c r="V1333" s="115"/>
      <c r="W1333" s="121"/>
    </row>
    <row r="1334" spans="2:23" s="94" customFormat="1" ht="50.15" hidden="1" customHeight="1" x14ac:dyDescent="0.35">
      <c r="B1334" s="115">
        <f t="shared" si="41"/>
        <v>1329</v>
      </c>
      <c r="C1334" s="115" t="s">
        <v>1755</v>
      </c>
      <c r="D1334" s="154" t="s">
        <v>3225</v>
      </c>
      <c r="E1334" s="155"/>
      <c r="F1334" s="156"/>
      <c r="G1334" s="168">
        <v>1</v>
      </c>
      <c r="H1334" s="119"/>
      <c r="I1334" s="119"/>
      <c r="J1334" s="119">
        <v>240</v>
      </c>
      <c r="K1334" s="131">
        <v>43930</v>
      </c>
      <c r="L1334" s="131">
        <v>43930</v>
      </c>
      <c r="M1334" s="131">
        <v>43930</v>
      </c>
      <c r="N1334" s="115" t="s">
        <v>3226</v>
      </c>
      <c r="O1334" s="115" t="s">
        <v>1854</v>
      </c>
      <c r="P1334" s="115">
        <v>4</v>
      </c>
      <c r="Q1334" s="115">
        <v>2020</v>
      </c>
      <c r="R1334" s="115"/>
      <c r="S1334" s="115" t="str">
        <f t="shared" si="40"/>
        <v>BRG</v>
      </c>
      <c r="T1334" s="115" t="str">
        <f>IFERROR(VLOOKUP(S1334,[1]LOKASI!$B$4:$D$19,2,0),"-")</f>
        <v>DISTRIK III</v>
      </c>
      <c r="U1334" s="115"/>
      <c r="V1334" s="115"/>
      <c r="W1334" s="121"/>
    </row>
    <row r="1335" spans="2:23" s="94" customFormat="1" ht="50.15" hidden="1" customHeight="1" x14ac:dyDescent="0.35">
      <c r="B1335" s="115">
        <f t="shared" si="41"/>
        <v>1330</v>
      </c>
      <c r="C1335" s="115" t="s">
        <v>1755</v>
      </c>
      <c r="D1335" s="141" t="s">
        <v>3227</v>
      </c>
      <c r="E1335" s="142"/>
      <c r="F1335" s="143"/>
      <c r="G1335" s="168">
        <v>1</v>
      </c>
      <c r="H1335" s="119"/>
      <c r="I1335" s="119">
        <v>1</v>
      </c>
      <c r="J1335" s="119"/>
      <c r="K1335" s="131">
        <v>43931</v>
      </c>
      <c r="L1335" s="131">
        <v>43931</v>
      </c>
      <c r="M1335" s="131">
        <v>43931</v>
      </c>
      <c r="N1335" s="115" t="s">
        <v>3228</v>
      </c>
      <c r="O1335" s="115" t="s">
        <v>1511</v>
      </c>
      <c r="P1335" s="115">
        <v>4</v>
      </c>
      <c r="Q1335" s="115">
        <v>2020</v>
      </c>
      <c r="R1335" s="115"/>
      <c r="S1335" s="115" t="str">
        <f t="shared" si="40"/>
        <v>PMB</v>
      </c>
      <c r="T1335" s="115" t="str">
        <f>IFERROR(VLOOKUP(S1335,[1]LOKASI!$B$4:$D$19,2,0),"-")</f>
        <v>DISTRIK I</v>
      </c>
      <c r="U1335" s="115"/>
      <c r="V1335" s="115"/>
      <c r="W1335" s="121"/>
    </row>
    <row r="1336" spans="2:23" s="94" customFormat="1" ht="50.15" hidden="1" customHeight="1" x14ac:dyDescent="0.35">
      <c r="B1336" s="115">
        <f t="shared" si="41"/>
        <v>1331</v>
      </c>
      <c r="C1336" s="115" t="s">
        <v>1755</v>
      </c>
      <c r="D1336" s="154" t="s">
        <v>3229</v>
      </c>
      <c r="E1336" s="155"/>
      <c r="F1336" s="156"/>
      <c r="G1336" s="168">
        <v>1</v>
      </c>
      <c r="H1336" s="119"/>
      <c r="I1336" s="119">
        <v>1</v>
      </c>
      <c r="J1336" s="119"/>
      <c r="K1336" s="131">
        <v>43931</v>
      </c>
      <c r="L1336" s="131">
        <v>43931</v>
      </c>
      <c r="M1336" s="131">
        <v>43931</v>
      </c>
      <c r="N1336" s="115" t="s">
        <v>3230</v>
      </c>
      <c r="O1336" s="115" t="s">
        <v>1430</v>
      </c>
      <c r="P1336" s="115">
        <v>4</v>
      </c>
      <c r="Q1336" s="115">
        <v>2020</v>
      </c>
      <c r="R1336" s="115"/>
      <c r="S1336" s="115" t="str">
        <f t="shared" si="40"/>
        <v>GNK</v>
      </c>
      <c r="T1336" s="115" t="str">
        <f>IFERROR(VLOOKUP(S1336,[1]LOKASI!$B$4:$D$19,2,0),"-")</f>
        <v>DISTRIK I</v>
      </c>
      <c r="U1336" s="115"/>
      <c r="V1336" s="115"/>
      <c r="W1336" s="121"/>
    </row>
    <row r="1337" spans="2:23" s="94" customFormat="1" ht="50.15" hidden="1" customHeight="1" x14ac:dyDescent="0.35">
      <c r="B1337" s="115">
        <f t="shared" si="41"/>
        <v>1332</v>
      </c>
      <c r="C1337" s="115" t="s">
        <v>1755</v>
      </c>
      <c r="D1337" s="169" t="s">
        <v>3231</v>
      </c>
      <c r="E1337" s="148"/>
      <c r="F1337" s="149"/>
      <c r="G1337" s="168">
        <v>1</v>
      </c>
      <c r="H1337" s="119"/>
      <c r="I1337" s="119">
        <v>1</v>
      </c>
      <c r="J1337" s="119"/>
      <c r="K1337" s="131">
        <v>43934</v>
      </c>
      <c r="L1337" s="131">
        <v>43934</v>
      </c>
      <c r="M1337" s="131">
        <v>43934</v>
      </c>
      <c r="N1337" s="115" t="s">
        <v>3213</v>
      </c>
      <c r="O1337" s="115" t="s">
        <v>2954</v>
      </c>
      <c r="P1337" s="115">
        <v>4</v>
      </c>
      <c r="Q1337" s="115">
        <v>2020</v>
      </c>
      <c r="R1337" s="115"/>
      <c r="S1337" s="115" t="str">
        <f t="shared" si="40"/>
        <v>TLJ</v>
      </c>
      <c r="T1337" s="115" t="str">
        <f>IFERROR(VLOOKUP(S1337,[1]LOKASI!$B$4:$D$19,2,0),"-")</f>
        <v>DISTRIK I</v>
      </c>
      <c r="U1337" s="115"/>
      <c r="V1337" s="115"/>
      <c r="W1337" s="121"/>
    </row>
    <row r="1338" spans="2:23" s="94" customFormat="1" ht="50.15" hidden="1" customHeight="1" x14ac:dyDescent="0.35">
      <c r="B1338" s="115">
        <f t="shared" si="41"/>
        <v>1333</v>
      </c>
      <c r="C1338" s="115" t="s">
        <v>1755</v>
      </c>
      <c r="D1338" s="185" t="s">
        <v>3232</v>
      </c>
      <c r="E1338" s="186"/>
      <c r="F1338" s="187"/>
      <c r="G1338" s="168">
        <v>1</v>
      </c>
      <c r="H1338" s="119"/>
      <c r="I1338" s="119"/>
      <c r="J1338" s="119">
        <v>12</v>
      </c>
      <c r="K1338" s="131">
        <v>43934</v>
      </c>
      <c r="L1338" s="131">
        <v>43934</v>
      </c>
      <c r="M1338" s="131">
        <v>43934</v>
      </c>
      <c r="N1338" s="115" t="s">
        <v>3233</v>
      </c>
      <c r="O1338" s="115" t="s">
        <v>2247</v>
      </c>
      <c r="P1338" s="115">
        <v>4</v>
      </c>
      <c r="Q1338" s="115">
        <v>2020</v>
      </c>
      <c r="R1338" s="115"/>
      <c r="S1338" s="115" t="str">
        <f t="shared" si="40"/>
        <v>OGN</v>
      </c>
      <c r="T1338" s="115" t="str">
        <f>IFERROR(VLOOKUP(S1338,[1]LOKASI!$B$4:$D$19,2,0),"-")</f>
        <v>DISTRIK II</v>
      </c>
      <c r="U1338" s="115"/>
      <c r="V1338" s="115"/>
      <c r="W1338" s="121"/>
    </row>
    <row r="1339" spans="2:23" s="94" customFormat="1" ht="50.15" hidden="1" customHeight="1" x14ac:dyDescent="0.35">
      <c r="B1339" s="115">
        <f t="shared" si="41"/>
        <v>1334</v>
      </c>
      <c r="C1339" s="115" t="s">
        <v>1755</v>
      </c>
      <c r="D1339" s="154" t="s">
        <v>3234</v>
      </c>
      <c r="E1339" s="155"/>
      <c r="F1339" s="156"/>
      <c r="G1339" s="168">
        <v>1</v>
      </c>
      <c r="H1339" s="119">
        <v>1</v>
      </c>
      <c r="I1339" s="119"/>
      <c r="J1339" s="119"/>
      <c r="K1339" s="131">
        <v>43935</v>
      </c>
      <c r="L1339" s="131">
        <v>43935</v>
      </c>
      <c r="M1339" s="131">
        <v>43935</v>
      </c>
      <c r="N1339" s="115" t="s">
        <v>3235</v>
      </c>
      <c r="O1339" s="115" t="s">
        <v>3236</v>
      </c>
      <c r="P1339" s="115">
        <v>4</v>
      </c>
      <c r="Q1339" s="115">
        <v>2020</v>
      </c>
      <c r="R1339" s="115"/>
      <c r="S1339" s="115" t="str">
        <f t="shared" si="40"/>
        <v>TLJ</v>
      </c>
      <c r="T1339" s="115" t="str">
        <f>IFERROR(VLOOKUP(S1339,[1]LOKASI!$B$4:$D$19,2,0),"-")</f>
        <v>DISTRIK I</v>
      </c>
      <c r="U1339" s="115"/>
      <c r="V1339" s="115"/>
      <c r="W1339" s="121"/>
    </row>
    <row r="1340" spans="2:23" s="94" customFormat="1" ht="50.15" hidden="1" customHeight="1" x14ac:dyDescent="0.35">
      <c r="B1340" s="115">
        <f t="shared" si="41"/>
        <v>1335</v>
      </c>
      <c r="C1340" s="115" t="s">
        <v>1755</v>
      </c>
      <c r="D1340" s="189" t="s">
        <v>3237</v>
      </c>
      <c r="E1340" s="190"/>
      <c r="F1340" s="191"/>
      <c r="G1340" s="168">
        <v>1</v>
      </c>
      <c r="H1340" s="119"/>
      <c r="I1340" s="119"/>
      <c r="J1340" s="119">
        <v>8</v>
      </c>
      <c r="K1340" s="131">
        <v>43935</v>
      </c>
      <c r="L1340" s="131">
        <v>43935</v>
      </c>
      <c r="M1340" s="131">
        <v>43935</v>
      </c>
      <c r="N1340" s="134" t="s">
        <v>3238</v>
      </c>
      <c r="O1340" s="115" t="s">
        <v>1799</v>
      </c>
      <c r="P1340" s="115">
        <v>4</v>
      </c>
      <c r="Q1340" s="115">
        <v>2020</v>
      </c>
      <c r="R1340" s="115">
        <v>3</v>
      </c>
      <c r="S1340" s="115" t="str">
        <f t="shared" si="40"/>
        <v>OGN</v>
      </c>
      <c r="T1340" s="115" t="str">
        <f>IFERROR(VLOOKUP(S1340,[1]LOKASI!$B$4:$D$19,2,0),"-")</f>
        <v>DISTRIK II</v>
      </c>
      <c r="U1340" s="115"/>
      <c r="V1340" s="115"/>
      <c r="W1340" s="121"/>
    </row>
    <row r="1341" spans="2:23" s="94" customFormat="1" ht="50.15" hidden="1" customHeight="1" x14ac:dyDescent="0.35">
      <c r="B1341" s="115">
        <f t="shared" si="41"/>
        <v>1336</v>
      </c>
      <c r="C1341" s="115" t="s">
        <v>1755</v>
      </c>
      <c r="D1341" s="141" t="s">
        <v>3239</v>
      </c>
      <c r="E1341" s="142"/>
      <c r="F1341" s="143"/>
      <c r="G1341" s="168">
        <v>1</v>
      </c>
      <c r="H1341" s="119"/>
      <c r="I1341" s="119">
        <v>1</v>
      </c>
      <c r="J1341" s="119"/>
      <c r="K1341" s="131">
        <v>43936</v>
      </c>
      <c r="L1341" s="131">
        <v>43936</v>
      </c>
      <c r="M1341" s="131">
        <v>43936</v>
      </c>
      <c r="N1341" s="115" t="s">
        <v>3240</v>
      </c>
      <c r="O1341" s="115" t="s">
        <v>1332</v>
      </c>
      <c r="P1341" s="115">
        <v>4</v>
      </c>
      <c r="Q1341" s="115">
        <v>2020</v>
      </c>
      <c r="R1341" s="115"/>
      <c r="S1341" s="115" t="str">
        <f t="shared" si="40"/>
        <v xml:space="preserve">SP </v>
      </c>
      <c r="T1341" s="115" t="str">
        <f>IFERROR(VLOOKUP(S1341,[1]LOKASI!$B$4:$D$19,2,0),"-")</f>
        <v>-</v>
      </c>
      <c r="U1341" s="115"/>
      <c r="V1341" s="115"/>
      <c r="W1341" s="121"/>
    </row>
    <row r="1342" spans="2:23" s="94" customFormat="1" ht="50.15" hidden="1" customHeight="1" x14ac:dyDescent="0.35">
      <c r="B1342" s="115">
        <f t="shared" si="41"/>
        <v>1337</v>
      </c>
      <c r="C1342" s="115" t="s">
        <v>1755</v>
      </c>
      <c r="D1342" s="154" t="s">
        <v>3241</v>
      </c>
      <c r="E1342" s="155"/>
      <c r="F1342" s="156"/>
      <c r="G1342" s="168">
        <v>1</v>
      </c>
      <c r="H1342" s="119"/>
      <c r="I1342" s="119"/>
      <c r="J1342" s="119">
        <v>16</v>
      </c>
      <c r="K1342" s="131">
        <v>43936</v>
      </c>
      <c r="L1342" s="131">
        <v>43936</v>
      </c>
      <c r="M1342" s="131">
        <v>43936</v>
      </c>
      <c r="N1342" s="115" t="s">
        <v>3242</v>
      </c>
      <c r="O1342" s="115" t="s">
        <v>1582</v>
      </c>
      <c r="P1342" s="115">
        <v>4</v>
      </c>
      <c r="Q1342" s="115">
        <v>2020</v>
      </c>
      <c r="R1342" s="115"/>
      <c r="S1342" s="115" t="str">
        <f t="shared" si="40"/>
        <v>TLJ</v>
      </c>
      <c r="T1342" s="115" t="str">
        <f>IFERROR(VLOOKUP(S1342,[1]LOKASI!$B$4:$D$19,2,0),"-")</f>
        <v>DISTRIK I</v>
      </c>
      <c r="U1342" s="115"/>
      <c r="V1342" s="115"/>
      <c r="W1342" s="121"/>
    </row>
    <row r="1343" spans="2:23" s="94" customFormat="1" ht="50.15" hidden="1" customHeight="1" x14ac:dyDescent="0.35">
      <c r="B1343" s="115">
        <f t="shared" si="41"/>
        <v>1338</v>
      </c>
      <c r="C1343" s="115" t="s">
        <v>1755</v>
      </c>
      <c r="D1343" s="141" t="s">
        <v>3243</v>
      </c>
      <c r="E1343" s="142"/>
      <c r="F1343" s="143"/>
      <c r="G1343" s="168">
        <v>1</v>
      </c>
      <c r="H1343" s="119"/>
      <c r="I1343" s="119"/>
      <c r="J1343" s="119">
        <v>24</v>
      </c>
      <c r="K1343" s="131">
        <v>43937</v>
      </c>
      <c r="L1343" s="131">
        <v>43937</v>
      </c>
      <c r="M1343" s="131">
        <v>43937</v>
      </c>
      <c r="N1343" s="115" t="s">
        <v>3244</v>
      </c>
      <c r="O1343" s="115" t="s">
        <v>2057</v>
      </c>
      <c r="P1343" s="115">
        <v>4</v>
      </c>
      <c r="Q1343" s="115">
        <v>2020</v>
      </c>
      <c r="R1343" s="115">
        <v>0.6</v>
      </c>
      <c r="S1343" s="115" t="str">
        <f t="shared" si="40"/>
        <v>OGN</v>
      </c>
      <c r="T1343" s="115" t="str">
        <f>IFERROR(VLOOKUP(S1343,[1]LOKASI!$B$4:$D$19,2,0),"-")</f>
        <v>DISTRIK II</v>
      </c>
      <c r="U1343" s="115"/>
      <c r="V1343" s="115"/>
      <c r="W1343" s="121"/>
    </row>
    <row r="1344" spans="2:23" s="94" customFormat="1" ht="50.15" hidden="1" customHeight="1" x14ac:dyDescent="0.35">
      <c r="B1344" s="115">
        <f t="shared" si="41"/>
        <v>1339</v>
      </c>
      <c r="C1344" s="115" t="s">
        <v>1755</v>
      </c>
      <c r="D1344" s="116" t="s">
        <v>3245</v>
      </c>
      <c r="E1344" s="117"/>
      <c r="F1344" s="118"/>
      <c r="G1344" s="168">
        <v>2</v>
      </c>
      <c r="H1344" s="119"/>
      <c r="I1344" s="119"/>
      <c r="J1344" s="119">
        <v>14</v>
      </c>
      <c r="K1344" s="131">
        <v>43941</v>
      </c>
      <c r="L1344" s="131">
        <v>43941</v>
      </c>
      <c r="M1344" s="131">
        <v>43941</v>
      </c>
      <c r="N1344" s="115" t="s">
        <v>3185</v>
      </c>
      <c r="O1344" s="115" t="s">
        <v>3246</v>
      </c>
      <c r="P1344" s="115">
        <v>4</v>
      </c>
      <c r="Q1344" s="115">
        <v>2020</v>
      </c>
      <c r="R1344" s="115"/>
      <c r="S1344" s="115" t="str">
        <f t="shared" si="40"/>
        <v>KOM</v>
      </c>
      <c r="T1344" s="115" t="str">
        <f>IFERROR(VLOOKUP(S1344,[1]LOKASI!$B$4:$D$19,2,0),"-")</f>
        <v>-</v>
      </c>
      <c r="U1344" s="115"/>
      <c r="V1344" s="115"/>
      <c r="W1344" s="121"/>
    </row>
    <row r="1345" spans="2:23" s="94" customFormat="1" ht="50.15" hidden="1" customHeight="1" x14ac:dyDescent="0.35">
      <c r="B1345" s="115">
        <f t="shared" si="41"/>
        <v>1340</v>
      </c>
      <c r="C1345" s="123" t="s">
        <v>1300</v>
      </c>
      <c r="D1345" s="180" t="s">
        <v>3247</v>
      </c>
      <c r="E1345" s="181"/>
      <c r="F1345" s="182"/>
      <c r="G1345" s="168">
        <v>1</v>
      </c>
      <c r="H1345" s="119"/>
      <c r="I1345" s="119">
        <v>1</v>
      </c>
      <c r="J1345" s="119"/>
      <c r="K1345" s="131">
        <v>43941</v>
      </c>
      <c r="L1345" s="131">
        <v>43941</v>
      </c>
      <c r="M1345" s="131">
        <v>43941</v>
      </c>
      <c r="N1345" s="115" t="s">
        <v>3248</v>
      </c>
      <c r="O1345" s="115" t="s">
        <v>2075</v>
      </c>
      <c r="P1345" s="115">
        <v>4</v>
      </c>
      <c r="Q1345" s="115">
        <v>2020</v>
      </c>
      <c r="R1345" s="115"/>
      <c r="S1345" s="115" t="str">
        <f t="shared" si="40"/>
        <v>SP 5 TLJ</v>
      </c>
      <c r="T1345" s="115" t="str">
        <f>IFERROR(VLOOKUP(S1345,[1]LOKASI!$B$4:$D$19,2,0),"-")</f>
        <v>-</v>
      </c>
      <c r="U1345" s="115"/>
      <c r="V1345" s="115"/>
      <c r="W1345" s="121"/>
    </row>
    <row r="1346" spans="2:23" s="94" customFormat="1" ht="50.15" hidden="1" customHeight="1" x14ac:dyDescent="0.35">
      <c r="B1346" s="115">
        <f t="shared" si="41"/>
        <v>1341</v>
      </c>
      <c r="C1346" s="115" t="s">
        <v>1755</v>
      </c>
      <c r="D1346" s="154" t="s">
        <v>3249</v>
      </c>
      <c r="E1346" s="155"/>
      <c r="F1346" s="156"/>
      <c r="G1346" s="168">
        <v>1</v>
      </c>
      <c r="H1346" s="119"/>
      <c r="I1346" s="119">
        <v>1</v>
      </c>
      <c r="J1346" s="119">
        <v>4</v>
      </c>
      <c r="K1346" s="131">
        <v>43942</v>
      </c>
      <c r="L1346" s="131">
        <v>43942</v>
      </c>
      <c r="M1346" s="131">
        <v>43942</v>
      </c>
      <c r="N1346" s="115" t="s">
        <v>3250</v>
      </c>
      <c r="O1346" s="115" t="s">
        <v>1548</v>
      </c>
      <c r="P1346" s="115">
        <v>4</v>
      </c>
      <c r="Q1346" s="115">
        <v>2020</v>
      </c>
      <c r="R1346" s="115"/>
      <c r="S1346" s="115" t="str">
        <f t="shared" si="40"/>
        <v xml:space="preserve">SP </v>
      </c>
      <c r="T1346" s="115" t="str">
        <f>IFERROR(VLOOKUP(S1346,[1]LOKASI!$B$4:$D$19,2,0),"-")</f>
        <v>-</v>
      </c>
      <c r="U1346" s="115"/>
      <c r="V1346" s="115"/>
      <c r="W1346" s="121"/>
    </row>
    <row r="1347" spans="2:23" s="94" customFormat="1" ht="50.15" hidden="1" customHeight="1" x14ac:dyDescent="0.35">
      <c r="B1347" s="115">
        <f t="shared" si="41"/>
        <v>1342</v>
      </c>
      <c r="C1347" s="123" t="s">
        <v>1300</v>
      </c>
      <c r="D1347" s="192" t="s">
        <v>3251</v>
      </c>
      <c r="E1347" s="193"/>
      <c r="F1347" s="194"/>
      <c r="G1347" s="168">
        <v>1</v>
      </c>
      <c r="H1347" s="119">
        <v>1</v>
      </c>
      <c r="I1347" s="119"/>
      <c r="J1347" s="119"/>
      <c r="K1347" s="131">
        <v>43941</v>
      </c>
      <c r="L1347" s="131">
        <v>43941</v>
      </c>
      <c r="M1347" s="131">
        <v>43942</v>
      </c>
      <c r="N1347" s="115" t="s">
        <v>3252</v>
      </c>
      <c r="O1347" s="126" t="s">
        <v>1792</v>
      </c>
      <c r="P1347" s="115">
        <v>4</v>
      </c>
      <c r="Q1347" s="115">
        <v>2020</v>
      </c>
      <c r="R1347" s="115"/>
      <c r="S1347" s="115" t="str">
        <f t="shared" si="40"/>
        <v>PDW-PPP</v>
      </c>
      <c r="T1347" s="115" t="str">
        <f>IFERROR(VLOOKUP(S1347,[1]LOKASI!$B$4:$D$19,2,0),"-")</f>
        <v>-</v>
      </c>
      <c r="U1347" s="115"/>
      <c r="V1347" s="115"/>
      <c r="W1347" s="121"/>
    </row>
    <row r="1348" spans="2:23" s="94" customFormat="1" ht="50.15" hidden="1" customHeight="1" x14ac:dyDescent="0.35">
      <c r="B1348" s="115">
        <f t="shared" si="41"/>
        <v>1343</v>
      </c>
      <c r="C1348" s="115" t="s">
        <v>1755</v>
      </c>
      <c r="D1348" s="154" t="s">
        <v>3253</v>
      </c>
      <c r="E1348" s="155"/>
      <c r="F1348" s="156"/>
      <c r="G1348" s="168">
        <v>1</v>
      </c>
      <c r="H1348" s="119"/>
      <c r="I1348" s="119"/>
      <c r="J1348" s="119">
        <v>24</v>
      </c>
      <c r="K1348" s="131">
        <v>43943</v>
      </c>
      <c r="L1348" s="131">
        <v>43943</v>
      </c>
      <c r="M1348" s="131">
        <v>43943</v>
      </c>
      <c r="N1348" s="115" t="s">
        <v>3254</v>
      </c>
      <c r="O1348" s="115" t="s">
        <v>1595</v>
      </c>
      <c r="P1348" s="115">
        <v>4</v>
      </c>
      <c r="Q1348" s="115">
        <v>2020</v>
      </c>
      <c r="R1348" s="115"/>
      <c r="S1348" s="115" t="str">
        <f t="shared" si="40"/>
        <v>TLJ</v>
      </c>
      <c r="T1348" s="115" t="str">
        <f>IFERROR(VLOOKUP(S1348,[1]LOKASI!$B$4:$D$19,2,0),"-")</f>
        <v>DISTRIK I</v>
      </c>
      <c r="U1348" s="115"/>
      <c r="V1348" s="115"/>
      <c r="W1348" s="121"/>
    </row>
    <row r="1349" spans="2:23" s="94" customFormat="1" ht="50.15" hidden="1" customHeight="1" x14ac:dyDescent="0.35">
      <c r="B1349" s="115">
        <f t="shared" si="41"/>
        <v>1344</v>
      </c>
      <c r="C1349" s="115" t="s">
        <v>1755</v>
      </c>
      <c r="D1349" s="141" t="s">
        <v>3255</v>
      </c>
      <c r="E1349" s="142"/>
      <c r="F1349" s="143"/>
      <c r="G1349" s="168">
        <v>1</v>
      </c>
      <c r="H1349" s="119"/>
      <c r="I1349" s="119"/>
      <c r="J1349" s="119"/>
      <c r="K1349" s="131">
        <v>43944</v>
      </c>
      <c r="L1349" s="131">
        <v>43944</v>
      </c>
      <c r="M1349" s="131">
        <v>43944</v>
      </c>
      <c r="N1349" s="115" t="s">
        <v>3256</v>
      </c>
      <c r="O1349" s="115" t="s">
        <v>1505</v>
      </c>
      <c r="P1349" s="115">
        <v>4</v>
      </c>
      <c r="Q1349" s="115">
        <v>2020</v>
      </c>
      <c r="R1349" s="115"/>
      <c r="S1349" s="115" t="str">
        <f t="shared" si="40"/>
        <v>PMB</v>
      </c>
      <c r="T1349" s="115" t="str">
        <f>IFERROR(VLOOKUP(S1349,[1]LOKASI!$B$4:$D$19,2,0),"-")</f>
        <v>DISTRIK I</v>
      </c>
      <c r="U1349" s="115"/>
      <c r="V1349" s="115"/>
      <c r="W1349" s="121"/>
    </row>
    <row r="1350" spans="2:23" s="94" customFormat="1" ht="50.15" hidden="1" customHeight="1" x14ac:dyDescent="0.35">
      <c r="B1350" s="115">
        <f t="shared" si="41"/>
        <v>1345</v>
      </c>
      <c r="C1350" s="115" t="s">
        <v>1755</v>
      </c>
      <c r="D1350" s="154" t="s">
        <v>3257</v>
      </c>
      <c r="E1350" s="155"/>
      <c r="F1350" s="156"/>
      <c r="G1350" s="168">
        <v>1</v>
      </c>
      <c r="H1350" s="119"/>
      <c r="I1350" s="119"/>
      <c r="J1350" s="119"/>
      <c r="K1350" s="131">
        <v>43944</v>
      </c>
      <c r="L1350" s="131">
        <v>43944</v>
      </c>
      <c r="M1350" s="131">
        <v>43944</v>
      </c>
      <c r="N1350" s="115" t="s">
        <v>3258</v>
      </c>
      <c r="O1350" s="115" t="s">
        <v>1514</v>
      </c>
      <c r="P1350" s="115">
        <v>4</v>
      </c>
      <c r="Q1350" s="115">
        <v>2020</v>
      </c>
      <c r="R1350" s="195" t="s">
        <v>3259</v>
      </c>
      <c r="S1350" s="115" t="str">
        <f t="shared" ref="S1350:S1413" si="42">IF(C1350="TRUNKLINE",LEFT(O1350,25),IF(C1350="PIPING",LEFT(O1350,13),LEFT(O1350,3)))</f>
        <v>PMB</v>
      </c>
      <c r="T1350" s="115" t="str">
        <f>IFERROR(VLOOKUP(S1350,[1]LOKASI!$B$4:$D$19,2,0),"-")</f>
        <v>DISTRIK I</v>
      </c>
      <c r="U1350" s="115"/>
      <c r="V1350" s="115"/>
      <c r="W1350" s="121"/>
    </row>
    <row r="1351" spans="2:23" s="94" customFormat="1" ht="50.15" hidden="1" customHeight="1" x14ac:dyDescent="0.35">
      <c r="B1351" s="115">
        <f t="shared" si="41"/>
        <v>1346</v>
      </c>
      <c r="C1351" s="115" t="s">
        <v>1755</v>
      </c>
      <c r="D1351" s="141" t="s">
        <v>3260</v>
      </c>
      <c r="E1351" s="142"/>
      <c r="F1351" s="143"/>
      <c r="G1351" s="168">
        <v>3</v>
      </c>
      <c r="H1351" s="119"/>
      <c r="I1351" s="119">
        <v>3</v>
      </c>
      <c r="J1351" s="119"/>
      <c r="K1351" s="131">
        <v>43944</v>
      </c>
      <c r="L1351" s="131">
        <v>43944</v>
      </c>
      <c r="M1351" s="131">
        <v>43944</v>
      </c>
      <c r="N1351" s="115" t="s">
        <v>3261</v>
      </c>
      <c r="O1351" s="115" t="s">
        <v>3262</v>
      </c>
      <c r="P1351" s="115">
        <v>4</v>
      </c>
      <c r="Q1351" s="115">
        <v>2020</v>
      </c>
      <c r="R1351" s="115"/>
      <c r="S1351" s="115" t="str">
        <f t="shared" si="42"/>
        <v>TLJ</v>
      </c>
      <c r="T1351" s="115" t="str">
        <f>IFERROR(VLOOKUP(S1351,[1]LOKASI!$B$4:$D$19,2,0),"-")</f>
        <v>DISTRIK I</v>
      </c>
      <c r="U1351" s="115"/>
      <c r="V1351" s="115"/>
      <c r="W1351" s="121"/>
    </row>
    <row r="1352" spans="2:23" s="94" customFormat="1" ht="50.15" hidden="1" customHeight="1" x14ac:dyDescent="0.35">
      <c r="B1352" s="115">
        <f t="shared" ref="B1352:B1415" si="43">B1351+1</f>
        <v>1347</v>
      </c>
      <c r="C1352" s="115" t="s">
        <v>1755</v>
      </c>
      <c r="D1352" s="154" t="s">
        <v>3263</v>
      </c>
      <c r="E1352" s="155"/>
      <c r="F1352" s="156"/>
      <c r="G1352" s="168">
        <v>1</v>
      </c>
      <c r="H1352" s="119"/>
      <c r="I1352" s="119">
        <v>1</v>
      </c>
      <c r="J1352" s="119"/>
      <c r="K1352" s="131">
        <v>43944</v>
      </c>
      <c r="L1352" s="131">
        <v>43944</v>
      </c>
      <c r="M1352" s="131">
        <v>43944</v>
      </c>
      <c r="N1352" s="115" t="s">
        <v>3264</v>
      </c>
      <c r="O1352" s="115" t="s">
        <v>1635</v>
      </c>
      <c r="P1352" s="115">
        <v>4</v>
      </c>
      <c r="Q1352" s="115">
        <v>2020</v>
      </c>
      <c r="R1352" s="115"/>
      <c r="S1352" s="115" t="str">
        <f t="shared" si="42"/>
        <v>TLJ</v>
      </c>
      <c r="T1352" s="115" t="str">
        <f>IFERROR(VLOOKUP(S1352,[1]LOKASI!$B$4:$D$19,2,0),"-")</f>
        <v>DISTRIK I</v>
      </c>
      <c r="U1352" s="115"/>
      <c r="V1352" s="115"/>
      <c r="W1352" s="121"/>
    </row>
    <row r="1353" spans="2:23" s="94" customFormat="1" ht="50.15" hidden="1" customHeight="1" x14ac:dyDescent="0.35">
      <c r="B1353" s="115">
        <f t="shared" si="43"/>
        <v>1348</v>
      </c>
      <c r="C1353" s="115" t="s">
        <v>1755</v>
      </c>
      <c r="D1353" s="141" t="s">
        <v>3265</v>
      </c>
      <c r="E1353" s="142"/>
      <c r="F1353" s="143"/>
      <c r="G1353" s="168">
        <v>1</v>
      </c>
      <c r="H1353" s="119"/>
      <c r="I1353" s="119">
        <v>1</v>
      </c>
      <c r="J1353" s="119"/>
      <c r="K1353" s="131">
        <v>43946</v>
      </c>
      <c r="L1353" s="131">
        <v>43946</v>
      </c>
      <c r="M1353" s="131">
        <v>43946</v>
      </c>
      <c r="N1353" s="115" t="s">
        <v>2883</v>
      </c>
      <c r="O1353" s="115" t="s">
        <v>1655</v>
      </c>
      <c r="P1353" s="115">
        <v>4</v>
      </c>
      <c r="Q1353" s="115">
        <v>2020</v>
      </c>
      <c r="R1353" s="115">
        <v>0.25</v>
      </c>
      <c r="S1353" s="115" t="str">
        <f t="shared" si="42"/>
        <v>TLJ</v>
      </c>
      <c r="T1353" s="115" t="str">
        <f>IFERROR(VLOOKUP(S1353,[1]LOKASI!$B$4:$D$19,2,0),"-")</f>
        <v>DISTRIK I</v>
      </c>
      <c r="U1353" s="115"/>
      <c r="V1353" s="115"/>
      <c r="W1353" s="121"/>
    </row>
    <row r="1354" spans="2:23" s="94" customFormat="1" ht="50.15" hidden="1" customHeight="1" x14ac:dyDescent="0.35">
      <c r="B1354" s="115">
        <f t="shared" si="43"/>
        <v>1349</v>
      </c>
      <c r="C1354" s="115" t="s">
        <v>1755</v>
      </c>
      <c r="D1354" s="141" t="s">
        <v>3266</v>
      </c>
      <c r="E1354" s="142"/>
      <c r="F1354" s="143"/>
      <c r="G1354" s="168">
        <v>1</v>
      </c>
      <c r="H1354" s="119"/>
      <c r="I1354" s="119"/>
      <c r="J1354" s="119">
        <v>16</v>
      </c>
      <c r="K1354" s="131">
        <v>43947</v>
      </c>
      <c r="L1354" s="131">
        <v>43947</v>
      </c>
      <c r="M1354" s="131">
        <v>43947</v>
      </c>
      <c r="N1354" s="115" t="s">
        <v>3267</v>
      </c>
      <c r="O1354" s="115" t="s">
        <v>1761</v>
      </c>
      <c r="P1354" s="115">
        <v>4</v>
      </c>
      <c r="Q1354" s="115">
        <v>2020</v>
      </c>
      <c r="R1354" s="115">
        <v>1.2</v>
      </c>
      <c r="S1354" s="115" t="str">
        <f t="shared" si="42"/>
        <v>OGN</v>
      </c>
      <c r="T1354" s="115" t="str">
        <f>IFERROR(VLOOKUP(S1354,[1]LOKASI!$B$4:$D$19,2,0),"-")</f>
        <v>DISTRIK II</v>
      </c>
      <c r="U1354" s="115"/>
      <c r="V1354" s="115"/>
      <c r="W1354" s="121"/>
    </row>
    <row r="1355" spans="2:23" s="94" customFormat="1" ht="50.15" hidden="1" customHeight="1" x14ac:dyDescent="0.35">
      <c r="B1355" s="115">
        <f t="shared" si="43"/>
        <v>1350</v>
      </c>
      <c r="C1355" s="115" t="s">
        <v>1755</v>
      </c>
      <c r="D1355" s="154" t="s">
        <v>3268</v>
      </c>
      <c r="E1355" s="155"/>
      <c r="F1355" s="156"/>
      <c r="G1355" s="168">
        <v>1</v>
      </c>
      <c r="H1355" s="119"/>
      <c r="I1355" s="119">
        <v>1</v>
      </c>
      <c r="J1355" s="119"/>
      <c r="K1355" s="131">
        <v>43948</v>
      </c>
      <c r="L1355" s="131">
        <v>43948</v>
      </c>
      <c r="M1355" s="131">
        <v>43948</v>
      </c>
      <c r="N1355" s="115" t="s">
        <v>2757</v>
      </c>
      <c r="O1355" s="115" t="s">
        <v>2954</v>
      </c>
      <c r="P1355" s="115">
        <v>4</v>
      </c>
      <c r="Q1355" s="115">
        <v>2020</v>
      </c>
      <c r="R1355" s="115"/>
      <c r="S1355" s="115" t="str">
        <f t="shared" si="42"/>
        <v>TLJ</v>
      </c>
      <c r="T1355" s="115" t="str">
        <f>IFERROR(VLOOKUP(S1355,[1]LOKASI!$B$4:$D$19,2,0),"-")</f>
        <v>DISTRIK I</v>
      </c>
      <c r="U1355" s="115"/>
      <c r="V1355" s="115"/>
      <c r="W1355" s="121"/>
    </row>
    <row r="1356" spans="2:23" s="94" customFormat="1" ht="50.15" hidden="1" customHeight="1" x14ac:dyDescent="0.35">
      <c r="B1356" s="115">
        <f t="shared" si="43"/>
        <v>1351</v>
      </c>
      <c r="C1356" s="115" t="s">
        <v>1755</v>
      </c>
      <c r="D1356" s="141" t="s">
        <v>3269</v>
      </c>
      <c r="E1356" s="142"/>
      <c r="F1356" s="143"/>
      <c r="G1356" s="168">
        <v>5</v>
      </c>
      <c r="H1356" s="119"/>
      <c r="I1356" s="119">
        <v>5</v>
      </c>
      <c r="J1356" s="119"/>
      <c r="K1356" s="131">
        <v>43948</v>
      </c>
      <c r="L1356" s="131">
        <v>43948</v>
      </c>
      <c r="M1356" s="131">
        <v>43948</v>
      </c>
      <c r="N1356" s="115" t="s">
        <v>3208</v>
      </c>
      <c r="O1356" s="115" t="s">
        <v>1361</v>
      </c>
      <c r="P1356" s="115">
        <v>4</v>
      </c>
      <c r="Q1356" s="115">
        <v>2020</v>
      </c>
      <c r="R1356" s="115" t="s">
        <v>3270</v>
      </c>
      <c r="S1356" s="115" t="str">
        <f t="shared" si="42"/>
        <v>BRG</v>
      </c>
      <c r="T1356" s="115" t="str">
        <f>IFERROR(VLOOKUP(S1356,[1]LOKASI!$B$4:$D$19,2,0),"-")</f>
        <v>DISTRIK III</v>
      </c>
      <c r="U1356" s="115"/>
      <c r="V1356" s="115"/>
      <c r="W1356" s="121"/>
    </row>
    <row r="1357" spans="2:23" s="94" customFormat="1" ht="50.15" hidden="1" customHeight="1" x14ac:dyDescent="0.35">
      <c r="B1357" s="115">
        <f t="shared" si="43"/>
        <v>1352</v>
      </c>
      <c r="C1357" s="115" t="s">
        <v>1300</v>
      </c>
      <c r="D1357" s="154" t="s">
        <v>3271</v>
      </c>
      <c r="E1357" s="155"/>
      <c r="F1357" s="156"/>
      <c r="G1357" s="168">
        <v>1</v>
      </c>
      <c r="H1357" s="119">
        <v>1</v>
      </c>
      <c r="I1357" s="119"/>
      <c r="J1357" s="119"/>
      <c r="K1357" s="131">
        <v>43949</v>
      </c>
      <c r="L1357" s="131">
        <v>43949</v>
      </c>
      <c r="M1357" s="131">
        <v>43949</v>
      </c>
      <c r="N1357" s="115" t="s">
        <v>3272</v>
      </c>
      <c r="O1357" s="115" t="s">
        <v>3273</v>
      </c>
      <c r="P1357" s="115">
        <v>4</v>
      </c>
      <c r="Q1357" s="115">
        <v>2020</v>
      </c>
      <c r="R1357" s="115"/>
      <c r="S1357" s="115" t="str">
        <f t="shared" si="42"/>
        <v>SKG XI LEMBAK - PPP</v>
      </c>
      <c r="T1357" s="115" t="str">
        <f>IFERROR(VLOOKUP(S1357,[1]LOKASI!$B$4:$D$19,2,0),"-")</f>
        <v>-</v>
      </c>
      <c r="U1357" s="115"/>
      <c r="V1357" s="115"/>
      <c r="W1357" s="121"/>
    </row>
    <row r="1358" spans="2:23" s="94" customFormat="1" ht="50.15" hidden="1" customHeight="1" x14ac:dyDescent="0.35">
      <c r="B1358" s="115">
        <f t="shared" si="43"/>
        <v>1353</v>
      </c>
      <c r="C1358" s="115" t="s">
        <v>1755</v>
      </c>
      <c r="D1358" s="154" t="s">
        <v>3274</v>
      </c>
      <c r="E1358" s="155"/>
      <c r="F1358" s="156"/>
      <c r="G1358" s="168">
        <v>1</v>
      </c>
      <c r="H1358" s="119"/>
      <c r="I1358" s="119">
        <v>1</v>
      </c>
      <c r="J1358" s="119"/>
      <c r="K1358" s="131">
        <v>43949</v>
      </c>
      <c r="L1358" s="131">
        <v>43949</v>
      </c>
      <c r="M1358" s="131">
        <v>43949</v>
      </c>
      <c r="N1358" s="115" t="s">
        <v>3275</v>
      </c>
      <c r="O1358" s="115" t="s">
        <v>2954</v>
      </c>
      <c r="P1358" s="115">
        <v>4</v>
      </c>
      <c r="Q1358" s="115">
        <v>2020</v>
      </c>
      <c r="R1358" s="115"/>
      <c r="S1358" s="115" t="str">
        <f t="shared" si="42"/>
        <v>TLJ</v>
      </c>
      <c r="T1358" s="115" t="str">
        <f>IFERROR(VLOOKUP(S1358,[1]LOKASI!$B$4:$D$19,2,0),"-")</f>
        <v>DISTRIK I</v>
      </c>
      <c r="U1358" s="115"/>
      <c r="V1358" s="115"/>
      <c r="W1358" s="121"/>
    </row>
    <row r="1359" spans="2:23" s="94" customFormat="1" ht="50.15" hidden="1" customHeight="1" x14ac:dyDescent="0.35">
      <c r="B1359" s="115">
        <f t="shared" si="43"/>
        <v>1354</v>
      </c>
      <c r="C1359" s="115" t="s">
        <v>1755</v>
      </c>
      <c r="D1359" s="141" t="s">
        <v>3276</v>
      </c>
      <c r="E1359" s="142"/>
      <c r="F1359" s="143"/>
      <c r="G1359" s="168">
        <v>1</v>
      </c>
      <c r="H1359" s="119"/>
      <c r="I1359" s="119"/>
      <c r="J1359" s="119"/>
      <c r="K1359" s="131">
        <v>43950</v>
      </c>
      <c r="L1359" s="131">
        <v>43950</v>
      </c>
      <c r="M1359" s="131">
        <v>43950</v>
      </c>
      <c r="N1359" s="115" t="s">
        <v>3256</v>
      </c>
      <c r="O1359" s="115" t="s">
        <v>1505</v>
      </c>
      <c r="P1359" s="115">
        <v>4</v>
      </c>
      <c r="Q1359" s="115">
        <v>2020</v>
      </c>
      <c r="R1359" s="115"/>
      <c r="S1359" s="115" t="str">
        <f t="shared" si="42"/>
        <v>PMB</v>
      </c>
      <c r="T1359" s="115" t="str">
        <f>IFERROR(VLOOKUP(S1359,[1]LOKASI!$B$4:$D$19,2,0),"-")</f>
        <v>DISTRIK I</v>
      </c>
      <c r="U1359" s="115"/>
      <c r="V1359" s="115"/>
      <c r="W1359" s="121"/>
    </row>
    <row r="1360" spans="2:23" s="94" customFormat="1" ht="50.15" hidden="1" customHeight="1" x14ac:dyDescent="0.35">
      <c r="B1360" s="115">
        <f t="shared" si="43"/>
        <v>1355</v>
      </c>
      <c r="C1360" s="115" t="s">
        <v>1755</v>
      </c>
      <c r="D1360" s="141" t="s">
        <v>3277</v>
      </c>
      <c r="E1360" s="142"/>
      <c r="F1360" s="143"/>
      <c r="G1360" s="168">
        <v>3</v>
      </c>
      <c r="H1360" s="119"/>
      <c r="I1360" s="119">
        <v>3</v>
      </c>
      <c r="J1360" s="119"/>
      <c r="K1360" s="131">
        <v>43951</v>
      </c>
      <c r="L1360" s="131">
        <v>43951</v>
      </c>
      <c r="M1360" s="131">
        <v>43951</v>
      </c>
      <c r="N1360" s="115" t="s">
        <v>3278</v>
      </c>
      <c r="O1360" s="115" t="s">
        <v>1522</v>
      </c>
      <c r="P1360" s="115">
        <v>4</v>
      </c>
      <c r="Q1360" s="115">
        <v>2020</v>
      </c>
      <c r="R1360" s="115" t="s">
        <v>3279</v>
      </c>
      <c r="S1360" s="115" t="str">
        <f t="shared" si="42"/>
        <v>PMB</v>
      </c>
      <c r="T1360" s="115" t="str">
        <f>IFERROR(VLOOKUP(S1360,[1]LOKASI!$B$4:$D$19,2,0),"-")</f>
        <v>DISTRIK I</v>
      </c>
      <c r="U1360" s="115"/>
      <c r="V1360" s="115"/>
      <c r="W1360" s="121"/>
    </row>
    <row r="1361" spans="2:23" s="94" customFormat="1" ht="50.15" hidden="1" customHeight="1" x14ac:dyDescent="0.35">
      <c r="B1361" s="115">
        <f t="shared" si="43"/>
        <v>1356</v>
      </c>
      <c r="C1361" s="115" t="s">
        <v>1755</v>
      </c>
      <c r="D1361" s="141" t="s">
        <v>3280</v>
      </c>
      <c r="E1361" s="142"/>
      <c r="F1361" s="143"/>
      <c r="G1361" s="168">
        <v>1</v>
      </c>
      <c r="H1361" s="119">
        <v>1</v>
      </c>
      <c r="I1361" s="119"/>
      <c r="J1361" s="119"/>
      <c r="K1361" s="131">
        <v>43951</v>
      </c>
      <c r="L1361" s="131">
        <v>43951</v>
      </c>
      <c r="M1361" s="131">
        <v>43951</v>
      </c>
      <c r="N1361" s="115" t="s">
        <v>3281</v>
      </c>
      <c r="O1361" s="115" t="s">
        <v>1595</v>
      </c>
      <c r="P1361" s="115">
        <v>4</v>
      </c>
      <c r="Q1361" s="115">
        <v>2020</v>
      </c>
      <c r="R1361" s="115"/>
      <c r="S1361" s="115" t="str">
        <f t="shared" si="42"/>
        <v>TLJ</v>
      </c>
      <c r="T1361" s="115" t="str">
        <f>IFERROR(VLOOKUP(S1361,[1]LOKASI!$B$4:$D$19,2,0),"-")</f>
        <v>DISTRIK I</v>
      </c>
      <c r="U1361" s="115"/>
      <c r="V1361" s="115"/>
      <c r="W1361" s="121"/>
    </row>
    <row r="1362" spans="2:23" s="94" customFormat="1" ht="50.15" hidden="1" customHeight="1" x14ac:dyDescent="0.35">
      <c r="B1362" s="115">
        <f t="shared" si="43"/>
        <v>1357</v>
      </c>
      <c r="C1362" s="115" t="s">
        <v>1755</v>
      </c>
      <c r="D1362" s="141" t="s">
        <v>3282</v>
      </c>
      <c r="E1362" s="142"/>
      <c r="F1362" s="143"/>
      <c r="G1362" s="168">
        <v>1</v>
      </c>
      <c r="H1362" s="119"/>
      <c r="I1362" s="119"/>
      <c r="J1362" s="119">
        <v>24</v>
      </c>
      <c r="K1362" s="131">
        <v>43952</v>
      </c>
      <c r="L1362" s="131">
        <v>43952</v>
      </c>
      <c r="M1362" s="131">
        <v>43952</v>
      </c>
      <c r="N1362" s="115" t="s">
        <v>3278</v>
      </c>
      <c r="O1362" s="115" t="s">
        <v>3283</v>
      </c>
      <c r="P1362" s="115">
        <v>5</v>
      </c>
      <c r="Q1362" s="115">
        <v>2020</v>
      </c>
      <c r="R1362" s="115"/>
      <c r="S1362" s="115" t="str">
        <f t="shared" si="42"/>
        <v>TLJ</v>
      </c>
      <c r="T1362" s="115" t="str">
        <f>IFERROR(VLOOKUP(S1362,[1]LOKASI!$B$4:$D$19,2,0),"-")</f>
        <v>DISTRIK I</v>
      </c>
      <c r="U1362" s="115"/>
      <c r="V1362" s="115"/>
      <c r="W1362" s="121"/>
    </row>
    <row r="1363" spans="2:23" s="94" customFormat="1" ht="50.15" hidden="1" customHeight="1" x14ac:dyDescent="0.35">
      <c r="B1363" s="115">
        <f t="shared" si="43"/>
        <v>1358</v>
      </c>
      <c r="C1363" s="123" t="s">
        <v>1300</v>
      </c>
      <c r="D1363" s="192" t="s">
        <v>3284</v>
      </c>
      <c r="E1363" s="193"/>
      <c r="F1363" s="194"/>
      <c r="G1363" s="168">
        <v>1</v>
      </c>
      <c r="H1363" s="119"/>
      <c r="I1363" s="119">
        <v>1</v>
      </c>
      <c r="J1363" s="119"/>
      <c r="K1363" s="131">
        <v>43952</v>
      </c>
      <c r="L1363" s="131">
        <v>43952</v>
      </c>
      <c r="M1363" s="131">
        <v>43952</v>
      </c>
      <c r="N1363" s="115" t="s">
        <v>3201</v>
      </c>
      <c r="O1363" s="115" t="s">
        <v>3285</v>
      </c>
      <c r="P1363" s="115">
        <v>5</v>
      </c>
      <c r="Q1363" s="115">
        <v>2020</v>
      </c>
      <c r="R1363" s="115"/>
      <c r="S1363" s="115" t="str">
        <f t="shared" si="42"/>
        <v xml:space="preserve">TLJ </v>
      </c>
      <c r="T1363" s="115" t="str">
        <f>IFERROR(VLOOKUP(S1363,[1]LOKASI!$B$4:$D$19,2,0),"-")</f>
        <v>-</v>
      </c>
      <c r="U1363" s="115"/>
      <c r="V1363" s="115"/>
      <c r="W1363" s="121"/>
    </row>
    <row r="1364" spans="2:23" s="94" customFormat="1" ht="50.15" hidden="1" customHeight="1" x14ac:dyDescent="0.35">
      <c r="B1364" s="115">
        <f t="shared" si="43"/>
        <v>1359</v>
      </c>
      <c r="C1364" s="115" t="s">
        <v>1755</v>
      </c>
      <c r="D1364" s="141" t="s">
        <v>3286</v>
      </c>
      <c r="E1364" s="142"/>
      <c r="F1364" s="143"/>
      <c r="G1364" s="168">
        <v>1</v>
      </c>
      <c r="H1364" s="119"/>
      <c r="I1364" s="119"/>
      <c r="J1364" s="119">
        <v>16</v>
      </c>
      <c r="K1364" s="131">
        <v>43954</v>
      </c>
      <c r="L1364" s="131">
        <v>43954</v>
      </c>
      <c r="M1364" s="131">
        <v>43954</v>
      </c>
      <c r="N1364" s="115" t="s">
        <v>3287</v>
      </c>
      <c r="O1364" s="115" t="s">
        <v>1635</v>
      </c>
      <c r="P1364" s="115">
        <v>5</v>
      </c>
      <c r="Q1364" s="115">
        <v>2020</v>
      </c>
      <c r="R1364" s="115"/>
      <c r="S1364" s="115" t="str">
        <f t="shared" si="42"/>
        <v>TLJ</v>
      </c>
      <c r="T1364" s="115" t="str">
        <f>IFERROR(VLOOKUP(S1364,[1]LOKASI!$B$4:$D$19,2,0),"-")</f>
        <v>DISTRIK I</v>
      </c>
      <c r="U1364" s="115"/>
      <c r="V1364" s="115"/>
      <c r="W1364" s="121"/>
    </row>
    <row r="1365" spans="2:23" s="94" customFormat="1" ht="50.15" hidden="1" customHeight="1" x14ac:dyDescent="0.35">
      <c r="B1365" s="115">
        <f t="shared" si="43"/>
        <v>1360</v>
      </c>
      <c r="C1365" s="115" t="s">
        <v>1755</v>
      </c>
      <c r="D1365" s="169" t="s">
        <v>3288</v>
      </c>
      <c r="E1365" s="148"/>
      <c r="F1365" s="149"/>
      <c r="G1365" s="168">
        <v>1</v>
      </c>
      <c r="H1365" s="119"/>
      <c r="I1365" s="119"/>
      <c r="J1365" s="119">
        <v>24</v>
      </c>
      <c r="K1365" s="131">
        <v>43955</v>
      </c>
      <c r="L1365" s="131">
        <v>43955</v>
      </c>
      <c r="M1365" s="131">
        <v>43955</v>
      </c>
      <c r="N1365" s="115" t="s">
        <v>3289</v>
      </c>
      <c r="O1365" s="115" t="s">
        <v>1799</v>
      </c>
      <c r="P1365" s="115">
        <v>5</v>
      </c>
      <c r="Q1365" s="115">
        <v>2020</v>
      </c>
      <c r="R1365" s="115">
        <v>0.9</v>
      </c>
      <c r="S1365" s="115" t="str">
        <f t="shared" si="42"/>
        <v>OGN</v>
      </c>
      <c r="T1365" s="115" t="str">
        <f>IFERROR(VLOOKUP(S1365,[1]LOKASI!$B$4:$D$19,2,0),"-")</f>
        <v>DISTRIK II</v>
      </c>
      <c r="U1365" s="115"/>
      <c r="V1365" s="115"/>
      <c r="W1365" s="121"/>
    </row>
    <row r="1366" spans="2:23" s="94" customFormat="1" ht="50.15" hidden="1" customHeight="1" x14ac:dyDescent="0.35">
      <c r="B1366" s="115">
        <f t="shared" si="43"/>
        <v>1361</v>
      </c>
      <c r="C1366" s="115" t="s">
        <v>1755</v>
      </c>
      <c r="D1366" s="116" t="s">
        <v>3290</v>
      </c>
      <c r="E1366" s="117"/>
      <c r="F1366" s="118"/>
      <c r="G1366" s="168">
        <v>1</v>
      </c>
      <c r="H1366" s="119">
        <v>1</v>
      </c>
      <c r="I1366" s="119"/>
      <c r="J1366" s="119"/>
      <c r="K1366" s="131">
        <v>43955</v>
      </c>
      <c r="L1366" s="131">
        <v>43955</v>
      </c>
      <c r="M1366" s="131">
        <v>43955</v>
      </c>
      <c r="N1366" s="115" t="s">
        <v>3291</v>
      </c>
      <c r="O1366" s="115" t="s">
        <v>1450</v>
      </c>
      <c r="P1366" s="115">
        <v>5</v>
      </c>
      <c r="Q1366" s="115">
        <v>2020</v>
      </c>
      <c r="R1366" s="115"/>
      <c r="S1366" s="115" t="str">
        <f t="shared" si="42"/>
        <v>KAG</v>
      </c>
      <c r="T1366" s="115" t="str">
        <f>IFERROR(VLOOKUP(S1366,[1]LOKASI!$B$4:$D$19,2,0),"-")</f>
        <v>DISTRIK III</v>
      </c>
      <c r="U1366" s="115"/>
      <c r="V1366" s="115"/>
      <c r="W1366" s="121"/>
    </row>
    <row r="1367" spans="2:23" s="94" customFormat="1" ht="50.15" hidden="1" customHeight="1" x14ac:dyDescent="0.35">
      <c r="B1367" s="115">
        <f t="shared" si="43"/>
        <v>1362</v>
      </c>
      <c r="C1367" s="115" t="s">
        <v>1755</v>
      </c>
      <c r="D1367" s="169" t="s">
        <v>3292</v>
      </c>
      <c r="E1367" s="148"/>
      <c r="F1367" s="149"/>
      <c r="G1367" s="168">
        <v>1</v>
      </c>
      <c r="H1367" s="119"/>
      <c r="I1367" s="119"/>
      <c r="J1367" s="119">
        <v>16</v>
      </c>
      <c r="K1367" s="131">
        <v>43956</v>
      </c>
      <c r="L1367" s="131">
        <v>43956</v>
      </c>
      <c r="M1367" s="131">
        <v>43956</v>
      </c>
      <c r="N1367" s="115" t="s">
        <v>3224</v>
      </c>
      <c r="O1367" s="115" t="s">
        <v>1018</v>
      </c>
      <c r="P1367" s="115">
        <v>5</v>
      </c>
      <c r="Q1367" s="115">
        <v>2020</v>
      </c>
      <c r="R1367" s="115"/>
      <c r="S1367" s="115" t="str">
        <f t="shared" si="42"/>
        <v>TLJ</v>
      </c>
      <c r="T1367" s="115" t="str">
        <f>IFERROR(VLOOKUP(S1367,[1]LOKASI!$B$4:$D$19,2,0),"-")</f>
        <v>DISTRIK I</v>
      </c>
      <c r="U1367" s="115"/>
      <c r="V1367" s="115"/>
      <c r="W1367" s="121"/>
    </row>
    <row r="1368" spans="2:23" s="94" customFormat="1" ht="50.15" hidden="1" customHeight="1" x14ac:dyDescent="0.35">
      <c r="B1368" s="115">
        <f t="shared" si="43"/>
        <v>1363</v>
      </c>
      <c r="C1368" s="115" t="s">
        <v>1755</v>
      </c>
      <c r="D1368" s="169" t="s">
        <v>3293</v>
      </c>
      <c r="E1368" s="148"/>
      <c r="F1368" s="149"/>
      <c r="G1368" s="168">
        <v>1</v>
      </c>
      <c r="H1368" s="119"/>
      <c r="I1368" s="119"/>
      <c r="J1368" s="119">
        <v>24</v>
      </c>
      <c r="K1368" s="131">
        <v>43956</v>
      </c>
      <c r="L1368" s="131">
        <v>43956</v>
      </c>
      <c r="M1368" s="131">
        <v>43956</v>
      </c>
      <c r="N1368" s="115" t="s">
        <v>3294</v>
      </c>
      <c r="O1368" s="115" t="s">
        <v>2057</v>
      </c>
      <c r="P1368" s="115">
        <v>5</v>
      </c>
      <c r="Q1368" s="115">
        <v>2020</v>
      </c>
      <c r="R1368" s="115">
        <v>1.7</v>
      </c>
      <c r="S1368" s="115" t="str">
        <f t="shared" si="42"/>
        <v>OGN</v>
      </c>
      <c r="T1368" s="115" t="str">
        <f>IFERROR(VLOOKUP(S1368,[1]LOKASI!$B$4:$D$19,2,0),"-")</f>
        <v>DISTRIK II</v>
      </c>
      <c r="U1368" s="115"/>
      <c r="V1368" s="115"/>
      <c r="W1368" s="121"/>
    </row>
    <row r="1369" spans="2:23" s="94" customFormat="1" ht="50.15" hidden="1" customHeight="1" x14ac:dyDescent="0.35">
      <c r="B1369" s="115">
        <f t="shared" si="43"/>
        <v>1364</v>
      </c>
      <c r="C1369" s="115" t="s">
        <v>1755</v>
      </c>
      <c r="D1369" s="169" t="s">
        <v>3295</v>
      </c>
      <c r="E1369" s="148"/>
      <c r="F1369" s="149"/>
      <c r="G1369" s="168"/>
      <c r="H1369" s="119"/>
      <c r="I1369" s="119">
        <v>1</v>
      </c>
      <c r="J1369" s="119"/>
      <c r="K1369" s="131">
        <v>43956</v>
      </c>
      <c r="L1369" s="131">
        <v>43956</v>
      </c>
      <c r="M1369" s="131">
        <v>43956</v>
      </c>
      <c r="N1369" s="115" t="s">
        <v>3296</v>
      </c>
      <c r="O1369" s="115" t="s">
        <v>1450</v>
      </c>
      <c r="P1369" s="115">
        <v>5</v>
      </c>
      <c r="Q1369" s="115">
        <v>2020</v>
      </c>
      <c r="R1369" s="115"/>
      <c r="S1369" s="115" t="str">
        <f t="shared" si="42"/>
        <v>KAG</v>
      </c>
      <c r="T1369" s="115" t="str">
        <f>IFERROR(VLOOKUP(S1369,[1]LOKASI!$B$4:$D$19,2,0),"-")</f>
        <v>DISTRIK III</v>
      </c>
      <c r="U1369" s="115"/>
      <c r="V1369" s="115"/>
      <c r="W1369" s="121"/>
    </row>
    <row r="1370" spans="2:23" s="94" customFormat="1" ht="50.15" hidden="1" customHeight="1" x14ac:dyDescent="0.35">
      <c r="B1370" s="115">
        <f t="shared" si="43"/>
        <v>1365</v>
      </c>
      <c r="C1370" s="115" t="s">
        <v>1755</v>
      </c>
      <c r="D1370" s="154" t="s">
        <v>3297</v>
      </c>
      <c r="E1370" s="155"/>
      <c r="F1370" s="156"/>
      <c r="G1370" s="168">
        <v>1</v>
      </c>
      <c r="H1370" s="119"/>
      <c r="I1370" s="119">
        <v>1</v>
      </c>
      <c r="J1370" s="119"/>
      <c r="K1370" s="131">
        <v>43957</v>
      </c>
      <c r="L1370" s="131">
        <v>43957</v>
      </c>
      <c r="M1370" s="131">
        <v>43957</v>
      </c>
      <c r="N1370" s="115" t="s">
        <v>3298</v>
      </c>
      <c r="O1370" s="115" t="s">
        <v>1602</v>
      </c>
      <c r="P1370" s="115">
        <v>5</v>
      </c>
      <c r="Q1370" s="115">
        <v>2020</v>
      </c>
      <c r="R1370" s="115"/>
      <c r="S1370" s="115" t="str">
        <f t="shared" si="42"/>
        <v>TLJ</v>
      </c>
      <c r="T1370" s="115" t="str">
        <f>IFERROR(VLOOKUP(S1370,[1]LOKASI!$B$4:$D$19,2,0),"-")</f>
        <v>DISTRIK I</v>
      </c>
      <c r="U1370" s="115"/>
      <c r="V1370" s="115"/>
      <c r="W1370" s="121"/>
    </row>
    <row r="1371" spans="2:23" s="94" customFormat="1" ht="50.15" hidden="1" customHeight="1" x14ac:dyDescent="0.35">
      <c r="B1371" s="115">
        <f t="shared" si="43"/>
        <v>1366</v>
      </c>
      <c r="C1371" s="115" t="s">
        <v>1755</v>
      </c>
      <c r="D1371" s="154" t="s">
        <v>3299</v>
      </c>
      <c r="E1371" s="155"/>
      <c r="F1371" s="156"/>
      <c r="G1371" s="168">
        <v>1</v>
      </c>
      <c r="H1371" s="119"/>
      <c r="I1371" s="119">
        <v>24</v>
      </c>
      <c r="J1371" s="119"/>
      <c r="K1371" s="131">
        <v>43957</v>
      </c>
      <c r="L1371" s="131">
        <v>43957</v>
      </c>
      <c r="M1371" s="131">
        <v>43957</v>
      </c>
      <c r="N1371" s="115" t="s">
        <v>3300</v>
      </c>
      <c r="O1371" s="115" t="s">
        <v>1772</v>
      </c>
      <c r="P1371" s="115">
        <v>5</v>
      </c>
      <c r="Q1371" s="115">
        <v>2020</v>
      </c>
      <c r="R1371" s="115">
        <v>0.1</v>
      </c>
      <c r="S1371" s="115" t="str">
        <f t="shared" si="42"/>
        <v>OGN</v>
      </c>
      <c r="T1371" s="115" t="str">
        <f>IFERROR(VLOOKUP(S1371,[1]LOKASI!$B$4:$D$19,2,0),"-")</f>
        <v>DISTRIK II</v>
      </c>
      <c r="U1371" s="115"/>
      <c r="V1371" s="115"/>
      <c r="W1371" s="121"/>
    </row>
    <row r="1372" spans="2:23" s="94" customFormat="1" ht="50.15" hidden="1" customHeight="1" x14ac:dyDescent="0.35">
      <c r="B1372" s="115">
        <f t="shared" si="43"/>
        <v>1367</v>
      </c>
      <c r="C1372" s="123" t="s">
        <v>1300</v>
      </c>
      <c r="D1372" s="196" t="s">
        <v>3301</v>
      </c>
      <c r="E1372" s="197"/>
      <c r="F1372" s="198"/>
      <c r="G1372" s="168">
        <v>1</v>
      </c>
      <c r="H1372" s="119"/>
      <c r="I1372" s="119">
        <v>1</v>
      </c>
      <c r="J1372" s="119"/>
      <c r="K1372" s="131">
        <v>43958</v>
      </c>
      <c r="L1372" s="131">
        <v>43958</v>
      </c>
      <c r="M1372" s="131">
        <v>43958</v>
      </c>
      <c r="N1372" s="115" t="s">
        <v>3302</v>
      </c>
      <c r="O1372" s="115" t="s">
        <v>3303</v>
      </c>
      <c r="P1372" s="115">
        <v>5</v>
      </c>
      <c r="Q1372" s="115">
        <v>2020</v>
      </c>
      <c r="R1372" s="115"/>
      <c r="S1372" s="115" t="str">
        <f t="shared" si="42"/>
        <v>OGN - TMT</v>
      </c>
      <c r="T1372" s="115" t="str">
        <f>IFERROR(VLOOKUP(S1372,[1]LOKASI!$B$4:$D$19,2,0),"-")</f>
        <v>-</v>
      </c>
      <c r="U1372" s="115"/>
      <c r="V1372" s="115"/>
      <c r="W1372" s="121"/>
    </row>
    <row r="1373" spans="2:23" s="94" customFormat="1" ht="50.15" hidden="1" customHeight="1" x14ac:dyDescent="0.35">
      <c r="B1373" s="115">
        <f t="shared" si="43"/>
        <v>1368</v>
      </c>
      <c r="C1373" s="123" t="s">
        <v>1300</v>
      </c>
      <c r="D1373" s="196" t="s">
        <v>3304</v>
      </c>
      <c r="E1373" s="197"/>
      <c r="F1373" s="198"/>
      <c r="G1373" s="168">
        <v>1</v>
      </c>
      <c r="H1373" s="119">
        <v>1</v>
      </c>
      <c r="I1373" s="119"/>
      <c r="J1373" s="119"/>
      <c r="K1373" s="131">
        <v>43958</v>
      </c>
      <c r="L1373" s="131">
        <v>43958</v>
      </c>
      <c r="M1373" s="131">
        <v>43958</v>
      </c>
      <c r="N1373" s="184" t="s">
        <v>3305</v>
      </c>
      <c r="O1373" s="126" t="s">
        <v>1792</v>
      </c>
      <c r="P1373" s="115">
        <v>5</v>
      </c>
      <c r="Q1373" s="115">
        <v>2020</v>
      </c>
      <c r="R1373" s="115"/>
      <c r="S1373" s="115" t="str">
        <f t="shared" si="42"/>
        <v>PDW-PPP</v>
      </c>
      <c r="T1373" s="115" t="str">
        <f>IFERROR(VLOOKUP(S1373,[1]LOKASI!$B$4:$D$19,2,0),"-")</f>
        <v>-</v>
      </c>
      <c r="U1373" s="115"/>
      <c r="V1373" s="115"/>
      <c r="W1373" s="121"/>
    </row>
    <row r="1374" spans="2:23" s="94" customFormat="1" ht="50.15" hidden="1" customHeight="1" x14ac:dyDescent="0.35">
      <c r="B1374" s="115">
        <f t="shared" si="43"/>
        <v>1369</v>
      </c>
      <c r="C1374" s="115" t="s">
        <v>1755</v>
      </c>
      <c r="D1374" s="154" t="s">
        <v>3306</v>
      </c>
      <c r="E1374" s="155"/>
      <c r="F1374" s="156"/>
      <c r="G1374" s="168">
        <v>2</v>
      </c>
      <c r="H1374" s="119"/>
      <c r="I1374" s="119">
        <v>2</v>
      </c>
      <c r="J1374" s="119"/>
      <c r="K1374" s="131">
        <v>43959</v>
      </c>
      <c r="L1374" s="131">
        <v>43959</v>
      </c>
      <c r="M1374" s="131">
        <v>43959</v>
      </c>
      <c r="N1374" s="133" t="s">
        <v>3307</v>
      </c>
      <c r="O1374" s="115" t="s">
        <v>1595</v>
      </c>
      <c r="P1374" s="115">
        <v>5</v>
      </c>
      <c r="Q1374" s="115">
        <v>2020</v>
      </c>
      <c r="R1374" s="115"/>
      <c r="S1374" s="115" t="str">
        <f t="shared" si="42"/>
        <v>TLJ</v>
      </c>
      <c r="T1374" s="115" t="str">
        <f>IFERROR(VLOOKUP(S1374,[1]LOKASI!$B$4:$D$19,2,0),"-")</f>
        <v>DISTRIK I</v>
      </c>
      <c r="U1374" s="115"/>
      <c r="V1374" s="115"/>
      <c r="W1374" s="121"/>
    </row>
    <row r="1375" spans="2:23" s="94" customFormat="1" ht="50.15" hidden="1" customHeight="1" x14ac:dyDescent="0.35">
      <c r="B1375" s="115">
        <f t="shared" si="43"/>
        <v>1370</v>
      </c>
      <c r="C1375" s="123" t="s">
        <v>1300</v>
      </c>
      <c r="D1375" s="196" t="s">
        <v>3308</v>
      </c>
      <c r="E1375" s="197"/>
      <c r="F1375" s="198"/>
      <c r="G1375" s="168">
        <v>1</v>
      </c>
      <c r="H1375" s="119"/>
      <c r="I1375" s="119"/>
      <c r="J1375" s="119">
        <v>24</v>
      </c>
      <c r="K1375" s="131">
        <v>43959</v>
      </c>
      <c r="L1375" s="131">
        <v>43959</v>
      </c>
      <c r="M1375" s="131">
        <v>43959</v>
      </c>
      <c r="N1375" s="133" t="s">
        <v>3309</v>
      </c>
      <c r="O1375" s="115" t="s">
        <v>3310</v>
      </c>
      <c r="P1375" s="115">
        <v>5</v>
      </c>
      <c r="Q1375" s="115">
        <v>2020</v>
      </c>
      <c r="R1375" s="115"/>
      <c r="S1375" s="115" t="str">
        <f t="shared" si="42"/>
        <v>Y2K TLJ</v>
      </c>
      <c r="T1375" s="115" t="str">
        <f>IFERROR(VLOOKUP(S1375,[1]LOKASI!$B$4:$D$19,2,0),"-")</f>
        <v>-</v>
      </c>
      <c r="U1375" s="115"/>
      <c r="V1375" s="115"/>
      <c r="W1375" s="121"/>
    </row>
    <row r="1376" spans="2:23" s="94" customFormat="1" ht="50.15" hidden="1" customHeight="1" x14ac:dyDescent="0.35">
      <c r="B1376" s="115">
        <f t="shared" si="43"/>
        <v>1371</v>
      </c>
      <c r="C1376" s="115" t="s">
        <v>1755</v>
      </c>
      <c r="D1376" s="141" t="s">
        <v>3311</v>
      </c>
      <c r="E1376" s="142"/>
      <c r="F1376" s="143"/>
      <c r="G1376" s="168">
        <v>1</v>
      </c>
      <c r="H1376" s="119"/>
      <c r="I1376" s="119"/>
      <c r="J1376" s="119">
        <v>16</v>
      </c>
      <c r="K1376" s="131">
        <v>43959</v>
      </c>
      <c r="L1376" s="131">
        <v>43959</v>
      </c>
      <c r="M1376" s="131">
        <v>43959</v>
      </c>
      <c r="N1376" s="133" t="s">
        <v>3312</v>
      </c>
      <c r="O1376" s="115" t="s">
        <v>1924</v>
      </c>
      <c r="P1376" s="115">
        <v>5</v>
      </c>
      <c r="Q1376" s="115">
        <v>2020</v>
      </c>
      <c r="R1376" s="115"/>
      <c r="S1376" s="115" t="str">
        <f t="shared" si="42"/>
        <v>OGN</v>
      </c>
      <c r="T1376" s="115" t="str">
        <f>IFERROR(VLOOKUP(S1376,[1]LOKASI!$B$4:$D$19,2,0),"-")</f>
        <v>DISTRIK II</v>
      </c>
      <c r="U1376" s="115"/>
      <c r="V1376" s="115"/>
      <c r="W1376" s="121"/>
    </row>
    <row r="1377" spans="2:23" s="94" customFormat="1" ht="50.15" hidden="1" customHeight="1" x14ac:dyDescent="0.35">
      <c r="B1377" s="115">
        <f t="shared" si="43"/>
        <v>1372</v>
      </c>
      <c r="C1377" s="115" t="s">
        <v>1755</v>
      </c>
      <c r="D1377" s="141" t="s">
        <v>3313</v>
      </c>
      <c r="E1377" s="142"/>
      <c r="F1377" s="143"/>
      <c r="G1377" s="168">
        <v>1</v>
      </c>
      <c r="H1377" s="119"/>
      <c r="I1377" s="119"/>
      <c r="J1377" s="119">
        <v>12</v>
      </c>
      <c r="K1377" s="131">
        <v>43959</v>
      </c>
      <c r="L1377" s="131">
        <v>43959</v>
      </c>
      <c r="M1377" s="131">
        <v>43959</v>
      </c>
      <c r="N1377" s="133" t="s">
        <v>3314</v>
      </c>
      <c r="O1377" s="115" t="s">
        <v>1514</v>
      </c>
      <c r="P1377" s="115">
        <v>5</v>
      </c>
      <c r="Q1377" s="115">
        <v>2020</v>
      </c>
      <c r="R1377" s="188" t="s">
        <v>3315</v>
      </c>
      <c r="S1377" s="115" t="str">
        <f t="shared" si="42"/>
        <v>PMB</v>
      </c>
      <c r="T1377" s="115" t="str">
        <f>IFERROR(VLOOKUP(S1377,[1]LOKASI!$B$4:$D$19,2,0),"-")</f>
        <v>DISTRIK I</v>
      </c>
      <c r="U1377" s="115"/>
      <c r="V1377" s="115"/>
      <c r="W1377" s="121"/>
    </row>
    <row r="1378" spans="2:23" s="94" customFormat="1" ht="50.15" hidden="1" customHeight="1" x14ac:dyDescent="0.35">
      <c r="B1378" s="115">
        <f t="shared" si="43"/>
        <v>1373</v>
      </c>
      <c r="C1378" s="115" t="s">
        <v>1755</v>
      </c>
      <c r="D1378" s="154" t="s">
        <v>3316</v>
      </c>
      <c r="E1378" s="155"/>
      <c r="F1378" s="156"/>
      <c r="G1378" s="168">
        <v>1</v>
      </c>
      <c r="H1378" s="119"/>
      <c r="I1378" s="119"/>
      <c r="J1378" s="119">
        <v>36</v>
      </c>
      <c r="K1378" s="131">
        <v>43960</v>
      </c>
      <c r="L1378" s="131">
        <v>43960</v>
      </c>
      <c r="M1378" s="131">
        <v>43960</v>
      </c>
      <c r="N1378" s="133" t="s">
        <v>3182</v>
      </c>
      <c r="O1378" s="115" t="s">
        <v>646</v>
      </c>
      <c r="P1378" s="115">
        <v>5</v>
      </c>
      <c r="Q1378" s="115">
        <v>2020</v>
      </c>
      <c r="R1378" s="115"/>
      <c r="S1378" s="115" t="str">
        <f t="shared" si="42"/>
        <v>TLJ</v>
      </c>
      <c r="T1378" s="115" t="str">
        <f>IFERROR(VLOOKUP(S1378,[1]LOKASI!$B$4:$D$19,2,0),"-")</f>
        <v>DISTRIK I</v>
      </c>
      <c r="U1378" s="115"/>
      <c r="V1378" s="115"/>
      <c r="W1378" s="121"/>
    </row>
    <row r="1379" spans="2:23" s="94" customFormat="1" ht="50.15" hidden="1" customHeight="1" x14ac:dyDescent="0.35">
      <c r="B1379" s="115">
        <f t="shared" si="43"/>
        <v>1374</v>
      </c>
      <c r="C1379" s="115" t="s">
        <v>1755</v>
      </c>
      <c r="D1379" s="141" t="s">
        <v>3317</v>
      </c>
      <c r="E1379" s="142"/>
      <c r="F1379" s="143"/>
      <c r="G1379" s="168">
        <v>1</v>
      </c>
      <c r="H1379" s="119"/>
      <c r="I1379" s="119">
        <v>1</v>
      </c>
      <c r="J1379" s="119"/>
      <c r="K1379" s="131">
        <v>43960</v>
      </c>
      <c r="L1379" s="131">
        <v>43960</v>
      </c>
      <c r="M1379" s="131">
        <v>43960</v>
      </c>
      <c r="N1379" s="133" t="s">
        <v>3318</v>
      </c>
      <c r="O1379" s="115" t="s">
        <v>3319</v>
      </c>
      <c r="P1379" s="115">
        <v>5</v>
      </c>
      <c r="Q1379" s="115">
        <v>2020</v>
      </c>
      <c r="R1379" s="115"/>
      <c r="S1379" s="115" t="str">
        <f t="shared" si="42"/>
        <v>TLJ</v>
      </c>
      <c r="T1379" s="115" t="str">
        <f>IFERROR(VLOOKUP(S1379,[1]LOKASI!$B$4:$D$19,2,0),"-")</f>
        <v>DISTRIK I</v>
      </c>
      <c r="U1379" s="115"/>
      <c r="V1379" s="115"/>
      <c r="W1379" s="121"/>
    </row>
    <row r="1380" spans="2:23" s="94" customFormat="1" ht="50.15" hidden="1" customHeight="1" x14ac:dyDescent="0.35">
      <c r="B1380" s="115">
        <f t="shared" si="43"/>
        <v>1375</v>
      </c>
      <c r="C1380" s="115" t="s">
        <v>1755</v>
      </c>
      <c r="D1380" s="154" t="s">
        <v>3320</v>
      </c>
      <c r="E1380" s="155"/>
      <c r="F1380" s="156"/>
      <c r="G1380" s="168">
        <v>1</v>
      </c>
      <c r="H1380" s="119"/>
      <c r="I1380" s="119"/>
      <c r="J1380" s="119">
        <v>45</v>
      </c>
      <c r="K1380" s="131">
        <v>43961</v>
      </c>
      <c r="L1380" s="131">
        <v>43961</v>
      </c>
      <c r="M1380" s="131">
        <v>43961</v>
      </c>
      <c r="N1380" s="115" t="s">
        <v>3321</v>
      </c>
      <c r="O1380" s="115" t="s">
        <v>646</v>
      </c>
      <c r="P1380" s="115">
        <v>5</v>
      </c>
      <c r="Q1380" s="115">
        <v>2020</v>
      </c>
      <c r="R1380" s="115"/>
      <c r="S1380" s="115" t="str">
        <f t="shared" si="42"/>
        <v>TLJ</v>
      </c>
      <c r="T1380" s="115" t="str">
        <f>IFERROR(VLOOKUP(S1380,[1]LOKASI!$B$4:$D$19,2,0),"-")</f>
        <v>DISTRIK I</v>
      </c>
      <c r="U1380" s="115"/>
      <c r="V1380" s="115"/>
      <c r="W1380" s="121"/>
    </row>
    <row r="1381" spans="2:23" s="94" customFormat="1" ht="50.15" hidden="1" customHeight="1" x14ac:dyDescent="0.35">
      <c r="B1381" s="115">
        <f t="shared" si="43"/>
        <v>1376</v>
      </c>
      <c r="C1381" s="115" t="s">
        <v>1755</v>
      </c>
      <c r="D1381" s="169" t="s">
        <v>3322</v>
      </c>
      <c r="E1381" s="148"/>
      <c r="F1381" s="149"/>
      <c r="G1381" s="168">
        <v>1</v>
      </c>
      <c r="H1381" s="119"/>
      <c r="I1381" s="119"/>
      <c r="J1381" s="119">
        <v>24</v>
      </c>
      <c r="K1381" s="131">
        <v>43962</v>
      </c>
      <c r="L1381" s="131">
        <v>43962</v>
      </c>
      <c r="M1381" s="131">
        <v>43962</v>
      </c>
      <c r="N1381" s="115" t="s">
        <v>3323</v>
      </c>
      <c r="O1381" s="115" t="s">
        <v>646</v>
      </c>
      <c r="P1381" s="115">
        <v>5</v>
      </c>
      <c r="Q1381" s="115">
        <v>2020</v>
      </c>
      <c r="R1381" s="115"/>
      <c r="S1381" s="115" t="str">
        <f t="shared" si="42"/>
        <v>TLJ</v>
      </c>
      <c r="T1381" s="115" t="str">
        <f>IFERROR(VLOOKUP(S1381,[1]LOKASI!$B$4:$D$19,2,0),"-")</f>
        <v>DISTRIK I</v>
      </c>
      <c r="U1381" s="115"/>
      <c r="V1381" s="115"/>
      <c r="W1381" s="121"/>
    </row>
    <row r="1382" spans="2:23" s="94" customFormat="1" ht="50.15" hidden="1" customHeight="1" x14ac:dyDescent="0.35">
      <c r="B1382" s="115">
        <f t="shared" si="43"/>
        <v>1377</v>
      </c>
      <c r="C1382" s="115" t="s">
        <v>1755</v>
      </c>
      <c r="D1382" s="169" t="s">
        <v>3324</v>
      </c>
      <c r="E1382" s="148"/>
      <c r="F1382" s="149"/>
      <c r="G1382" s="168">
        <v>1</v>
      </c>
      <c r="H1382" s="119"/>
      <c r="I1382" s="119">
        <v>1</v>
      </c>
      <c r="J1382" s="119"/>
      <c r="K1382" s="131">
        <v>43962</v>
      </c>
      <c r="L1382" s="131">
        <v>43962</v>
      </c>
      <c r="M1382" s="131">
        <v>43962</v>
      </c>
      <c r="N1382" s="115" t="s">
        <v>3035</v>
      </c>
      <c r="O1382" s="115" t="s">
        <v>1789</v>
      </c>
      <c r="P1382" s="115">
        <v>5</v>
      </c>
      <c r="Q1382" s="115">
        <v>2020</v>
      </c>
      <c r="R1382" s="115">
        <v>0.1</v>
      </c>
      <c r="S1382" s="115" t="str">
        <f t="shared" si="42"/>
        <v>TLJ</v>
      </c>
      <c r="T1382" s="115" t="str">
        <f>IFERROR(VLOOKUP(S1382,[1]LOKASI!$B$4:$D$19,2,0),"-")</f>
        <v>DISTRIK I</v>
      </c>
      <c r="U1382" s="115"/>
      <c r="V1382" s="115"/>
      <c r="W1382" s="121"/>
    </row>
    <row r="1383" spans="2:23" s="94" customFormat="1" ht="50.15" hidden="1" customHeight="1" x14ac:dyDescent="0.35">
      <c r="B1383" s="115">
        <f t="shared" si="43"/>
        <v>1378</v>
      </c>
      <c r="C1383" s="115" t="s">
        <v>1755</v>
      </c>
      <c r="D1383" s="116" t="s">
        <v>3325</v>
      </c>
      <c r="E1383" s="117"/>
      <c r="F1383" s="118"/>
      <c r="G1383" s="168">
        <v>1</v>
      </c>
      <c r="H1383" s="119"/>
      <c r="I1383" s="119">
        <v>1</v>
      </c>
      <c r="J1383" s="119"/>
      <c r="K1383" s="131">
        <v>43962</v>
      </c>
      <c r="L1383" s="131">
        <v>43962</v>
      </c>
      <c r="M1383" s="131">
        <v>43962</v>
      </c>
      <c r="N1383" s="115" t="s">
        <v>3224</v>
      </c>
      <c r="O1383" s="115" t="s">
        <v>2954</v>
      </c>
      <c r="P1383" s="115">
        <v>5</v>
      </c>
      <c r="Q1383" s="115">
        <v>2020</v>
      </c>
      <c r="R1383" s="115"/>
      <c r="S1383" s="115" t="str">
        <f t="shared" si="42"/>
        <v>TLJ</v>
      </c>
      <c r="T1383" s="115" t="str">
        <f>IFERROR(VLOOKUP(S1383,[1]LOKASI!$B$4:$D$19,2,0),"-")</f>
        <v>DISTRIK I</v>
      </c>
      <c r="U1383" s="115"/>
      <c r="V1383" s="115"/>
      <c r="W1383" s="121"/>
    </row>
    <row r="1384" spans="2:23" s="94" customFormat="1" ht="50.15" hidden="1" customHeight="1" x14ac:dyDescent="0.35">
      <c r="B1384" s="115">
        <f t="shared" si="43"/>
        <v>1379</v>
      </c>
      <c r="C1384" s="115" t="s">
        <v>1755</v>
      </c>
      <c r="D1384" s="169" t="s">
        <v>3326</v>
      </c>
      <c r="E1384" s="148"/>
      <c r="F1384" s="149"/>
      <c r="G1384" s="168">
        <v>1</v>
      </c>
      <c r="H1384" s="119"/>
      <c r="I1384" s="119"/>
      <c r="J1384" s="119">
        <v>24</v>
      </c>
      <c r="K1384" s="131">
        <v>43962</v>
      </c>
      <c r="L1384" s="131">
        <v>43962</v>
      </c>
      <c r="M1384" s="131">
        <v>43962</v>
      </c>
      <c r="N1384" s="115" t="s">
        <v>3327</v>
      </c>
      <c r="O1384" s="115" t="s">
        <v>1987</v>
      </c>
      <c r="P1384" s="115">
        <v>5</v>
      </c>
      <c r="Q1384" s="115">
        <v>2020</v>
      </c>
      <c r="R1384" s="115">
        <v>1.8</v>
      </c>
      <c r="S1384" s="115" t="str">
        <f t="shared" si="42"/>
        <v>OGN</v>
      </c>
      <c r="T1384" s="115" t="str">
        <f>IFERROR(VLOOKUP(S1384,[1]LOKASI!$B$4:$D$19,2,0),"-")</f>
        <v>DISTRIK II</v>
      </c>
      <c r="U1384" s="115"/>
      <c r="V1384" s="115"/>
      <c r="W1384" s="121"/>
    </row>
    <row r="1385" spans="2:23" s="94" customFormat="1" ht="50.15" hidden="1" customHeight="1" x14ac:dyDescent="0.35">
      <c r="B1385" s="115">
        <f t="shared" si="43"/>
        <v>1380</v>
      </c>
      <c r="C1385" s="115" t="s">
        <v>1755</v>
      </c>
      <c r="D1385" s="141" t="s">
        <v>3328</v>
      </c>
      <c r="E1385" s="142"/>
      <c r="F1385" s="143"/>
      <c r="G1385" s="168">
        <v>1</v>
      </c>
      <c r="H1385" s="119"/>
      <c r="I1385" s="119"/>
      <c r="J1385" s="119">
        <v>8</v>
      </c>
      <c r="K1385" s="131">
        <v>43963</v>
      </c>
      <c r="L1385" s="131">
        <v>43963</v>
      </c>
      <c r="M1385" s="131">
        <v>43963</v>
      </c>
      <c r="N1385" s="115" t="s">
        <v>3213</v>
      </c>
      <c r="O1385" s="115" t="s">
        <v>1018</v>
      </c>
      <c r="P1385" s="115">
        <v>5</v>
      </c>
      <c r="Q1385" s="115">
        <v>2020</v>
      </c>
      <c r="R1385" s="115"/>
      <c r="S1385" s="115" t="str">
        <f t="shared" si="42"/>
        <v>TLJ</v>
      </c>
      <c r="T1385" s="115" t="str">
        <f>IFERROR(VLOOKUP(S1385,[1]LOKASI!$B$4:$D$19,2,0),"-")</f>
        <v>DISTRIK I</v>
      </c>
      <c r="U1385" s="115"/>
      <c r="V1385" s="115"/>
      <c r="W1385" s="121"/>
    </row>
    <row r="1386" spans="2:23" s="94" customFormat="1" ht="50.15" hidden="1" customHeight="1" x14ac:dyDescent="0.35">
      <c r="B1386" s="115">
        <f t="shared" si="43"/>
        <v>1381</v>
      </c>
      <c r="C1386" s="123" t="s">
        <v>1300</v>
      </c>
      <c r="D1386" s="192" t="s">
        <v>3329</v>
      </c>
      <c r="E1386" s="193"/>
      <c r="F1386" s="194"/>
      <c r="G1386" s="168">
        <v>1</v>
      </c>
      <c r="H1386" s="119"/>
      <c r="I1386" s="119">
        <v>1</v>
      </c>
      <c r="J1386" s="119"/>
      <c r="K1386" s="131">
        <v>43963</v>
      </c>
      <c r="L1386" s="131">
        <v>43963</v>
      </c>
      <c r="M1386" s="131">
        <v>43963</v>
      </c>
      <c r="N1386" s="115" t="s">
        <v>3330</v>
      </c>
      <c r="O1386" s="126" t="s">
        <v>1792</v>
      </c>
      <c r="P1386" s="115">
        <v>5</v>
      </c>
      <c r="Q1386" s="115">
        <v>2020</v>
      </c>
      <c r="R1386" s="115"/>
      <c r="S1386" s="115" t="str">
        <f t="shared" si="42"/>
        <v>PDW-PPP</v>
      </c>
      <c r="T1386" s="115" t="str">
        <f>IFERROR(VLOOKUP(S1386,[1]LOKASI!$B$4:$D$19,2,0),"-")</f>
        <v>-</v>
      </c>
      <c r="U1386" s="115"/>
      <c r="V1386" s="115"/>
      <c r="W1386" s="121"/>
    </row>
    <row r="1387" spans="2:23" s="94" customFormat="1" ht="50.15" hidden="1" customHeight="1" x14ac:dyDescent="0.35">
      <c r="B1387" s="115">
        <f t="shared" si="43"/>
        <v>1382</v>
      </c>
      <c r="C1387" s="115" t="s">
        <v>1755</v>
      </c>
      <c r="D1387" s="141" t="s">
        <v>3331</v>
      </c>
      <c r="E1387" s="142"/>
      <c r="F1387" s="143"/>
      <c r="G1387" s="168">
        <v>1</v>
      </c>
      <c r="H1387" s="119"/>
      <c r="I1387" s="119"/>
      <c r="J1387" s="119">
        <v>14</v>
      </c>
      <c r="K1387" s="131">
        <v>43965</v>
      </c>
      <c r="L1387" s="131">
        <v>43965</v>
      </c>
      <c r="M1387" s="131">
        <v>43965</v>
      </c>
      <c r="N1387" s="133" t="s">
        <v>3332</v>
      </c>
      <c r="O1387" s="115" t="s">
        <v>701</v>
      </c>
      <c r="P1387" s="115">
        <v>5</v>
      </c>
      <c r="Q1387" s="115">
        <v>2020</v>
      </c>
      <c r="R1387" s="115">
        <v>0.74</v>
      </c>
      <c r="S1387" s="115" t="str">
        <f t="shared" si="42"/>
        <v>TLJ</v>
      </c>
      <c r="T1387" s="115" t="str">
        <f>IFERROR(VLOOKUP(S1387,[1]LOKASI!$B$4:$D$19,2,0),"-")</f>
        <v>DISTRIK I</v>
      </c>
      <c r="U1387" s="115"/>
      <c r="V1387" s="115"/>
      <c r="W1387" s="121"/>
    </row>
    <row r="1388" spans="2:23" s="94" customFormat="1" ht="50.15" hidden="1" customHeight="1" x14ac:dyDescent="0.35">
      <c r="B1388" s="115">
        <f t="shared" si="43"/>
        <v>1383</v>
      </c>
      <c r="C1388" s="115" t="s">
        <v>1755</v>
      </c>
      <c r="D1388" s="141" t="s">
        <v>3333</v>
      </c>
      <c r="E1388" s="142"/>
      <c r="F1388" s="143"/>
      <c r="G1388" s="168">
        <v>1</v>
      </c>
      <c r="H1388" s="119"/>
      <c r="I1388" s="119"/>
      <c r="J1388" s="119">
        <v>8</v>
      </c>
      <c r="K1388" s="131">
        <v>43965</v>
      </c>
      <c r="L1388" s="131">
        <v>43965</v>
      </c>
      <c r="M1388" s="131">
        <v>43965</v>
      </c>
      <c r="N1388" s="133" t="s">
        <v>3334</v>
      </c>
      <c r="O1388" s="115" t="s">
        <v>2167</v>
      </c>
      <c r="P1388" s="115">
        <v>5</v>
      </c>
      <c r="Q1388" s="115">
        <v>2020</v>
      </c>
      <c r="R1388" s="115"/>
      <c r="S1388" s="115" t="str">
        <f t="shared" si="42"/>
        <v>OGN</v>
      </c>
      <c r="T1388" s="115" t="str">
        <f>IFERROR(VLOOKUP(S1388,[1]LOKASI!$B$4:$D$19,2,0),"-")</f>
        <v>DISTRIK II</v>
      </c>
      <c r="U1388" s="115"/>
      <c r="V1388" s="115"/>
      <c r="W1388" s="121"/>
    </row>
    <row r="1389" spans="2:23" s="94" customFormat="1" ht="50.15" hidden="1" customHeight="1" x14ac:dyDescent="0.35">
      <c r="B1389" s="115">
        <f t="shared" si="43"/>
        <v>1384</v>
      </c>
      <c r="C1389" s="115" t="s">
        <v>1755</v>
      </c>
      <c r="D1389" s="154" t="s">
        <v>3335</v>
      </c>
      <c r="E1389" s="155"/>
      <c r="F1389" s="156"/>
      <c r="G1389" s="168">
        <v>1</v>
      </c>
      <c r="H1389" s="119"/>
      <c r="I1389" s="119">
        <v>1</v>
      </c>
      <c r="J1389" s="119"/>
      <c r="K1389" s="131">
        <v>43965</v>
      </c>
      <c r="L1389" s="131">
        <v>43965</v>
      </c>
      <c r="M1389" s="131">
        <v>43965</v>
      </c>
      <c r="N1389" s="133" t="s">
        <v>3336</v>
      </c>
      <c r="O1389" s="115" t="s">
        <v>3337</v>
      </c>
      <c r="P1389" s="115">
        <v>5</v>
      </c>
      <c r="Q1389" s="115">
        <v>2020</v>
      </c>
      <c r="R1389" s="115"/>
      <c r="S1389" s="115" t="str">
        <f t="shared" si="42"/>
        <v>OGN</v>
      </c>
      <c r="T1389" s="115" t="str">
        <f>IFERROR(VLOOKUP(S1389,[1]LOKASI!$B$4:$D$19,2,0),"-")</f>
        <v>DISTRIK II</v>
      </c>
      <c r="U1389" s="115"/>
      <c r="V1389" s="115"/>
      <c r="W1389" s="121"/>
    </row>
    <row r="1390" spans="2:23" s="94" customFormat="1" ht="50.15" hidden="1" customHeight="1" x14ac:dyDescent="0.35">
      <c r="B1390" s="115">
        <f t="shared" si="43"/>
        <v>1385</v>
      </c>
      <c r="C1390" s="115" t="s">
        <v>1755</v>
      </c>
      <c r="D1390" s="154" t="s">
        <v>3338</v>
      </c>
      <c r="E1390" s="155"/>
      <c r="F1390" s="156"/>
      <c r="G1390" s="168">
        <v>1</v>
      </c>
      <c r="H1390" s="119"/>
      <c r="I1390" s="119"/>
      <c r="J1390" s="119">
        <v>16</v>
      </c>
      <c r="K1390" s="131">
        <v>43965</v>
      </c>
      <c r="L1390" s="131">
        <v>43965</v>
      </c>
      <c r="M1390" s="131">
        <v>43965</v>
      </c>
      <c r="N1390" s="133" t="s">
        <v>3339</v>
      </c>
      <c r="O1390" s="115" t="s">
        <v>1362</v>
      </c>
      <c r="P1390" s="115">
        <v>5</v>
      </c>
      <c r="Q1390" s="115">
        <v>2020</v>
      </c>
      <c r="R1390" s="115"/>
      <c r="S1390" s="115" t="str">
        <f t="shared" si="42"/>
        <v>BRG</v>
      </c>
      <c r="T1390" s="115" t="str">
        <f>IFERROR(VLOOKUP(S1390,[1]LOKASI!$B$4:$D$19,2,0),"-")</f>
        <v>DISTRIK III</v>
      </c>
      <c r="U1390" s="115"/>
      <c r="V1390" s="115"/>
      <c r="W1390" s="121"/>
    </row>
    <row r="1391" spans="2:23" s="94" customFormat="1" ht="50.15" hidden="1" customHeight="1" x14ac:dyDescent="0.35">
      <c r="B1391" s="115">
        <f t="shared" si="43"/>
        <v>1386</v>
      </c>
      <c r="C1391" s="115" t="s">
        <v>1755</v>
      </c>
      <c r="D1391" s="116" t="s">
        <v>3340</v>
      </c>
      <c r="E1391" s="117"/>
      <c r="F1391" s="118"/>
      <c r="G1391" s="168">
        <v>1</v>
      </c>
      <c r="H1391" s="119"/>
      <c r="I1391" s="119">
        <v>1</v>
      </c>
      <c r="J1391" s="119"/>
      <c r="K1391" s="131">
        <v>43967</v>
      </c>
      <c r="L1391" s="131">
        <v>43967</v>
      </c>
      <c r="M1391" s="131">
        <v>43967</v>
      </c>
      <c r="N1391" s="115" t="s">
        <v>3341</v>
      </c>
      <c r="O1391" s="115" t="s">
        <v>1364</v>
      </c>
      <c r="P1391" s="115">
        <v>5</v>
      </c>
      <c r="Q1391" s="115">
        <v>2020</v>
      </c>
      <c r="R1391" s="115"/>
      <c r="S1391" s="115" t="str">
        <f t="shared" si="42"/>
        <v>BRG</v>
      </c>
      <c r="T1391" s="115" t="str">
        <f>IFERROR(VLOOKUP(S1391,[1]LOKASI!$B$4:$D$19,2,0),"-")</f>
        <v>DISTRIK III</v>
      </c>
      <c r="U1391" s="115"/>
      <c r="V1391" s="115"/>
      <c r="W1391" s="121"/>
    </row>
    <row r="1392" spans="2:23" s="94" customFormat="1" ht="50.15" hidden="1" customHeight="1" x14ac:dyDescent="0.35">
      <c r="B1392" s="115">
        <f t="shared" si="43"/>
        <v>1387</v>
      </c>
      <c r="C1392" s="115" t="s">
        <v>1755</v>
      </c>
      <c r="D1392" s="116" t="s">
        <v>3342</v>
      </c>
      <c r="E1392" s="117"/>
      <c r="F1392" s="118"/>
      <c r="G1392" s="168">
        <v>1</v>
      </c>
      <c r="H1392" s="119"/>
      <c r="I1392" s="119"/>
      <c r="J1392" s="119"/>
      <c r="K1392" s="131">
        <v>43968</v>
      </c>
      <c r="L1392" s="131">
        <v>43968</v>
      </c>
      <c r="M1392" s="131">
        <v>43968</v>
      </c>
      <c r="N1392" s="115" t="s">
        <v>3343</v>
      </c>
      <c r="O1392" s="115" t="s">
        <v>1370</v>
      </c>
      <c r="P1392" s="115">
        <v>5</v>
      </c>
      <c r="Q1392" s="115">
        <v>2020</v>
      </c>
      <c r="R1392" s="115"/>
      <c r="S1392" s="115" t="str">
        <f t="shared" si="42"/>
        <v>BRG</v>
      </c>
      <c r="T1392" s="115" t="str">
        <f>IFERROR(VLOOKUP(S1392,[1]LOKASI!$B$4:$D$19,2,0),"-")</f>
        <v>DISTRIK III</v>
      </c>
      <c r="U1392" s="115"/>
      <c r="V1392" s="115"/>
      <c r="W1392" s="121"/>
    </row>
    <row r="1393" spans="2:23" s="94" customFormat="1" ht="50.15" hidden="1" customHeight="1" x14ac:dyDescent="0.35">
      <c r="B1393" s="115">
        <f t="shared" si="43"/>
        <v>1388</v>
      </c>
      <c r="C1393" s="115" t="s">
        <v>1755</v>
      </c>
      <c r="D1393" s="116" t="s">
        <v>3344</v>
      </c>
      <c r="E1393" s="117"/>
      <c r="F1393" s="118"/>
      <c r="G1393" s="168">
        <v>1</v>
      </c>
      <c r="H1393" s="119"/>
      <c r="I1393" s="119"/>
      <c r="J1393" s="119">
        <v>8</v>
      </c>
      <c r="K1393" s="131">
        <v>43969</v>
      </c>
      <c r="L1393" s="131">
        <v>43969</v>
      </c>
      <c r="M1393" s="131">
        <v>43969</v>
      </c>
      <c r="N1393" s="115" t="s">
        <v>3345</v>
      </c>
      <c r="O1393" s="115" t="s">
        <v>2747</v>
      </c>
      <c r="P1393" s="115">
        <v>5</v>
      </c>
      <c r="Q1393" s="115">
        <v>2020</v>
      </c>
      <c r="R1393" s="115">
        <v>0.1</v>
      </c>
      <c r="S1393" s="115" t="str">
        <f t="shared" si="42"/>
        <v>OGN</v>
      </c>
      <c r="T1393" s="115" t="str">
        <f>IFERROR(VLOOKUP(S1393,[1]LOKASI!$B$4:$D$19,2,0),"-")</f>
        <v>DISTRIK II</v>
      </c>
      <c r="U1393" s="115"/>
      <c r="V1393" s="115"/>
      <c r="W1393" s="121"/>
    </row>
    <row r="1394" spans="2:23" s="94" customFormat="1" ht="50.15" hidden="1" customHeight="1" x14ac:dyDescent="0.35">
      <c r="B1394" s="115">
        <f t="shared" si="43"/>
        <v>1389</v>
      </c>
      <c r="C1394" s="115" t="s">
        <v>1755</v>
      </c>
      <c r="D1394" s="116" t="s">
        <v>3346</v>
      </c>
      <c r="E1394" s="117"/>
      <c r="F1394" s="118"/>
      <c r="G1394" s="168">
        <v>1</v>
      </c>
      <c r="H1394" s="119"/>
      <c r="I1394" s="119">
        <v>1</v>
      </c>
      <c r="J1394" s="119"/>
      <c r="K1394" s="131">
        <v>43969</v>
      </c>
      <c r="L1394" s="131">
        <v>43969</v>
      </c>
      <c r="M1394" s="131">
        <v>43969</v>
      </c>
      <c r="N1394" s="115" t="s">
        <v>3128</v>
      </c>
      <c r="O1394" s="115" t="s">
        <v>1360</v>
      </c>
      <c r="P1394" s="115">
        <v>5</v>
      </c>
      <c r="Q1394" s="115">
        <v>2020</v>
      </c>
      <c r="R1394" s="115">
        <v>0.1</v>
      </c>
      <c r="S1394" s="115" t="str">
        <f t="shared" si="42"/>
        <v>BRG</v>
      </c>
      <c r="T1394" s="115" t="str">
        <f>IFERROR(VLOOKUP(S1394,[1]LOKASI!$B$4:$D$19,2,0),"-")</f>
        <v>DISTRIK III</v>
      </c>
      <c r="U1394" s="115"/>
      <c r="V1394" s="115"/>
      <c r="W1394" s="121"/>
    </row>
    <row r="1395" spans="2:23" s="94" customFormat="1" ht="50.15" hidden="1" customHeight="1" x14ac:dyDescent="0.35">
      <c r="B1395" s="115">
        <f t="shared" si="43"/>
        <v>1390</v>
      </c>
      <c r="C1395" s="115" t="s">
        <v>1755</v>
      </c>
      <c r="D1395" s="116" t="s">
        <v>3347</v>
      </c>
      <c r="E1395" s="117"/>
      <c r="F1395" s="118"/>
      <c r="G1395" s="168">
        <v>1</v>
      </c>
      <c r="H1395" s="119"/>
      <c r="I1395" s="119">
        <v>1</v>
      </c>
      <c r="J1395" s="119"/>
      <c r="K1395" s="131">
        <v>43970</v>
      </c>
      <c r="L1395" s="131">
        <v>43970</v>
      </c>
      <c r="M1395" s="131">
        <v>43970</v>
      </c>
      <c r="N1395" s="115" t="s">
        <v>3348</v>
      </c>
      <c r="O1395" s="115" t="s">
        <v>200</v>
      </c>
      <c r="P1395" s="115">
        <v>5</v>
      </c>
      <c r="Q1395" s="115">
        <v>2020</v>
      </c>
      <c r="R1395" s="115"/>
      <c r="S1395" s="115" t="str">
        <f t="shared" si="42"/>
        <v>TLJ</v>
      </c>
      <c r="T1395" s="115" t="str">
        <f>IFERROR(VLOOKUP(S1395,[1]LOKASI!$B$4:$D$19,2,0),"-")</f>
        <v>DISTRIK I</v>
      </c>
      <c r="U1395" s="115"/>
      <c r="V1395" s="115"/>
      <c r="W1395" s="121"/>
    </row>
    <row r="1396" spans="2:23" s="94" customFormat="1" ht="50.15" hidden="1" customHeight="1" x14ac:dyDescent="0.35">
      <c r="B1396" s="115">
        <f t="shared" si="43"/>
        <v>1391</v>
      </c>
      <c r="C1396" s="115" t="s">
        <v>1755</v>
      </c>
      <c r="D1396" s="169" t="s">
        <v>3349</v>
      </c>
      <c r="E1396" s="148"/>
      <c r="F1396" s="149"/>
      <c r="G1396" s="168">
        <v>1</v>
      </c>
      <c r="H1396" s="119"/>
      <c r="I1396" s="119">
        <v>1</v>
      </c>
      <c r="J1396" s="119"/>
      <c r="K1396" s="131">
        <v>43971</v>
      </c>
      <c r="L1396" s="131">
        <v>43971</v>
      </c>
      <c r="M1396" s="131">
        <v>43971</v>
      </c>
      <c r="N1396" s="115" t="s">
        <v>3350</v>
      </c>
      <c r="O1396" s="115" t="s">
        <v>1511</v>
      </c>
      <c r="P1396" s="115">
        <v>5</v>
      </c>
      <c r="Q1396" s="115">
        <v>2020</v>
      </c>
      <c r="R1396" s="115"/>
      <c r="S1396" s="115" t="str">
        <f t="shared" si="42"/>
        <v>PMB</v>
      </c>
      <c r="T1396" s="115" t="str">
        <f>IFERROR(VLOOKUP(S1396,[1]LOKASI!$B$4:$D$19,2,0),"-")</f>
        <v>DISTRIK I</v>
      </c>
      <c r="U1396" s="115"/>
      <c r="V1396" s="115"/>
      <c r="W1396" s="121"/>
    </row>
    <row r="1397" spans="2:23" s="94" customFormat="1" ht="50.15" hidden="1" customHeight="1" x14ac:dyDescent="0.35">
      <c r="B1397" s="115">
        <f t="shared" si="43"/>
        <v>1392</v>
      </c>
      <c r="C1397" s="115" t="s">
        <v>1755</v>
      </c>
      <c r="D1397" s="116" t="s">
        <v>3351</v>
      </c>
      <c r="E1397" s="117"/>
      <c r="F1397" s="118"/>
      <c r="G1397" s="168">
        <v>1</v>
      </c>
      <c r="H1397" s="119"/>
      <c r="I1397" s="119"/>
      <c r="J1397" s="119">
        <v>9</v>
      </c>
      <c r="K1397" s="131">
        <v>43971</v>
      </c>
      <c r="L1397" s="131">
        <v>43971</v>
      </c>
      <c r="M1397" s="131">
        <v>43971</v>
      </c>
      <c r="N1397" s="115" t="s">
        <v>3352</v>
      </c>
      <c r="O1397" s="115" t="s">
        <v>1521</v>
      </c>
      <c r="P1397" s="115">
        <v>5</v>
      </c>
      <c r="Q1397" s="115">
        <v>2020</v>
      </c>
      <c r="R1397" s="115">
        <v>0.02</v>
      </c>
      <c r="S1397" s="115" t="str">
        <f t="shared" si="42"/>
        <v>PMB</v>
      </c>
      <c r="T1397" s="115" t="str">
        <f>IFERROR(VLOOKUP(S1397,[1]LOKASI!$B$4:$D$19,2,0),"-")</f>
        <v>DISTRIK I</v>
      </c>
      <c r="U1397" s="115"/>
      <c r="V1397" s="115"/>
      <c r="W1397" s="121"/>
    </row>
    <row r="1398" spans="2:23" s="94" customFormat="1" ht="50.15" hidden="1" customHeight="1" x14ac:dyDescent="0.35">
      <c r="B1398" s="115">
        <f t="shared" si="43"/>
        <v>1393</v>
      </c>
      <c r="C1398" s="115" t="s">
        <v>1755</v>
      </c>
      <c r="D1398" s="116" t="s">
        <v>3353</v>
      </c>
      <c r="E1398" s="117"/>
      <c r="F1398" s="118"/>
      <c r="G1398" s="168">
        <v>1</v>
      </c>
      <c r="H1398" s="119"/>
      <c r="I1398" s="119">
        <v>1</v>
      </c>
      <c r="J1398" s="119"/>
      <c r="K1398" s="131">
        <v>43971</v>
      </c>
      <c r="L1398" s="131">
        <v>43971</v>
      </c>
      <c r="M1398" s="131">
        <v>43971</v>
      </c>
      <c r="N1398" s="115" t="s">
        <v>3354</v>
      </c>
      <c r="O1398" s="115" t="s">
        <v>1520</v>
      </c>
      <c r="P1398" s="115">
        <v>5</v>
      </c>
      <c r="Q1398" s="115">
        <v>2020</v>
      </c>
      <c r="R1398" s="115">
        <v>0.64</v>
      </c>
      <c r="S1398" s="115" t="str">
        <f t="shared" si="42"/>
        <v>PMB</v>
      </c>
      <c r="T1398" s="115" t="str">
        <f>IFERROR(VLOOKUP(S1398,[1]LOKASI!$B$4:$D$19,2,0),"-")</f>
        <v>DISTRIK I</v>
      </c>
      <c r="U1398" s="115"/>
      <c r="V1398" s="115"/>
      <c r="W1398" s="121"/>
    </row>
    <row r="1399" spans="2:23" s="94" customFormat="1" ht="50.15" hidden="1" customHeight="1" x14ac:dyDescent="0.35">
      <c r="B1399" s="115">
        <f t="shared" si="43"/>
        <v>1394</v>
      </c>
      <c r="C1399" s="115" t="s">
        <v>1755</v>
      </c>
      <c r="D1399" s="169" t="s">
        <v>3355</v>
      </c>
      <c r="E1399" s="148"/>
      <c r="F1399" s="149"/>
      <c r="G1399" s="168">
        <v>2</v>
      </c>
      <c r="H1399" s="119"/>
      <c r="I1399" s="119">
        <v>1</v>
      </c>
      <c r="J1399" s="119">
        <v>3</v>
      </c>
      <c r="K1399" s="131">
        <v>43972</v>
      </c>
      <c r="L1399" s="131">
        <v>43972</v>
      </c>
      <c r="M1399" s="131">
        <v>43973</v>
      </c>
      <c r="N1399" s="115" t="s">
        <v>3356</v>
      </c>
      <c r="O1399" s="115" t="s">
        <v>1362</v>
      </c>
      <c r="P1399" s="115">
        <v>5</v>
      </c>
      <c r="Q1399" s="115">
        <v>2020</v>
      </c>
      <c r="R1399" s="115"/>
      <c r="S1399" s="115" t="str">
        <f t="shared" si="42"/>
        <v>BRG</v>
      </c>
      <c r="T1399" s="115" t="str">
        <f>IFERROR(VLOOKUP(S1399,[1]LOKASI!$B$4:$D$19,2,0),"-")</f>
        <v>DISTRIK III</v>
      </c>
      <c r="U1399" s="115"/>
      <c r="V1399" s="115"/>
      <c r="W1399" s="121"/>
    </row>
    <row r="1400" spans="2:23" s="94" customFormat="1" ht="50.15" hidden="1" customHeight="1" x14ac:dyDescent="0.35">
      <c r="B1400" s="115">
        <f t="shared" si="43"/>
        <v>1395</v>
      </c>
      <c r="C1400" s="115" t="s">
        <v>1755</v>
      </c>
      <c r="D1400" s="116" t="s">
        <v>3357</v>
      </c>
      <c r="E1400" s="117"/>
      <c r="F1400" s="118"/>
      <c r="G1400" s="168">
        <v>1</v>
      </c>
      <c r="H1400" s="119"/>
      <c r="I1400" s="119">
        <v>1</v>
      </c>
      <c r="J1400" s="119"/>
      <c r="K1400" s="131">
        <v>43972</v>
      </c>
      <c r="L1400" s="131">
        <v>43972</v>
      </c>
      <c r="M1400" s="131">
        <v>43972</v>
      </c>
      <c r="N1400" s="115" t="s">
        <v>3358</v>
      </c>
      <c r="O1400" s="115" t="s">
        <v>1519</v>
      </c>
      <c r="P1400" s="115">
        <v>5</v>
      </c>
      <c r="Q1400" s="115">
        <v>2020</v>
      </c>
      <c r="R1400" s="115"/>
      <c r="S1400" s="115" t="str">
        <f t="shared" si="42"/>
        <v>PMB</v>
      </c>
      <c r="T1400" s="115" t="str">
        <f>IFERROR(VLOOKUP(S1400,[1]LOKASI!$B$4:$D$19,2,0),"-")</f>
        <v>DISTRIK I</v>
      </c>
      <c r="U1400" s="115"/>
      <c r="V1400" s="115"/>
      <c r="W1400" s="121"/>
    </row>
    <row r="1401" spans="2:23" s="94" customFormat="1" ht="50.15" hidden="1" customHeight="1" x14ac:dyDescent="0.35">
      <c r="B1401" s="115">
        <f t="shared" si="43"/>
        <v>1396</v>
      </c>
      <c r="C1401" s="115" t="s">
        <v>1755</v>
      </c>
      <c r="D1401" s="116" t="s">
        <v>3359</v>
      </c>
      <c r="E1401" s="117"/>
      <c r="F1401" s="118"/>
      <c r="G1401" s="168">
        <v>1</v>
      </c>
      <c r="H1401" s="119"/>
      <c r="I1401" s="119"/>
      <c r="J1401" s="119">
        <v>9</v>
      </c>
      <c r="K1401" s="131">
        <v>43972</v>
      </c>
      <c r="L1401" s="131">
        <v>43972</v>
      </c>
      <c r="M1401" s="131">
        <v>43972</v>
      </c>
      <c r="N1401" s="115" t="s">
        <v>3360</v>
      </c>
      <c r="O1401" s="115" t="s">
        <v>1518</v>
      </c>
      <c r="P1401" s="115">
        <v>5</v>
      </c>
      <c r="Q1401" s="115">
        <v>2020</v>
      </c>
      <c r="R1401" s="115"/>
      <c r="S1401" s="115" t="str">
        <f t="shared" si="42"/>
        <v>PMB</v>
      </c>
      <c r="T1401" s="115" t="str">
        <f>IFERROR(VLOOKUP(S1401,[1]LOKASI!$B$4:$D$19,2,0),"-")</f>
        <v>DISTRIK I</v>
      </c>
      <c r="U1401" s="115"/>
      <c r="V1401" s="115"/>
      <c r="W1401" s="121"/>
    </row>
    <row r="1402" spans="2:23" s="94" customFormat="1" ht="50.15" hidden="1" customHeight="1" x14ac:dyDescent="0.35">
      <c r="B1402" s="115">
        <f t="shared" si="43"/>
        <v>1397</v>
      </c>
      <c r="C1402" s="115" t="s">
        <v>1755</v>
      </c>
      <c r="D1402" s="169" t="s">
        <v>3361</v>
      </c>
      <c r="E1402" s="148"/>
      <c r="F1402" s="149"/>
      <c r="G1402" s="168">
        <v>1</v>
      </c>
      <c r="H1402" s="119"/>
      <c r="I1402" s="119">
        <v>1</v>
      </c>
      <c r="J1402" s="119">
        <v>12</v>
      </c>
      <c r="K1402" s="131">
        <v>43972</v>
      </c>
      <c r="L1402" s="131">
        <v>43972</v>
      </c>
      <c r="M1402" s="131">
        <v>43972</v>
      </c>
      <c r="N1402" s="115" t="s">
        <v>3362</v>
      </c>
      <c r="O1402" s="115" t="s">
        <v>200</v>
      </c>
      <c r="P1402" s="115">
        <v>5</v>
      </c>
      <c r="Q1402" s="115">
        <v>2020</v>
      </c>
      <c r="R1402" s="115"/>
      <c r="S1402" s="115" t="str">
        <f t="shared" si="42"/>
        <v>TLJ</v>
      </c>
      <c r="T1402" s="115" t="str">
        <f>IFERROR(VLOOKUP(S1402,[1]LOKASI!$B$4:$D$19,2,0),"-")</f>
        <v>DISTRIK I</v>
      </c>
      <c r="U1402" s="115"/>
      <c r="V1402" s="115"/>
      <c r="W1402" s="121"/>
    </row>
    <row r="1403" spans="2:23" s="94" customFormat="1" ht="50.15" hidden="1" customHeight="1" x14ac:dyDescent="0.35">
      <c r="B1403" s="115">
        <f t="shared" si="43"/>
        <v>1398</v>
      </c>
      <c r="C1403" s="115" t="s">
        <v>1755</v>
      </c>
      <c r="D1403" s="116" t="s">
        <v>3363</v>
      </c>
      <c r="E1403" s="117"/>
      <c r="F1403" s="118"/>
      <c r="G1403" s="168">
        <v>1</v>
      </c>
      <c r="H1403" s="119"/>
      <c r="I1403" s="119">
        <v>1</v>
      </c>
      <c r="J1403" s="119"/>
      <c r="K1403" s="131">
        <v>43972</v>
      </c>
      <c r="L1403" s="131">
        <v>43972</v>
      </c>
      <c r="M1403" s="131">
        <v>43972</v>
      </c>
      <c r="N1403" s="115" t="s">
        <v>3035</v>
      </c>
      <c r="O1403" s="115" t="s">
        <v>1127</v>
      </c>
      <c r="P1403" s="115">
        <v>5</v>
      </c>
      <c r="Q1403" s="115">
        <v>2020</v>
      </c>
      <c r="R1403" s="115"/>
      <c r="S1403" s="115" t="str">
        <f t="shared" si="42"/>
        <v>TLJ</v>
      </c>
      <c r="T1403" s="115" t="str">
        <f>IFERROR(VLOOKUP(S1403,[1]LOKASI!$B$4:$D$19,2,0),"-")</f>
        <v>DISTRIK I</v>
      </c>
      <c r="U1403" s="115"/>
      <c r="V1403" s="115"/>
      <c r="W1403" s="121"/>
    </row>
    <row r="1404" spans="2:23" s="94" customFormat="1" ht="50.15" hidden="1" customHeight="1" x14ac:dyDescent="0.35">
      <c r="B1404" s="115">
        <f t="shared" si="43"/>
        <v>1399</v>
      </c>
      <c r="C1404" s="115" t="s">
        <v>1755</v>
      </c>
      <c r="D1404" s="116" t="s">
        <v>3364</v>
      </c>
      <c r="E1404" s="117"/>
      <c r="F1404" s="118"/>
      <c r="G1404" s="168">
        <v>1</v>
      </c>
      <c r="H1404" s="119"/>
      <c r="I1404" s="119"/>
      <c r="J1404" s="119">
        <v>24</v>
      </c>
      <c r="K1404" s="131">
        <v>43973</v>
      </c>
      <c r="L1404" s="131">
        <v>43973</v>
      </c>
      <c r="M1404" s="131">
        <v>43973</v>
      </c>
      <c r="N1404" s="115" t="s">
        <v>3365</v>
      </c>
      <c r="O1404" s="115" t="s">
        <v>646</v>
      </c>
      <c r="P1404" s="115">
        <v>5</v>
      </c>
      <c r="Q1404" s="115">
        <v>2020</v>
      </c>
      <c r="R1404" s="115"/>
      <c r="S1404" s="115" t="str">
        <f t="shared" si="42"/>
        <v>TLJ</v>
      </c>
      <c r="T1404" s="115" t="str">
        <f>IFERROR(VLOOKUP(S1404,[1]LOKASI!$B$4:$D$19,2,0),"-")</f>
        <v>DISTRIK I</v>
      </c>
      <c r="U1404" s="115"/>
      <c r="V1404" s="115"/>
      <c r="W1404" s="121"/>
    </row>
    <row r="1405" spans="2:23" s="94" customFormat="1" ht="50.15" hidden="1" customHeight="1" x14ac:dyDescent="0.35">
      <c r="B1405" s="115">
        <f t="shared" si="43"/>
        <v>1400</v>
      </c>
      <c r="C1405" s="115" t="s">
        <v>1755</v>
      </c>
      <c r="D1405" s="116" t="s">
        <v>3366</v>
      </c>
      <c r="E1405" s="117"/>
      <c r="F1405" s="118"/>
      <c r="G1405" s="168">
        <v>1</v>
      </c>
      <c r="H1405" s="119"/>
      <c r="I1405" s="119">
        <v>1</v>
      </c>
      <c r="J1405" s="119"/>
      <c r="K1405" s="131">
        <v>43973</v>
      </c>
      <c r="L1405" s="131">
        <v>43973</v>
      </c>
      <c r="M1405" s="131">
        <v>43973</v>
      </c>
      <c r="N1405" s="115" t="s">
        <v>3367</v>
      </c>
      <c r="O1405" s="115" t="s">
        <v>1786</v>
      </c>
      <c r="P1405" s="115">
        <v>5</v>
      </c>
      <c r="Q1405" s="115">
        <v>2020</v>
      </c>
      <c r="R1405" s="115">
        <v>1.6</v>
      </c>
      <c r="S1405" s="115" t="str">
        <f t="shared" si="42"/>
        <v>TLJ</v>
      </c>
      <c r="T1405" s="115" t="str">
        <f>IFERROR(VLOOKUP(S1405,[1]LOKASI!$B$4:$D$19,2,0),"-")</f>
        <v>DISTRIK I</v>
      </c>
      <c r="U1405" s="115"/>
      <c r="V1405" s="115"/>
      <c r="W1405" s="121"/>
    </row>
    <row r="1406" spans="2:23" s="94" customFormat="1" ht="50.15" hidden="1" customHeight="1" x14ac:dyDescent="0.35">
      <c r="B1406" s="115">
        <f t="shared" si="43"/>
        <v>1401</v>
      </c>
      <c r="C1406" s="115" t="s">
        <v>1755</v>
      </c>
      <c r="D1406" s="169" t="s">
        <v>3368</v>
      </c>
      <c r="E1406" s="148"/>
      <c r="F1406" s="149"/>
      <c r="G1406" s="168">
        <v>1</v>
      </c>
      <c r="H1406" s="119"/>
      <c r="I1406" s="119"/>
      <c r="J1406" s="119">
        <v>2</v>
      </c>
      <c r="K1406" s="131">
        <v>43974</v>
      </c>
      <c r="L1406" s="131">
        <v>43974</v>
      </c>
      <c r="M1406" s="131">
        <v>43974</v>
      </c>
      <c r="N1406" s="115" t="s">
        <v>3369</v>
      </c>
      <c r="O1406" s="115" t="s">
        <v>1347</v>
      </c>
      <c r="P1406" s="115">
        <v>5</v>
      </c>
      <c r="Q1406" s="115">
        <v>2020</v>
      </c>
      <c r="R1406" s="115">
        <v>0.35</v>
      </c>
      <c r="S1406" s="115" t="str">
        <f t="shared" si="42"/>
        <v>BRA</v>
      </c>
      <c r="T1406" s="115" t="str">
        <f>IFERROR(VLOOKUP(S1406,[1]LOKASI!$B$4:$D$19,2,0),"-")</f>
        <v>-</v>
      </c>
      <c r="U1406" s="115"/>
      <c r="V1406" s="115"/>
      <c r="W1406" s="121"/>
    </row>
    <row r="1407" spans="2:23" s="94" customFormat="1" ht="50.15" hidden="1" customHeight="1" x14ac:dyDescent="0.35">
      <c r="B1407" s="115">
        <f t="shared" si="43"/>
        <v>1402</v>
      </c>
      <c r="C1407" s="115" t="s">
        <v>1755</v>
      </c>
      <c r="D1407" s="169" t="s">
        <v>3370</v>
      </c>
      <c r="E1407" s="148"/>
      <c r="F1407" s="149"/>
      <c r="G1407" s="168">
        <v>1</v>
      </c>
      <c r="H1407" s="119"/>
      <c r="I1407" s="119">
        <v>1</v>
      </c>
      <c r="J1407" s="119"/>
      <c r="K1407" s="131">
        <v>43977</v>
      </c>
      <c r="L1407" s="131">
        <v>43977</v>
      </c>
      <c r="M1407" s="131">
        <v>43977</v>
      </c>
      <c r="N1407" s="115" t="s">
        <v>3371</v>
      </c>
      <c r="O1407" s="115" t="s">
        <v>1432</v>
      </c>
      <c r="P1407" s="115">
        <v>5</v>
      </c>
      <c r="Q1407" s="115">
        <v>2020</v>
      </c>
      <c r="R1407" s="115"/>
      <c r="S1407" s="115" t="str">
        <f t="shared" si="42"/>
        <v>GNK</v>
      </c>
      <c r="T1407" s="115" t="str">
        <f>IFERROR(VLOOKUP(S1407,[1]LOKASI!$B$4:$D$19,2,0),"-")</f>
        <v>DISTRIK I</v>
      </c>
      <c r="U1407" s="115"/>
      <c r="V1407" s="115"/>
      <c r="W1407" s="121"/>
    </row>
    <row r="1408" spans="2:23" s="94" customFormat="1" ht="50.15" hidden="1" customHeight="1" x14ac:dyDescent="0.35">
      <c r="B1408" s="115">
        <f t="shared" si="43"/>
        <v>1403</v>
      </c>
      <c r="C1408" s="115" t="s">
        <v>1755</v>
      </c>
      <c r="D1408" s="116" t="s">
        <v>3372</v>
      </c>
      <c r="E1408" s="117"/>
      <c r="F1408" s="118"/>
      <c r="G1408" s="168">
        <v>1</v>
      </c>
      <c r="H1408" s="119"/>
      <c r="I1408" s="119"/>
      <c r="J1408" s="119">
        <v>16</v>
      </c>
      <c r="K1408" s="131">
        <v>43977</v>
      </c>
      <c r="L1408" s="131">
        <v>43977</v>
      </c>
      <c r="M1408" s="131">
        <v>43977</v>
      </c>
      <c r="N1408" s="115" t="s">
        <v>3373</v>
      </c>
      <c r="O1408" s="115" t="s">
        <v>1360</v>
      </c>
      <c r="P1408" s="115">
        <v>5</v>
      </c>
      <c r="Q1408" s="115">
        <v>2020</v>
      </c>
      <c r="R1408" s="115">
        <v>0.15</v>
      </c>
      <c r="S1408" s="115" t="str">
        <f t="shared" si="42"/>
        <v>BRG</v>
      </c>
      <c r="T1408" s="115" t="str">
        <f>IFERROR(VLOOKUP(S1408,[1]LOKASI!$B$4:$D$19,2,0),"-")</f>
        <v>DISTRIK III</v>
      </c>
      <c r="U1408" s="115"/>
      <c r="V1408" s="115"/>
      <c r="W1408" s="121"/>
    </row>
    <row r="1409" spans="2:23" s="94" customFormat="1" ht="50.15" hidden="1" customHeight="1" x14ac:dyDescent="0.35">
      <c r="B1409" s="115">
        <f t="shared" si="43"/>
        <v>1404</v>
      </c>
      <c r="C1409" s="115" t="s">
        <v>1300</v>
      </c>
      <c r="D1409" s="199" t="s">
        <v>3374</v>
      </c>
      <c r="E1409" s="162"/>
      <c r="F1409" s="163"/>
      <c r="G1409" s="168">
        <v>1</v>
      </c>
      <c r="H1409" s="119"/>
      <c r="I1409" s="119">
        <v>1</v>
      </c>
      <c r="J1409" s="119"/>
      <c r="K1409" s="131">
        <v>43978</v>
      </c>
      <c r="L1409" s="131">
        <v>43978</v>
      </c>
      <c r="M1409" s="131">
        <v>43978</v>
      </c>
      <c r="N1409" s="115"/>
      <c r="O1409" s="115" t="s">
        <v>2349</v>
      </c>
      <c r="P1409" s="115">
        <v>5</v>
      </c>
      <c r="Q1409" s="115">
        <v>2020</v>
      </c>
      <c r="R1409" s="115"/>
      <c r="S1409" s="115" t="str">
        <f t="shared" si="42"/>
        <v>LBK - PPP</v>
      </c>
      <c r="T1409" s="115" t="str">
        <f>IFERROR(VLOOKUP(S1409,[1]LOKASI!$B$4:$D$19,2,0),"-")</f>
        <v>-</v>
      </c>
      <c r="U1409" s="115"/>
      <c r="V1409" s="115"/>
      <c r="W1409" s="121"/>
    </row>
    <row r="1410" spans="2:23" s="94" customFormat="1" ht="50.15" hidden="1" customHeight="1" x14ac:dyDescent="0.35">
      <c r="B1410" s="115">
        <f t="shared" si="43"/>
        <v>1405</v>
      </c>
      <c r="C1410" s="115" t="s">
        <v>1755</v>
      </c>
      <c r="D1410" s="169" t="s">
        <v>3375</v>
      </c>
      <c r="E1410" s="148"/>
      <c r="F1410" s="149"/>
      <c r="G1410" s="168">
        <v>1</v>
      </c>
      <c r="H1410" s="119">
        <v>1</v>
      </c>
      <c r="I1410" s="119"/>
      <c r="J1410" s="119"/>
      <c r="K1410" s="131">
        <v>43980</v>
      </c>
      <c r="L1410" s="131">
        <v>43980</v>
      </c>
      <c r="M1410" s="131">
        <v>43980</v>
      </c>
      <c r="N1410" s="115" t="s">
        <v>3376</v>
      </c>
      <c r="O1410" s="115" t="s">
        <v>1522</v>
      </c>
      <c r="P1410" s="115">
        <v>5</v>
      </c>
      <c r="Q1410" s="115">
        <v>2020</v>
      </c>
      <c r="R1410" s="115">
        <v>0.4</v>
      </c>
      <c r="S1410" s="115" t="str">
        <f t="shared" si="42"/>
        <v>PMB</v>
      </c>
      <c r="T1410" s="115" t="str">
        <f>IFERROR(VLOOKUP(S1410,[1]LOKASI!$B$4:$D$19,2,0),"-")</f>
        <v>DISTRIK I</v>
      </c>
      <c r="U1410" s="115"/>
      <c r="V1410" s="115"/>
      <c r="W1410" s="121"/>
    </row>
    <row r="1411" spans="2:23" s="94" customFormat="1" ht="50.15" hidden="1" customHeight="1" x14ac:dyDescent="0.35">
      <c r="B1411" s="115">
        <f t="shared" si="43"/>
        <v>1406</v>
      </c>
      <c r="C1411" s="115" t="s">
        <v>1755</v>
      </c>
      <c r="D1411" s="116" t="s">
        <v>3377</v>
      </c>
      <c r="E1411" s="117"/>
      <c r="F1411" s="118"/>
      <c r="G1411" s="168">
        <v>1</v>
      </c>
      <c r="H1411" s="119"/>
      <c r="I1411" s="119">
        <v>1</v>
      </c>
      <c r="J1411" s="119"/>
      <c r="K1411" s="131">
        <v>43980</v>
      </c>
      <c r="L1411" s="131">
        <v>43980</v>
      </c>
      <c r="M1411" s="131">
        <v>43980</v>
      </c>
      <c r="N1411" s="115" t="s">
        <v>3378</v>
      </c>
      <c r="O1411" s="115" t="s">
        <v>1349</v>
      </c>
      <c r="P1411" s="115">
        <v>5</v>
      </c>
      <c r="Q1411" s="115">
        <v>2020</v>
      </c>
      <c r="R1411" s="115">
        <v>0.1</v>
      </c>
      <c r="S1411" s="115" t="str">
        <f t="shared" si="42"/>
        <v>BRA</v>
      </c>
      <c r="T1411" s="115" t="str">
        <f>IFERROR(VLOOKUP(S1411,[1]LOKASI!$B$4:$D$19,2,0),"-")</f>
        <v>-</v>
      </c>
      <c r="U1411" s="115"/>
      <c r="V1411" s="115"/>
      <c r="W1411" s="121"/>
    </row>
    <row r="1412" spans="2:23" s="94" customFormat="1" ht="50.15" hidden="1" customHeight="1" x14ac:dyDescent="0.35">
      <c r="B1412" s="115">
        <f t="shared" si="43"/>
        <v>1407</v>
      </c>
      <c r="C1412" s="115" t="s">
        <v>1755</v>
      </c>
      <c r="D1412" s="169" t="s">
        <v>3379</v>
      </c>
      <c r="E1412" s="148"/>
      <c r="F1412" s="149"/>
      <c r="G1412" s="168">
        <v>1</v>
      </c>
      <c r="H1412" s="119"/>
      <c r="I1412" s="119">
        <v>1</v>
      </c>
      <c r="J1412" s="119"/>
      <c r="K1412" s="131">
        <v>43982</v>
      </c>
      <c r="L1412" s="131">
        <v>43982</v>
      </c>
      <c r="M1412" s="131">
        <v>43982</v>
      </c>
      <c r="N1412" s="115" t="s">
        <v>3341</v>
      </c>
      <c r="O1412" s="115" t="s">
        <v>1522</v>
      </c>
      <c r="P1412" s="115">
        <v>5</v>
      </c>
      <c r="Q1412" s="115">
        <v>2020</v>
      </c>
      <c r="R1412" s="115">
        <v>0.4</v>
      </c>
      <c r="S1412" s="115" t="str">
        <f t="shared" si="42"/>
        <v>PMB</v>
      </c>
      <c r="T1412" s="115" t="str">
        <f>IFERROR(VLOOKUP(S1412,[1]LOKASI!$B$4:$D$19,2,0),"-")</f>
        <v>DISTRIK I</v>
      </c>
      <c r="U1412" s="115"/>
      <c r="V1412" s="115"/>
      <c r="W1412" s="121"/>
    </row>
    <row r="1413" spans="2:23" s="94" customFormat="1" ht="50.15" hidden="1" customHeight="1" x14ac:dyDescent="0.35">
      <c r="B1413" s="115">
        <f t="shared" si="43"/>
        <v>1408</v>
      </c>
      <c r="C1413" s="115" t="s">
        <v>1755</v>
      </c>
      <c r="D1413" s="169" t="s">
        <v>3380</v>
      </c>
      <c r="E1413" s="148"/>
      <c r="F1413" s="149"/>
      <c r="G1413" s="168">
        <v>1</v>
      </c>
      <c r="H1413" s="119"/>
      <c r="I1413" s="119"/>
      <c r="J1413" s="119">
        <v>16</v>
      </c>
      <c r="K1413" s="131">
        <v>43982</v>
      </c>
      <c r="L1413" s="131">
        <v>43982</v>
      </c>
      <c r="M1413" s="131">
        <v>43982</v>
      </c>
      <c r="N1413" s="134" t="s">
        <v>3381</v>
      </c>
      <c r="O1413" s="115" t="s">
        <v>1799</v>
      </c>
      <c r="P1413" s="115">
        <v>5</v>
      </c>
      <c r="Q1413" s="115">
        <v>2020</v>
      </c>
      <c r="R1413" s="115">
        <v>3</v>
      </c>
      <c r="S1413" s="115" t="str">
        <f t="shared" si="42"/>
        <v>OGN</v>
      </c>
      <c r="T1413" s="115" t="str">
        <f>IFERROR(VLOOKUP(S1413,[1]LOKASI!$B$4:$D$19,2,0),"-")</f>
        <v>DISTRIK II</v>
      </c>
      <c r="U1413" s="115"/>
      <c r="V1413" s="115"/>
      <c r="W1413" s="121"/>
    </row>
    <row r="1414" spans="2:23" s="94" customFormat="1" ht="50.15" hidden="1" customHeight="1" x14ac:dyDescent="0.35">
      <c r="B1414" s="115">
        <f t="shared" si="43"/>
        <v>1409</v>
      </c>
      <c r="C1414" s="115" t="s">
        <v>1755</v>
      </c>
      <c r="D1414" s="116" t="s">
        <v>3382</v>
      </c>
      <c r="E1414" s="117"/>
      <c r="F1414" s="118"/>
      <c r="G1414" s="168">
        <v>1</v>
      </c>
      <c r="H1414" s="119"/>
      <c r="I1414" s="119">
        <v>1</v>
      </c>
      <c r="J1414" s="119"/>
      <c r="K1414" s="131">
        <v>43982</v>
      </c>
      <c r="L1414" s="131">
        <v>43982</v>
      </c>
      <c r="M1414" s="131">
        <v>43982</v>
      </c>
      <c r="N1414" s="115" t="s">
        <v>3383</v>
      </c>
      <c r="O1414" s="115" t="s">
        <v>1349</v>
      </c>
      <c r="P1414" s="115">
        <v>5</v>
      </c>
      <c r="Q1414" s="115">
        <v>2020</v>
      </c>
      <c r="R1414" s="115">
        <v>0.4</v>
      </c>
      <c r="S1414" s="115" t="str">
        <f t="shared" ref="S1414:S1477" si="44">IF(C1414="TRUNKLINE",LEFT(O1414,25),IF(C1414="PIPING",LEFT(O1414,13),LEFT(O1414,3)))</f>
        <v>BRA</v>
      </c>
      <c r="T1414" s="115" t="str">
        <f>IFERROR(VLOOKUP(S1414,[1]LOKASI!$B$4:$D$19,2,0),"-")</f>
        <v>-</v>
      </c>
      <c r="U1414" s="115"/>
      <c r="V1414" s="115"/>
      <c r="W1414" s="121"/>
    </row>
    <row r="1415" spans="2:23" s="94" customFormat="1" ht="50.15" hidden="1" customHeight="1" x14ac:dyDescent="0.35">
      <c r="B1415" s="115">
        <f t="shared" si="43"/>
        <v>1410</v>
      </c>
      <c r="C1415" s="123" t="s">
        <v>1300</v>
      </c>
      <c r="D1415" s="128" t="s">
        <v>3384</v>
      </c>
      <c r="E1415" s="129"/>
      <c r="F1415" s="130"/>
      <c r="G1415" s="168">
        <v>1</v>
      </c>
      <c r="H1415" s="119"/>
      <c r="I1415" s="119"/>
      <c r="J1415" s="119">
        <v>12</v>
      </c>
      <c r="K1415" s="131">
        <v>43982</v>
      </c>
      <c r="L1415" s="131">
        <v>43982</v>
      </c>
      <c r="M1415" s="131">
        <v>43982</v>
      </c>
      <c r="N1415" s="115"/>
      <c r="O1415" s="115" t="s">
        <v>3385</v>
      </c>
      <c r="P1415" s="115">
        <v>5</v>
      </c>
      <c r="Q1415" s="115">
        <v>2020</v>
      </c>
      <c r="R1415" s="115"/>
      <c r="S1415" s="115" t="str">
        <f t="shared" si="44"/>
        <v>KAYUARO</v>
      </c>
      <c r="T1415" s="115" t="str">
        <f>IFERROR(VLOOKUP(S1415,[1]LOKASI!$B$4:$D$19,2,0),"-")</f>
        <v>-</v>
      </c>
      <c r="U1415" s="115"/>
      <c r="V1415" s="115"/>
      <c r="W1415" s="121"/>
    </row>
    <row r="1416" spans="2:23" s="94" customFormat="1" ht="50.15" hidden="1" customHeight="1" x14ac:dyDescent="0.35">
      <c r="B1416" s="115">
        <f t="shared" ref="B1416:B1479" si="45">B1415+1</f>
        <v>1411</v>
      </c>
      <c r="C1416" s="115" t="s">
        <v>1755</v>
      </c>
      <c r="D1416" s="169" t="s">
        <v>3386</v>
      </c>
      <c r="E1416" s="148"/>
      <c r="F1416" s="149"/>
      <c r="G1416" s="168">
        <v>1</v>
      </c>
      <c r="H1416" s="119"/>
      <c r="I1416" s="119">
        <v>1</v>
      </c>
      <c r="J1416" s="119"/>
      <c r="K1416" s="131">
        <v>43983</v>
      </c>
      <c r="L1416" s="131">
        <v>43983</v>
      </c>
      <c r="M1416" s="131">
        <v>43983</v>
      </c>
      <c r="N1416" s="115" t="s">
        <v>3387</v>
      </c>
      <c r="O1416" s="115" t="s">
        <v>3262</v>
      </c>
      <c r="P1416" s="115">
        <v>6</v>
      </c>
      <c r="Q1416" s="115">
        <v>2020</v>
      </c>
      <c r="R1416" s="115"/>
      <c r="S1416" s="115" t="str">
        <f t="shared" si="44"/>
        <v>TLJ</v>
      </c>
      <c r="T1416" s="115" t="str">
        <f>IFERROR(VLOOKUP(S1416,[1]LOKASI!$B$4:$D$19,2,0),"-")</f>
        <v>DISTRIK I</v>
      </c>
      <c r="U1416" s="115"/>
      <c r="V1416" s="115"/>
      <c r="W1416" s="121"/>
    </row>
    <row r="1417" spans="2:23" s="94" customFormat="1" ht="50.15" hidden="1" customHeight="1" x14ac:dyDescent="0.35">
      <c r="B1417" s="115">
        <f t="shared" si="45"/>
        <v>1412</v>
      </c>
      <c r="C1417" s="123" t="s">
        <v>1300</v>
      </c>
      <c r="D1417" s="180" t="s">
        <v>3388</v>
      </c>
      <c r="E1417" s="181"/>
      <c r="F1417" s="182"/>
      <c r="G1417" s="168">
        <v>1</v>
      </c>
      <c r="H1417" s="119">
        <v>1</v>
      </c>
      <c r="I1417" s="119"/>
      <c r="J1417" s="119"/>
      <c r="K1417" s="131">
        <v>43985</v>
      </c>
      <c r="L1417" s="131">
        <v>43985</v>
      </c>
      <c r="M1417" s="131">
        <v>43985</v>
      </c>
      <c r="N1417" s="134" t="s">
        <v>3389</v>
      </c>
      <c r="O1417" s="115" t="s">
        <v>3390</v>
      </c>
      <c r="P1417" s="115">
        <v>6</v>
      </c>
      <c r="Q1417" s="115">
        <v>2020</v>
      </c>
      <c r="R1417" s="115"/>
      <c r="S1417" s="115" t="str">
        <f t="shared" si="44"/>
        <v>GNK - PPP</v>
      </c>
      <c r="T1417" s="115" t="str">
        <f>IFERROR(VLOOKUP(S1417,[1]LOKASI!$B$4:$D$19,2,0),"-")</f>
        <v>-</v>
      </c>
      <c r="U1417" s="115"/>
      <c r="V1417" s="115"/>
      <c r="W1417" s="121"/>
    </row>
    <row r="1418" spans="2:23" s="94" customFormat="1" ht="50.15" hidden="1" customHeight="1" x14ac:dyDescent="0.35">
      <c r="B1418" s="115">
        <f t="shared" si="45"/>
        <v>1413</v>
      </c>
      <c r="C1418" s="115" t="s">
        <v>1755</v>
      </c>
      <c r="D1418" s="185" t="s">
        <v>3391</v>
      </c>
      <c r="E1418" s="186"/>
      <c r="F1418" s="187"/>
      <c r="G1418" s="168">
        <v>1</v>
      </c>
      <c r="H1418" s="119"/>
      <c r="I1418" s="119">
        <v>1</v>
      </c>
      <c r="J1418" s="119"/>
      <c r="K1418" s="131">
        <v>43985</v>
      </c>
      <c r="L1418" s="131">
        <v>43985</v>
      </c>
      <c r="M1418" s="131">
        <v>43985</v>
      </c>
      <c r="N1418" s="115" t="s">
        <v>3392</v>
      </c>
      <c r="O1418" s="115" t="s">
        <v>1655</v>
      </c>
      <c r="P1418" s="115">
        <v>6</v>
      </c>
      <c r="Q1418" s="115">
        <v>2020</v>
      </c>
      <c r="R1418" s="115">
        <v>0.6</v>
      </c>
      <c r="S1418" s="115" t="str">
        <f t="shared" si="44"/>
        <v>TLJ</v>
      </c>
      <c r="T1418" s="115" t="str">
        <f>IFERROR(VLOOKUP(S1418,[1]LOKASI!$B$4:$D$19,2,0),"-")</f>
        <v>DISTRIK I</v>
      </c>
      <c r="U1418" s="115"/>
      <c r="V1418" s="115"/>
      <c r="W1418" s="121"/>
    </row>
    <row r="1419" spans="2:23" s="94" customFormat="1" ht="50.15" hidden="1" customHeight="1" x14ac:dyDescent="0.35">
      <c r="B1419" s="115">
        <f t="shared" si="45"/>
        <v>1414</v>
      </c>
      <c r="C1419" s="115" t="s">
        <v>1755</v>
      </c>
      <c r="D1419" s="169" t="s">
        <v>3393</v>
      </c>
      <c r="E1419" s="148"/>
      <c r="F1419" s="149"/>
      <c r="G1419" s="168"/>
      <c r="H1419" s="119"/>
      <c r="I1419" s="119"/>
      <c r="J1419" s="119">
        <v>1200</v>
      </c>
      <c r="K1419" s="131">
        <v>43985</v>
      </c>
      <c r="L1419" s="131">
        <v>43985</v>
      </c>
      <c r="M1419" s="131">
        <v>43985</v>
      </c>
      <c r="N1419" s="134" t="s">
        <v>3394</v>
      </c>
      <c r="O1419" s="115" t="s">
        <v>1772</v>
      </c>
      <c r="P1419" s="115">
        <v>6</v>
      </c>
      <c r="Q1419" s="115">
        <v>2020</v>
      </c>
      <c r="R1419" s="115" t="s">
        <v>3395</v>
      </c>
      <c r="S1419" s="115" t="str">
        <f t="shared" si="44"/>
        <v>OGN</v>
      </c>
      <c r="T1419" s="115" t="str">
        <f>IFERROR(VLOOKUP(S1419,[1]LOKASI!$B$4:$D$19,2,0),"-")</f>
        <v>DISTRIK II</v>
      </c>
      <c r="U1419" s="115"/>
      <c r="V1419" s="115"/>
      <c r="W1419" s="121"/>
    </row>
    <row r="1420" spans="2:23" s="94" customFormat="1" ht="50.15" hidden="1" customHeight="1" x14ac:dyDescent="0.35">
      <c r="B1420" s="115">
        <f t="shared" si="45"/>
        <v>1415</v>
      </c>
      <c r="C1420" s="115" t="s">
        <v>1755</v>
      </c>
      <c r="D1420" s="169" t="s">
        <v>3396</v>
      </c>
      <c r="E1420" s="148"/>
      <c r="F1420" s="149"/>
      <c r="G1420" s="168">
        <v>1</v>
      </c>
      <c r="H1420" s="119"/>
      <c r="I1420" s="119"/>
      <c r="J1420" s="119">
        <v>36</v>
      </c>
      <c r="K1420" s="131">
        <v>43985</v>
      </c>
      <c r="L1420" s="131">
        <v>43985</v>
      </c>
      <c r="M1420" s="131">
        <v>43985</v>
      </c>
      <c r="N1420" s="115" t="s">
        <v>3397</v>
      </c>
      <c r="O1420" s="115" t="s">
        <v>3337</v>
      </c>
      <c r="P1420" s="115">
        <v>6</v>
      </c>
      <c r="Q1420" s="115">
        <v>2020</v>
      </c>
      <c r="R1420" s="115"/>
      <c r="S1420" s="115" t="str">
        <f t="shared" si="44"/>
        <v>OGN</v>
      </c>
      <c r="T1420" s="115" t="str">
        <f>IFERROR(VLOOKUP(S1420,[1]LOKASI!$B$4:$D$19,2,0),"-")</f>
        <v>DISTRIK II</v>
      </c>
      <c r="U1420" s="115"/>
      <c r="V1420" s="115"/>
      <c r="W1420" s="121"/>
    </row>
    <row r="1421" spans="2:23" s="94" customFormat="1" ht="50.15" hidden="1" customHeight="1" x14ac:dyDescent="0.35">
      <c r="B1421" s="115">
        <f t="shared" si="45"/>
        <v>1416</v>
      </c>
      <c r="C1421" s="123" t="s">
        <v>1300</v>
      </c>
      <c r="D1421" s="180" t="s">
        <v>3398</v>
      </c>
      <c r="E1421" s="181"/>
      <c r="F1421" s="182"/>
      <c r="G1421" s="168"/>
      <c r="H1421" s="119"/>
      <c r="I1421" s="119"/>
      <c r="J1421" s="119">
        <v>8</v>
      </c>
      <c r="K1421" s="131">
        <v>43985</v>
      </c>
      <c r="L1421" s="131">
        <v>43986</v>
      </c>
      <c r="M1421" s="131">
        <v>43986</v>
      </c>
      <c r="N1421" s="115" t="s">
        <v>3399</v>
      </c>
      <c r="O1421" s="115" t="s">
        <v>3390</v>
      </c>
      <c r="P1421" s="115">
        <v>6</v>
      </c>
      <c r="Q1421" s="115">
        <v>2020</v>
      </c>
      <c r="R1421" s="115"/>
      <c r="S1421" s="115" t="str">
        <f t="shared" si="44"/>
        <v>GNK - PPP</v>
      </c>
      <c r="T1421" s="115" t="str">
        <f>IFERROR(VLOOKUP(S1421,[1]LOKASI!$B$4:$D$19,2,0),"-")</f>
        <v>-</v>
      </c>
      <c r="U1421" s="115"/>
      <c r="V1421" s="115"/>
      <c r="W1421" s="121"/>
    </row>
    <row r="1422" spans="2:23" s="94" customFormat="1" ht="50.15" hidden="1" customHeight="1" x14ac:dyDescent="0.35">
      <c r="B1422" s="115">
        <f t="shared" si="45"/>
        <v>1417</v>
      </c>
      <c r="C1422" s="115" t="s">
        <v>1755</v>
      </c>
      <c r="D1422" s="169" t="s">
        <v>3400</v>
      </c>
      <c r="E1422" s="148"/>
      <c r="F1422" s="149"/>
      <c r="G1422" s="168">
        <v>1</v>
      </c>
      <c r="H1422" s="119"/>
      <c r="I1422" s="119"/>
      <c r="J1422" s="119">
        <v>30</v>
      </c>
      <c r="K1422" s="131">
        <v>43986</v>
      </c>
      <c r="L1422" s="131">
        <v>43986</v>
      </c>
      <c r="M1422" s="131">
        <v>43986</v>
      </c>
      <c r="N1422" s="115" t="s">
        <v>3345</v>
      </c>
      <c r="O1422" s="115" t="s">
        <v>3401</v>
      </c>
      <c r="P1422" s="115">
        <v>6</v>
      </c>
      <c r="Q1422" s="115">
        <v>2020</v>
      </c>
      <c r="R1422" s="115"/>
      <c r="S1422" s="115" t="str">
        <f t="shared" si="44"/>
        <v>OGN</v>
      </c>
      <c r="T1422" s="115" t="str">
        <f>IFERROR(VLOOKUP(S1422,[1]LOKASI!$B$4:$D$19,2,0),"-")</f>
        <v>DISTRIK II</v>
      </c>
      <c r="U1422" s="115"/>
      <c r="V1422" s="115"/>
      <c r="W1422" s="121"/>
    </row>
    <row r="1423" spans="2:23" s="94" customFormat="1" ht="50.15" hidden="1" customHeight="1" x14ac:dyDescent="0.35">
      <c r="B1423" s="115">
        <f t="shared" si="45"/>
        <v>1418</v>
      </c>
      <c r="C1423" s="115" t="s">
        <v>1755</v>
      </c>
      <c r="D1423" s="169" t="s">
        <v>3402</v>
      </c>
      <c r="E1423" s="148"/>
      <c r="F1423" s="149"/>
      <c r="G1423" s="168">
        <v>1</v>
      </c>
      <c r="H1423" s="119"/>
      <c r="I1423" s="119">
        <v>1</v>
      </c>
      <c r="J1423" s="119"/>
      <c r="K1423" s="131">
        <v>43987</v>
      </c>
      <c r="L1423" s="131">
        <v>43987</v>
      </c>
      <c r="M1423" s="131">
        <v>43987</v>
      </c>
      <c r="N1423" s="115" t="s">
        <v>3403</v>
      </c>
      <c r="O1423" s="115" t="s">
        <v>2014</v>
      </c>
      <c r="P1423" s="115">
        <v>6</v>
      </c>
      <c r="Q1423" s="115">
        <v>2020</v>
      </c>
      <c r="R1423" s="115"/>
      <c r="S1423" s="115" t="str">
        <f t="shared" si="44"/>
        <v>OGN</v>
      </c>
      <c r="T1423" s="115" t="str">
        <f>IFERROR(VLOOKUP(S1423,[1]LOKASI!$B$4:$D$19,2,0),"-")</f>
        <v>DISTRIK II</v>
      </c>
      <c r="U1423" s="115"/>
      <c r="V1423" s="115"/>
      <c r="W1423" s="121"/>
    </row>
    <row r="1424" spans="2:23" s="94" customFormat="1" ht="50.15" hidden="1" customHeight="1" x14ac:dyDescent="0.35">
      <c r="B1424" s="115">
        <f t="shared" si="45"/>
        <v>1419</v>
      </c>
      <c r="C1424" s="115" t="s">
        <v>1755</v>
      </c>
      <c r="D1424" s="169" t="s">
        <v>3404</v>
      </c>
      <c r="E1424" s="148"/>
      <c r="F1424" s="149"/>
      <c r="G1424" s="168"/>
      <c r="H1424" s="119"/>
      <c r="I1424" s="119"/>
      <c r="J1424" s="119">
        <v>24</v>
      </c>
      <c r="K1424" s="131">
        <v>43988</v>
      </c>
      <c r="L1424" s="131">
        <v>43988</v>
      </c>
      <c r="M1424" s="131">
        <v>43988</v>
      </c>
      <c r="N1424" s="115" t="s">
        <v>3365</v>
      </c>
      <c r="O1424" s="115" t="s">
        <v>1527</v>
      </c>
      <c r="P1424" s="115">
        <v>6</v>
      </c>
      <c r="Q1424" s="115">
        <v>2020</v>
      </c>
      <c r="R1424" s="115"/>
      <c r="S1424" s="115" t="str">
        <f t="shared" si="44"/>
        <v>PMB</v>
      </c>
      <c r="T1424" s="115" t="str">
        <f>IFERROR(VLOOKUP(S1424,[1]LOKASI!$B$4:$D$19,2,0),"-")</f>
        <v>DISTRIK I</v>
      </c>
      <c r="U1424" s="115"/>
      <c r="V1424" s="115"/>
      <c r="W1424" s="121"/>
    </row>
    <row r="1425" spans="2:23" s="94" customFormat="1" ht="50.15" hidden="1" customHeight="1" x14ac:dyDescent="0.35">
      <c r="B1425" s="115">
        <f t="shared" si="45"/>
        <v>1420</v>
      </c>
      <c r="C1425" s="123" t="s">
        <v>1300</v>
      </c>
      <c r="D1425" s="180" t="s">
        <v>3405</v>
      </c>
      <c r="E1425" s="181"/>
      <c r="F1425" s="182"/>
      <c r="G1425" s="168">
        <v>2</v>
      </c>
      <c r="H1425" s="119">
        <v>2</v>
      </c>
      <c r="I1425" s="119"/>
      <c r="J1425" s="119"/>
      <c r="K1425" s="131">
        <v>43989</v>
      </c>
      <c r="L1425" s="131">
        <v>43989</v>
      </c>
      <c r="M1425" s="131">
        <v>43989</v>
      </c>
      <c r="N1425" s="115" t="s">
        <v>3406</v>
      </c>
      <c r="O1425" s="115" t="s">
        <v>3407</v>
      </c>
      <c r="P1425" s="115">
        <v>6</v>
      </c>
      <c r="Q1425" s="115">
        <v>2020</v>
      </c>
      <c r="R1425" s="115"/>
      <c r="S1425" s="115" t="str">
        <f t="shared" si="44"/>
        <v>SP 7 TLJ - SP 6 TLJ</v>
      </c>
      <c r="T1425" s="115" t="str">
        <f>IFERROR(VLOOKUP(S1425,[1]LOKASI!$B$4:$D$19,2,0),"-")</f>
        <v>-</v>
      </c>
      <c r="U1425" s="115"/>
      <c r="V1425" s="115"/>
      <c r="W1425" s="121"/>
    </row>
    <row r="1426" spans="2:23" s="94" customFormat="1" ht="50.15" hidden="1" customHeight="1" x14ac:dyDescent="0.35">
      <c r="B1426" s="115">
        <f t="shared" si="45"/>
        <v>1421</v>
      </c>
      <c r="C1426" s="115" t="s">
        <v>1755</v>
      </c>
      <c r="D1426" s="185" t="s">
        <v>3408</v>
      </c>
      <c r="E1426" s="186"/>
      <c r="F1426" s="187"/>
      <c r="G1426" s="168">
        <v>1</v>
      </c>
      <c r="H1426" s="119">
        <v>1</v>
      </c>
      <c r="I1426" s="119"/>
      <c r="J1426" s="119"/>
      <c r="K1426" s="131">
        <v>43990</v>
      </c>
      <c r="L1426" s="131">
        <v>43990</v>
      </c>
      <c r="M1426" s="131">
        <v>43990</v>
      </c>
      <c r="N1426" s="115" t="s">
        <v>3409</v>
      </c>
      <c r="O1426" s="115" t="s">
        <v>1455</v>
      </c>
      <c r="P1426" s="115">
        <v>6</v>
      </c>
      <c r="Q1426" s="115">
        <v>2020</v>
      </c>
      <c r="R1426" s="115"/>
      <c r="S1426" s="115" t="str">
        <f t="shared" si="44"/>
        <v>KMG</v>
      </c>
      <c r="T1426" s="115" t="str">
        <f>IFERROR(VLOOKUP(S1426,[1]LOKASI!$B$4:$D$19,2,0),"-")</f>
        <v>-</v>
      </c>
      <c r="U1426" s="115"/>
      <c r="V1426" s="115"/>
      <c r="W1426" s="121"/>
    </row>
    <row r="1427" spans="2:23" s="94" customFormat="1" ht="50.15" hidden="1" customHeight="1" x14ac:dyDescent="0.35">
      <c r="B1427" s="115">
        <f t="shared" si="45"/>
        <v>1422</v>
      </c>
      <c r="C1427" s="115" t="s">
        <v>1755</v>
      </c>
      <c r="D1427" s="185" t="s">
        <v>3410</v>
      </c>
      <c r="E1427" s="186"/>
      <c r="F1427" s="187"/>
      <c r="G1427" s="168">
        <v>1</v>
      </c>
      <c r="H1427" s="119"/>
      <c r="I1427" s="119">
        <v>1</v>
      </c>
      <c r="J1427" s="119"/>
      <c r="K1427" s="131">
        <v>43990</v>
      </c>
      <c r="L1427" s="131">
        <v>43990</v>
      </c>
      <c r="M1427" s="131">
        <v>43990</v>
      </c>
      <c r="N1427" s="115" t="s">
        <v>3411</v>
      </c>
      <c r="O1427" s="115" t="s">
        <v>1024</v>
      </c>
      <c r="P1427" s="115">
        <v>6</v>
      </c>
      <c r="Q1427" s="115">
        <v>2020</v>
      </c>
      <c r="R1427" s="115"/>
      <c r="S1427" s="115" t="str">
        <f t="shared" si="44"/>
        <v>TLJ</v>
      </c>
      <c r="T1427" s="115" t="str">
        <f>IFERROR(VLOOKUP(S1427,[1]LOKASI!$B$4:$D$19,2,0),"-")</f>
        <v>DISTRIK I</v>
      </c>
      <c r="U1427" s="115"/>
      <c r="V1427" s="115"/>
      <c r="W1427" s="121"/>
    </row>
    <row r="1428" spans="2:23" s="94" customFormat="1" ht="50.15" hidden="1" customHeight="1" x14ac:dyDescent="0.35">
      <c r="B1428" s="115">
        <f t="shared" si="45"/>
        <v>1423</v>
      </c>
      <c r="C1428" s="115" t="s">
        <v>1755</v>
      </c>
      <c r="D1428" s="169" t="s">
        <v>3412</v>
      </c>
      <c r="E1428" s="148"/>
      <c r="F1428" s="149"/>
      <c r="G1428" s="168">
        <v>1</v>
      </c>
      <c r="H1428" s="119"/>
      <c r="I1428" s="119"/>
      <c r="J1428" s="119">
        <v>48</v>
      </c>
      <c r="K1428" s="131">
        <v>43990</v>
      </c>
      <c r="L1428" s="131">
        <v>43990</v>
      </c>
      <c r="M1428" s="131">
        <v>43990</v>
      </c>
      <c r="N1428" s="115" t="s">
        <v>3413</v>
      </c>
      <c r="O1428" s="115" t="s">
        <v>1772</v>
      </c>
      <c r="P1428" s="115">
        <v>6</v>
      </c>
      <c r="Q1428" s="115">
        <v>2020</v>
      </c>
      <c r="R1428" s="115">
        <v>1.8</v>
      </c>
      <c r="S1428" s="115" t="str">
        <f t="shared" si="44"/>
        <v>OGN</v>
      </c>
      <c r="T1428" s="115" t="str">
        <f>IFERROR(VLOOKUP(S1428,[1]LOKASI!$B$4:$D$19,2,0),"-")</f>
        <v>DISTRIK II</v>
      </c>
      <c r="U1428" s="115"/>
      <c r="V1428" s="115"/>
      <c r="W1428" s="121"/>
    </row>
    <row r="1429" spans="2:23" s="94" customFormat="1" ht="50.15" hidden="1" customHeight="1" x14ac:dyDescent="0.35">
      <c r="B1429" s="115">
        <f t="shared" si="45"/>
        <v>1424</v>
      </c>
      <c r="C1429" s="123" t="s">
        <v>1300</v>
      </c>
      <c r="D1429" s="180" t="s">
        <v>3414</v>
      </c>
      <c r="E1429" s="181"/>
      <c r="F1429" s="182"/>
      <c r="G1429" s="168"/>
      <c r="H1429" s="119"/>
      <c r="I1429" s="119"/>
      <c r="J1429" s="119">
        <v>24</v>
      </c>
      <c r="K1429" s="131">
        <v>43989</v>
      </c>
      <c r="L1429" s="131">
        <v>43991</v>
      </c>
      <c r="M1429" s="131">
        <v>43991</v>
      </c>
      <c r="N1429" s="115" t="s">
        <v>3415</v>
      </c>
      <c r="O1429" s="115" t="s">
        <v>1824</v>
      </c>
      <c r="P1429" s="115">
        <v>6</v>
      </c>
      <c r="Q1429" s="115">
        <v>2020</v>
      </c>
      <c r="R1429" s="115"/>
      <c r="S1429" s="115" t="str">
        <f t="shared" si="44"/>
        <v>SP 7 TLJ</v>
      </c>
      <c r="T1429" s="115" t="str">
        <f>IFERROR(VLOOKUP(S1429,[1]LOKASI!$B$4:$D$19,2,0),"-")</f>
        <v>-</v>
      </c>
      <c r="U1429" s="115"/>
      <c r="V1429" s="115"/>
      <c r="W1429" s="121"/>
    </row>
    <row r="1430" spans="2:23" s="94" customFormat="1" ht="50.15" hidden="1" customHeight="1" x14ac:dyDescent="0.35">
      <c r="B1430" s="115">
        <f t="shared" si="45"/>
        <v>1425</v>
      </c>
      <c r="C1430" s="115" t="s">
        <v>1755</v>
      </c>
      <c r="D1430" s="169" t="s">
        <v>3416</v>
      </c>
      <c r="E1430" s="148"/>
      <c r="F1430" s="149"/>
      <c r="G1430" s="168">
        <v>1</v>
      </c>
      <c r="H1430" s="119"/>
      <c r="I1430" s="119">
        <v>1</v>
      </c>
      <c r="J1430" s="119"/>
      <c r="K1430" s="131">
        <v>43991</v>
      </c>
      <c r="L1430" s="131">
        <v>43991</v>
      </c>
      <c r="M1430" s="131">
        <v>43991</v>
      </c>
      <c r="N1430" s="115" t="s">
        <v>3417</v>
      </c>
      <c r="O1430" s="115" t="s">
        <v>2014</v>
      </c>
      <c r="P1430" s="115">
        <v>6</v>
      </c>
      <c r="Q1430" s="115">
        <v>2020</v>
      </c>
      <c r="R1430" s="115"/>
      <c r="S1430" s="115" t="str">
        <f t="shared" si="44"/>
        <v>OGN</v>
      </c>
      <c r="T1430" s="115" t="str">
        <f>IFERROR(VLOOKUP(S1430,[1]LOKASI!$B$4:$D$19,2,0),"-")</f>
        <v>DISTRIK II</v>
      </c>
      <c r="U1430" s="115"/>
      <c r="V1430" s="115"/>
      <c r="W1430" s="121"/>
    </row>
    <row r="1431" spans="2:23" s="94" customFormat="1" ht="50.15" hidden="1" customHeight="1" x14ac:dyDescent="0.35">
      <c r="B1431" s="115">
        <f t="shared" si="45"/>
        <v>1426</v>
      </c>
      <c r="C1431" s="115" t="s">
        <v>1755</v>
      </c>
      <c r="D1431" s="169" t="s">
        <v>3418</v>
      </c>
      <c r="E1431" s="148"/>
      <c r="F1431" s="149"/>
      <c r="G1431" s="168">
        <v>1</v>
      </c>
      <c r="H1431" s="119"/>
      <c r="I1431" s="119"/>
      <c r="J1431" s="119">
        <v>3</v>
      </c>
      <c r="K1431" s="131">
        <v>43992</v>
      </c>
      <c r="L1431" s="131">
        <v>43992</v>
      </c>
      <c r="M1431" s="131">
        <v>43992</v>
      </c>
      <c r="N1431" s="115" t="s">
        <v>2806</v>
      </c>
      <c r="O1431" s="115" t="s">
        <v>1522</v>
      </c>
      <c r="P1431" s="115">
        <v>6</v>
      </c>
      <c r="Q1431" s="115">
        <v>2020</v>
      </c>
      <c r="R1431" s="115">
        <v>0.4</v>
      </c>
      <c r="S1431" s="115" t="str">
        <f t="shared" si="44"/>
        <v>PMB</v>
      </c>
      <c r="T1431" s="115" t="str">
        <f>IFERROR(VLOOKUP(S1431,[1]LOKASI!$B$4:$D$19,2,0),"-")</f>
        <v>DISTRIK I</v>
      </c>
      <c r="U1431" s="115"/>
      <c r="V1431" s="115"/>
      <c r="W1431" s="121"/>
    </row>
    <row r="1432" spans="2:23" s="94" customFormat="1" ht="50.15" hidden="1" customHeight="1" x14ac:dyDescent="0.35">
      <c r="B1432" s="115">
        <f t="shared" si="45"/>
        <v>1427</v>
      </c>
      <c r="C1432" s="115" t="s">
        <v>1755</v>
      </c>
      <c r="D1432" s="116" t="s">
        <v>3419</v>
      </c>
      <c r="E1432" s="117"/>
      <c r="F1432" s="118"/>
      <c r="G1432" s="168">
        <v>1</v>
      </c>
      <c r="H1432" s="119"/>
      <c r="I1432" s="119"/>
      <c r="J1432" s="119"/>
      <c r="K1432" s="131">
        <v>43993</v>
      </c>
      <c r="L1432" s="131">
        <v>43993</v>
      </c>
      <c r="M1432" s="131">
        <v>43993</v>
      </c>
      <c r="N1432" s="115" t="s">
        <v>2806</v>
      </c>
      <c r="O1432" s="115" t="s">
        <v>1510</v>
      </c>
      <c r="P1432" s="115">
        <v>6</v>
      </c>
      <c r="Q1432" s="115">
        <v>2020</v>
      </c>
      <c r="R1432" s="115">
        <v>0.16</v>
      </c>
      <c r="S1432" s="115" t="str">
        <f t="shared" si="44"/>
        <v>PMB</v>
      </c>
      <c r="T1432" s="115" t="str">
        <f>IFERROR(VLOOKUP(S1432,[1]LOKASI!$B$4:$D$19,2,0),"-")</f>
        <v>DISTRIK I</v>
      </c>
      <c r="U1432" s="115"/>
      <c r="V1432" s="115"/>
      <c r="W1432" s="121"/>
    </row>
    <row r="1433" spans="2:23" s="94" customFormat="1" ht="50.15" hidden="1" customHeight="1" x14ac:dyDescent="0.35">
      <c r="B1433" s="115">
        <f t="shared" si="45"/>
        <v>1428</v>
      </c>
      <c r="C1433" s="115" t="s">
        <v>1755</v>
      </c>
      <c r="D1433" s="169" t="s">
        <v>3420</v>
      </c>
      <c r="E1433" s="148"/>
      <c r="F1433" s="149"/>
      <c r="G1433" s="168">
        <v>1</v>
      </c>
      <c r="H1433" s="119"/>
      <c r="I1433" s="119"/>
      <c r="J1433" s="183" t="s">
        <v>3421</v>
      </c>
      <c r="K1433" s="131">
        <v>43993</v>
      </c>
      <c r="L1433" s="131">
        <v>43993</v>
      </c>
      <c r="M1433" s="131">
        <v>43993</v>
      </c>
      <c r="N1433" s="115" t="s">
        <v>3422</v>
      </c>
      <c r="O1433" s="115" t="s">
        <v>1511</v>
      </c>
      <c r="P1433" s="115">
        <v>6</v>
      </c>
      <c r="Q1433" s="115">
        <v>2020</v>
      </c>
      <c r="R1433" s="188" t="s">
        <v>3423</v>
      </c>
      <c r="S1433" s="115" t="str">
        <f t="shared" si="44"/>
        <v>PMB</v>
      </c>
      <c r="T1433" s="115" t="str">
        <f>IFERROR(VLOOKUP(S1433,[1]LOKASI!$B$4:$D$19,2,0),"-")</f>
        <v>DISTRIK I</v>
      </c>
      <c r="U1433" s="115"/>
      <c r="V1433" s="115"/>
      <c r="W1433" s="121"/>
    </row>
    <row r="1434" spans="2:23" s="94" customFormat="1" ht="50.15" hidden="1" customHeight="1" x14ac:dyDescent="0.35">
      <c r="B1434" s="115">
        <f t="shared" si="45"/>
        <v>1429</v>
      </c>
      <c r="C1434" s="115" t="s">
        <v>1755</v>
      </c>
      <c r="D1434" s="169" t="s">
        <v>3424</v>
      </c>
      <c r="E1434" s="148"/>
      <c r="F1434" s="149"/>
      <c r="G1434" s="168">
        <v>1</v>
      </c>
      <c r="H1434" s="119"/>
      <c r="I1434" s="119"/>
      <c r="J1434" s="119">
        <v>8</v>
      </c>
      <c r="K1434" s="131">
        <v>43993</v>
      </c>
      <c r="L1434" s="131">
        <v>43993</v>
      </c>
      <c r="M1434" s="131">
        <v>43993</v>
      </c>
      <c r="N1434" s="115" t="s">
        <v>3425</v>
      </c>
      <c r="O1434" s="115" t="s">
        <v>1646</v>
      </c>
      <c r="P1434" s="115">
        <v>6</v>
      </c>
      <c r="Q1434" s="115">
        <v>2020</v>
      </c>
      <c r="R1434" s="115"/>
      <c r="S1434" s="115" t="str">
        <f t="shared" si="44"/>
        <v>TLJ</v>
      </c>
      <c r="T1434" s="115" t="str">
        <f>IFERROR(VLOOKUP(S1434,[1]LOKASI!$B$4:$D$19,2,0),"-")</f>
        <v>DISTRIK I</v>
      </c>
      <c r="U1434" s="115"/>
      <c r="V1434" s="115"/>
      <c r="W1434" s="121"/>
    </row>
    <row r="1435" spans="2:23" s="94" customFormat="1" ht="50.15" hidden="1" customHeight="1" x14ac:dyDescent="0.35">
      <c r="B1435" s="115">
        <f t="shared" si="45"/>
        <v>1430</v>
      </c>
      <c r="C1435" s="115" t="s">
        <v>1755</v>
      </c>
      <c r="D1435" s="169" t="s">
        <v>3426</v>
      </c>
      <c r="E1435" s="148"/>
      <c r="F1435" s="149"/>
      <c r="G1435" s="168">
        <v>1</v>
      </c>
      <c r="H1435" s="119"/>
      <c r="I1435" s="119">
        <v>1</v>
      </c>
      <c r="J1435" s="119"/>
      <c r="K1435" s="131">
        <v>43993</v>
      </c>
      <c r="L1435" s="131">
        <v>43993</v>
      </c>
      <c r="M1435" s="131">
        <v>43993</v>
      </c>
      <c r="N1435" s="115" t="s">
        <v>3397</v>
      </c>
      <c r="O1435" s="115" t="s">
        <v>1786</v>
      </c>
      <c r="P1435" s="115">
        <v>6</v>
      </c>
      <c r="Q1435" s="115">
        <v>2020</v>
      </c>
      <c r="R1435" s="115">
        <v>1.95</v>
      </c>
      <c r="S1435" s="115" t="str">
        <f t="shared" si="44"/>
        <v>TLJ</v>
      </c>
      <c r="T1435" s="115" t="str">
        <f>IFERROR(VLOOKUP(S1435,[1]LOKASI!$B$4:$D$19,2,0),"-")</f>
        <v>DISTRIK I</v>
      </c>
      <c r="U1435" s="115"/>
      <c r="V1435" s="115"/>
      <c r="W1435" s="121"/>
    </row>
    <row r="1436" spans="2:23" s="94" customFormat="1" ht="50.15" hidden="1" customHeight="1" x14ac:dyDescent="0.35">
      <c r="B1436" s="115">
        <f t="shared" si="45"/>
        <v>1431</v>
      </c>
      <c r="C1436" s="115" t="s">
        <v>1755</v>
      </c>
      <c r="D1436" s="116" t="s">
        <v>3427</v>
      </c>
      <c r="E1436" s="117"/>
      <c r="F1436" s="118"/>
      <c r="G1436" s="168">
        <v>1</v>
      </c>
      <c r="H1436" s="119"/>
      <c r="I1436" s="119"/>
      <c r="J1436" s="119">
        <v>16</v>
      </c>
      <c r="K1436" s="131">
        <v>43993</v>
      </c>
      <c r="L1436" s="131">
        <v>43993</v>
      </c>
      <c r="M1436" s="131">
        <v>43993</v>
      </c>
      <c r="N1436" s="115" t="s">
        <v>3428</v>
      </c>
      <c r="O1436" s="115" t="s">
        <v>1987</v>
      </c>
      <c r="P1436" s="115">
        <v>6</v>
      </c>
      <c r="Q1436" s="115">
        <v>2020</v>
      </c>
      <c r="R1436" s="115">
        <v>0.64</v>
      </c>
      <c r="S1436" s="115" t="str">
        <f t="shared" si="44"/>
        <v>OGN</v>
      </c>
      <c r="T1436" s="115" t="str">
        <f>IFERROR(VLOOKUP(S1436,[1]LOKASI!$B$4:$D$19,2,0),"-")</f>
        <v>DISTRIK II</v>
      </c>
      <c r="U1436" s="115"/>
      <c r="V1436" s="115"/>
      <c r="W1436" s="121"/>
    </row>
    <row r="1437" spans="2:23" s="94" customFormat="1" ht="50.15" hidden="1" customHeight="1" x14ac:dyDescent="0.35">
      <c r="B1437" s="115">
        <f t="shared" si="45"/>
        <v>1432</v>
      </c>
      <c r="C1437" s="115" t="s">
        <v>1755</v>
      </c>
      <c r="D1437" s="169" t="s">
        <v>3429</v>
      </c>
      <c r="E1437" s="148"/>
      <c r="F1437" s="149"/>
      <c r="G1437" s="168">
        <v>1</v>
      </c>
      <c r="H1437" s="119"/>
      <c r="I1437" s="119">
        <v>1</v>
      </c>
      <c r="J1437" s="119"/>
      <c r="K1437" s="131">
        <v>43993</v>
      </c>
      <c r="L1437" s="131">
        <v>43993</v>
      </c>
      <c r="M1437" s="131">
        <v>43993</v>
      </c>
      <c r="N1437" s="115" t="s">
        <v>3430</v>
      </c>
      <c r="O1437" s="115" t="s">
        <v>2747</v>
      </c>
      <c r="P1437" s="115">
        <v>6</v>
      </c>
      <c r="Q1437" s="115">
        <v>2020</v>
      </c>
      <c r="R1437" s="115">
        <v>1.25</v>
      </c>
      <c r="S1437" s="115" t="str">
        <f t="shared" si="44"/>
        <v>OGN</v>
      </c>
      <c r="T1437" s="115" t="str">
        <f>IFERROR(VLOOKUP(S1437,[1]LOKASI!$B$4:$D$19,2,0),"-")</f>
        <v>DISTRIK II</v>
      </c>
      <c r="U1437" s="115"/>
      <c r="V1437" s="115"/>
      <c r="W1437" s="121"/>
    </row>
    <row r="1438" spans="2:23" s="94" customFormat="1" ht="50.15" hidden="1" customHeight="1" x14ac:dyDescent="0.35">
      <c r="B1438" s="115">
        <f t="shared" si="45"/>
        <v>1433</v>
      </c>
      <c r="C1438" s="115" t="s">
        <v>1755</v>
      </c>
      <c r="D1438" s="116" t="s">
        <v>3431</v>
      </c>
      <c r="E1438" s="117"/>
      <c r="F1438" s="118"/>
      <c r="G1438" s="168">
        <v>1</v>
      </c>
      <c r="H1438" s="119"/>
      <c r="I1438" s="119"/>
      <c r="J1438" s="119">
        <v>12</v>
      </c>
      <c r="K1438" s="131">
        <v>43994</v>
      </c>
      <c r="L1438" s="131">
        <v>43994</v>
      </c>
      <c r="M1438" s="131">
        <v>43994</v>
      </c>
      <c r="N1438" s="133" t="s">
        <v>3432</v>
      </c>
      <c r="O1438" s="115" t="s">
        <v>1024</v>
      </c>
      <c r="P1438" s="115">
        <v>6</v>
      </c>
      <c r="Q1438" s="115">
        <v>2020</v>
      </c>
      <c r="R1438" s="115"/>
      <c r="S1438" s="115" t="str">
        <f t="shared" si="44"/>
        <v>TLJ</v>
      </c>
      <c r="T1438" s="115" t="str">
        <f>IFERROR(VLOOKUP(S1438,[1]LOKASI!$B$4:$D$19,2,0),"-")</f>
        <v>DISTRIK I</v>
      </c>
      <c r="U1438" s="115"/>
      <c r="V1438" s="115"/>
      <c r="W1438" s="121"/>
    </row>
    <row r="1439" spans="2:23" s="94" customFormat="1" ht="50.15" hidden="1" customHeight="1" x14ac:dyDescent="0.35">
      <c r="B1439" s="115">
        <f t="shared" si="45"/>
        <v>1434</v>
      </c>
      <c r="C1439" s="115" t="s">
        <v>1755</v>
      </c>
      <c r="D1439" s="169" t="s">
        <v>3433</v>
      </c>
      <c r="E1439" s="148"/>
      <c r="F1439" s="149"/>
      <c r="G1439" s="168">
        <v>1</v>
      </c>
      <c r="H1439" s="119"/>
      <c r="I1439" s="119"/>
      <c r="J1439" s="119">
        <v>16</v>
      </c>
      <c r="K1439" s="131">
        <v>43994</v>
      </c>
      <c r="L1439" s="131">
        <v>43994</v>
      </c>
      <c r="M1439" s="131">
        <v>43994</v>
      </c>
      <c r="N1439" s="133" t="s">
        <v>3434</v>
      </c>
      <c r="O1439" s="115" t="s">
        <v>1786</v>
      </c>
      <c r="P1439" s="115">
        <v>6</v>
      </c>
      <c r="Q1439" s="115">
        <v>2020</v>
      </c>
      <c r="R1439" s="115">
        <v>1.8</v>
      </c>
      <c r="S1439" s="115" t="str">
        <f t="shared" si="44"/>
        <v>TLJ</v>
      </c>
      <c r="T1439" s="115" t="str">
        <f>IFERROR(VLOOKUP(S1439,[1]LOKASI!$B$4:$D$19,2,0),"-")</f>
        <v>DISTRIK I</v>
      </c>
      <c r="U1439" s="115"/>
      <c r="V1439" s="115"/>
      <c r="W1439" s="121"/>
    </row>
    <row r="1440" spans="2:23" s="94" customFormat="1" ht="50.15" hidden="1" customHeight="1" x14ac:dyDescent="0.35">
      <c r="B1440" s="115">
        <f t="shared" si="45"/>
        <v>1435</v>
      </c>
      <c r="C1440" s="123" t="s">
        <v>1300</v>
      </c>
      <c r="D1440" s="128" t="s">
        <v>3435</v>
      </c>
      <c r="E1440" s="129"/>
      <c r="F1440" s="130"/>
      <c r="G1440" s="168">
        <v>1</v>
      </c>
      <c r="H1440" s="119">
        <v>1</v>
      </c>
      <c r="I1440" s="119"/>
      <c r="J1440" s="119"/>
      <c r="K1440" s="131">
        <v>43992</v>
      </c>
      <c r="L1440" s="131">
        <v>43992</v>
      </c>
      <c r="M1440" s="131">
        <v>43994</v>
      </c>
      <c r="N1440" s="200" t="s">
        <v>3436</v>
      </c>
      <c r="O1440" s="126" t="s">
        <v>1792</v>
      </c>
      <c r="P1440" s="115">
        <v>6</v>
      </c>
      <c r="Q1440" s="115">
        <v>2020</v>
      </c>
      <c r="R1440" s="115"/>
      <c r="S1440" s="115" t="str">
        <f t="shared" si="44"/>
        <v>PDW-PPP</v>
      </c>
      <c r="T1440" s="115" t="str">
        <f>IFERROR(VLOOKUP(S1440,[1]LOKASI!$B$4:$D$19,2,0),"-")</f>
        <v>-</v>
      </c>
      <c r="U1440" s="115"/>
      <c r="V1440" s="115"/>
      <c r="W1440" s="121"/>
    </row>
    <row r="1441" spans="2:23" s="94" customFormat="1" ht="50.15" hidden="1" customHeight="1" x14ac:dyDescent="0.35">
      <c r="B1441" s="115">
        <f t="shared" si="45"/>
        <v>1436</v>
      </c>
      <c r="C1441" s="115" t="s">
        <v>1755</v>
      </c>
      <c r="D1441" s="116" t="s">
        <v>3437</v>
      </c>
      <c r="E1441" s="117"/>
      <c r="F1441" s="118"/>
      <c r="G1441" s="168">
        <v>1</v>
      </c>
      <c r="H1441" s="119"/>
      <c r="I1441" s="119"/>
      <c r="J1441" s="119">
        <v>24</v>
      </c>
      <c r="K1441" s="131">
        <v>43995</v>
      </c>
      <c r="L1441" s="131">
        <v>43995</v>
      </c>
      <c r="M1441" s="131">
        <v>43995</v>
      </c>
      <c r="N1441" s="134" t="s">
        <v>3438</v>
      </c>
      <c r="O1441" s="115" t="s">
        <v>1776</v>
      </c>
      <c r="P1441" s="115">
        <v>6</v>
      </c>
      <c r="Q1441" s="115">
        <v>2020</v>
      </c>
      <c r="R1441" s="115"/>
      <c r="S1441" s="115" t="str">
        <f t="shared" si="44"/>
        <v>TLJ</v>
      </c>
      <c r="T1441" s="115" t="str">
        <f>IFERROR(VLOOKUP(S1441,[1]LOKASI!$B$4:$D$19,2,0),"-")</f>
        <v>DISTRIK I</v>
      </c>
      <c r="U1441" s="115"/>
      <c r="V1441" s="115"/>
      <c r="W1441" s="121"/>
    </row>
    <row r="1442" spans="2:23" s="94" customFormat="1" ht="50.15" hidden="1" customHeight="1" x14ac:dyDescent="0.35">
      <c r="B1442" s="115">
        <f t="shared" si="45"/>
        <v>1437</v>
      </c>
      <c r="C1442" s="115" t="s">
        <v>1755</v>
      </c>
      <c r="D1442" s="169" t="s">
        <v>3439</v>
      </c>
      <c r="E1442" s="148"/>
      <c r="F1442" s="149"/>
      <c r="G1442" s="168">
        <v>1</v>
      </c>
      <c r="H1442" s="119">
        <v>1</v>
      </c>
      <c r="I1442" s="119"/>
      <c r="J1442" s="119"/>
      <c r="K1442" s="131">
        <v>43997</v>
      </c>
      <c r="L1442" s="131">
        <v>43997</v>
      </c>
      <c r="M1442" s="131">
        <v>43997</v>
      </c>
      <c r="N1442" s="115" t="s">
        <v>3376</v>
      </c>
      <c r="O1442" s="115" t="s">
        <v>1522</v>
      </c>
      <c r="P1442" s="115">
        <v>6</v>
      </c>
      <c r="Q1442" s="115">
        <v>2020</v>
      </c>
      <c r="R1442" s="115">
        <v>0.45</v>
      </c>
      <c r="S1442" s="115" t="str">
        <f t="shared" si="44"/>
        <v>PMB</v>
      </c>
      <c r="T1442" s="115" t="str">
        <f>IFERROR(VLOOKUP(S1442,[1]LOKASI!$B$4:$D$19,2,0),"-")</f>
        <v>DISTRIK I</v>
      </c>
      <c r="U1442" s="115"/>
      <c r="V1442" s="115"/>
      <c r="W1442" s="121"/>
    </row>
    <row r="1443" spans="2:23" s="94" customFormat="1" ht="50.15" hidden="1" customHeight="1" x14ac:dyDescent="0.35">
      <c r="B1443" s="115">
        <f t="shared" si="45"/>
        <v>1438</v>
      </c>
      <c r="C1443" s="115" t="s">
        <v>1755</v>
      </c>
      <c r="D1443" s="169" t="s">
        <v>3440</v>
      </c>
      <c r="E1443" s="148"/>
      <c r="F1443" s="149"/>
      <c r="G1443" s="168">
        <v>1</v>
      </c>
      <c r="H1443" s="119"/>
      <c r="I1443" s="119">
        <v>2</v>
      </c>
      <c r="J1443" s="119"/>
      <c r="K1443" s="131">
        <v>43997</v>
      </c>
      <c r="L1443" s="131">
        <v>43997</v>
      </c>
      <c r="M1443" s="131">
        <v>43997</v>
      </c>
      <c r="N1443" s="115" t="s">
        <v>2806</v>
      </c>
      <c r="O1443" s="115" t="s">
        <v>1367</v>
      </c>
      <c r="P1443" s="115">
        <v>6</v>
      </c>
      <c r="Q1443" s="115">
        <v>2020</v>
      </c>
      <c r="R1443" s="115">
        <v>2</v>
      </c>
      <c r="S1443" s="115" t="str">
        <f t="shared" si="44"/>
        <v>BRG</v>
      </c>
      <c r="T1443" s="115" t="str">
        <f>IFERROR(VLOOKUP(S1443,[1]LOKASI!$B$4:$D$19,2,0),"-")</f>
        <v>DISTRIK III</v>
      </c>
      <c r="U1443" s="115"/>
      <c r="V1443" s="115"/>
      <c r="W1443" s="121"/>
    </row>
    <row r="1444" spans="2:23" s="94" customFormat="1" ht="50.15" hidden="1" customHeight="1" x14ac:dyDescent="0.35">
      <c r="B1444" s="115">
        <f t="shared" si="45"/>
        <v>1439</v>
      </c>
      <c r="C1444" s="115" t="s">
        <v>1755</v>
      </c>
      <c r="D1444" s="116" t="s">
        <v>3441</v>
      </c>
      <c r="E1444" s="117"/>
      <c r="F1444" s="118"/>
      <c r="G1444" s="168">
        <v>1</v>
      </c>
      <c r="H1444" s="119">
        <v>1</v>
      </c>
      <c r="I1444" s="119"/>
      <c r="J1444" s="119"/>
      <c r="K1444" s="131">
        <v>43999</v>
      </c>
      <c r="L1444" s="131">
        <v>43999</v>
      </c>
      <c r="M1444" s="131">
        <v>43999</v>
      </c>
      <c r="N1444" s="115" t="s">
        <v>3442</v>
      </c>
      <c r="O1444" s="115" t="s">
        <v>1426</v>
      </c>
      <c r="P1444" s="115">
        <v>6</v>
      </c>
      <c r="Q1444" s="115">
        <v>2020</v>
      </c>
      <c r="R1444" s="115">
        <v>1.47</v>
      </c>
      <c r="S1444" s="115" t="str">
        <f t="shared" si="44"/>
        <v>GNK</v>
      </c>
      <c r="T1444" s="115" t="str">
        <f>IFERROR(VLOOKUP(S1444,[1]LOKASI!$B$4:$D$19,2,0),"-")</f>
        <v>DISTRIK I</v>
      </c>
      <c r="U1444" s="115"/>
      <c r="V1444" s="115"/>
      <c r="W1444" s="121"/>
    </row>
    <row r="1445" spans="2:23" s="94" customFormat="1" ht="50.15" hidden="1" customHeight="1" x14ac:dyDescent="0.35">
      <c r="B1445" s="115">
        <f t="shared" si="45"/>
        <v>1440</v>
      </c>
      <c r="C1445" s="115" t="s">
        <v>1755</v>
      </c>
      <c r="D1445" s="169" t="s">
        <v>3443</v>
      </c>
      <c r="E1445" s="148"/>
      <c r="F1445" s="149"/>
      <c r="G1445" s="168">
        <v>1</v>
      </c>
      <c r="H1445" s="119"/>
      <c r="I1445" s="119"/>
      <c r="J1445" s="119">
        <v>12</v>
      </c>
      <c r="K1445" s="131">
        <v>43999</v>
      </c>
      <c r="L1445" s="131">
        <v>43999</v>
      </c>
      <c r="M1445" s="131">
        <v>43999</v>
      </c>
      <c r="N1445" s="115" t="s">
        <v>3444</v>
      </c>
      <c r="O1445" s="115" t="s">
        <v>1884</v>
      </c>
      <c r="P1445" s="115">
        <v>6</v>
      </c>
      <c r="Q1445" s="115">
        <v>2020</v>
      </c>
      <c r="R1445" s="115"/>
      <c r="S1445" s="115" t="str">
        <f t="shared" si="44"/>
        <v>TLJ</v>
      </c>
      <c r="T1445" s="115" t="str">
        <f>IFERROR(VLOOKUP(S1445,[1]LOKASI!$B$4:$D$19,2,0),"-")</f>
        <v>DISTRIK I</v>
      </c>
      <c r="U1445" s="115"/>
      <c r="V1445" s="115"/>
      <c r="W1445" s="121"/>
    </row>
    <row r="1446" spans="2:23" s="94" customFormat="1" ht="50.15" hidden="1" customHeight="1" x14ac:dyDescent="0.35">
      <c r="B1446" s="115">
        <f t="shared" si="45"/>
        <v>1441</v>
      </c>
      <c r="C1446" s="115" t="s">
        <v>1755</v>
      </c>
      <c r="D1446" s="169" t="s">
        <v>3445</v>
      </c>
      <c r="E1446" s="148"/>
      <c r="F1446" s="149"/>
      <c r="G1446" s="119">
        <v>1</v>
      </c>
      <c r="H1446" s="119"/>
      <c r="I1446" s="119"/>
      <c r="J1446" s="119">
        <v>3</v>
      </c>
      <c r="K1446" s="131">
        <v>44000</v>
      </c>
      <c r="L1446" s="131">
        <v>44000</v>
      </c>
      <c r="M1446" s="131">
        <v>44000</v>
      </c>
      <c r="N1446" s="115" t="s">
        <v>3446</v>
      </c>
      <c r="O1446" s="115" t="s">
        <v>3447</v>
      </c>
      <c r="P1446" s="115">
        <v>6</v>
      </c>
      <c r="Q1446" s="115">
        <v>2020</v>
      </c>
      <c r="R1446" s="115"/>
      <c r="S1446" s="115" t="str">
        <f t="shared" si="44"/>
        <v>TMT</v>
      </c>
      <c r="T1446" s="115" t="str">
        <f>IFERROR(VLOOKUP(S1446,[1]LOKASI!$B$4:$D$19,2,0),"-")</f>
        <v>DISTRIK II</v>
      </c>
      <c r="U1446" s="115"/>
      <c r="V1446" s="115"/>
      <c r="W1446" s="121"/>
    </row>
    <row r="1447" spans="2:23" s="94" customFormat="1" ht="50.15" hidden="1" customHeight="1" x14ac:dyDescent="0.35">
      <c r="B1447" s="115">
        <f t="shared" si="45"/>
        <v>1442</v>
      </c>
      <c r="C1447" s="115" t="s">
        <v>1755</v>
      </c>
      <c r="D1447" s="116" t="s">
        <v>3448</v>
      </c>
      <c r="E1447" s="117"/>
      <c r="F1447" s="118"/>
      <c r="G1447" s="119">
        <v>1</v>
      </c>
      <c r="H1447" s="119"/>
      <c r="I1447" s="119"/>
      <c r="J1447" s="119">
        <v>48</v>
      </c>
      <c r="K1447" s="131">
        <v>44000</v>
      </c>
      <c r="L1447" s="131">
        <v>44000</v>
      </c>
      <c r="M1447" s="131">
        <v>44000</v>
      </c>
      <c r="N1447" s="115" t="s">
        <v>3449</v>
      </c>
      <c r="O1447" s="115" t="s">
        <v>1361</v>
      </c>
      <c r="P1447" s="115">
        <v>6</v>
      </c>
      <c r="Q1447" s="115">
        <v>2020</v>
      </c>
      <c r="R1447" s="188" t="s">
        <v>3450</v>
      </c>
      <c r="S1447" s="115" t="str">
        <f t="shared" si="44"/>
        <v>BRG</v>
      </c>
      <c r="T1447" s="115" t="str">
        <f>IFERROR(VLOOKUP(S1447,[1]LOKASI!$B$4:$D$19,2,0),"-")</f>
        <v>DISTRIK III</v>
      </c>
      <c r="U1447" s="115"/>
      <c r="V1447" s="115"/>
      <c r="W1447" s="121"/>
    </row>
    <row r="1448" spans="2:23" s="94" customFormat="1" ht="50.15" hidden="1" customHeight="1" x14ac:dyDescent="0.35">
      <c r="B1448" s="115">
        <f t="shared" si="45"/>
        <v>1443</v>
      </c>
      <c r="C1448" s="115" t="s">
        <v>1755</v>
      </c>
      <c r="D1448" s="169" t="s">
        <v>3451</v>
      </c>
      <c r="E1448" s="148"/>
      <c r="F1448" s="149"/>
      <c r="G1448" s="168">
        <v>1</v>
      </c>
      <c r="H1448" s="119"/>
      <c r="I1448" s="119"/>
      <c r="J1448" s="119"/>
      <c r="K1448" s="131">
        <v>43999</v>
      </c>
      <c r="L1448" s="131">
        <v>44001</v>
      </c>
      <c r="M1448" s="131">
        <v>44001</v>
      </c>
      <c r="N1448" s="115" t="s">
        <v>3452</v>
      </c>
      <c r="O1448" s="115" t="s">
        <v>1431</v>
      </c>
      <c r="P1448" s="115">
        <v>6</v>
      </c>
      <c r="Q1448" s="115">
        <v>2020</v>
      </c>
      <c r="R1448" s="115">
        <v>0</v>
      </c>
      <c r="S1448" s="115" t="str">
        <f t="shared" si="44"/>
        <v>GNK</v>
      </c>
      <c r="T1448" s="115" t="str">
        <f>IFERROR(VLOOKUP(S1448,[1]LOKASI!$B$4:$D$19,2,0),"-")</f>
        <v>DISTRIK I</v>
      </c>
      <c r="U1448" s="115"/>
      <c r="V1448" s="115"/>
      <c r="W1448" s="121"/>
    </row>
    <row r="1449" spans="2:23" s="94" customFormat="1" ht="50.15" hidden="1" customHeight="1" x14ac:dyDescent="0.35">
      <c r="B1449" s="115">
        <f t="shared" si="45"/>
        <v>1444</v>
      </c>
      <c r="C1449" s="115" t="s">
        <v>1755</v>
      </c>
      <c r="D1449" s="116" t="s">
        <v>3453</v>
      </c>
      <c r="E1449" s="117"/>
      <c r="F1449" s="118"/>
      <c r="G1449" s="119">
        <v>1</v>
      </c>
      <c r="H1449" s="119">
        <v>1</v>
      </c>
      <c r="I1449" s="119"/>
      <c r="J1449" s="119"/>
      <c r="K1449" s="131">
        <v>44001</v>
      </c>
      <c r="L1449" s="131">
        <v>44001</v>
      </c>
      <c r="M1449" s="131">
        <v>44001</v>
      </c>
      <c r="N1449" s="134" t="s">
        <v>3454</v>
      </c>
      <c r="O1449" s="115" t="s">
        <v>1414</v>
      </c>
      <c r="P1449" s="115">
        <v>6</v>
      </c>
      <c r="Q1449" s="115">
        <v>2020</v>
      </c>
      <c r="R1449" s="115"/>
      <c r="S1449" s="115" t="str">
        <f t="shared" si="44"/>
        <v>GNK</v>
      </c>
      <c r="T1449" s="115" t="str">
        <f>IFERROR(VLOOKUP(S1449,[1]LOKASI!$B$4:$D$19,2,0),"-")</f>
        <v>DISTRIK I</v>
      </c>
      <c r="U1449" s="115"/>
      <c r="V1449" s="115"/>
      <c r="W1449" s="121"/>
    </row>
    <row r="1450" spans="2:23" s="94" customFormat="1" ht="50.15" hidden="1" customHeight="1" x14ac:dyDescent="0.35">
      <c r="B1450" s="115">
        <f t="shared" si="45"/>
        <v>1445</v>
      </c>
      <c r="C1450" s="115" t="s">
        <v>1755</v>
      </c>
      <c r="D1450" s="169" t="s">
        <v>3455</v>
      </c>
      <c r="E1450" s="148"/>
      <c r="F1450" s="149"/>
      <c r="G1450" s="119">
        <v>1</v>
      </c>
      <c r="H1450" s="119"/>
      <c r="I1450" s="119"/>
      <c r="J1450" s="119">
        <v>60</v>
      </c>
      <c r="K1450" s="131">
        <v>44002</v>
      </c>
      <c r="L1450" s="131">
        <v>44002</v>
      </c>
      <c r="M1450" s="131">
        <v>44002</v>
      </c>
      <c r="N1450" s="115" t="s">
        <v>3456</v>
      </c>
      <c r="O1450" s="115" t="s">
        <v>1431</v>
      </c>
      <c r="P1450" s="115">
        <v>6</v>
      </c>
      <c r="Q1450" s="115">
        <v>2020</v>
      </c>
      <c r="R1450" s="115" t="s">
        <v>3457</v>
      </c>
      <c r="S1450" s="115" t="str">
        <f t="shared" si="44"/>
        <v>GNK</v>
      </c>
      <c r="T1450" s="115" t="str">
        <f>IFERROR(VLOOKUP(S1450,[1]LOKASI!$B$4:$D$19,2,0),"-")</f>
        <v>DISTRIK I</v>
      </c>
      <c r="U1450" s="115"/>
      <c r="V1450" s="115"/>
      <c r="W1450" s="121"/>
    </row>
    <row r="1451" spans="2:23" s="94" customFormat="1" ht="50.15" hidden="1" customHeight="1" x14ac:dyDescent="0.35">
      <c r="B1451" s="115">
        <f t="shared" si="45"/>
        <v>1446</v>
      </c>
      <c r="C1451" s="115" t="s">
        <v>1755</v>
      </c>
      <c r="D1451" s="116" t="s">
        <v>3458</v>
      </c>
      <c r="E1451" s="117"/>
      <c r="F1451" s="118"/>
      <c r="G1451" s="119"/>
      <c r="H1451" s="119"/>
      <c r="I1451" s="119"/>
      <c r="J1451" s="119"/>
      <c r="K1451" s="131">
        <v>44003</v>
      </c>
      <c r="L1451" s="131">
        <v>44003</v>
      </c>
      <c r="M1451" s="131">
        <v>44003</v>
      </c>
      <c r="N1451" s="115" t="s">
        <v>3459</v>
      </c>
      <c r="O1451" s="115" t="s">
        <v>1431</v>
      </c>
      <c r="P1451" s="115">
        <v>6</v>
      </c>
      <c r="Q1451" s="115">
        <v>2020</v>
      </c>
      <c r="R1451" s="115">
        <v>1.88</v>
      </c>
      <c r="S1451" s="115" t="str">
        <f t="shared" si="44"/>
        <v>GNK</v>
      </c>
      <c r="T1451" s="115" t="str">
        <f>IFERROR(VLOOKUP(S1451,[1]LOKASI!$B$4:$D$19,2,0),"-")</f>
        <v>DISTRIK I</v>
      </c>
      <c r="U1451" s="115"/>
      <c r="V1451" s="115"/>
      <c r="W1451" s="121"/>
    </row>
    <row r="1452" spans="2:23" s="94" customFormat="1" ht="50.15" hidden="1" customHeight="1" x14ac:dyDescent="0.35">
      <c r="B1452" s="115">
        <f t="shared" si="45"/>
        <v>1447</v>
      </c>
      <c r="C1452" s="115" t="s">
        <v>1755</v>
      </c>
      <c r="D1452" s="169" t="s">
        <v>3460</v>
      </c>
      <c r="E1452" s="148"/>
      <c r="F1452" s="149"/>
      <c r="G1452" s="119">
        <v>1</v>
      </c>
      <c r="H1452" s="119"/>
      <c r="I1452" s="119"/>
      <c r="J1452" s="119">
        <v>6</v>
      </c>
      <c r="K1452" s="131">
        <v>44003</v>
      </c>
      <c r="L1452" s="131">
        <v>44003</v>
      </c>
      <c r="M1452" s="131">
        <v>44003</v>
      </c>
      <c r="N1452" s="115" t="s">
        <v>3461</v>
      </c>
      <c r="O1452" s="115" t="s">
        <v>1431</v>
      </c>
      <c r="P1452" s="115">
        <v>6</v>
      </c>
      <c r="Q1452" s="115">
        <v>2020</v>
      </c>
      <c r="R1452" s="115">
        <v>1.87</v>
      </c>
      <c r="S1452" s="115" t="str">
        <f t="shared" si="44"/>
        <v>GNK</v>
      </c>
      <c r="T1452" s="115" t="str">
        <f>IFERROR(VLOOKUP(S1452,[1]LOKASI!$B$4:$D$19,2,0),"-")</f>
        <v>DISTRIK I</v>
      </c>
      <c r="U1452" s="115"/>
      <c r="V1452" s="115"/>
      <c r="W1452" s="121"/>
    </row>
    <row r="1453" spans="2:23" s="94" customFormat="1" ht="50.15" hidden="1" customHeight="1" x14ac:dyDescent="0.35">
      <c r="B1453" s="115">
        <f t="shared" si="45"/>
        <v>1448</v>
      </c>
      <c r="C1453" s="115" t="s">
        <v>1755</v>
      </c>
      <c r="D1453" s="169" t="s">
        <v>3462</v>
      </c>
      <c r="E1453" s="148"/>
      <c r="F1453" s="149"/>
      <c r="G1453" s="119">
        <v>1</v>
      </c>
      <c r="H1453" s="119"/>
      <c r="I1453" s="119">
        <v>1</v>
      </c>
      <c r="J1453" s="119"/>
      <c r="K1453" s="131">
        <v>44004</v>
      </c>
      <c r="L1453" s="131">
        <v>44004</v>
      </c>
      <c r="M1453" s="131">
        <v>44004</v>
      </c>
      <c r="N1453" s="115" t="s">
        <v>3463</v>
      </c>
      <c r="O1453" s="115" t="s">
        <v>1654</v>
      </c>
      <c r="P1453" s="115">
        <v>6</v>
      </c>
      <c r="Q1453" s="115">
        <v>2020</v>
      </c>
      <c r="R1453" s="115">
        <v>0.05</v>
      </c>
      <c r="S1453" s="115" t="str">
        <f t="shared" si="44"/>
        <v>TLJ</v>
      </c>
      <c r="T1453" s="115" t="str">
        <f>IFERROR(VLOOKUP(S1453,[1]LOKASI!$B$4:$D$19,2,0),"-")</f>
        <v>DISTRIK I</v>
      </c>
      <c r="U1453" s="115"/>
      <c r="V1453" s="115"/>
      <c r="W1453" s="121"/>
    </row>
    <row r="1454" spans="2:23" s="94" customFormat="1" ht="50.15" hidden="1" customHeight="1" x14ac:dyDescent="0.35">
      <c r="B1454" s="115">
        <f t="shared" si="45"/>
        <v>1449</v>
      </c>
      <c r="C1454" s="115" t="s">
        <v>1755</v>
      </c>
      <c r="D1454" s="116" t="s">
        <v>3464</v>
      </c>
      <c r="E1454" s="117"/>
      <c r="F1454" s="118"/>
      <c r="G1454" s="119">
        <v>1</v>
      </c>
      <c r="H1454" s="119"/>
      <c r="I1454" s="119">
        <v>2</v>
      </c>
      <c r="J1454" s="119"/>
      <c r="K1454" s="131">
        <v>44005</v>
      </c>
      <c r="L1454" s="131">
        <v>44005</v>
      </c>
      <c r="M1454" s="131">
        <v>44005</v>
      </c>
      <c r="N1454" s="134" t="s">
        <v>3465</v>
      </c>
      <c r="O1454" s="115" t="s">
        <v>1414</v>
      </c>
      <c r="P1454" s="115">
        <v>6</v>
      </c>
      <c r="Q1454" s="115">
        <v>2020</v>
      </c>
      <c r="R1454" s="115"/>
      <c r="S1454" s="115" t="str">
        <f t="shared" si="44"/>
        <v>GNK</v>
      </c>
      <c r="T1454" s="115" t="str">
        <f>IFERROR(VLOOKUP(S1454,[1]LOKASI!$B$4:$D$19,2,0),"-")</f>
        <v>DISTRIK I</v>
      </c>
      <c r="U1454" s="115"/>
      <c r="V1454" s="115"/>
      <c r="W1454" s="121"/>
    </row>
    <row r="1455" spans="2:23" s="94" customFormat="1" ht="50.15" hidden="1" customHeight="1" x14ac:dyDescent="0.35">
      <c r="B1455" s="115">
        <f t="shared" si="45"/>
        <v>1450</v>
      </c>
      <c r="C1455" s="115" t="s">
        <v>1300</v>
      </c>
      <c r="D1455" s="169" t="s">
        <v>3466</v>
      </c>
      <c r="E1455" s="148"/>
      <c r="F1455" s="149"/>
      <c r="G1455" s="119">
        <v>1</v>
      </c>
      <c r="H1455" s="119">
        <v>1</v>
      </c>
      <c r="I1455" s="119"/>
      <c r="J1455" s="119"/>
      <c r="K1455" s="131">
        <v>44006</v>
      </c>
      <c r="L1455" s="131">
        <v>44006</v>
      </c>
      <c r="M1455" s="131">
        <v>44006</v>
      </c>
      <c r="N1455" s="134" t="s">
        <v>3467</v>
      </c>
      <c r="O1455" s="126" t="s">
        <v>1792</v>
      </c>
      <c r="P1455" s="115">
        <v>6</v>
      </c>
      <c r="Q1455" s="115">
        <v>2020</v>
      </c>
      <c r="R1455" s="115"/>
      <c r="S1455" s="115" t="str">
        <f t="shared" si="44"/>
        <v>PDW-PPP</v>
      </c>
      <c r="T1455" s="115" t="str">
        <f>IFERROR(VLOOKUP(S1455,[1]LOKASI!$B$4:$D$19,2,0),"-")</f>
        <v>-</v>
      </c>
      <c r="U1455" s="115"/>
      <c r="V1455" s="115"/>
      <c r="W1455" s="121"/>
    </row>
    <row r="1456" spans="2:23" s="94" customFormat="1" ht="50.15" hidden="1" customHeight="1" x14ac:dyDescent="0.35">
      <c r="B1456" s="115">
        <f t="shared" si="45"/>
        <v>1451</v>
      </c>
      <c r="C1456" s="115" t="s">
        <v>1755</v>
      </c>
      <c r="D1456" s="169" t="s">
        <v>3468</v>
      </c>
      <c r="E1456" s="148"/>
      <c r="F1456" s="149"/>
      <c r="G1456" s="119">
        <v>1</v>
      </c>
      <c r="H1456" s="119"/>
      <c r="I1456" s="119"/>
      <c r="J1456" s="119">
        <v>2</v>
      </c>
      <c r="K1456" s="131">
        <v>44007</v>
      </c>
      <c r="L1456" s="131">
        <v>44007</v>
      </c>
      <c r="M1456" s="131">
        <v>44007</v>
      </c>
      <c r="N1456" s="115" t="s">
        <v>3224</v>
      </c>
      <c r="O1456" s="115" t="s">
        <v>1426</v>
      </c>
      <c r="P1456" s="115">
        <v>6</v>
      </c>
      <c r="Q1456" s="115">
        <v>2020</v>
      </c>
      <c r="R1456" s="115">
        <v>1.47</v>
      </c>
      <c r="S1456" s="115" t="str">
        <f t="shared" si="44"/>
        <v>GNK</v>
      </c>
      <c r="T1456" s="115" t="str">
        <f>IFERROR(VLOOKUP(S1456,[1]LOKASI!$B$4:$D$19,2,0),"-")</f>
        <v>DISTRIK I</v>
      </c>
      <c r="U1456" s="115"/>
      <c r="V1456" s="115"/>
      <c r="W1456" s="121"/>
    </row>
    <row r="1457" spans="2:23" s="94" customFormat="1" ht="50.15" hidden="1" customHeight="1" x14ac:dyDescent="0.35">
      <c r="B1457" s="115">
        <f t="shared" si="45"/>
        <v>1452</v>
      </c>
      <c r="C1457" s="115" t="s">
        <v>1755</v>
      </c>
      <c r="D1457" s="116" t="s">
        <v>3469</v>
      </c>
      <c r="E1457" s="117"/>
      <c r="F1457" s="118"/>
      <c r="G1457" s="168">
        <v>1</v>
      </c>
      <c r="H1457" s="119"/>
      <c r="I1457" s="119">
        <v>1</v>
      </c>
      <c r="J1457" s="119"/>
      <c r="K1457" s="131">
        <v>44007</v>
      </c>
      <c r="L1457" s="131">
        <v>44007</v>
      </c>
      <c r="M1457" s="131">
        <v>44007</v>
      </c>
      <c r="N1457" s="115" t="s">
        <v>3470</v>
      </c>
      <c r="O1457" s="115" t="s">
        <v>1786</v>
      </c>
      <c r="P1457" s="115">
        <v>6</v>
      </c>
      <c r="Q1457" s="115">
        <v>2020</v>
      </c>
      <c r="R1457" s="115">
        <v>0.4</v>
      </c>
      <c r="S1457" s="115" t="str">
        <f t="shared" si="44"/>
        <v>TLJ</v>
      </c>
      <c r="T1457" s="115" t="str">
        <f>IFERROR(VLOOKUP(S1457,[1]LOKASI!$B$4:$D$19,2,0),"-")</f>
        <v>DISTRIK I</v>
      </c>
      <c r="U1457" s="115"/>
      <c r="V1457" s="115"/>
      <c r="W1457" s="121"/>
    </row>
    <row r="1458" spans="2:23" s="94" customFormat="1" ht="50.15" hidden="1" customHeight="1" x14ac:dyDescent="0.35">
      <c r="B1458" s="115">
        <f t="shared" si="45"/>
        <v>1453</v>
      </c>
      <c r="C1458" s="115" t="s">
        <v>1755</v>
      </c>
      <c r="D1458" s="169" t="s">
        <v>3471</v>
      </c>
      <c r="E1458" s="148"/>
      <c r="F1458" s="149"/>
      <c r="G1458" s="119">
        <v>1</v>
      </c>
      <c r="H1458" s="119"/>
      <c r="I1458" s="119"/>
      <c r="J1458" s="119">
        <v>9</v>
      </c>
      <c r="K1458" s="131">
        <v>44007</v>
      </c>
      <c r="L1458" s="131">
        <v>44007</v>
      </c>
      <c r="M1458" s="131">
        <v>44007</v>
      </c>
      <c r="N1458" s="115" t="s">
        <v>3472</v>
      </c>
      <c r="O1458" s="115" t="s">
        <v>3473</v>
      </c>
      <c r="P1458" s="115">
        <v>6</v>
      </c>
      <c r="Q1458" s="115">
        <v>2020</v>
      </c>
      <c r="R1458" s="115"/>
      <c r="S1458" s="115" t="str">
        <f t="shared" si="44"/>
        <v>OGN</v>
      </c>
      <c r="T1458" s="115" t="str">
        <f>IFERROR(VLOOKUP(S1458,[1]LOKASI!$B$4:$D$19,2,0),"-")</f>
        <v>DISTRIK II</v>
      </c>
      <c r="U1458" s="115"/>
      <c r="V1458" s="115"/>
      <c r="W1458" s="121"/>
    </row>
    <row r="1459" spans="2:23" s="94" customFormat="1" ht="50.15" hidden="1" customHeight="1" x14ac:dyDescent="0.35">
      <c r="B1459" s="115">
        <f t="shared" si="45"/>
        <v>1454</v>
      </c>
      <c r="C1459" s="115" t="s">
        <v>1755</v>
      </c>
      <c r="D1459" s="116" t="s">
        <v>3474</v>
      </c>
      <c r="E1459" s="117"/>
      <c r="F1459" s="118"/>
      <c r="G1459" s="119">
        <v>1</v>
      </c>
      <c r="H1459" s="119"/>
      <c r="I1459" s="119"/>
      <c r="J1459" s="119">
        <v>2.2999999999999998</v>
      </c>
      <c r="K1459" s="131">
        <v>44008</v>
      </c>
      <c r="L1459" s="131">
        <v>44008</v>
      </c>
      <c r="M1459" s="131">
        <v>44008</v>
      </c>
      <c r="N1459" s="115" t="s">
        <v>3415</v>
      </c>
      <c r="O1459" s="115" t="s">
        <v>3475</v>
      </c>
      <c r="P1459" s="115">
        <v>6</v>
      </c>
      <c r="Q1459" s="115">
        <v>2020</v>
      </c>
      <c r="R1459" s="115"/>
      <c r="S1459" s="115" t="str">
        <f t="shared" si="44"/>
        <v>TMT</v>
      </c>
      <c r="T1459" s="115" t="str">
        <f>IFERROR(VLOOKUP(S1459,[1]LOKASI!$B$4:$D$19,2,0),"-")</f>
        <v>DISTRIK II</v>
      </c>
      <c r="U1459" s="115"/>
      <c r="V1459" s="115"/>
      <c r="W1459" s="121"/>
    </row>
    <row r="1460" spans="2:23" s="94" customFormat="1" ht="50.15" hidden="1" customHeight="1" x14ac:dyDescent="0.35">
      <c r="B1460" s="115">
        <f t="shared" si="45"/>
        <v>1455</v>
      </c>
      <c r="C1460" s="115" t="s">
        <v>1755</v>
      </c>
      <c r="D1460" s="169" t="s">
        <v>3476</v>
      </c>
      <c r="E1460" s="148"/>
      <c r="F1460" s="149"/>
      <c r="G1460" s="119">
        <v>1</v>
      </c>
      <c r="H1460" s="119"/>
      <c r="I1460" s="119"/>
      <c r="J1460" s="119">
        <v>3</v>
      </c>
      <c r="K1460" s="131">
        <v>44008</v>
      </c>
      <c r="L1460" s="131">
        <v>44008</v>
      </c>
      <c r="M1460" s="131">
        <v>44008</v>
      </c>
      <c r="N1460" s="115" t="s">
        <v>3477</v>
      </c>
      <c r="O1460" s="115" t="s">
        <v>3478</v>
      </c>
      <c r="P1460" s="115">
        <v>6</v>
      </c>
      <c r="Q1460" s="115">
        <v>2020</v>
      </c>
      <c r="R1460" s="115"/>
      <c r="S1460" s="115" t="str">
        <f t="shared" si="44"/>
        <v>OGN</v>
      </c>
      <c r="T1460" s="115" t="str">
        <f>IFERROR(VLOOKUP(S1460,[1]LOKASI!$B$4:$D$19,2,0),"-")</f>
        <v>DISTRIK II</v>
      </c>
      <c r="U1460" s="115"/>
      <c r="V1460" s="115"/>
      <c r="W1460" s="121"/>
    </row>
    <row r="1461" spans="2:23" s="94" customFormat="1" ht="50.15" hidden="1" customHeight="1" x14ac:dyDescent="0.35">
      <c r="B1461" s="115">
        <f t="shared" si="45"/>
        <v>1456</v>
      </c>
      <c r="C1461" s="115" t="s">
        <v>1755</v>
      </c>
      <c r="D1461" s="116" t="s">
        <v>3479</v>
      </c>
      <c r="E1461" s="117"/>
      <c r="F1461" s="118"/>
      <c r="G1461" s="119">
        <v>1</v>
      </c>
      <c r="H1461" s="119"/>
      <c r="I1461" s="119"/>
      <c r="J1461" s="119">
        <v>9</v>
      </c>
      <c r="K1461" s="131">
        <v>44008</v>
      </c>
      <c r="L1461" s="131">
        <v>44008</v>
      </c>
      <c r="M1461" s="131">
        <v>44008</v>
      </c>
      <c r="N1461" s="115" t="s">
        <v>3428</v>
      </c>
      <c r="O1461" s="115" t="s">
        <v>1872</v>
      </c>
      <c r="P1461" s="115">
        <v>6</v>
      </c>
      <c r="Q1461" s="115">
        <v>2020</v>
      </c>
      <c r="R1461" s="115">
        <v>2.8</v>
      </c>
      <c r="S1461" s="115" t="str">
        <f t="shared" si="44"/>
        <v>OGN</v>
      </c>
      <c r="T1461" s="115" t="str">
        <f>IFERROR(VLOOKUP(S1461,[1]LOKASI!$B$4:$D$19,2,0),"-")</f>
        <v>DISTRIK II</v>
      </c>
      <c r="U1461" s="115"/>
      <c r="V1461" s="115"/>
      <c r="W1461" s="121"/>
    </row>
    <row r="1462" spans="2:23" s="94" customFormat="1" ht="50.15" hidden="1" customHeight="1" x14ac:dyDescent="0.35">
      <c r="B1462" s="115">
        <f t="shared" si="45"/>
        <v>1457</v>
      </c>
      <c r="C1462" s="115" t="s">
        <v>1755</v>
      </c>
      <c r="D1462" s="169" t="s">
        <v>3480</v>
      </c>
      <c r="E1462" s="148"/>
      <c r="F1462" s="149"/>
      <c r="G1462" s="119">
        <v>1</v>
      </c>
      <c r="H1462" s="119"/>
      <c r="I1462" s="119">
        <v>1</v>
      </c>
      <c r="J1462" s="119"/>
      <c r="K1462" s="131">
        <v>44008</v>
      </c>
      <c r="L1462" s="131">
        <v>44008</v>
      </c>
      <c r="M1462" s="131">
        <v>44008</v>
      </c>
      <c r="N1462" s="115" t="s">
        <v>3481</v>
      </c>
      <c r="O1462" s="115" t="s">
        <v>2247</v>
      </c>
      <c r="P1462" s="115">
        <v>6</v>
      </c>
      <c r="Q1462" s="115">
        <v>2020</v>
      </c>
      <c r="R1462" s="115"/>
      <c r="S1462" s="115" t="str">
        <f t="shared" si="44"/>
        <v>OGN</v>
      </c>
      <c r="T1462" s="115" t="str">
        <f>IFERROR(VLOOKUP(S1462,[1]LOKASI!$B$4:$D$19,2,0),"-")</f>
        <v>DISTRIK II</v>
      </c>
      <c r="U1462" s="115"/>
      <c r="V1462" s="115"/>
      <c r="W1462" s="121"/>
    </row>
    <row r="1463" spans="2:23" s="94" customFormat="1" ht="50.15" hidden="1" customHeight="1" x14ac:dyDescent="0.35">
      <c r="B1463" s="115">
        <f t="shared" si="45"/>
        <v>1458</v>
      </c>
      <c r="C1463" s="115" t="s">
        <v>1755</v>
      </c>
      <c r="D1463" s="169" t="s">
        <v>3482</v>
      </c>
      <c r="E1463" s="148"/>
      <c r="F1463" s="149"/>
      <c r="G1463" s="119">
        <v>1</v>
      </c>
      <c r="H1463" s="119"/>
      <c r="I1463" s="119">
        <v>3</v>
      </c>
      <c r="J1463" s="119"/>
      <c r="K1463" s="131">
        <v>44009</v>
      </c>
      <c r="L1463" s="131">
        <v>44009</v>
      </c>
      <c r="M1463" s="131">
        <v>44009</v>
      </c>
      <c r="N1463" s="134" t="s">
        <v>3483</v>
      </c>
      <c r="O1463" s="115" t="s">
        <v>1505</v>
      </c>
      <c r="P1463" s="115">
        <v>6</v>
      </c>
      <c r="Q1463" s="115">
        <v>2020</v>
      </c>
      <c r="R1463" s="115"/>
      <c r="S1463" s="115" t="str">
        <f t="shared" si="44"/>
        <v>PMB</v>
      </c>
      <c r="T1463" s="115" t="str">
        <f>IFERROR(VLOOKUP(S1463,[1]LOKASI!$B$4:$D$19,2,0),"-")</f>
        <v>DISTRIK I</v>
      </c>
      <c r="U1463" s="115"/>
      <c r="V1463" s="115"/>
      <c r="W1463" s="121"/>
    </row>
    <row r="1464" spans="2:23" s="94" customFormat="1" ht="50.15" hidden="1" customHeight="1" x14ac:dyDescent="0.35">
      <c r="B1464" s="115">
        <f t="shared" si="45"/>
        <v>1459</v>
      </c>
      <c r="C1464" s="115" t="s">
        <v>1755</v>
      </c>
      <c r="D1464" s="169" t="s">
        <v>3484</v>
      </c>
      <c r="E1464" s="148"/>
      <c r="F1464" s="149"/>
      <c r="G1464" s="119">
        <v>1</v>
      </c>
      <c r="H1464" s="119"/>
      <c r="I1464" s="119">
        <v>1</v>
      </c>
      <c r="J1464" s="119"/>
      <c r="K1464" s="131">
        <v>44009</v>
      </c>
      <c r="L1464" s="131">
        <v>44009</v>
      </c>
      <c r="M1464" s="131">
        <v>44009</v>
      </c>
      <c r="N1464" s="115" t="s">
        <v>3485</v>
      </c>
      <c r="O1464" s="115" t="s">
        <v>1657</v>
      </c>
      <c r="P1464" s="115">
        <v>6</v>
      </c>
      <c r="Q1464" s="115">
        <v>2020</v>
      </c>
      <c r="R1464" s="115"/>
      <c r="S1464" s="115" t="str">
        <f t="shared" si="44"/>
        <v>TLJ</v>
      </c>
      <c r="T1464" s="115" t="str">
        <f>IFERROR(VLOOKUP(S1464,[1]LOKASI!$B$4:$D$19,2,0),"-")</f>
        <v>DISTRIK I</v>
      </c>
      <c r="U1464" s="115"/>
      <c r="V1464" s="115"/>
      <c r="W1464" s="121"/>
    </row>
    <row r="1465" spans="2:23" s="94" customFormat="1" ht="50.15" hidden="1" customHeight="1" x14ac:dyDescent="0.35">
      <c r="B1465" s="115">
        <f t="shared" si="45"/>
        <v>1460</v>
      </c>
      <c r="C1465" s="115" t="s">
        <v>1755</v>
      </c>
      <c r="D1465" s="169" t="s">
        <v>3486</v>
      </c>
      <c r="E1465" s="148"/>
      <c r="F1465" s="149"/>
      <c r="G1465" s="119">
        <v>1</v>
      </c>
      <c r="H1465" s="119"/>
      <c r="I1465" s="119">
        <v>1</v>
      </c>
      <c r="J1465" s="119"/>
      <c r="K1465" s="131">
        <v>44011</v>
      </c>
      <c r="L1465" s="131">
        <v>44011</v>
      </c>
      <c r="M1465" s="131">
        <v>44011</v>
      </c>
      <c r="N1465" s="115" t="s">
        <v>3487</v>
      </c>
      <c r="O1465" s="115" t="s">
        <v>1458</v>
      </c>
      <c r="P1465" s="115">
        <v>6</v>
      </c>
      <c r="Q1465" s="115">
        <v>2020</v>
      </c>
      <c r="R1465" s="115"/>
      <c r="S1465" s="115" t="str">
        <f t="shared" si="44"/>
        <v>KMG</v>
      </c>
      <c r="T1465" s="115" t="str">
        <f>IFERROR(VLOOKUP(S1465,[1]LOKASI!$B$4:$D$19,2,0),"-")</f>
        <v>-</v>
      </c>
      <c r="U1465" s="115"/>
      <c r="V1465" s="115"/>
      <c r="W1465" s="121"/>
    </row>
    <row r="1466" spans="2:23" s="94" customFormat="1" ht="50.15" hidden="1" customHeight="1" x14ac:dyDescent="0.35">
      <c r="B1466" s="115">
        <f t="shared" si="45"/>
        <v>1461</v>
      </c>
      <c r="C1466" s="115" t="s">
        <v>1755</v>
      </c>
      <c r="D1466" s="116" t="s">
        <v>3488</v>
      </c>
      <c r="E1466" s="117"/>
      <c r="F1466" s="118"/>
      <c r="G1466" s="119">
        <v>1</v>
      </c>
      <c r="H1466" s="119"/>
      <c r="I1466" s="119"/>
      <c r="J1466" s="119">
        <v>9</v>
      </c>
      <c r="K1466" s="131">
        <v>44011</v>
      </c>
      <c r="L1466" s="131">
        <v>44011</v>
      </c>
      <c r="M1466" s="131">
        <v>44011</v>
      </c>
      <c r="N1466" s="115" t="s">
        <v>3446</v>
      </c>
      <c r="O1466" s="115" t="s">
        <v>1155</v>
      </c>
      <c r="P1466" s="115">
        <v>6</v>
      </c>
      <c r="Q1466" s="115">
        <v>2020</v>
      </c>
      <c r="R1466" s="115"/>
      <c r="S1466" s="115" t="str">
        <f t="shared" si="44"/>
        <v>TLJ</v>
      </c>
      <c r="T1466" s="115" t="str">
        <f>IFERROR(VLOOKUP(S1466,[1]LOKASI!$B$4:$D$19,2,0),"-")</f>
        <v>DISTRIK I</v>
      </c>
      <c r="U1466" s="115"/>
      <c r="V1466" s="115"/>
      <c r="W1466" s="121"/>
    </row>
    <row r="1467" spans="2:23" s="94" customFormat="1" ht="50.15" hidden="1" customHeight="1" x14ac:dyDescent="0.35">
      <c r="B1467" s="115">
        <f t="shared" si="45"/>
        <v>1462</v>
      </c>
      <c r="C1467" s="115" t="s">
        <v>1755</v>
      </c>
      <c r="D1467" s="169" t="s">
        <v>3489</v>
      </c>
      <c r="E1467" s="148"/>
      <c r="F1467" s="149"/>
      <c r="G1467" s="168">
        <v>1</v>
      </c>
      <c r="H1467" s="119">
        <v>1</v>
      </c>
      <c r="I1467" s="119"/>
      <c r="J1467" s="119"/>
      <c r="K1467" s="131">
        <v>44012</v>
      </c>
      <c r="L1467" s="131">
        <v>44012</v>
      </c>
      <c r="M1467" s="131">
        <v>44012</v>
      </c>
      <c r="N1467" s="115" t="s">
        <v>3490</v>
      </c>
      <c r="O1467" s="115" t="s">
        <v>1762</v>
      </c>
      <c r="P1467" s="115">
        <v>6</v>
      </c>
      <c r="Q1467" s="115">
        <v>2020</v>
      </c>
      <c r="R1467" s="115"/>
      <c r="S1467" s="115" t="str">
        <f t="shared" si="44"/>
        <v>LBK</v>
      </c>
      <c r="T1467" s="115" t="str">
        <f>IFERROR(VLOOKUP(S1467,[1]LOKASI!$B$4:$D$19,2,0),"-")</f>
        <v>DISTRIK I</v>
      </c>
      <c r="U1467" s="115"/>
      <c r="V1467" s="115"/>
      <c r="W1467" s="121"/>
    </row>
    <row r="1468" spans="2:23" s="94" customFormat="1" ht="50.15" hidden="1" customHeight="1" x14ac:dyDescent="0.35">
      <c r="B1468" s="115">
        <f t="shared" si="45"/>
        <v>1463</v>
      </c>
      <c r="C1468" s="115" t="s">
        <v>1755</v>
      </c>
      <c r="D1468" s="169" t="s">
        <v>3491</v>
      </c>
      <c r="E1468" s="148"/>
      <c r="F1468" s="149"/>
      <c r="G1468" s="119">
        <v>1</v>
      </c>
      <c r="H1468" s="119"/>
      <c r="I1468" s="119"/>
      <c r="J1468" s="119"/>
      <c r="K1468" s="131">
        <v>44012</v>
      </c>
      <c r="L1468" s="131">
        <v>44012</v>
      </c>
      <c r="M1468" s="131">
        <v>44012</v>
      </c>
      <c r="N1468" s="134" t="s">
        <v>3492</v>
      </c>
      <c r="O1468" s="115" t="s">
        <v>3493</v>
      </c>
      <c r="P1468" s="115">
        <v>6</v>
      </c>
      <c r="Q1468" s="115">
        <v>2020</v>
      </c>
      <c r="R1468" s="115"/>
      <c r="S1468" s="115" t="str">
        <f t="shared" si="44"/>
        <v>TDN</v>
      </c>
      <c r="T1468" s="115" t="str">
        <f>IFERROR(VLOOKUP(S1468,[1]LOKASI!$B$4:$D$19,2,0),"-")</f>
        <v>-</v>
      </c>
      <c r="U1468" s="115"/>
      <c r="V1468" s="115"/>
      <c r="W1468" s="121"/>
    </row>
    <row r="1469" spans="2:23" s="94" customFormat="1" ht="50.15" hidden="1" customHeight="1" x14ac:dyDescent="0.35">
      <c r="B1469" s="115">
        <f t="shared" si="45"/>
        <v>1464</v>
      </c>
      <c r="C1469" s="115" t="s">
        <v>1755</v>
      </c>
      <c r="D1469" s="116" t="s">
        <v>3494</v>
      </c>
      <c r="E1469" s="117"/>
      <c r="F1469" s="118"/>
      <c r="G1469" s="119">
        <v>1</v>
      </c>
      <c r="H1469" s="119"/>
      <c r="I1469" s="119">
        <v>1</v>
      </c>
      <c r="J1469" s="119"/>
      <c r="K1469" s="131">
        <v>44012</v>
      </c>
      <c r="L1469" s="131">
        <v>44012</v>
      </c>
      <c r="M1469" s="131">
        <v>44012</v>
      </c>
      <c r="N1469" s="115" t="s">
        <v>3495</v>
      </c>
      <c r="O1469" s="115" t="s">
        <v>1654</v>
      </c>
      <c r="P1469" s="115">
        <v>6</v>
      </c>
      <c r="Q1469" s="115">
        <v>2020</v>
      </c>
      <c r="R1469" s="115">
        <v>0.06</v>
      </c>
      <c r="S1469" s="115" t="str">
        <f t="shared" si="44"/>
        <v>TLJ</v>
      </c>
      <c r="T1469" s="115" t="str">
        <f>IFERROR(VLOOKUP(S1469,[1]LOKASI!$B$4:$D$19,2,0),"-")</f>
        <v>DISTRIK I</v>
      </c>
      <c r="U1469" s="115"/>
      <c r="V1469" s="115"/>
      <c r="W1469" s="121"/>
    </row>
    <row r="1470" spans="2:23" s="94" customFormat="1" ht="50.15" hidden="1" customHeight="1" x14ac:dyDescent="0.35">
      <c r="B1470" s="115">
        <f t="shared" si="45"/>
        <v>1465</v>
      </c>
      <c r="C1470" s="115" t="s">
        <v>1755</v>
      </c>
      <c r="D1470" s="116" t="s">
        <v>3496</v>
      </c>
      <c r="E1470" s="117"/>
      <c r="F1470" s="118"/>
      <c r="G1470" s="119">
        <v>1</v>
      </c>
      <c r="H1470" s="119"/>
      <c r="I1470" s="119"/>
      <c r="J1470" s="119">
        <v>16</v>
      </c>
      <c r="K1470" s="131">
        <v>44014</v>
      </c>
      <c r="L1470" s="131">
        <v>44014</v>
      </c>
      <c r="M1470" s="131">
        <v>44014</v>
      </c>
      <c r="N1470" s="115" t="s">
        <v>3224</v>
      </c>
      <c r="O1470" s="115" t="s">
        <v>180</v>
      </c>
      <c r="P1470" s="115">
        <v>7</v>
      </c>
      <c r="Q1470" s="115">
        <v>2020</v>
      </c>
      <c r="R1470" s="115"/>
      <c r="S1470" s="115" t="str">
        <f t="shared" si="44"/>
        <v>TLJ</v>
      </c>
      <c r="T1470" s="115" t="str">
        <f>IFERROR(VLOOKUP(S1470,[1]LOKASI!$B$4:$D$19,2,0),"-")</f>
        <v>DISTRIK I</v>
      </c>
      <c r="U1470" s="115"/>
      <c r="V1470" s="115"/>
      <c r="W1470" s="121"/>
    </row>
    <row r="1471" spans="2:23" s="94" customFormat="1" ht="50.15" hidden="1" customHeight="1" x14ac:dyDescent="0.35">
      <c r="B1471" s="115">
        <f t="shared" si="45"/>
        <v>1466</v>
      </c>
      <c r="C1471" s="115" t="s">
        <v>1755</v>
      </c>
      <c r="D1471" s="169" t="s">
        <v>3497</v>
      </c>
      <c r="E1471" s="148"/>
      <c r="F1471" s="149"/>
      <c r="G1471" s="119">
        <v>1</v>
      </c>
      <c r="H1471" s="119"/>
      <c r="I1471" s="119"/>
      <c r="J1471" s="119">
        <v>8</v>
      </c>
      <c r="K1471" s="131">
        <v>44015</v>
      </c>
      <c r="L1471" s="131">
        <v>44015</v>
      </c>
      <c r="M1471" s="131">
        <v>44015</v>
      </c>
      <c r="N1471" s="115" t="s">
        <v>3498</v>
      </c>
      <c r="O1471" s="115" t="s">
        <v>180</v>
      </c>
      <c r="P1471" s="115">
        <v>7</v>
      </c>
      <c r="Q1471" s="115">
        <v>2020</v>
      </c>
      <c r="R1471" s="115"/>
      <c r="S1471" s="115" t="str">
        <f t="shared" si="44"/>
        <v>TLJ</v>
      </c>
      <c r="T1471" s="115" t="str">
        <f>IFERROR(VLOOKUP(S1471,[1]LOKASI!$B$4:$D$19,2,0),"-")</f>
        <v>DISTRIK I</v>
      </c>
      <c r="U1471" s="115"/>
      <c r="V1471" s="115"/>
      <c r="W1471" s="121"/>
    </row>
    <row r="1472" spans="2:23" s="94" customFormat="1" ht="50.15" hidden="1" customHeight="1" x14ac:dyDescent="0.35">
      <c r="B1472" s="115">
        <f t="shared" si="45"/>
        <v>1467</v>
      </c>
      <c r="C1472" s="115" t="s">
        <v>1755</v>
      </c>
      <c r="D1472" s="116" t="s">
        <v>3499</v>
      </c>
      <c r="E1472" s="117"/>
      <c r="F1472" s="118"/>
      <c r="G1472" s="119">
        <v>1</v>
      </c>
      <c r="H1472" s="119"/>
      <c r="I1472" s="119"/>
      <c r="J1472" s="119">
        <v>18</v>
      </c>
      <c r="K1472" s="131">
        <v>44015</v>
      </c>
      <c r="L1472" s="131">
        <v>44015</v>
      </c>
      <c r="M1472" s="131">
        <v>44015</v>
      </c>
      <c r="N1472" s="134" t="s">
        <v>3500</v>
      </c>
      <c r="O1472" s="115" t="s">
        <v>1799</v>
      </c>
      <c r="P1472" s="115">
        <v>7</v>
      </c>
      <c r="Q1472" s="115">
        <v>2020</v>
      </c>
      <c r="R1472" s="115">
        <v>2.5</v>
      </c>
      <c r="S1472" s="115" t="str">
        <f t="shared" si="44"/>
        <v>OGN</v>
      </c>
      <c r="T1472" s="115" t="str">
        <f>IFERROR(VLOOKUP(S1472,[1]LOKASI!$B$4:$D$19,2,0),"-")</f>
        <v>DISTRIK II</v>
      </c>
      <c r="U1472" s="115"/>
      <c r="V1472" s="115"/>
      <c r="W1472" s="121"/>
    </row>
    <row r="1473" spans="2:23" s="94" customFormat="1" ht="50.15" hidden="1" customHeight="1" x14ac:dyDescent="0.35">
      <c r="B1473" s="115">
        <f t="shared" si="45"/>
        <v>1468</v>
      </c>
      <c r="C1473" s="115" t="s">
        <v>1755</v>
      </c>
      <c r="D1473" s="116" t="s">
        <v>3501</v>
      </c>
      <c r="E1473" s="117"/>
      <c r="F1473" s="118"/>
      <c r="G1473" s="119">
        <v>3</v>
      </c>
      <c r="H1473" s="119"/>
      <c r="I1473" s="119">
        <v>2</v>
      </c>
      <c r="J1473" s="119">
        <v>6</v>
      </c>
      <c r="K1473" s="131">
        <v>44018</v>
      </c>
      <c r="L1473" s="131">
        <v>44018</v>
      </c>
      <c r="M1473" s="131">
        <v>44018</v>
      </c>
      <c r="N1473" s="115" t="s">
        <v>3502</v>
      </c>
      <c r="O1473" s="115" t="s">
        <v>1789</v>
      </c>
      <c r="P1473" s="115">
        <v>7</v>
      </c>
      <c r="Q1473" s="115">
        <v>2020</v>
      </c>
      <c r="R1473" s="115">
        <v>0.05</v>
      </c>
      <c r="S1473" s="115" t="str">
        <f t="shared" si="44"/>
        <v>TLJ</v>
      </c>
      <c r="T1473" s="115" t="str">
        <f>IFERROR(VLOOKUP(S1473,[1]LOKASI!$B$4:$D$19,2,0),"-")</f>
        <v>DISTRIK I</v>
      </c>
      <c r="U1473" s="115"/>
      <c r="V1473" s="115"/>
      <c r="W1473" s="121"/>
    </row>
    <row r="1474" spans="2:23" s="94" customFormat="1" ht="50.15" hidden="1" customHeight="1" x14ac:dyDescent="0.35">
      <c r="B1474" s="115">
        <f t="shared" si="45"/>
        <v>1469</v>
      </c>
      <c r="C1474" s="115" t="s">
        <v>1755</v>
      </c>
      <c r="D1474" s="116" t="s">
        <v>3503</v>
      </c>
      <c r="E1474" s="117"/>
      <c r="F1474" s="118"/>
      <c r="G1474" s="119">
        <v>2</v>
      </c>
      <c r="H1474" s="119"/>
      <c r="I1474" s="119">
        <v>1</v>
      </c>
      <c r="J1474" s="119">
        <v>8</v>
      </c>
      <c r="K1474" s="131">
        <v>44018</v>
      </c>
      <c r="L1474" s="131">
        <v>44018</v>
      </c>
      <c r="M1474" s="131">
        <v>44018</v>
      </c>
      <c r="N1474" s="115" t="s">
        <v>3434</v>
      </c>
      <c r="O1474" s="115" t="s">
        <v>1787</v>
      </c>
      <c r="P1474" s="115">
        <v>7</v>
      </c>
      <c r="Q1474" s="115">
        <v>2020</v>
      </c>
      <c r="R1474" s="115"/>
      <c r="S1474" s="115" t="str">
        <f t="shared" si="44"/>
        <v>TLJ</v>
      </c>
      <c r="T1474" s="115" t="str">
        <f>IFERROR(VLOOKUP(S1474,[1]LOKASI!$B$4:$D$19,2,0),"-")</f>
        <v>DISTRIK I</v>
      </c>
      <c r="U1474" s="115"/>
      <c r="V1474" s="115"/>
      <c r="W1474" s="121"/>
    </row>
    <row r="1475" spans="2:23" s="94" customFormat="1" ht="50.15" hidden="1" customHeight="1" x14ac:dyDescent="0.35">
      <c r="B1475" s="115">
        <f t="shared" si="45"/>
        <v>1470</v>
      </c>
      <c r="C1475" s="115" t="s">
        <v>1755</v>
      </c>
      <c r="D1475" s="169" t="s">
        <v>3504</v>
      </c>
      <c r="E1475" s="148"/>
      <c r="F1475" s="149"/>
      <c r="G1475" s="119">
        <v>1</v>
      </c>
      <c r="H1475" s="119"/>
      <c r="I1475" s="119">
        <v>1</v>
      </c>
      <c r="J1475" s="119"/>
      <c r="K1475" s="131">
        <v>44018</v>
      </c>
      <c r="L1475" s="131">
        <v>44018</v>
      </c>
      <c r="M1475" s="131">
        <v>44018</v>
      </c>
      <c r="N1475" s="115" t="s">
        <v>3321</v>
      </c>
      <c r="O1475" s="115" t="s">
        <v>1349</v>
      </c>
      <c r="P1475" s="115">
        <v>7</v>
      </c>
      <c r="Q1475" s="115">
        <v>2020</v>
      </c>
      <c r="R1475" s="115">
        <v>0.08</v>
      </c>
      <c r="S1475" s="115" t="str">
        <f t="shared" si="44"/>
        <v>BRA</v>
      </c>
      <c r="T1475" s="115" t="str">
        <f>IFERROR(VLOOKUP(S1475,[1]LOKASI!$B$4:$D$19,2,0),"-")</f>
        <v>-</v>
      </c>
      <c r="U1475" s="115"/>
      <c r="V1475" s="115"/>
      <c r="W1475" s="121"/>
    </row>
    <row r="1476" spans="2:23" s="94" customFormat="1" ht="50.15" hidden="1" customHeight="1" x14ac:dyDescent="0.35">
      <c r="B1476" s="115">
        <f t="shared" si="45"/>
        <v>1471</v>
      </c>
      <c r="C1476" s="115" t="s">
        <v>1755</v>
      </c>
      <c r="D1476" s="116" t="s">
        <v>3505</v>
      </c>
      <c r="E1476" s="117"/>
      <c r="F1476" s="118"/>
      <c r="G1476" s="119">
        <v>1</v>
      </c>
      <c r="H1476" s="119"/>
      <c r="I1476" s="119"/>
      <c r="J1476" s="119">
        <v>24</v>
      </c>
      <c r="K1476" s="131">
        <v>44019</v>
      </c>
      <c r="L1476" s="131">
        <v>44019</v>
      </c>
      <c r="M1476" s="131">
        <v>44019</v>
      </c>
      <c r="N1476" s="115" t="s">
        <v>3373</v>
      </c>
      <c r="O1476" s="115" t="s">
        <v>1787</v>
      </c>
      <c r="P1476" s="115">
        <v>7</v>
      </c>
      <c r="Q1476" s="115">
        <v>2020</v>
      </c>
      <c r="R1476" s="115"/>
      <c r="S1476" s="115" t="str">
        <f t="shared" si="44"/>
        <v>TLJ</v>
      </c>
      <c r="T1476" s="115" t="str">
        <f>IFERROR(VLOOKUP(S1476,[1]LOKASI!$B$4:$D$19,2,0),"-")</f>
        <v>DISTRIK I</v>
      </c>
      <c r="U1476" s="115"/>
      <c r="V1476" s="115"/>
      <c r="W1476" s="121"/>
    </row>
    <row r="1477" spans="2:23" s="94" customFormat="1" ht="50.15" hidden="1" customHeight="1" x14ac:dyDescent="0.35">
      <c r="B1477" s="115">
        <f t="shared" si="45"/>
        <v>1472</v>
      </c>
      <c r="C1477" s="115" t="s">
        <v>1755</v>
      </c>
      <c r="D1477" s="116" t="s">
        <v>3506</v>
      </c>
      <c r="E1477" s="117"/>
      <c r="F1477" s="118"/>
      <c r="G1477" s="119">
        <v>1</v>
      </c>
      <c r="H1477" s="119"/>
      <c r="I1477" s="119"/>
      <c r="J1477" s="119">
        <v>56</v>
      </c>
      <c r="K1477" s="131">
        <v>44019</v>
      </c>
      <c r="L1477" s="131">
        <v>44019</v>
      </c>
      <c r="M1477" s="131">
        <v>44019</v>
      </c>
      <c r="N1477" s="115" t="s">
        <v>3352</v>
      </c>
      <c r="O1477" s="115" t="s">
        <v>1761</v>
      </c>
      <c r="P1477" s="115">
        <v>7</v>
      </c>
      <c r="Q1477" s="115">
        <v>2020</v>
      </c>
      <c r="R1477" s="115">
        <v>2.9</v>
      </c>
      <c r="S1477" s="115" t="str">
        <f t="shared" si="44"/>
        <v>OGN</v>
      </c>
      <c r="T1477" s="115" t="str">
        <f>IFERROR(VLOOKUP(S1477,[1]LOKASI!$B$4:$D$19,2,0),"-")</f>
        <v>DISTRIK II</v>
      </c>
      <c r="U1477" s="115"/>
      <c r="V1477" s="115"/>
      <c r="W1477" s="121"/>
    </row>
    <row r="1478" spans="2:23" s="94" customFormat="1" ht="50.15" hidden="1" customHeight="1" x14ac:dyDescent="0.35">
      <c r="B1478" s="115">
        <f t="shared" si="45"/>
        <v>1473</v>
      </c>
      <c r="C1478" s="115" t="s">
        <v>1755</v>
      </c>
      <c r="D1478" s="116" t="s">
        <v>3507</v>
      </c>
      <c r="E1478" s="117"/>
      <c r="F1478" s="118"/>
      <c r="G1478" s="119">
        <v>1</v>
      </c>
      <c r="H1478" s="119"/>
      <c r="I1478" s="119">
        <v>1</v>
      </c>
      <c r="J1478" s="119"/>
      <c r="K1478" s="131">
        <v>44020</v>
      </c>
      <c r="L1478" s="131">
        <v>44020</v>
      </c>
      <c r="M1478" s="131">
        <v>44020</v>
      </c>
      <c r="N1478" s="115" t="s">
        <v>3508</v>
      </c>
      <c r="O1478" s="115" t="s">
        <v>1159</v>
      </c>
      <c r="P1478" s="115">
        <v>7</v>
      </c>
      <c r="Q1478" s="115">
        <v>2020</v>
      </c>
      <c r="R1478" s="115"/>
      <c r="S1478" s="115" t="str">
        <f t="shared" ref="S1478:S1541" si="46">IF(C1478="TRUNKLINE",LEFT(O1478,25),IF(C1478="PIPING",LEFT(O1478,13),LEFT(O1478,3)))</f>
        <v>TLJ</v>
      </c>
      <c r="T1478" s="115" t="str">
        <f>IFERROR(VLOOKUP(S1478,[1]LOKASI!$B$4:$D$19,2,0),"-")</f>
        <v>DISTRIK I</v>
      </c>
      <c r="U1478" s="115"/>
      <c r="V1478" s="115"/>
      <c r="W1478" s="121"/>
    </row>
    <row r="1479" spans="2:23" s="94" customFormat="1" ht="50.15" hidden="1" customHeight="1" x14ac:dyDescent="0.35">
      <c r="B1479" s="115">
        <f t="shared" si="45"/>
        <v>1474</v>
      </c>
      <c r="C1479" s="115" t="s">
        <v>1755</v>
      </c>
      <c r="D1479" s="116" t="s">
        <v>3509</v>
      </c>
      <c r="E1479" s="117"/>
      <c r="F1479" s="118"/>
      <c r="G1479" s="119">
        <v>1</v>
      </c>
      <c r="H1479" s="119"/>
      <c r="I1479" s="119"/>
      <c r="J1479" s="119">
        <v>8</v>
      </c>
      <c r="K1479" s="131">
        <v>44020</v>
      </c>
      <c r="L1479" s="131">
        <v>44020</v>
      </c>
      <c r="M1479" s="131">
        <v>44020</v>
      </c>
      <c r="N1479" s="115" t="s">
        <v>3116</v>
      </c>
      <c r="O1479" s="115" t="s">
        <v>1361</v>
      </c>
      <c r="P1479" s="115">
        <v>7</v>
      </c>
      <c r="Q1479" s="115">
        <v>2020</v>
      </c>
      <c r="R1479" s="188" t="s">
        <v>3510</v>
      </c>
      <c r="S1479" s="115" t="str">
        <f t="shared" si="46"/>
        <v>BRG</v>
      </c>
      <c r="T1479" s="115" t="str">
        <f>IFERROR(VLOOKUP(S1479,[1]LOKASI!$B$4:$D$19,2,0),"-")</f>
        <v>DISTRIK III</v>
      </c>
      <c r="U1479" s="115"/>
      <c r="V1479" s="115"/>
      <c r="W1479" s="121"/>
    </row>
    <row r="1480" spans="2:23" s="94" customFormat="1" ht="50.15" hidden="1" customHeight="1" x14ac:dyDescent="0.35">
      <c r="B1480" s="115">
        <f t="shared" ref="B1480:B1543" si="47">B1479+1</f>
        <v>1475</v>
      </c>
      <c r="C1480" s="115" t="s">
        <v>1755</v>
      </c>
      <c r="D1480" s="116" t="s">
        <v>3511</v>
      </c>
      <c r="E1480" s="117"/>
      <c r="F1480" s="118"/>
      <c r="G1480" s="119">
        <v>1</v>
      </c>
      <c r="H1480" s="119"/>
      <c r="I1480" s="119">
        <v>1</v>
      </c>
      <c r="J1480" s="119"/>
      <c r="K1480" s="131">
        <v>44021</v>
      </c>
      <c r="L1480" s="131">
        <v>44021</v>
      </c>
      <c r="M1480" s="131">
        <v>44021</v>
      </c>
      <c r="N1480" s="115" t="s">
        <v>3472</v>
      </c>
      <c r="O1480" s="115" t="s">
        <v>1767</v>
      </c>
      <c r="P1480" s="115">
        <v>7</v>
      </c>
      <c r="Q1480" s="115">
        <v>2020</v>
      </c>
      <c r="R1480" s="115"/>
      <c r="S1480" s="115" t="str">
        <f t="shared" si="46"/>
        <v>TLJ</v>
      </c>
      <c r="T1480" s="115" t="str">
        <f>IFERROR(VLOOKUP(S1480,[1]LOKASI!$B$4:$D$19,2,0),"-")</f>
        <v>DISTRIK I</v>
      </c>
      <c r="U1480" s="115"/>
      <c r="V1480" s="115"/>
      <c r="W1480" s="121"/>
    </row>
    <row r="1481" spans="2:23" s="94" customFormat="1" ht="50.15" hidden="1" customHeight="1" x14ac:dyDescent="0.35">
      <c r="B1481" s="115">
        <f t="shared" si="47"/>
        <v>1476</v>
      </c>
      <c r="C1481" s="115" t="s">
        <v>1755</v>
      </c>
      <c r="D1481" s="169" t="s">
        <v>3512</v>
      </c>
      <c r="E1481" s="148"/>
      <c r="F1481" s="149"/>
      <c r="G1481" s="119">
        <v>1</v>
      </c>
      <c r="H1481" s="119"/>
      <c r="I1481" s="119"/>
      <c r="J1481" s="119">
        <v>9</v>
      </c>
      <c r="K1481" s="131">
        <v>44023</v>
      </c>
      <c r="L1481" s="131">
        <v>44023</v>
      </c>
      <c r="M1481" s="131">
        <v>44023</v>
      </c>
      <c r="N1481" s="115" t="s">
        <v>3102</v>
      </c>
      <c r="O1481" s="115" t="s">
        <v>1872</v>
      </c>
      <c r="P1481" s="115">
        <v>7</v>
      </c>
      <c r="Q1481" s="115">
        <v>2020</v>
      </c>
      <c r="R1481" s="115">
        <v>2.6</v>
      </c>
      <c r="S1481" s="115" t="str">
        <f t="shared" si="46"/>
        <v>OGN</v>
      </c>
      <c r="T1481" s="115" t="str">
        <f>IFERROR(VLOOKUP(S1481,[1]LOKASI!$B$4:$D$19,2,0),"-")</f>
        <v>DISTRIK II</v>
      </c>
      <c r="U1481" s="115"/>
      <c r="V1481" s="115"/>
      <c r="W1481" s="121"/>
    </row>
    <row r="1482" spans="2:23" s="94" customFormat="1" ht="50.15" hidden="1" customHeight="1" x14ac:dyDescent="0.35">
      <c r="B1482" s="115">
        <f t="shared" si="47"/>
        <v>1477</v>
      </c>
      <c r="C1482" s="115" t="s">
        <v>1755</v>
      </c>
      <c r="D1482" s="116" t="s">
        <v>3513</v>
      </c>
      <c r="E1482" s="117"/>
      <c r="F1482" s="118"/>
      <c r="G1482" s="119">
        <v>1</v>
      </c>
      <c r="H1482" s="119"/>
      <c r="I1482" s="119"/>
      <c r="J1482" s="119">
        <v>8</v>
      </c>
      <c r="K1482" s="131">
        <v>44025</v>
      </c>
      <c r="L1482" s="131">
        <v>44025</v>
      </c>
      <c r="M1482" s="131">
        <v>44025</v>
      </c>
      <c r="N1482" s="115" t="s">
        <v>3182</v>
      </c>
      <c r="O1482" s="115" t="s">
        <v>1522</v>
      </c>
      <c r="P1482" s="115">
        <v>7</v>
      </c>
      <c r="Q1482" s="115">
        <v>2020</v>
      </c>
      <c r="R1482" s="115">
        <v>0.4</v>
      </c>
      <c r="S1482" s="115" t="str">
        <f t="shared" si="46"/>
        <v>PMB</v>
      </c>
      <c r="T1482" s="115" t="str">
        <f>IFERROR(VLOOKUP(S1482,[1]LOKASI!$B$4:$D$19,2,0),"-")</f>
        <v>DISTRIK I</v>
      </c>
      <c r="U1482" s="115"/>
      <c r="V1482" s="115"/>
      <c r="W1482" s="121"/>
    </row>
    <row r="1483" spans="2:23" s="94" customFormat="1" ht="50.15" hidden="1" customHeight="1" x14ac:dyDescent="0.35">
      <c r="B1483" s="115">
        <f t="shared" si="47"/>
        <v>1478</v>
      </c>
      <c r="C1483" s="123" t="s">
        <v>1300</v>
      </c>
      <c r="D1483" s="128" t="s">
        <v>3514</v>
      </c>
      <c r="E1483" s="129"/>
      <c r="F1483" s="130"/>
      <c r="G1483" s="119">
        <v>1</v>
      </c>
      <c r="H1483" s="119">
        <v>1</v>
      </c>
      <c r="I1483" s="119"/>
      <c r="J1483" s="119"/>
      <c r="K1483" s="131">
        <v>44025</v>
      </c>
      <c r="L1483" s="131">
        <v>44025</v>
      </c>
      <c r="M1483" s="131">
        <v>44025</v>
      </c>
      <c r="N1483" s="115" t="s">
        <v>3413</v>
      </c>
      <c r="O1483" s="115" t="s">
        <v>2349</v>
      </c>
      <c r="P1483" s="115">
        <v>7</v>
      </c>
      <c r="Q1483" s="115">
        <v>2020</v>
      </c>
      <c r="R1483" s="115"/>
      <c r="S1483" s="115" t="str">
        <f t="shared" si="46"/>
        <v>LBK - PPP</v>
      </c>
      <c r="T1483" s="115" t="str">
        <f>IFERROR(VLOOKUP(S1483,[1]LOKASI!$B$4:$D$19,2,0),"-")</f>
        <v>-</v>
      </c>
      <c r="U1483" s="115"/>
      <c r="V1483" s="115"/>
      <c r="W1483" s="121"/>
    </row>
    <row r="1484" spans="2:23" s="94" customFormat="1" ht="50.15" hidden="1" customHeight="1" x14ac:dyDescent="0.35">
      <c r="B1484" s="115">
        <f t="shared" si="47"/>
        <v>1479</v>
      </c>
      <c r="C1484" s="115" t="s">
        <v>1755</v>
      </c>
      <c r="D1484" s="116" t="s">
        <v>3515</v>
      </c>
      <c r="E1484" s="117"/>
      <c r="F1484" s="118"/>
      <c r="G1484" s="119">
        <v>1</v>
      </c>
      <c r="H1484" s="119"/>
      <c r="I1484" s="119"/>
      <c r="J1484" s="119">
        <v>15</v>
      </c>
      <c r="K1484" s="131">
        <v>44025</v>
      </c>
      <c r="L1484" s="131">
        <v>44025</v>
      </c>
      <c r="M1484" s="131">
        <v>44025</v>
      </c>
      <c r="N1484" s="115" t="s">
        <v>3472</v>
      </c>
      <c r="O1484" s="115" t="s">
        <v>1789</v>
      </c>
      <c r="P1484" s="115">
        <v>7</v>
      </c>
      <c r="Q1484" s="115">
        <v>2020</v>
      </c>
      <c r="R1484" s="115">
        <v>0.2</v>
      </c>
      <c r="S1484" s="115" t="str">
        <f t="shared" si="46"/>
        <v>TLJ</v>
      </c>
      <c r="T1484" s="115" t="str">
        <f>IFERROR(VLOOKUP(S1484,[1]LOKASI!$B$4:$D$19,2,0),"-")</f>
        <v>DISTRIK I</v>
      </c>
      <c r="U1484" s="115"/>
      <c r="V1484" s="115"/>
      <c r="W1484" s="121"/>
    </row>
    <row r="1485" spans="2:23" s="94" customFormat="1" ht="50.15" hidden="1" customHeight="1" x14ac:dyDescent="0.35">
      <c r="B1485" s="115">
        <f t="shared" si="47"/>
        <v>1480</v>
      </c>
      <c r="C1485" s="115" t="s">
        <v>1755</v>
      </c>
      <c r="D1485" s="169" t="s">
        <v>3516</v>
      </c>
      <c r="E1485" s="148"/>
      <c r="F1485" s="149"/>
      <c r="G1485" s="119">
        <v>1</v>
      </c>
      <c r="H1485" s="119"/>
      <c r="I1485" s="119">
        <v>1</v>
      </c>
      <c r="J1485" s="119"/>
      <c r="K1485" s="131">
        <v>44025</v>
      </c>
      <c r="L1485" s="131">
        <v>44025</v>
      </c>
      <c r="M1485" s="131">
        <v>44025</v>
      </c>
      <c r="N1485" s="115" t="s">
        <v>3517</v>
      </c>
      <c r="O1485" s="115" t="s">
        <v>1026</v>
      </c>
      <c r="P1485" s="115">
        <v>7</v>
      </c>
      <c r="Q1485" s="115">
        <v>2020</v>
      </c>
      <c r="R1485" s="115"/>
      <c r="S1485" s="115" t="str">
        <f t="shared" si="46"/>
        <v>TLJ</v>
      </c>
      <c r="T1485" s="115" t="str">
        <f>IFERROR(VLOOKUP(S1485,[1]LOKASI!$B$4:$D$19,2,0),"-")</f>
        <v>DISTRIK I</v>
      </c>
      <c r="U1485" s="115"/>
      <c r="V1485" s="115"/>
      <c r="W1485" s="121"/>
    </row>
    <row r="1486" spans="2:23" s="94" customFormat="1" ht="50.15" hidden="1" customHeight="1" x14ac:dyDescent="0.35">
      <c r="B1486" s="115">
        <f t="shared" si="47"/>
        <v>1481</v>
      </c>
      <c r="C1486" s="115" t="s">
        <v>1755</v>
      </c>
      <c r="D1486" s="116" t="s">
        <v>3518</v>
      </c>
      <c r="E1486" s="117"/>
      <c r="F1486" s="118"/>
      <c r="G1486" s="119">
        <v>1</v>
      </c>
      <c r="H1486" s="119"/>
      <c r="I1486" s="119"/>
      <c r="J1486" s="119">
        <v>28</v>
      </c>
      <c r="K1486" s="131">
        <v>44025</v>
      </c>
      <c r="L1486" s="131">
        <v>44025</v>
      </c>
      <c r="M1486" s="131">
        <v>44025</v>
      </c>
      <c r="N1486" s="115" t="s">
        <v>3519</v>
      </c>
      <c r="O1486" s="115" t="s">
        <v>1361</v>
      </c>
      <c r="P1486" s="115">
        <v>7</v>
      </c>
      <c r="Q1486" s="115">
        <v>2020</v>
      </c>
      <c r="R1486" s="188" t="s">
        <v>3520</v>
      </c>
      <c r="S1486" s="115" t="str">
        <f t="shared" si="46"/>
        <v>BRG</v>
      </c>
      <c r="T1486" s="115" t="str">
        <f>IFERROR(VLOOKUP(S1486,[1]LOKASI!$B$4:$D$19,2,0),"-")</f>
        <v>DISTRIK III</v>
      </c>
      <c r="U1486" s="115"/>
      <c r="V1486" s="115"/>
      <c r="W1486" s="121"/>
    </row>
    <row r="1487" spans="2:23" s="94" customFormat="1" ht="50.15" hidden="1" customHeight="1" x14ac:dyDescent="0.35">
      <c r="B1487" s="115">
        <f t="shared" si="47"/>
        <v>1482</v>
      </c>
      <c r="C1487" s="115" t="s">
        <v>1755</v>
      </c>
      <c r="D1487" s="116" t="s">
        <v>3521</v>
      </c>
      <c r="E1487" s="117"/>
      <c r="F1487" s="118"/>
      <c r="G1487" s="119">
        <v>1</v>
      </c>
      <c r="H1487" s="119"/>
      <c r="I1487" s="119"/>
      <c r="J1487" s="119">
        <v>24</v>
      </c>
      <c r="K1487" s="131">
        <v>44026</v>
      </c>
      <c r="L1487" s="131">
        <v>44026</v>
      </c>
      <c r="M1487" s="131">
        <v>44026</v>
      </c>
      <c r="N1487" s="115" t="s">
        <v>2806</v>
      </c>
      <c r="O1487" s="115" t="s">
        <v>1789</v>
      </c>
      <c r="P1487" s="115">
        <v>7</v>
      </c>
      <c r="Q1487" s="115">
        <v>2020</v>
      </c>
      <c r="R1487" s="115">
        <v>0.25</v>
      </c>
      <c r="S1487" s="115" t="str">
        <f t="shared" si="46"/>
        <v>TLJ</v>
      </c>
      <c r="T1487" s="115" t="str">
        <f>IFERROR(VLOOKUP(S1487,[1]LOKASI!$B$4:$D$19,2,0),"-")</f>
        <v>DISTRIK I</v>
      </c>
      <c r="U1487" s="115"/>
      <c r="V1487" s="115"/>
      <c r="W1487" s="121"/>
    </row>
    <row r="1488" spans="2:23" s="94" customFormat="1" ht="50.15" hidden="1" customHeight="1" x14ac:dyDescent="0.35">
      <c r="B1488" s="115">
        <f t="shared" si="47"/>
        <v>1483</v>
      </c>
      <c r="C1488" s="115" t="s">
        <v>1755</v>
      </c>
      <c r="D1488" s="116" t="s">
        <v>3522</v>
      </c>
      <c r="E1488" s="117"/>
      <c r="F1488" s="118"/>
      <c r="G1488" s="119">
        <v>1</v>
      </c>
      <c r="H1488" s="119"/>
      <c r="I1488" s="119"/>
      <c r="J1488" s="119">
        <v>18</v>
      </c>
      <c r="K1488" s="131">
        <v>44026</v>
      </c>
      <c r="L1488" s="131">
        <v>44026</v>
      </c>
      <c r="M1488" s="131">
        <v>44026</v>
      </c>
      <c r="N1488" s="115" t="s">
        <v>3371</v>
      </c>
      <c r="O1488" s="115" t="s">
        <v>208</v>
      </c>
      <c r="P1488" s="115">
        <v>7</v>
      </c>
      <c r="Q1488" s="115">
        <v>2020</v>
      </c>
      <c r="R1488" s="115"/>
      <c r="S1488" s="115" t="str">
        <f t="shared" si="46"/>
        <v>TLJ</v>
      </c>
      <c r="T1488" s="115" t="str">
        <f>IFERROR(VLOOKUP(S1488,[1]LOKASI!$B$4:$D$19,2,0),"-")</f>
        <v>DISTRIK I</v>
      </c>
      <c r="U1488" s="115"/>
      <c r="V1488" s="115"/>
      <c r="W1488" s="121"/>
    </row>
    <row r="1489" spans="2:23" s="94" customFormat="1" ht="50.15" hidden="1" customHeight="1" x14ac:dyDescent="0.35">
      <c r="B1489" s="115">
        <f t="shared" si="47"/>
        <v>1484</v>
      </c>
      <c r="C1489" s="115" t="s">
        <v>1755</v>
      </c>
      <c r="D1489" s="169" t="s">
        <v>3523</v>
      </c>
      <c r="E1489" s="148"/>
      <c r="F1489" s="149"/>
      <c r="G1489" s="119">
        <v>1</v>
      </c>
      <c r="H1489" s="119"/>
      <c r="I1489" s="119"/>
      <c r="J1489" s="119">
        <v>8</v>
      </c>
      <c r="K1489" s="131">
        <v>44026</v>
      </c>
      <c r="L1489" s="131">
        <v>44026</v>
      </c>
      <c r="M1489" s="131">
        <v>44026</v>
      </c>
      <c r="N1489" s="115" t="s">
        <v>3524</v>
      </c>
      <c r="O1489" s="115" t="s">
        <v>1786</v>
      </c>
      <c r="P1489" s="115">
        <v>7</v>
      </c>
      <c r="Q1489" s="115">
        <v>2020</v>
      </c>
      <c r="R1489" s="115">
        <v>2.0099999999999998</v>
      </c>
      <c r="S1489" s="115" t="str">
        <f t="shared" si="46"/>
        <v>TLJ</v>
      </c>
      <c r="T1489" s="115" t="str">
        <f>IFERROR(VLOOKUP(S1489,[1]LOKASI!$B$4:$D$19,2,0),"-")</f>
        <v>DISTRIK I</v>
      </c>
      <c r="U1489" s="115"/>
      <c r="V1489" s="115"/>
      <c r="W1489" s="121"/>
    </row>
    <row r="1490" spans="2:23" s="94" customFormat="1" ht="50.15" hidden="1" customHeight="1" x14ac:dyDescent="0.35">
      <c r="B1490" s="115">
        <f t="shared" si="47"/>
        <v>1485</v>
      </c>
      <c r="C1490" s="115" t="s">
        <v>1755</v>
      </c>
      <c r="D1490" s="169" t="s">
        <v>3525</v>
      </c>
      <c r="E1490" s="148"/>
      <c r="F1490" s="149"/>
      <c r="G1490" s="119">
        <v>1</v>
      </c>
      <c r="H1490" s="119"/>
      <c r="I1490" s="119"/>
      <c r="J1490" s="119">
        <v>18</v>
      </c>
      <c r="K1490" s="131">
        <v>44027</v>
      </c>
      <c r="L1490" s="131">
        <v>44027</v>
      </c>
      <c r="M1490" s="131">
        <v>44027</v>
      </c>
      <c r="N1490" s="134" t="s">
        <v>3526</v>
      </c>
      <c r="O1490" s="115" t="s">
        <v>701</v>
      </c>
      <c r="P1490" s="115">
        <v>7</v>
      </c>
      <c r="Q1490" s="115">
        <v>2020</v>
      </c>
      <c r="R1490" s="115">
        <v>0.05</v>
      </c>
      <c r="S1490" s="115" t="str">
        <f t="shared" si="46"/>
        <v>TLJ</v>
      </c>
      <c r="T1490" s="115" t="str">
        <f>IFERROR(VLOOKUP(S1490,[1]LOKASI!$B$4:$D$19,2,0),"-")</f>
        <v>DISTRIK I</v>
      </c>
      <c r="U1490" s="115"/>
      <c r="V1490" s="115"/>
      <c r="W1490" s="121"/>
    </row>
    <row r="1491" spans="2:23" s="94" customFormat="1" ht="50.15" hidden="1" customHeight="1" x14ac:dyDescent="0.35">
      <c r="B1491" s="115">
        <f t="shared" si="47"/>
        <v>1486</v>
      </c>
      <c r="C1491" s="115" t="s">
        <v>1755</v>
      </c>
      <c r="D1491" s="169" t="s">
        <v>3527</v>
      </c>
      <c r="E1491" s="148"/>
      <c r="F1491" s="149"/>
      <c r="G1491" s="119">
        <v>1</v>
      </c>
      <c r="H1491" s="119"/>
      <c r="I1491" s="119"/>
      <c r="J1491" s="119">
        <v>50</v>
      </c>
      <c r="K1491" s="131">
        <v>44028</v>
      </c>
      <c r="L1491" s="131">
        <v>44028</v>
      </c>
      <c r="M1491" s="131">
        <v>44028</v>
      </c>
      <c r="N1491" s="134" t="s">
        <v>3528</v>
      </c>
      <c r="O1491" s="115" t="s">
        <v>701</v>
      </c>
      <c r="P1491" s="115">
        <v>7</v>
      </c>
      <c r="Q1491" s="115">
        <v>2020</v>
      </c>
      <c r="R1491" s="115"/>
      <c r="S1491" s="115" t="str">
        <f t="shared" si="46"/>
        <v>TLJ</v>
      </c>
      <c r="T1491" s="115" t="str">
        <f>IFERROR(VLOOKUP(S1491,[1]LOKASI!$B$4:$D$19,2,0),"-")</f>
        <v>DISTRIK I</v>
      </c>
      <c r="U1491" s="115"/>
      <c r="V1491" s="115"/>
      <c r="W1491" s="121"/>
    </row>
    <row r="1492" spans="2:23" s="94" customFormat="1" ht="50.15" hidden="1" customHeight="1" x14ac:dyDescent="0.35">
      <c r="B1492" s="115">
        <f t="shared" si="47"/>
        <v>1487</v>
      </c>
      <c r="C1492" s="123" t="s">
        <v>1300</v>
      </c>
      <c r="D1492" s="180" t="s">
        <v>3529</v>
      </c>
      <c r="E1492" s="181"/>
      <c r="F1492" s="182"/>
      <c r="G1492" s="119">
        <v>1</v>
      </c>
      <c r="H1492" s="119"/>
      <c r="I1492" s="119"/>
      <c r="J1492" s="119">
        <v>18</v>
      </c>
      <c r="K1492" s="131">
        <v>44028</v>
      </c>
      <c r="L1492" s="131">
        <v>44028</v>
      </c>
      <c r="M1492" s="131">
        <v>44028</v>
      </c>
      <c r="N1492" s="115" t="s">
        <v>3530</v>
      </c>
      <c r="O1492" s="115" t="s">
        <v>3531</v>
      </c>
      <c r="P1492" s="115">
        <v>7</v>
      </c>
      <c r="Q1492" s="115">
        <v>2020</v>
      </c>
      <c r="R1492" s="115"/>
      <c r="S1492" s="115" t="str">
        <f t="shared" si="46"/>
        <v>SP 2 TMT - SP 1 TMT</v>
      </c>
      <c r="T1492" s="115" t="str">
        <f>IFERROR(VLOOKUP(S1492,[1]LOKASI!$B$4:$D$19,2,0),"-")</f>
        <v>-</v>
      </c>
      <c r="U1492" s="115"/>
      <c r="V1492" s="115"/>
      <c r="W1492" s="121"/>
    </row>
    <row r="1493" spans="2:23" s="94" customFormat="1" ht="50.15" hidden="1" customHeight="1" x14ac:dyDescent="0.35">
      <c r="B1493" s="115">
        <f t="shared" si="47"/>
        <v>1488</v>
      </c>
      <c r="C1493" s="123" t="s">
        <v>1300</v>
      </c>
      <c r="D1493" s="128" t="s">
        <v>3532</v>
      </c>
      <c r="E1493" s="129"/>
      <c r="F1493" s="130"/>
      <c r="G1493" s="119"/>
      <c r="H1493" s="119"/>
      <c r="I1493" s="119"/>
      <c r="J1493" s="119"/>
      <c r="K1493" s="131">
        <v>44029</v>
      </c>
      <c r="L1493" s="131">
        <v>44029</v>
      </c>
      <c r="M1493" s="131">
        <v>44029</v>
      </c>
      <c r="N1493" s="115" t="s">
        <v>3533</v>
      </c>
      <c r="O1493" s="115" t="s">
        <v>3534</v>
      </c>
      <c r="P1493" s="115">
        <v>7</v>
      </c>
      <c r="Q1493" s="115">
        <v>2020</v>
      </c>
      <c r="R1493" s="115"/>
      <c r="S1493" s="115" t="str">
        <f t="shared" si="46"/>
        <v>SKG LBK-PPP</v>
      </c>
      <c r="T1493" s="115" t="str">
        <f>IFERROR(VLOOKUP(S1493,[1]LOKASI!$B$4:$D$19,2,0),"-")</f>
        <v>-</v>
      </c>
      <c r="U1493" s="115"/>
      <c r="V1493" s="115"/>
      <c r="W1493" s="121"/>
    </row>
    <row r="1494" spans="2:23" s="94" customFormat="1" ht="50.15" hidden="1" customHeight="1" x14ac:dyDescent="0.35">
      <c r="B1494" s="115">
        <f t="shared" si="47"/>
        <v>1489</v>
      </c>
      <c r="C1494" s="115" t="s">
        <v>1755</v>
      </c>
      <c r="D1494" s="169" t="s">
        <v>3535</v>
      </c>
      <c r="E1494" s="148"/>
      <c r="F1494" s="149"/>
      <c r="G1494" s="119">
        <v>1</v>
      </c>
      <c r="H1494" s="119"/>
      <c r="I1494" s="119"/>
      <c r="J1494" s="119">
        <v>50</v>
      </c>
      <c r="K1494" s="131">
        <v>44029</v>
      </c>
      <c r="L1494" s="131">
        <v>44029</v>
      </c>
      <c r="M1494" s="131">
        <v>44029</v>
      </c>
      <c r="N1494" s="115" t="s">
        <v>3536</v>
      </c>
      <c r="O1494" s="115" t="s">
        <v>1789</v>
      </c>
      <c r="P1494" s="115">
        <v>7</v>
      </c>
      <c r="Q1494" s="115">
        <v>2020</v>
      </c>
      <c r="R1494" s="115">
        <v>1E-3</v>
      </c>
      <c r="S1494" s="115" t="str">
        <f t="shared" si="46"/>
        <v>TLJ</v>
      </c>
      <c r="T1494" s="115" t="str">
        <f>IFERROR(VLOOKUP(S1494,[1]LOKASI!$B$4:$D$19,2,0),"-")</f>
        <v>DISTRIK I</v>
      </c>
      <c r="U1494" s="115"/>
      <c r="V1494" s="115"/>
      <c r="W1494" s="121"/>
    </row>
    <row r="1495" spans="2:23" s="94" customFormat="1" ht="50.15" hidden="1" customHeight="1" x14ac:dyDescent="0.35">
      <c r="B1495" s="115">
        <f t="shared" si="47"/>
        <v>1490</v>
      </c>
      <c r="C1495" s="115" t="s">
        <v>1755</v>
      </c>
      <c r="D1495" s="169" t="s">
        <v>3537</v>
      </c>
      <c r="E1495" s="148"/>
      <c r="F1495" s="149"/>
      <c r="G1495" s="119">
        <v>1</v>
      </c>
      <c r="H1495" s="119"/>
      <c r="I1495" s="119">
        <v>1</v>
      </c>
      <c r="J1495" s="119"/>
      <c r="K1495" s="131">
        <v>44029</v>
      </c>
      <c r="L1495" s="131">
        <v>44029</v>
      </c>
      <c r="M1495" s="131">
        <v>44029</v>
      </c>
      <c r="N1495" s="115" t="s">
        <v>3538</v>
      </c>
      <c r="O1495" s="115" t="s">
        <v>701</v>
      </c>
      <c r="P1495" s="115">
        <v>7</v>
      </c>
      <c r="Q1495" s="115">
        <v>2020</v>
      </c>
      <c r="R1495" s="115"/>
      <c r="S1495" s="115" t="str">
        <f t="shared" si="46"/>
        <v>TLJ</v>
      </c>
      <c r="T1495" s="115" t="str">
        <f>IFERROR(VLOOKUP(S1495,[1]LOKASI!$B$4:$D$19,2,0),"-")</f>
        <v>DISTRIK I</v>
      </c>
      <c r="U1495" s="115"/>
      <c r="V1495" s="115"/>
      <c r="W1495" s="121"/>
    </row>
    <row r="1496" spans="2:23" s="94" customFormat="1" ht="50.15" hidden="1" customHeight="1" x14ac:dyDescent="0.35">
      <c r="B1496" s="115">
        <f t="shared" si="47"/>
        <v>1491</v>
      </c>
      <c r="C1496" s="123" t="s">
        <v>1300</v>
      </c>
      <c r="D1496" s="128" t="s">
        <v>3539</v>
      </c>
      <c r="E1496" s="129"/>
      <c r="F1496" s="130"/>
      <c r="G1496" s="119">
        <v>1</v>
      </c>
      <c r="H1496" s="119"/>
      <c r="I1496" s="119">
        <v>1</v>
      </c>
      <c r="J1496" s="119"/>
      <c r="K1496" s="131">
        <v>44029</v>
      </c>
      <c r="L1496" s="131">
        <v>44029</v>
      </c>
      <c r="M1496" s="131">
        <v>44029</v>
      </c>
      <c r="N1496" s="115" t="s">
        <v>2806</v>
      </c>
      <c r="O1496" s="115" t="s">
        <v>3531</v>
      </c>
      <c r="P1496" s="115">
        <v>7</v>
      </c>
      <c r="Q1496" s="115">
        <v>2020</v>
      </c>
      <c r="R1496" s="115"/>
      <c r="S1496" s="115" t="str">
        <f t="shared" si="46"/>
        <v>SP 2 TMT - SP 1 TMT</v>
      </c>
      <c r="T1496" s="115" t="str">
        <f>IFERROR(VLOOKUP(S1496,[1]LOKASI!$B$4:$D$19,2,0),"-")</f>
        <v>-</v>
      </c>
      <c r="U1496" s="115"/>
      <c r="V1496" s="115"/>
      <c r="W1496" s="121"/>
    </row>
    <row r="1497" spans="2:23" s="94" customFormat="1" ht="50.15" hidden="1" customHeight="1" x14ac:dyDescent="0.35">
      <c r="B1497" s="115">
        <f t="shared" si="47"/>
        <v>1492</v>
      </c>
      <c r="C1497" s="115" t="s">
        <v>1755</v>
      </c>
      <c r="D1497" s="116" t="s">
        <v>3540</v>
      </c>
      <c r="E1497" s="117"/>
      <c r="F1497" s="118"/>
      <c r="G1497" s="119">
        <v>1</v>
      </c>
      <c r="H1497" s="119"/>
      <c r="I1497" s="119"/>
      <c r="J1497" s="119">
        <v>18</v>
      </c>
      <c r="K1497" s="131">
        <v>44030</v>
      </c>
      <c r="L1497" s="131">
        <v>44030</v>
      </c>
      <c r="M1497" s="131">
        <v>44031</v>
      </c>
      <c r="N1497" s="134" t="s">
        <v>3541</v>
      </c>
      <c r="O1497" s="115" t="s">
        <v>701</v>
      </c>
      <c r="P1497" s="115">
        <v>7</v>
      </c>
      <c r="Q1497" s="115">
        <v>2020</v>
      </c>
      <c r="R1497" s="115"/>
      <c r="S1497" s="115" t="str">
        <f t="shared" si="46"/>
        <v>TLJ</v>
      </c>
      <c r="T1497" s="115" t="str">
        <f>IFERROR(VLOOKUP(S1497,[1]LOKASI!$B$4:$D$19,2,0),"-")</f>
        <v>DISTRIK I</v>
      </c>
      <c r="U1497" s="115"/>
      <c r="V1497" s="115"/>
      <c r="W1497" s="121"/>
    </row>
    <row r="1498" spans="2:23" s="94" customFormat="1" ht="50.15" hidden="1" customHeight="1" x14ac:dyDescent="0.35">
      <c r="B1498" s="115">
        <f t="shared" si="47"/>
        <v>1493</v>
      </c>
      <c r="C1498" s="115" t="s">
        <v>2301</v>
      </c>
      <c r="D1498" s="169" t="s">
        <v>3542</v>
      </c>
      <c r="E1498" s="148"/>
      <c r="F1498" s="149"/>
      <c r="G1498" s="119">
        <v>1</v>
      </c>
      <c r="H1498" s="119"/>
      <c r="I1498" s="119">
        <v>2</v>
      </c>
      <c r="J1498" s="119"/>
      <c r="K1498" s="131">
        <v>44031</v>
      </c>
      <c r="L1498" s="131">
        <v>44031</v>
      </c>
      <c r="M1498" s="131">
        <v>44031</v>
      </c>
      <c r="N1498" s="115" t="s">
        <v>3543</v>
      </c>
      <c r="O1498" s="115" t="s">
        <v>1307</v>
      </c>
      <c r="P1498" s="115">
        <v>7</v>
      </c>
      <c r="Q1498" s="115">
        <v>2020</v>
      </c>
      <c r="R1498" s="115"/>
      <c r="S1498" s="115" t="str">
        <f t="shared" si="46"/>
        <v>SP OGAN</v>
      </c>
      <c r="T1498" s="115" t="str">
        <f>IFERROR(VLOOKUP(S1498,[1]LOKASI!$B$4:$D$19,2,0),"-")</f>
        <v>-</v>
      </c>
      <c r="U1498" s="115"/>
      <c r="V1498" s="115"/>
      <c r="W1498" s="121"/>
    </row>
    <row r="1499" spans="2:23" s="94" customFormat="1" ht="50.15" hidden="1" customHeight="1" x14ac:dyDescent="0.35">
      <c r="B1499" s="115">
        <f t="shared" si="47"/>
        <v>1494</v>
      </c>
      <c r="C1499" s="115" t="s">
        <v>2301</v>
      </c>
      <c r="D1499" s="116" t="s">
        <v>3544</v>
      </c>
      <c r="E1499" s="117"/>
      <c r="F1499" s="118"/>
      <c r="G1499" s="119">
        <v>1</v>
      </c>
      <c r="H1499" s="119"/>
      <c r="I1499" s="119"/>
      <c r="J1499" s="119">
        <v>4</v>
      </c>
      <c r="K1499" s="131">
        <v>44031</v>
      </c>
      <c r="L1499" s="131">
        <v>44032</v>
      </c>
      <c r="M1499" s="131">
        <v>44032</v>
      </c>
      <c r="N1499" s="134" t="s">
        <v>3545</v>
      </c>
      <c r="O1499" s="115" t="s">
        <v>1307</v>
      </c>
      <c r="P1499" s="115">
        <v>7</v>
      </c>
      <c r="Q1499" s="115">
        <v>2020</v>
      </c>
      <c r="R1499" s="115"/>
      <c r="S1499" s="115" t="str">
        <f t="shared" si="46"/>
        <v>SP OGAN</v>
      </c>
      <c r="T1499" s="115" t="str">
        <f>IFERROR(VLOOKUP(S1499,[1]LOKASI!$B$4:$D$19,2,0),"-")</f>
        <v>-</v>
      </c>
      <c r="U1499" s="115"/>
      <c r="V1499" s="115"/>
      <c r="W1499" s="121"/>
    </row>
    <row r="1500" spans="2:23" s="94" customFormat="1" ht="50.15" hidden="1" customHeight="1" x14ac:dyDescent="0.35">
      <c r="B1500" s="115">
        <f t="shared" si="47"/>
        <v>1495</v>
      </c>
      <c r="C1500" s="115" t="s">
        <v>1755</v>
      </c>
      <c r="D1500" s="116" t="s">
        <v>3546</v>
      </c>
      <c r="E1500" s="117"/>
      <c r="F1500" s="118"/>
      <c r="G1500" s="119">
        <v>1</v>
      </c>
      <c r="H1500" s="119"/>
      <c r="I1500" s="119"/>
      <c r="J1500" s="119">
        <v>11</v>
      </c>
      <c r="K1500" s="131">
        <v>44032</v>
      </c>
      <c r="L1500" s="131">
        <v>44032</v>
      </c>
      <c r="M1500" s="131">
        <v>44032</v>
      </c>
      <c r="N1500" s="115" t="s">
        <v>3547</v>
      </c>
      <c r="O1500" s="115" t="s">
        <v>1419</v>
      </c>
      <c r="P1500" s="115">
        <v>7</v>
      </c>
      <c r="Q1500" s="115">
        <v>2020</v>
      </c>
      <c r="R1500" s="115"/>
      <c r="S1500" s="115" t="str">
        <f t="shared" si="46"/>
        <v>GNK</v>
      </c>
      <c r="T1500" s="115" t="str">
        <f>IFERROR(VLOOKUP(S1500,[1]LOKASI!$B$4:$D$19,2,0),"-")</f>
        <v>DISTRIK I</v>
      </c>
      <c r="U1500" s="115"/>
      <c r="V1500" s="115"/>
      <c r="W1500" s="121"/>
    </row>
    <row r="1501" spans="2:23" s="94" customFormat="1" ht="50.15" hidden="1" customHeight="1" x14ac:dyDescent="0.35">
      <c r="B1501" s="115">
        <f t="shared" si="47"/>
        <v>1496</v>
      </c>
      <c r="C1501" s="115" t="s">
        <v>1755</v>
      </c>
      <c r="D1501" s="116" t="s">
        <v>3548</v>
      </c>
      <c r="E1501" s="117"/>
      <c r="F1501" s="118"/>
      <c r="G1501" s="119">
        <v>1</v>
      </c>
      <c r="H1501" s="119"/>
      <c r="I1501" s="119">
        <v>1</v>
      </c>
      <c r="J1501" s="119"/>
      <c r="K1501" s="131">
        <v>44032</v>
      </c>
      <c r="L1501" s="131">
        <v>44032</v>
      </c>
      <c r="M1501" s="131">
        <v>44032</v>
      </c>
      <c r="N1501" s="115" t="s">
        <v>3549</v>
      </c>
      <c r="O1501" s="115" t="s">
        <v>3550</v>
      </c>
      <c r="P1501" s="115">
        <v>7</v>
      </c>
      <c r="Q1501" s="115">
        <v>2020</v>
      </c>
      <c r="R1501" s="115"/>
      <c r="S1501" s="115" t="str">
        <f t="shared" si="46"/>
        <v>TLJ</v>
      </c>
      <c r="T1501" s="115" t="str">
        <f>IFERROR(VLOOKUP(S1501,[1]LOKASI!$B$4:$D$19,2,0),"-")</f>
        <v>DISTRIK I</v>
      </c>
      <c r="U1501" s="115"/>
      <c r="V1501" s="115"/>
      <c r="W1501" s="121"/>
    </row>
    <row r="1502" spans="2:23" s="94" customFormat="1" ht="50.15" hidden="1" customHeight="1" x14ac:dyDescent="0.35">
      <c r="B1502" s="115">
        <f t="shared" si="47"/>
        <v>1497</v>
      </c>
      <c r="C1502" s="115" t="s">
        <v>1755</v>
      </c>
      <c r="D1502" s="169" t="s">
        <v>3551</v>
      </c>
      <c r="E1502" s="148"/>
      <c r="F1502" s="149"/>
      <c r="G1502" s="119">
        <v>1</v>
      </c>
      <c r="H1502" s="119">
        <v>1</v>
      </c>
      <c r="I1502" s="119"/>
      <c r="J1502" s="119"/>
      <c r="K1502" s="131">
        <v>44032</v>
      </c>
      <c r="L1502" s="131">
        <v>44032</v>
      </c>
      <c r="M1502" s="131">
        <v>44032</v>
      </c>
      <c r="N1502" s="134" t="s">
        <v>3552</v>
      </c>
      <c r="O1502" s="115" t="s">
        <v>1789</v>
      </c>
      <c r="P1502" s="115">
        <v>7</v>
      </c>
      <c r="Q1502" s="115">
        <v>2020</v>
      </c>
      <c r="R1502" s="115">
        <v>7.4999999999999997E-2</v>
      </c>
      <c r="S1502" s="115" t="str">
        <f t="shared" si="46"/>
        <v>TLJ</v>
      </c>
      <c r="T1502" s="115" t="str">
        <f>IFERROR(VLOOKUP(S1502,[1]LOKASI!$B$4:$D$19,2,0),"-")</f>
        <v>DISTRIK I</v>
      </c>
      <c r="U1502" s="115"/>
      <c r="V1502" s="115"/>
      <c r="W1502" s="121"/>
    </row>
    <row r="1503" spans="2:23" s="94" customFormat="1" ht="50.15" hidden="1" customHeight="1" x14ac:dyDescent="0.35">
      <c r="B1503" s="115">
        <f t="shared" si="47"/>
        <v>1498</v>
      </c>
      <c r="C1503" s="115" t="s">
        <v>2301</v>
      </c>
      <c r="D1503" s="169" t="s">
        <v>3553</v>
      </c>
      <c r="E1503" s="148"/>
      <c r="F1503" s="149"/>
      <c r="G1503" s="119">
        <v>1</v>
      </c>
      <c r="H1503" s="119"/>
      <c r="I1503" s="119">
        <v>1</v>
      </c>
      <c r="J1503" s="119"/>
      <c r="K1503" s="131">
        <v>44033</v>
      </c>
      <c r="L1503" s="131">
        <v>44033</v>
      </c>
      <c r="M1503" s="131">
        <v>44033</v>
      </c>
      <c r="N1503" s="115" t="s">
        <v>3150</v>
      </c>
      <c r="O1503" s="115" t="s">
        <v>1336</v>
      </c>
      <c r="P1503" s="115">
        <v>7</v>
      </c>
      <c r="Q1503" s="115">
        <v>2020</v>
      </c>
      <c r="R1503" s="115"/>
      <c r="S1503" s="115" t="str">
        <f t="shared" si="46"/>
        <v>SP 3 GNK</v>
      </c>
      <c r="T1503" s="115" t="str">
        <f>IFERROR(VLOOKUP(S1503,[1]LOKASI!$B$4:$D$19,2,0),"-")</f>
        <v>-</v>
      </c>
      <c r="U1503" s="115"/>
      <c r="V1503" s="115"/>
      <c r="W1503" s="121"/>
    </row>
    <row r="1504" spans="2:23" s="94" customFormat="1" ht="50.15" hidden="1" customHeight="1" x14ac:dyDescent="0.35">
      <c r="B1504" s="115">
        <f t="shared" si="47"/>
        <v>1499</v>
      </c>
      <c r="C1504" s="115" t="s">
        <v>1755</v>
      </c>
      <c r="D1504" s="116" t="s">
        <v>3554</v>
      </c>
      <c r="E1504" s="117"/>
      <c r="F1504" s="118"/>
      <c r="G1504" s="119">
        <v>1</v>
      </c>
      <c r="H1504" s="119"/>
      <c r="I1504" s="119"/>
      <c r="J1504" s="119">
        <v>20</v>
      </c>
      <c r="K1504" s="131">
        <v>44033</v>
      </c>
      <c r="L1504" s="131">
        <v>44033</v>
      </c>
      <c r="M1504" s="131">
        <v>44033</v>
      </c>
      <c r="N1504" s="115" t="s">
        <v>3150</v>
      </c>
      <c r="O1504" s="115" t="s">
        <v>1789</v>
      </c>
      <c r="P1504" s="115">
        <v>7</v>
      </c>
      <c r="Q1504" s="115">
        <v>2020</v>
      </c>
      <c r="R1504" s="115">
        <v>0.05</v>
      </c>
      <c r="S1504" s="115" t="str">
        <f t="shared" si="46"/>
        <v>TLJ</v>
      </c>
      <c r="T1504" s="115" t="str">
        <f>IFERROR(VLOOKUP(S1504,[1]LOKASI!$B$4:$D$19,2,0),"-")</f>
        <v>DISTRIK I</v>
      </c>
      <c r="U1504" s="115"/>
      <c r="V1504" s="115"/>
      <c r="W1504" s="121"/>
    </row>
    <row r="1505" spans="2:23" s="94" customFormat="1" ht="50.15" hidden="1" customHeight="1" x14ac:dyDescent="0.35">
      <c r="B1505" s="115">
        <f t="shared" si="47"/>
        <v>1500</v>
      </c>
      <c r="C1505" s="115" t="s">
        <v>1755</v>
      </c>
      <c r="D1505" s="169" t="s">
        <v>3555</v>
      </c>
      <c r="E1505" s="148"/>
      <c r="F1505" s="149"/>
      <c r="G1505" s="119">
        <v>1</v>
      </c>
      <c r="H1505" s="119"/>
      <c r="I1505" s="119">
        <v>1</v>
      </c>
      <c r="J1505" s="119"/>
      <c r="K1505" s="131">
        <v>44033</v>
      </c>
      <c r="L1505" s="131">
        <v>44033</v>
      </c>
      <c r="M1505" s="131">
        <v>44033</v>
      </c>
      <c r="N1505" s="115" t="s">
        <v>3296</v>
      </c>
      <c r="O1505" s="115" t="s">
        <v>1789</v>
      </c>
      <c r="P1505" s="115">
        <v>7</v>
      </c>
      <c r="Q1505" s="115">
        <v>2020</v>
      </c>
      <c r="R1505" s="115"/>
      <c r="S1505" s="115" t="str">
        <f t="shared" si="46"/>
        <v>TLJ</v>
      </c>
      <c r="T1505" s="115" t="str">
        <f>IFERROR(VLOOKUP(S1505,[1]LOKASI!$B$4:$D$19,2,0),"-")</f>
        <v>DISTRIK I</v>
      </c>
      <c r="U1505" s="115"/>
      <c r="V1505" s="115"/>
      <c r="W1505" s="121"/>
    </row>
    <row r="1506" spans="2:23" s="94" customFormat="1" ht="50.15" hidden="1" customHeight="1" x14ac:dyDescent="0.35">
      <c r="B1506" s="115">
        <f t="shared" si="47"/>
        <v>1501</v>
      </c>
      <c r="C1506" s="115" t="s">
        <v>1755</v>
      </c>
      <c r="D1506" s="116" t="s">
        <v>3556</v>
      </c>
      <c r="E1506" s="117"/>
      <c r="F1506" s="118"/>
      <c r="G1506" s="119">
        <v>1</v>
      </c>
      <c r="H1506" s="119"/>
      <c r="I1506" s="119">
        <v>1</v>
      </c>
      <c r="J1506" s="119"/>
      <c r="K1506" s="131">
        <v>44033</v>
      </c>
      <c r="L1506" s="131">
        <v>44033</v>
      </c>
      <c r="M1506" s="131">
        <v>44033</v>
      </c>
      <c r="N1506" s="115" t="s">
        <v>3557</v>
      </c>
      <c r="O1506" s="115" t="s">
        <v>1657</v>
      </c>
      <c r="P1506" s="115">
        <v>7</v>
      </c>
      <c r="Q1506" s="115">
        <v>2020</v>
      </c>
      <c r="R1506" s="115"/>
      <c r="S1506" s="115" t="str">
        <f t="shared" si="46"/>
        <v>TLJ</v>
      </c>
      <c r="T1506" s="115" t="str">
        <f>IFERROR(VLOOKUP(S1506,[1]LOKASI!$B$4:$D$19,2,0),"-")</f>
        <v>DISTRIK I</v>
      </c>
      <c r="U1506" s="115"/>
      <c r="V1506" s="115"/>
      <c r="W1506" s="121"/>
    </row>
    <row r="1507" spans="2:23" s="94" customFormat="1" ht="50.15" hidden="1" customHeight="1" x14ac:dyDescent="0.35">
      <c r="B1507" s="115">
        <f t="shared" si="47"/>
        <v>1502</v>
      </c>
      <c r="C1507" s="115" t="s">
        <v>2301</v>
      </c>
      <c r="D1507" s="116" t="s">
        <v>3558</v>
      </c>
      <c r="E1507" s="117"/>
      <c r="F1507" s="118"/>
      <c r="G1507" s="119">
        <v>1</v>
      </c>
      <c r="H1507" s="119"/>
      <c r="I1507" s="119">
        <v>1</v>
      </c>
      <c r="J1507" s="119"/>
      <c r="K1507" s="131">
        <v>44033</v>
      </c>
      <c r="L1507" s="131">
        <v>44033</v>
      </c>
      <c r="M1507" s="131">
        <v>44033</v>
      </c>
      <c r="N1507" s="115" t="s">
        <v>3559</v>
      </c>
      <c r="O1507" s="115" t="s">
        <v>1579</v>
      </c>
      <c r="P1507" s="115">
        <v>7</v>
      </c>
      <c r="Q1507" s="115">
        <v>2020</v>
      </c>
      <c r="R1507" s="115"/>
      <c r="S1507" s="115" t="str">
        <f t="shared" si="46"/>
        <v>TLJ-112</v>
      </c>
      <c r="T1507" s="115" t="str">
        <f>IFERROR(VLOOKUP(S1507,[1]LOKASI!$B$4:$D$19,2,0),"-")</f>
        <v>-</v>
      </c>
      <c r="U1507" s="115"/>
      <c r="V1507" s="115"/>
      <c r="W1507" s="121"/>
    </row>
    <row r="1508" spans="2:23" s="94" customFormat="1" ht="50.15" hidden="1" customHeight="1" x14ac:dyDescent="0.35">
      <c r="B1508" s="115">
        <f t="shared" si="47"/>
        <v>1503</v>
      </c>
      <c r="C1508" s="115" t="s">
        <v>1755</v>
      </c>
      <c r="D1508" s="185" t="s">
        <v>3560</v>
      </c>
      <c r="E1508" s="186"/>
      <c r="F1508" s="187"/>
      <c r="G1508" s="119">
        <v>1</v>
      </c>
      <c r="H1508" s="119"/>
      <c r="I1508" s="119">
        <v>1</v>
      </c>
      <c r="J1508" s="119"/>
      <c r="K1508" s="131">
        <v>44033</v>
      </c>
      <c r="L1508" s="131">
        <v>44033</v>
      </c>
      <c r="M1508" s="131">
        <v>44033</v>
      </c>
      <c r="N1508" s="115" t="s">
        <v>3150</v>
      </c>
      <c r="O1508" s="115" t="s">
        <v>2747</v>
      </c>
      <c r="P1508" s="115">
        <v>7</v>
      </c>
      <c r="Q1508" s="115">
        <v>2020</v>
      </c>
      <c r="R1508" s="115">
        <v>1.4</v>
      </c>
      <c r="S1508" s="115" t="str">
        <f t="shared" si="46"/>
        <v>OGN</v>
      </c>
      <c r="T1508" s="115" t="str">
        <f>IFERROR(VLOOKUP(S1508,[1]LOKASI!$B$4:$D$19,2,0),"-")</f>
        <v>DISTRIK II</v>
      </c>
      <c r="U1508" s="115"/>
      <c r="V1508" s="115"/>
      <c r="W1508" s="121"/>
    </row>
    <row r="1509" spans="2:23" s="94" customFormat="1" ht="50.15" hidden="1" customHeight="1" x14ac:dyDescent="0.35">
      <c r="B1509" s="115">
        <f t="shared" si="47"/>
        <v>1504</v>
      </c>
      <c r="C1509" s="115" t="s">
        <v>2301</v>
      </c>
      <c r="D1509" s="169" t="s">
        <v>3561</v>
      </c>
      <c r="E1509" s="148"/>
      <c r="F1509" s="149"/>
      <c r="G1509" s="119">
        <v>1</v>
      </c>
      <c r="H1509" s="119"/>
      <c r="I1509" s="119"/>
      <c r="J1509" s="119">
        <v>48</v>
      </c>
      <c r="K1509" s="131">
        <v>44034</v>
      </c>
      <c r="L1509" s="131">
        <v>44034</v>
      </c>
      <c r="M1509" s="131">
        <v>44034</v>
      </c>
      <c r="N1509" s="115" t="s">
        <v>3562</v>
      </c>
      <c r="O1509" s="115" t="s">
        <v>1533</v>
      </c>
      <c r="P1509" s="115">
        <v>7</v>
      </c>
      <c r="Q1509" s="115">
        <v>2020</v>
      </c>
      <c r="R1509" s="115"/>
      <c r="S1509" s="115" t="str">
        <f t="shared" si="46"/>
        <v>SKG 3 GNK</v>
      </c>
      <c r="T1509" s="115" t="str">
        <f>IFERROR(VLOOKUP(S1509,[1]LOKASI!$B$4:$D$19,2,0),"-")</f>
        <v>-</v>
      </c>
      <c r="U1509" s="115"/>
      <c r="V1509" s="115"/>
      <c r="W1509" s="121"/>
    </row>
    <row r="1510" spans="2:23" s="94" customFormat="1" ht="88.5" hidden="1" customHeight="1" x14ac:dyDescent="0.35">
      <c r="B1510" s="115">
        <f t="shared" si="47"/>
        <v>1505</v>
      </c>
      <c r="C1510" s="115" t="s">
        <v>1755</v>
      </c>
      <c r="D1510" s="116" t="s">
        <v>3563</v>
      </c>
      <c r="E1510" s="117"/>
      <c r="F1510" s="118"/>
      <c r="G1510" s="119">
        <v>1</v>
      </c>
      <c r="H1510" s="119"/>
      <c r="I1510" s="119">
        <v>1</v>
      </c>
      <c r="J1510" s="119"/>
      <c r="K1510" s="131">
        <v>44034</v>
      </c>
      <c r="L1510" s="131">
        <v>44034</v>
      </c>
      <c r="M1510" s="131">
        <v>44034</v>
      </c>
      <c r="N1510" s="134" t="s">
        <v>3564</v>
      </c>
      <c r="O1510" s="115" t="s">
        <v>1789</v>
      </c>
      <c r="P1510" s="115">
        <v>7</v>
      </c>
      <c r="Q1510" s="115">
        <v>2020</v>
      </c>
      <c r="R1510" s="115">
        <v>1.6</v>
      </c>
      <c r="S1510" s="115" t="str">
        <f t="shared" si="46"/>
        <v>TLJ</v>
      </c>
      <c r="T1510" s="115" t="str">
        <f>IFERROR(VLOOKUP(S1510,[1]LOKASI!$B$4:$D$19,2,0),"-")</f>
        <v>DISTRIK I</v>
      </c>
      <c r="U1510" s="115"/>
      <c r="V1510" s="115"/>
      <c r="W1510" s="121"/>
    </row>
    <row r="1511" spans="2:23" s="94" customFormat="1" ht="50.15" hidden="1" customHeight="1" x14ac:dyDescent="0.35">
      <c r="B1511" s="115">
        <f t="shared" si="47"/>
        <v>1506</v>
      </c>
      <c r="C1511" s="115" t="s">
        <v>1755</v>
      </c>
      <c r="D1511" s="116" t="s">
        <v>3565</v>
      </c>
      <c r="E1511" s="117"/>
      <c r="F1511" s="118"/>
      <c r="G1511" s="119">
        <v>1</v>
      </c>
      <c r="H1511" s="119"/>
      <c r="I1511" s="119"/>
      <c r="J1511" s="119">
        <v>3</v>
      </c>
      <c r="K1511" s="131">
        <v>44034</v>
      </c>
      <c r="L1511" s="131">
        <v>44034</v>
      </c>
      <c r="M1511" s="131">
        <v>44034</v>
      </c>
      <c r="N1511" s="115" t="s">
        <v>3566</v>
      </c>
      <c r="O1511" s="115" t="s">
        <v>1448</v>
      </c>
      <c r="P1511" s="115">
        <v>7</v>
      </c>
      <c r="Q1511" s="115">
        <v>2020</v>
      </c>
      <c r="R1511" s="115"/>
      <c r="S1511" s="115" t="str">
        <f t="shared" si="46"/>
        <v>KAG</v>
      </c>
      <c r="T1511" s="115" t="str">
        <f>IFERROR(VLOOKUP(S1511,[1]LOKASI!$B$4:$D$19,2,0),"-")</f>
        <v>DISTRIK III</v>
      </c>
      <c r="U1511" s="115"/>
      <c r="V1511" s="115"/>
      <c r="W1511" s="121"/>
    </row>
    <row r="1512" spans="2:23" s="94" customFormat="1" ht="50.15" hidden="1" customHeight="1" x14ac:dyDescent="0.35">
      <c r="B1512" s="115">
        <f t="shared" si="47"/>
        <v>1507</v>
      </c>
      <c r="C1512" s="115" t="s">
        <v>1755</v>
      </c>
      <c r="D1512" s="116" t="s">
        <v>3567</v>
      </c>
      <c r="E1512" s="117"/>
      <c r="F1512" s="118"/>
      <c r="G1512" s="119">
        <v>1</v>
      </c>
      <c r="H1512" s="119"/>
      <c r="I1512" s="119">
        <v>1</v>
      </c>
      <c r="J1512" s="119"/>
      <c r="K1512" s="131">
        <v>44036</v>
      </c>
      <c r="L1512" s="131">
        <v>44036</v>
      </c>
      <c r="M1512" s="131">
        <v>44036</v>
      </c>
      <c r="N1512" s="115" t="s">
        <v>3150</v>
      </c>
      <c r="O1512" s="115" t="s">
        <v>1654</v>
      </c>
      <c r="P1512" s="115">
        <v>7</v>
      </c>
      <c r="Q1512" s="115">
        <v>2020</v>
      </c>
      <c r="R1512" s="115">
        <v>0.1</v>
      </c>
      <c r="S1512" s="115" t="str">
        <f t="shared" si="46"/>
        <v>TLJ</v>
      </c>
      <c r="T1512" s="115" t="str">
        <f>IFERROR(VLOOKUP(S1512,[1]LOKASI!$B$4:$D$19,2,0),"-")</f>
        <v>DISTRIK I</v>
      </c>
      <c r="U1512" s="115"/>
      <c r="V1512" s="115"/>
      <c r="W1512" s="121"/>
    </row>
    <row r="1513" spans="2:23" s="94" customFormat="1" ht="50.15" hidden="1" customHeight="1" x14ac:dyDescent="0.35">
      <c r="B1513" s="115">
        <f t="shared" si="47"/>
        <v>1508</v>
      </c>
      <c r="C1513" s="115" t="s">
        <v>1755</v>
      </c>
      <c r="D1513" s="116" t="s">
        <v>3568</v>
      </c>
      <c r="E1513" s="117"/>
      <c r="F1513" s="118"/>
      <c r="G1513" s="119">
        <v>1</v>
      </c>
      <c r="H1513" s="119"/>
      <c r="I1513" s="119">
        <v>1</v>
      </c>
      <c r="J1513" s="119"/>
      <c r="K1513" s="131">
        <v>44040</v>
      </c>
      <c r="L1513" s="131">
        <v>44040</v>
      </c>
      <c r="M1513" s="131">
        <v>44040</v>
      </c>
      <c r="N1513" s="115" t="s">
        <v>3150</v>
      </c>
      <c r="O1513" s="115" t="s">
        <v>1411</v>
      </c>
      <c r="P1513" s="115">
        <v>7</v>
      </c>
      <c r="Q1513" s="115">
        <v>2020</v>
      </c>
      <c r="R1513" s="115"/>
      <c r="S1513" s="115" t="str">
        <f t="shared" si="46"/>
        <v>GNK</v>
      </c>
      <c r="T1513" s="115" t="str">
        <f>IFERROR(VLOOKUP(S1513,[1]LOKASI!$B$4:$D$19,2,0),"-")</f>
        <v>DISTRIK I</v>
      </c>
      <c r="U1513" s="115"/>
      <c r="V1513" s="115"/>
      <c r="W1513" s="121"/>
    </row>
    <row r="1514" spans="2:23" s="94" customFormat="1" ht="50.15" hidden="1" customHeight="1" x14ac:dyDescent="0.35">
      <c r="B1514" s="115">
        <f t="shared" si="47"/>
        <v>1509</v>
      </c>
      <c r="C1514" s="115" t="s">
        <v>1755</v>
      </c>
      <c r="D1514" s="116" t="s">
        <v>3569</v>
      </c>
      <c r="E1514" s="117"/>
      <c r="F1514" s="118"/>
      <c r="G1514" s="119">
        <v>1</v>
      </c>
      <c r="H1514" s="119"/>
      <c r="I1514" s="119">
        <v>1</v>
      </c>
      <c r="J1514" s="119"/>
      <c r="K1514" s="131">
        <v>44040</v>
      </c>
      <c r="L1514" s="131">
        <v>44040</v>
      </c>
      <c r="M1514" s="131">
        <v>44040</v>
      </c>
      <c r="N1514" s="115" t="s">
        <v>3570</v>
      </c>
      <c r="O1514" s="115" t="s">
        <v>1579</v>
      </c>
      <c r="P1514" s="115">
        <v>7</v>
      </c>
      <c r="Q1514" s="115">
        <v>2020</v>
      </c>
      <c r="R1514" s="115"/>
      <c r="S1514" s="115" t="str">
        <f t="shared" si="46"/>
        <v>TLJ</v>
      </c>
      <c r="T1514" s="115" t="str">
        <f>IFERROR(VLOOKUP(S1514,[1]LOKASI!$B$4:$D$19,2,0),"-")</f>
        <v>DISTRIK I</v>
      </c>
      <c r="U1514" s="115"/>
      <c r="V1514" s="115"/>
      <c r="W1514" s="121"/>
    </row>
    <row r="1515" spans="2:23" s="94" customFormat="1" ht="50.15" hidden="1" customHeight="1" x14ac:dyDescent="0.35">
      <c r="B1515" s="115">
        <f t="shared" si="47"/>
        <v>1510</v>
      </c>
      <c r="C1515" s="115" t="s">
        <v>1755</v>
      </c>
      <c r="D1515" s="116" t="s">
        <v>3571</v>
      </c>
      <c r="E1515" s="117"/>
      <c r="F1515" s="118"/>
      <c r="G1515" s="119">
        <v>1</v>
      </c>
      <c r="H1515" s="119"/>
      <c r="I1515" s="119">
        <v>1</v>
      </c>
      <c r="J1515" s="119"/>
      <c r="K1515" s="131">
        <v>44040</v>
      </c>
      <c r="L1515" s="131">
        <v>44040</v>
      </c>
      <c r="M1515" s="131">
        <v>44040</v>
      </c>
      <c r="N1515" s="115" t="s">
        <v>3296</v>
      </c>
      <c r="O1515" s="115" t="s">
        <v>1150</v>
      </c>
      <c r="P1515" s="115">
        <v>7</v>
      </c>
      <c r="Q1515" s="115">
        <v>2020</v>
      </c>
      <c r="R1515" s="115">
        <v>0.55000000000000004</v>
      </c>
      <c r="S1515" s="115" t="str">
        <f t="shared" si="46"/>
        <v>TLJ</v>
      </c>
      <c r="T1515" s="115" t="str">
        <f>IFERROR(VLOOKUP(S1515,[1]LOKASI!$B$4:$D$19,2,0),"-")</f>
        <v>DISTRIK I</v>
      </c>
      <c r="U1515" s="115"/>
      <c r="V1515" s="115"/>
      <c r="W1515" s="121"/>
    </row>
    <row r="1516" spans="2:23" s="94" customFormat="1" ht="50.15" hidden="1" customHeight="1" x14ac:dyDescent="0.35">
      <c r="B1516" s="115">
        <f t="shared" si="47"/>
        <v>1511</v>
      </c>
      <c r="C1516" s="115" t="s">
        <v>1755</v>
      </c>
      <c r="D1516" s="169" t="s">
        <v>3572</v>
      </c>
      <c r="E1516" s="148"/>
      <c r="F1516" s="149"/>
      <c r="G1516" s="119">
        <v>1</v>
      </c>
      <c r="H1516" s="119"/>
      <c r="I1516" s="119"/>
      <c r="J1516" s="119">
        <v>48</v>
      </c>
      <c r="K1516" s="131">
        <v>44040</v>
      </c>
      <c r="L1516" s="131">
        <v>44040</v>
      </c>
      <c r="M1516" s="131">
        <v>44041</v>
      </c>
      <c r="N1516" s="115" t="s">
        <v>3573</v>
      </c>
      <c r="O1516" s="115" t="s">
        <v>1772</v>
      </c>
      <c r="P1516" s="115">
        <v>7</v>
      </c>
      <c r="Q1516" s="115">
        <v>2020</v>
      </c>
      <c r="R1516" s="115">
        <v>2</v>
      </c>
      <c r="S1516" s="115" t="str">
        <f t="shared" si="46"/>
        <v>OGN</v>
      </c>
      <c r="T1516" s="115" t="str">
        <f>IFERROR(VLOOKUP(S1516,[1]LOKASI!$B$4:$D$19,2,0),"-")</f>
        <v>DISTRIK II</v>
      </c>
      <c r="U1516" s="115"/>
      <c r="V1516" s="115"/>
      <c r="W1516" s="121"/>
    </row>
    <row r="1517" spans="2:23" s="94" customFormat="1" ht="50.15" hidden="1" customHeight="1" x14ac:dyDescent="0.35">
      <c r="B1517" s="115">
        <f t="shared" si="47"/>
        <v>1512</v>
      </c>
      <c r="C1517" s="115" t="s">
        <v>1755</v>
      </c>
      <c r="D1517" s="116" t="s">
        <v>3574</v>
      </c>
      <c r="E1517" s="117"/>
      <c r="F1517" s="118"/>
      <c r="G1517" s="119">
        <v>1</v>
      </c>
      <c r="H1517" s="119"/>
      <c r="I1517" s="119"/>
      <c r="J1517" s="119">
        <v>16</v>
      </c>
      <c r="K1517" s="131">
        <v>44041</v>
      </c>
      <c r="L1517" s="131">
        <v>44041</v>
      </c>
      <c r="M1517" s="131">
        <v>44041</v>
      </c>
      <c r="N1517" s="115" t="s">
        <v>3073</v>
      </c>
      <c r="O1517" s="115" t="s">
        <v>1430</v>
      </c>
      <c r="P1517" s="115">
        <v>7</v>
      </c>
      <c r="Q1517" s="115">
        <v>2020</v>
      </c>
      <c r="R1517" s="115"/>
      <c r="S1517" s="115" t="str">
        <f t="shared" si="46"/>
        <v>GNK</v>
      </c>
      <c r="T1517" s="115" t="str">
        <f>IFERROR(VLOOKUP(S1517,[1]LOKASI!$B$4:$D$19,2,0),"-")</f>
        <v>DISTRIK I</v>
      </c>
      <c r="U1517" s="115"/>
      <c r="V1517" s="115"/>
      <c r="W1517" s="121"/>
    </row>
    <row r="1518" spans="2:23" s="94" customFormat="1" ht="50.15" hidden="1" customHeight="1" x14ac:dyDescent="0.35">
      <c r="B1518" s="115">
        <f t="shared" si="47"/>
        <v>1513</v>
      </c>
      <c r="C1518" s="115" t="s">
        <v>2301</v>
      </c>
      <c r="D1518" s="116" t="s">
        <v>3575</v>
      </c>
      <c r="E1518" s="117"/>
      <c r="F1518" s="118"/>
      <c r="G1518" s="119">
        <v>1</v>
      </c>
      <c r="H1518" s="119"/>
      <c r="I1518" s="119"/>
      <c r="J1518" s="119">
        <v>2.5</v>
      </c>
      <c r="K1518" s="131">
        <v>44041</v>
      </c>
      <c r="L1518" s="131">
        <v>44041</v>
      </c>
      <c r="M1518" s="131">
        <v>44041</v>
      </c>
      <c r="N1518" s="115" t="s">
        <v>3302</v>
      </c>
      <c r="O1518" s="115" t="s">
        <v>1975</v>
      </c>
      <c r="P1518" s="115">
        <v>7</v>
      </c>
      <c r="Q1518" s="115">
        <v>2020</v>
      </c>
      <c r="R1518" s="115"/>
      <c r="S1518" s="115" t="str">
        <f t="shared" si="46"/>
        <v>SP 6 TLJ</v>
      </c>
      <c r="T1518" s="115" t="str">
        <f>IFERROR(VLOOKUP(S1518,[1]LOKASI!$B$4:$D$19,2,0),"-")</f>
        <v>-</v>
      </c>
      <c r="U1518" s="115"/>
      <c r="V1518" s="115"/>
      <c r="W1518" s="121"/>
    </row>
    <row r="1519" spans="2:23" s="94" customFormat="1" ht="50.15" hidden="1" customHeight="1" x14ac:dyDescent="0.35">
      <c r="B1519" s="115">
        <f t="shared" si="47"/>
        <v>1514</v>
      </c>
      <c r="C1519" s="115" t="s">
        <v>1755</v>
      </c>
      <c r="D1519" s="116" t="s">
        <v>3576</v>
      </c>
      <c r="E1519" s="117"/>
      <c r="F1519" s="118"/>
      <c r="G1519" s="119">
        <v>1</v>
      </c>
      <c r="H1519" s="119"/>
      <c r="I1519" s="119"/>
      <c r="J1519" s="119">
        <v>9</v>
      </c>
      <c r="K1519" s="131">
        <v>44045</v>
      </c>
      <c r="L1519" s="131">
        <v>44045</v>
      </c>
      <c r="M1519" s="131">
        <v>44045</v>
      </c>
      <c r="N1519" s="115" t="s">
        <v>3577</v>
      </c>
      <c r="O1519" s="115" t="s">
        <v>1768</v>
      </c>
      <c r="P1519" s="115">
        <v>8</v>
      </c>
      <c r="Q1519" s="115">
        <v>2020</v>
      </c>
      <c r="R1519" s="115"/>
      <c r="S1519" s="115" t="str">
        <f t="shared" si="46"/>
        <v>TLJ</v>
      </c>
      <c r="T1519" s="115" t="str">
        <f>IFERROR(VLOOKUP(S1519,[1]LOKASI!$B$4:$D$19,2,0),"-")</f>
        <v>DISTRIK I</v>
      </c>
      <c r="U1519" s="115"/>
      <c r="V1519" s="115"/>
      <c r="W1519" s="121"/>
    </row>
    <row r="1520" spans="2:23" s="94" customFormat="1" ht="50.15" hidden="1" customHeight="1" x14ac:dyDescent="0.35">
      <c r="B1520" s="115">
        <f t="shared" si="47"/>
        <v>1515</v>
      </c>
      <c r="C1520" s="115" t="s">
        <v>2301</v>
      </c>
      <c r="D1520" s="116" t="s">
        <v>3578</v>
      </c>
      <c r="E1520" s="117"/>
      <c r="F1520" s="118"/>
      <c r="G1520" s="119">
        <v>1</v>
      </c>
      <c r="H1520" s="119"/>
      <c r="I1520" s="119">
        <v>1</v>
      </c>
      <c r="J1520" s="119"/>
      <c r="K1520" s="131">
        <v>44046</v>
      </c>
      <c r="L1520" s="131">
        <v>44046</v>
      </c>
      <c r="M1520" s="131">
        <v>44046</v>
      </c>
      <c r="N1520" s="115" t="s">
        <v>3579</v>
      </c>
      <c r="O1520" s="115" t="s">
        <v>1523</v>
      </c>
      <c r="P1520" s="115">
        <v>8</v>
      </c>
      <c r="Q1520" s="115">
        <v>2020</v>
      </c>
      <c r="R1520" s="115"/>
      <c r="S1520" s="115" t="str">
        <f t="shared" si="46"/>
        <v>PMB-34</v>
      </c>
      <c r="T1520" s="115" t="str">
        <f>IFERROR(VLOOKUP(S1520,[1]LOKASI!$B$4:$D$19,2,0),"-")</f>
        <v>-</v>
      </c>
      <c r="U1520" s="115"/>
      <c r="V1520" s="115"/>
      <c r="W1520" s="121"/>
    </row>
    <row r="1521" spans="2:23" s="94" customFormat="1" ht="50.15" hidden="1" customHeight="1" x14ac:dyDescent="0.35">
      <c r="B1521" s="115">
        <f t="shared" si="47"/>
        <v>1516</v>
      </c>
      <c r="C1521" s="115" t="s">
        <v>2301</v>
      </c>
      <c r="D1521" s="116" t="s">
        <v>3580</v>
      </c>
      <c r="E1521" s="117"/>
      <c r="F1521" s="118"/>
      <c r="G1521" s="119">
        <v>1</v>
      </c>
      <c r="H1521" s="119"/>
      <c r="I1521" s="119">
        <v>1</v>
      </c>
      <c r="J1521" s="119"/>
      <c r="K1521" s="131">
        <v>44046</v>
      </c>
      <c r="L1521" s="131">
        <v>44046</v>
      </c>
      <c r="M1521" s="131">
        <v>44046</v>
      </c>
      <c r="N1521" s="115" t="s">
        <v>3581</v>
      </c>
      <c r="O1521" s="115" t="s">
        <v>1332</v>
      </c>
      <c r="P1521" s="115">
        <v>8</v>
      </c>
      <c r="Q1521" s="115">
        <v>2020</v>
      </c>
      <c r="R1521" s="115"/>
      <c r="S1521" s="115" t="str">
        <f t="shared" si="46"/>
        <v>SP PMB</v>
      </c>
      <c r="T1521" s="115" t="str">
        <f>IFERROR(VLOOKUP(S1521,[1]LOKASI!$B$4:$D$19,2,0),"-")</f>
        <v>-</v>
      </c>
      <c r="U1521" s="115"/>
      <c r="V1521" s="115"/>
      <c r="W1521" s="121"/>
    </row>
    <row r="1522" spans="2:23" s="94" customFormat="1" ht="50.15" hidden="1" customHeight="1" x14ac:dyDescent="0.35">
      <c r="B1522" s="115">
        <f t="shared" si="47"/>
        <v>1517</v>
      </c>
      <c r="C1522" s="115" t="s">
        <v>1755</v>
      </c>
      <c r="D1522" s="116" t="s">
        <v>3582</v>
      </c>
      <c r="E1522" s="117"/>
      <c r="F1522" s="118"/>
      <c r="G1522" s="119">
        <v>1</v>
      </c>
      <c r="H1522" s="119"/>
      <c r="I1522" s="119"/>
      <c r="J1522" s="119">
        <v>10</v>
      </c>
      <c r="K1522" s="131">
        <v>44046</v>
      </c>
      <c r="L1522" s="131">
        <v>44046</v>
      </c>
      <c r="M1522" s="131">
        <v>44046</v>
      </c>
      <c r="N1522" s="115" t="s">
        <v>3272</v>
      </c>
      <c r="O1522" s="115" t="s">
        <v>1519</v>
      </c>
      <c r="P1522" s="115">
        <v>8</v>
      </c>
      <c r="Q1522" s="115">
        <v>2020</v>
      </c>
      <c r="R1522" s="115"/>
      <c r="S1522" s="115" t="str">
        <f t="shared" si="46"/>
        <v>PMB</v>
      </c>
      <c r="T1522" s="115" t="str">
        <f>IFERROR(VLOOKUP(S1522,[1]LOKASI!$B$4:$D$19,2,0),"-")</f>
        <v>DISTRIK I</v>
      </c>
      <c r="U1522" s="115"/>
      <c r="V1522" s="115"/>
      <c r="W1522" s="121"/>
    </row>
    <row r="1523" spans="2:23" s="94" customFormat="1" ht="50.15" hidden="1" customHeight="1" x14ac:dyDescent="0.35">
      <c r="B1523" s="115">
        <f t="shared" si="47"/>
        <v>1518</v>
      </c>
      <c r="C1523" s="115" t="s">
        <v>1755</v>
      </c>
      <c r="D1523" s="116" t="s">
        <v>3583</v>
      </c>
      <c r="E1523" s="117"/>
      <c r="F1523" s="118"/>
      <c r="G1523" s="119">
        <v>1</v>
      </c>
      <c r="H1523" s="119"/>
      <c r="I1523" s="119">
        <v>2</v>
      </c>
      <c r="J1523" s="119">
        <v>9</v>
      </c>
      <c r="K1523" s="131">
        <v>44046</v>
      </c>
      <c r="L1523" s="131">
        <v>44046</v>
      </c>
      <c r="M1523" s="131">
        <v>44046</v>
      </c>
      <c r="N1523" s="115" t="s">
        <v>3584</v>
      </c>
      <c r="O1523" s="115" t="s">
        <v>1872</v>
      </c>
      <c r="P1523" s="115">
        <v>8</v>
      </c>
      <c r="Q1523" s="115">
        <v>2020</v>
      </c>
      <c r="R1523" s="115">
        <v>2.4</v>
      </c>
      <c r="S1523" s="115" t="str">
        <f t="shared" si="46"/>
        <v>OGN</v>
      </c>
      <c r="T1523" s="115" t="str">
        <f>IFERROR(VLOOKUP(S1523,[1]LOKASI!$B$4:$D$19,2,0),"-")</f>
        <v>DISTRIK II</v>
      </c>
      <c r="U1523" s="115"/>
      <c r="V1523" s="115"/>
      <c r="W1523" s="121"/>
    </row>
    <row r="1524" spans="2:23" s="94" customFormat="1" ht="50.15" hidden="1" customHeight="1" x14ac:dyDescent="0.35">
      <c r="B1524" s="115">
        <f t="shared" si="47"/>
        <v>1519</v>
      </c>
      <c r="C1524" s="115" t="s">
        <v>2301</v>
      </c>
      <c r="D1524" s="116" t="s">
        <v>3585</v>
      </c>
      <c r="E1524" s="117"/>
      <c r="F1524" s="118"/>
      <c r="G1524" s="119">
        <v>1</v>
      </c>
      <c r="H1524" s="119">
        <v>1</v>
      </c>
      <c r="I1524" s="119"/>
      <c r="J1524" s="119"/>
      <c r="K1524" s="131">
        <v>44046</v>
      </c>
      <c r="L1524" s="131">
        <v>44046</v>
      </c>
      <c r="M1524" s="131">
        <v>44046</v>
      </c>
      <c r="N1524" s="115" t="s">
        <v>3002</v>
      </c>
      <c r="O1524" s="115" t="s">
        <v>1450</v>
      </c>
      <c r="P1524" s="115">
        <v>8</v>
      </c>
      <c r="Q1524" s="115">
        <v>2020</v>
      </c>
      <c r="R1524" s="115"/>
      <c r="S1524" s="115" t="str">
        <f t="shared" si="46"/>
        <v>KAG-19</v>
      </c>
      <c r="T1524" s="115" t="str">
        <f>IFERROR(VLOOKUP(S1524,[1]LOKASI!$B$4:$D$19,2,0),"-")</f>
        <v>-</v>
      </c>
      <c r="U1524" s="115"/>
      <c r="V1524" s="115"/>
      <c r="W1524" s="121"/>
    </row>
    <row r="1525" spans="2:23" s="94" customFormat="1" ht="50.15" hidden="1" customHeight="1" x14ac:dyDescent="0.35">
      <c r="B1525" s="115">
        <f t="shared" si="47"/>
        <v>1520</v>
      </c>
      <c r="C1525" s="115" t="s">
        <v>2301</v>
      </c>
      <c r="D1525" s="116" t="s">
        <v>3586</v>
      </c>
      <c r="E1525" s="117"/>
      <c r="F1525" s="118"/>
      <c r="G1525" s="119">
        <v>1</v>
      </c>
      <c r="H1525" s="119">
        <v>1</v>
      </c>
      <c r="I1525" s="119"/>
      <c r="J1525" s="119"/>
      <c r="K1525" s="131">
        <v>44047</v>
      </c>
      <c r="L1525" s="131">
        <v>44047</v>
      </c>
      <c r="M1525" s="131">
        <v>44047</v>
      </c>
      <c r="N1525" s="133" t="s">
        <v>3587</v>
      </c>
      <c r="O1525" s="115" t="s">
        <v>1824</v>
      </c>
      <c r="P1525" s="115">
        <v>8</v>
      </c>
      <c r="Q1525" s="115">
        <v>2020</v>
      </c>
      <c r="R1525" s="115"/>
      <c r="S1525" s="115" t="str">
        <f t="shared" si="46"/>
        <v>SP 7 TLJ</v>
      </c>
      <c r="T1525" s="115" t="str">
        <f>IFERROR(VLOOKUP(S1525,[1]LOKASI!$B$4:$D$19,2,0),"-")</f>
        <v>-</v>
      </c>
      <c r="U1525" s="115"/>
      <c r="V1525" s="115"/>
      <c r="W1525" s="121"/>
    </row>
    <row r="1526" spans="2:23" s="94" customFormat="1" ht="50.15" hidden="1" customHeight="1" x14ac:dyDescent="0.35">
      <c r="B1526" s="115">
        <f t="shared" si="47"/>
        <v>1521</v>
      </c>
      <c r="C1526" s="115" t="s">
        <v>1755</v>
      </c>
      <c r="D1526" s="116" t="s">
        <v>3588</v>
      </c>
      <c r="E1526" s="117"/>
      <c r="F1526" s="118"/>
      <c r="G1526" s="119">
        <v>1</v>
      </c>
      <c r="H1526" s="119"/>
      <c r="I1526" s="119"/>
      <c r="J1526" s="119">
        <v>18</v>
      </c>
      <c r="K1526" s="131">
        <v>44048</v>
      </c>
      <c r="L1526" s="131">
        <v>44048</v>
      </c>
      <c r="M1526" s="131">
        <v>44048</v>
      </c>
      <c r="N1526" s="115" t="s">
        <v>3102</v>
      </c>
      <c r="O1526" s="115" t="s">
        <v>1425</v>
      </c>
      <c r="P1526" s="115">
        <v>8</v>
      </c>
      <c r="Q1526" s="115">
        <v>2020</v>
      </c>
      <c r="R1526" s="115"/>
      <c r="S1526" s="115" t="str">
        <f t="shared" si="46"/>
        <v>GNK</v>
      </c>
      <c r="T1526" s="115" t="str">
        <f>IFERROR(VLOOKUP(S1526,[1]LOKASI!$B$4:$D$19,2,0),"-")</f>
        <v>DISTRIK I</v>
      </c>
      <c r="U1526" s="115"/>
      <c r="V1526" s="115"/>
      <c r="W1526" s="121"/>
    </row>
    <row r="1527" spans="2:23" s="94" customFormat="1" ht="50.15" hidden="1" customHeight="1" x14ac:dyDescent="0.35">
      <c r="B1527" s="115">
        <f t="shared" si="47"/>
        <v>1522</v>
      </c>
      <c r="C1527" s="115" t="s">
        <v>2301</v>
      </c>
      <c r="D1527" s="116" t="s">
        <v>3589</v>
      </c>
      <c r="E1527" s="117"/>
      <c r="F1527" s="118"/>
      <c r="G1527" s="119">
        <v>1</v>
      </c>
      <c r="H1527" s="119"/>
      <c r="I1527" s="119">
        <v>1</v>
      </c>
      <c r="J1527" s="119"/>
      <c r="K1527" s="131">
        <v>44048</v>
      </c>
      <c r="L1527" s="131">
        <v>44048</v>
      </c>
      <c r="M1527" s="131">
        <v>44048</v>
      </c>
      <c r="N1527" s="115" t="s">
        <v>3590</v>
      </c>
      <c r="O1527" s="115" t="s">
        <v>1824</v>
      </c>
      <c r="P1527" s="115">
        <v>8</v>
      </c>
      <c r="Q1527" s="115">
        <v>2020</v>
      </c>
      <c r="R1527" s="115"/>
      <c r="S1527" s="115" t="str">
        <f t="shared" si="46"/>
        <v>SP 7 TLJ</v>
      </c>
      <c r="T1527" s="115" t="str">
        <f>IFERROR(VLOOKUP(S1527,[1]LOKASI!$B$4:$D$19,2,0),"-")</f>
        <v>-</v>
      </c>
      <c r="U1527" s="115"/>
      <c r="V1527" s="115"/>
      <c r="W1527" s="121"/>
    </row>
    <row r="1528" spans="2:23" s="94" customFormat="1" ht="50.15" hidden="1" customHeight="1" x14ac:dyDescent="0.35">
      <c r="B1528" s="115">
        <f t="shared" si="47"/>
        <v>1523</v>
      </c>
      <c r="C1528" s="115" t="s">
        <v>2301</v>
      </c>
      <c r="D1528" s="116" t="s">
        <v>3591</v>
      </c>
      <c r="E1528" s="117"/>
      <c r="F1528" s="118"/>
      <c r="G1528" s="119">
        <v>1</v>
      </c>
      <c r="H1528" s="119"/>
      <c r="I1528" s="119"/>
      <c r="J1528" s="119">
        <v>24</v>
      </c>
      <c r="K1528" s="131">
        <v>44047</v>
      </c>
      <c r="L1528" s="131">
        <v>44047</v>
      </c>
      <c r="M1528" s="131">
        <v>44048</v>
      </c>
      <c r="N1528" s="115" t="s">
        <v>3352</v>
      </c>
      <c r="O1528" s="115" t="s">
        <v>1824</v>
      </c>
      <c r="P1528" s="115">
        <v>8</v>
      </c>
      <c r="Q1528" s="115">
        <v>2020</v>
      </c>
      <c r="R1528" s="115"/>
      <c r="S1528" s="115" t="str">
        <f t="shared" si="46"/>
        <v>SP 7 TLJ</v>
      </c>
      <c r="T1528" s="115" t="str">
        <f>IFERROR(VLOOKUP(S1528,[1]LOKASI!$B$4:$D$19,2,0),"-")</f>
        <v>-</v>
      </c>
      <c r="U1528" s="115"/>
      <c r="V1528" s="115"/>
      <c r="W1528" s="121"/>
    </row>
    <row r="1529" spans="2:23" s="94" customFormat="1" ht="50.15" hidden="1" customHeight="1" x14ac:dyDescent="0.35">
      <c r="B1529" s="115">
        <f t="shared" si="47"/>
        <v>1524</v>
      </c>
      <c r="C1529" s="115" t="s">
        <v>2301</v>
      </c>
      <c r="D1529" s="169" t="s">
        <v>3592</v>
      </c>
      <c r="E1529" s="148"/>
      <c r="F1529" s="149"/>
      <c r="G1529" s="119">
        <v>1</v>
      </c>
      <c r="H1529" s="119"/>
      <c r="I1529" s="119"/>
      <c r="J1529" s="119"/>
      <c r="K1529" s="131">
        <v>44048</v>
      </c>
      <c r="L1529" s="131">
        <v>44048</v>
      </c>
      <c r="M1529" s="131">
        <v>44048</v>
      </c>
      <c r="N1529" s="115" t="s">
        <v>3593</v>
      </c>
      <c r="O1529" s="115" t="s">
        <v>1900</v>
      </c>
      <c r="P1529" s="115">
        <v>8</v>
      </c>
      <c r="Q1529" s="115">
        <v>2020</v>
      </c>
      <c r="R1529" s="115"/>
      <c r="S1529" s="115" t="str">
        <f t="shared" si="46"/>
        <v>AUR</v>
      </c>
      <c r="T1529" s="115" t="str">
        <f>IFERROR(VLOOKUP(S1529,[1]LOKASI!$B$4:$D$19,2,0),"-")</f>
        <v>DISTRIK III</v>
      </c>
      <c r="U1529" s="115"/>
      <c r="V1529" s="115"/>
      <c r="W1529" s="121"/>
    </row>
    <row r="1530" spans="2:23" s="94" customFormat="1" ht="50.15" hidden="1" customHeight="1" x14ac:dyDescent="0.35">
      <c r="B1530" s="115">
        <f t="shared" si="47"/>
        <v>1525</v>
      </c>
      <c r="C1530" s="123" t="s">
        <v>1300</v>
      </c>
      <c r="D1530" s="128" t="s">
        <v>3594</v>
      </c>
      <c r="E1530" s="129"/>
      <c r="F1530" s="130"/>
      <c r="G1530" s="119">
        <v>1</v>
      </c>
      <c r="H1530" s="119"/>
      <c r="I1530" s="119">
        <v>1</v>
      </c>
      <c r="J1530" s="119"/>
      <c r="K1530" s="131">
        <v>44049</v>
      </c>
      <c r="L1530" s="131">
        <v>44049</v>
      </c>
      <c r="M1530" s="131"/>
      <c r="N1530" s="115" t="s">
        <v>3595</v>
      </c>
      <c r="O1530" s="115" t="s">
        <v>3596</v>
      </c>
      <c r="P1530" s="115">
        <v>8</v>
      </c>
      <c r="Q1530" s="115">
        <v>2020</v>
      </c>
      <c r="R1530" s="115"/>
      <c r="S1530" s="115" t="str">
        <f t="shared" si="46"/>
        <v>SP 6 TLJ - SP TTB</v>
      </c>
      <c r="T1530" s="115" t="str">
        <f>IFERROR(VLOOKUP(S1530,[1]LOKASI!$B$4:$D$19,2,0),"-")</f>
        <v>-</v>
      </c>
      <c r="U1530" s="115"/>
      <c r="V1530" s="115"/>
      <c r="W1530" s="121"/>
    </row>
    <row r="1531" spans="2:23" s="94" customFormat="1" ht="50.15" hidden="1" customHeight="1" x14ac:dyDescent="0.35">
      <c r="B1531" s="115">
        <f t="shared" si="47"/>
        <v>1526</v>
      </c>
      <c r="C1531" s="115" t="s">
        <v>1755</v>
      </c>
      <c r="D1531" s="116" t="s">
        <v>3597</v>
      </c>
      <c r="E1531" s="117"/>
      <c r="F1531" s="118"/>
      <c r="G1531" s="119">
        <v>1</v>
      </c>
      <c r="H1531" s="119"/>
      <c r="I1531" s="119"/>
      <c r="J1531" s="119">
        <v>8</v>
      </c>
      <c r="K1531" s="131">
        <v>44049</v>
      </c>
      <c r="L1531" s="131">
        <v>44049</v>
      </c>
      <c r="M1531" s="131">
        <v>44049</v>
      </c>
      <c r="N1531" s="115" t="s">
        <v>3156</v>
      </c>
      <c r="O1531" s="115" t="s">
        <v>1419</v>
      </c>
      <c r="P1531" s="115">
        <v>8</v>
      </c>
      <c r="Q1531" s="115">
        <v>2020</v>
      </c>
      <c r="R1531" s="115"/>
      <c r="S1531" s="115" t="str">
        <f t="shared" si="46"/>
        <v>GNK</v>
      </c>
      <c r="T1531" s="115" t="str">
        <f>IFERROR(VLOOKUP(S1531,[1]LOKASI!$B$4:$D$19,2,0),"-")</f>
        <v>DISTRIK I</v>
      </c>
      <c r="U1531" s="115"/>
      <c r="V1531" s="115"/>
      <c r="W1531" s="121"/>
    </row>
    <row r="1532" spans="2:23" s="94" customFormat="1" ht="50.15" hidden="1" customHeight="1" x14ac:dyDescent="0.35">
      <c r="B1532" s="115">
        <f t="shared" si="47"/>
        <v>1527</v>
      </c>
      <c r="C1532" s="115" t="s">
        <v>2301</v>
      </c>
      <c r="D1532" s="116" t="s">
        <v>3598</v>
      </c>
      <c r="E1532" s="117"/>
      <c r="F1532" s="118"/>
      <c r="G1532" s="119">
        <v>1</v>
      </c>
      <c r="H1532" s="119"/>
      <c r="I1532" s="119">
        <v>2</v>
      </c>
      <c r="J1532" s="119"/>
      <c r="K1532" s="131">
        <v>44049</v>
      </c>
      <c r="L1532" s="131">
        <v>44049</v>
      </c>
      <c r="M1532" s="131">
        <v>44049</v>
      </c>
      <c r="N1532" s="115" t="s">
        <v>3403</v>
      </c>
      <c r="O1532" s="115" t="s">
        <v>1336</v>
      </c>
      <c r="P1532" s="115">
        <v>8</v>
      </c>
      <c r="Q1532" s="115">
        <v>2020</v>
      </c>
      <c r="R1532" s="115"/>
      <c r="S1532" s="115" t="str">
        <f t="shared" si="46"/>
        <v>SP 3 GNK</v>
      </c>
      <c r="T1532" s="115" t="str">
        <f>IFERROR(VLOOKUP(S1532,[1]LOKASI!$B$4:$D$19,2,0),"-")</f>
        <v>-</v>
      </c>
      <c r="U1532" s="115"/>
      <c r="V1532" s="115"/>
      <c r="W1532" s="121"/>
    </row>
    <row r="1533" spans="2:23" s="94" customFormat="1" ht="50.15" hidden="1" customHeight="1" x14ac:dyDescent="0.35">
      <c r="B1533" s="115">
        <f t="shared" si="47"/>
        <v>1528</v>
      </c>
      <c r="C1533" s="115" t="s">
        <v>1755</v>
      </c>
      <c r="D1533" s="116" t="s">
        <v>3599</v>
      </c>
      <c r="E1533" s="117"/>
      <c r="F1533" s="118"/>
      <c r="G1533" s="119"/>
      <c r="H1533" s="119"/>
      <c r="I1533" s="119"/>
      <c r="J1533" s="119">
        <v>24</v>
      </c>
      <c r="K1533" s="131">
        <v>44049</v>
      </c>
      <c r="L1533" s="131">
        <v>44049</v>
      </c>
      <c r="M1533" s="131">
        <v>44049</v>
      </c>
      <c r="N1533" s="115" t="s">
        <v>3600</v>
      </c>
      <c r="O1533" s="115" t="s">
        <v>3601</v>
      </c>
      <c r="P1533" s="115">
        <v>8</v>
      </c>
      <c r="Q1533" s="115">
        <v>2020</v>
      </c>
      <c r="R1533" s="115"/>
      <c r="S1533" s="115" t="str">
        <f t="shared" si="46"/>
        <v>TLJ</v>
      </c>
      <c r="T1533" s="115" t="str">
        <f>IFERROR(VLOOKUP(S1533,[1]LOKASI!$B$4:$D$19,2,0),"-")</f>
        <v>DISTRIK I</v>
      </c>
      <c r="U1533" s="115"/>
      <c r="V1533" s="115"/>
      <c r="W1533" s="121"/>
    </row>
    <row r="1534" spans="2:23" s="94" customFormat="1" ht="50.15" hidden="1" customHeight="1" x14ac:dyDescent="0.35">
      <c r="B1534" s="115">
        <f t="shared" si="47"/>
        <v>1529</v>
      </c>
      <c r="C1534" s="123" t="s">
        <v>1300</v>
      </c>
      <c r="D1534" s="128" t="s">
        <v>3602</v>
      </c>
      <c r="E1534" s="129"/>
      <c r="F1534" s="130"/>
      <c r="G1534" s="119">
        <v>1</v>
      </c>
      <c r="H1534" s="119"/>
      <c r="I1534" s="119">
        <v>1</v>
      </c>
      <c r="J1534" s="119"/>
      <c r="K1534" s="131">
        <v>44049</v>
      </c>
      <c r="L1534" s="131">
        <v>44049</v>
      </c>
      <c r="M1534" s="131">
        <v>44049</v>
      </c>
      <c r="N1534" s="115" t="s">
        <v>3603</v>
      </c>
      <c r="O1534" s="115" t="s">
        <v>3596</v>
      </c>
      <c r="P1534" s="115">
        <v>8</v>
      </c>
      <c r="Q1534" s="115">
        <v>2020</v>
      </c>
      <c r="R1534" s="115"/>
      <c r="S1534" s="115" t="str">
        <f t="shared" si="46"/>
        <v>SP 6 TLJ - SP TTB</v>
      </c>
      <c r="T1534" s="115" t="str">
        <f>IFERROR(VLOOKUP(S1534,[1]LOKASI!$B$4:$D$19,2,0),"-")</f>
        <v>-</v>
      </c>
      <c r="U1534" s="115"/>
      <c r="V1534" s="115"/>
      <c r="W1534" s="121"/>
    </row>
    <row r="1535" spans="2:23" s="94" customFormat="1" ht="50.15" hidden="1" customHeight="1" x14ac:dyDescent="0.35">
      <c r="B1535" s="115">
        <f t="shared" si="47"/>
        <v>1530</v>
      </c>
      <c r="C1535" s="115" t="s">
        <v>1755</v>
      </c>
      <c r="D1535" s="116" t="s">
        <v>3604</v>
      </c>
      <c r="E1535" s="117"/>
      <c r="F1535" s="118"/>
      <c r="G1535" s="119">
        <v>1</v>
      </c>
      <c r="H1535" s="119">
        <v>1</v>
      </c>
      <c r="I1535" s="119"/>
      <c r="J1535" s="119"/>
      <c r="K1535" s="131">
        <v>44049</v>
      </c>
      <c r="L1535" s="131">
        <v>44049</v>
      </c>
      <c r="M1535" s="131">
        <v>44049</v>
      </c>
      <c r="N1535" s="115" t="s">
        <v>3605</v>
      </c>
      <c r="O1535" s="115" t="s">
        <v>1347</v>
      </c>
      <c r="P1535" s="115">
        <v>8</v>
      </c>
      <c r="Q1535" s="115">
        <v>2020</v>
      </c>
      <c r="R1535" s="115">
        <v>0.64</v>
      </c>
      <c r="S1535" s="115" t="str">
        <f t="shared" si="46"/>
        <v>BRA</v>
      </c>
      <c r="T1535" s="115" t="str">
        <f>IFERROR(VLOOKUP(S1535,[1]LOKASI!$B$4:$D$19,2,0),"-")</f>
        <v>-</v>
      </c>
      <c r="U1535" s="115"/>
      <c r="V1535" s="115"/>
      <c r="W1535" s="121"/>
    </row>
    <row r="1536" spans="2:23" s="94" customFormat="1" ht="50.15" hidden="1" customHeight="1" x14ac:dyDescent="0.35">
      <c r="B1536" s="115">
        <f t="shared" si="47"/>
        <v>1531</v>
      </c>
      <c r="C1536" s="115" t="s">
        <v>1755</v>
      </c>
      <c r="D1536" s="116" t="s">
        <v>3606</v>
      </c>
      <c r="E1536" s="117"/>
      <c r="F1536" s="118"/>
      <c r="G1536" s="119">
        <v>1</v>
      </c>
      <c r="H1536" s="119"/>
      <c r="I1536" s="119"/>
      <c r="J1536" s="119">
        <v>18</v>
      </c>
      <c r="K1536" s="131">
        <v>44050</v>
      </c>
      <c r="L1536" s="131">
        <v>44050</v>
      </c>
      <c r="M1536" s="131">
        <v>44050</v>
      </c>
      <c r="N1536" s="115" t="s">
        <v>2806</v>
      </c>
      <c r="O1536" s="115" t="s">
        <v>3550</v>
      </c>
      <c r="P1536" s="115">
        <v>8</v>
      </c>
      <c r="Q1536" s="115">
        <v>2020</v>
      </c>
      <c r="R1536" s="115"/>
      <c r="S1536" s="115" t="str">
        <f t="shared" si="46"/>
        <v>TLJ</v>
      </c>
      <c r="T1536" s="115" t="str">
        <f>IFERROR(VLOOKUP(S1536,[1]LOKASI!$B$4:$D$19,2,0),"-")</f>
        <v>DISTRIK I</v>
      </c>
      <c r="U1536" s="115"/>
      <c r="V1536" s="115"/>
      <c r="W1536" s="121"/>
    </row>
    <row r="1537" spans="2:23" s="94" customFormat="1" ht="50.15" hidden="1" customHeight="1" x14ac:dyDescent="0.35">
      <c r="B1537" s="115">
        <f t="shared" si="47"/>
        <v>1532</v>
      </c>
      <c r="C1537" s="115" t="s">
        <v>1755</v>
      </c>
      <c r="D1537" s="116" t="s">
        <v>3607</v>
      </c>
      <c r="E1537" s="117"/>
      <c r="F1537" s="118"/>
      <c r="G1537" s="119">
        <v>1</v>
      </c>
      <c r="H1537" s="119"/>
      <c r="I1537" s="119"/>
      <c r="J1537" s="119">
        <v>8</v>
      </c>
      <c r="K1537" s="131">
        <v>44050</v>
      </c>
      <c r="L1537" s="131">
        <v>44050</v>
      </c>
      <c r="M1537" s="131">
        <v>44050</v>
      </c>
      <c r="N1537" s="115" t="s">
        <v>3608</v>
      </c>
      <c r="O1537" s="115" t="s">
        <v>1347</v>
      </c>
      <c r="P1537" s="115">
        <v>8</v>
      </c>
      <c r="Q1537" s="115">
        <v>2020</v>
      </c>
      <c r="R1537" s="115">
        <v>0.64</v>
      </c>
      <c r="S1537" s="115" t="str">
        <f t="shared" si="46"/>
        <v>BRA</v>
      </c>
      <c r="T1537" s="115" t="str">
        <f>IFERROR(VLOOKUP(S1537,[1]LOKASI!$B$4:$D$19,2,0),"-")</f>
        <v>-</v>
      </c>
      <c r="U1537" s="115"/>
      <c r="V1537" s="115"/>
      <c r="W1537" s="121"/>
    </row>
    <row r="1538" spans="2:23" s="94" customFormat="1" ht="50.15" hidden="1" customHeight="1" x14ac:dyDescent="0.35">
      <c r="B1538" s="115">
        <f t="shared" si="47"/>
        <v>1533</v>
      </c>
      <c r="C1538" s="115" t="s">
        <v>2301</v>
      </c>
      <c r="D1538" s="116" t="s">
        <v>3609</v>
      </c>
      <c r="E1538" s="117"/>
      <c r="F1538" s="118"/>
      <c r="G1538" s="119">
        <v>1</v>
      </c>
      <c r="H1538" s="119"/>
      <c r="I1538" s="119">
        <v>1</v>
      </c>
      <c r="J1538" s="119"/>
      <c r="K1538" s="131">
        <v>44053</v>
      </c>
      <c r="L1538" s="131">
        <v>44053</v>
      </c>
      <c r="M1538" s="131">
        <v>44053</v>
      </c>
      <c r="N1538" s="115" t="s">
        <v>3610</v>
      </c>
      <c r="O1538" s="115" t="s">
        <v>1996</v>
      </c>
      <c r="P1538" s="115">
        <v>8</v>
      </c>
      <c r="Q1538" s="115">
        <v>2020</v>
      </c>
      <c r="R1538" s="115"/>
      <c r="S1538" s="115" t="str">
        <f t="shared" si="46"/>
        <v>TTB</v>
      </c>
      <c r="T1538" s="115" t="str">
        <f>IFERROR(VLOOKUP(S1538,[1]LOKASI!$B$4:$D$19,2,0),"-")</f>
        <v>DISTRIK II</v>
      </c>
      <c r="U1538" s="115"/>
      <c r="V1538" s="115"/>
      <c r="W1538" s="121"/>
    </row>
    <row r="1539" spans="2:23" s="94" customFormat="1" ht="50.15" hidden="1" customHeight="1" x14ac:dyDescent="0.35">
      <c r="B1539" s="115">
        <f t="shared" si="47"/>
        <v>1534</v>
      </c>
      <c r="C1539" s="115" t="s">
        <v>1755</v>
      </c>
      <c r="D1539" s="116" t="s">
        <v>3611</v>
      </c>
      <c r="E1539" s="117"/>
      <c r="F1539" s="118"/>
      <c r="G1539" s="119">
        <v>1</v>
      </c>
      <c r="H1539" s="119"/>
      <c r="I1539" s="119">
        <v>1</v>
      </c>
      <c r="J1539" s="119"/>
      <c r="K1539" s="131">
        <v>44053</v>
      </c>
      <c r="L1539" s="131">
        <v>44053</v>
      </c>
      <c r="M1539" s="131">
        <v>44053</v>
      </c>
      <c r="N1539" s="115" t="s">
        <v>3612</v>
      </c>
      <c r="O1539" s="115" t="s">
        <v>3613</v>
      </c>
      <c r="P1539" s="115">
        <v>8</v>
      </c>
      <c r="Q1539" s="115">
        <v>2020</v>
      </c>
      <c r="R1539" s="115"/>
      <c r="S1539" s="115" t="str">
        <f t="shared" si="46"/>
        <v>PMB</v>
      </c>
      <c r="T1539" s="115" t="str">
        <f>IFERROR(VLOOKUP(S1539,[1]LOKASI!$B$4:$D$19,2,0),"-")</f>
        <v>DISTRIK I</v>
      </c>
      <c r="U1539" s="115"/>
      <c r="V1539" s="115"/>
      <c r="W1539" s="121"/>
    </row>
    <row r="1540" spans="2:23" s="94" customFormat="1" ht="50.15" hidden="1" customHeight="1" x14ac:dyDescent="0.35">
      <c r="B1540" s="115">
        <f t="shared" si="47"/>
        <v>1535</v>
      </c>
      <c r="C1540" s="115" t="s">
        <v>2301</v>
      </c>
      <c r="D1540" s="116" t="s">
        <v>3614</v>
      </c>
      <c r="E1540" s="117"/>
      <c r="F1540" s="118"/>
      <c r="G1540" s="119">
        <v>1</v>
      </c>
      <c r="H1540" s="119">
        <v>1</v>
      </c>
      <c r="I1540" s="119"/>
      <c r="J1540" s="119"/>
      <c r="K1540" s="131">
        <v>44054</v>
      </c>
      <c r="L1540" s="131">
        <v>44054</v>
      </c>
      <c r="M1540" s="131">
        <v>44054</v>
      </c>
      <c r="N1540" s="115" t="s">
        <v>3557</v>
      </c>
      <c r="O1540" s="115" t="s">
        <v>3615</v>
      </c>
      <c r="P1540" s="115">
        <v>8</v>
      </c>
      <c r="Q1540" s="115">
        <v>2020</v>
      </c>
      <c r="R1540" s="115"/>
      <c r="S1540" s="115" t="str">
        <f t="shared" si="46"/>
        <v>SKGPMB</v>
      </c>
      <c r="T1540" s="115" t="str">
        <f>IFERROR(VLOOKUP(S1540,[1]LOKASI!$B$4:$D$19,2,0),"-")</f>
        <v>-</v>
      </c>
      <c r="U1540" s="115"/>
      <c r="V1540" s="115"/>
      <c r="W1540" s="121"/>
    </row>
    <row r="1541" spans="2:23" s="94" customFormat="1" ht="50.15" hidden="1" customHeight="1" x14ac:dyDescent="0.35">
      <c r="B1541" s="115">
        <f t="shared" si="47"/>
        <v>1536</v>
      </c>
      <c r="C1541" s="115" t="s">
        <v>1755</v>
      </c>
      <c r="D1541" s="116" t="s">
        <v>3616</v>
      </c>
      <c r="E1541" s="117"/>
      <c r="F1541" s="118"/>
      <c r="G1541" s="119">
        <v>1</v>
      </c>
      <c r="H1541" s="119"/>
      <c r="I1541" s="119">
        <v>1</v>
      </c>
      <c r="J1541" s="119"/>
      <c r="K1541" s="131">
        <v>44055</v>
      </c>
      <c r="L1541" s="131">
        <v>44055</v>
      </c>
      <c r="M1541" s="131">
        <v>44055</v>
      </c>
      <c r="N1541" s="115" t="s">
        <v>3617</v>
      </c>
      <c r="O1541" s="115" t="s">
        <v>1152</v>
      </c>
      <c r="P1541" s="115">
        <v>8</v>
      </c>
      <c r="Q1541" s="115">
        <v>2020</v>
      </c>
      <c r="R1541" s="195" t="s">
        <v>3618</v>
      </c>
      <c r="S1541" s="115" t="str">
        <f t="shared" si="46"/>
        <v>TLJ</v>
      </c>
      <c r="T1541" s="115" t="str">
        <f>IFERROR(VLOOKUP(S1541,[1]LOKASI!$B$4:$D$19,2,0),"-")</f>
        <v>DISTRIK I</v>
      </c>
      <c r="U1541" s="115"/>
      <c r="V1541" s="115"/>
      <c r="W1541" s="121"/>
    </row>
    <row r="1542" spans="2:23" s="94" customFormat="1" ht="50.15" hidden="1" customHeight="1" x14ac:dyDescent="0.35">
      <c r="B1542" s="115">
        <f t="shared" si="47"/>
        <v>1537</v>
      </c>
      <c r="C1542" s="115" t="s">
        <v>1755</v>
      </c>
      <c r="D1542" s="116" t="s">
        <v>3619</v>
      </c>
      <c r="E1542" s="117"/>
      <c r="F1542" s="118"/>
      <c r="G1542" s="119">
        <v>1</v>
      </c>
      <c r="H1542" s="119"/>
      <c r="I1542" s="119">
        <v>1</v>
      </c>
      <c r="J1542" s="119"/>
      <c r="K1542" s="131">
        <v>44055</v>
      </c>
      <c r="L1542" s="131">
        <v>44055</v>
      </c>
      <c r="M1542" s="131">
        <v>44055</v>
      </c>
      <c r="N1542" s="115" t="s">
        <v>3620</v>
      </c>
      <c r="O1542" s="115" t="s">
        <v>3621</v>
      </c>
      <c r="P1542" s="115">
        <v>8</v>
      </c>
      <c r="Q1542" s="115">
        <v>2020</v>
      </c>
      <c r="R1542" s="188" t="s">
        <v>3622</v>
      </c>
      <c r="S1542" s="115" t="str">
        <f t="shared" ref="S1542:S1605" si="48">IF(C1542="TRUNKLINE",LEFT(O1542,25),IF(C1542="PIPING",LEFT(O1542,13),LEFT(O1542,3)))</f>
        <v>TTB</v>
      </c>
      <c r="T1542" s="115" t="str">
        <f>IFERROR(VLOOKUP(S1542,[1]LOKASI!$B$4:$D$19,2,0),"-")</f>
        <v>DISTRIK II</v>
      </c>
      <c r="U1542" s="115"/>
      <c r="V1542" s="115"/>
      <c r="W1542" s="121"/>
    </row>
    <row r="1543" spans="2:23" s="94" customFormat="1" ht="50.15" hidden="1" customHeight="1" x14ac:dyDescent="0.35">
      <c r="B1543" s="115">
        <f t="shared" si="47"/>
        <v>1538</v>
      </c>
      <c r="C1543" s="115" t="s">
        <v>2301</v>
      </c>
      <c r="D1543" s="116" t="s">
        <v>3623</v>
      </c>
      <c r="E1543" s="117"/>
      <c r="F1543" s="118"/>
      <c r="G1543" s="119">
        <v>1</v>
      </c>
      <c r="H1543" s="119"/>
      <c r="I1543" s="119">
        <v>1</v>
      </c>
      <c r="J1543" s="119"/>
      <c r="K1543" s="131">
        <v>44057</v>
      </c>
      <c r="L1543" s="131">
        <v>44057</v>
      </c>
      <c r="M1543" s="131">
        <v>44057</v>
      </c>
      <c r="N1543" s="115" t="s">
        <v>3196</v>
      </c>
      <c r="O1543" s="115" t="s">
        <v>3624</v>
      </c>
      <c r="P1543" s="115">
        <v>8</v>
      </c>
      <c r="Q1543" s="115">
        <v>2020</v>
      </c>
      <c r="R1543" s="195"/>
      <c r="S1543" s="115" t="str">
        <f t="shared" si="48"/>
        <v>SP2TLJ</v>
      </c>
      <c r="T1543" s="115" t="str">
        <f>IFERROR(VLOOKUP(S1543,[1]LOKASI!$B$4:$D$19,2,0),"-")</f>
        <v>-</v>
      </c>
      <c r="U1543" s="115"/>
      <c r="V1543" s="115"/>
      <c r="W1543" s="121"/>
    </row>
    <row r="1544" spans="2:23" s="94" customFormat="1" ht="50.15" hidden="1" customHeight="1" x14ac:dyDescent="0.35">
      <c r="B1544" s="115">
        <f t="shared" ref="B1544:B1607" si="49">B1543+1</f>
        <v>1539</v>
      </c>
      <c r="C1544" s="115" t="s">
        <v>1755</v>
      </c>
      <c r="D1544" s="116" t="s">
        <v>3625</v>
      </c>
      <c r="E1544" s="117"/>
      <c r="F1544" s="118"/>
      <c r="G1544" s="119">
        <v>1</v>
      </c>
      <c r="H1544" s="119"/>
      <c r="I1544" s="119"/>
      <c r="J1544" s="119">
        <v>16</v>
      </c>
      <c r="K1544" s="131">
        <v>44058</v>
      </c>
      <c r="L1544" s="131">
        <v>44058</v>
      </c>
      <c r="M1544" s="131">
        <v>44058</v>
      </c>
      <c r="N1544" s="115" t="s">
        <v>3248</v>
      </c>
      <c r="O1544" s="115" t="s">
        <v>1432</v>
      </c>
      <c r="P1544" s="115">
        <v>8</v>
      </c>
      <c r="Q1544" s="115">
        <v>2020</v>
      </c>
      <c r="R1544" s="195" t="s">
        <v>3520</v>
      </c>
      <c r="S1544" s="115" t="str">
        <f t="shared" si="48"/>
        <v>GNK</v>
      </c>
      <c r="T1544" s="115" t="str">
        <f>IFERROR(VLOOKUP(S1544,[1]LOKASI!$B$4:$D$19,2,0),"-")</f>
        <v>DISTRIK I</v>
      </c>
      <c r="U1544" s="115"/>
      <c r="V1544" s="115"/>
      <c r="W1544" s="121"/>
    </row>
    <row r="1545" spans="2:23" s="94" customFormat="1" ht="50.15" hidden="1" customHeight="1" x14ac:dyDescent="0.35">
      <c r="B1545" s="115">
        <f t="shared" si="49"/>
        <v>1540</v>
      </c>
      <c r="C1545" s="115" t="s">
        <v>1755</v>
      </c>
      <c r="D1545" s="116" t="s">
        <v>3626</v>
      </c>
      <c r="E1545" s="117"/>
      <c r="F1545" s="118"/>
      <c r="G1545" s="119">
        <v>1</v>
      </c>
      <c r="H1545" s="119"/>
      <c r="I1545" s="119">
        <v>1</v>
      </c>
      <c r="J1545" s="119"/>
      <c r="K1545" s="131">
        <v>44059</v>
      </c>
      <c r="L1545" s="131">
        <v>44059</v>
      </c>
      <c r="M1545" s="131">
        <v>44059</v>
      </c>
      <c r="N1545" s="115" t="s">
        <v>3627</v>
      </c>
      <c r="O1545" s="115" t="s">
        <v>1163</v>
      </c>
      <c r="P1545" s="115">
        <v>8</v>
      </c>
      <c r="Q1545" s="115">
        <v>2020</v>
      </c>
      <c r="R1545" s="188" t="s">
        <v>3622</v>
      </c>
      <c r="S1545" s="115" t="str">
        <f t="shared" si="48"/>
        <v>TLJ</v>
      </c>
      <c r="T1545" s="115" t="str">
        <f>IFERROR(VLOOKUP(S1545,[1]LOKASI!$B$4:$D$19,2,0),"-")</f>
        <v>DISTRIK I</v>
      </c>
      <c r="U1545" s="115"/>
      <c r="V1545" s="115"/>
      <c r="W1545" s="121"/>
    </row>
    <row r="1546" spans="2:23" s="94" customFormat="1" ht="50.15" hidden="1" customHeight="1" x14ac:dyDescent="0.35">
      <c r="B1546" s="115">
        <f t="shared" si="49"/>
        <v>1541</v>
      </c>
      <c r="C1546" s="115" t="s">
        <v>2301</v>
      </c>
      <c r="D1546" s="116" t="s">
        <v>3628</v>
      </c>
      <c r="E1546" s="117"/>
      <c r="F1546" s="118"/>
      <c r="G1546" s="119">
        <v>1</v>
      </c>
      <c r="H1546" s="119"/>
      <c r="I1546" s="119">
        <v>1</v>
      </c>
      <c r="J1546" s="119"/>
      <c r="K1546" s="131">
        <v>44059</v>
      </c>
      <c r="L1546" s="131">
        <v>44059</v>
      </c>
      <c r="M1546" s="131">
        <v>44059</v>
      </c>
      <c r="N1546" s="115" t="s">
        <v>3371</v>
      </c>
      <c r="O1546" s="115" t="s">
        <v>3629</v>
      </c>
      <c r="P1546" s="115">
        <v>8</v>
      </c>
      <c r="Q1546" s="115">
        <v>2020</v>
      </c>
      <c r="R1546" s="115"/>
      <c r="S1546" s="115" t="str">
        <f t="shared" si="48"/>
        <v>SP1TMT</v>
      </c>
      <c r="T1546" s="115" t="str">
        <f>IFERROR(VLOOKUP(S1546,[1]LOKASI!$B$4:$D$19,2,0),"-")</f>
        <v>-</v>
      </c>
      <c r="U1546" s="115"/>
      <c r="V1546" s="115"/>
      <c r="W1546" s="121"/>
    </row>
    <row r="1547" spans="2:23" s="94" customFormat="1" ht="50.15" hidden="1" customHeight="1" x14ac:dyDescent="0.35">
      <c r="B1547" s="115">
        <f t="shared" si="49"/>
        <v>1542</v>
      </c>
      <c r="C1547" s="115" t="s">
        <v>1755</v>
      </c>
      <c r="D1547" s="116" t="s">
        <v>3630</v>
      </c>
      <c r="E1547" s="117"/>
      <c r="F1547" s="118"/>
      <c r="G1547" s="119">
        <v>1</v>
      </c>
      <c r="H1547" s="119"/>
      <c r="I1547" s="119"/>
      <c r="J1547" s="119">
        <v>15</v>
      </c>
      <c r="K1547" s="131">
        <v>44060</v>
      </c>
      <c r="L1547" s="131">
        <v>44060</v>
      </c>
      <c r="M1547" s="131">
        <v>44060</v>
      </c>
      <c r="N1547" s="115" t="s">
        <v>3631</v>
      </c>
      <c r="O1547" s="115" t="s">
        <v>1163</v>
      </c>
      <c r="P1547" s="115">
        <v>8</v>
      </c>
      <c r="Q1547" s="115">
        <v>2020</v>
      </c>
      <c r="R1547" s="188" t="s">
        <v>3622</v>
      </c>
      <c r="S1547" s="115" t="str">
        <f t="shared" si="48"/>
        <v>TLJ</v>
      </c>
      <c r="T1547" s="115" t="str">
        <f>IFERROR(VLOOKUP(S1547,[1]LOKASI!$B$4:$D$19,2,0),"-")</f>
        <v>DISTRIK I</v>
      </c>
      <c r="U1547" s="115"/>
      <c r="V1547" s="115"/>
      <c r="W1547" s="121"/>
    </row>
    <row r="1548" spans="2:23" s="94" customFormat="1" ht="50.15" hidden="1" customHeight="1" x14ac:dyDescent="0.35">
      <c r="B1548" s="115">
        <f t="shared" si="49"/>
        <v>1543</v>
      </c>
      <c r="C1548" s="115" t="s">
        <v>1755</v>
      </c>
      <c r="D1548" s="116" t="s">
        <v>3632</v>
      </c>
      <c r="E1548" s="117"/>
      <c r="F1548" s="118"/>
      <c r="G1548" s="119">
        <v>1</v>
      </c>
      <c r="H1548" s="119"/>
      <c r="I1548" s="119"/>
      <c r="J1548" s="119">
        <v>14</v>
      </c>
      <c r="K1548" s="131">
        <v>44061</v>
      </c>
      <c r="L1548" s="131">
        <v>44061</v>
      </c>
      <c r="M1548" s="131">
        <v>44061</v>
      </c>
      <c r="N1548" s="115" t="s">
        <v>3633</v>
      </c>
      <c r="O1548" s="115" t="s">
        <v>1512</v>
      </c>
      <c r="P1548" s="115">
        <v>8</v>
      </c>
      <c r="Q1548" s="115">
        <v>2020</v>
      </c>
      <c r="R1548" s="195" t="s">
        <v>3634</v>
      </c>
      <c r="S1548" s="115" t="str">
        <f t="shared" si="48"/>
        <v>PMB</v>
      </c>
      <c r="T1548" s="115" t="str">
        <f>IFERROR(VLOOKUP(S1548,[1]LOKASI!$B$4:$D$19,2,0),"-")</f>
        <v>DISTRIK I</v>
      </c>
      <c r="U1548" s="115"/>
      <c r="V1548" s="115"/>
      <c r="W1548" s="121"/>
    </row>
    <row r="1549" spans="2:23" s="94" customFormat="1" ht="50.15" hidden="1" customHeight="1" x14ac:dyDescent="0.35">
      <c r="B1549" s="115">
        <f t="shared" si="49"/>
        <v>1544</v>
      </c>
      <c r="C1549" s="115" t="s">
        <v>1755</v>
      </c>
      <c r="D1549" s="116" t="s">
        <v>3635</v>
      </c>
      <c r="E1549" s="117"/>
      <c r="F1549" s="118"/>
      <c r="G1549" s="119">
        <v>1</v>
      </c>
      <c r="H1549" s="119"/>
      <c r="I1549" s="119">
        <v>1</v>
      </c>
      <c r="J1549" s="119"/>
      <c r="K1549" s="131">
        <v>44061</v>
      </c>
      <c r="L1549" s="131">
        <v>44061</v>
      </c>
      <c r="M1549" s="131">
        <v>44061</v>
      </c>
      <c r="N1549" s="115" t="s">
        <v>3636</v>
      </c>
      <c r="O1549" s="115" t="s">
        <v>3621</v>
      </c>
      <c r="P1549" s="115">
        <v>8</v>
      </c>
      <c r="Q1549" s="115">
        <v>2020</v>
      </c>
      <c r="R1549" s="195" t="s">
        <v>3637</v>
      </c>
      <c r="S1549" s="115" t="str">
        <f t="shared" si="48"/>
        <v>TTB</v>
      </c>
      <c r="T1549" s="115" t="str">
        <f>IFERROR(VLOOKUP(S1549,[1]LOKASI!$B$4:$D$19,2,0),"-")</f>
        <v>DISTRIK II</v>
      </c>
      <c r="U1549" s="115"/>
      <c r="V1549" s="115"/>
      <c r="W1549" s="121"/>
    </row>
    <row r="1550" spans="2:23" s="94" customFormat="1" ht="50.15" hidden="1" customHeight="1" x14ac:dyDescent="0.35">
      <c r="B1550" s="115">
        <f t="shared" si="49"/>
        <v>1545</v>
      </c>
      <c r="C1550" s="115" t="s">
        <v>2301</v>
      </c>
      <c r="D1550" s="116" t="s">
        <v>3638</v>
      </c>
      <c r="E1550" s="117"/>
      <c r="F1550" s="118"/>
      <c r="G1550" s="119">
        <v>1</v>
      </c>
      <c r="H1550" s="119"/>
      <c r="I1550" s="119">
        <v>1</v>
      </c>
      <c r="J1550" s="119"/>
      <c r="K1550" s="131">
        <v>44061</v>
      </c>
      <c r="L1550" s="131">
        <v>44061</v>
      </c>
      <c r="M1550" s="131">
        <v>44061</v>
      </c>
      <c r="N1550" s="115" t="s">
        <v>3639</v>
      </c>
      <c r="O1550" s="115" t="s">
        <v>3640</v>
      </c>
      <c r="P1550" s="115">
        <v>8</v>
      </c>
      <c r="Q1550" s="115">
        <v>2020</v>
      </c>
      <c r="R1550" s="115"/>
      <c r="S1550" s="115" t="str">
        <f t="shared" si="48"/>
        <v>SPKUANG</v>
      </c>
      <c r="T1550" s="115" t="str">
        <f>IFERROR(VLOOKUP(S1550,[1]LOKASI!$B$4:$D$19,2,0),"-")</f>
        <v>-</v>
      </c>
      <c r="U1550" s="115"/>
      <c r="V1550" s="115"/>
      <c r="W1550" s="121"/>
    </row>
    <row r="1551" spans="2:23" s="94" customFormat="1" ht="50.15" hidden="1" customHeight="1" x14ac:dyDescent="0.35">
      <c r="B1551" s="115">
        <f t="shared" si="49"/>
        <v>1546</v>
      </c>
      <c r="C1551" s="115" t="s">
        <v>2301</v>
      </c>
      <c r="D1551" s="116" t="s">
        <v>3641</v>
      </c>
      <c r="E1551" s="117"/>
      <c r="F1551" s="118"/>
      <c r="G1551" s="119"/>
      <c r="H1551" s="119"/>
      <c r="I1551" s="119"/>
      <c r="J1551" s="119"/>
      <c r="K1551" s="131">
        <v>44062</v>
      </c>
      <c r="L1551" s="131">
        <v>44062</v>
      </c>
      <c r="M1551" s="131">
        <v>44062</v>
      </c>
      <c r="N1551" s="115" t="s">
        <v>3642</v>
      </c>
      <c r="O1551" s="115" t="s">
        <v>3643</v>
      </c>
      <c r="P1551" s="115">
        <v>8</v>
      </c>
      <c r="Q1551" s="115">
        <v>2020</v>
      </c>
      <c r="R1551" s="115"/>
      <c r="S1551" s="115" t="str">
        <f t="shared" si="48"/>
        <v>SP6TLJ</v>
      </c>
      <c r="T1551" s="115" t="str">
        <f>IFERROR(VLOOKUP(S1551,[1]LOKASI!$B$4:$D$19,2,0),"-")</f>
        <v>-</v>
      </c>
      <c r="U1551" s="115"/>
      <c r="V1551" s="115"/>
      <c r="W1551" s="121"/>
    </row>
    <row r="1552" spans="2:23" s="94" customFormat="1" ht="50.15" hidden="1" customHeight="1" x14ac:dyDescent="0.35">
      <c r="B1552" s="115">
        <f t="shared" si="49"/>
        <v>1547</v>
      </c>
      <c r="C1552" s="115" t="s">
        <v>1755</v>
      </c>
      <c r="D1552" s="116" t="s">
        <v>3644</v>
      </c>
      <c r="E1552" s="117"/>
      <c r="F1552" s="118"/>
      <c r="G1552" s="119">
        <v>1</v>
      </c>
      <c r="H1552" s="119"/>
      <c r="I1552" s="119"/>
      <c r="J1552" s="119">
        <v>24</v>
      </c>
      <c r="K1552" s="131">
        <v>44062</v>
      </c>
      <c r="L1552" s="131">
        <v>44062</v>
      </c>
      <c r="M1552" s="131">
        <v>44062</v>
      </c>
      <c r="N1552" s="115" t="s">
        <v>3415</v>
      </c>
      <c r="O1552" s="115" t="s">
        <v>1676</v>
      </c>
      <c r="P1552" s="115">
        <v>8</v>
      </c>
      <c r="Q1552" s="115">
        <v>2020</v>
      </c>
      <c r="R1552" s="188" t="s">
        <v>3645</v>
      </c>
      <c r="S1552" s="115" t="str">
        <f t="shared" si="48"/>
        <v>TTB</v>
      </c>
      <c r="T1552" s="115" t="str">
        <f>IFERROR(VLOOKUP(S1552,[1]LOKASI!$B$4:$D$19,2,0),"-")</f>
        <v>DISTRIK II</v>
      </c>
      <c r="U1552" s="115"/>
      <c r="V1552" s="115"/>
      <c r="W1552" s="121"/>
    </row>
    <row r="1553" spans="2:23" s="94" customFormat="1" ht="50.15" hidden="1" customHeight="1" x14ac:dyDescent="0.35">
      <c r="B1553" s="115">
        <f t="shared" si="49"/>
        <v>1548</v>
      </c>
      <c r="C1553" s="115" t="s">
        <v>2301</v>
      </c>
      <c r="D1553" s="116" t="s">
        <v>3646</v>
      </c>
      <c r="E1553" s="117"/>
      <c r="F1553" s="118"/>
      <c r="G1553" s="119">
        <v>1</v>
      </c>
      <c r="H1553" s="119"/>
      <c r="I1553" s="119">
        <v>1</v>
      </c>
      <c r="J1553" s="119"/>
      <c r="K1553" s="131">
        <v>44063</v>
      </c>
      <c r="L1553" s="131">
        <v>44063</v>
      </c>
      <c r="M1553" s="131">
        <v>44063</v>
      </c>
      <c r="N1553" s="115" t="s">
        <v>3647</v>
      </c>
      <c r="O1553" s="115" t="s">
        <v>3648</v>
      </c>
      <c r="P1553" s="115">
        <v>8</v>
      </c>
      <c r="Q1553" s="115">
        <v>2020</v>
      </c>
      <c r="R1553" s="115"/>
      <c r="S1553" s="115" t="str">
        <f t="shared" si="48"/>
        <v>SP7TLJ</v>
      </c>
      <c r="T1553" s="115" t="str">
        <f>IFERROR(VLOOKUP(S1553,[1]LOKASI!$B$4:$D$19,2,0),"-")</f>
        <v>-</v>
      </c>
      <c r="U1553" s="115"/>
      <c r="V1553" s="115"/>
      <c r="W1553" s="121"/>
    </row>
    <row r="1554" spans="2:23" s="94" customFormat="1" ht="50.15" hidden="1" customHeight="1" x14ac:dyDescent="0.35">
      <c r="B1554" s="115">
        <f t="shared" si="49"/>
        <v>1549</v>
      </c>
      <c r="C1554" s="115" t="s">
        <v>1755</v>
      </c>
      <c r="D1554" s="116" t="s">
        <v>3649</v>
      </c>
      <c r="E1554" s="117"/>
      <c r="F1554" s="118"/>
      <c r="G1554" s="119">
        <v>1</v>
      </c>
      <c r="H1554" s="119"/>
      <c r="I1554" s="119"/>
      <c r="J1554" s="119">
        <v>13</v>
      </c>
      <c r="K1554" s="131">
        <v>44063</v>
      </c>
      <c r="L1554" s="131">
        <v>44063</v>
      </c>
      <c r="M1554" s="131">
        <v>44063</v>
      </c>
      <c r="N1554" s="115" t="s">
        <v>3156</v>
      </c>
      <c r="O1554" s="115" t="s">
        <v>2532</v>
      </c>
      <c r="P1554" s="115">
        <v>8</v>
      </c>
      <c r="Q1554" s="115">
        <v>2020</v>
      </c>
      <c r="R1554" s="115"/>
      <c r="S1554" s="115" t="str">
        <f t="shared" si="48"/>
        <v>TLJ</v>
      </c>
      <c r="T1554" s="115" t="str">
        <f>IFERROR(VLOOKUP(S1554,[1]LOKASI!$B$4:$D$19,2,0),"-")</f>
        <v>DISTRIK I</v>
      </c>
      <c r="U1554" s="115"/>
      <c r="V1554" s="115"/>
      <c r="W1554" s="121"/>
    </row>
    <row r="1555" spans="2:23" s="94" customFormat="1" ht="50.15" hidden="1" customHeight="1" x14ac:dyDescent="0.35">
      <c r="B1555" s="115">
        <f t="shared" si="49"/>
        <v>1550</v>
      </c>
      <c r="C1555" s="115" t="s">
        <v>1755</v>
      </c>
      <c r="D1555" s="116" t="s">
        <v>3650</v>
      </c>
      <c r="E1555" s="117"/>
      <c r="F1555" s="118"/>
      <c r="G1555" s="119">
        <v>1</v>
      </c>
      <c r="H1555" s="119"/>
      <c r="I1555" s="119"/>
      <c r="J1555" s="119">
        <v>48</v>
      </c>
      <c r="K1555" s="131">
        <v>44064</v>
      </c>
      <c r="L1555" s="131">
        <v>44064</v>
      </c>
      <c r="M1555" s="131">
        <v>44064</v>
      </c>
      <c r="N1555" s="115" t="s">
        <v>3651</v>
      </c>
      <c r="O1555" s="115" t="s">
        <v>1654</v>
      </c>
      <c r="P1555" s="115">
        <v>8</v>
      </c>
      <c r="Q1555" s="115">
        <v>2020</v>
      </c>
      <c r="R1555" s="188" t="s">
        <v>3652</v>
      </c>
      <c r="S1555" s="115" t="str">
        <f t="shared" si="48"/>
        <v>TLJ</v>
      </c>
      <c r="T1555" s="115" t="str">
        <f>IFERROR(VLOOKUP(S1555,[1]LOKASI!$B$4:$D$19,2,0),"-")</f>
        <v>DISTRIK I</v>
      </c>
      <c r="U1555" s="115"/>
      <c r="V1555" s="115"/>
      <c r="W1555" s="121"/>
    </row>
    <row r="1556" spans="2:23" s="94" customFormat="1" ht="50.15" hidden="1" customHeight="1" x14ac:dyDescent="0.35">
      <c r="B1556" s="115">
        <f t="shared" si="49"/>
        <v>1551</v>
      </c>
      <c r="C1556" s="115" t="s">
        <v>2301</v>
      </c>
      <c r="D1556" s="116" t="s">
        <v>3653</v>
      </c>
      <c r="E1556" s="117"/>
      <c r="F1556" s="118"/>
      <c r="G1556" s="119">
        <v>1</v>
      </c>
      <c r="H1556" s="119"/>
      <c r="I1556" s="119">
        <v>1</v>
      </c>
      <c r="J1556" s="119"/>
      <c r="K1556" s="131">
        <v>44064</v>
      </c>
      <c r="L1556" s="131">
        <v>44064</v>
      </c>
      <c r="M1556" s="131">
        <v>44064</v>
      </c>
      <c r="N1556" s="115" t="s">
        <v>3240</v>
      </c>
      <c r="O1556" s="115" t="s">
        <v>3654</v>
      </c>
      <c r="P1556" s="115">
        <v>8</v>
      </c>
      <c r="Q1556" s="115">
        <v>2020</v>
      </c>
      <c r="R1556" s="115"/>
      <c r="S1556" s="115" t="str">
        <f t="shared" si="48"/>
        <v>SP5TLJ</v>
      </c>
      <c r="T1556" s="115" t="str">
        <f>IFERROR(VLOOKUP(S1556,[1]LOKASI!$B$4:$D$19,2,0),"-")</f>
        <v>-</v>
      </c>
      <c r="U1556" s="115"/>
      <c r="V1556" s="115"/>
      <c r="W1556" s="121"/>
    </row>
    <row r="1557" spans="2:23" s="94" customFormat="1" ht="50.15" hidden="1" customHeight="1" x14ac:dyDescent="0.35">
      <c r="B1557" s="115">
        <f t="shared" si="49"/>
        <v>1552</v>
      </c>
      <c r="C1557" s="115" t="s">
        <v>2301</v>
      </c>
      <c r="D1557" s="116" t="s">
        <v>3655</v>
      </c>
      <c r="E1557" s="117"/>
      <c r="F1557" s="118"/>
      <c r="G1557" s="119">
        <v>1</v>
      </c>
      <c r="H1557" s="119"/>
      <c r="I1557" s="119"/>
      <c r="J1557" s="119"/>
      <c r="K1557" s="131">
        <v>44064</v>
      </c>
      <c r="L1557" s="131">
        <v>44064</v>
      </c>
      <c r="M1557" s="131">
        <v>44064</v>
      </c>
      <c r="N1557" s="134" t="s">
        <v>3656</v>
      </c>
      <c r="O1557" s="115" t="s">
        <v>3640</v>
      </c>
      <c r="P1557" s="115">
        <v>8</v>
      </c>
      <c r="Q1557" s="115">
        <v>2020</v>
      </c>
      <c r="R1557" s="115"/>
      <c r="S1557" s="115" t="str">
        <f t="shared" si="48"/>
        <v>SPKUANG</v>
      </c>
      <c r="T1557" s="115" t="str">
        <f>IFERROR(VLOOKUP(S1557,[1]LOKASI!$B$4:$D$19,2,0),"-")</f>
        <v>-</v>
      </c>
      <c r="U1557" s="115"/>
      <c r="V1557" s="115"/>
      <c r="W1557" s="121"/>
    </row>
    <row r="1558" spans="2:23" s="94" customFormat="1" ht="50.15" hidden="1" customHeight="1" x14ac:dyDescent="0.35">
      <c r="B1558" s="115">
        <f t="shared" si="49"/>
        <v>1553</v>
      </c>
      <c r="C1558" s="115" t="s">
        <v>1755</v>
      </c>
      <c r="D1558" s="116" t="s">
        <v>3657</v>
      </c>
      <c r="E1558" s="117"/>
      <c r="F1558" s="118"/>
      <c r="G1558" s="119">
        <v>1</v>
      </c>
      <c r="H1558" s="119"/>
      <c r="I1558" s="119"/>
      <c r="J1558" s="119">
        <v>8</v>
      </c>
      <c r="K1558" s="131">
        <v>44064</v>
      </c>
      <c r="L1558" s="131">
        <v>44064</v>
      </c>
      <c r="M1558" s="131">
        <v>44064</v>
      </c>
      <c r="N1558" s="115" t="s">
        <v>3658</v>
      </c>
      <c r="O1558" s="115" t="s">
        <v>1829</v>
      </c>
      <c r="P1558" s="115">
        <v>8</v>
      </c>
      <c r="Q1558" s="115">
        <v>2020</v>
      </c>
      <c r="R1558" s="115"/>
      <c r="S1558" s="115" t="str">
        <f t="shared" si="48"/>
        <v>GNK</v>
      </c>
      <c r="T1558" s="115" t="str">
        <f>IFERROR(VLOOKUP(S1558,[1]LOKASI!$B$4:$D$19,2,0),"-")</f>
        <v>DISTRIK I</v>
      </c>
      <c r="U1558" s="115"/>
      <c r="V1558" s="115"/>
      <c r="W1558" s="121"/>
    </row>
    <row r="1559" spans="2:23" s="94" customFormat="1" ht="50.15" hidden="1" customHeight="1" x14ac:dyDescent="0.35">
      <c r="B1559" s="115">
        <f t="shared" si="49"/>
        <v>1554</v>
      </c>
      <c r="C1559" s="115" t="s">
        <v>2301</v>
      </c>
      <c r="D1559" s="116" t="s">
        <v>3659</v>
      </c>
      <c r="E1559" s="117"/>
      <c r="F1559" s="118"/>
      <c r="G1559" s="119">
        <v>1</v>
      </c>
      <c r="H1559" s="119">
        <v>1</v>
      </c>
      <c r="I1559" s="119"/>
      <c r="J1559" s="119"/>
      <c r="K1559" s="131">
        <v>44066</v>
      </c>
      <c r="L1559" s="131">
        <v>44066</v>
      </c>
      <c r="M1559" s="131">
        <v>44066</v>
      </c>
      <c r="N1559" s="115" t="s">
        <v>3341</v>
      </c>
      <c r="O1559" s="115" t="s">
        <v>3629</v>
      </c>
      <c r="P1559" s="115">
        <v>8</v>
      </c>
      <c r="Q1559" s="115">
        <v>2020</v>
      </c>
      <c r="R1559" s="115"/>
      <c r="S1559" s="115" t="str">
        <f t="shared" si="48"/>
        <v>SP1TMT</v>
      </c>
      <c r="T1559" s="115" t="str">
        <f>IFERROR(VLOOKUP(S1559,[1]LOKASI!$B$4:$D$19,2,0),"-")</f>
        <v>-</v>
      </c>
      <c r="U1559" s="115"/>
      <c r="V1559" s="115"/>
      <c r="W1559" s="121"/>
    </row>
    <row r="1560" spans="2:23" s="94" customFormat="1" ht="50.15" hidden="1" customHeight="1" x14ac:dyDescent="0.35">
      <c r="B1560" s="115">
        <f t="shared" si="49"/>
        <v>1555</v>
      </c>
      <c r="C1560" s="115" t="s">
        <v>1755</v>
      </c>
      <c r="D1560" s="116" t="s">
        <v>3660</v>
      </c>
      <c r="E1560" s="117"/>
      <c r="F1560" s="118"/>
      <c r="G1560" s="119">
        <v>1</v>
      </c>
      <c r="H1560" s="119"/>
      <c r="I1560" s="119"/>
      <c r="J1560" s="119">
        <v>15</v>
      </c>
      <c r="K1560" s="131">
        <v>44067</v>
      </c>
      <c r="L1560" s="131">
        <v>44067</v>
      </c>
      <c r="M1560" s="131">
        <v>44067</v>
      </c>
      <c r="N1560" s="115" t="s">
        <v>3661</v>
      </c>
      <c r="O1560" s="115" t="s">
        <v>1514</v>
      </c>
      <c r="P1560" s="115">
        <v>8</v>
      </c>
      <c r="Q1560" s="115">
        <v>2020</v>
      </c>
      <c r="R1560" s="188" t="s">
        <v>3634</v>
      </c>
      <c r="S1560" s="115" t="str">
        <f t="shared" si="48"/>
        <v>PMB</v>
      </c>
      <c r="T1560" s="115" t="str">
        <f>IFERROR(VLOOKUP(S1560,[1]LOKASI!$B$4:$D$19,2,0),"-")</f>
        <v>DISTRIK I</v>
      </c>
      <c r="U1560" s="115"/>
      <c r="V1560" s="115"/>
      <c r="W1560" s="121"/>
    </row>
    <row r="1561" spans="2:23" s="94" customFormat="1" ht="50.15" hidden="1" customHeight="1" x14ac:dyDescent="0.35">
      <c r="B1561" s="115">
        <f t="shared" si="49"/>
        <v>1556</v>
      </c>
      <c r="C1561" s="115" t="s">
        <v>1755</v>
      </c>
      <c r="D1561" s="116" t="s">
        <v>3662</v>
      </c>
      <c r="E1561" s="117"/>
      <c r="F1561" s="118"/>
      <c r="G1561" s="119">
        <v>1</v>
      </c>
      <c r="H1561" s="119"/>
      <c r="I1561" s="119"/>
      <c r="J1561" s="119">
        <v>18</v>
      </c>
      <c r="K1561" s="131">
        <v>44067</v>
      </c>
      <c r="L1561" s="131">
        <v>44067</v>
      </c>
      <c r="M1561" s="131">
        <v>44067</v>
      </c>
      <c r="N1561" s="115" t="s">
        <v>3663</v>
      </c>
      <c r="O1561" s="115" t="s">
        <v>1645</v>
      </c>
      <c r="P1561" s="115">
        <v>8</v>
      </c>
      <c r="Q1561" s="115">
        <v>2020</v>
      </c>
      <c r="R1561" s="188" t="s">
        <v>3618</v>
      </c>
      <c r="S1561" s="115" t="str">
        <f t="shared" si="48"/>
        <v>TLJ</v>
      </c>
      <c r="T1561" s="115" t="str">
        <f>IFERROR(VLOOKUP(S1561,[1]LOKASI!$B$4:$D$19,2,0),"-")</f>
        <v>DISTRIK I</v>
      </c>
      <c r="U1561" s="115"/>
      <c r="V1561" s="115"/>
      <c r="W1561" s="121"/>
    </row>
    <row r="1562" spans="2:23" s="94" customFormat="1" ht="50.15" hidden="1" customHeight="1" x14ac:dyDescent="0.35">
      <c r="B1562" s="115">
        <f t="shared" si="49"/>
        <v>1557</v>
      </c>
      <c r="C1562" s="115" t="s">
        <v>1755</v>
      </c>
      <c r="D1562" s="116" t="s">
        <v>3664</v>
      </c>
      <c r="E1562" s="117"/>
      <c r="F1562" s="118"/>
      <c r="G1562" s="119">
        <v>1</v>
      </c>
      <c r="H1562" s="119"/>
      <c r="I1562" s="119"/>
      <c r="J1562" s="119">
        <v>250</v>
      </c>
      <c r="K1562" s="131">
        <v>44067</v>
      </c>
      <c r="L1562" s="131">
        <v>44067</v>
      </c>
      <c r="M1562" s="131">
        <v>44067</v>
      </c>
      <c r="N1562" s="115" t="s">
        <v>3665</v>
      </c>
      <c r="O1562" s="115" t="s">
        <v>1682</v>
      </c>
      <c r="P1562" s="115">
        <v>8</v>
      </c>
      <c r="Q1562" s="115">
        <v>2020</v>
      </c>
      <c r="R1562" s="188" t="s">
        <v>3666</v>
      </c>
      <c r="S1562" s="115" t="str">
        <f t="shared" si="48"/>
        <v>TTB</v>
      </c>
      <c r="T1562" s="115" t="str">
        <f>IFERROR(VLOOKUP(S1562,[1]LOKASI!$B$4:$D$19,2,0),"-")</f>
        <v>DISTRIK II</v>
      </c>
      <c r="U1562" s="115"/>
      <c r="V1562" s="115"/>
      <c r="W1562" s="121"/>
    </row>
    <row r="1563" spans="2:23" s="94" customFormat="1" ht="50.15" hidden="1" customHeight="1" x14ac:dyDescent="0.35">
      <c r="B1563" s="115">
        <f t="shared" si="49"/>
        <v>1558</v>
      </c>
      <c r="C1563" s="115" t="s">
        <v>1755</v>
      </c>
      <c r="D1563" s="116" t="s">
        <v>3667</v>
      </c>
      <c r="E1563" s="117"/>
      <c r="F1563" s="118"/>
      <c r="G1563" s="119">
        <v>1</v>
      </c>
      <c r="H1563" s="119"/>
      <c r="I1563" s="119"/>
      <c r="J1563" s="119"/>
      <c r="K1563" s="131">
        <v>44068</v>
      </c>
      <c r="L1563" s="131">
        <v>44068</v>
      </c>
      <c r="M1563" s="131">
        <v>44068</v>
      </c>
      <c r="N1563" s="115" t="s">
        <v>3668</v>
      </c>
      <c r="O1563" s="115" t="s">
        <v>3669</v>
      </c>
      <c r="P1563" s="115">
        <v>8</v>
      </c>
      <c r="Q1563" s="115">
        <v>2020</v>
      </c>
      <c r="R1563" s="188" t="s">
        <v>3670</v>
      </c>
      <c r="S1563" s="115" t="str">
        <f t="shared" si="48"/>
        <v>OGN</v>
      </c>
      <c r="T1563" s="115" t="str">
        <f>IFERROR(VLOOKUP(S1563,[1]LOKASI!$B$4:$D$19,2,0),"-")</f>
        <v>DISTRIK II</v>
      </c>
      <c r="U1563" s="115"/>
      <c r="V1563" s="115"/>
      <c r="W1563" s="121"/>
    </row>
    <row r="1564" spans="2:23" s="94" customFormat="1" ht="50.15" hidden="1" customHeight="1" x14ac:dyDescent="0.35">
      <c r="B1564" s="115">
        <f t="shared" si="49"/>
        <v>1559</v>
      </c>
      <c r="C1564" s="115" t="s">
        <v>1755</v>
      </c>
      <c r="D1564" s="116" t="s">
        <v>3671</v>
      </c>
      <c r="E1564" s="117"/>
      <c r="F1564" s="118"/>
      <c r="G1564" s="119">
        <v>1</v>
      </c>
      <c r="H1564" s="119"/>
      <c r="I1564" s="119"/>
      <c r="J1564" s="119">
        <v>8</v>
      </c>
      <c r="K1564" s="131">
        <v>44069</v>
      </c>
      <c r="L1564" s="131">
        <v>44069</v>
      </c>
      <c r="M1564" s="131">
        <v>44069</v>
      </c>
      <c r="N1564" s="115" t="s">
        <v>3224</v>
      </c>
      <c r="O1564" s="115" t="s">
        <v>1364</v>
      </c>
      <c r="P1564" s="115">
        <v>8</v>
      </c>
      <c r="Q1564" s="115">
        <v>2020</v>
      </c>
      <c r="R1564" s="188" t="s">
        <v>3672</v>
      </c>
      <c r="S1564" s="115" t="str">
        <f t="shared" si="48"/>
        <v>BRG</v>
      </c>
      <c r="T1564" s="115" t="str">
        <f>IFERROR(VLOOKUP(S1564,[1]LOKASI!$B$4:$D$19,2,0),"-")</f>
        <v>DISTRIK III</v>
      </c>
      <c r="U1564" s="115"/>
      <c r="V1564" s="115"/>
      <c r="W1564" s="121"/>
    </row>
    <row r="1565" spans="2:23" s="94" customFormat="1" ht="50.15" hidden="1" customHeight="1" x14ac:dyDescent="0.35">
      <c r="B1565" s="115">
        <f t="shared" si="49"/>
        <v>1560</v>
      </c>
      <c r="C1565" s="115" t="s">
        <v>1755</v>
      </c>
      <c r="D1565" s="116" t="s">
        <v>3673</v>
      </c>
      <c r="E1565" s="117"/>
      <c r="F1565" s="118"/>
      <c r="G1565" s="119">
        <v>1</v>
      </c>
      <c r="H1565" s="119"/>
      <c r="I1565" s="119"/>
      <c r="J1565" s="119"/>
      <c r="K1565" s="131">
        <v>44070</v>
      </c>
      <c r="L1565" s="131">
        <v>44070</v>
      </c>
      <c r="M1565" s="131">
        <v>44070</v>
      </c>
      <c r="N1565" s="115" t="s">
        <v>3371</v>
      </c>
      <c r="O1565" s="115" t="s">
        <v>1595</v>
      </c>
      <c r="P1565" s="115">
        <v>8</v>
      </c>
      <c r="Q1565" s="115">
        <v>2020</v>
      </c>
      <c r="R1565" s="188" t="s">
        <v>3674</v>
      </c>
      <c r="S1565" s="115" t="str">
        <f t="shared" si="48"/>
        <v>TLJ</v>
      </c>
      <c r="T1565" s="115" t="str">
        <f>IFERROR(VLOOKUP(S1565,[1]LOKASI!$B$4:$D$19,2,0),"-")</f>
        <v>DISTRIK I</v>
      </c>
      <c r="U1565" s="115"/>
      <c r="V1565" s="115"/>
      <c r="W1565" s="121"/>
    </row>
    <row r="1566" spans="2:23" s="94" customFormat="1" ht="50.15" hidden="1" customHeight="1" x14ac:dyDescent="0.35">
      <c r="B1566" s="115">
        <f t="shared" si="49"/>
        <v>1561</v>
      </c>
      <c r="C1566" s="115" t="s">
        <v>1755</v>
      </c>
      <c r="D1566" s="116" t="s">
        <v>3675</v>
      </c>
      <c r="E1566" s="117"/>
      <c r="F1566" s="118"/>
      <c r="G1566" s="119">
        <v>1</v>
      </c>
      <c r="H1566" s="119"/>
      <c r="I1566" s="119"/>
      <c r="J1566" s="119">
        <v>16</v>
      </c>
      <c r="K1566" s="131">
        <v>44071</v>
      </c>
      <c r="L1566" s="131">
        <v>44071</v>
      </c>
      <c r="M1566" s="131">
        <v>44071</v>
      </c>
      <c r="N1566" s="115" t="s">
        <v>3676</v>
      </c>
      <c r="O1566" s="115" t="s">
        <v>1431</v>
      </c>
      <c r="P1566" s="115">
        <v>8</v>
      </c>
      <c r="Q1566" s="115">
        <v>2020</v>
      </c>
      <c r="R1566" s="188" t="s">
        <v>3677</v>
      </c>
      <c r="S1566" s="115" t="str">
        <f t="shared" si="48"/>
        <v>GNK</v>
      </c>
      <c r="T1566" s="115" t="str">
        <f>IFERROR(VLOOKUP(S1566,[1]LOKASI!$B$4:$D$19,2,0),"-")</f>
        <v>DISTRIK I</v>
      </c>
      <c r="U1566" s="115"/>
      <c r="V1566" s="115"/>
      <c r="W1566" s="121"/>
    </row>
    <row r="1567" spans="2:23" s="94" customFormat="1" ht="50.15" hidden="1" customHeight="1" x14ac:dyDescent="0.35">
      <c r="B1567" s="115">
        <f t="shared" si="49"/>
        <v>1562</v>
      </c>
      <c r="C1567" s="115" t="s">
        <v>1755</v>
      </c>
      <c r="D1567" s="116" t="s">
        <v>3678</v>
      </c>
      <c r="E1567" s="117"/>
      <c r="F1567" s="118"/>
      <c r="G1567" s="119">
        <v>1</v>
      </c>
      <c r="H1567" s="119"/>
      <c r="I1567" s="119"/>
      <c r="J1567" s="119">
        <v>16</v>
      </c>
      <c r="K1567" s="131">
        <v>44071</v>
      </c>
      <c r="L1567" s="131">
        <v>44071</v>
      </c>
      <c r="M1567" s="131">
        <v>44071</v>
      </c>
      <c r="N1567" s="115" t="s">
        <v>3676</v>
      </c>
      <c r="O1567" s="115" t="s">
        <v>1431</v>
      </c>
      <c r="P1567" s="115">
        <v>8</v>
      </c>
      <c r="Q1567" s="115">
        <v>2020</v>
      </c>
      <c r="R1567" s="115">
        <v>1</v>
      </c>
      <c r="S1567" s="115" t="str">
        <f t="shared" si="48"/>
        <v>GNK</v>
      </c>
      <c r="T1567" s="115" t="str">
        <f>IFERROR(VLOOKUP(S1567,[1]LOKASI!$B$4:$D$19,2,0),"-")</f>
        <v>DISTRIK I</v>
      </c>
      <c r="U1567" s="115"/>
      <c r="V1567" s="115"/>
      <c r="W1567" s="121"/>
    </row>
    <row r="1568" spans="2:23" s="94" customFormat="1" ht="50.15" hidden="1" customHeight="1" x14ac:dyDescent="0.35">
      <c r="B1568" s="115">
        <f t="shared" si="49"/>
        <v>1563</v>
      </c>
      <c r="C1568" s="115" t="s">
        <v>3679</v>
      </c>
      <c r="D1568" s="116" t="s">
        <v>3680</v>
      </c>
      <c r="E1568" s="117"/>
      <c r="F1568" s="118"/>
      <c r="G1568" s="119">
        <v>1</v>
      </c>
      <c r="H1568" s="119"/>
      <c r="I1568" s="119"/>
      <c r="J1568" s="119">
        <v>16</v>
      </c>
      <c r="K1568" s="131">
        <v>44072</v>
      </c>
      <c r="L1568" s="131">
        <v>44072</v>
      </c>
      <c r="M1568" s="131">
        <v>44072</v>
      </c>
      <c r="N1568" s="115" t="s">
        <v>3681</v>
      </c>
      <c r="O1568" s="115" t="s">
        <v>1414</v>
      </c>
      <c r="P1568" s="115">
        <v>8</v>
      </c>
      <c r="Q1568" s="115">
        <v>2020</v>
      </c>
      <c r="R1568" s="115"/>
      <c r="S1568" s="115" t="str">
        <f t="shared" si="48"/>
        <v>GNK</v>
      </c>
      <c r="T1568" s="115" t="str">
        <f>IFERROR(VLOOKUP(S1568,[1]LOKASI!$B$4:$D$19,2,0),"-")</f>
        <v>DISTRIK I</v>
      </c>
      <c r="U1568" s="115"/>
      <c r="V1568" s="115"/>
      <c r="W1568" s="121"/>
    </row>
    <row r="1569" spans="2:23" s="94" customFormat="1" ht="50.15" hidden="1" customHeight="1" x14ac:dyDescent="0.35">
      <c r="B1569" s="115">
        <f t="shared" si="49"/>
        <v>1564</v>
      </c>
      <c r="C1569" s="115" t="s">
        <v>2301</v>
      </c>
      <c r="D1569" s="116" t="s">
        <v>3682</v>
      </c>
      <c r="E1569" s="117"/>
      <c r="F1569" s="118"/>
      <c r="G1569" s="119">
        <v>1</v>
      </c>
      <c r="H1569" s="119">
        <v>1</v>
      </c>
      <c r="I1569" s="119"/>
      <c r="J1569" s="119"/>
      <c r="K1569" s="131">
        <v>44073</v>
      </c>
      <c r="L1569" s="131">
        <v>44073</v>
      </c>
      <c r="M1569" s="131">
        <v>44073</v>
      </c>
      <c r="N1569" s="115" t="s">
        <v>3356</v>
      </c>
      <c r="O1569" s="115" t="s">
        <v>1538</v>
      </c>
      <c r="P1569" s="115">
        <v>8</v>
      </c>
      <c r="Q1569" s="115">
        <v>2020</v>
      </c>
      <c r="R1569" s="115"/>
      <c r="S1569" s="115" t="str">
        <f t="shared" si="48"/>
        <v>SKG X PMB</v>
      </c>
      <c r="T1569" s="115" t="str">
        <f>IFERROR(VLOOKUP(S1569,[1]LOKASI!$B$4:$D$19,2,0),"-")</f>
        <v>-</v>
      </c>
      <c r="U1569" s="115"/>
      <c r="V1569" s="115"/>
      <c r="W1569" s="121"/>
    </row>
    <row r="1570" spans="2:23" s="94" customFormat="1" ht="50.15" hidden="1" customHeight="1" x14ac:dyDescent="0.35">
      <c r="B1570" s="115">
        <f t="shared" si="49"/>
        <v>1565</v>
      </c>
      <c r="C1570" s="115" t="s">
        <v>1755</v>
      </c>
      <c r="D1570" s="116" t="s">
        <v>3683</v>
      </c>
      <c r="E1570" s="117"/>
      <c r="F1570" s="118"/>
      <c r="G1570" s="119">
        <v>1</v>
      </c>
      <c r="H1570" s="119"/>
      <c r="I1570" s="119"/>
      <c r="J1570" s="119">
        <v>8</v>
      </c>
      <c r="K1570" s="131">
        <v>44073</v>
      </c>
      <c r="L1570" s="131">
        <v>44073</v>
      </c>
      <c r="M1570" s="131">
        <v>44073</v>
      </c>
      <c r="N1570" s="115" t="s">
        <v>3684</v>
      </c>
      <c r="O1570" s="115" t="s">
        <v>202</v>
      </c>
      <c r="P1570" s="115">
        <v>8</v>
      </c>
      <c r="Q1570" s="115">
        <v>2020</v>
      </c>
      <c r="R1570" s="188" t="s">
        <v>3652</v>
      </c>
      <c r="S1570" s="115" t="str">
        <f t="shared" si="48"/>
        <v>TLJ</v>
      </c>
      <c r="T1570" s="115" t="str">
        <f>IFERROR(VLOOKUP(S1570,[1]LOKASI!$B$4:$D$19,2,0),"-")</f>
        <v>DISTRIK I</v>
      </c>
      <c r="U1570" s="115"/>
      <c r="V1570" s="115"/>
      <c r="W1570" s="121"/>
    </row>
    <row r="1571" spans="2:23" s="94" customFormat="1" ht="50.15" hidden="1" customHeight="1" x14ac:dyDescent="0.35">
      <c r="B1571" s="115">
        <f t="shared" si="49"/>
        <v>1566</v>
      </c>
      <c r="C1571" s="115" t="s">
        <v>1755</v>
      </c>
      <c r="D1571" s="116" t="s">
        <v>3685</v>
      </c>
      <c r="E1571" s="117"/>
      <c r="F1571" s="118"/>
      <c r="G1571" s="119">
        <v>1</v>
      </c>
      <c r="H1571" s="119"/>
      <c r="I1571" s="119">
        <v>1</v>
      </c>
      <c r="J1571" s="119"/>
      <c r="K1571" s="131">
        <v>44073</v>
      </c>
      <c r="L1571" s="131">
        <v>44073</v>
      </c>
      <c r="M1571" s="131">
        <v>44073</v>
      </c>
      <c r="N1571" s="115" t="s">
        <v>3686</v>
      </c>
      <c r="O1571" s="115" t="s">
        <v>648</v>
      </c>
      <c r="P1571" s="115">
        <v>8</v>
      </c>
      <c r="Q1571" s="115">
        <v>2020</v>
      </c>
      <c r="R1571" s="188" t="s">
        <v>3652</v>
      </c>
      <c r="S1571" s="115" t="str">
        <f t="shared" si="48"/>
        <v>TLJ</v>
      </c>
      <c r="T1571" s="115" t="str">
        <f>IFERROR(VLOOKUP(S1571,[1]LOKASI!$B$4:$D$19,2,0),"-")</f>
        <v>DISTRIK I</v>
      </c>
      <c r="U1571" s="115"/>
      <c r="V1571" s="115"/>
      <c r="W1571" s="121"/>
    </row>
    <row r="1572" spans="2:23" s="94" customFormat="1" ht="50.15" hidden="1" customHeight="1" x14ac:dyDescent="0.35">
      <c r="B1572" s="115">
        <f t="shared" si="49"/>
        <v>1567</v>
      </c>
      <c r="C1572" s="115" t="s">
        <v>1755</v>
      </c>
      <c r="D1572" s="116" t="s">
        <v>3687</v>
      </c>
      <c r="E1572" s="117"/>
      <c r="F1572" s="118"/>
      <c r="G1572" s="119">
        <v>1</v>
      </c>
      <c r="H1572" s="119"/>
      <c r="I1572" s="119"/>
      <c r="J1572" s="119">
        <v>48</v>
      </c>
      <c r="K1572" s="131">
        <v>44074</v>
      </c>
      <c r="L1572" s="131">
        <v>44074</v>
      </c>
      <c r="M1572" s="131">
        <v>44074</v>
      </c>
      <c r="N1572" s="115" t="s">
        <v>3057</v>
      </c>
      <c r="O1572" s="115" t="s">
        <v>1786</v>
      </c>
      <c r="P1572" s="115">
        <v>8</v>
      </c>
      <c r="Q1572" s="115">
        <v>2020</v>
      </c>
      <c r="R1572" s="188" t="s">
        <v>3688</v>
      </c>
      <c r="S1572" s="115" t="str">
        <f t="shared" si="48"/>
        <v>TLJ</v>
      </c>
      <c r="T1572" s="115" t="str">
        <f>IFERROR(VLOOKUP(S1572,[1]LOKASI!$B$4:$D$19,2,0),"-")</f>
        <v>DISTRIK I</v>
      </c>
      <c r="U1572" s="115"/>
      <c r="V1572" s="115"/>
      <c r="W1572" s="121"/>
    </row>
    <row r="1573" spans="2:23" s="94" customFormat="1" ht="50.15" hidden="1" customHeight="1" x14ac:dyDescent="0.35">
      <c r="B1573" s="115">
        <f t="shared" si="49"/>
        <v>1568</v>
      </c>
      <c r="C1573" s="123" t="s">
        <v>1300</v>
      </c>
      <c r="D1573" s="128" t="s">
        <v>3689</v>
      </c>
      <c r="E1573" s="129"/>
      <c r="F1573" s="130"/>
      <c r="G1573" s="119">
        <v>1</v>
      </c>
      <c r="H1573" s="119">
        <v>1</v>
      </c>
      <c r="I1573" s="119"/>
      <c r="J1573" s="119"/>
      <c r="K1573" s="131">
        <v>44074</v>
      </c>
      <c r="L1573" s="131">
        <v>44074</v>
      </c>
      <c r="M1573" s="131">
        <v>44074</v>
      </c>
      <c r="N1573" s="115" t="s">
        <v>3470</v>
      </c>
      <c r="O1573" s="115" t="s">
        <v>3690</v>
      </c>
      <c r="P1573" s="115">
        <v>8</v>
      </c>
      <c r="Q1573" s="115">
        <v>2020</v>
      </c>
      <c r="R1573" s="115">
        <v>2</v>
      </c>
      <c r="S1573" s="115" t="str">
        <f t="shared" si="48"/>
        <v>SP6TLJ-PPP</v>
      </c>
      <c r="T1573" s="115" t="str">
        <f>IFERROR(VLOOKUP(S1573,[1]LOKASI!$B$4:$D$19,2,0),"-")</f>
        <v>-</v>
      </c>
      <c r="U1573" s="115"/>
      <c r="V1573" s="115"/>
      <c r="W1573" s="121"/>
    </row>
    <row r="1574" spans="2:23" s="94" customFormat="1" ht="50.15" hidden="1" customHeight="1" x14ac:dyDescent="0.35">
      <c r="B1574" s="115">
        <f t="shared" si="49"/>
        <v>1569</v>
      </c>
      <c r="C1574" s="115" t="s">
        <v>1755</v>
      </c>
      <c r="D1574" s="116" t="s">
        <v>3691</v>
      </c>
      <c r="E1574" s="117"/>
      <c r="F1574" s="118"/>
      <c r="G1574" s="119">
        <v>1</v>
      </c>
      <c r="H1574" s="119"/>
      <c r="I1574" s="119"/>
      <c r="J1574" s="119">
        <v>8</v>
      </c>
      <c r="K1574" s="131">
        <v>44075</v>
      </c>
      <c r="L1574" s="131">
        <v>44075</v>
      </c>
      <c r="M1574" s="131">
        <v>44075</v>
      </c>
      <c r="N1574" s="115" t="s">
        <v>3692</v>
      </c>
      <c r="O1574" s="115" t="s">
        <v>1786</v>
      </c>
      <c r="P1574" s="115">
        <v>9</v>
      </c>
      <c r="Q1574" s="115">
        <v>2020</v>
      </c>
      <c r="R1574" s="188" t="s">
        <v>3693</v>
      </c>
      <c r="S1574" s="115" t="str">
        <f t="shared" si="48"/>
        <v>TLJ</v>
      </c>
      <c r="T1574" s="115" t="str">
        <f>IFERROR(VLOOKUP(S1574,[1]LOKASI!$B$4:$D$19,2,0),"-")</f>
        <v>DISTRIK I</v>
      </c>
      <c r="U1574" s="115"/>
      <c r="V1574" s="115"/>
      <c r="W1574" s="121"/>
    </row>
    <row r="1575" spans="2:23" s="94" customFormat="1" ht="50.15" hidden="1" customHeight="1" x14ac:dyDescent="0.35">
      <c r="B1575" s="115">
        <f t="shared" si="49"/>
        <v>1570</v>
      </c>
      <c r="C1575" s="115" t="s">
        <v>2301</v>
      </c>
      <c r="D1575" s="116" t="s">
        <v>3694</v>
      </c>
      <c r="E1575" s="117"/>
      <c r="F1575" s="118"/>
      <c r="G1575" s="119">
        <v>1</v>
      </c>
      <c r="H1575" s="119"/>
      <c r="I1575" s="119"/>
      <c r="J1575" s="119"/>
      <c r="K1575" s="131">
        <v>44076</v>
      </c>
      <c r="L1575" s="131">
        <v>44076</v>
      </c>
      <c r="M1575" s="131">
        <v>44076</v>
      </c>
      <c r="N1575" s="115" t="s">
        <v>3495</v>
      </c>
      <c r="O1575" s="115" t="s">
        <v>3695</v>
      </c>
      <c r="P1575" s="115">
        <v>9</v>
      </c>
      <c r="Q1575" s="115">
        <v>2020</v>
      </c>
      <c r="R1575" s="115"/>
      <c r="S1575" s="115" t="str">
        <f t="shared" si="48"/>
        <v>SKGXPMB</v>
      </c>
      <c r="T1575" s="115" t="str">
        <f>IFERROR(VLOOKUP(S1575,[1]LOKASI!$B$4:$D$19,2,0),"-")</f>
        <v>-</v>
      </c>
      <c r="U1575" s="115"/>
      <c r="V1575" s="115"/>
      <c r="W1575" s="121"/>
    </row>
    <row r="1576" spans="2:23" s="94" customFormat="1" ht="50.15" hidden="1" customHeight="1" x14ac:dyDescent="0.35">
      <c r="B1576" s="115">
        <f t="shared" si="49"/>
        <v>1571</v>
      </c>
      <c r="C1576" s="115" t="s">
        <v>1755</v>
      </c>
      <c r="D1576" s="116" t="s">
        <v>3696</v>
      </c>
      <c r="E1576" s="117"/>
      <c r="F1576" s="118"/>
      <c r="G1576" s="119">
        <v>1</v>
      </c>
      <c r="H1576" s="119"/>
      <c r="I1576" s="119"/>
      <c r="J1576" s="119">
        <v>24</v>
      </c>
      <c r="K1576" s="131">
        <v>44076</v>
      </c>
      <c r="L1576" s="131">
        <v>44076</v>
      </c>
      <c r="M1576" s="131">
        <v>44076</v>
      </c>
      <c r="N1576" s="115" t="s">
        <v>3697</v>
      </c>
      <c r="O1576" s="115" t="s">
        <v>202</v>
      </c>
      <c r="P1576" s="115">
        <v>9</v>
      </c>
      <c r="Q1576" s="115">
        <v>2020</v>
      </c>
      <c r="R1576" s="195" t="s">
        <v>3698</v>
      </c>
      <c r="S1576" s="115" t="str">
        <f t="shared" si="48"/>
        <v>TLJ</v>
      </c>
      <c r="T1576" s="115" t="str">
        <f>IFERROR(VLOOKUP(S1576,[1]LOKASI!$B$4:$D$19,2,0),"-")</f>
        <v>DISTRIK I</v>
      </c>
      <c r="U1576" s="115"/>
      <c r="V1576" s="115"/>
      <c r="W1576" s="121"/>
    </row>
    <row r="1577" spans="2:23" s="94" customFormat="1" ht="50.15" hidden="1" customHeight="1" x14ac:dyDescent="0.35">
      <c r="B1577" s="115">
        <f t="shared" si="49"/>
        <v>1572</v>
      </c>
      <c r="C1577" s="115" t="s">
        <v>1755</v>
      </c>
      <c r="D1577" s="116" t="s">
        <v>3699</v>
      </c>
      <c r="E1577" s="117"/>
      <c r="F1577" s="118"/>
      <c r="G1577" s="119">
        <v>1</v>
      </c>
      <c r="H1577" s="119"/>
      <c r="I1577" s="119">
        <v>1</v>
      </c>
      <c r="J1577" s="119"/>
      <c r="K1577" s="131">
        <v>44077</v>
      </c>
      <c r="L1577" s="131">
        <v>44077</v>
      </c>
      <c r="M1577" s="131">
        <v>44077</v>
      </c>
      <c r="N1577" s="115" t="s">
        <v>3581</v>
      </c>
      <c r="O1577" s="115" t="s">
        <v>1155</v>
      </c>
      <c r="P1577" s="115">
        <v>9</v>
      </c>
      <c r="Q1577" s="115">
        <v>2020</v>
      </c>
      <c r="R1577" s="188" t="s">
        <v>3700</v>
      </c>
      <c r="S1577" s="115" t="str">
        <f t="shared" si="48"/>
        <v>TLJ</v>
      </c>
      <c r="T1577" s="115" t="str">
        <f>IFERROR(VLOOKUP(S1577,[1]LOKASI!$B$4:$D$19,2,0),"-")</f>
        <v>DISTRIK I</v>
      </c>
      <c r="U1577" s="115"/>
      <c r="V1577" s="115"/>
      <c r="W1577" s="121"/>
    </row>
    <row r="1578" spans="2:23" s="94" customFormat="1" ht="50.15" hidden="1" customHeight="1" x14ac:dyDescent="0.35">
      <c r="B1578" s="115">
        <f t="shared" si="49"/>
        <v>1573</v>
      </c>
      <c r="C1578" s="115" t="s">
        <v>1755</v>
      </c>
      <c r="D1578" s="116" t="s">
        <v>3701</v>
      </c>
      <c r="E1578" s="117"/>
      <c r="F1578" s="118"/>
      <c r="G1578" s="119">
        <v>1</v>
      </c>
      <c r="H1578" s="119"/>
      <c r="I1578" s="119"/>
      <c r="J1578" s="119">
        <v>18</v>
      </c>
      <c r="K1578" s="131">
        <v>44077</v>
      </c>
      <c r="L1578" s="131">
        <v>44077</v>
      </c>
      <c r="M1578" s="131">
        <v>44077</v>
      </c>
      <c r="N1578" s="115" t="s">
        <v>2806</v>
      </c>
      <c r="O1578" s="115" t="s">
        <v>208</v>
      </c>
      <c r="P1578" s="115">
        <v>9</v>
      </c>
      <c r="Q1578" s="115">
        <v>2020</v>
      </c>
      <c r="R1578" s="188" t="s">
        <v>3652</v>
      </c>
      <c r="S1578" s="115" t="str">
        <f t="shared" si="48"/>
        <v>TLJ</v>
      </c>
      <c r="T1578" s="115" t="str">
        <f>IFERROR(VLOOKUP(S1578,[1]LOKASI!$B$4:$D$19,2,0),"-")</f>
        <v>DISTRIK I</v>
      </c>
      <c r="U1578" s="115"/>
      <c r="V1578" s="115"/>
      <c r="W1578" s="121"/>
    </row>
    <row r="1579" spans="2:23" s="94" customFormat="1" ht="50.15" hidden="1" customHeight="1" x14ac:dyDescent="0.35">
      <c r="B1579" s="115">
        <f t="shared" si="49"/>
        <v>1574</v>
      </c>
      <c r="C1579" s="115" t="s">
        <v>1755</v>
      </c>
      <c r="D1579" s="116" t="s">
        <v>3702</v>
      </c>
      <c r="E1579" s="117"/>
      <c r="F1579" s="118"/>
      <c r="G1579" s="119">
        <v>1</v>
      </c>
      <c r="H1579" s="119"/>
      <c r="I1579" s="119"/>
      <c r="J1579" s="119">
        <v>24</v>
      </c>
      <c r="K1579" s="131">
        <v>44077</v>
      </c>
      <c r="L1579" s="131">
        <v>44077</v>
      </c>
      <c r="M1579" s="131">
        <v>44077</v>
      </c>
      <c r="N1579" s="115" t="s">
        <v>3703</v>
      </c>
      <c r="O1579" s="115" t="s">
        <v>196</v>
      </c>
      <c r="P1579" s="115">
        <v>9</v>
      </c>
      <c r="Q1579" s="115">
        <v>2020</v>
      </c>
      <c r="R1579" s="188" t="s">
        <v>3700</v>
      </c>
      <c r="S1579" s="115" t="str">
        <f t="shared" si="48"/>
        <v>TLJ</v>
      </c>
      <c r="T1579" s="115" t="str">
        <f>IFERROR(VLOOKUP(S1579,[1]LOKASI!$B$4:$D$19,2,0),"-")</f>
        <v>DISTRIK I</v>
      </c>
      <c r="U1579" s="115"/>
      <c r="V1579" s="115"/>
      <c r="W1579" s="121"/>
    </row>
    <row r="1580" spans="2:23" s="94" customFormat="1" ht="50.15" hidden="1" customHeight="1" x14ac:dyDescent="0.35">
      <c r="B1580" s="115">
        <f t="shared" si="49"/>
        <v>1575</v>
      </c>
      <c r="C1580" s="115" t="s">
        <v>1755</v>
      </c>
      <c r="D1580" s="116" t="s">
        <v>3704</v>
      </c>
      <c r="E1580" s="117"/>
      <c r="F1580" s="118"/>
      <c r="G1580" s="119">
        <v>1</v>
      </c>
      <c r="H1580" s="119"/>
      <c r="I1580" s="119"/>
      <c r="J1580" s="119">
        <v>5</v>
      </c>
      <c r="K1580" s="131">
        <v>44078</v>
      </c>
      <c r="L1580" s="131">
        <v>44078</v>
      </c>
      <c r="M1580" s="131">
        <v>44078</v>
      </c>
      <c r="N1580" s="115" t="s">
        <v>3705</v>
      </c>
      <c r="O1580" s="115" t="s">
        <v>1509</v>
      </c>
      <c r="P1580" s="115">
        <v>9</v>
      </c>
      <c r="Q1580" s="115">
        <v>2020</v>
      </c>
      <c r="R1580" s="115"/>
      <c r="S1580" s="115" t="str">
        <f t="shared" si="48"/>
        <v>PMB</v>
      </c>
      <c r="T1580" s="115" t="str">
        <f>IFERROR(VLOOKUP(S1580,[1]LOKASI!$B$4:$D$19,2,0),"-")</f>
        <v>DISTRIK I</v>
      </c>
      <c r="U1580" s="115"/>
      <c r="V1580" s="115"/>
      <c r="W1580" s="121"/>
    </row>
    <row r="1581" spans="2:23" s="94" customFormat="1" ht="50.15" hidden="1" customHeight="1" x14ac:dyDescent="0.35">
      <c r="B1581" s="115">
        <f t="shared" si="49"/>
        <v>1576</v>
      </c>
      <c r="C1581" s="115" t="s">
        <v>2301</v>
      </c>
      <c r="D1581" s="116" t="s">
        <v>3706</v>
      </c>
      <c r="E1581" s="117"/>
      <c r="F1581" s="118"/>
      <c r="G1581" s="119">
        <v>1</v>
      </c>
      <c r="H1581" s="119"/>
      <c r="I1581" s="119">
        <v>1</v>
      </c>
      <c r="J1581" s="119"/>
      <c r="K1581" s="131">
        <v>44078</v>
      </c>
      <c r="L1581" s="131">
        <v>44078</v>
      </c>
      <c r="M1581" s="131">
        <v>44078</v>
      </c>
      <c r="N1581" s="115" t="s">
        <v>3371</v>
      </c>
      <c r="O1581" s="115" t="s">
        <v>3707</v>
      </c>
      <c r="P1581" s="115">
        <v>9</v>
      </c>
      <c r="Q1581" s="115">
        <v>2020</v>
      </c>
      <c r="R1581" s="115"/>
      <c r="S1581" s="115" t="str">
        <f t="shared" si="48"/>
        <v>SP1TLJ</v>
      </c>
      <c r="T1581" s="115" t="str">
        <f>IFERROR(VLOOKUP(S1581,[1]LOKASI!$B$4:$D$19,2,0),"-")</f>
        <v>-</v>
      </c>
      <c r="U1581" s="115"/>
      <c r="V1581" s="115"/>
      <c r="W1581" s="121"/>
    </row>
    <row r="1582" spans="2:23" s="94" customFormat="1" ht="50.15" hidden="1" customHeight="1" x14ac:dyDescent="0.35">
      <c r="B1582" s="115">
        <f t="shared" si="49"/>
        <v>1577</v>
      </c>
      <c r="C1582" s="115" t="s">
        <v>1755</v>
      </c>
      <c r="D1582" s="116" t="s">
        <v>3708</v>
      </c>
      <c r="E1582" s="117"/>
      <c r="F1582" s="118"/>
      <c r="G1582" s="119">
        <v>1</v>
      </c>
      <c r="H1582" s="119"/>
      <c r="I1582" s="119"/>
      <c r="J1582" s="119">
        <v>8</v>
      </c>
      <c r="K1582" s="131">
        <v>44079</v>
      </c>
      <c r="L1582" s="131">
        <v>44079</v>
      </c>
      <c r="M1582" s="131">
        <v>44079</v>
      </c>
      <c r="N1582" s="115" t="s">
        <v>3636</v>
      </c>
      <c r="O1582" s="115" t="s">
        <v>1520</v>
      </c>
      <c r="P1582" s="115">
        <v>9</v>
      </c>
      <c r="Q1582" s="115">
        <v>2020</v>
      </c>
      <c r="R1582" s="188" t="s">
        <v>3618</v>
      </c>
      <c r="S1582" s="115" t="str">
        <f t="shared" si="48"/>
        <v>PMB</v>
      </c>
      <c r="T1582" s="115" t="str">
        <f>IFERROR(VLOOKUP(S1582,[1]LOKASI!$B$4:$D$19,2,0),"-")</f>
        <v>DISTRIK I</v>
      </c>
      <c r="U1582" s="115"/>
      <c r="V1582" s="115"/>
      <c r="W1582" s="121"/>
    </row>
    <row r="1583" spans="2:23" s="94" customFormat="1" ht="50.15" hidden="1" customHeight="1" x14ac:dyDescent="0.35">
      <c r="B1583" s="115">
        <f t="shared" si="49"/>
        <v>1578</v>
      </c>
      <c r="C1583" s="115" t="s">
        <v>1755</v>
      </c>
      <c r="D1583" s="116" t="s">
        <v>3709</v>
      </c>
      <c r="E1583" s="117"/>
      <c r="F1583" s="118"/>
      <c r="G1583" s="119">
        <v>1</v>
      </c>
      <c r="H1583" s="119"/>
      <c r="I1583" s="119"/>
      <c r="J1583" s="119">
        <v>18</v>
      </c>
      <c r="K1583" s="131">
        <v>44081</v>
      </c>
      <c r="L1583" s="131">
        <v>44081</v>
      </c>
      <c r="M1583" s="131">
        <v>44081</v>
      </c>
      <c r="N1583" s="115" t="s">
        <v>3224</v>
      </c>
      <c r="O1583" s="115" t="s">
        <v>208</v>
      </c>
      <c r="P1583" s="115">
        <v>9</v>
      </c>
      <c r="Q1583" s="115">
        <v>2020</v>
      </c>
      <c r="R1583" s="195" t="s">
        <v>3710</v>
      </c>
      <c r="S1583" s="115" t="str">
        <f t="shared" si="48"/>
        <v>TLJ</v>
      </c>
      <c r="T1583" s="115" t="str">
        <f>IFERROR(VLOOKUP(S1583,[1]LOKASI!$B$4:$D$19,2,0),"-")</f>
        <v>DISTRIK I</v>
      </c>
      <c r="U1583" s="115"/>
      <c r="V1583" s="115"/>
      <c r="W1583" s="121"/>
    </row>
    <row r="1584" spans="2:23" s="94" customFormat="1" ht="50.15" hidden="1" customHeight="1" x14ac:dyDescent="0.35">
      <c r="B1584" s="115">
        <f t="shared" si="49"/>
        <v>1579</v>
      </c>
      <c r="C1584" s="115" t="s">
        <v>1755</v>
      </c>
      <c r="D1584" s="116" t="s">
        <v>3711</v>
      </c>
      <c r="E1584" s="117"/>
      <c r="F1584" s="118"/>
      <c r="G1584" s="119">
        <v>1</v>
      </c>
      <c r="H1584" s="119"/>
      <c r="I1584" s="119">
        <v>1</v>
      </c>
      <c r="J1584" s="119"/>
      <c r="K1584" s="131">
        <v>44081</v>
      </c>
      <c r="L1584" s="131">
        <v>44081</v>
      </c>
      <c r="M1584" s="131">
        <v>44081</v>
      </c>
      <c r="N1584" s="115" t="s">
        <v>3712</v>
      </c>
      <c r="O1584" s="115" t="s">
        <v>1635</v>
      </c>
      <c r="P1584" s="115">
        <v>9</v>
      </c>
      <c r="Q1584" s="115">
        <v>2020</v>
      </c>
      <c r="R1584" s="188" t="s">
        <v>3634</v>
      </c>
      <c r="S1584" s="115" t="str">
        <f t="shared" si="48"/>
        <v>TLJ</v>
      </c>
      <c r="T1584" s="115" t="str">
        <f>IFERROR(VLOOKUP(S1584,[1]LOKASI!$B$4:$D$19,2,0),"-")</f>
        <v>DISTRIK I</v>
      </c>
      <c r="U1584" s="115"/>
      <c r="V1584" s="115"/>
      <c r="W1584" s="121"/>
    </row>
    <row r="1585" spans="2:23" s="94" customFormat="1" ht="50.15" hidden="1" customHeight="1" x14ac:dyDescent="0.35">
      <c r="B1585" s="115">
        <f t="shared" si="49"/>
        <v>1580</v>
      </c>
      <c r="C1585" s="115" t="s">
        <v>1755</v>
      </c>
      <c r="D1585" s="116" t="s">
        <v>3713</v>
      </c>
      <c r="E1585" s="117"/>
      <c r="F1585" s="118"/>
      <c r="G1585" s="119">
        <v>2</v>
      </c>
      <c r="H1585" s="119"/>
      <c r="I1585" s="119"/>
      <c r="J1585" s="119">
        <v>24.012</v>
      </c>
      <c r="K1585" s="131">
        <v>44081</v>
      </c>
      <c r="L1585" s="131">
        <v>44081</v>
      </c>
      <c r="M1585" s="131">
        <v>44081</v>
      </c>
      <c r="N1585" s="115" t="s">
        <v>3714</v>
      </c>
      <c r="O1585" s="115" t="s">
        <v>1695</v>
      </c>
      <c r="P1585" s="115">
        <v>9</v>
      </c>
      <c r="Q1585" s="115">
        <v>2020</v>
      </c>
      <c r="R1585" s="201" t="s">
        <v>3715</v>
      </c>
      <c r="S1585" s="115" t="str">
        <f t="shared" si="48"/>
        <v>TTB</v>
      </c>
      <c r="T1585" s="115" t="str">
        <f>IFERROR(VLOOKUP(S1585,[1]LOKASI!$B$4:$D$19,2,0),"-")</f>
        <v>DISTRIK II</v>
      </c>
      <c r="U1585" s="115"/>
      <c r="V1585" s="115"/>
      <c r="W1585" s="121"/>
    </row>
    <row r="1586" spans="2:23" s="94" customFormat="1" ht="50.15" hidden="1" customHeight="1" x14ac:dyDescent="0.35">
      <c r="B1586" s="115">
        <f t="shared" si="49"/>
        <v>1581</v>
      </c>
      <c r="C1586" s="115" t="s">
        <v>1755</v>
      </c>
      <c r="D1586" s="116" t="s">
        <v>3716</v>
      </c>
      <c r="E1586" s="117"/>
      <c r="F1586" s="118"/>
      <c r="G1586" s="119">
        <v>1</v>
      </c>
      <c r="H1586" s="119"/>
      <c r="I1586" s="119"/>
      <c r="J1586" s="119">
        <v>7.5</v>
      </c>
      <c r="K1586" s="131">
        <v>44082</v>
      </c>
      <c r="L1586" s="131">
        <v>44082</v>
      </c>
      <c r="M1586" s="131">
        <v>44082</v>
      </c>
      <c r="N1586" s="115" t="s">
        <v>3446</v>
      </c>
      <c r="O1586" s="115" t="s">
        <v>1501</v>
      </c>
      <c r="P1586" s="115">
        <v>9</v>
      </c>
      <c r="Q1586" s="115">
        <v>2020</v>
      </c>
      <c r="R1586" s="115"/>
      <c r="S1586" s="115" t="str">
        <f t="shared" si="48"/>
        <v>PMB</v>
      </c>
      <c r="T1586" s="115" t="str">
        <f>IFERROR(VLOOKUP(S1586,[1]LOKASI!$B$4:$D$19,2,0),"-")</f>
        <v>DISTRIK I</v>
      </c>
      <c r="U1586" s="115"/>
      <c r="V1586" s="115"/>
      <c r="W1586" s="121"/>
    </row>
    <row r="1587" spans="2:23" s="94" customFormat="1" ht="50.15" hidden="1" customHeight="1" x14ac:dyDescent="0.35">
      <c r="B1587" s="115">
        <f t="shared" si="49"/>
        <v>1582</v>
      </c>
      <c r="C1587" s="115" t="s">
        <v>1755</v>
      </c>
      <c r="D1587" s="116" t="s">
        <v>3717</v>
      </c>
      <c r="E1587" s="117"/>
      <c r="F1587" s="118"/>
      <c r="G1587" s="119">
        <v>1</v>
      </c>
      <c r="H1587" s="119"/>
      <c r="I1587" s="119">
        <v>1</v>
      </c>
      <c r="J1587" s="119"/>
      <c r="K1587" s="131">
        <v>44082</v>
      </c>
      <c r="L1587" s="131">
        <v>44082</v>
      </c>
      <c r="M1587" s="131">
        <v>44082</v>
      </c>
      <c r="N1587" s="134" t="s">
        <v>3718</v>
      </c>
      <c r="O1587" s="134" t="s">
        <v>3719</v>
      </c>
      <c r="P1587" s="115">
        <v>9</v>
      </c>
      <c r="Q1587" s="115">
        <v>2020</v>
      </c>
      <c r="R1587" s="115"/>
      <c r="S1587" s="115" t="str">
        <f t="shared" si="48"/>
        <v>BRG</v>
      </c>
      <c r="T1587" s="115" t="str">
        <f>IFERROR(VLOOKUP(S1587,[1]LOKASI!$B$4:$D$19,2,0),"-")</f>
        <v>DISTRIK III</v>
      </c>
      <c r="U1587" s="115"/>
      <c r="V1587" s="115"/>
      <c r="W1587" s="121"/>
    </row>
    <row r="1588" spans="2:23" s="94" customFormat="1" ht="50.15" hidden="1" customHeight="1" x14ac:dyDescent="0.35">
      <c r="B1588" s="115">
        <f t="shared" si="49"/>
        <v>1583</v>
      </c>
      <c r="C1588" s="115" t="s">
        <v>1755</v>
      </c>
      <c r="D1588" s="116" t="s">
        <v>3720</v>
      </c>
      <c r="E1588" s="117"/>
      <c r="F1588" s="118"/>
      <c r="G1588" s="119">
        <v>1</v>
      </c>
      <c r="H1588" s="119"/>
      <c r="I1588" s="119"/>
      <c r="J1588" s="119">
        <v>8</v>
      </c>
      <c r="K1588" s="131">
        <v>44083</v>
      </c>
      <c r="L1588" s="131">
        <v>44083</v>
      </c>
      <c r="M1588" s="131">
        <v>44083</v>
      </c>
      <c r="N1588" s="115" t="s">
        <v>3721</v>
      </c>
      <c r="O1588" s="115" t="s">
        <v>1431</v>
      </c>
      <c r="P1588" s="115">
        <v>9</v>
      </c>
      <c r="Q1588" s="115">
        <v>2020</v>
      </c>
      <c r="R1588" s="195" t="s">
        <v>3722</v>
      </c>
      <c r="S1588" s="115" t="str">
        <f t="shared" si="48"/>
        <v>GNK</v>
      </c>
      <c r="T1588" s="115" t="str">
        <f>IFERROR(VLOOKUP(S1588,[1]LOKASI!$B$4:$D$19,2,0),"-")</f>
        <v>DISTRIK I</v>
      </c>
      <c r="U1588" s="115"/>
      <c r="V1588" s="115"/>
      <c r="W1588" s="121"/>
    </row>
    <row r="1589" spans="2:23" s="94" customFormat="1" ht="84" hidden="1" customHeight="1" x14ac:dyDescent="0.35">
      <c r="B1589" s="115">
        <f t="shared" si="49"/>
        <v>1584</v>
      </c>
      <c r="C1589" s="115" t="s">
        <v>1755</v>
      </c>
      <c r="D1589" s="116" t="s">
        <v>3723</v>
      </c>
      <c r="E1589" s="117"/>
      <c r="F1589" s="118"/>
      <c r="G1589" s="119">
        <v>1</v>
      </c>
      <c r="H1589" s="119"/>
      <c r="I1589" s="119"/>
      <c r="J1589" s="119">
        <v>234</v>
      </c>
      <c r="K1589" s="131">
        <v>44083</v>
      </c>
      <c r="L1589" s="131">
        <v>44083</v>
      </c>
      <c r="M1589" s="131">
        <v>44083</v>
      </c>
      <c r="N1589" s="115" t="s">
        <v>3661</v>
      </c>
      <c r="O1589" s="115" t="s">
        <v>1665</v>
      </c>
      <c r="P1589" s="115">
        <v>9</v>
      </c>
      <c r="Q1589" s="115">
        <v>2020</v>
      </c>
      <c r="R1589" s="201" t="s">
        <v>3724</v>
      </c>
      <c r="S1589" s="115" t="str">
        <f t="shared" si="48"/>
        <v>TMT</v>
      </c>
      <c r="T1589" s="115" t="str">
        <f>IFERROR(VLOOKUP(S1589,[1]LOKASI!$B$4:$D$19,2,0),"-")</f>
        <v>DISTRIK II</v>
      </c>
      <c r="U1589" s="115"/>
      <c r="V1589" s="115"/>
      <c r="W1589" s="121"/>
    </row>
    <row r="1590" spans="2:23" s="94" customFormat="1" ht="50.15" hidden="1" customHeight="1" x14ac:dyDescent="0.35">
      <c r="B1590" s="115">
        <f t="shared" si="49"/>
        <v>1585</v>
      </c>
      <c r="C1590" s="115" t="s">
        <v>1755</v>
      </c>
      <c r="D1590" s="116" t="s">
        <v>3725</v>
      </c>
      <c r="E1590" s="117"/>
      <c r="F1590" s="118"/>
      <c r="G1590" s="119">
        <v>1</v>
      </c>
      <c r="H1590" s="119"/>
      <c r="I1590" s="119"/>
      <c r="J1590" s="119">
        <v>38</v>
      </c>
      <c r="K1590" s="131">
        <v>44084</v>
      </c>
      <c r="L1590" s="131">
        <v>44084</v>
      </c>
      <c r="M1590" s="131">
        <v>44084</v>
      </c>
      <c r="N1590" s="115" t="s">
        <v>3163</v>
      </c>
      <c r="O1590" s="115" t="s">
        <v>196</v>
      </c>
      <c r="P1590" s="115">
        <v>9</v>
      </c>
      <c r="Q1590" s="115">
        <v>2020</v>
      </c>
      <c r="R1590" s="188" t="s">
        <v>3722</v>
      </c>
      <c r="S1590" s="115" t="str">
        <f t="shared" si="48"/>
        <v>TLJ</v>
      </c>
      <c r="T1590" s="115" t="str">
        <f>IFERROR(VLOOKUP(S1590,[1]LOKASI!$B$4:$D$19,2,0),"-")</f>
        <v>DISTRIK I</v>
      </c>
      <c r="U1590" s="115"/>
      <c r="V1590" s="115"/>
      <c r="W1590" s="121"/>
    </row>
    <row r="1591" spans="2:23" s="94" customFormat="1" ht="50.15" hidden="1" customHeight="1" x14ac:dyDescent="0.35">
      <c r="B1591" s="115">
        <f t="shared" si="49"/>
        <v>1586</v>
      </c>
      <c r="C1591" s="115" t="s">
        <v>2301</v>
      </c>
      <c r="D1591" s="116" t="s">
        <v>3726</v>
      </c>
      <c r="E1591" s="117"/>
      <c r="F1591" s="118"/>
      <c r="G1591" s="119">
        <v>1</v>
      </c>
      <c r="H1591" s="119"/>
      <c r="I1591" s="119"/>
      <c r="J1591" s="183" t="s">
        <v>3727</v>
      </c>
      <c r="K1591" s="131">
        <v>44085</v>
      </c>
      <c r="L1591" s="131">
        <v>44085</v>
      </c>
      <c r="M1591" s="131">
        <v>44085</v>
      </c>
      <c r="N1591" s="115" t="s">
        <v>3547</v>
      </c>
      <c r="O1591" s="115" t="s">
        <v>3728</v>
      </c>
      <c r="P1591" s="115">
        <v>9</v>
      </c>
      <c r="Q1591" s="115">
        <v>2020</v>
      </c>
      <c r="R1591" s="115"/>
      <c r="S1591" s="115" t="str">
        <f t="shared" si="48"/>
        <v>SPPMB</v>
      </c>
      <c r="T1591" s="115" t="str">
        <f>IFERROR(VLOOKUP(S1591,[1]LOKASI!$B$4:$D$19,2,0),"-")</f>
        <v>-</v>
      </c>
      <c r="U1591" s="115"/>
      <c r="V1591" s="115"/>
      <c r="W1591" s="121"/>
    </row>
    <row r="1592" spans="2:23" s="94" customFormat="1" ht="50.15" hidden="1" customHeight="1" x14ac:dyDescent="0.35">
      <c r="B1592" s="115">
        <f t="shared" si="49"/>
        <v>1587</v>
      </c>
      <c r="C1592" s="115" t="s">
        <v>1755</v>
      </c>
      <c r="D1592" s="116" t="s">
        <v>3729</v>
      </c>
      <c r="E1592" s="117"/>
      <c r="F1592" s="118"/>
      <c r="G1592" s="119">
        <v>1</v>
      </c>
      <c r="H1592" s="119"/>
      <c r="I1592" s="119">
        <v>1</v>
      </c>
      <c r="J1592" s="119"/>
      <c r="K1592" s="131">
        <v>44085</v>
      </c>
      <c r="L1592" s="131">
        <v>44085</v>
      </c>
      <c r="M1592" s="131">
        <v>44085</v>
      </c>
      <c r="N1592" s="115" t="s">
        <v>3730</v>
      </c>
      <c r="O1592" s="115" t="s">
        <v>1786</v>
      </c>
      <c r="P1592" s="115">
        <v>9</v>
      </c>
      <c r="Q1592" s="115">
        <v>2020</v>
      </c>
      <c r="R1592" s="188" t="s">
        <v>3731</v>
      </c>
      <c r="S1592" s="115" t="str">
        <f t="shared" si="48"/>
        <v>TLJ</v>
      </c>
      <c r="T1592" s="115" t="str">
        <f>IFERROR(VLOOKUP(S1592,[1]LOKASI!$B$4:$D$19,2,0),"-")</f>
        <v>DISTRIK I</v>
      </c>
      <c r="U1592" s="115"/>
      <c r="V1592" s="115"/>
      <c r="W1592" s="121"/>
    </row>
    <row r="1593" spans="2:23" s="94" customFormat="1" ht="50.15" hidden="1" customHeight="1" x14ac:dyDescent="0.35">
      <c r="B1593" s="115">
        <f t="shared" si="49"/>
        <v>1588</v>
      </c>
      <c r="C1593" s="115" t="s">
        <v>1755</v>
      </c>
      <c r="D1593" s="116" t="s">
        <v>3732</v>
      </c>
      <c r="E1593" s="117"/>
      <c r="F1593" s="118"/>
      <c r="G1593" s="119">
        <v>1</v>
      </c>
      <c r="H1593" s="119"/>
      <c r="I1593" s="119">
        <v>1</v>
      </c>
      <c r="J1593" s="119"/>
      <c r="K1593" s="131">
        <v>44085</v>
      </c>
      <c r="L1593" s="131">
        <v>44085</v>
      </c>
      <c r="M1593" s="131">
        <v>44085</v>
      </c>
      <c r="N1593" s="115" t="s">
        <v>3339</v>
      </c>
      <c r="O1593" s="115" t="s">
        <v>1609</v>
      </c>
      <c r="P1593" s="115">
        <v>9</v>
      </c>
      <c r="Q1593" s="115">
        <v>2020</v>
      </c>
      <c r="R1593" s="115"/>
      <c r="S1593" s="115" t="str">
        <f t="shared" si="48"/>
        <v>TLJ</v>
      </c>
      <c r="T1593" s="115" t="str">
        <f>IFERROR(VLOOKUP(S1593,[1]LOKASI!$B$4:$D$19,2,0),"-")</f>
        <v>DISTRIK I</v>
      </c>
      <c r="U1593" s="115"/>
      <c r="V1593" s="115"/>
      <c r="W1593" s="121"/>
    </row>
    <row r="1594" spans="2:23" s="94" customFormat="1" ht="50.15" hidden="1" customHeight="1" x14ac:dyDescent="0.35">
      <c r="B1594" s="115">
        <f t="shared" si="49"/>
        <v>1589</v>
      </c>
      <c r="C1594" s="115" t="s">
        <v>1755</v>
      </c>
      <c r="D1594" s="116" t="s">
        <v>3733</v>
      </c>
      <c r="E1594" s="117"/>
      <c r="F1594" s="118"/>
      <c r="G1594" s="119">
        <v>1</v>
      </c>
      <c r="H1594" s="119"/>
      <c r="I1594" s="119">
        <v>1</v>
      </c>
      <c r="J1594" s="119"/>
      <c r="K1594" s="131">
        <v>44087</v>
      </c>
      <c r="L1594" s="131">
        <v>44087</v>
      </c>
      <c r="M1594" s="131">
        <v>44087</v>
      </c>
      <c r="N1594" s="115" t="s">
        <v>3734</v>
      </c>
      <c r="O1594" s="115" t="s">
        <v>1657</v>
      </c>
      <c r="P1594" s="115">
        <v>9</v>
      </c>
      <c r="Q1594" s="115">
        <v>2020</v>
      </c>
      <c r="R1594" s="188" t="s">
        <v>3735</v>
      </c>
      <c r="S1594" s="115" t="str">
        <f t="shared" si="48"/>
        <v>TLJ</v>
      </c>
      <c r="T1594" s="115" t="str">
        <f>IFERROR(VLOOKUP(S1594,[1]LOKASI!$B$4:$D$19,2,0),"-")</f>
        <v>DISTRIK I</v>
      </c>
      <c r="U1594" s="115"/>
      <c r="V1594" s="115"/>
      <c r="W1594" s="121"/>
    </row>
    <row r="1595" spans="2:23" s="94" customFormat="1" ht="50.15" hidden="1" customHeight="1" x14ac:dyDescent="0.35">
      <c r="B1595" s="115">
        <f t="shared" si="49"/>
        <v>1590</v>
      </c>
      <c r="C1595" s="115" t="s">
        <v>1755</v>
      </c>
      <c r="D1595" s="116" t="s">
        <v>3736</v>
      </c>
      <c r="E1595" s="117"/>
      <c r="F1595" s="118"/>
      <c r="G1595" s="119">
        <v>1</v>
      </c>
      <c r="H1595" s="119"/>
      <c r="I1595" s="119"/>
      <c r="J1595" s="119">
        <v>64</v>
      </c>
      <c r="K1595" s="131">
        <v>44089</v>
      </c>
      <c r="L1595" s="131">
        <v>44089</v>
      </c>
      <c r="M1595" s="131">
        <v>44089</v>
      </c>
      <c r="N1595" s="115" t="s">
        <v>3547</v>
      </c>
      <c r="O1595" s="115" t="s">
        <v>1643</v>
      </c>
      <c r="P1595" s="115">
        <v>9</v>
      </c>
      <c r="Q1595" s="115">
        <v>2020</v>
      </c>
      <c r="R1595" s="188" t="s">
        <v>3737</v>
      </c>
      <c r="S1595" s="115" t="str">
        <f t="shared" si="48"/>
        <v>TLJ</v>
      </c>
      <c r="T1595" s="115" t="str">
        <f>IFERROR(VLOOKUP(S1595,[1]LOKASI!$B$4:$D$19,2,0),"-")</f>
        <v>DISTRIK I</v>
      </c>
      <c r="U1595" s="115"/>
      <c r="V1595" s="115"/>
      <c r="W1595" s="121"/>
    </row>
    <row r="1596" spans="2:23" s="94" customFormat="1" ht="50.15" hidden="1" customHeight="1" x14ac:dyDescent="0.35">
      <c r="B1596" s="115">
        <f t="shared" si="49"/>
        <v>1591</v>
      </c>
      <c r="C1596" s="115" t="s">
        <v>1755</v>
      </c>
      <c r="D1596" s="116" t="s">
        <v>3738</v>
      </c>
      <c r="E1596" s="117"/>
      <c r="F1596" s="118"/>
      <c r="G1596" s="119">
        <v>1</v>
      </c>
      <c r="H1596" s="119"/>
      <c r="I1596" s="119">
        <v>1</v>
      </c>
      <c r="J1596" s="119"/>
      <c r="K1596" s="131">
        <v>44089</v>
      </c>
      <c r="L1596" s="131">
        <v>44089</v>
      </c>
      <c r="M1596" s="131">
        <v>44089</v>
      </c>
      <c r="N1596" s="115" t="s">
        <v>3739</v>
      </c>
      <c r="O1596" s="115" t="s">
        <v>1595</v>
      </c>
      <c r="P1596" s="115">
        <v>9</v>
      </c>
      <c r="Q1596" s="115">
        <v>2020</v>
      </c>
      <c r="R1596" s="188" t="s">
        <v>3740</v>
      </c>
      <c r="S1596" s="115" t="str">
        <f t="shared" si="48"/>
        <v>TLJ</v>
      </c>
      <c r="T1596" s="115" t="str">
        <f>IFERROR(VLOOKUP(S1596,[1]LOKASI!$B$4:$D$19,2,0),"-")</f>
        <v>DISTRIK I</v>
      </c>
      <c r="U1596" s="115"/>
      <c r="V1596" s="115"/>
      <c r="W1596" s="121"/>
    </row>
    <row r="1597" spans="2:23" s="94" customFormat="1" ht="50.15" hidden="1" customHeight="1" x14ac:dyDescent="0.35">
      <c r="B1597" s="115">
        <f t="shared" si="49"/>
        <v>1592</v>
      </c>
      <c r="C1597" s="115" t="s">
        <v>1755</v>
      </c>
      <c r="D1597" s="116" t="s">
        <v>3741</v>
      </c>
      <c r="E1597" s="117"/>
      <c r="F1597" s="118"/>
      <c r="G1597" s="119">
        <v>1</v>
      </c>
      <c r="H1597" s="119"/>
      <c r="I1597" s="119"/>
      <c r="J1597" s="119">
        <v>8</v>
      </c>
      <c r="K1597" s="131">
        <v>44090</v>
      </c>
      <c r="L1597" s="131">
        <v>44090</v>
      </c>
      <c r="M1597" s="131">
        <v>44090</v>
      </c>
      <c r="N1597" s="115" t="s">
        <v>3742</v>
      </c>
      <c r="O1597" s="115" t="s">
        <v>1512</v>
      </c>
      <c r="P1597" s="115">
        <v>9</v>
      </c>
      <c r="Q1597" s="115">
        <v>2020</v>
      </c>
      <c r="R1597" s="188" t="s">
        <v>3743</v>
      </c>
      <c r="S1597" s="115" t="str">
        <f t="shared" si="48"/>
        <v>PMB</v>
      </c>
      <c r="T1597" s="115" t="str">
        <f>IFERROR(VLOOKUP(S1597,[1]LOKASI!$B$4:$D$19,2,0),"-")</f>
        <v>DISTRIK I</v>
      </c>
      <c r="U1597" s="115"/>
      <c r="V1597" s="115"/>
      <c r="W1597" s="121"/>
    </row>
    <row r="1598" spans="2:23" s="94" customFormat="1" ht="50.15" hidden="1" customHeight="1" x14ac:dyDescent="0.35">
      <c r="B1598" s="115">
        <f t="shared" si="49"/>
        <v>1593</v>
      </c>
      <c r="C1598" s="115" t="s">
        <v>1755</v>
      </c>
      <c r="D1598" s="116" t="s">
        <v>3744</v>
      </c>
      <c r="E1598" s="117"/>
      <c r="F1598" s="118"/>
      <c r="G1598" s="119">
        <v>1</v>
      </c>
      <c r="H1598" s="119"/>
      <c r="I1598" s="119"/>
      <c r="J1598" s="119">
        <v>24</v>
      </c>
      <c r="K1598" s="131">
        <v>44090</v>
      </c>
      <c r="L1598" s="131">
        <v>44090</v>
      </c>
      <c r="M1598" s="131">
        <v>44090</v>
      </c>
      <c r="N1598" s="115" t="s">
        <v>3495</v>
      </c>
      <c r="O1598" s="115" t="s">
        <v>208</v>
      </c>
      <c r="P1598" s="115">
        <v>9</v>
      </c>
      <c r="Q1598" s="115">
        <v>2020</v>
      </c>
      <c r="R1598" s="188" t="s">
        <v>3622</v>
      </c>
      <c r="S1598" s="115" t="str">
        <f t="shared" si="48"/>
        <v>TLJ</v>
      </c>
      <c r="T1598" s="115" t="str">
        <f>IFERROR(VLOOKUP(S1598,[1]LOKASI!$B$4:$D$19,2,0),"-")</f>
        <v>DISTRIK I</v>
      </c>
      <c r="U1598" s="115"/>
      <c r="V1598" s="115"/>
      <c r="W1598" s="121"/>
    </row>
    <row r="1599" spans="2:23" s="94" customFormat="1" ht="50.15" hidden="1" customHeight="1" x14ac:dyDescent="0.35">
      <c r="B1599" s="115">
        <f t="shared" si="49"/>
        <v>1594</v>
      </c>
      <c r="C1599" s="115" t="s">
        <v>1755</v>
      </c>
      <c r="D1599" s="202" t="s">
        <v>3745</v>
      </c>
      <c r="E1599" s="203"/>
      <c r="F1599" s="204"/>
      <c r="G1599" s="119">
        <v>1</v>
      </c>
      <c r="H1599" s="119"/>
      <c r="I1599" s="119">
        <v>1</v>
      </c>
      <c r="J1599" s="119"/>
      <c r="K1599" s="131">
        <v>44090</v>
      </c>
      <c r="L1599" s="131">
        <v>44090</v>
      </c>
      <c r="M1599" s="131">
        <v>44090</v>
      </c>
      <c r="N1599" s="115" t="s">
        <v>3002</v>
      </c>
      <c r="O1599" s="115" t="s">
        <v>693</v>
      </c>
      <c r="P1599" s="115">
        <v>9</v>
      </c>
      <c r="Q1599" s="115">
        <v>2020</v>
      </c>
      <c r="R1599" s="188" t="s">
        <v>3520</v>
      </c>
      <c r="S1599" s="115" t="str">
        <f t="shared" si="48"/>
        <v>TLJ</v>
      </c>
      <c r="T1599" s="115" t="str">
        <f>IFERROR(VLOOKUP(S1599,[1]LOKASI!$B$4:$D$19,2,0),"-")</f>
        <v>DISTRIK I</v>
      </c>
      <c r="U1599" s="115"/>
      <c r="V1599" s="115"/>
      <c r="W1599" s="121"/>
    </row>
    <row r="1600" spans="2:23" s="94" customFormat="1" ht="50.15" hidden="1" customHeight="1" x14ac:dyDescent="0.35">
      <c r="B1600" s="115">
        <f t="shared" si="49"/>
        <v>1595</v>
      </c>
      <c r="C1600" s="115" t="s">
        <v>1755</v>
      </c>
      <c r="D1600" s="116" t="s">
        <v>3746</v>
      </c>
      <c r="E1600" s="117"/>
      <c r="F1600" s="118"/>
      <c r="G1600" s="119">
        <v>1</v>
      </c>
      <c r="H1600" s="119"/>
      <c r="I1600" s="119"/>
      <c r="J1600" s="119">
        <v>24</v>
      </c>
      <c r="K1600" s="131">
        <v>44090</v>
      </c>
      <c r="L1600" s="131">
        <v>44090</v>
      </c>
      <c r="M1600" s="131">
        <v>44090</v>
      </c>
      <c r="N1600" s="134" t="s">
        <v>3747</v>
      </c>
      <c r="O1600" s="115" t="s">
        <v>1979</v>
      </c>
      <c r="P1600" s="115">
        <v>9</v>
      </c>
      <c r="Q1600" s="115">
        <v>2020</v>
      </c>
      <c r="R1600" s="188" t="s">
        <v>3748</v>
      </c>
      <c r="S1600" s="115" t="str">
        <f t="shared" si="48"/>
        <v>OGN</v>
      </c>
      <c r="T1600" s="115" t="str">
        <f>IFERROR(VLOOKUP(S1600,[1]LOKASI!$B$4:$D$19,2,0),"-")</f>
        <v>DISTRIK II</v>
      </c>
      <c r="U1600" s="115"/>
      <c r="V1600" s="115"/>
      <c r="W1600" s="121"/>
    </row>
    <row r="1601" spans="2:23" s="94" customFormat="1" ht="50.15" hidden="1" customHeight="1" x14ac:dyDescent="0.35">
      <c r="B1601" s="115">
        <f t="shared" si="49"/>
        <v>1596</v>
      </c>
      <c r="C1601" s="115" t="s">
        <v>1755</v>
      </c>
      <c r="D1601" s="116" t="s">
        <v>3749</v>
      </c>
      <c r="E1601" s="117"/>
      <c r="F1601" s="118"/>
      <c r="G1601" s="119">
        <v>3</v>
      </c>
      <c r="H1601" s="119"/>
      <c r="I1601" s="119">
        <v>2</v>
      </c>
      <c r="J1601" s="119">
        <v>16</v>
      </c>
      <c r="K1601" s="131">
        <v>44091</v>
      </c>
      <c r="L1601" s="131">
        <v>44091</v>
      </c>
      <c r="M1601" s="131">
        <v>44091</v>
      </c>
      <c r="N1601" s="115" t="s">
        <v>3547</v>
      </c>
      <c r="O1601" s="115" t="s">
        <v>1512</v>
      </c>
      <c r="P1601" s="115">
        <v>9</v>
      </c>
      <c r="Q1601" s="115">
        <v>2020</v>
      </c>
      <c r="R1601" s="201" t="s">
        <v>3750</v>
      </c>
      <c r="S1601" s="115" t="str">
        <f t="shared" si="48"/>
        <v>PMB</v>
      </c>
      <c r="T1601" s="115" t="str">
        <f>IFERROR(VLOOKUP(S1601,[1]LOKASI!$B$4:$D$19,2,0),"-")</f>
        <v>DISTRIK I</v>
      </c>
      <c r="U1601" s="115"/>
      <c r="V1601" s="115"/>
      <c r="W1601" s="121"/>
    </row>
    <row r="1602" spans="2:23" s="94" customFormat="1" ht="50.15" hidden="1" customHeight="1" x14ac:dyDescent="0.35">
      <c r="B1602" s="115">
        <f t="shared" si="49"/>
        <v>1597</v>
      </c>
      <c r="C1602" s="123" t="s">
        <v>1300</v>
      </c>
      <c r="D1602" s="128" t="s">
        <v>3751</v>
      </c>
      <c r="E1602" s="129"/>
      <c r="F1602" s="130"/>
      <c r="G1602" s="119">
        <v>1</v>
      </c>
      <c r="H1602" s="119"/>
      <c r="I1602" s="119">
        <v>1</v>
      </c>
      <c r="J1602" s="119"/>
      <c r="K1602" s="131">
        <v>44091</v>
      </c>
      <c r="L1602" s="131">
        <v>44091</v>
      </c>
      <c r="M1602" s="131">
        <v>44091</v>
      </c>
      <c r="N1602" s="115" t="s">
        <v>3350</v>
      </c>
      <c r="O1602" s="115" t="s">
        <v>3648</v>
      </c>
      <c r="P1602" s="115">
        <v>9</v>
      </c>
      <c r="Q1602" s="115">
        <v>2020</v>
      </c>
      <c r="R1602" s="188" t="s">
        <v>3700</v>
      </c>
      <c r="S1602" s="115" t="str">
        <f t="shared" si="48"/>
        <v>SP7TLJ</v>
      </c>
      <c r="T1602" s="115" t="str">
        <f>IFERROR(VLOOKUP(S1602,[1]LOKASI!$B$4:$D$19,2,0),"-")</f>
        <v>-</v>
      </c>
      <c r="U1602" s="115"/>
      <c r="V1602" s="115"/>
      <c r="W1602" s="121"/>
    </row>
    <row r="1603" spans="2:23" s="94" customFormat="1" ht="50.15" hidden="1" customHeight="1" x14ac:dyDescent="0.35">
      <c r="B1603" s="115">
        <f t="shared" si="49"/>
        <v>1598</v>
      </c>
      <c r="C1603" s="115" t="s">
        <v>1755</v>
      </c>
      <c r="D1603" s="116" t="s">
        <v>3752</v>
      </c>
      <c r="E1603" s="117"/>
      <c r="F1603" s="118"/>
      <c r="G1603" s="119">
        <v>1</v>
      </c>
      <c r="H1603" s="119"/>
      <c r="I1603" s="119"/>
      <c r="J1603" s="119">
        <v>8</v>
      </c>
      <c r="K1603" s="131">
        <v>44092</v>
      </c>
      <c r="L1603" s="131">
        <v>44092</v>
      </c>
      <c r="M1603" s="131">
        <v>44092</v>
      </c>
      <c r="N1603" s="115" t="s">
        <v>2806</v>
      </c>
      <c r="O1603" s="115" t="s">
        <v>1426</v>
      </c>
      <c r="P1603" s="115">
        <v>9</v>
      </c>
      <c r="Q1603" s="115">
        <v>2020</v>
      </c>
      <c r="R1603" s="188" t="s">
        <v>3677</v>
      </c>
      <c r="S1603" s="115" t="str">
        <f t="shared" si="48"/>
        <v>GNK</v>
      </c>
      <c r="T1603" s="115" t="str">
        <f>IFERROR(VLOOKUP(S1603,[1]LOKASI!$B$4:$D$19,2,0),"-")</f>
        <v>DISTRIK I</v>
      </c>
      <c r="U1603" s="115"/>
      <c r="V1603" s="115"/>
      <c r="W1603" s="121"/>
    </row>
    <row r="1604" spans="2:23" s="94" customFormat="1" ht="50.15" hidden="1" customHeight="1" x14ac:dyDescent="0.35">
      <c r="B1604" s="115">
        <f t="shared" si="49"/>
        <v>1599</v>
      </c>
      <c r="C1604" s="115" t="s">
        <v>2301</v>
      </c>
      <c r="D1604" s="116" t="s">
        <v>3753</v>
      </c>
      <c r="E1604" s="117"/>
      <c r="F1604" s="118"/>
      <c r="G1604" s="119">
        <v>1</v>
      </c>
      <c r="H1604" s="119"/>
      <c r="I1604" s="119">
        <v>1</v>
      </c>
      <c r="J1604" s="119"/>
      <c r="K1604" s="131">
        <v>44092</v>
      </c>
      <c r="L1604" s="131">
        <v>44092</v>
      </c>
      <c r="M1604" s="131">
        <v>44092</v>
      </c>
      <c r="N1604" s="115" t="s">
        <v>3002</v>
      </c>
      <c r="O1604" s="115" t="s">
        <v>3754</v>
      </c>
      <c r="P1604" s="115">
        <v>9</v>
      </c>
      <c r="Q1604" s="115">
        <v>2020</v>
      </c>
      <c r="R1604" s="115"/>
      <c r="S1604" s="115" t="str">
        <f t="shared" si="48"/>
        <v>SP2GNK</v>
      </c>
      <c r="T1604" s="115" t="str">
        <f>IFERROR(VLOOKUP(S1604,[1]LOKASI!$B$4:$D$19,2,0),"-")</f>
        <v>-</v>
      </c>
      <c r="U1604" s="115"/>
      <c r="V1604" s="115"/>
      <c r="W1604" s="121"/>
    </row>
    <row r="1605" spans="2:23" s="94" customFormat="1" ht="50.15" hidden="1" customHeight="1" x14ac:dyDescent="0.35">
      <c r="B1605" s="115">
        <f t="shared" si="49"/>
        <v>1600</v>
      </c>
      <c r="C1605" s="115" t="s">
        <v>1755</v>
      </c>
      <c r="D1605" s="202" t="s">
        <v>3755</v>
      </c>
      <c r="E1605" s="203"/>
      <c r="F1605" s="204"/>
      <c r="G1605" s="119">
        <v>1</v>
      </c>
      <c r="H1605" s="119"/>
      <c r="I1605" s="119"/>
      <c r="J1605" s="119">
        <v>50</v>
      </c>
      <c r="K1605" s="131">
        <v>44092</v>
      </c>
      <c r="L1605" s="131">
        <v>44092</v>
      </c>
      <c r="M1605" s="131">
        <v>44092</v>
      </c>
      <c r="N1605" s="115" t="s">
        <v>3434</v>
      </c>
      <c r="O1605" s="115" t="s">
        <v>208</v>
      </c>
      <c r="P1605" s="115">
        <v>9</v>
      </c>
      <c r="Q1605" s="115">
        <v>2020</v>
      </c>
      <c r="R1605" s="188" t="s">
        <v>3618</v>
      </c>
      <c r="S1605" s="115" t="str">
        <f t="shared" si="48"/>
        <v>TLJ</v>
      </c>
      <c r="T1605" s="115" t="str">
        <f>IFERROR(VLOOKUP(S1605,[1]LOKASI!$B$4:$D$19,2,0),"-")</f>
        <v>DISTRIK I</v>
      </c>
      <c r="U1605" s="115"/>
      <c r="V1605" s="115"/>
      <c r="W1605" s="121"/>
    </row>
    <row r="1606" spans="2:23" s="94" customFormat="1" ht="50.15" hidden="1" customHeight="1" x14ac:dyDescent="0.35">
      <c r="B1606" s="115">
        <f t="shared" si="49"/>
        <v>1601</v>
      </c>
      <c r="C1606" s="115" t="s">
        <v>1755</v>
      </c>
      <c r="D1606" s="116" t="s">
        <v>3756</v>
      </c>
      <c r="E1606" s="117"/>
      <c r="F1606" s="118"/>
      <c r="G1606" s="119">
        <v>1</v>
      </c>
      <c r="H1606" s="119"/>
      <c r="I1606" s="119"/>
      <c r="J1606" s="119">
        <v>24</v>
      </c>
      <c r="K1606" s="131">
        <v>44092</v>
      </c>
      <c r="L1606" s="131">
        <v>44092</v>
      </c>
      <c r="M1606" s="131">
        <v>44092</v>
      </c>
      <c r="N1606" s="115" t="s">
        <v>3757</v>
      </c>
      <c r="O1606" s="115" t="s">
        <v>202</v>
      </c>
      <c r="P1606" s="115">
        <v>9</v>
      </c>
      <c r="Q1606" s="115">
        <v>2020</v>
      </c>
      <c r="R1606" s="188" t="s">
        <v>3758</v>
      </c>
      <c r="S1606" s="115" t="str">
        <f t="shared" ref="S1606:S1669" si="50">IF(C1606="TRUNKLINE",LEFT(O1606,25),IF(C1606="PIPING",LEFT(O1606,13),LEFT(O1606,3)))</f>
        <v>TLJ</v>
      </c>
      <c r="T1606" s="115" t="str">
        <f>IFERROR(VLOOKUP(S1606,[1]LOKASI!$B$4:$D$19,2,0),"-")</f>
        <v>DISTRIK I</v>
      </c>
      <c r="U1606" s="115"/>
      <c r="V1606" s="115"/>
      <c r="W1606" s="121"/>
    </row>
    <row r="1607" spans="2:23" s="94" customFormat="1" ht="50.15" hidden="1" customHeight="1" x14ac:dyDescent="0.35">
      <c r="B1607" s="115">
        <f t="shared" si="49"/>
        <v>1602</v>
      </c>
      <c r="C1607" s="115" t="s">
        <v>1755</v>
      </c>
      <c r="D1607" s="116" t="s">
        <v>3759</v>
      </c>
      <c r="E1607" s="117"/>
      <c r="F1607" s="118"/>
      <c r="G1607" s="119">
        <v>1</v>
      </c>
      <c r="H1607" s="119">
        <v>1</v>
      </c>
      <c r="I1607" s="119"/>
      <c r="J1607" s="119"/>
      <c r="K1607" s="131">
        <v>44092</v>
      </c>
      <c r="L1607" s="131">
        <v>44092</v>
      </c>
      <c r="M1607" s="131">
        <v>44092</v>
      </c>
      <c r="N1607" s="134" t="s">
        <v>3760</v>
      </c>
      <c r="O1607" s="115" t="s">
        <v>648</v>
      </c>
      <c r="P1607" s="115">
        <v>9</v>
      </c>
      <c r="Q1607" s="115">
        <v>2020</v>
      </c>
      <c r="R1607" s="115"/>
      <c r="S1607" s="115" t="str">
        <f t="shared" si="50"/>
        <v>TLJ</v>
      </c>
      <c r="T1607" s="115" t="str">
        <f>IFERROR(VLOOKUP(S1607,[1]LOKASI!$B$4:$D$19,2,0),"-")</f>
        <v>DISTRIK I</v>
      </c>
      <c r="U1607" s="115"/>
      <c r="V1607" s="115"/>
      <c r="W1607" s="121"/>
    </row>
    <row r="1608" spans="2:23" s="94" customFormat="1" ht="50.15" hidden="1" customHeight="1" x14ac:dyDescent="0.35">
      <c r="B1608" s="115">
        <f t="shared" ref="B1608:B1671" si="51">B1607+1</f>
        <v>1603</v>
      </c>
      <c r="C1608" s="115" t="s">
        <v>2301</v>
      </c>
      <c r="D1608" s="116" t="s">
        <v>3761</v>
      </c>
      <c r="E1608" s="117"/>
      <c r="F1608" s="118"/>
      <c r="G1608" s="119">
        <v>1</v>
      </c>
      <c r="H1608" s="119"/>
      <c r="I1608" s="119"/>
      <c r="J1608" s="119"/>
      <c r="K1608" s="131">
        <v>44092</v>
      </c>
      <c r="L1608" s="131">
        <v>44092</v>
      </c>
      <c r="M1608" s="131">
        <v>44092</v>
      </c>
      <c r="N1608" s="115" t="s">
        <v>3762</v>
      </c>
      <c r="O1608" s="115" t="s">
        <v>1307</v>
      </c>
      <c r="P1608" s="115">
        <v>9</v>
      </c>
      <c r="Q1608" s="115">
        <v>2020</v>
      </c>
      <c r="R1608" s="115"/>
      <c r="S1608" s="115" t="str">
        <f t="shared" si="50"/>
        <v>SP OGAN</v>
      </c>
      <c r="T1608" s="115" t="str">
        <f>IFERROR(VLOOKUP(S1608,[1]LOKASI!$B$4:$D$19,2,0),"-")</f>
        <v>-</v>
      </c>
      <c r="U1608" s="115"/>
      <c r="V1608" s="115"/>
      <c r="W1608" s="121"/>
    </row>
    <row r="1609" spans="2:23" s="94" customFormat="1" ht="50.15" hidden="1" customHeight="1" x14ac:dyDescent="0.35">
      <c r="B1609" s="115">
        <f t="shared" si="51"/>
        <v>1604</v>
      </c>
      <c r="C1609" s="115" t="s">
        <v>1755</v>
      </c>
      <c r="D1609" s="116" t="s">
        <v>3763</v>
      </c>
      <c r="E1609" s="117"/>
      <c r="F1609" s="118"/>
      <c r="G1609" s="119">
        <v>3</v>
      </c>
      <c r="H1609" s="119"/>
      <c r="I1609" s="119">
        <v>3</v>
      </c>
      <c r="J1609" s="119"/>
      <c r="K1609" s="131">
        <v>44093</v>
      </c>
      <c r="L1609" s="131">
        <v>44093</v>
      </c>
      <c r="M1609" s="131">
        <v>44093</v>
      </c>
      <c r="N1609" s="115" t="s">
        <v>3764</v>
      </c>
      <c r="O1609" s="115" t="s">
        <v>1514</v>
      </c>
      <c r="P1609" s="115">
        <v>9</v>
      </c>
      <c r="Q1609" s="115">
        <v>2020</v>
      </c>
      <c r="R1609" s="201" t="s">
        <v>3765</v>
      </c>
      <c r="S1609" s="115" t="str">
        <f t="shared" si="50"/>
        <v>PMB</v>
      </c>
      <c r="T1609" s="115" t="str">
        <f>IFERROR(VLOOKUP(S1609,[1]LOKASI!$B$4:$D$19,2,0),"-")</f>
        <v>DISTRIK I</v>
      </c>
      <c r="U1609" s="115"/>
      <c r="V1609" s="115"/>
      <c r="W1609" s="121"/>
    </row>
    <row r="1610" spans="2:23" s="94" customFormat="1" ht="50.15" hidden="1" customHeight="1" x14ac:dyDescent="0.35">
      <c r="B1610" s="115">
        <f t="shared" si="51"/>
        <v>1605</v>
      </c>
      <c r="C1610" s="115" t="s">
        <v>1755</v>
      </c>
      <c r="D1610" s="116" t="s">
        <v>3766</v>
      </c>
      <c r="E1610" s="117"/>
      <c r="F1610" s="118"/>
      <c r="G1610" s="119">
        <v>1</v>
      </c>
      <c r="H1610" s="119"/>
      <c r="I1610" s="119"/>
      <c r="J1610" s="119">
        <v>8</v>
      </c>
      <c r="K1610" s="131">
        <v>44093</v>
      </c>
      <c r="L1610" s="131">
        <v>44093</v>
      </c>
      <c r="M1610" s="131">
        <v>44093</v>
      </c>
      <c r="N1610" s="115" t="s">
        <v>3156</v>
      </c>
      <c r="O1610" s="115" t="s">
        <v>1511</v>
      </c>
      <c r="P1610" s="115">
        <v>9</v>
      </c>
      <c r="Q1610" s="115">
        <v>2020</v>
      </c>
      <c r="R1610" s="188" t="s">
        <v>3735</v>
      </c>
      <c r="S1610" s="115" t="str">
        <f t="shared" si="50"/>
        <v>PMB</v>
      </c>
      <c r="T1610" s="115" t="str">
        <f>IFERROR(VLOOKUP(S1610,[1]LOKASI!$B$4:$D$19,2,0),"-")</f>
        <v>DISTRIK I</v>
      </c>
      <c r="U1610" s="115"/>
      <c r="V1610" s="115"/>
      <c r="W1610" s="121"/>
    </row>
    <row r="1611" spans="2:23" s="94" customFormat="1" ht="50.15" hidden="1" customHeight="1" x14ac:dyDescent="0.35">
      <c r="B1611" s="115">
        <f t="shared" si="51"/>
        <v>1606</v>
      </c>
      <c r="C1611" s="115" t="s">
        <v>1755</v>
      </c>
      <c r="D1611" s="202" t="s">
        <v>3767</v>
      </c>
      <c r="E1611" s="203"/>
      <c r="F1611" s="204"/>
      <c r="G1611" s="119">
        <v>1</v>
      </c>
      <c r="H1611" s="119"/>
      <c r="I1611" s="119">
        <v>1</v>
      </c>
      <c r="J1611" s="119"/>
      <c r="K1611" s="131">
        <v>44093</v>
      </c>
      <c r="L1611" s="131">
        <v>44093</v>
      </c>
      <c r="M1611" s="131">
        <v>44093</v>
      </c>
      <c r="N1611" s="115" t="s">
        <v>3350</v>
      </c>
      <c r="O1611" s="115" t="s">
        <v>1632</v>
      </c>
      <c r="P1611" s="115">
        <v>9</v>
      </c>
      <c r="Q1611" s="115">
        <v>2020</v>
      </c>
      <c r="R1611" s="188" t="s">
        <v>3618</v>
      </c>
      <c r="S1611" s="115" t="str">
        <f t="shared" si="50"/>
        <v>TLJ</v>
      </c>
      <c r="T1611" s="115" t="str">
        <f>IFERROR(VLOOKUP(S1611,[1]LOKASI!$B$4:$D$19,2,0),"-")</f>
        <v>DISTRIK I</v>
      </c>
      <c r="U1611" s="115"/>
      <c r="V1611" s="115"/>
      <c r="W1611" s="121"/>
    </row>
    <row r="1612" spans="2:23" s="94" customFormat="1" ht="50.15" hidden="1" customHeight="1" x14ac:dyDescent="0.35">
      <c r="B1612" s="115">
        <f t="shared" si="51"/>
        <v>1607</v>
      </c>
      <c r="C1612" s="115" t="s">
        <v>1755</v>
      </c>
      <c r="D1612" s="116" t="s">
        <v>3768</v>
      </c>
      <c r="E1612" s="117"/>
      <c r="F1612" s="118"/>
      <c r="G1612" s="119">
        <v>3</v>
      </c>
      <c r="H1612" s="119"/>
      <c r="I1612" s="119"/>
      <c r="J1612" s="119">
        <v>24</v>
      </c>
      <c r="K1612" s="131">
        <v>44093</v>
      </c>
      <c r="L1612" s="131">
        <v>44093</v>
      </c>
      <c r="M1612" s="131">
        <v>44093</v>
      </c>
      <c r="N1612" s="134" t="s">
        <v>3769</v>
      </c>
      <c r="O1612" s="115" t="s">
        <v>693</v>
      </c>
      <c r="P1612" s="115">
        <v>9</v>
      </c>
      <c r="Q1612" s="115">
        <v>2020</v>
      </c>
      <c r="R1612" s="201" t="s">
        <v>3770</v>
      </c>
      <c r="S1612" s="115" t="str">
        <f t="shared" si="50"/>
        <v>TLJ</v>
      </c>
      <c r="T1612" s="115" t="str">
        <f>IFERROR(VLOOKUP(S1612,[1]LOKASI!$B$4:$D$19,2,0),"-")</f>
        <v>DISTRIK I</v>
      </c>
      <c r="U1612" s="115"/>
      <c r="V1612" s="115"/>
      <c r="W1612" s="121"/>
    </row>
    <row r="1613" spans="2:23" s="94" customFormat="1" ht="50.15" hidden="1" customHeight="1" x14ac:dyDescent="0.35">
      <c r="B1613" s="115">
        <f t="shared" si="51"/>
        <v>1608</v>
      </c>
      <c r="C1613" s="115" t="s">
        <v>1755</v>
      </c>
      <c r="D1613" s="116" t="s">
        <v>3771</v>
      </c>
      <c r="E1613" s="117"/>
      <c r="F1613" s="118"/>
      <c r="G1613" s="119">
        <v>1</v>
      </c>
      <c r="H1613" s="119"/>
      <c r="I1613" s="119"/>
      <c r="J1613" s="119">
        <v>45</v>
      </c>
      <c r="K1613" s="131">
        <v>44093</v>
      </c>
      <c r="L1613" s="131">
        <v>44093</v>
      </c>
      <c r="M1613" s="131">
        <v>44093</v>
      </c>
      <c r="N1613" s="115" t="s">
        <v>3577</v>
      </c>
      <c r="O1613" s="115" t="s">
        <v>1622</v>
      </c>
      <c r="P1613" s="115">
        <v>9</v>
      </c>
      <c r="Q1613" s="115">
        <v>2020</v>
      </c>
      <c r="R1613" s="188" t="s">
        <v>3758</v>
      </c>
      <c r="S1613" s="115" t="str">
        <f t="shared" si="50"/>
        <v>TLJ</v>
      </c>
      <c r="T1613" s="115" t="str">
        <f>IFERROR(VLOOKUP(S1613,[1]LOKASI!$B$4:$D$19,2,0),"-")</f>
        <v>DISTRIK I</v>
      </c>
      <c r="U1613" s="115"/>
      <c r="V1613" s="115"/>
      <c r="W1613" s="121"/>
    </row>
    <row r="1614" spans="2:23" s="94" customFormat="1" ht="50.15" hidden="1" customHeight="1" x14ac:dyDescent="0.35">
      <c r="B1614" s="115">
        <f t="shared" si="51"/>
        <v>1609</v>
      </c>
      <c r="C1614" s="123" t="s">
        <v>1300</v>
      </c>
      <c r="D1614" s="128" t="s">
        <v>3772</v>
      </c>
      <c r="E1614" s="129"/>
      <c r="F1614" s="130"/>
      <c r="G1614" s="119">
        <v>1</v>
      </c>
      <c r="H1614" s="119">
        <v>1</v>
      </c>
      <c r="I1614" s="119"/>
      <c r="J1614" s="119"/>
      <c r="K1614" s="131">
        <v>44094</v>
      </c>
      <c r="L1614" s="131">
        <v>44094</v>
      </c>
      <c r="M1614" s="131">
        <v>44094</v>
      </c>
      <c r="N1614" s="115" t="s">
        <v>2806</v>
      </c>
      <c r="O1614" s="115" t="s">
        <v>1762</v>
      </c>
      <c r="P1614" s="115">
        <v>9</v>
      </c>
      <c r="Q1614" s="115">
        <v>2020</v>
      </c>
      <c r="R1614" s="188" t="s">
        <v>3773</v>
      </c>
      <c r="S1614" s="115" t="str">
        <f t="shared" si="50"/>
        <v>LBK-PPP</v>
      </c>
      <c r="T1614" s="115" t="str">
        <f>IFERROR(VLOOKUP(S1614,[1]LOKASI!$B$4:$D$19,2,0),"-")</f>
        <v>-</v>
      </c>
      <c r="U1614" s="115"/>
      <c r="V1614" s="115"/>
      <c r="W1614" s="121"/>
    </row>
    <row r="1615" spans="2:23" s="94" customFormat="1" ht="50.15" hidden="1" customHeight="1" x14ac:dyDescent="0.35">
      <c r="B1615" s="115">
        <f t="shared" si="51"/>
        <v>1610</v>
      </c>
      <c r="C1615" s="123" t="s">
        <v>1300</v>
      </c>
      <c r="D1615" s="128" t="s">
        <v>3774</v>
      </c>
      <c r="E1615" s="129"/>
      <c r="F1615" s="130"/>
      <c r="G1615" s="119">
        <v>1</v>
      </c>
      <c r="H1615" s="119"/>
      <c r="I1615" s="119"/>
      <c r="J1615" s="119"/>
      <c r="K1615" s="131">
        <v>44096</v>
      </c>
      <c r="L1615" s="131">
        <v>44096</v>
      </c>
      <c r="M1615" s="131"/>
      <c r="N1615" s="115" t="s">
        <v>3775</v>
      </c>
      <c r="O1615" s="115" t="s">
        <v>3776</v>
      </c>
      <c r="P1615" s="115">
        <v>9</v>
      </c>
      <c r="Q1615" s="115">
        <v>2020</v>
      </c>
      <c r="R1615" s="115"/>
      <c r="S1615" s="115" t="str">
        <f t="shared" si="50"/>
        <v>SP2GNK-SP3GNK</v>
      </c>
      <c r="T1615" s="115" t="str">
        <f>IFERROR(VLOOKUP(S1615,[1]LOKASI!$B$4:$D$19,2,0),"-")</f>
        <v>-</v>
      </c>
      <c r="U1615" s="115"/>
      <c r="V1615" s="115"/>
      <c r="W1615" s="121"/>
    </row>
    <row r="1616" spans="2:23" s="94" customFormat="1" ht="50.15" hidden="1" customHeight="1" x14ac:dyDescent="0.35">
      <c r="B1616" s="115">
        <f t="shared" si="51"/>
        <v>1611</v>
      </c>
      <c r="C1616" s="115" t="s">
        <v>1755</v>
      </c>
      <c r="D1616" s="202" t="s">
        <v>3777</v>
      </c>
      <c r="E1616" s="203"/>
      <c r="F1616" s="204"/>
      <c r="G1616" s="119">
        <v>1</v>
      </c>
      <c r="H1616" s="119"/>
      <c r="I1616" s="119">
        <v>1</v>
      </c>
      <c r="J1616" s="119"/>
      <c r="K1616" s="131">
        <v>44096</v>
      </c>
      <c r="L1616" s="131">
        <v>44096</v>
      </c>
      <c r="M1616" s="131">
        <v>44096</v>
      </c>
      <c r="N1616" s="115" t="s">
        <v>3156</v>
      </c>
      <c r="O1616" s="115" t="s">
        <v>1646</v>
      </c>
      <c r="P1616" s="115">
        <v>9</v>
      </c>
      <c r="Q1616" s="115">
        <v>2020</v>
      </c>
      <c r="R1616" s="188" t="s">
        <v>3778</v>
      </c>
      <c r="S1616" s="115" t="str">
        <f t="shared" si="50"/>
        <v>TLJ</v>
      </c>
      <c r="T1616" s="115" t="str">
        <f>IFERROR(VLOOKUP(S1616,[1]LOKASI!$B$4:$D$19,2,0),"-")</f>
        <v>DISTRIK I</v>
      </c>
      <c r="U1616" s="115"/>
      <c r="V1616" s="115"/>
      <c r="W1616" s="121"/>
    </row>
    <row r="1617" spans="2:23" s="94" customFormat="1" ht="50.15" hidden="1" customHeight="1" x14ac:dyDescent="0.35">
      <c r="B1617" s="115">
        <f t="shared" si="51"/>
        <v>1612</v>
      </c>
      <c r="C1617" s="115" t="s">
        <v>2301</v>
      </c>
      <c r="D1617" s="202" t="s">
        <v>3779</v>
      </c>
      <c r="E1617" s="203"/>
      <c r="F1617" s="204"/>
      <c r="G1617" s="119">
        <v>1</v>
      </c>
      <c r="H1617" s="119"/>
      <c r="I1617" s="119">
        <v>1</v>
      </c>
      <c r="J1617" s="119"/>
      <c r="K1617" s="131">
        <v>44097</v>
      </c>
      <c r="L1617" s="131">
        <v>44097</v>
      </c>
      <c r="M1617" s="131">
        <v>44097</v>
      </c>
      <c r="N1617" s="115" t="s">
        <v>3035</v>
      </c>
      <c r="O1617" s="115" t="s">
        <v>3648</v>
      </c>
      <c r="P1617" s="115">
        <v>9</v>
      </c>
      <c r="Q1617" s="115">
        <v>2020</v>
      </c>
      <c r="R1617" s="115"/>
      <c r="S1617" s="115" t="str">
        <f t="shared" si="50"/>
        <v>SP7TLJ</v>
      </c>
      <c r="T1617" s="115" t="str">
        <f>IFERROR(VLOOKUP(S1617,[1]LOKASI!$B$4:$D$19,2,0),"-")</f>
        <v>-</v>
      </c>
      <c r="U1617" s="115"/>
      <c r="V1617" s="115"/>
      <c r="W1617" s="121"/>
    </row>
    <row r="1618" spans="2:23" s="94" customFormat="1" ht="50.15" hidden="1" customHeight="1" x14ac:dyDescent="0.35">
      <c r="B1618" s="115">
        <f t="shared" si="51"/>
        <v>1613</v>
      </c>
      <c r="C1618" s="115" t="s">
        <v>1755</v>
      </c>
      <c r="D1618" s="116" t="s">
        <v>3780</v>
      </c>
      <c r="E1618" s="117"/>
      <c r="F1618" s="118"/>
      <c r="G1618" s="119">
        <v>1</v>
      </c>
      <c r="H1618" s="119"/>
      <c r="I1618" s="119"/>
      <c r="J1618" s="119">
        <v>8</v>
      </c>
      <c r="K1618" s="131">
        <v>44097</v>
      </c>
      <c r="L1618" s="131">
        <v>44097</v>
      </c>
      <c r="M1618" s="131">
        <v>44097</v>
      </c>
      <c r="N1618" s="134" t="s">
        <v>3781</v>
      </c>
      <c r="O1618" s="115" t="s">
        <v>691</v>
      </c>
      <c r="P1618" s="115">
        <v>9</v>
      </c>
      <c r="Q1618" s="115">
        <v>2020</v>
      </c>
      <c r="R1618" s="188" t="s">
        <v>3782</v>
      </c>
      <c r="S1618" s="115" t="str">
        <f t="shared" si="50"/>
        <v>TLJ</v>
      </c>
      <c r="T1618" s="115" t="str">
        <f>IFERROR(VLOOKUP(S1618,[1]LOKASI!$B$4:$D$19,2,0),"-")</f>
        <v>DISTRIK I</v>
      </c>
      <c r="U1618" s="115"/>
      <c r="V1618" s="115"/>
      <c r="W1618" s="121"/>
    </row>
    <row r="1619" spans="2:23" s="94" customFormat="1" ht="50.15" hidden="1" customHeight="1" x14ac:dyDescent="0.35">
      <c r="B1619" s="115">
        <f t="shared" si="51"/>
        <v>1614</v>
      </c>
      <c r="C1619" s="115" t="s">
        <v>2301</v>
      </c>
      <c r="D1619" s="116" t="s">
        <v>3783</v>
      </c>
      <c r="E1619" s="117"/>
      <c r="F1619" s="118"/>
      <c r="G1619" s="119">
        <v>1</v>
      </c>
      <c r="H1619" s="119"/>
      <c r="I1619" s="119">
        <v>1</v>
      </c>
      <c r="J1619" s="119"/>
      <c r="K1619" s="131">
        <v>44098</v>
      </c>
      <c r="L1619" s="131">
        <v>44098</v>
      </c>
      <c r="M1619" s="131">
        <v>44098</v>
      </c>
      <c r="N1619" s="115" t="s">
        <v>3721</v>
      </c>
      <c r="O1619" s="115" t="s">
        <v>3648</v>
      </c>
      <c r="P1619" s="115">
        <v>9</v>
      </c>
      <c r="Q1619" s="115">
        <v>2020</v>
      </c>
      <c r="R1619" s="115"/>
      <c r="S1619" s="115" t="str">
        <f t="shared" si="50"/>
        <v>SP7TLJ</v>
      </c>
      <c r="T1619" s="115" t="str">
        <f>IFERROR(VLOOKUP(S1619,[1]LOKASI!$B$4:$D$19,2,0),"-")</f>
        <v>-</v>
      </c>
      <c r="U1619" s="115"/>
      <c r="V1619" s="115"/>
      <c r="W1619" s="121"/>
    </row>
    <row r="1620" spans="2:23" s="94" customFormat="1" ht="50.15" hidden="1" customHeight="1" x14ac:dyDescent="0.35">
      <c r="B1620" s="115">
        <f t="shared" si="51"/>
        <v>1615</v>
      </c>
      <c r="C1620" s="115" t="s">
        <v>1755</v>
      </c>
      <c r="D1620" s="116" t="s">
        <v>3784</v>
      </c>
      <c r="E1620" s="117"/>
      <c r="F1620" s="118"/>
      <c r="G1620" s="119">
        <v>1</v>
      </c>
      <c r="H1620" s="119"/>
      <c r="I1620" s="119"/>
      <c r="J1620" s="119">
        <v>24</v>
      </c>
      <c r="K1620" s="131">
        <v>44098</v>
      </c>
      <c r="L1620" s="131">
        <v>44098</v>
      </c>
      <c r="M1620" s="131">
        <v>44098</v>
      </c>
      <c r="N1620" s="134" t="s">
        <v>3785</v>
      </c>
      <c r="O1620" s="115" t="s">
        <v>691</v>
      </c>
      <c r="P1620" s="115">
        <v>9</v>
      </c>
      <c r="Q1620" s="115">
        <v>2020</v>
      </c>
      <c r="R1620" s="188" t="s">
        <v>3652</v>
      </c>
      <c r="S1620" s="115" t="str">
        <f t="shared" si="50"/>
        <v>TLJ</v>
      </c>
      <c r="T1620" s="115" t="str">
        <f>IFERROR(VLOOKUP(S1620,[1]LOKASI!$B$4:$D$19,2,0),"-")</f>
        <v>DISTRIK I</v>
      </c>
      <c r="U1620" s="115"/>
      <c r="V1620" s="115"/>
      <c r="W1620" s="121"/>
    </row>
    <row r="1621" spans="2:23" s="94" customFormat="1" ht="50.15" hidden="1" customHeight="1" x14ac:dyDescent="0.35">
      <c r="B1621" s="115">
        <f t="shared" si="51"/>
        <v>1616</v>
      </c>
      <c r="C1621" s="115" t="s">
        <v>1755</v>
      </c>
      <c r="D1621" s="202" t="s">
        <v>3786</v>
      </c>
      <c r="E1621" s="203"/>
      <c r="F1621" s="204"/>
      <c r="G1621" s="119">
        <v>1</v>
      </c>
      <c r="H1621" s="119"/>
      <c r="I1621" s="119"/>
      <c r="J1621" s="119">
        <v>2</v>
      </c>
      <c r="K1621" s="131">
        <v>44098</v>
      </c>
      <c r="L1621" s="131">
        <v>44098</v>
      </c>
      <c r="M1621" s="131">
        <v>44098</v>
      </c>
      <c r="N1621" s="115" t="s">
        <v>3208</v>
      </c>
      <c r="O1621" s="115" t="s">
        <v>1691</v>
      </c>
      <c r="P1621" s="115">
        <v>9</v>
      </c>
      <c r="Q1621" s="115">
        <v>2020</v>
      </c>
      <c r="R1621" s="188" t="s">
        <v>3722</v>
      </c>
      <c r="S1621" s="115" t="str">
        <f t="shared" si="50"/>
        <v>TTB</v>
      </c>
      <c r="T1621" s="115" t="str">
        <f>IFERROR(VLOOKUP(S1621,[1]LOKASI!$B$4:$D$19,2,0),"-")</f>
        <v>DISTRIK II</v>
      </c>
      <c r="U1621" s="115"/>
      <c r="V1621" s="115"/>
      <c r="W1621" s="121"/>
    </row>
    <row r="1622" spans="2:23" s="94" customFormat="1" ht="50.15" hidden="1" customHeight="1" x14ac:dyDescent="0.35">
      <c r="B1622" s="115">
        <f t="shared" si="51"/>
        <v>1617</v>
      </c>
      <c r="C1622" s="123" t="s">
        <v>1300</v>
      </c>
      <c r="D1622" s="128" t="s">
        <v>3787</v>
      </c>
      <c r="E1622" s="129"/>
      <c r="F1622" s="130"/>
      <c r="G1622" s="119">
        <v>1</v>
      </c>
      <c r="H1622" s="119">
        <v>1</v>
      </c>
      <c r="I1622" s="119"/>
      <c r="J1622" s="119"/>
      <c r="K1622" s="131">
        <v>44098</v>
      </c>
      <c r="L1622" s="131">
        <v>44098</v>
      </c>
      <c r="M1622" s="131">
        <v>44099</v>
      </c>
      <c r="N1622" s="134" t="s">
        <v>3788</v>
      </c>
      <c r="O1622" s="126" t="s">
        <v>1792</v>
      </c>
      <c r="P1622" s="115">
        <v>9</v>
      </c>
      <c r="Q1622" s="115">
        <v>2020</v>
      </c>
      <c r="R1622" s="188" t="s">
        <v>3637</v>
      </c>
      <c r="S1622" s="115" t="str">
        <f t="shared" si="50"/>
        <v>PDW-PPP</v>
      </c>
      <c r="T1622" s="115" t="str">
        <f>IFERROR(VLOOKUP(S1622,[1]LOKASI!$B$4:$D$19,2,0),"-")</f>
        <v>-</v>
      </c>
      <c r="U1622" s="115"/>
      <c r="V1622" s="115"/>
      <c r="W1622" s="121"/>
    </row>
    <row r="1623" spans="2:23" s="94" customFormat="1" ht="50.15" hidden="1" customHeight="1" x14ac:dyDescent="0.35">
      <c r="B1623" s="115">
        <f t="shared" si="51"/>
        <v>1618</v>
      </c>
      <c r="C1623" s="123" t="s">
        <v>1300</v>
      </c>
      <c r="D1623" s="128" t="s">
        <v>3789</v>
      </c>
      <c r="E1623" s="129"/>
      <c r="F1623" s="130"/>
      <c r="G1623" s="119">
        <v>1</v>
      </c>
      <c r="H1623" s="119"/>
      <c r="I1623" s="119"/>
      <c r="J1623" s="183" t="s">
        <v>3790</v>
      </c>
      <c r="K1623" s="131">
        <v>44096</v>
      </c>
      <c r="L1623" s="131">
        <v>44098</v>
      </c>
      <c r="M1623" s="131">
        <v>44098</v>
      </c>
      <c r="N1623" s="115" t="s">
        <v>3791</v>
      </c>
      <c r="O1623" s="115" t="s">
        <v>3776</v>
      </c>
      <c r="P1623" s="115">
        <v>9</v>
      </c>
      <c r="Q1623" s="115">
        <v>2020</v>
      </c>
      <c r="R1623" s="188" t="s">
        <v>3792</v>
      </c>
      <c r="S1623" s="115" t="str">
        <f t="shared" si="50"/>
        <v>SP2GNK-SP3GNK</v>
      </c>
      <c r="T1623" s="115" t="str">
        <f>IFERROR(VLOOKUP(S1623,[1]LOKASI!$B$4:$D$19,2,0),"-")</f>
        <v>-</v>
      </c>
      <c r="U1623" s="115"/>
      <c r="V1623" s="115"/>
      <c r="W1623" s="121"/>
    </row>
    <row r="1624" spans="2:23" s="94" customFormat="1" ht="50.15" hidden="1" customHeight="1" x14ac:dyDescent="0.35">
      <c r="B1624" s="115">
        <f t="shared" si="51"/>
        <v>1619</v>
      </c>
      <c r="C1624" s="115" t="s">
        <v>1300</v>
      </c>
      <c r="D1624" s="116" t="s">
        <v>3793</v>
      </c>
      <c r="E1624" s="117"/>
      <c r="F1624" s="118"/>
      <c r="G1624" s="119">
        <v>1</v>
      </c>
      <c r="H1624" s="119"/>
      <c r="I1624" s="119">
        <v>1</v>
      </c>
      <c r="J1624" s="119"/>
      <c r="K1624" s="131">
        <v>44099</v>
      </c>
      <c r="L1624" s="131">
        <v>44099</v>
      </c>
      <c r="M1624" s="131">
        <v>44099</v>
      </c>
      <c r="N1624" s="134" t="s">
        <v>3788</v>
      </c>
      <c r="O1624" s="126" t="s">
        <v>1792</v>
      </c>
      <c r="P1624" s="115">
        <v>9</v>
      </c>
      <c r="Q1624" s="115">
        <v>2020</v>
      </c>
      <c r="R1624" s="188" t="s">
        <v>3637</v>
      </c>
      <c r="S1624" s="115" t="str">
        <f t="shared" si="50"/>
        <v>PDW-PPP</v>
      </c>
      <c r="T1624" s="115" t="str">
        <f>IFERROR(VLOOKUP(S1624,[1]LOKASI!$B$4:$D$19,2,0),"-")</f>
        <v>-</v>
      </c>
      <c r="U1624" s="115"/>
      <c r="V1624" s="115"/>
      <c r="W1624" s="121"/>
    </row>
    <row r="1625" spans="2:23" s="94" customFormat="1" ht="50.15" hidden="1" customHeight="1" x14ac:dyDescent="0.35">
      <c r="B1625" s="115">
        <f t="shared" si="51"/>
        <v>1620</v>
      </c>
      <c r="C1625" s="115" t="s">
        <v>1755</v>
      </c>
      <c r="D1625" s="116" t="s">
        <v>3794</v>
      </c>
      <c r="E1625" s="117"/>
      <c r="F1625" s="118"/>
      <c r="G1625" s="119">
        <v>1</v>
      </c>
      <c r="H1625" s="119"/>
      <c r="I1625" s="119"/>
      <c r="J1625" s="119">
        <v>24</v>
      </c>
      <c r="K1625" s="131">
        <v>44100</v>
      </c>
      <c r="L1625" s="131">
        <v>44100</v>
      </c>
      <c r="M1625" s="131">
        <v>44100</v>
      </c>
      <c r="N1625" s="115" t="s">
        <v>3795</v>
      </c>
      <c r="O1625" s="115" t="s">
        <v>1519</v>
      </c>
      <c r="P1625" s="115">
        <v>9</v>
      </c>
      <c r="Q1625" s="115">
        <v>2020</v>
      </c>
      <c r="R1625" s="188" t="s">
        <v>3796</v>
      </c>
      <c r="S1625" s="115" t="str">
        <f t="shared" si="50"/>
        <v>PMB</v>
      </c>
      <c r="T1625" s="115" t="str">
        <f>IFERROR(VLOOKUP(S1625,[1]LOKASI!$B$4:$D$19,2,0),"-")</f>
        <v>DISTRIK I</v>
      </c>
      <c r="U1625" s="115"/>
      <c r="V1625" s="115"/>
      <c r="W1625" s="121"/>
    </row>
    <row r="1626" spans="2:23" s="94" customFormat="1" ht="50.15" hidden="1" customHeight="1" x14ac:dyDescent="0.35">
      <c r="B1626" s="115">
        <f t="shared" si="51"/>
        <v>1621</v>
      </c>
      <c r="C1626" s="115" t="s">
        <v>1755</v>
      </c>
      <c r="D1626" s="202" t="s">
        <v>3797</v>
      </c>
      <c r="E1626" s="203"/>
      <c r="F1626" s="204"/>
      <c r="G1626" s="119">
        <v>2</v>
      </c>
      <c r="H1626" s="119">
        <v>1</v>
      </c>
      <c r="I1626" s="119"/>
      <c r="J1626" s="119">
        <v>8</v>
      </c>
      <c r="K1626" s="131">
        <v>44100</v>
      </c>
      <c r="L1626" s="131">
        <v>44100</v>
      </c>
      <c r="M1626" s="131">
        <v>44100</v>
      </c>
      <c r="N1626" s="134" t="s">
        <v>3798</v>
      </c>
      <c r="O1626" s="115" t="s">
        <v>1127</v>
      </c>
      <c r="P1626" s="115">
        <v>9</v>
      </c>
      <c r="Q1626" s="115">
        <v>2020</v>
      </c>
      <c r="R1626" s="188" t="s">
        <v>3778</v>
      </c>
      <c r="S1626" s="115" t="str">
        <f t="shared" si="50"/>
        <v>TLJ</v>
      </c>
      <c r="T1626" s="115" t="str">
        <f>IFERROR(VLOOKUP(S1626,[1]LOKASI!$B$4:$D$19,2,0),"-")</f>
        <v>DISTRIK I</v>
      </c>
      <c r="U1626" s="115"/>
      <c r="V1626" s="115"/>
      <c r="W1626" s="121"/>
    </row>
    <row r="1627" spans="2:23" s="94" customFormat="1" ht="50.15" hidden="1" customHeight="1" x14ac:dyDescent="0.35">
      <c r="B1627" s="115">
        <f t="shared" si="51"/>
        <v>1622</v>
      </c>
      <c r="C1627" s="115" t="s">
        <v>2301</v>
      </c>
      <c r="D1627" s="116" t="s">
        <v>3799</v>
      </c>
      <c r="E1627" s="117"/>
      <c r="F1627" s="118"/>
      <c r="G1627" s="119"/>
      <c r="H1627" s="119"/>
      <c r="I1627" s="119"/>
      <c r="J1627" s="119"/>
      <c r="K1627" s="131">
        <v>44100</v>
      </c>
      <c r="L1627" s="131">
        <v>44100</v>
      </c>
      <c r="M1627" s="131">
        <v>44100</v>
      </c>
      <c r="N1627" s="115" t="s">
        <v>2806</v>
      </c>
      <c r="O1627" s="115" t="s">
        <v>3629</v>
      </c>
      <c r="P1627" s="115">
        <v>9</v>
      </c>
      <c r="Q1627" s="115">
        <v>2020</v>
      </c>
      <c r="R1627" s="115"/>
      <c r="S1627" s="115" t="str">
        <f t="shared" si="50"/>
        <v>SP1TMT</v>
      </c>
      <c r="T1627" s="115" t="str">
        <f>IFERROR(VLOOKUP(S1627,[1]LOKASI!$B$4:$D$19,2,0),"-")</f>
        <v>-</v>
      </c>
      <c r="U1627" s="115"/>
      <c r="V1627" s="115"/>
      <c r="W1627" s="121"/>
    </row>
    <row r="1628" spans="2:23" s="94" customFormat="1" ht="50.15" hidden="1" customHeight="1" x14ac:dyDescent="0.35">
      <c r="B1628" s="115">
        <f t="shared" si="51"/>
        <v>1623</v>
      </c>
      <c r="C1628" s="115" t="s">
        <v>1755</v>
      </c>
      <c r="D1628" s="116" t="s">
        <v>3800</v>
      </c>
      <c r="E1628" s="117"/>
      <c r="F1628" s="118"/>
      <c r="G1628" s="119"/>
      <c r="H1628" s="119"/>
      <c r="I1628" s="119"/>
      <c r="J1628" s="119">
        <v>32</v>
      </c>
      <c r="K1628" s="131">
        <v>44102</v>
      </c>
      <c r="L1628" s="131">
        <v>44102</v>
      </c>
      <c r="M1628" s="131">
        <v>44102</v>
      </c>
      <c r="N1628" s="115" t="s">
        <v>3446</v>
      </c>
      <c r="O1628" s="115" t="s">
        <v>1423</v>
      </c>
      <c r="P1628" s="115">
        <v>9</v>
      </c>
      <c r="Q1628" s="115">
        <v>2020</v>
      </c>
      <c r="R1628" s="115"/>
      <c r="S1628" s="115" t="str">
        <f t="shared" si="50"/>
        <v>GNK</v>
      </c>
      <c r="T1628" s="115" t="str">
        <f>IFERROR(VLOOKUP(S1628,[1]LOKASI!$B$4:$D$19,2,0),"-")</f>
        <v>DISTRIK I</v>
      </c>
      <c r="U1628" s="115"/>
      <c r="V1628" s="115"/>
      <c r="W1628" s="121"/>
    </row>
    <row r="1629" spans="2:23" s="94" customFormat="1" ht="50.15" hidden="1" customHeight="1" x14ac:dyDescent="0.35">
      <c r="B1629" s="115">
        <f t="shared" si="51"/>
        <v>1624</v>
      </c>
      <c r="C1629" s="115" t="s">
        <v>1755</v>
      </c>
      <c r="D1629" s="116" t="s">
        <v>3801</v>
      </c>
      <c r="E1629" s="117"/>
      <c r="F1629" s="118"/>
      <c r="G1629" s="119">
        <v>1</v>
      </c>
      <c r="H1629" s="119"/>
      <c r="I1629" s="119"/>
      <c r="J1629" s="119">
        <v>16</v>
      </c>
      <c r="K1629" s="131">
        <v>44102</v>
      </c>
      <c r="L1629" s="131">
        <v>44102</v>
      </c>
      <c r="M1629" s="131">
        <v>44102</v>
      </c>
      <c r="N1629" s="115" t="s">
        <v>3348</v>
      </c>
      <c r="O1629" s="115" t="s">
        <v>1586</v>
      </c>
      <c r="P1629" s="115">
        <v>9</v>
      </c>
      <c r="Q1629" s="115">
        <v>2020</v>
      </c>
      <c r="R1629" s="188" t="s">
        <v>3802</v>
      </c>
      <c r="S1629" s="115" t="str">
        <f t="shared" si="50"/>
        <v>TLJ</v>
      </c>
      <c r="T1629" s="115" t="str">
        <f>IFERROR(VLOOKUP(S1629,[1]LOKASI!$B$4:$D$19,2,0),"-")</f>
        <v>DISTRIK I</v>
      </c>
      <c r="U1629" s="115"/>
      <c r="V1629" s="115"/>
      <c r="W1629" s="121"/>
    </row>
    <row r="1630" spans="2:23" s="94" customFormat="1" ht="50.15" hidden="1" customHeight="1" x14ac:dyDescent="0.35">
      <c r="B1630" s="115">
        <f t="shared" si="51"/>
        <v>1625</v>
      </c>
      <c r="C1630" s="115" t="s">
        <v>2301</v>
      </c>
      <c r="D1630" s="116" t="s">
        <v>3803</v>
      </c>
      <c r="E1630" s="117"/>
      <c r="F1630" s="118"/>
      <c r="G1630" s="119">
        <v>1</v>
      </c>
      <c r="H1630" s="119"/>
      <c r="I1630" s="119"/>
      <c r="J1630" s="119"/>
      <c r="K1630" s="131">
        <v>44102</v>
      </c>
      <c r="L1630" s="131">
        <v>44102</v>
      </c>
      <c r="M1630" s="131">
        <v>44102</v>
      </c>
      <c r="N1630" s="134" t="s">
        <v>3804</v>
      </c>
      <c r="O1630" s="115" t="s">
        <v>1975</v>
      </c>
      <c r="P1630" s="115">
        <v>9</v>
      </c>
      <c r="Q1630" s="115">
        <v>2020</v>
      </c>
      <c r="R1630" s="115"/>
      <c r="S1630" s="115" t="str">
        <f t="shared" si="50"/>
        <v>SP 6 TLJ</v>
      </c>
      <c r="T1630" s="115" t="str">
        <f>IFERROR(VLOOKUP(S1630,[1]LOKASI!$B$4:$D$19,2,0),"-")</f>
        <v>-</v>
      </c>
      <c r="U1630" s="115"/>
      <c r="V1630" s="115"/>
      <c r="W1630" s="121"/>
    </row>
    <row r="1631" spans="2:23" s="94" customFormat="1" ht="50.15" hidden="1" customHeight="1" x14ac:dyDescent="0.35">
      <c r="B1631" s="115">
        <f t="shared" si="51"/>
        <v>1626</v>
      </c>
      <c r="C1631" s="115" t="s">
        <v>2301</v>
      </c>
      <c r="D1631" s="116" t="s">
        <v>3805</v>
      </c>
      <c r="E1631" s="117"/>
      <c r="F1631" s="118"/>
      <c r="G1631" s="119">
        <v>1</v>
      </c>
      <c r="H1631" s="119"/>
      <c r="I1631" s="119">
        <v>3</v>
      </c>
      <c r="J1631" s="119"/>
      <c r="K1631" s="131">
        <v>44103</v>
      </c>
      <c r="L1631" s="131">
        <v>44103</v>
      </c>
      <c r="M1631" s="131">
        <v>44103</v>
      </c>
      <c r="N1631" s="115" t="s">
        <v>3182</v>
      </c>
      <c r="O1631" s="115" t="s">
        <v>1332</v>
      </c>
      <c r="P1631" s="115">
        <v>9</v>
      </c>
      <c r="Q1631" s="115">
        <v>2020</v>
      </c>
      <c r="R1631" s="115"/>
      <c r="S1631" s="115" t="str">
        <f t="shared" si="50"/>
        <v>SP PMB</v>
      </c>
      <c r="T1631" s="115" t="str">
        <f>IFERROR(VLOOKUP(S1631,[1]LOKASI!$B$4:$D$19,2,0),"-")</f>
        <v>-</v>
      </c>
      <c r="U1631" s="115"/>
      <c r="V1631" s="115"/>
      <c r="W1631" s="121"/>
    </row>
    <row r="1632" spans="2:23" s="94" customFormat="1" ht="50.15" hidden="1" customHeight="1" x14ac:dyDescent="0.35">
      <c r="B1632" s="115">
        <f t="shared" si="51"/>
        <v>1627</v>
      </c>
      <c r="C1632" s="115" t="s">
        <v>1755</v>
      </c>
      <c r="D1632" s="116" t="s">
        <v>3806</v>
      </c>
      <c r="E1632" s="117"/>
      <c r="F1632" s="118"/>
      <c r="G1632" s="119">
        <v>1</v>
      </c>
      <c r="H1632" s="119"/>
      <c r="I1632" s="119">
        <v>1</v>
      </c>
      <c r="J1632" s="119"/>
      <c r="K1632" s="131">
        <v>44103</v>
      </c>
      <c r="L1632" s="131">
        <v>44103</v>
      </c>
      <c r="M1632" s="131">
        <v>44103</v>
      </c>
      <c r="N1632" s="115" t="s">
        <v>3617</v>
      </c>
      <c r="O1632" s="115" t="s">
        <v>1783</v>
      </c>
      <c r="P1632" s="115">
        <v>9</v>
      </c>
      <c r="Q1632" s="115">
        <v>2020</v>
      </c>
      <c r="R1632" s="188" t="s">
        <v>3677</v>
      </c>
      <c r="S1632" s="115" t="str">
        <f t="shared" si="50"/>
        <v>TLJ</v>
      </c>
      <c r="T1632" s="115" t="str">
        <f>IFERROR(VLOOKUP(S1632,[1]LOKASI!$B$4:$D$19,2,0),"-")</f>
        <v>DISTRIK I</v>
      </c>
      <c r="U1632" s="115"/>
      <c r="V1632" s="115"/>
      <c r="W1632" s="121"/>
    </row>
    <row r="1633" spans="2:23" s="94" customFormat="1" ht="50.15" hidden="1" customHeight="1" x14ac:dyDescent="0.35">
      <c r="B1633" s="115">
        <f t="shared" si="51"/>
        <v>1628</v>
      </c>
      <c r="C1633" s="115" t="s">
        <v>1755</v>
      </c>
      <c r="D1633" s="116" t="s">
        <v>3807</v>
      </c>
      <c r="E1633" s="117"/>
      <c r="F1633" s="118"/>
      <c r="G1633" s="119">
        <v>1</v>
      </c>
      <c r="H1633" s="119"/>
      <c r="I1633" s="119">
        <v>1</v>
      </c>
      <c r="J1633" s="119"/>
      <c r="K1633" s="131">
        <v>44103</v>
      </c>
      <c r="L1633" s="131">
        <v>44103</v>
      </c>
      <c r="M1633" s="131">
        <v>44103</v>
      </c>
      <c r="N1633" s="115" t="s">
        <v>3240</v>
      </c>
      <c r="O1633" s="115" t="s">
        <v>701</v>
      </c>
      <c r="P1633" s="115">
        <v>9</v>
      </c>
      <c r="Q1633" s="115">
        <v>2020</v>
      </c>
      <c r="R1633" s="115"/>
      <c r="S1633" s="115" t="str">
        <f t="shared" si="50"/>
        <v>TLJ</v>
      </c>
      <c r="T1633" s="115" t="str">
        <f>IFERROR(VLOOKUP(S1633,[1]LOKASI!$B$4:$D$19,2,0),"-")</f>
        <v>DISTRIK I</v>
      </c>
      <c r="U1633" s="115"/>
      <c r="V1633" s="115"/>
      <c r="W1633" s="121"/>
    </row>
    <row r="1634" spans="2:23" s="94" customFormat="1" ht="50.15" hidden="1" customHeight="1" x14ac:dyDescent="0.35">
      <c r="B1634" s="115">
        <f t="shared" si="51"/>
        <v>1629</v>
      </c>
      <c r="C1634" s="115" t="s">
        <v>1755</v>
      </c>
      <c r="D1634" s="202" t="s">
        <v>3808</v>
      </c>
      <c r="E1634" s="203"/>
      <c r="F1634" s="204"/>
      <c r="G1634" s="119">
        <v>1</v>
      </c>
      <c r="H1634" s="119"/>
      <c r="I1634" s="119"/>
      <c r="J1634" s="119">
        <v>16</v>
      </c>
      <c r="K1634" s="131">
        <v>44103</v>
      </c>
      <c r="L1634" s="131">
        <v>44103</v>
      </c>
      <c r="M1634" s="131">
        <v>44103</v>
      </c>
      <c r="N1634" s="115" t="s">
        <v>3300</v>
      </c>
      <c r="O1634" s="115" t="s">
        <v>1163</v>
      </c>
      <c r="P1634" s="115">
        <v>9</v>
      </c>
      <c r="Q1634" s="115">
        <v>2020</v>
      </c>
      <c r="R1634" s="188" t="s">
        <v>3809</v>
      </c>
      <c r="S1634" s="115" t="str">
        <f t="shared" si="50"/>
        <v>TLJ</v>
      </c>
      <c r="T1634" s="115" t="str">
        <f>IFERROR(VLOOKUP(S1634,[1]LOKASI!$B$4:$D$19,2,0),"-")</f>
        <v>DISTRIK I</v>
      </c>
      <c r="U1634" s="115"/>
      <c r="V1634" s="115"/>
      <c r="W1634" s="121"/>
    </row>
    <row r="1635" spans="2:23" s="94" customFormat="1" ht="50.15" hidden="1" customHeight="1" x14ac:dyDescent="0.35">
      <c r="B1635" s="115">
        <f t="shared" si="51"/>
        <v>1630</v>
      </c>
      <c r="C1635" s="115" t="s">
        <v>1755</v>
      </c>
      <c r="D1635" s="116" t="s">
        <v>3810</v>
      </c>
      <c r="E1635" s="117"/>
      <c r="F1635" s="118"/>
      <c r="G1635" s="119">
        <v>1</v>
      </c>
      <c r="H1635" s="119"/>
      <c r="I1635" s="119">
        <v>1</v>
      </c>
      <c r="J1635" s="119"/>
      <c r="K1635" s="131">
        <v>44103</v>
      </c>
      <c r="L1635" s="131">
        <v>44103</v>
      </c>
      <c r="M1635" s="131">
        <v>44103</v>
      </c>
      <c r="N1635" s="115" t="s">
        <v>3811</v>
      </c>
      <c r="O1635" s="115" t="s">
        <v>1127</v>
      </c>
      <c r="P1635" s="115">
        <v>9</v>
      </c>
      <c r="Q1635" s="115">
        <v>2020</v>
      </c>
      <c r="R1635" s="188" t="s">
        <v>3618</v>
      </c>
      <c r="S1635" s="115" t="str">
        <f t="shared" si="50"/>
        <v>TLJ</v>
      </c>
      <c r="T1635" s="115" t="str">
        <f>IFERROR(VLOOKUP(S1635,[1]LOKASI!$B$4:$D$19,2,0),"-")</f>
        <v>DISTRIK I</v>
      </c>
      <c r="U1635" s="115"/>
      <c r="V1635" s="115"/>
      <c r="W1635" s="121"/>
    </row>
    <row r="1636" spans="2:23" s="94" customFormat="1" ht="50.15" hidden="1" customHeight="1" x14ac:dyDescent="0.35">
      <c r="B1636" s="115">
        <f t="shared" si="51"/>
        <v>1631</v>
      </c>
      <c r="C1636" s="115" t="s">
        <v>1755</v>
      </c>
      <c r="D1636" s="116" t="s">
        <v>3812</v>
      </c>
      <c r="E1636" s="117"/>
      <c r="F1636" s="118"/>
      <c r="G1636" s="119">
        <v>1</v>
      </c>
      <c r="H1636" s="119">
        <v>1</v>
      </c>
      <c r="I1636" s="119"/>
      <c r="J1636" s="119"/>
      <c r="K1636" s="131">
        <v>44103</v>
      </c>
      <c r="L1636" s="131">
        <v>44103</v>
      </c>
      <c r="M1636" s="131">
        <v>44103</v>
      </c>
      <c r="N1636" s="115" t="s">
        <v>3813</v>
      </c>
      <c r="O1636" s="115" t="s">
        <v>1565</v>
      </c>
      <c r="P1636" s="115">
        <v>9</v>
      </c>
      <c r="Q1636" s="115">
        <v>2020</v>
      </c>
      <c r="R1636" s="188" t="s">
        <v>3693</v>
      </c>
      <c r="S1636" s="115" t="str">
        <f t="shared" si="50"/>
        <v>TLJ</v>
      </c>
      <c r="T1636" s="115" t="str">
        <f>IFERROR(VLOOKUP(S1636,[1]LOKASI!$B$4:$D$19,2,0),"-")</f>
        <v>DISTRIK I</v>
      </c>
      <c r="U1636" s="115"/>
      <c r="V1636" s="115"/>
      <c r="W1636" s="121"/>
    </row>
    <row r="1637" spans="2:23" s="94" customFormat="1" ht="50.15" hidden="1" customHeight="1" x14ac:dyDescent="0.35">
      <c r="B1637" s="115">
        <f t="shared" si="51"/>
        <v>1632</v>
      </c>
      <c r="C1637" s="115" t="s">
        <v>1300</v>
      </c>
      <c r="D1637" s="202" t="s">
        <v>3814</v>
      </c>
      <c r="E1637" s="203"/>
      <c r="F1637" s="204"/>
      <c r="G1637" s="119"/>
      <c r="H1637" s="119"/>
      <c r="I1637" s="119"/>
      <c r="J1637" s="119">
        <v>240</v>
      </c>
      <c r="K1637" s="131">
        <v>44103</v>
      </c>
      <c r="L1637" s="131">
        <v>44103</v>
      </c>
      <c r="M1637" s="131">
        <v>44103</v>
      </c>
      <c r="N1637" s="115" t="s">
        <v>3815</v>
      </c>
      <c r="O1637" s="126" t="s">
        <v>1792</v>
      </c>
      <c r="P1637" s="115">
        <v>9</v>
      </c>
      <c r="Q1637" s="115">
        <v>2020</v>
      </c>
      <c r="R1637" s="188" t="s">
        <v>3315</v>
      </c>
      <c r="S1637" s="115" t="str">
        <f t="shared" si="50"/>
        <v>PDW-PPP</v>
      </c>
      <c r="T1637" s="115" t="str">
        <f>IFERROR(VLOOKUP(S1637,[1]LOKASI!$B$4:$D$19,2,0),"-")</f>
        <v>-</v>
      </c>
      <c r="U1637" s="115"/>
      <c r="V1637" s="115"/>
      <c r="W1637" s="121"/>
    </row>
    <row r="1638" spans="2:23" s="94" customFormat="1" ht="50.15" hidden="1" customHeight="1" x14ac:dyDescent="0.35">
      <c r="B1638" s="115">
        <f t="shared" si="51"/>
        <v>1633</v>
      </c>
      <c r="C1638" s="115" t="s">
        <v>2301</v>
      </c>
      <c r="D1638" s="116" t="s">
        <v>3816</v>
      </c>
      <c r="E1638" s="117"/>
      <c r="F1638" s="118"/>
      <c r="G1638" s="119">
        <v>1</v>
      </c>
      <c r="H1638" s="119">
        <v>1</v>
      </c>
      <c r="I1638" s="119"/>
      <c r="J1638" s="119"/>
      <c r="K1638" s="131">
        <v>44103</v>
      </c>
      <c r="L1638" s="131">
        <v>44103</v>
      </c>
      <c r="M1638" s="131">
        <v>44103</v>
      </c>
      <c r="N1638" s="134" t="s">
        <v>3817</v>
      </c>
      <c r="O1638" s="115" t="s">
        <v>1460</v>
      </c>
      <c r="P1638" s="115">
        <v>9</v>
      </c>
      <c r="Q1638" s="115">
        <v>2020</v>
      </c>
      <c r="R1638" s="115"/>
      <c r="S1638" s="115" t="str">
        <f t="shared" si="50"/>
        <v>SPG PDW</v>
      </c>
      <c r="T1638" s="115" t="str">
        <f>IFERROR(VLOOKUP(S1638,[1]LOKASI!$B$4:$D$19,2,0),"-")</f>
        <v>-</v>
      </c>
      <c r="U1638" s="115"/>
      <c r="V1638" s="115"/>
      <c r="W1638" s="121"/>
    </row>
    <row r="1639" spans="2:23" s="94" customFormat="1" ht="50.15" hidden="1" customHeight="1" x14ac:dyDescent="0.35">
      <c r="B1639" s="115">
        <f t="shared" si="51"/>
        <v>1634</v>
      </c>
      <c r="C1639" s="115" t="s">
        <v>2301</v>
      </c>
      <c r="D1639" s="116" t="s">
        <v>3818</v>
      </c>
      <c r="E1639" s="117"/>
      <c r="F1639" s="118"/>
      <c r="G1639" s="119"/>
      <c r="H1639" s="119"/>
      <c r="I1639" s="119"/>
      <c r="J1639" s="119"/>
      <c r="K1639" s="131">
        <v>44104</v>
      </c>
      <c r="L1639" s="131">
        <v>44104</v>
      </c>
      <c r="M1639" s="131">
        <v>44104</v>
      </c>
      <c r="N1639" s="115" t="s">
        <v>3327</v>
      </c>
      <c r="O1639" s="115" t="s">
        <v>3819</v>
      </c>
      <c r="P1639" s="115">
        <v>9</v>
      </c>
      <c r="Q1639" s="115">
        <v>2020</v>
      </c>
      <c r="R1639" s="115"/>
      <c r="S1639" s="115" t="str">
        <f t="shared" si="50"/>
        <v>SKG X PMB &amp; S</v>
      </c>
      <c r="T1639" s="115" t="str">
        <f>IFERROR(VLOOKUP(S1639,[1]LOKASI!$B$4:$D$19,2,0),"-")</f>
        <v>-</v>
      </c>
      <c r="U1639" s="115"/>
      <c r="V1639" s="115"/>
      <c r="W1639" s="121"/>
    </row>
    <row r="1640" spans="2:23" s="94" customFormat="1" ht="50.15" hidden="1" customHeight="1" x14ac:dyDescent="0.35">
      <c r="B1640" s="115">
        <f t="shared" si="51"/>
        <v>1635</v>
      </c>
      <c r="C1640" s="115" t="s">
        <v>1755</v>
      </c>
      <c r="D1640" s="116" t="s">
        <v>3820</v>
      </c>
      <c r="E1640" s="117"/>
      <c r="F1640" s="118"/>
      <c r="G1640" s="119"/>
      <c r="H1640" s="119"/>
      <c r="I1640" s="119"/>
      <c r="J1640" s="119">
        <v>1108</v>
      </c>
      <c r="K1640" s="131">
        <v>44104</v>
      </c>
      <c r="L1640" s="131">
        <v>44104</v>
      </c>
      <c r="M1640" s="131">
        <v>44104</v>
      </c>
      <c r="N1640" s="134" t="s">
        <v>3821</v>
      </c>
      <c r="O1640" s="115" t="s">
        <v>1565</v>
      </c>
      <c r="P1640" s="115">
        <v>9</v>
      </c>
      <c r="Q1640" s="115">
        <v>2020</v>
      </c>
      <c r="R1640" s="115"/>
      <c r="S1640" s="115" t="str">
        <f t="shared" si="50"/>
        <v>TLJ</v>
      </c>
      <c r="T1640" s="115" t="str">
        <f>IFERROR(VLOOKUP(S1640,[1]LOKASI!$B$4:$D$19,2,0),"-")</f>
        <v>DISTRIK I</v>
      </c>
      <c r="U1640" s="115"/>
      <c r="V1640" s="115"/>
      <c r="W1640" s="121"/>
    </row>
    <row r="1641" spans="2:23" s="94" customFormat="1" ht="50.15" hidden="1" customHeight="1" x14ac:dyDescent="0.35">
      <c r="B1641" s="115">
        <f t="shared" si="51"/>
        <v>1636</v>
      </c>
      <c r="C1641" s="115" t="s">
        <v>2301</v>
      </c>
      <c r="D1641" s="116" t="s">
        <v>3822</v>
      </c>
      <c r="E1641" s="117"/>
      <c r="F1641" s="118"/>
      <c r="G1641" s="119"/>
      <c r="H1641" s="119"/>
      <c r="I1641" s="119"/>
      <c r="J1641" s="119"/>
      <c r="K1641" s="131">
        <v>44105</v>
      </c>
      <c r="L1641" s="131">
        <v>44105</v>
      </c>
      <c r="M1641" s="131">
        <v>44105</v>
      </c>
      <c r="N1641" s="115" t="s">
        <v>3533</v>
      </c>
      <c r="O1641" s="115" t="s">
        <v>3823</v>
      </c>
      <c r="P1641" s="115">
        <v>10</v>
      </c>
      <c r="Q1641" s="115">
        <v>2020</v>
      </c>
      <c r="R1641" s="115"/>
      <c r="S1641" s="115" t="str">
        <f t="shared" si="50"/>
        <v>SKG X PMB - S</v>
      </c>
      <c r="T1641" s="115" t="str">
        <f>IFERROR(VLOOKUP(S1641,[1]LOKASI!$B$4:$D$19,2,0),"-")</f>
        <v>-</v>
      </c>
      <c r="U1641" s="115"/>
      <c r="V1641" s="115"/>
      <c r="W1641" s="121"/>
    </row>
    <row r="1642" spans="2:23" s="94" customFormat="1" ht="50.15" hidden="1" customHeight="1" x14ac:dyDescent="0.35">
      <c r="B1642" s="115">
        <f t="shared" si="51"/>
        <v>1637</v>
      </c>
      <c r="C1642" s="115" t="s">
        <v>1755</v>
      </c>
      <c r="D1642" s="116" t="s">
        <v>3824</v>
      </c>
      <c r="E1642" s="117"/>
      <c r="F1642" s="118"/>
      <c r="G1642" s="119"/>
      <c r="H1642" s="119"/>
      <c r="I1642" s="119"/>
      <c r="J1642" s="119"/>
      <c r="K1642" s="131">
        <v>44105</v>
      </c>
      <c r="L1642" s="131">
        <v>44105</v>
      </c>
      <c r="M1642" s="131">
        <v>44105</v>
      </c>
      <c r="N1642" s="134" t="s">
        <v>3825</v>
      </c>
      <c r="O1642" s="115" t="s">
        <v>1155</v>
      </c>
      <c r="P1642" s="115">
        <v>10</v>
      </c>
      <c r="Q1642" s="115">
        <v>2020</v>
      </c>
      <c r="R1642" s="115"/>
      <c r="S1642" s="115" t="str">
        <f t="shared" si="50"/>
        <v>TLJ</v>
      </c>
      <c r="T1642" s="115" t="str">
        <f>IFERROR(VLOOKUP(S1642,[1]LOKASI!$B$4:$D$19,2,0),"-")</f>
        <v>DISTRIK I</v>
      </c>
      <c r="U1642" s="115"/>
      <c r="V1642" s="115"/>
      <c r="W1642" s="121"/>
    </row>
    <row r="1643" spans="2:23" s="94" customFormat="1" ht="50.15" hidden="1" customHeight="1" x14ac:dyDescent="0.35">
      <c r="B1643" s="115">
        <f t="shared" si="51"/>
        <v>1638</v>
      </c>
      <c r="C1643" s="115" t="s">
        <v>1755</v>
      </c>
      <c r="D1643" s="116" t="s">
        <v>3826</v>
      </c>
      <c r="E1643" s="117"/>
      <c r="F1643" s="118"/>
      <c r="G1643" s="119"/>
      <c r="H1643" s="119"/>
      <c r="I1643" s="119"/>
      <c r="J1643" s="119"/>
      <c r="K1643" s="131">
        <v>44105</v>
      </c>
      <c r="L1643" s="131">
        <v>44105</v>
      </c>
      <c r="M1643" s="131">
        <v>44105</v>
      </c>
      <c r="N1643" s="115" t="s">
        <v>3827</v>
      </c>
      <c r="O1643" s="115" t="s">
        <v>1364</v>
      </c>
      <c r="P1643" s="115">
        <v>10</v>
      </c>
      <c r="Q1643" s="115">
        <v>2020</v>
      </c>
      <c r="R1643" s="188" t="s">
        <v>3618</v>
      </c>
      <c r="S1643" s="115" t="str">
        <f t="shared" si="50"/>
        <v>BRG</v>
      </c>
      <c r="T1643" s="115" t="str">
        <f>IFERROR(VLOOKUP(S1643,[1]LOKASI!$B$4:$D$19,2,0),"-")</f>
        <v>DISTRIK III</v>
      </c>
      <c r="U1643" s="115"/>
      <c r="V1643" s="115"/>
      <c r="W1643" s="121"/>
    </row>
    <row r="1644" spans="2:23" s="94" customFormat="1" ht="50.15" hidden="1" customHeight="1" x14ac:dyDescent="0.35">
      <c r="B1644" s="115">
        <f t="shared" si="51"/>
        <v>1639</v>
      </c>
      <c r="C1644" s="115" t="s">
        <v>1755</v>
      </c>
      <c r="D1644" s="116" t="s">
        <v>3828</v>
      </c>
      <c r="E1644" s="117"/>
      <c r="F1644" s="118"/>
      <c r="G1644" s="119">
        <v>1</v>
      </c>
      <c r="H1644" s="119"/>
      <c r="I1644" s="119">
        <v>1</v>
      </c>
      <c r="J1644" s="119"/>
      <c r="K1644" s="131">
        <v>44106</v>
      </c>
      <c r="L1644" s="131">
        <v>44106</v>
      </c>
      <c r="M1644" s="131">
        <v>44106</v>
      </c>
      <c r="N1644" s="115" t="s">
        <v>3150</v>
      </c>
      <c r="O1644" s="115" t="s">
        <v>1031</v>
      </c>
      <c r="P1644" s="115">
        <v>10</v>
      </c>
      <c r="Q1644" s="115">
        <v>2020</v>
      </c>
      <c r="R1644" s="188" t="s">
        <v>3778</v>
      </c>
      <c r="S1644" s="115" t="str">
        <f t="shared" si="50"/>
        <v>TLJ</v>
      </c>
      <c r="T1644" s="115" t="str">
        <f>IFERROR(VLOOKUP(S1644,[1]LOKASI!$B$4:$D$19,2,0),"-")</f>
        <v>DISTRIK I</v>
      </c>
      <c r="U1644" s="115"/>
      <c r="V1644" s="115"/>
      <c r="W1644" s="121"/>
    </row>
    <row r="1645" spans="2:23" s="94" customFormat="1" ht="50.15" hidden="1" customHeight="1" x14ac:dyDescent="0.35">
      <c r="B1645" s="115">
        <f t="shared" si="51"/>
        <v>1640</v>
      </c>
      <c r="C1645" s="115" t="s">
        <v>2301</v>
      </c>
      <c r="D1645" s="116" t="s">
        <v>3829</v>
      </c>
      <c r="E1645" s="117"/>
      <c r="F1645" s="118"/>
      <c r="G1645" s="119">
        <v>1</v>
      </c>
      <c r="H1645" s="119"/>
      <c r="I1645" s="119">
        <v>1</v>
      </c>
      <c r="J1645" s="119"/>
      <c r="K1645" s="131">
        <v>44106</v>
      </c>
      <c r="L1645" s="131">
        <v>44106</v>
      </c>
      <c r="M1645" s="131">
        <v>44106</v>
      </c>
      <c r="N1645" s="115" t="s">
        <v>2806</v>
      </c>
      <c r="O1645" s="115" t="s">
        <v>3624</v>
      </c>
      <c r="P1645" s="115">
        <v>10</v>
      </c>
      <c r="Q1645" s="115">
        <v>2020</v>
      </c>
      <c r="R1645" s="188"/>
      <c r="S1645" s="115" t="str">
        <f t="shared" si="50"/>
        <v>SP2TLJ</v>
      </c>
      <c r="T1645" s="115" t="str">
        <f>IFERROR(VLOOKUP(S1645,[1]LOKASI!$B$4:$D$19,2,0),"-")</f>
        <v>-</v>
      </c>
      <c r="U1645" s="115"/>
      <c r="V1645" s="115"/>
      <c r="W1645" s="121"/>
    </row>
    <row r="1646" spans="2:23" s="94" customFormat="1" ht="50.15" hidden="1" customHeight="1" x14ac:dyDescent="0.35">
      <c r="B1646" s="115">
        <f t="shared" si="51"/>
        <v>1641</v>
      </c>
      <c r="C1646" s="115" t="s">
        <v>1755</v>
      </c>
      <c r="D1646" s="202" t="s">
        <v>3830</v>
      </c>
      <c r="E1646" s="203"/>
      <c r="F1646" s="204"/>
      <c r="G1646" s="119"/>
      <c r="H1646" s="119"/>
      <c r="I1646" s="119"/>
      <c r="J1646" s="119">
        <v>300</v>
      </c>
      <c r="K1646" s="131">
        <v>44106</v>
      </c>
      <c r="L1646" s="131">
        <v>44106</v>
      </c>
      <c r="M1646" s="131">
        <v>44106</v>
      </c>
      <c r="N1646" s="115" t="s">
        <v>3573</v>
      </c>
      <c r="O1646" s="115" t="s">
        <v>1799</v>
      </c>
      <c r="P1646" s="115">
        <v>10</v>
      </c>
      <c r="Q1646" s="115">
        <v>2020</v>
      </c>
      <c r="R1646" s="188" t="s">
        <v>3831</v>
      </c>
      <c r="S1646" s="115" t="str">
        <f t="shared" si="50"/>
        <v>OGN</v>
      </c>
      <c r="T1646" s="115" t="str">
        <f>IFERROR(VLOOKUP(S1646,[1]LOKASI!$B$4:$D$19,2,0),"-")</f>
        <v>DISTRIK II</v>
      </c>
      <c r="U1646" s="115"/>
      <c r="V1646" s="115"/>
      <c r="W1646" s="121"/>
    </row>
    <row r="1647" spans="2:23" s="94" customFormat="1" ht="50.15" hidden="1" customHeight="1" x14ac:dyDescent="0.35">
      <c r="B1647" s="115">
        <f t="shared" si="51"/>
        <v>1642</v>
      </c>
      <c r="C1647" s="115" t="s">
        <v>1755</v>
      </c>
      <c r="D1647" s="116" t="s">
        <v>3832</v>
      </c>
      <c r="E1647" s="117"/>
      <c r="F1647" s="118"/>
      <c r="G1647" s="119">
        <v>1</v>
      </c>
      <c r="H1647" s="119"/>
      <c r="I1647" s="119">
        <v>1</v>
      </c>
      <c r="J1647" s="119"/>
      <c r="K1647" s="131">
        <v>44107</v>
      </c>
      <c r="L1647" s="131">
        <v>44107</v>
      </c>
      <c r="M1647" s="131">
        <v>44107</v>
      </c>
      <c r="N1647" s="115" t="s">
        <v>3833</v>
      </c>
      <c r="O1647" s="115" t="s">
        <v>1511</v>
      </c>
      <c r="P1647" s="115">
        <v>10</v>
      </c>
      <c r="Q1647" s="115">
        <v>2020</v>
      </c>
      <c r="R1647" s="188"/>
      <c r="S1647" s="115" t="str">
        <f t="shared" si="50"/>
        <v>PMB</v>
      </c>
      <c r="T1647" s="115" t="str">
        <f>IFERROR(VLOOKUP(S1647,[1]LOKASI!$B$4:$D$19,2,0),"-")</f>
        <v>DISTRIK I</v>
      </c>
      <c r="U1647" s="115"/>
      <c r="V1647" s="115"/>
      <c r="W1647" s="121"/>
    </row>
    <row r="1648" spans="2:23" s="94" customFormat="1" ht="50.15" hidden="1" customHeight="1" x14ac:dyDescent="0.35">
      <c r="B1648" s="115">
        <f t="shared" si="51"/>
        <v>1643</v>
      </c>
      <c r="C1648" s="115" t="s">
        <v>1755</v>
      </c>
      <c r="D1648" s="116" t="s">
        <v>3834</v>
      </c>
      <c r="E1648" s="117"/>
      <c r="F1648" s="118"/>
      <c r="G1648" s="119">
        <v>1</v>
      </c>
      <c r="H1648" s="119"/>
      <c r="I1648" s="119"/>
      <c r="J1648" s="119">
        <v>16</v>
      </c>
      <c r="K1648" s="131">
        <v>44109</v>
      </c>
      <c r="L1648" s="131">
        <v>44109</v>
      </c>
      <c r="M1648" s="131">
        <v>44109</v>
      </c>
      <c r="N1648" s="134" t="s">
        <v>3835</v>
      </c>
      <c r="O1648" s="115" t="s">
        <v>1686</v>
      </c>
      <c r="P1648" s="115">
        <v>10</v>
      </c>
      <c r="Q1648" s="115">
        <v>2020</v>
      </c>
      <c r="R1648" s="195" t="s">
        <v>3836</v>
      </c>
      <c r="S1648" s="115" t="str">
        <f t="shared" si="50"/>
        <v>TTB</v>
      </c>
      <c r="T1648" s="115" t="str">
        <f>IFERROR(VLOOKUP(S1648,[1]LOKASI!$B$4:$D$19,2,0),"-")</f>
        <v>DISTRIK II</v>
      </c>
      <c r="U1648" s="115"/>
      <c r="V1648" s="115"/>
      <c r="W1648" s="121"/>
    </row>
    <row r="1649" spans="2:23" s="94" customFormat="1" ht="50.15" hidden="1" customHeight="1" x14ac:dyDescent="0.35">
      <c r="B1649" s="115">
        <f t="shared" si="51"/>
        <v>1644</v>
      </c>
      <c r="C1649" s="115" t="s">
        <v>2301</v>
      </c>
      <c r="D1649" s="202" t="s">
        <v>3837</v>
      </c>
      <c r="E1649" s="203"/>
      <c r="F1649" s="204"/>
      <c r="G1649" s="119">
        <v>1</v>
      </c>
      <c r="H1649" s="119"/>
      <c r="I1649" s="119"/>
      <c r="J1649" s="119">
        <v>4</v>
      </c>
      <c r="K1649" s="131">
        <v>44109</v>
      </c>
      <c r="L1649" s="131">
        <v>44109</v>
      </c>
      <c r="M1649" s="131">
        <v>44109</v>
      </c>
      <c r="N1649" s="115" t="s">
        <v>3272</v>
      </c>
      <c r="O1649" s="115" t="s">
        <v>1438</v>
      </c>
      <c r="P1649" s="115">
        <v>10</v>
      </c>
      <c r="Q1649" s="115">
        <v>2020</v>
      </c>
      <c r="R1649" s="188"/>
      <c r="S1649" s="115" t="str">
        <f t="shared" si="50"/>
        <v>SP KAG</v>
      </c>
      <c r="T1649" s="115" t="str">
        <f>IFERROR(VLOOKUP(S1649,[1]LOKASI!$B$4:$D$19,2,0),"-")</f>
        <v>-</v>
      </c>
      <c r="U1649" s="115"/>
      <c r="V1649" s="115"/>
      <c r="W1649" s="121"/>
    </row>
    <row r="1650" spans="2:23" s="94" customFormat="1" ht="50.15" hidden="1" customHeight="1" x14ac:dyDescent="0.35">
      <c r="B1650" s="115">
        <f t="shared" si="51"/>
        <v>1645</v>
      </c>
      <c r="C1650" s="160" t="s">
        <v>1300</v>
      </c>
      <c r="D1650" s="199" t="s">
        <v>3838</v>
      </c>
      <c r="E1650" s="162"/>
      <c r="F1650" s="163"/>
      <c r="G1650" s="119">
        <v>1</v>
      </c>
      <c r="H1650" s="119">
        <v>1</v>
      </c>
      <c r="I1650" s="119"/>
      <c r="J1650" s="119"/>
      <c r="K1650" s="131">
        <v>44111</v>
      </c>
      <c r="L1650" s="131">
        <v>44111</v>
      </c>
      <c r="M1650" s="131">
        <v>44111</v>
      </c>
      <c r="N1650" s="134" t="s">
        <v>3839</v>
      </c>
      <c r="O1650" s="115" t="s">
        <v>3840</v>
      </c>
      <c r="P1650" s="115">
        <v>10</v>
      </c>
      <c r="Q1650" s="115">
        <v>2020</v>
      </c>
      <c r="R1650" s="188"/>
      <c r="S1650" s="115" t="str">
        <f t="shared" si="50"/>
        <v>GNK-PPP</v>
      </c>
      <c r="T1650" s="115" t="str">
        <f>IFERROR(VLOOKUP(S1650,[1]LOKASI!$B$4:$D$19,2,0),"-")</f>
        <v>-</v>
      </c>
      <c r="U1650" s="115"/>
      <c r="V1650" s="115"/>
      <c r="W1650" s="121"/>
    </row>
    <row r="1651" spans="2:23" s="94" customFormat="1" ht="50.15" hidden="1" customHeight="1" x14ac:dyDescent="0.35">
      <c r="B1651" s="115">
        <f t="shared" si="51"/>
        <v>1646</v>
      </c>
      <c r="C1651" s="115" t="s">
        <v>1755</v>
      </c>
      <c r="D1651" s="116" t="s">
        <v>3841</v>
      </c>
      <c r="E1651" s="117"/>
      <c r="F1651" s="118"/>
      <c r="G1651" s="119">
        <v>1</v>
      </c>
      <c r="H1651" s="119"/>
      <c r="I1651" s="119"/>
      <c r="J1651" s="119">
        <v>4</v>
      </c>
      <c r="K1651" s="131">
        <v>44111</v>
      </c>
      <c r="L1651" s="131">
        <v>44111</v>
      </c>
      <c r="M1651" s="131">
        <v>44111</v>
      </c>
      <c r="N1651" s="115" t="s">
        <v>3842</v>
      </c>
      <c r="O1651" s="115" t="s">
        <v>1772</v>
      </c>
      <c r="P1651" s="115">
        <v>10</v>
      </c>
      <c r="Q1651" s="115">
        <v>2020</v>
      </c>
      <c r="R1651" s="188">
        <v>3.1</v>
      </c>
      <c r="S1651" s="115" t="str">
        <f t="shared" si="50"/>
        <v>OGN</v>
      </c>
      <c r="T1651" s="115" t="str">
        <f>IFERROR(VLOOKUP(S1651,[1]LOKASI!$B$4:$D$19,2,0),"-")</f>
        <v>DISTRIK II</v>
      </c>
      <c r="U1651" s="115"/>
      <c r="V1651" s="115"/>
      <c r="W1651" s="121"/>
    </row>
    <row r="1652" spans="2:23" s="94" customFormat="1" ht="50.15" hidden="1" customHeight="1" x14ac:dyDescent="0.35">
      <c r="B1652" s="115">
        <f t="shared" si="51"/>
        <v>1647</v>
      </c>
      <c r="C1652" s="115" t="s">
        <v>1300</v>
      </c>
      <c r="D1652" s="116" t="s">
        <v>3843</v>
      </c>
      <c r="E1652" s="117"/>
      <c r="F1652" s="118"/>
      <c r="G1652" s="119"/>
      <c r="H1652" s="119"/>
      <c r="I1652" s="119"/>
      <c r="J1652" s="119">
        <v>1700</v>
      </c>
      <c r="K1652" s="131">
        <v>44112</v>
      </c>
      <c r="L1652" s="131">
        <v>44112</v>
      </c>
      <c r="M1652" s="131">
        <v>44112</v>
      </c>
      <c r="N1652" s="134" t="s">
        <v>3844</v>
      </c>
      <c r="O1652" s="115" t="s">
        <v>3845</v>
      </c>
      <c r="P1652" s="115">
        <v>10</v>
      </c>
      <c r="Q1652" s="115">
        <v>2020</v>
      </c>
      <c r="R1652" s="201" t="s">
        <v>3846</v>
      </c>
      <c r="S1652" s="115" t="str">
        <f t="shared" si="50"/>
        <v>SPLBK-PPP</v>
      </c>
      <c r="T1652" s="115" t="str">
        <f>IFERROR(VLOOKUP(S1652,[1]LOKASI!$B$4:$D$19,2,0),"-")</f>
        <v>-</v>
      </c>
      <c r="U1652" s="115"/>
      <c r="V1652" s="115"/>
      <c r="W1652" s="121"/>
    </row>
    <row r="1653" spans="2:23" s="94" customFormat="1" ht="50.15" hidden="1" customHeight="1" x14ac:dyDescent="0.35">
      <c r="B1653" s="115">
        <f t="shared" si="51"/>
        <v>1648</v>
      </c>
      <c r="C1653" s="115" t="s">
        <v>1300</v>
      </c>
      <c r="D1653" s="116" t="s">
        <v>3847</v>
      </c>
      <c r="E1653" s="117"/>
      <c r="F1653" s="118"/>
      <c r="G1653" s="119">
        <v>1</v>
      </c>
      <c r="H1653" s="119"/>
      <c r="I1653" s="119">
        <v>1</v>
      </c>
      <c r="J1653" s="119"/>
      <c r="K1653" s="131">
        <v>44112</v>
      </c>
      <c r="L1653" s="131">
        <v>44112</v>
      </c>
      <c r="M1653" s="131">
        <v>44112</v>
      </c>
      <c r="N1653" s="115" t="s">
        <v>3848</v>
      </c>
      <c r="O1653" s="115" t="s">
        <v>3845</v>
      </c>
      <c r="P1653" s="115">
        <v>10</v>
      </c>
      <c r="Q1653" s="115">
        <v>2020</v>
      </c>
      <c r="R1653" s="188" t="s">
        <v>3802</v>
      </c>
      <c r="S1653" s="115" t="str">
        <f t="shared" si="50"/>
        <v>SPLBK-PPP</v>
      </c>
      <c r="T1653" s="115" t="str">
        <f>IFERROR(VLOOKUP(S1653,[1]LOKASI!$B$4:$D$19,2,0),"-")</f>
        <v>-</v>
      </c>
      <c r="U1653" s="115"/>
      <c r="V1653" s="115"/>
      <c r="W1653" s="121"/>
    </row>
    <row r="1654" spans="2:23" s="94" customFormat="1" ht="50.15" hidden="1" customHeight="1" x14ac:dyDescent="0.35">
      <c r="B1654" s="115">
        <f t="shared" si="51"/>
        <v>1649</v>
      </c>
      <c r="C1654" s="115" t="s">
        <v>2301</v>
      </c>
      <c r="D1654" s="202" t="s">
        <v>3849</v>
      </c>
      <c r="E1654" s="203"/>
      <c r="F1654" s="204"/>
      <c r="G1654" s="119">
        <v>1</v>
      </c>
      <c r="H1654" s="119"/>
      <c r="I1654" s="119"/>
      <c r="J1654" s="119"/>
      <c r="K1654" s="131">
        <v>44112</v>
      </c>
      <c r="L1654" s="131">
        <v>44112</v>
      </c>
      <c r="M1654" s="131">
        <v>44112</v>
      </c>
      <c r="N1654" s="115" t="s">
        <v>3850</v>
      </c>
      <c r="O1654" s="115" t="s">
        <v>3648</v>
      </c>
      <c r="P1654" s="115">
        <v>10</v>
      </c>
      <c r="Q1654" s="115">
        <v>2020</v>
      </c>
      <c r="R1654" s="188"/>
      <c r="S1654" s="115" t="str">
        <f t="shared" si="50"/>
        <v>SP7TLJ</v>
      </c>
      <c r="T1654" s="115" t="str">
        <f>IFERROR(VLOOKUP(S1654,[1]LOKASI!$B$4:$D$19,2,0),"-")</f>
        <v>-</v>
      </c>
      <c r="U1654" s="115"/>
      <c r="V1654" s="115"/>
      <c r="W1654" s="121"/>
    </row>
    <row r="1655" spans="2:23" s="94" customFormat="1" ht="50.15" hidden="1" customHeight="1" x14ac:dyDescent="0.35">
      <c r="B1655" s="115">
        <f t="shared" si="51"/>
        <v>1650</v>
      </c>
      <c r="C1655" s="115" t="s">
        <v>1755</v>
      </c>
      <c r="D1655" s="202" t="s">
        <v>3851</v>
      </c>
      <c r="E1655" s="203"/>
      <c r="F1655" s="204"/>
      <c r="G1655" s="119">
        <v>1</v>
      </c>
      <c r="H1655" s="119"/>
      <c r="I1655" s="119"/>
      <c r="J1655" s="119">
        <v>3</v>
      </c>
      <c r="K1655" s="131">
        <v>44112</v>
      </c>
      <c r="L1655" s="131">
        <v>44112</v>
      </c>
      <c r="M1655" s="131">
        <v>44112</v>
      </c>
      <c r="N1655" s="115" t="s">
        <v>3600</v>
      </c>
      <c r="O1655" s="115" t="s">
        <v>3852</v>
      </c>
      <c r="P1655" s="115">
        <v>10</v>
      </c>
      <c r="Q1655" s="115">
        <v>2020</v>
      </c>
      <c r="R1655" s="188" t="s">
        <v>3853</v>
      </c>
      <c r="S1655" s="115" t="str">
        <f t="shared" si="50"/>
        <v>TLJ</v>
      </c>
      <c r="T1655" s="115" t="str">
        <f>IFERROR(VLOOKUP(S1655,[1]LOKASI!$B$4:$D$19,2,0),"-")</f>
        <v>DISTRIK I</v>
      </c>
      <c r="U1655" s="115"/>
      <c r="V1655" s="115"/>
      <c r="W1655" s="121"/>
    </row>
    <row r="1656" spans="2:23" s="94" customFormat="1" ht="50.15" hidden="1" customHeight="1" x14ac:dyDescent="0.35">
      <c r="B1656" s="115">
        <f t="shared" si="51"/>
        <v>1651</v>
      </c>
      <c r="C1656" s="115" t="s">
        <v>1755</v>
      </c>
      <c r="D1656" s="116" t="s">
        <v>3854</v>
      </c>
      <c r="E1656" s="117"/>
      <c r="F1656" s="118"/>
      <c r="G1656" s="119">
        <v>1</v>
      </c>
      <c r="H1656" s="119"/>
      <c r="I1656" s="119">
        <v>1</v>
      </c>
      <c r="J1656" s="119"/>
      <c r="K1656" s="131">
        <v>44113</v>
      </c>
      <c r="L1656" s="131">
        <v>44113</v>
      </c>
      <c r="M1656" s="131">
        <v>44113</v>
      </c>
      <c r="N1656" s="115" t="s">
        <v>3775</v>
      </c>
      <c r="O1656" s="115" t="s">
        <v>1521</v>
      </c>
      <c r="P1656" s="115">
        <v>10</v>
      </c>
      <c r="Q1656" s="115">
        <v>2020</v>
      </c>
      <c r="R1656" s="188" t="s">
        <v>3520</v>
      </c>
      <c r="S1656" s="115" t="str">
        <f t="shared" si="50"/>
        <v>PMB</v>
      </c>
      <c r="T1656" s="115" t="str">
        <f>IFERROR(VLOOKUP(S1656,[1]LOKASI!$B$4:$D$19,2,0),"-")</f>
        <v>DISTRIK I</v>
      </c>
      <c r="U1656" s="115"/>
      <c r="V1656" s="115"/>
      <c r="W1656" s="121"/>
    </row>
    <row r="1657" spans="2:23" s="94" customFormat="1" ht="50.15" hidden="1" customHeight="1" x14ac:dyDescent="0.35">
      <c r="B1657" s="115">
        <f t="shared" si="51"/>
        <v>1652</v>
      </c>
      <c r="C1657" s="115" t="s">
        <v>1755</v>
      </c>
      <c r="D1657" s="202" t="s">
        <v>3855</v>
      </c>
      <c r="E1657" s="203"/>
      <c r="F1657" s="204"/>
      <c r="G1657" s="119">
        <v>1</v>
      </c>
      <c r="H1657" s="119"/>
      <c r="I1657" s="119"/>
      <c r="J1657" s="119"/>
      <c r="K1657" s="131">
        <v>44113</v>
      </c>
      <c r="L1657" s="131">
        <v>44113</v>
      </c>
      <c r="M1657" s="131">
        <v>44113</v>
      </c>
      <c r="N1657" s="115" t="s">
        <v>3856</v>
      </c>
      <c r="O1657" s="115" t="s">
        <v>676</v>
      </c>
      <c r="P1657" s="115">
        <v>10</v>
      </c>
      <c r="Q1657" s="115">
        <v>2020</v>
      </c>
      <c r="R1657" s="188"/>
      <c r="S1657" s="115" t="str">
        <f t="shared" si="50"/>
        <v>TLJ</v>
      </c>
      <c r="T1657" s="115" t="str">
        <f>IFERROR(VLOOKUP(S1657,[1]LOKASI!$B$4:$D$19,2,0),"-")</f>
        <v>DISTRIK I</v>
      </c>
      <c r="U1657" s="115"/>
      <c r="V1657" s="115"/>
      <c r="W1657" s="121"/>
    </row>
    <row r="1658" spans="2:23" s="94" customFormat="1" ht="50.15" hidden="1" customHeight="1" x14ac:dyDescent="0.35">
      <c r="B1658" s="115">
        <f t="shared" si="51"/>
        <v>1653</v>
      </c>
      <c r="C1658" s="115" t="s">
        <v>1755</v>
      </c>
      <c r="D1658" s="116" t="s">
        <v>3857</v>
      </c>
      <c r="E1658" s="117"/>
      <c r="F1658" s="118"/>
      <c r="G1658" s="119">
        <v>1</v>
      </c>
      <c r="H1658" s="119"/>
      <c r="I1658" s="119">
        <v>1</v>
      </c>
      <c r="J1658" s="119"/>
      <c r="K1658" s="131">
        <v>44114</v>
      </c>
      <c r="L1658" s="131">
        <v>44114</v>
      </c>
      <c r="M1658" s="131">
        <v>44114</v>
      </c>
      <c r="N1658" s="115" t="s">
        <v>3298</v>
      </c>
      <c r="O1658" s="115" t="s">
        <v>1026</v>
      </c>
      <c r="P1658" s="115">
        <v>10</v>
      </c>
      <c r="Q1658" s="115">
        <v>2020</v>
      </c>
      <c r="R1658" s="188"/>
      <c r="S1658" s="115" t="str">
        <f t="shared" si="50"/>
        <v>TLJ</v>
      </c>
      <c r="T1658" s="115" t="str">
        <f>IFERROR(VLOOKUP(S1658,[1]LOKASI!$B$4:$D$19,2,0),"-")</f>
        <v>DISTRIK I</v>
      </c>
      <c r="U1658" s="115"/>
      <c r="V1658" s="115"/>
      <c r="W1658" s="121"/>
    </row>
    <row r="1659" spans="2:23" s="94" customFormat="1" ht="50.15" hidden="1" customHeight="1" x14ac:dyDescent="0.35">
      <c r="B1659" s="115">
        <f t="shared" si="51"/>
        <v>1654</v>
      </c>
      <c r="C1659" s="115" t="s">
        <v>1755</v>
      </c>
      <c r="D1659" s="202" t="s">
        <v>3858</v>
      </c>
      <c r="E1659" s="203"/>
      <c r="F1659" s="204"/>
      <c r="G1659" s="119">
        <v>1</v>
      </c>
      <c r="H1659" s="119"/>
      <c r="I1659" s="119">
        <v>1</v>
      </c>
      <c r="J1659" s="119"/>
      <c r="K1659" s="131">
        <v>44114</v>
      </c>
      <c r="L1659" s="131">
        <v>44114</v>
      </c>
      <c r="M1659" s="131">
        <v>44114</v>
      </c>
      <c r="N1659" s="115" t="s">
        <v>3434</v>
      </c>
      <c r="O1659" s="115" t="s">
        <v>1657</v>
      </c>
      <c r="P1659" s="115">
        <v>10</v>
      </c>
      <c r="Q1659" s="115">
        <v>2020</v>
      </c>
      <c r="R1659" s="188" t="s">
        <v>3652</v>
      </c>
      <c r="S1659" s="115" t="str">
        <f t="shared" si="50"/>
        <v>TLJ</v>
      </c>
      <c r="T1659" s="115" t="str">
        <f>IFERROR(VLOOKUP(S1659,[1]LOKASI!$B$4:$D$19,2,0),"-")</f>
        <v>DISTRIK I</v>
      </c>
      <c r="U1659" s="115"/>
      <c r="V1659" s="115"/>
      <c r="W1659" s="121"/>
    </row>
    <row r="1660" spans="2:23" s="94" customFormat="1" ht="50.15" hidden="1" customHeight="1" x14ac:dyDescent="0.35">
      <c r="B1660" s="115">
        <f t="shared" si="51"/>
        <v>1655</v>
      </c>
      <c r="C1660" s="115" t="s">
        <v>2301</v>
      </c>
      <c r="D1660" s="116" t="s">
        <v>3859</v>
      </c>
      <c r="E1660" s="117"/>
      <c r="F1660" s="118"/>
      <c r="G1660" s="119"/>
      <c r="H1660" s="119"/>
      <c r="I1660" s="119"/>
      <c r="J1660" s="119"/>
      <c r="K1660" s="131">
        <v>44116</v>
      </c>
      <c r="L1660" s="131">
        <v>44116</v>
      </c>
      <c r="M1660" s="131">
        <v>44116</v>
      </c>
      <c r="N1660" s="115" t="s">
        <v>3860</v>
      </c>
      <c r="O1660" s="115" t="s">
        <v>3861</v>
      </c>
      <c r="P1660" s="115">
        <v>10</v>
      </c>
      <c r="Q1660" s="115">
        <v>2020</v>
      </c>
      <c r="R1660" s="188"/>
      <c r="S1660" s="115" t="str">
        <f t="shared" si="50"/>
        <v>SPLBK</v>
      </c>
      <c r="T1660" s="115" t="str">
        <f>IFERROR(VLOOKUP(S1660,[1]LOKASI!$B$4:$D$19,2,0),"-")</f>
        <v>-</v>
      </c>
      <c r="U1660" s="115"/>
      <c r="V1660" s="115"/>
      <c r="W1660" s="121"/>
    </row>
    <row r="1661" spans="2:23" s="94" customFormat="1" ht="50.15" hidden="1" customHeight="1" x14ac:dyDescent="0.35">
      <c r="B1661" s="115">
        <f t="shared" si="51"/>
        <v>1656</v>
      </c>
      <c r="C1661" s="115" t="s">
        <v>1755</v>
      </c>
      <c r="D1661" s="202" t="s">
        <v>3862</v>
      </c>
      <c r="E1661" s="203"/>
      <c r="F1661" s="204"/>
      <c r="G1661" s="119">
        <v>1</v>
      </c>
      <c r="H1661" s="119"/>
      <c r="I1661" s="119"/>
      <c r="J1661" s="119">
        <v>8</v>
      </c>
      <c r="K1661" s="131">
        <v>44116</v>
      </c>
      <c r="L1661" s="131">
        <v>44116</v>
      </c>
      <c r="M1661" s="131">
        <v>44116</v>
      </c>
      <c r="N1661" s="115" t="s">
        <v>3224</v>
      </c>
      <c r="O1661" s="115" t="s">
        <v>1586</v>
      </c>
      <c r="P1661" s="115">
        <v>10</v>
      </c>
      <c r="Q1661" s="115">
        <v>2020</v>
      </c>
      <c r="R1661" s="188" t="s">
        <v>3863</v>
      </c>
      <c r="S1661" s="115" t="str">
        <f t="shared" si="50"/>
        <v>TLJ</v>
      </c>
      <c r="T1661" s="115" t="str">
        <f>IFERROR(VLOOKUP(S1661,[1]LOKASI!$B$4:$D$19,2,0),"-")</f>
        <v>DISTRIK I</v>
      </c>
      <c r="U1661" s="115"/>
      <c r="V1661" s="115"/>
      <c r="W1661" s="121"/>
    </row>
    <row r="1662" spans="2:23" s="94" customFormat="1" ht="50.15" hidden="1" customHeight="1" x14ac:dyDescent="0.35">
      <c r="B1662" s="115">
        <f t="shared" si="51"/>
        <v>1657</v>
      </c>
      <c r="C1662" s="115" t="s">
        <v>1755</v>
      </c>
      <c r="D1662" s="116" t="s">
        <v>3864</v>
      </c>
      <c r="E1662" s="117"/>
      <c r="F1662" s="118"/>
      <c r="G1662" s="119">
        <v>1</v>
      </c>
      <c r="H1662" s="119"/>
      <c r="I1662" s="119"/>
      <c r="J1662" s="119">
        <v>1</v>
      </c>
      <c r="K1662" s="131">
        <v>44116</v>
      </c>
      <c r="L1662" s="131">
        <v>44116</v>
      </c>
      <c r="M1662" s="131">
        <v>44116</v>
      </c>
      <c r="N1662" s="134" t="s">
        <v>3865</v>
      </c>
      <c r="O1662" s="115" t="s">
        <v>3866</v>
      </c>
      <c r="P1662" s="115">
        <v>10</v>
      </c>
      <c r="Q1662" s="115">
        <v>2020</v>
      </c>
      <c r="R1662" s="188"/>
      <c r="S1662" s="115" t="str">
        <f t="shared" si="50"/>
        <v>PDS</v>
      </c>
      <c r="T1662" s="115" t="str">
        <f>IFERROR(VLOOKUP(S1662,[1]LOKASI!$B$4:$D$19,2,0),"-")</f>
        <v>-</v>
      </c>
      <c r="U1662" s="115"/>
      <c r="V1662" s="115"/>
      <c r="W1662" s="121"/>
    </row>
    <row r="1663" spans="2:23" s="94" customFormat="1" ht="50.15" hidden="1" customHeight="1" x14ac:dyDescent="0.35">
      <c r="B1663" s="115">
        <f t="shared" si="51"/>
        <v>1658</v>
      </c>
      <c r="C1663" s="115" t="s">
        <v>1755</v>
      </c>
      <c r="D1663" s="202" t="s">
        <v>3867</v>
      </c>
      <c r="E1663" s="203"/>
      <c r="F1663" s="204"/>
      <c r="G1663" s="119">
        <v>1</v>
      </c>
      <c r="H1663" s="119"/>
      <c r="I1663" s="119">
        <v>1</v>
      </c>
      <c r="J1663" s="119"/>
      <c r="K1663" s="131">
        <v>44118</v>
      </c>
      <c r="L1663" s="131">
        <v>44118</v>
      </c>
      <c r="M1663" s="131">
        <v>44118</v>
      </c>
      <c r="N1663" s="115" t="s">
        <v>3307</v>
      </c>
      <c r="O1663" s="115" t="s">
        <v>1657</v>
      </c>
      <c r="P1663" s="115">
        <v>10</v>
      </c>
      <c r="Q1663" s="115">
        <v>2020</v>
      </c>
      <c r="R1663" s="188"/>
      <c r="S1663" s="115" t="str">
        <f t="shared" si="50"/>
        <v>TLJ</v>
      </c>
      <c r="T1663" s="115" t="str">
        <f>IFERROR(VLOOKUP(S1663,[1]LOKASI!$B$4:$D$19,2,0),"-")</f>
        <v>DISTRIK I</v>
      </c>
      <c r="U1663" s="115"/>
      <c r="V1663" s="115"/>
      <c r="W1663" s="121"/>
    </row>
    <row r="1664" spans="2:23" s="94" customFormat="1" ht="50.15" hidden="1" customHeight="1" x14ac:dyDescent="0.35">
      <c r="B1664" s="115">
        <f t="shared" si="51"/>
        <v>1659</v>
      </c>
      <c r="C1664" s="115" t="s">
        <v>2301</v>
      </c>
      <c r="D1664" s="116" t="s">
        <v>3868</v>
      </c>
      <c r="E1664" s="117"/>
      <c r="F1664" s="118"/>
      <c r="G1664" s="119"/>
      <c r="H1664" s="119"/>
      <c r="I1664" s="119"/>
      <c r="J1664" s="119"/>
      <c r="K1664" s="131">
        <v>44118</v>
      </c>
      <c r="L1664" s="131">
        <v>44118</v>
      </c>
      <c r="M1664" s="131">
        <v>44118</v>
      </c>
      <c r="N1664" s="115" t="s">
        <v>3833</v>
      </c>
      <c r="O1664" s="115" t="s">
        <v>1306</v>
      </c>
      <c r="P1664" s="115">
        <v>10</v>
      </c>
      <c r="Q1664" s="115">
        <v>2020</v>
      </c>
      <c r="R1664" s="188"/>
      <c r="S1664" s="115" t="str">
        <f t="shared" si="50"/>
        <v>SP 1 TMT</v>
      </c>
      <c r="T1664" s="115" t="str">
        <f>IFERROR(VLOOKUP(S1664,[1]LOKASI!$B$4:$D$19,2,0),"-")</f>
        <v>-</v>
      </c>
      <c r="U1664" s="115"/>
      <c r="V1664" s="115"/>
      <c r="W1664" s="121"/>
    </row>
    <row r="1665" spans="2:23" s="94" customFormat="1" ht="50.15" hidden="1" customHeight="1" x14ac:dyDescent="0.35">
      <c r="B1665" s="115">
        <f t="shared" si="51"/>
        <v>1660</v>
      </c>
      <c r="C1665" s="115" t="s">
        <v>2301</v>
      </c>
      <c r="D1665" s="116" t="s">
        <v>3869</v>
      </c>
      <c r="E1665" s="117"/>
      <c r="F1665" s="118"/>
      <c r="G1665" s="119">
        <v>1</v>
      </c>
      <c r="H1665" s="119"/>
      <c r="I1665" s="119"/>
      <c r="J1665" s="119">
        <v>2</v>
      </c>
      <c r="K1665" s="131">
        <v>44120</v>
      </c>
      <c r="L1665" s="131">
        <v>44120</v>
      </c>
      <c r="M1665" s="131">
        <v>44120</v>
      </c>
      <c r="N1665" s="115" t="s">
        <v>3446</v>
      </c>
      <c r="O1665" s="115" t="s">
        <v>1929</v>
      </c>
      <c r="P1665" s="115">
        <v>10</v>
      </c>
      <c r="Q1665" s="115">
        <v>2020</v>
      </c>
      <c r="R1665" s="188"/>
      <c r="S1665" s="115" t="str">
        <f t="shared" si="50"/>
        <v>SP 2 GNK</v>
      </c>
      <c r="T1665" s="115" t="str">
        <f>IFERROR(VLOOKUP(S1665,[1]LOKASI!$B$4:$D$19,2,0),"-")</f>
        <v>-</v>
      </c>
      <c r="U1665" s="115"/>
      <c r="V1665" s="115"/>
      <c r="W1665" s="121"/>
    </row>
    <row r="1666" spans="2:23" s="94" customFormat="1" ht="50.15" hidden="1" customHeight="1" x14ac:dyDescent="0.35">
      <c r="B1666" s="115">
        <f t="shared" si="51"/>
        <v>1661</v>
      </c>
      <c r="C1666" s="115" t="s">
        <v>1755</v>
      </c>
      <c r="D1666" s="116" t="s">
        <v>3870</v>
      </c>
      <c r="E1666" s="117"/>
      <c r="F1666" s="118"/>
      <c r="G1666" s="119">
        <v>1</v>
      </c>
      <c r="H1666" s="119"/>
      <c r="I1666" s="119">
        <v>1</v>
      </c>
      <c r="J1666" s="119"/>
      <c r="K1666" s="131">
        <v>44121</v>
      </c>
      <c r="L1666" s="131">
        <v>44121</v>
      </c>
      <c r="M1666" s="131">
        <v>44121</v>
      </c>
      <c r="N1666" s="115" t="s">
        <v>3871</v>
      </c>
      <c r="O1666" s="115" t="s">
        <v>1654</v>
      </c>
      <c r="P1666" s="115">
        <v>10</v>
      </c>
      <c r="Q1666" s="115">
        <v>2020</v>
      </c>
      <c r="R1666" s="188" t="s">
        <v>3634</v>
      </c>
      <c r="S1666" s="115" t="str">
        <f t="shared" si="50"/>
        <v>TLJ</v>
      </c>
      <c r="T1666" s="115" t="str">
        <f>IFERROR(VLOOKUP(S1666,[1]LOKASI!$B$4:$D$19,2,0),"-")</f>
        <v>DISTRIK I</v>
      </c>
      <c r="U1666" s="115"/>
      <c r="V1666" s="115"/>
      <c r="W1666" s="121"/>
    </row>
    <row r="1667" spans="2:23" s="94" customFormat="1" ht="50.15" hidden="1" customHeight="1" x14ac:dyDescent="0.35">
      <c r="B1667" s="115">
        <f t="shared" si="51"/>
        <v>1662</v>
      </c>
      <c r="C1667" s="115" t="s">
        <v>2301</v>
      </c>
      <c r="D1667" s="116" t="s">
        <v>3872</v>
      </c>
      <c r="E1667" s="117"/>
      <c r="F1667" s="118"/>
      <c r="G1667" s="119">
        <v>1</v>
      </c>
      <c r="H1667" s="119"/>
      <c r="I1667" s="119">
        <v>1</v>
      </c>
      <c r="J1667" s="119"/>
      <c r="K1667" s="131">
        <v>44121</v>
      </c>
      <c r="L1667" s="131">
        <v>44121</v>
      </c>
      <c r="M1667" s="131">
        <v>44121</v>
      </c>
      <c r="N1667" s="115" t="s">
        <v>3298</v>
      </c>
      <c r="O1667" s="115" t="s">
        <v>1348</v>
      </c>
      <c r="P1667" s="115">
        <v>10</v>
      </c>
      <c r="Q1667" s="115">
        <v>2020</v>
      </c>
      <c r="R1667" s="188"/>
      <c r="S1667" s="115" t="str">
        <f t="shared" si="50"/>
        <v>SP BRG D</v>
      </c>
      <c r="T1667" s="115" t="str">
        <f>IFERROR(VLOOKUP(S1667,[1]LOKASI!$B$4:$D$19,2,0),"-")</f>
        <v>-</v>
      </c>
      <c r="U1667" s="115"/>
      <c r="V1667" s="115"/>
      <c r="W1667" s="121"/>
    </row>
    <row r="1668" spans="2:23" s="94" customFormat="1" ht="50.15" hidden="1" customHeight="1" x14ac:dyDescent="0.35">
      <c r="B1668" s="115">
        <f t="shared" si="51"/>
        <v>1663</v>
      </c>
      <c r="C1668" s="115" t="s">
        <v>1755</v>
      </c>
      <c r="D1668" s="202" t="s">
        <v>3873</v>
      </c>
      <c r="E1668" s="203"/>
      <c r="F1668" s="204"/>
      <c r="G1668" s="119">
        <v>1</v>
      </c>
      <c r="H1668" s="119"/>
      <c r="I1668" s="119"/>
      <c r="J1668" s="119">
        <v>9</v>
      </c>
      <c r="K1668" s="131">
        <v>44121</v>
      </c>
      <c r="L1668" s="131">
        <v>44121</v>
      </c>
      <c r="M1668" s="131">
        <v>44121</v>
      </c>
      <c r="N1668" s="115" t="s">
        <v>3230</v>
      </c>
      <c r="O1668" s="115" t="s">
        <v>1454</v>
      </c>
      <c r="P1668" s="115">
        <v>10</v>
      </c>
      <c r="Q1668" s="115">
        <v>2020</v>
      </c>
      <c r="R1668" s="188" t="s">
        <v>3520</v>
      </c>
      <c r="S1668" s="115" t="str">
        <f t="shared" si="50"/>
        <v>KAG</v>
      </c>
      <c r="T1668" s="115" t="str">
        <f>IFERROR(VLOOKUP(S1668,[1]LOKASI!$B$4:$D$19,2,0),"-")</f>
        <v>DISTRIK III</v>
      </c>
      <c r="U1668" s="115"/>
      <c r="V1668" s="115"/>
      <c r="W1668" s="121"/>
    </row>
    <row r="1669" spans="2:23" s="94" customFormat="1" ht="50.15" hidden="1" customHeight="1" x14ac:dyDescent="0.35">
      <c r="B1669" s="115">
        <f t="shared" si="51"/>
        <v>1664</v>
      </c>
      <c r="C1669" s="115" t="s">
        <v>1300</v>
      </c>
      <c r="D1669" s="116" t="s">
        <v>3874</v>
      </c>
      <c r="E1669" s="117"/>
      <c r="F1669" s="118"/>
      <c r="G1669" s="119">
        <v>3</v>
      </c>
      <c r="H1669" s="119">
        <v>3</v>
      </c>
      <c r="I1669" s="119"/>
      <c r="J1669" s="119">
        <v>24</v>
      </c>
      <c r="K1669" s="131">
        <v>44122</v>
      </c>
      <c r="L1669" s="131">
        <v>44122</v>
      </c>
      <c r="M1669" s="131">
        <v>44125</v>
      </c>
      <c r="N1669" s="115" t="s">
        <v>3875</v>
      </c>
      <c r="O1669" s="115" t="s">
        <v>3876</v>
      </c>
      <c r="P1669" s="115">
        <v>10</v>
      </c>
      <c r="Q1669" s="115">
        <v>2020</v>
      </c>
      <c r="R1669" s="188" t="s">
        <v>3877</v>
      </c>
      <c r="S1669" s="115" t="str">
        <f t="shared" si="50"/>
        <v>SP2TMT-SP1TMT</v>
      </c>
      <c r="T1669" s="115" t="str">
        <f>IFERROR(VLOOKUP(S1669,[1]LOKASI!$B$4:$D$19,2,0),"-")</f>
        <v>-</v>
      </c>
      <c r="U1669" s="115"/>
      <c r="V1669" s="115"/>
      <c r="W1669" s="121"/>
    </row>
    <row r="1670" spans="2:23" s="94" customFormat="1" ht="50.15" hidden="1" customHeight="1" x14ac:dyDescent="0.35">
      <c r="B1670" s="115">
        <f t="shared" si="51"/>
        <v>1665</v>
      </c>
      <c r="C1670" s="115" t="s">
        <v>1755</v>
      </c>
      <c r="D1670" s="116" t="s">
        <v>3878</v>
      </c>
      <c r="E1670" s="117"/>
      <c r="F1670" s="118"/>
      <c r="G1670" s="119">
        <v>1</v>
      </c>
      <c r="H1670" s="119"/>
      <c r="I1670" s="119"/>
      <c r="J1670" s="119">
        <v>1</v>
      </c>
      <c r="K1670" s="131">
        <v>44123</v>
      </c>
      <c r="L1670" s="131">
        <v>44123</v>
      </c>
      <c r="M1670" s="131">
        <v>44123</v>
      </c>
      <c r="N1670" s="115" t="s">
        <v>2806</v>
      </c>
      <c r="O1670" s="115" t="s">
        <v>1375</v>
      </c>
      <c r="P1670" s="115">
        <v>10</v>
      </c>
      <c r="Q1670" s="115">
        <v>2020</v>
      </c>
      <c r="R1670" s="188" t="s">
        <v>3652</v>
      </c>
      <c r="S1670" s="115" t="str">
        <f t="shared" ref="S1670:S1733" si="52">IF(C1670="TRUNKLINE",LEFT(O1670,25),IF(C1670="PIPING",LEFT(O1670,13),LEFT(O1670,3)))</f>
        <v>BRG</v>
      </c>
      <c r="T1670" s="115" t="str">
        <f>IFERROR(VLOOKUP(S1670,[1]LOKASI!$B$4:$D$19,2,0),"-")</f>
        <v>DISTRIK III</v>
      </c>
      <c r="U1670" s="115"/>
      <c r="V1670" s="115"/>
      <c r="W1670" s="121"/>
    </row>
    <row r="1671" spans="2:23" s="94" customFormat="1" ht="50.15" hidden="1" customHeight="1" x14ac:dyDescent="0.35">
      <c r="B1671" s="115">
        <f t="shared" si="51"/>
        <v>1666</v>
      </c>
      <c r="C1671" s="115" t="s">
        <v>2301</v>
      </c>
      <c r="D1671" s="202" t="s">
        <v>3879</v>
      </c>
      <c r="E1671" s="203"/>
      <c r="F1671" s="204"/>
      <c r="G1671" s="119"/>
      <c r="H1671" s="119"/>
      <c r="I1671" s="119"/>
      <c r="J1671" s="119"/>
      <c r="K1671" s="131">
        <v>44124</v>
      </c>
      <c r="L1671" s="131">
        <v>44124</v>
      </c>
      <c r="M1671" s="131">
        <v>44124</v>
      </c>
      <c r="N1671" s="115" t="s">
        <v>3557</v>
      </c>
      <c r="O1671" s="115" t="s">
        <v>3654</v>
      </c>
      <c r="P1671" s="115">
        <v>10</v>
      </c>
      <c r="Q1671" s="115">
        <v>2020</v>
      </c>
      <c r="R1671" s="188"/>
      <c r="S1671" s="115" t="str">
        <f t="shared" si="52"/>
        <v>SP5TLJ</v>
      </c>
      <c r="T1671" s="115" t="str">
        <f>IFERROR(VLOOKUP(S1671,[1]LOKASI!$B$4:$D$19,2,0),"-")</f>
        <v>-</v>
      </c>
      <c r="U1671" s="115"/>
      <c r="V1671" s="115"/>
      <c r="W1671" s="121"/>
    </row>
    <row r="1672" spans="2:23" s="94" customFormat="1" ht="50.15" hidden="1" customHeight="1" x14ac:dyDescent="0.35">
      <c r="B1672" s="115">
        <f t="shared" ref="B1672:B1735" si="53">B1671+1</f>
        <v>1667</v>
      </c>
      <c r="C1672" s="115" t="s">
        <v>2301</v>
      </c>
      <c r="D1672" s="202" t="s">
        <v>3880</v>
      </c>
      <c r="E1672" s="203"/>
      <c r="F1672" s="204"/>
      <c r="G1672" s="119">
        <v>1</v>
      </c>
      <c r="H1672" s="119"/>
      <c r="I1672" s="119"/>
      <c r="J1672" s="119">
        <v>6</v>
      </c>
      <c r="K1672" s="131">
        <v>44124</v>
      </c>
      <c r="L1672" s="131">
        <v>44124</v>
      </c>
      <c r="M1672" s="131">
        <v>44124</v>
      </c>
      <c r="N1672" s="115" t="s">
        <v>3415</v>
      </c>
      <c r="O1672" s="115" t="s">
        <v>3654</v>
      </c>
      <c r="P1672" s="115">
        <v>10</v>
      </c>
      <c r="Q1672" s="115">
        <v>2020</v>
      </c>
      <c r="R1672" s="188"/>
      <c r="S1672" s="115" t="str">
        <f t="shared" si="52"/>
        <v>SP5TLJ</v>
      </c>
      <c r="T1672" s="115" t="str">
        <f>IFERROR(VLOOKUP(S1672,[1]LOKASI!$B$4:$D$19,2,0),"-")</f>
        <v>-</v>
      </c>
      <c r="U1672" s="115"/>
      <c r="V1672" s="115"/>
      <c r="W1672" s="121"/>
    </row>
    <row r="1673" spans="2:23" s="94" customFormat="1" ht="50.15" hidden="1" customHeight="1" x14ac:dyDescent="0.35">
      <c r="B1673" s="115">
        <f t="shared" si="53"/>
        <v>1668</v>
      </c>
      <c r="C1673" s="115" t="s">
        <v>2301</v>
      </c>
      <c r="D1673" s="116" t="s">
        <v>3881</v>
      </c>
      <c r="E1673" s="117"/>
      <c r="F1673" s="118"/>
      <c r="G1673" s="119"/>
      <c r="H1673" s="119"/>
      <c r="I1673" s="119"/>
      <c r="J1673" s="119"/>
      <c r="K1673" s="131">
        <v>44125</v>
      </c>
      <c r="L1673" s="131">
        <v>44125</v>
      </c>
      <c r="M1673" s="131">
        <v>44125</v>
      </c>
      <c r="N1673" s="115" t="s">
        <v>3352</v>
      </c>
      <c r="O1673" s="115" t="s">
        <v>3643</v>
      </c>
      <c r="P1673" s="115">
        <v>10</v>
      </c>
      <c r="Q1673" s="115">
        <v>2020</v>
      </c>
      <c r="R1673" s="188"/>
      <c r="S1673" s="115" t="str">
        <f t="shared" si="52"/>
        <v>SP6TLJ</v>
      </c>
      <c r="T1673" s="115" t="str">
        <f>IFERROR(VLOOKUP(S1673,[1]LOKASI!$B$4:$D$19,2,0),"-")</f>
        <v>-</v>
      </c>
      <c r="U1673" s="115"/>
      <c r="V1673" s="115"/>
      <c r="W1673" s="121"/>
    </row>
    <row r="1674" spans="2:23" s="94" customFormat="1" ht="50.15" hidden="1" customHeight="1" x14ac:dyDescent="0.35">
      <c r="B1674" s="115">
        <f t="shared" si="53"/>
        <v>1669</v>
      </c>
      <c r="C1674" s="115" t="s">
        <v>1755</v>
      </c>
      <c r="D1674" s="116" t="s">
        <v>3882</v>
      </c>
      <c r="E1674" s="117"/>
      <c r="F1674" s="118"/>
      <c r="G1674" s="119">
        <v>1</v>
      </c>
      <c r="H1674" s="119"/>
      <c r="I1674" s="119">
        <v>1</v>
      </c>
      <c r="J1674" s="119"/>
      <c r="K1674" s="131">
        <v>44125</v>
      </c>
      <c r="L1674" s="131">
        <v>44125</v>
      </c>
      <c r="M1674" s="131">
        <v>44125</v>
      </c>
      <c r="N1674" s="115" t="s">
        <v>3557</v>
      </c>
      <c r="O1674" s="115" t="s">
        <v>1364</v>
      </c>
      <c r="P1674" s="115">
        <v>10</v>
      </c>
      <c r="Q1674" s="115">
        <v>2020</v>
      </c>
      <c r="R1674" s="188" t="s">
        <v>3722</v>
      </c>
      <c r="S1674" s="115" t="str">
        <f t="shared" si="52"/>
        <v>BRG</v>
      </c>
      <c r="T1674" s="115" t="str">
        <f>IFERROR(VLOOKUP(S1674,[1]LOKASI!$B$4:$D$19,2,0),"-")</f>
        <v>DISTRIK III</v>
      </c>
      <c r="U1674" s="115"/>
      <c r="V1674" s="115"/>
      <c r="W1674" s="121"/>
    </row>
    <row r="1675" spans="2:23" s="94" customFormat="1" ht="50.15" hidden="1" customHeight="1" x14ac:dyDescent="0.35">
      <c r="B1675" s="115">
        <f t="shared" si="53"/>
        <v>1670</v>
      </c>
      <c r="C1675" s="115" t="s">
        <v>1755</v>
      </c>
      <c r="D1675" s="116" t="s">
        <v>3883</v>
      </c>
      <c r="E1675" s="117"/>
      <c r="F1675" s="118"/>
      <c r="G1675" s="119">
        <v>1</v>
      </c>
      <c r="H1675" s="119"/>
      <c r="I1675" s="119"/>
      <c r="J1675" s="119">
        <v>24</v>
      </c>
      <c r="K1675" s="131">
        <v>44125</v>
      </c>
      <c r="L1675" s="131">
        <v>44125</v>
      </c>
      <c r="M1675" s="131">
        <v>44125</v>
      </c>
      <c r="N1675" s="134" t="s">
        <v>3884</v>
      </c>
      <c r="O1675" s="115" t="s">
        <v>1442</v>
      </c>
      <c r="P1675" s="115">
        <v>10</v>
      </c>
      <c r="Q1675" s="115">
        <v>2020</v>
      </c>
      <c r="R1675" s="188" t="s">
        <v>3520</v>
      </c>
      <c r="S1675" s="115" t="str">
        <f t="shared" si="52"/>
        <v>KAG</v>
      </c>
      <c r="T1675" s="115" t="str">
        <f>IFERROR(VLOOKUP(S1675,[1]LOKASI!$B$4:$D$19,2,0),"-")</f>
        <v>DISTRIK III</v>
      </c>
      <c r="U1675" s="115"/>
      <c r="V1675" s="115"/>
      <c r="W1675" s="121"/>
    </row>
    <row r="1676" spans="2:23" s="94" customFormat="1" ht="50.15" hidden="1" customHeight="1" x14ac:dyDescent="0.35">
      <c r="B1676" s="115">
        <f t="shared" si="53"/>
        <v>1671</v>
      </c>
      <c r="C1676" s="115" t="s">
        <v>2301</v>
      </c>
      <c r="D1676" s="116" t="s">
        <v>3885</v>
      </c>
      <c r="E1676" s="117"/>
      <c r="F1676" s="118"/>
      <c r="G1676" s="119">
        <v>1</v>
      </c>
      <c r="H1676" s="119"/>
      <c r="I1676" s="119">
        <v>1</v>
      </c>
      <c r="J1676" s="119"/>
      <c r="K1676" s="131">
        <v>44126</v>
      </c>
      <c r="L1676" s="131">
        <v>44126</v>
      </c>
      <c r="M1676" s="131">
        <v>44126</v>
      </c>
      <c r="N1676" s="115" t="s">
        <v>3350</v>
      </c>
      <c r="O1676" s="115" t="s">
        <v>3728</v>
      </c>
      <c r="P1676" s="115">
        <v>10</v>
      </c>
      <c r="Q1676" s="115">
        <v>2020</v>
      </c>
      <c r="R1676" s="188"/>
      <c r="S1676" s="115" t="str">
        <f t="shared" si="52"/>
        <v>SPPMB</v>
      </c>
      <c r="T1676" s="115" t="str">
        <f>IFERROR(VLOOKUP(S1676,[1]LOKASI!$B$4:$D$19,2,0),"-")</f>
        <v>-</v>
      </c>
      <c r="U1676" s="115"/>
      <c r="V1676" s="115"/>
      <c r="W1676" s="121"/>
    </row>
    <row r="1677" spans="2:23" s="94" customFormat="1" ht="50.15" hidden="1" customHeight="1" x14ac:dyDescent="0.35">
      <c r="B1677" s="115">
        <f t="shared" si="53"/>
        <v>1672</v>
      </c>
      <c r="C1677" s="115" t="s">
        <v>1755</v>
      </c>
      <c r="D1677" s="116" t="s">
        <v>3886</v>
      </c>
      <c r="E1677" s="117"/>
      <c r="F1677" s="118"/>
      <c r="G1677" s="119">
        <v>1</v>
      </c>
      <c r="H1677" s="119"/>
      <c r="I1677" s="119">
        <v>1</v>
      </c>
      <c r="J1677" s="119"/>
      <c r="K1677" s="131">
        <v>44126</v>
      </c>
      <c r="L1677" s="131">
        <v>44126</v>
      </c>
      <c r="M1677" s="131">
        <v>44126</v>
      </c>
      <c r="N1677" s="115" t="s">
        <v>3860</v>
      </c>
      <c r="O1677" s="115" t="s">
        <v>1690</v>
      </c>
      <c r="P1677" s="115">
        <v>10</v>
      </c>
      <c r="Q1677" s="115">
        <v>2020</v>
      </c>
      <c r="R1677" s="188" t="s">
        <v>3887</v>
      </c>
      <c r="S1677" s="115" t="str">
        <f t="shared" si="52"/>
        <v>TTB</v>
      </c>
      <c r="T1677" s="115" t="str">
        <f>IFERROR(VLOOKUP(S1677,[1]LOKASI!$B$4:$D$19,2,0),"-")</f>
        <v>DISTRIK II</v>
      </c>
      <c r="U1677" s="115"/>
      <c r="V1677" s="115"/>
      <c r="W1677" s="121"/>
    </row>
    <row r="1678" spans="2:23" s="94" customFormat="1" ht="50.15" hidden="1" customHeight="1" x14ac:dyDescent="0.35">
      <c r="B1678" s="115">
        <f t="shared" si="53"/>
        <v>1673</v>
      </c>
      <c r="C1678" s="115" t="s">
        <v>1755</v>
      </c>
      <c r="D1678" s="116" t="s">
        <v>3888</v>
      </c>
      <c r="E1678" s="117"/>
      <c r="F1678" s="118"/>
      <c r="G1678" s="119">
        <v>1</v>
      </c>
      <c r="H1678" s="119"/>
      <c r="I1678" s="119"/>
      <c r="J1678" s="119">
        <v>3</v>
      </c>
      <c r="K1678" s="131">
        <v>44127</v>
      </c>
      <c r="L1678" s="131">
        <v>44127</v>
      </c>
      <c r="M1678" s="131">
        <v>44127</v>
      </c>
      <c r="N1678" s="115" t="s">
        <v>3850</v>
      </c>
      <c r="O1678" s="115" t="s">
        <v>1511</v>
      </c>
      <c r="P1678" s="115">
        <v>10</v>
      </c>
      <c r="Q1678" s="115">
        <v>2020</v>
      </c>
      <c r="R1678" s="188"/>
      <c r="S1678" s="115" t="str">
        <f t="shared" si="52"/>
        <v>PMB</v>
      </c>
      <c r="T1678" s="115" t="str">
        <f>IFERROR(VLOOKUP(S1678,[1]LOKASI!$B$4:$D$19,2,0),"-")</f>
        <v>DISTRIK I</v>
      </c>
      <c r="U1678" s="115"/>
      <c r="V1678" s="115"/>
      <c r="W1678" s="121"/>
    </row>
    <row r="1679" spans="2:23" s="94" customFormat="1" ht="50.15" hidden="1" customHeight="1" x14ac:dyDescent="0.35">
      <c r="B1679" s="115">
        <f t="shared" si="53"/>
        <v>1674</v>
      </c>
      <c r="C1679" s="115" t="s">
        <v>2301</v>
      </c>
      <c r="D1679" s="116" t="s">
        <v>3889</v>
      </c>
      <c r="E1679" s="117"/>
      <c r="F1679" s="118"/>
      <c r="G1679" s="119">
        <v>1</v>
      </c>
      <c r="H1679" s="119"/>
      <c r="I1679" s="119">
        <v>1</v>
      </c>
      <c r="J1679" s="119"/>
      <c r="K1679" s="131">
        <v>44128</v>
      </c>
      <c r="L1679" s="131">
        <v>44128</v>
      </c>
      <c r="M1679" s="131">
        <v>44128</v>
      </c>
      <c r="N1679" s="115" t="s">
        <v>3298</v>
      </c>
      <c r="O1679" s="115" t="s">
        <v>3890</v>
      </c>
      <c r="P1679" s="115">
        <v>10</v>
      </c>
      <c r="Q1679" s="115">
        <v>2020</v>
      </c>
      <c r="R1679" s="188"/>
      <c r="S1679" s="115" t="str">
        <f t="shared" si="52"/>
        <v>SKG13BRG</v>
      </c>
      <c r="T1679" s="115" t="str">
        <f>IFERROR(VLOOKUP(S1679,[1]LOKASI!$B$4:$D$19,2,0),"-")</f>
        <v>-</v>
      </c>
      <c r="U1679" s="115"/>
      <c r="V1679" s="115"/>
      <c r="W1679" s="121"/>
    </row>
    <row r="1680" spans="2:23" s="94" customFormat="1" ht="50.15" hidden="1" customHeight="1" x14ac:dyDescent="0.35">
      <c r="B1680" s="115">
        <f t="shared" si="53"/>
        <v>1675</v>
      </c>
      <c r="C1680" s="115" t="s">
        <v>2301</v>
      </c>
      <c r="D1680" s="116" t="s">
        <v>3891</v>
      </c>
      <c r="E1680" s="117"/>
      <c r="F1680" s="118"/>
      <c r="G1680" s="119">
        <v>1</v>
      </c>
      <c r="H1680" s="119"/>
      <c r="I1680" s="119">
        <v>1</v>
      </c>
      <c r="J1680" s="119"/>
      <c r="K1680" s="131">
        <v>44130</v>
      </c>
      <c r="L1680" s="131">
        <v>44130</v>
      </c>
      <c r="M1680" s="131">
        <v>44130</v>
      </c>
      <c r="N1680" s="115" t="s">
        <v>3224</v>
      </c>
      <c r="O1680" s="115" t="s">
        <v>3861</v>
      </c>
      <c r="P1680" s="115">
        <v>10</v>
      </c>
      <c r="Q1680" s="115">
        <v>2020</v>
      </c>
      <c r="R1680" s="188"/>
      <c r="S1680" s="115" t="str">
        <f t="shared" si="52"/>
        <v>SPLBK</v>
      </c>
      <c r="T1680" s="115" t="str">
        <f>IFERROR(VLOOKUP(S1680,[1]LOKASI!$B$4:$D$19,2,0),"-")</f>
        <v>-</v>
      </c>
      <c r="U1680" s="115"/>
      <c r="V1680" s="115"/>
      <c r="W1680" s="121"/>
    </row>
    <row r="1681" spans="2:23" s="94" customFormat="1" ht="50.15" hidden="1" customHeight="1" x14ac:dyDescent="0.35">
      <c r="B1681" s="115">
        <f t="shared" si="53"/>
        <v>1676</v>
      </c>
      <c r="C1681" s="115" t="s">
        <v>2301</v>
      </c>
      <c r="D1681" s="116" t="s">
        <v>3892</v>
      </c>
      <c r="E1681" s="117"/>
      <c r="F1681" s="118"/>
      <c r="G1681" s="119">
        <v>2</v>
      </c>
      <c r="H1681" s="119"/>
      <c r="I1681" s="119">
        <v>2</v>
      </c>
      <c r="J1681" s="119"/>
      <c r="K1681" s="131">
        <v>44126</v>
      </c>
      <c r="L1681" s="131">
        <v>44131</v>
      </c>
      <c r="M1681" s="131">
        <v>44131</v>
      </c>
      <c r="N1681" s="115" t="s">
        <v>3128</v>
      </c>
      <c r="O1681" s="115" t="s">
        <v>3861</v>
      </c>
      <c r="P1681" s="115">
        <v>10</v>
      </c>
      <c r="Q1681" s="115">
        <v>2020</v>
      </c>
      <c r="R1681" s="188"/>
      <c r="S1681" s="115" t="str">
        <f t="shared" si="52"/>
        <v>SPLBK</v>
      </c>
      <c r="T1681" s="115" t="str">
        <f>IFERROR(VLOOKUP(S1681,[1]LOKASI!$B$4:$D$19,2,0),"-")</f>
        <v>-</v>
      </c>
      <c r="U1681" s="115"/>
      <c r="V1681" s="115"/>
      <c r="W1681" s="121"/>
    </row>
    <row r="1682" spans="2:23" s="94" customFormat="1" ht="50.15" hidden="1" customHeight="1" x14ac:dyDescent="0.35">
      <c r="B1682" s="115">
        <f t="shared" si="53"/>
        <v>1677</v>
      </c>
      <c r="C1682" s="115" t="s">
        <v>1300</v>
      </c>
      <c r="D1682" s="116" t="s">
        <v>3893</v>
      </c>
      <c r="E1682" s="117"/>
      <c r="F1682" s="118"/>
      <c r="G1682" s="119">
        <v>1</v>
      </c>
      <c r="H1682" s="119"/>
      <c r="I1682" s="119">
        <v>1</v>
      </c>
      <c r="J1682" s="119"/>
      <c r="K1682" s="131">
        <v>44131</v>
      </c>
      <c r="L1682" s="131">
        <v>44131</v>
      </c>
      <c r="M1682" s="131">
        <v>44131</v>
      </c>
      <c r="N1682" s="115" t="s">
        <v>3590</v>
      </c>
      <c r="O1682" s="115" t="s">
        <v>3894</v>
      </c>
      <c r="P1682" s="115">
        <v>10</v>
      </c>
      <c r="Q1682" s="115">
        <v>2020</v>
      </c>
      <c r="R1682" s="188"/>
      <c r="S1682" s="115" t="str">
        <f t="shared" si="52"/>
        <v>PPP-LBK</v>
      </c>
      <c r="T1682" s="115" t="str">
        <f>IFERROR(VLOOKUP(S1682,[1]LOKASI!$B$4:$D$19,2,0),"-")</f>
        <v>-</v>
      </c>
      <c r="U1682" s="115"/>
      <c r="V1682" s="115"/>
      <c r="W1682" s="121"/>
    </row>
    <row r="1683" spans="2:23" s="94" customFormat="1" ht="50.15" hidden="1" customHeight="1" x14ac:dyDescent="0.35">
      <c r="B1683" s="115">
        <f t="shared" si="53"/>
        <v>1678</v>
      </c>
      <c r="C1683" s="115" t="s">
        <v>1300</v>
      </c>
      <c r="D1683" s="116" t="s">
        <v>3895</v>
      </c>
      <c r="E1683" s="117"/>
      <c r="F1683" s="118"/>
      <c r="G1683" s="119"/>
      <c r="H1683" s="119"/>
      <c r="I1683" s="119"/>
      <c r="J1683" s="119"/>
      <c r="K1683" s="131">
        <v>44131</v>
      </c>
      <c r="L1683" s="131">
        <v>44131</v>
      </c>
      <c r="M1683" s="131">
        <v>44131</v>
      </c>
      <c r="N1683" s="134" t="s">
        <v>3896</v>
      </c>
      <c r="O1683" s="115" t="s">
        <v>3897</v>
      </c>
      <c r="P1683" s="115">
        <v>10</v>
      </c>
      <c r="Q1683" s="115">
        <v>2020</v>
      </c>
      <c r="R1683" s="188"/>
      <c r="S1683" s="115" t="str">
        <f t="shared" si="52"/>
        <v>TTB-OGN</v>
      </c>
      <c r="T1683" s="115" t="str">
        <f>IFERROR(VLOOKUP(S1683,[1]LOKASI!$B$4:$D$19,2,0),"-")</f>
        <v>-</v>
      </c>
      <c r="U1683" s="115"/>
      <c r="V1683" s="115"/>
      <c r="W1683" s="121"/>
    </row>
    <row r="1684" spans="2:23" s="94" customFormat="1" ht="50.15" hidden="1" customHeight="1" x14ac:dyDescent="0.35">
      <c r="B1684" s="115">
        <f t="shared" si="53"/>
        <v>1679</v>
      </c>
      <c r="C1684" s="115" t="s">
        <v>1755</v>
      </c>
      <c r="D1684" s="116" t="s">
        <v>3898</v>
      </c>
      <c r="E1684" s="117"/>
      <c r="F1684" s="118"/>
      <c r="G1684" s="119">
        <v>1</v>
      </c>
      <c r="H1684" s="119"/>
      <c r="I1684" s="119"/>
      <c r="J1684" s="119">
        <v>50</v>
      </c>
      <c r="K1684" s="131">
        <v>44133</v>
      </c>
      <c r="L1684" s="131">
        <v>44133</v>
      </c>
      <c r="M1684" s="131">
        <v>44133</v>
      </c>
      <c r="N1684" s="115" t="s">
        <v>3663</v>
      </c>
      <c r="O1684" s="115" t="s">
        <v>701</v>
      </c>
      <c r="P1684" s="115">
        <v>10</v>
      </c>
      <c r="Q1684" s="115">
        <v>2020</v>
      </c>
      <c r="R1684" s="188" t="s">
        <v>3737</v>
      </c>
      <c r="S1684" s="115" t="str">
        <f t="shared" si="52"/>
        <v>TLJ</v>
      </c>
      <c r="T1684" s="115" t="str">
        <f>IFERROR(VLOOKUP(S1684,[1]LOKASI!$B$4:$D$19,2,0),"-")</f>
        <v>DISTRIK I</v>
      </c>
      <c r="U1684" s="115"/>
      <c r="V1684" s="115"/>
      <c r="W1684" s="121"/>
    </row>
    <row r="1685" spans="2:23" s="94" customFormat="1" ht="50.15" hidden="1" customHeight="1" x14ac:dyDescent="0.35">
      <c r="B1685" s="115">
        <f t="shared" si="53"/>
        <v>1680</v>
      </c>
      <c r="C1685" s="115" t="s">
        <v>1755</v>
      </c>
      <c r="D1685" s="116" t="s">
        <v>3899</v>
      </c>
      <c r="E1685" s="117"/>
      <c r="F1685" s="118"/>
      <c r="G1685" s="119">
        <v>1</v>
      </c>
      <c r="H1685" s="119"/>
      <c r="I1685" s="119">
        <v>1</v>
      </c>
      <c r="J1685" s="119"/>
      <c r="K1685" s="131">
        <v>44134</v>
      </c>
      <c r="L1685" s="131">
        <v>44134</v>
      </c>
      <c r="M1685" s="131">
        <v>44134</v>
      </c>
      <c r="N1685" s="115" t="s">
        <v>3900</v>
      </c>
      <c r="O1685" s="115" t="s">
        <v>1987</v>
      </c>
      <c r="P1685" s="115">
        <v>10</v>
      </c>
      <c r="Q1685" s="115">
        <v>2020</v>
      </c>
      <c r="R1685" s="188" t="s">
        <v>3901</v>
      </c>
      <c r="S1685" s="115" t="str">
        <f t="shared" si="52"/>
        <v>OGN</v>
      </c>
      <c r="T1685" s="115" t="str">
        <f>IFERROR(VLOOKUP(S1685,[1]LOKASI!$B$4:$D$19,2,0),"-")</f>
        <v>DISTRIK II</v>
      </c>
      <c r="U1685" s="115"/>
      <c r="V1685" s="115"/>
      <c r="W1685" s="121"/>
    </row>
    <row r="1686" spans="2:23" s="94" customFormat="1" ht="50.15" hidden="1" customHeight="1" x14ac:dyDescent="0.35">
      <c r="B1686" s="115">
        <f t="shared" si="53"/>
        <v>1681</v>
      </c>
      <c r="C1686" s="115" t="s">
        <v>2301</v>
      </c>
      <c r="D1686" s="116" t="s">
        <v>3902</v>
      </c>
      <c r="E1686" s="117"/>
      <c r="F1686" s="118"/>
      <c r="G1686" s="119">
        <v>1</v>
      </c>
      <c r="H1686" s="119"/>
      <c r="I1686" s="119"/>
      <c r="J1686" s="183" t="s">
        <v>3700</v>
      </c>
      <c r="K1686" s="131">
        <v>44136</v>
      </c>
      <c r="L1686" s="131">
        <v>44136</v>
      </c>
      <c r="M1686" s="131">
        <v>44136</v>
      </c>
      <c r="N1686" s="115" t="s">
        <v>3658</v>
      </c>
      <c r="O1686" s="115" t="s">
        <v>3903</v>
      </c>
      <c r="P1686" s="115">
        <v>11</v>
      </c>
      <c r="Q1686" s="115">
        <v>2020</v>
      </c>
      <c r="R1686" s="188"/>
      <c r="S1686" s="115" t="str">
        <f t="shared" si="52"/>
        <v>SKG13LBK</v>
      </c>
      <c r="T1686" s="115" t="str">
        <f>IFERROR(VLOOKUP(S1686,[1]LOKASI!$B$4:$D$19,2,0),"-")</f>
        <v>-</v>
      </c>
      <c r="U1686" s="115"/>
      <c r="V1686" s="115"/>
      <c r="W1686" s="121"/>
    </row>
    <row r="1687" spans="2:23" s="94" customFormat="1" ht="50.15" hidden="1" customHeight="1" x14ac:dyDescent="0.35">
      <c r="B1687" s="115">
        <f t="shared" si="53"/>
        <v>1682</v>
      </c>
      <c r="C1687" s="115" t="s">
        <v>1755</v>
      </c>
      <c r="D1687" s="116" t="s">
        <v>3904</v>
      </c>
      <c r="E1687" s="117"/>
      <c r="F1687" s="118"/>
      <c r="G1687" s="119">
        <v>2</v>
      </c>
      <c r="H1687" s="119"/>
      <c r="I1687" s="119"/>
      <c r="J1687" s="119">
        <v>16</v>
      </c>
      <c r="K1687" s="131">
        <v>44136</v>
      </c>
      <c r="L1687" s="131">
        <v>44136</v>
      </c>
      <c r="M1687" s="131">
        <v>44136</v>
      </c>
      <c r="N1687" s="115" t="s">
        <v>3530</v>
      </c>
      <c r="O1687" s="115" t="s">
        <v>1803</v>
      </c>
      <c r="P1687" s="115">
        <v>11</v>
      </c>
      <c r="Q1687" s="115">
        <v>2020</v>
      </c>
      <c r="R1687" s="201" t="s">
        <v>3905</v>
      </c>
      <c r="S1687" s="115" t="str">
        <f t="shared" si="52"/>
        <v>OGN</v>
      </c>
      <c r="T1687" s="115" t="str">
        <f>IFERROR(VLOOKUP(S1687,[1]LOKASI!$B$4:$D$19,2,0),"-")</f>
        <v>DISTRIK II</v>
      </c>
      <c r="U1687" s="115"/>
      <c r="V1687" s="115"/>
      <c r="W1687" s="121"/>
    </row>
    <row r="1688" spans="2:23" s="94" customFormat="1" ht="50.15" hidden="1" customHeight="1" x14ac:dyDescent="0.35">
      <c r="B1688" s="115">
        <f t="shared" si="53"/>
        <v>1683</v>
      </c>
      <c r="C1688" s="115" t="s">
        <v>2301</v>
      </c>
      <c r="D1688" s="116" t="s">
        <v>3906</v>
      </c>
      <c r="E1688" s="117"/>
      <c r="F1688" s="118"/>
      <c r="G1688" s="119">
        <v>1</v>
      </c>
      <c r="H1688" s="119"/>
      <c r="I1688" s="119">
        <v>1</v>
      </c>
      <c r="J1688" s="119"/>
      <c r="K1688" s="131">
        <v>44137</v>
      </c>
      <c r="L1688" s="131">
        <v>44137</v>
      </c>
      <c r="M1688" s="131">
        <v>44137</v>
      </c>
      <c r="N1688" s="115" t="s">
        <v>3213</v>
      </c>
      <c r="O1688" s="115" t="s">
        <v>3903</v>
      </c>
      <c r="P1688" s="115">
        <v>11</v>
      </c>
      <c r="Q1688" s="115">
        <v>2020</v>
      </c>
      <c r="R1688" s="188"/>
      <c r="S1688" s="115" t="str">
        <f t="shared" si="52"/>
        <v>SKG13LBK</v>
      </c>
      <c r="T1688" s="115" t="str">
        <f>IFERROR(VLOOKUP(S1688,[1]LOKASI!$B$4:$D$19,2,0),"-")</f>
        <v>-</v>
      </c>
      <c r="U1688" s="115"/>
      <c r="V1688" s="115"/>
      <c r="W1688" s="121"/>
    </row>
    <row r="1689" spans="2:23" s="94" customFormat="1" ht="50.15" hidden="1" customHeight="1" x14ac:dyDescent="0.35">
      <c r="B1689" s="115">
        <f t="shared" si="53"/>
        <v>1684</v>
      </c>
      <c r="C1689" s="115" t="s">
        <v>1755</v>
      </c>
      <c r="D1689" s="116" t="s">
        <v>3907</v>
      </c>
      <c r="E1689" s="117"/>
      <c r="F1689" s="118"/>
      <c r="G1689" s="119">
        <v>1</v>
      </c>
      <c r="H1689" s="119"/>
      <c r="I1689" s="119"/>
      <c r="J1689" s="119">
        <v>18</v>
      </c>
      <c r="K1689" s="131">
        <v>44137</v>
      </c>
      <c r="L1689" s="131">
        <v>44137</v>
      </c>
      <c r="M1689" s="131">
        <v>44137</v>
      </c>
      <c r="N1689" s="115" t="s">
        <v>3472</v>
      </c>
      <c r="O1689" s="115" t="s">
        <v>644</v>
      </c>
      <c r="P1689" s="115">
        <v>11</v>
      </c>
      <c r="Q1689" s="115">
        <v>2020</v>
      </c>
      <c r="R1689" s="188" t="s">
        <v>3790</v>
      </c>
      <c r="S1689" s="115" t="str">
        <f t="shared" si="52"/>
        <v>TLJ</v>
      </c>
      <c r="T1689" s="115" t="str">
        <f>IFERROR(VLOOKUP(S1689,[1]LOKASI!$B$4:$D$19,2,0),"-")</f>
        <v>DISTRIK I</v>
      </c>
      <c r="U1689" s="115"/>
      <c r="V1689" s="115"/>
      <c r="W1689" s="121"/>
    </row>
    <row r="1690" spans="2:23" s="94" customFormat="1" ht="50.15" hidden="1" customHeight="1" x14ac:dyDescent="0.35">
      <c r="B1690" s="115">
        <f t="shared" si="53"/>
        <v>1685</v>
      </c>
      <c r="C1690" s="115" t="s">
        <v>1755</v>
      </c>
      <c r="D1690" s="116" t="s">
        <v>3908</v>
      </c>
      <c r="E1690" s="117"/>
      <c r="F1690" s="118"/>
      <c r="G1690" s="119">
        <v>1</v>
      </c>
      <c r="H1690" s="119">
        <v>1</v>
      </c>
      <c r="I1690" s="119"/>
      <c r="J1690" s="119"/>
      <c r="K1690" s="131">
        <v>44137</v>
      </c>
      <c r="L1690" s="131">
        <v>44137</v>
      </c>
      <c r="M1690" s="131">
        <v>44137</v>
      </c>
      <c r="N1690" s="115" t="s">
        <v>3909</v>
      </c>
      <c r="O1690" s="115" t="s">
        <v>642</v>
      </c>
      <c r="P1690" s="115">
        <v>11</v>
      </c>
      <c r="Q1690" s="115">
        <v>2020</v>
      </c>
      <c r="R1690" s="188" t="s">
        <v>3259</v>
      </c>
      <c r="S1690" s="115" t="str">
        <f t="shared" si="52"/>
        <v>TLJ</v>
      </c>
      <c r="T1690" s="115" t="str">
        <f>IFERROR(VLOOKUP(S1690,[1]LOKASI!$B$4:$D$19,2,0),"-")</f>
        <v>DISTRIK I</v>
      </c>
      <c r="U1690" s="115"/>
      <c r="V1690" s="115"/>
      <c r="W1690" s="121"/>
    </row>
    <row r="1691" spans="2:23" s="94" customFormat="1" ht="50.15" hidden="1" customHeight="1" x14ac:dyDescent="0.35">
      <c r="B1691" s="115">
        <f t="shared" si="53"/>
        <v>1686</v>
      </c>
      <c r="C1691" s="115" t="s">
        <v>1755</v>
      </c>
      <c r="D1691" s="116" t="s">
        <v>3910</v>
      </c>
      <c r="E1691" s="117"/>
      <c r="F1691" s="118"/>
      <c r="G1691" s="119">
        <v>1</v>
      </c>
      <c r="H1691" s="119"/>
      <c r="I1691" s="119"/>
      <c r="J1691" s="119">
        <v>8</v>
      </c>
      <c r="K1691" s="131">
        <v>44137</v>
      </c>
      <c r="L1691" s="131">
        <v>44137</v>
      </c>
      <c r="M1691" s="131">
        <v>44137</v>
      </c>
      <c r="N1691" s="115" t="s">
        <v>3428</v>
      </c>
      <c r="O1691" s="115" t="s">
        <v>1620</v>
      </c>
      <c r="P1691" s="115">
        <v>11</v>
      </c>
      <c r="Q1691" s="115">
        <v>2020</v>
      </c>
      <c r="R1691" s="188" t="s">
        <v>3622</v>
      </c>
      <c r="S1691" s="115" t="str">
        <f t="shared" si="52"/>
        <v>TLJ</v>
      </c>
      <c r="T1691" s="115" t="str">
        <f>IFERROR(VLOOKUP(S1691,[1]LOKASI!$B$4:$D$19,2,0),"-")</f>
        <v>DISTRIK I</v>
      </c>
      <c r="U1691" s="115"/>
      <c r="V1691" s="115"/>
      <c r="W1691" s="121"/>
    </row>
    <row r="1692" spans="2:23" s="94" customFormat="1" ht="50.15" hidden="1" customHeight="1" x14ac:dyDescent="0.35">
      <c r="B1692" s="115">
        <f t="shared" si="53"/>
        <v>1687</v>
      </c>
      <c r="C1692" s="115" t="s">
        <v>1755</v>
      </c>
      <c r="D1692" s="116" t="s">
        <v>3911</v>
      </c>
      <c r="E1692" s="117"/>
      <c r="F1692" s="118"/>
      <c r="G1692" s="119">
        <v>1</v>
      </c>
      <c r="H1692" s="119"/>
      <c r="I1692" s="119"/>
      <c r="J1692" s="119">
        <v>24</v>
      </c>
      <c r="K1692" s="131">
        <v>44137</v>
      </c>
      <c r="L1692" s="131">
        <v>44137</v>
      </c>
      <c r="M1692" s="131">
        <v>44137</v>
      </c>
      <c r="N1692" s="115" t="s">
        <v>3912</v>
      </c>
      <c r="O1692" s="115" t="s">
        <v>1364</v>
      </c>
      <c r="P1692" s="115">
        <v>11</v>
      </c>
      <c r="Q1692" s="115">
        <v>2020</v>
      </c>
      <c r="R1692" s="188" t="s">
        <v>3913</v>
      </c>
      <c r="S1692" s="115" t="str">
        <f t="shared" si="52"/>
        <v>BRG</v>
      </c>
      <c r="T1692" s="115" t="str">
        <f>IFERROR(VLOOKUP(S1692,[1]LOKASI!$B$4:$D$19,2,0),"-")</f>
        <v>DISTRIK III</v>
      </c>
      <c r="U1692" s="115"/>
      <c r="V1692" s="115"/>
      <c r="W1692" s="121"/>
    </row>
    <row r="1693" spans="2:23" s="94" customFormat="1" ht="50.15" hidden="1" customHeight="1" x14ac:dyDescent="0.35">
      <c r="B1693" s="115">
        <f t="shared" si="53"/>
        <v>1688</v>
      </c>
      <c r="C1693" s="115" t="s">
        <v>1755</v>
      </c>
      <c r="D1693" s="116" t="s">
        <v>3914</v>
      </c>
      <c r="E1693" s="117"/>
      <c r="F1693" s="118"/>
      <c r="G1693" s="119">
        <v>1</v>
      </c>
      <c r="H1693" s="119"/>
      <c r="I1693" s="119">
        <v>1</v>
      </c>
      <c r="J1693" s="119"/>
      <c r="K1693" s="131">
        <v>44137</v>
      </c>
      <c r="L1693" s="131">
        <v>44137</v>
      </c>
      <c r="M1693" s="131">
        <v>44137</v>
      </c>
      <c r="N1693" s="115" t="s">
        <v>3517</v>
      </c>
      <c r="O1693" s="115" t="s">
        <v>2174</v>
      </c>
      <c r="P1693" s="115">
        <v>11</v>
      </c>
      <c r="Q1693" s="115">
        <v>2020</v>
      </c>
      <c r="R1693" s="188" t="s">
        <v>3315</v>
      </c>
      <c r="S1693" s="115" t="str">
        <f t="shared" si="52"/>
        <v>PMN</v>
      </c>
      <c r="T1693" s="115" t="str">
        <f>IFERROR(VLOOKUP(S1693,[1]LOKASI!$B$4:$D$19,2,0),"-")</f>
        <v>DISTRIK III</v>
      </c>
      <c r="U1693" s="115"/>
      <c r="V1693" s="115"/>
      <c r="W1693" s="121"/>
    </row>
    <row r="1694" spans="2:23" s="94" customFormat="1" ht="50.15" hidden="1" customHeight="1" x14ac:dyDescent="0.35">
      <c r="B1694" s="115">
        <f t="shared" si="53"/>
        <v>1689</v>
      </c>
      <c r="C1694" s="115" t="s">
        <v>1755</v>
      </c>
      <c r="D1694" s="116" t="s">
        <v>3915</v>
      </c>
      <c r="E1694" s="117"/>
      <c r="F1694" s="118"/>
      <c r="G1694" s="119">
        <v>5</v>
      </c>
      <c r="H1694" s="119"/>
      <c r="I1694" s="119">
        <v>5</v>
      </c>
      <c r="J1694" s="119"/>
      <c r="K1694" s="131">
        <v>44138</v>
      </c>
      <c r="L1694" s="131">
        <v>44138</v>
      </c>
      <c r="M1694" s="131">
        <v>44138</v>
      </c>
      <c r="N1694" s="134" t="s">
        <v>3916</v>
      </c>
      <c r="O1694" s="115" t="s">
        <v>1426</v>
      </c>
      <c r="P1694" s="115">
        <v>11</v>
      </c>
      <c r="Q1694" s="115">
        <v>2020</v>
      </c>
      <c r="R1694" s="188" t="s">
        <v>3917</v>
      </c>
      <c r="S1694" s="115" t="str">
        <f t="shared" si="52"/>
        <v>GNK</v>
      </c>
      <c r="T1694" s="115" t="str">
        <f>IFERROR(VLOOKUP(S1694,[1]LOKASI!$B$4:$D$19,2,0),"-")</f>
        <v>DISTRIK I</v>
      </c>
      <c r="U1694" s="115"/>
      <c r="V1694" s="115"/>
      <c r="W1694" s="121"/>
    </row>
    <row r="1695" spans="2:23" s="94" customFormat="1" ht="50.15" hidden="1" customHeight="1" x14ac:dyDescent="0.35">
      <c r="B1695" s="115">
        <f t="shared" si="53"/>
        <v>1690</v>
      </c>
      <c r="C1695" s="115" t="s">
        <v>1755</v>
      </c>
      <c r="D1695" s="116" t="s">
        <v>3918</v>
      </c>
      <c r="E1695" s="117"/>
      <c r="F1695" s="118"/>
      <c r="G1695" s="119">
        <v>1</v>
      </c>
      <c r="H1695" s="119"/>
      <c r="I1695" s="119"/>
      <c r="J1695" s="119">
        <v>16</v>
      </c>
      <c r="K1695" s="131">
        <v>44138</v>
      </c>
      <c r="L1695" s="131">
        <v>44138</v>
      </c>
      <c r="M1695" s="131">
        <v>44138</v>
      </c>
      <c r="N1695" s="115" t="s">
        <v>3919</v>
      </c>
      <c r="O1695" s="115" t="s">
        <v>648</v>
      </c>
      <c r="P1695" s="115">
        <v>11</v>
      </c>
      <c r="Q1695" s="115">
        <v>2020</v>
      </c>
      <c r="R1695" s="188" t="s">
        <v>3920</v>
      </c>
      <c r="S1695" s="115" t="str">
        <f t="shared" si="52"/>
        <v>TLJ</v>
      </c>
      <c r="T1695" s="115" t="str">
        <f>IFERROR(VLOOKUP(S1695,[1]LOKASI!$B$4:$D$19,2,0),"-")</f>
        <v>DISTRIK I</v>
      </c>
      <c r="U1695" s="115"/>
      <c r="V1695" s="115"/>
      <c r="W1695" s="121"/>
    </row>
    <row r="1696" spans="2:23" s="94" customFormat="1" ht="50.15" hidden="1" customHeight="1" x14ac:dyDescent="0.35">
      <c r="B1696" s="115">
        <f t="shared" si="53"/>
        <v>1691</v>
      </c>
      <c r="C1696" s="115" t="s">
        <v>1755</v>
      </c>
      <c r="D1696" s="116" t="s">
        <v>3921</v>
      </c>
      <c r="E1696" s="117"/>
      <c r="F1696" s="118"/>
      <c r="G1696" s="119">
        <v>1</v>
      </c>
      <c r="H1696" s="119"/>
      <c r="I1696" s="119"/>
      <c r="J1696" s="119">
        <v>16</v>
      </c>
      <c r="K1696" s="131">
        <v>44138</v>
      </c>
      <c r="L1696" s="131">
        <v>44138</v>
      </c>
      <c r="M1696" s="131">
        <v>44138</v>
      </c>
      <c r="N1696" s="115" t="s">
        <v>3300</v>
      </c>
      <c r="O1696" s="115" t="s">
        <v>642</v>
      </c>
      <c r="P1696" s="115">
        <v>11</v>
      </c>
      <c r="Q1696" s="115">
        <v>2020</v>
      </c>
      <c r="R1696" s="188" t="s">
        <v>3259</v>
      </c>
      <c r="S1696" s="115" t="str">
        <f t="shared" si="52"/>
        <v>TLJ</v>
      </c>
      <c r="T1696" s="115" t="str">
        <f>IFERROR(VLOOKUP(S1696,[1]LOKASI!$B$4:$D$19,2,0),"-")</f>
        <v>DISTRIK I</v>
      </c>
      <c r="U1696" s="115"/>
      <c r="V1696" s="115"/>
      <c r="W1696" s="121"/>
    </row>
    <row r="1697" spans="2:23" s="94" customFormat="1" ht="50.15" hidden="1" customHeight="1" x14ac:dyDescent="0.35">
      <c r="B1697" s="115">
        <f t="shared" si="53"/>
        <v>1692</v>
      </c>
      <c r="C1697" s="115" t="s">
        <v>1755</v>
      </c>
      <c r="D1697" s="116" t="s">
        <v>3922</v>
      </c>
      <c r="E1697" s="117"/>
      <c r="F1697" s="118"/>
      <c r="G1697" s="119">
        <v>1</v>
      </c>
      <c r="H1697" s="119"/>
      <c r="I1697" s="119"/>
      <c r="J1697" s="119">
        <v>16</v>
      </c>
      <c r="K1697" s="131">
        <v>44138</v>
      </c>
      <c r="L1697" s="131">
        <v>44138</v>
      </c>
      <c r="M1697" s="131">
        <v>44138</v>
      </c>
      <c r="N1697" s="115" t="s">
        <v>3923</v>
      </c>
      <c r="O1697" s="115" t="s">
        <v>644</v>
      </c>
      <c r="P1697" s="115">
        <v>11</v>
      </c>
      <c r="Q1697" s="115">
        <v>2020</v>
      </c>
      <c r="R1697" s="188" t="s">
        <v>3618</v>
      </c>
      <c r="S1697" s="115" t="str">
        <f t="shared" si="52"/>
        <v>TLJ</v>
      </c>
      <c r="T1697" s="115" t="str">
        <f>IFERROR(VLOOKUP(S1697,[1]LOKASI!$B$4:$D$19,2,0),"-")</f>
        <v>DISTRIK I</v>
      </c>
      <c r="U1697" s="115"/>
      <c r="V1697" s="115"/>
      <c r="W1697" s="121"/>
    </row>
    <row r="1698" spans="2:23" s="94" customFormat="1" ht="50.15" hidden="1" customHeight="1" x14ac:dyDescent="0.35">
      <c r="B1698" s="115">
        <f t="shared" si="53"/>
        <v>1693</v>
      </c>
      <c r="C1698" s="115" t="s">
        <v>2301</v>
      </c>
      <c r="D1698" s="116" t="s">
        <v>3924</v>
      </c>
      <c r="E1698" s="117"/>
      <c r="F1698" s="118"/>
      <c r="G1698" s="119"/>
      <c r="H1698" s="119"/>
      <c r="I1698" s="119"/>
      <c r="J1698" s="119">
        <v>132</v>
      </c>
      <c r="K1698" s="131">
        <v>44138</v>
      </c>
      <c r="L1698" s="131">
        <v>44138</v>
      </c>
      <c r="M1698" s="131">
        <v>44138</v>
      </c>
      <c r="N1698" s="115" t="s">
        <v>2806</v>
      </c>
      <c r="O1698" s="115" t="s">
        <v>3890</v>
      </c>
      <c r="P1698" s="115">
        <v>11</v>
      </c>
      <c r="Q1698" s="115">
        <v>2020</v>
      </c>
      <c r="R1698" s="188"/>
      <c r="S1698" s="115" t="str">
        <f t="shared" si="52"/>
        <v>SKG13BRG</v>
      </c>
      <c r="T1698" s="115" t="str">
        <f>IFERROR(VLOOKUP(S1698,[1]LOKASI!$B$4:$D$19,2,0),"-")</f>
        <v>-</v>
      </c>
      <c r="U1698" s="115"/>
      <c r="V1698" s="115"/>
      <c r="W1698" s="121"/>
    </row>
    <row r="1699" spans="2:23" s="94" customFormat="1" ht="50.15" hidden="1" customHeight="1" x14ac:dyDescent="0.35">
      <c r="B1699" s="115">
        <f t="shared" si="53"/>
        <v>1694</v>
      </c>
      <c r="C1699" s="115" t="s">
        <v>1755</v>
      </c>
      <c r="D1699" s="116" t="s">
        <v>3925</v>
      </c>
      <c r="E1699" s="117"/>
      <c r="F1699" s="118"/>
      <c r="G1699" s="119">
        <v>1</v>
      </c>
      <c r="H1699" s="119"/>
      <c r="I1699" s="119"/>
      <c r="J1699" s="119">
        <v>16</v>
      </c>
      <c r="K1699" s="131">
        <v>44139</v>
      </c>
      <c r="L1699" s="131">
        <v>44139</v>
      </c>
      <c r="M1699" s="131">
        <v>44139</v>
      </c>
      <c r="N1699" s="115" t="s">
        <v>3298</v>
      </c>
      <c r="O1699" s="115" t="s">
        <v>642</v>
      </c>
      <c r="P1699" s="115">
        <v>11</v>
      </c>
      <c r="Q1699" s="115">
        <v>2020</v>
      </c>
      <c r="R1699" s="188" t="s">
        <v>3926</v>
      </c>
      <c r="S1699" s="115" t="str">
        <f t="shared" si="52"/>
        <v>TLJ</v>
      </c>
      <c r="T1699" s="115" t="str">
        <f>IFERROR(VLOOKUP(S1699,[1]LOKASI!$B$4:$D$19,2,0),"-")</f>
        <v>DISTRIK I</v>
      </c>
      <c r="U1699" s="115"/>
      <c r="V1699" s="115"/>
      <c r="W1699" s="121"/>
    </row>
    <row r="1700" spans="2:23" s="94" customFormat="1" ht="50.15" hidden="1" customHeight="1" x14ac:dyDescent="0.35">
      <c r="B1700" s="115">
        <f t="shared" si="53"/>
        <v>1695</v>
      </c>
      <c r="C1700" s="115" t="s">
        <v>1755</v>
      </c>
      <c r="D1700" s="116" t="s">
        <v>3927</v>
      </c>
      <c r="E1700" s="117"/>
      <c r="F1700" s="118"/>
      <c r="G1700" s="119">
        <v>1</v>
      </c>
      <c r="H1700" s="119"/>
      <c r="I1700" s="119"/>
      <c r="J1700" s="119">
        <v>36</v>
      </c>
      <c r="K1700" s="131">
        <v>44139</v>
      </c>
      <c r="L1700" s="131">
        <v>44139</v>
      </c>
      <c r="M1700" s="131">
        <v>44139</v>
      </c>
      <c r="N1700" s="115" t="s">
        <v>3661</v>
      </c>
      <c r="O1700" s="115" t="s">
        <v>644</v>
      </c>
      <c r="P1700" s="115">
        <v>11</v>
      </c>
      <c r="Q1700" s="115">
        <v>2020</v>
      </c>
      <c r="R1700" s="188" t="s">
        <v>3928</v>
      </c>
      <c r="S1700" s="115" t="str">
        <f t="shared" si="52"/>
        <v>TLJ</v>
      </c>
      <c r="T1700" s="115" t="str">
        <f>IFERROR(VLOOKUP(S1700,[1]LOKASI!$B$4:$D$19,2,0),"-")</f>
        <v>DISTRIK I</v>
      </c>
      <c r="U1700" s="115"/>
      <c r="V1700" s="115"/>
      <c r="W1700" s="121"/>
    </row>
    <row r="1701" spans="2:23" s="94" customFormat="1" ht="50.15" hidden="1" customHeight="1" x14ac:dyDescent="0.35">
      <c r="B1701" s="115">
        <f t="shared" si="53"/>
        <v>1696</v>
      </c>
      <c r="C1701" s="115" t="s">
        <v>1755</v>
      </c>
      <c r="D1701" s="116" t="s">
        <v>3929</v>
      </c>
      <c r="E1701" s="117"/>
      <c r="F1701" s="118"/>
      <c r="G1701" s="119">
        <v>1</v>
      </c>
      <c r="H1701" s="119"/>
      <c r="I1701" s="119"/>
      <c r="J1701" s="119">
        <v>24</v>
      </c>
      <c r="K1701" s="131">
        <v>44139</v>
      </c>
      <c r="L1701" s="131">
        <v>44139</v>
      </c>
      <c r="M1701" s="131">
        <v>44139</v>
      </c>
      <c r="N1701" s="115" t="s">
        <v>3930</v>
      </c>
      <c r="O1701" s="115" t="s">
        <v>1608</v>
      </c>
      <c r="P1701" s="115">
        <v>11</v>
      </c>
      <c r="Q1701" s="115">
        <v>2020</v>
      </c>
      <c r="R1701" s="201" t="s">
        <v>3931</v>
      </c>
      <c r="S1701" s="115" t="str">
        <f t="shared" si="52"/>
        <v>TLJ</v>
      </c>
      <c r="T1701" s="115" t="str">
        <f>IFERROR(VLOOKUP(S1701,[1]LOKASI!$B$4:$D$19,2,0),"-")</f>
        <v>DISTRIK I</v>
      </c>
      <c r="U1701" s="115"/>
      <c r="V1701" s="115"/>
      <c r="W1701" s="121"/>
    </row>
    <row r="1702" spans="2:23" s="94" customFormat="1" ht="50.15" hidden="1" customHeight="1" x14ac:dyDescent="0.35">
      <c r="B1702" s="115">
        <f t="shared" si="53"/>
        <v>1697</v>
      </c>
      <c r="C1702" s="115" t="s">
        <v>2301</v>
      </c>
      <c r="D1702" s="116" t="s">
        <v>3932</v>
      </c>
      <c r="E1702" s="117"/>
      <c r="F1702" s="118"/>
      <c r="G1702" s="119">
        <v>2</v>
      </c>
      <c r="H1702" s="119"/>
      <c r="I1702" s="119">
        <v>2</v>
      </c>
      <c r="J1702" s="119"/>
      <c r="K1702" s="131">
        <v>44140</v>
      </c>
      <c r="L1702" s="131">
        <v>44140</v>
      </c>
      <c r="M1702" s="131">
        <v>44140</v>
      </c>
      <c r="N1702" s="115" t="s">
        <v>3933</v>
      </c>
      <c r="O1702" s="115" t="s">
        <v>3934</v>
      </c>
      <c r="P1702" s="115">
        <v>11</v>
      </c>
      <c r="Q1702" s="115">
        <v>2020</v>
      </c>
      <c r="R1702" s="188"/>
      <c r="S1702" s="115" t="str">
        <f t="shared" si="52"/>
        <v>SPKAGSELATAN</v>
      </c>
      <c r="T1702" s="115" t="str">
        <f>IFERROR(VLOOKUP(S1702,[1]LOKASI!$B$4:$D$19,2,0),"-")</f>
        <v>-</v>
      </c>
      <c r="U1702" s="115"/>
      <c r="V1702" s="115"/>
      <c r="W1702" s="121"/>
    </row>
    <row r="1703" spans="2:23" s="94" customFormat="1" ht="50.15" hidden="1" customHeight="1" x14ac:dyDescent="0.35">
      <c r="B1703" s="115">
        <f t="shared" si="53"/>
        <v>1698</v>
      </c>
      <c r="C1703" s="115" t="s">
        <v>3679</v>
      </c>
      <c r="D1703" s="116" t="s">
        <v>3935</v>
      </c>
      <c r="E1703" s="117"/>
      <c r="F1703" s="118"/>
      <c r="G1703" s="119">
        <v>1</v>
      </c>
      <c r="H1703" s="119"/>
      <c r="I1703" s="119">
        <v>1</v>
      </c>
      <c r="J1703" s="119"/>
      <c r="K1703" s="131">
        <v>44140</v>
      </c>
      <c r="L1703" s="131">
        <v>44140</v>
      </c>
      <c r="M1703" s="131">
        <v>44140</v>
      </c>
      <c r="N1703" s="115" t="s">
        <v>3240</v>
      </c>
      <c r="O1703" s="115" t="s">
        <v>1829</v>
      </c>
      <c r="P1703" s="115">
        <v>11</v>
      </c>
      <c r="Q1703" s="115">
        <v>2020</v>
      </c>
      <c r="R1703" s="188"/>
      <c r="S1703" s="115" t="str">
        <f t="shared" si="52"/>
        <v>GNK</v>
      </c>
      <c r="T1703" s="115" t="str">
        <f>IFERROR(VLOOKUP(S1703,[1]LOKASI!$B$4:$D$19,2,0),"-")</f>
        <v>DISTRIK I</v>
      </c>
      <c r="U1703" s="115"/>
      <c r="V1703" s="115"/>
      <c r="W1703" s="121"/>
    </row>
    <row r="1704" spans="2:23" s="94" customFormat="1" ht="50.15" hidden="1" customHeight="1" x14ac:dyDescent="0.35">
      <c r="B1704" s="115">
        <f t="shared" si="53"/>
        <v>1699</v>
      </c>
      <c r="C1704" s="115" t="s">
        <v>1755</v>
      </c>
      <c r="D1704" s="116" t="s">
        <v>3936</v>
      </c>
      <c r="E1704" s="117"/>
      <c r="F1704" s="118"/>
      <c r="G1704" s="119">
        <v>1</v>
      </c>
      <c r="H1704" s="119"/>
      <c r="I1704" s="119">
        <v>2</v>
      </c>
      <c r="J1704" s="119"/>
      <c r="K1704" s="131">
        <v>44140</v>
      </c>
      <c r="L1704" s="131">
        <v>44140</v>
      </c>
      <c r="M1704" s="131">
        <v>44140</v>
      </c>
      <c r="N1704" s="115" t="s">
        <v>3937</v>
      </c>
      <c r="O1704" s="115" t="s">
        <v>1502</v>
      </c>
      <c r="P1704" s="115">
        <v>11</v>
      </c>
      <c r="Q1704" s="115">
        <v>2020</v>
      </c>
      <c r="R1704" s="188" t="s">
        <v>3938</v>
      </c>
      <c r="S1704" s="115" t="str">
        <f t="shared" si="52"/>
        <v>PMB</v>
      </c>
      <c r="T1704" s="115" t="str">
        <f>IFERROR(VLOOKUP(S1704,[1]LOKASI!$B$4:$D$19,2,0),"-")</f>
        <v>DISTRIK I</v>
      </c>
      <c r="U1704" s="115"/>
      <c r="V1704" s="115"/>
      <c r="W1704" s="121"/>
    </row>
    <row r="1705" spans="2:23" s="94" customFormat="1" ht="50.15" hidden="1" customHeight="1" x14ac:dyDescent="0.35">
      <c r="B1705" s="115">
        <f t="shared" si="53"/>
        <v>1700</v>
      </c>
      <c r="C1705" s="115" t="s">
        <v>1755</v>
      </c>
      <c r="D1705" s="116" t="s">
        <v>3939</v>
      </c>
      <c r="E1705" s="117"/>
      <c r="F1705" s="118"/>
      <c r="G1705" s="119">
        <v>1</v>
      </c>
      <c r="H1705" s="119"/>
      <c r="I1705" s="119"/>
      <c r="J1705" s="119">
        <v>16</v>
      </c>
      <c r="K1705" s="131">
        <v>44140</v>
      </c>
      <c r="L1705" s="131">
        <v>44140</v>
      </c>
      <c r="M1705" s="131">
        <v>44140</v>
      </c>
      <c r="N1705" s="115" t="s">
        <v>3940</v>
      </c>
      <c r="O1705" s="115" t="s">
        <v>1608</v>
      </c>
      <c r="P1705" s="115">
        <v>11</v>
      </c>
      <c r="Q1705" s="115">
        <v>2020</v>
      </c>
      <c r="R1705" s="188" t="s">
        <v>3941</v>
      </c>
      <c r="S1705" s="115" t="str">
        <f t="shared" si="52"/>
        <v>TLJ</v>
      </c>
      <c r="T1705" s="115" t="str">
        <f>IFERROR(VLOOKUP(S1705,[1]LOKASI!$B$4:$D$19,2,0),"-")</f>
        <v>DISTRIK I</v>
      </c>
      <c r="U1705" s="115"/>
      <c r="V1705" s="115"/>
      <c r="W1705" s="121"/>
    </row>
    <row r="1706" spans="2:23" s="94" customFormat="1" ht="50.15" hidden="1" customHeight="1" x14ac:dyDescent="0.35">
      <c r="B1706" s="115">
        <f t="shared" si="53"/>
        <v>1701</v>
      </c>
      <c r="C1706" s="115" t="s">
        <v>1755</v>
      </c>
      <c r="D1706" s="116" t="s">
        <v>3942</v>
      </c>
      <c r="E1706" s="117"/>
      <c r="F1706" s="118"/>
      <c r="G1706" s="119">
        <v>1</v>
      </c>
      <c r="H1706" s="119"/>
      <c r="I1706" s="119"/>
      <c r="J1706" s="119">
        <v>8</v>
      </c>
      <c r="K1706" s="131">
        <v>44140</v>
      </c>
      <c r="L1706" s="131">
        <v>44140</v>
      </c>
      <c r="M1706" s="131">
        <v>44140</v>
      </c>
      <c r="N1706" s="115" t="s">
        <v>3422</v>
      </c>
      <c r="O1706" s="115" t="s">
        <v>3943</v>
      </c>
      <c r="P1706" s="115">
        <v>11</v>
      </c>
      <c r="Q1706" s="115">
        <v>2020</v>
      </c>
      <c r="R1706" s="188" t="s">
        <v>3688</v>
      </c>
      <c r="S1706" s="115" t="str">
        <f t="shared" si="52"/>
        <v>TLJ</v>
      </c>
      <c r="T1706" s="115" t="str">
        <f>IFERROR(VLOOKUP(S1706,[1]LOKASI!$B$4:$D$19,2,0),"-")</f>
        <v>DISTRIK I</v>
      </c>
      <c r="U1706" s="115"/>
      <c r="V1706" s="115"/>
      <c r="W1706" s="121"/>
    </row>
    <row r="1707" spans="2:23" s="94" customFormat="1" ht="50.15" hidden="1" customHeight="1" x14ac:dyDescent="0.35">
      <c r="B1707" s="115">
        <f t="shared" si="53"/>
        <v>1702</v>
      </c>
      <c r="C1707" s="115" t="s">
        <v>1755</v>
      </c>
      <c r="D1707" s="116" t="s">
        <v>3944</v>
      </c>
      <c r="E1707" s="117"/>
      <c r="F1707" s="118"/>
      <c r="G1707" s="119">
        <v>1</v>
      </c>
      <c r="H1707" s="119"/>
      <c r="I1707" s="119"/>
      <c r="J1707" s="119">
        <v>8</v>
      </c>
      <c r="K1707" s="131">
        <v>44141</v>
      </c>
      <c r="L1707" s="131">
        <v>44141</v>
      </c>
      <c r="M1707" s="131">
        <v>44141</v>
      </c>
      <c r="N1707" s="115" t="s">
        <v>3945</v>
      </c>
      <c r="O1707" s="115" t="s">
        <v>648</v>
      </c>
      <c r="P1707" s="115">
        <v>11</v>
      </c>
      <c r="Q1707" s="115">
        <v>2020</v>
      </c>
      <c r="R1707" s="188" t="s">
        <v>3946</v>
      </c>
      <c r="S1707" s="115" t="str">
        <f t="shared" si="52"/>
        <v>TLJ</v>
      </c>
      <c r="T1707" s="115" t="str">
        <f>IFERROR(VLOOKUP(S1707,[1]LOKASI!$B$4:$D$19,2,0),"-")</f>
        <v>DISTRIK I</v>
      </c>
      <c r="U1707" s="115"/>
      <c r="V1707" s="115"/>
      <c r="W1707" s="121"/>
    </row>
    <row r="1708" spans="2:23" s="94" customFormat="1" ht="50.15" hidden="1" customHeight="1" x14ac:dyDescent="0.35">
      <c r="B1708" s="115">
        <f t="shared" si="53"/>
        <v>1703</v>
      </c>
      <c r="C1708" s="115" t="s">
        <v>2301</v>
      </c>
      <c r="D1708" s="116" t="s">
        <v>3947</v>
      </c>
      <c r="E1708" s="117"/>
      <c r="F1708" s="118"/>
      <c r="G1708" s="119">
        <v>1</v>
      </c>
      <c r="H1708" s="119"/>
      <c r="I1708" s="119">
        <v>2</v>
      </c>
      <c r="J1708" s="119"/>
      <c r="K1708" s="131">
        <v>44141</v>
      </c>
      <c r="L1708" s="131">
        <v>44141</v>
      </c>
      <c r="M1708" s="131">
        <v>44141</v>
      </c>
      <c r="N1708" s="134" t="s">
        <v>3948</v>
      </c>
      <c r="O1708" s="115" t="s">
        <v>3640</v>
      </c>
      <c r="P1708" s="115">
        <v>11</v>
      </c>
      <c r="Q1708" s="115">
        <v>2020</v>
      </c>
      <c r="R1708" s="188"/>
      <c r="S1708" s="115" t="str">
        <f t="shared" si="52"/>
        <v>SPKUANG</v>
      </c>
      <c r="T1708" s="115" t="str">
        <f>IFERROR(VLOOKUP(S1708,[1]LOKASI!$B$4:$D$19,2,0),"-")</f>
        <v>-</v>
      </c>
      <c r="U1708" s="115"/>
      <c r="V1708" s="115"/>
      <c r="W1708" s="121"/>
    </row>
    <row r="1709" spans="2:23" s="94" customFormat="1" ht="50.15" hidden="1" customHeight="1" x14ac:dyDescent="0.35">
      <c r="B1709" s="115">
        <f t="shared" si="53"/>
        <v>1704</v>
      </c>
      <c r="C1709" s="115" t="s">
        <v>1755</v>
      </c>
      <c r="D1709" s="116" t="s">
        <v>3949</v>
      </c>
      <c r="E1709" s="117"/>
      <c r="F1709" s="118"/>
      <c r="G1709" s="119">
        <v>1</v>
      </c>
      <c r="H1709" s="119"/>
      <c r="I1709" s="119"/>
      <c r="J1709" s="119">
        <v>16</v>
      </c>
      <c r="K1709" s="131">
        <v>44142</v>
      </c>
      <c r="L1709" s="131">
        <v>44142</v>
      </c>
      <c r="M1709" s="131">
        <v>44142</v>
      </c>
      <c r="N1709" s="134" t="s">
        <v>3950</v>
      </c>
      <c r="O1709" s="115" t="s">
        <v>3951</v>
      </c>
      <c r="P1709" s="115">
        <v>11</v>
      </c>
      <c r="Q1709" s="115">
        <v>2020</v>
      </c>
      <c r="R1709" s="188" t="s">
        <v>3259</v>
      </c>
      <c r="S1709" s="115" t="str">
        <f t="shared" si="52"/>
        <v>TLJ</v>
      </c>
      <c r="T1709" s="115" t="str">
        <f>IFERROR(VLOOKUP(S1709,[1]LOKASI!$B$4:$D$19,2,0),"-")</f>
        <v>DISTRIK I</v>
      </c>
      <c r="U1709" s="115"/>
      <c r="V1709" s="115"/>
      <c r="W1709" s="121"/>
    </row>
    <row r="1710" spans="2:23" s="94" customFormat="1" ht="50.15" hidden="1" customHeight="1" x14ac:dyDescent="0.35">
      <c r="B1710" s="115">
        <f t="shared" si="53"/>
        <v>1705</v>
      </c>
      <c r="C1710" s="115" t="s">
        <v>1755</v>
      </c>
      <c r="D1710" s="116" t="s">
        <v>3952</v>
      </c>
      <c r="E1710" s="117"/>
      <c r="F1710" s="118"/>
      <c r="G1710" s="119">
        <v>1</v>
      </c>
      <c r="H1710" s="119"/>
      <c r="I1710" s="119"/>
      <c r="J1710" s="119">
        <v>24</v>
      </c>
      <c r="K1710" s="131">
        <v>44143</v>
      </c>
      <c r="L1710" s="131">
        <v>44143</v>
      </c>
      <c r="M1710" s="131">
        <v>44143</v>
      </c>
      <c r="N1710" s="115" t="s">
        <v>3658</v>
      </c>
      <c r="O1710" s="115" t="s">
        <v>1510</v>
      </c>
      <c r="P1710" s="115">
        <v>11</v>
      </c>
      <c r="Q1710" s="115">
        <v>2020</v>
      </c>
      <c r="R1710" s="188" t="s">
        <v>3677</v>
      </c>
      <c r="S1710" s="115" t="str">
        <f t="shared" si="52"/>
        <v>PMB</v>
      </c>
      <c r="T1710" s="115" t="str">
        <f>IFERROR(VLOOKUP(S1710,[1]LOKASI!$B$4:$D$19,2,0),"-")</f>
        <v>DISTRIK I</v>
      </c>
      <c r="U1710" s="115"/>
      <c r="V1710" s="115"/>
      <c r="W1710" s="121"/>
    </row>
    <row r="1711" spans="2:23" s="94" customFormat="1" ht="50.15" hidden="1" customHeight="1" x14ac:dyDescent="0.35">
      <c r="B1711" s="115">
        <f t="shared" si="53"/>
        <v>1706</v>
      </c>
      <c r="C1711" s="115" t="s">
        <v>1755</v>
      </c>
      <c r="D1711" s="116" t="s">
        <v>3953</v>
      </c>
      <c r="E1711" s="117"/>
      <c r="F1711" s="118"/>
      <c r="G1711" s="119">
        <v>1</v>
      </c>
      <c r="H1711" s="119"/>
      <c r="I1711" s="119">
        <v>1</v>
      </c>
      <c r="J1711" s="119"/>
      <c r="K1711" s="131">
        <v>44143</v>
      </c>
      <c r="L1711" s="131">
        <v>44143</v>
      </c>
      <c r="M1711" s="131">
        <v>44143</v>
      </c>
      <c r="N1711" s="115" t="s">
        <v>3954</v>
      </c>
      <c r="O1711" s="115" t="s">
        <v>1510</v>
      </c>
      <c r="P1711" s="115">
        <v>11</v>
      </c>
      <c r="Q1711" s="115">
        <v>2020</v>
      </c>
      <c r="R1711" s="188"/>
      <c r="S1711" s="115" t="str">
        <f t="shared" si="52"/>
        <v>PMB</v>
      </c>
      <c r="T1711" s="115" t="str">
        <f>IFERROR(VLOOKUP(S1711,[1]LOKASI!$B$4:$D$19,2,0),"-")</f>
        <v>DISTRIK I</v>
      </c>
      <c r="U1711" s="115"/>
      <c r="V1711" s="115"/>
      <c r="W1711" s="121"/>
    </row>
    <row r="1712" spans="2:23" s="94" customFormat="1" ht="50.15" hidden="1" customHeight="1" x14ac:dyDescent="0.35">
      <c r="B1712" s="115">
        <f t="shared" si="53"/>
        <v>1707</v>
      </c>
      <c r="C1712" s="115" t="s">
        <v>1755</v>
      </c>
      <c r="D1712" s="116" t="s">
        <v>3955</v>
      </c>
      <c r="E1712" s="117"/>
      <c r="F1712" s="118"/>
      <c r="G1712" s="119">
        <v>1</v>
      </c>
      <c r="H1712" s="119"/>
      <c r="I1712" s="119"/>
      <c r="J1712" s="119">
        <v>12</v>
      </c>
      <c r="K1712" s="131">
        <v>44144</v>
      </c>
      <c r="L1712" s="131">
        <v>44144</v>
      </c>
      <c r="M1712" s="131">
        <v>44144</v>
      </c>
      <c r="N1712" s="115" t="s">
        <v>3956</v>
      </c>
      <c r="O1712" s="115" t="s">
        <v>1426</v>
      </c>
      <c r="P1712" s="115">
        <v>11</v>
      </c>
      <c r="Q1712" s="115">
        <v>2020</v>
      </c>
      <c r="R1712" s="188" t="s">
        <v>3652</v>
      </c>
      <c r="S1712" s="115" t="str">
        <f t="shared" si="52"/>
        <v>GNK</v>
      </c>
      <c r="T1712" s="115" t="str">
        <f>IFERROR(VLOOKUP(S1712,[1]LOKASI!$B$4:$D$19,2,0),"-")</f>
        <v>DISTRIK I</v>
      </c>
      <c r="U1712" s="115"/>
      <c r="V1712" s="115"/>
      <c r="W1712" s="121"/>
    </row>
    <row r="1713" spans="2:23" s="94" customFormat="1" ht="50.15" hidden="1" customHeight="1" x14ac:dyDescent="0.35">
      <c r="B1713" s="115">
        <f t="shared" si="53"/>
        <v>1708</v>
      </c>
      <c r="C1713" s="115" t="s">
        <v>1755</v>
      </c>
      <c r="D1713" s="116" t="s">
        <v>3957</v>
      </c>
      <c r="E1713" s="117"/>
      <c r="F1713" s="118"/>
      <c r="G1713" s="119">
        <v>1</v>
      </c>
      <c r="H1713" s="119"/>
      <c r="I1713" s="119">
        <v>1</v>
      </c>
      <c r="J1713" s="119"/>
      <c r="K1713" s="131">
        <v>44144</v>
      </c>
      <c r="L1713" s="131">
        <v>44144</v>
      </c>
      <c r="M1713" s="131">
        <v>44144</v>
      </c>
      <c r="N1713" s="115" t="s">
        <v>3128</v>
      </c>
      <c r="O1713" s="115" t="s">
        <v>2342</v>
      </c>
      <c r="P1713" s="115">
        <v>11</v>
      </c>
      <c r="Q1713" s="115">
        <v>2020</v>
      </c>
      <c r="R1713" s="188" t="s">
        <v>3778</v>
      </c>
      <c r="S1713" s="115" t="str">
        <f t="shared" si="52"/>
        <v>TLJ</v>
      </c>
      <c r="T1713" s="115" t="str">
        <f>IFERROR(VLOOKUP(S1713,[1]LOKASI!$B$4:$D$19,2,0),"-")</f>
        <v>DISTRIK I</v>
      </c>
      <c r="U1713" s="115"/>
      <c r="V1713" s="115"/>
      <c r="W1713" s="121"/>
    </row>
    <row r="1714" spans="2:23" s="94" customFormat="1" ht="50.15" hidden="1" customHeight="1" x14ac:dyDescent="0.35">
      <c r="B1714" s="115">
        <f t="shared" si="53"/>
        <v>1709</v>
      </c>
      <c r="C1714" s="115" t="s">
        <v>1755</v>
      </c>
      <c r="D1714" s="116" t="s">
        <v>3958</v>
      </c>
      <c r="E1714" s="117"/>
      <c r="F1714" s="118"/>
      <c r="G1714" s="119">
        <v>1</v>
      </c>
      <c r="H1714" s="119"/>
      <c r="I1714" s="119"/>
      <c r="J1714" s="119">
        <v>16</v>
      </c>
      <c r="K1714" s="131">
        <v>44145</v>
      </c>
      <c r="L1714" s="131">
        <v>44145</v>
      </c>
      <c r="M1714" s="131">
        <v>44145</v>
      </c>
      <c r="N1714" s="115" t="s">
        <v>3959</v>
      </c>
      <c r="O1714" s="115" t="s">
        <v>208</v>
      </c>
      <c r="P1714" s="115">
        <v>11</v>
      </c>
      <c r="Q1714" s="115">
        <v>2020</v>
      </c>
      <c r="R1714" s="188" t="s">
        <v>3315</v>
      </c>
      <c r="S1714" s="115" t="str">
        <f t="shared" si="52"/>
        <v>TLJ</v>
      </c>
      <c r="T1714" s="115" t="str">
        <f>IFERROR(VLOOKUP(S1714,[1]LOKASI!$B$4:$D$19,2,0),"-")</f>
        <v>DISTRIK I</v>
      </c>
      <c r="U1714" s="115"/>
      <c r="V1714" s="115"/>
      <c r="W1714" s="121"/>
    </row>
    <row r="1715" spans="2:23" s="94" customFormat="1" ht="50.15" hidden="1" customHeight="1" x14ac:dyDescent="0.35">
      <c r="B1715" s="115">
        <f t="shared" si="53"/>
        <v>1710</v>
      </c>
      <c r="C1715" s="115" t="s">
        <v>2301</v>
      </c>
      <c r="D1715" s="116" t="s">
        <v>3960</v>
      </c>
      <c r="E1715" s="117"/>
      <c r="F1715" s="118"/>
      <c r="G1715" s="119">
        <v>1</v>
      </c>
      <c r="H1715" s="119"/>
      <c r="I1715" s="119">
        <v>1</v>
      </c>
      <c r="J1715" s="119"/>
      <c r="K1715" s="131">
        <v>44145</v>
      </c>
      <c r="L1715" s="131">
        <v>44145</v>
      </c>
      <c r="M1715" s="131">
        <v>44145</v>
      </c>
      <c r="N1715" s="115" t="s">
        <v>3272</v>
      </c>
      <c r="O1715" s="115" t="s">
        <v>3961</v>
      </c>
      <c r="P1715" s="115">
        <v>11</v>
      </c>
      <c r="Q1715" s="115">
        <v>2020</v>
      </c>
      <c r="R1715" s="188"/>
      <c r="S1715" s="115" t="str">
        <f t="shared" si="52"/>
        <v>SPGKAG</v>
      </c>
      <c r="T1715" s="115" t="str">
        <f>IFERROR(VLOOKUP(S1715,[1]LOKASI!$B$4:$D$19,2,0),"-")</f>
        <v>-</v>
      </c>
      <c r="U1715" s="115"/>
      <c r="V1715" s="115"/>
      <c r="W1715" s="121"/>
    </row>
    <row r="1716" spans="2:23" s="94" customFormat="1" ht="50.15" hidden="1" customHeight="1" x14ac:dyDescent="0.35">
      <c r="B1716" s="115">
        <f t="shared" si="53"/>
        <v>1711</v>
      </c>
      <c r="C1716" s="115" t="s">
        <v>1755</v>
      </c>
      <c r="D1716" s="116" t="s">
        <v>3962</v>
      </c>
      <c r="E1716" s="117"/>
      <c r="F1716" s="118"/>
      <c r="G1716" s="119">
        <v>1</v>
      </c>
      <c r="H1716" s="119"/>
      <c r="I1716" s="119"/>
      <c r="J1716" s="119"/>
      <c r="K1716" s="131">
        <v>44145</v>
      </c>
      <c r="L1716" s="131">
        <v>44145</v>
      </c>
      <c r="M1716" s="165"/>
      <c r="N1716" s="205" t="s">
        <v>3963</v>
      </c>
      <c r="O1716" s="115" t="s">
        <v>3475</v>
      </c>
      <c r="P1716" s="115">
        <v>11</v>
      </c>
      <c r="Q1716" s="115">
        <v>2020</v>
      </c>
      <c r="R1716" s="188"/>
      <c r="S1716" s="115" t="str">
        <f t="shared" si="52"/>
        <v>TMT</v>
      </c>
      <c r="T1716" s="115" t="str">
        <f>IFERROR(VLOOKUP(S1716,[1]LOKASI!$B$4:$D$19,2,0),"-")</f>
        <v>DISTRIK II</v>
      </c>
      <c r="U1716" s="115"/>
      <c r="V1716" s="115"/>
      <c r="W1716" s="121"/>
    </row>
    <row r="1717" spans="2:23" s="94" customFormat="1" ht="50.15" hidden="1" customHeight="1" x14ac:dyDescent="0.35">
      <c r="B1717" s="115">
        <f t="shared" si="53"/>
        <v>1712</v>
      </c>
      <c r="C1717" s="115" t="s">
        <v>1755</v>
      </c>
      <c r="D1717" s="116" t="s">
        <v>3964</v>
      </c>
      <c r="E1717" s="117"/>
      <c r="F1717" s="118"/>
      <c r="G1717" s="119">
        <v>1</v>
      </c>
      <c r="H1717" s="119"/>
      <c r="I1717" s="119">
        <v>1</v>
      </c>
      <c r="J1717" s="119"/>
      <c r="K1717" s="131">
        <v>44146</v>
      </c>
      <c r="L1717" s="131">
        <v>44146</v>
      </c>
      <c r="M1717" s="131">
        <v>44146</v>
      </c>
      <c r="N1717" s="115" t="s">
        <v>3965</v>
      </c>
      <c r="O1717" s="115" t="s">
        <v>3966</v>
      </c>
      <c r="P1717" s="115">
        <v>11</v>
      </c>
      <c r="Q1717" s="115">
        <v>2020</v>
      </c>
      <c r="R1717" s="188">
        <v>3</v>
      </c>
      <c r="S1717" s="115" t="str">
        <f t="shared" si="52"/>
        <v>PDW</v>
      </c>
      <c r="T1717" s="115" t="str">
        <f>IFERROR(VLOOKUP(S1717,[1]LOKASI!$B$4:$D$19,2,0),"-")</f>
        <v>-</v>
      </c>
      <c r="U1717" s="115"/>
      <c r="V1717" s="115"/>
      <c r="W1717" s="121"/>
    </row>
    <row r="1718" spans="2:23" s="94" customFormat="1" ht="50.15" hidden="1" customHeight="1" x14ac:dyDescent="0.35">
      <c r="B1718" s="115">
        <f t="shared" si="53"/>
        <v>1713</v>
      </c>
      <c r="C1718" s="115" t="s">
        <v>1300</v>
      </c>
      <c r="D1718" s="116" t="s">
        <v>3967</v>
      </c>
      <c r="E1718" s="117"/>
      <c r="F1718" s="118"/>
      <c r="G1718" s="119">
        <v>1</v>
      </c>
      <c r="H1718" s="119">
        <v>1</v>
      </c>
      <c r="I1718" s="119">
        <v>1</v>
      </c>
      <c r="J1718" s="119"/>
      <c r="K1718" s="131">
        <v>44146</v>
      </c>
      <c r="L1718" s="131">
        <v>44146</v>
      </c>
      <c r="M1718" s="131">
        <v>44147</v>
      </c>
      <c r="N1718" s="206" t="s">
        <v>3968</v>
      </c>
      <c r="O1718" s="126" t="s">
        <v>1792</v>
      </c>
      <c r="P1718" s="115">
        <v>11</v>
      </c>
      <c r="Q1718" s="115">
        <v>2020</v>
      </c>
      <c r="R1718" s="188" t="s">
        <v>3969</v>
      </c>
      <c r="S1718" s="115" t="str">
        <f t="shared" si="52"/>
        <v>PDW-PPP</v>
      </c>
      <c r="T1718" s="115" t="str">
        <f>IFERROR(VLOOKUP(S1718,[1]LOKASI!$B$4:$D$19,2,0),"-")</f>
        <v>-</v>
      </c>
      <c r="U1718" s="115"/>
      <c r="V1718" s="115"/>
      <c r="W1718" s="121"/>
    </row>
    <row r="1719" spans="2:23" s="94" customFormat="1" ht="50.15" hidden="1" customHeight="1" x14ac:dyDescent="0.35">
      <c r="B1719" s="115">
        <f t="shared" si="53"/>
        <v>1714</v>
      </c>
      <c r="C1719" s="115" t="s">
        <v>2301</v>
      </c>
      <c r="D1719" s="116" t="s">
        <v>3970</v>
      </c>
      <c r="E1719" s="117"/>
      <c r="F1719" s="118"/>
      <c r="G1719" s="119">
        <v>1</v>
      </c>
      <c r="H1719" s="119"/>
      <c r="I1719" s="119">
        <v>1</v>
      </c>
      <c r="J1719" s="119"/>
      <c r="K1719" s="131">
        <v>44147</v>
      </c>
      <c r="L1719" s="131">
        <v>44147</v>
      </c>
      <c r="M1719" s="131">
        <v>44147</v>
      </c>
      <c r="N1719" s="115" t="s">
        <v>3298</v>
      </c>
      <c r="O1719" s="115" t="s">
        <v>3861</v>
      </c>
      <c r="P1719" s="115">
        <v>11</v>
      </c>
      <c r="Q1719" s="115">
        <v>2020</v>
      </c>
      <c r="R1719" s="188"/>
      <c r="S1719" s="115" t="str">
        <f t="shared" si="52"/>
        <v>SPLBK</v>
      </c>
      <c r="T1719" s="115" t="str">
        <f>IFERROR(VLOOKUP(S1719,[1]LOKASI!$B$4:$D$19,2,0),"-")</f>
        <v>-</v>
      </c>
      <c r="U1719" s="115"/>
      <c r="V1719" s="115"/>
      <c r="W1719" s="121"/>
    </row>
    <row r="1720" spans="2:23" s="94" customFormat="1" ht="50.15" hidden="1" customHeight="1" x14ac:dyDescent="0.35">
      <c r="B1720" s="115">
        <f t="shared" si="53"/>
        <v>1715</v>
      </c>
      <c r="C1720" s="115" t="s">
        <v>1755</v>
      </c>
      <c r="D1720" s="116" t="s">
        <v>3971</v>
      </c>
      <c r="E1720" s="117"/>
      <c r="F1720" s="118"/>
      <c r="G1720" s="119">
        <v>1</v>
      </c>
      <c r="H1720" s="119"/>
      <c r="I1720" s="119">
        <v>1</v>
      </c>
      <c r="J1720" s="119"/>
      <c r="K1720" s="131">
        <v>44147</v>
      </c>
      <c r="L1720" s="131">
        <v>44147</v>
      </c>
      <c r="M1720" s="131">
        <v>44147</v>
      </c>
      <c r="N1720" s="115" t="s">
        <v>3972</v>
      </c>
      <c r="O1720" s="115" t="s">
        <v>3966</v>
      </c>
      <c r="P1720" s="115">
        <v>11</v>
      </c>
      <c r="Q1720" s="115">
        <v>2020</v>
      </c>
      <c r="R1720" s="188">
        <v>3</v>
      </c>
      <c r="S1720" s="115" t="str">
        <f t="shared" si="52"/>
        <v>PDW</v>
      </c>
      <c r="T1720" s="115" t="str">
        <f>IFERROR(VLOOKUP(S1720,[1]LOKASI!$B$4:$D$19,2,0),"-")</f>
        <v>-</v>
      </c>
      <c r="U1720" s="115"/>
      <c r="V1720" s="115"/>
      <c r="W1720" s="121"/>
    </row>
    <row r="1721" spans="2:23" s="94" customFormat="1" ht="50.15" hidden="1" customHeight="1" x14ac:dyDescent="0.35">
      <c r="B1721" s="115">
        <f t="shared" si="53"/>
        <v>1716</v>
      </c>
      <c r="C1721" s="115" t="s">
        <v>1755</v>
      </c>
      <c r="D1721" s="116" t="s">
        <v>3973</v>
      </c>
      <c r="E1721" s="117"/>
      <c r="F1721" s="118"/>
      <c r="G1721" s="119">
        <v>1</v>
      </c>
      <c r="H1721" s="119"/>
      <c r="I1721" s="119"/>
      <c r="J1721" s="119">
        <v>16</v>
      </c>
      <c r="K1721" s="131">
        <v>44148</v>
      </c>
      <c r="L1721" s="131">
        <v>44148</v>
      </c>
      <c r="M1721" s="131">
        <v>44148</v>
      </c>
      <c r="N1721" s="115" t="s">
        <v>3923</v>
      </c>
      <c r="O1721" s="115" t="s">
        <v>697</v>
      </c>
      <c r="P1721" s="115">
        <v>11</v>
      </c>
      <c r="Q1721" s="115">
        <v>2020</v>
      </c>
      <c r="R1721" s="188" t="s">
        <v>3974</v>
      </c>
      <c r="S1721" s="115" t="str">
        <f t="shared" si="52"/>
        <v>TLJ</v>
      </c>
      <c r="T1721" s="115" t="str">
        <f>IFERROR(VLOOKUP(S1721,[1]LOKASI!$B$4:$D$19,2,0),"-")</f>
        <v>DISTRIK I</v>
      </c>
      <c r="U1721" s="115"/>
      <c r="V1721" s="115"/>
      <c r="W1721" s="121"/>
    </row>
    <row r="1722" spans="2:23" s="94" customFormat="1" ht="50.15" hidden="1" customHeight="1" x14ac:dyDescent="0.35">
      <c r="B1722" s="115">
        <f t="shared" si="53"/>
        <v>1717</v>
      </c>
      <c r="C1722" s="115" t="s">
        <v>1300</v>
      </c>
      <c r="D1722" s="116" t="s">
        <v>3975</v>
      </c>
      <c r="E1722" s="117"/>
      <c r="F1722" s="118"/>
      <c r="G1722" s="119">
        <v>1</v>
      </c>
      <c r="H1722" s="119">
        <v>1</v>
      </c>
      <c r="I1722" s="119">
        <v>1</v>
      </c>
      <c r="J1722" s="119"/>
      <c r="K1722" s="131">
        <v>44148</v>
      </c>
      <c r="L1722" s="131">
        <v>44148</v>
      </c>
      <c r="M1722" s="131">
        <v>44149</v>
      </c>
      <c r="N1722" s="115" t="s">
        <v>3976</v>
      </c>
      <c r="O1722" s="126" t="s">
        <v>1792</v>
      </c>
      <c r="P1722" s="115">
        <v>11</v>
      </c>
      <c r="Q1722" s="115">
        <v>2020</v>
      </c>
      <c r="R1722" s="188"/>
      <c r="S1722" s="115" t="str">
        <f t="shared" si="52"/>
        <v>PDW-PPP</v>
      </c>
      <c r="T1722" s="115" t="str">
        <f>IFERROR(VLOOKUP(S1722,[1]LOKASI!$B$4:$D$19,2,0),"-")</f>
        <v>-</v>
      </c>
      <c r="U1722" s="115"/>
      <c r="V1722" s="115"/>
      <c r="W1722" s="121"/>
    </row>
    <row r="1723" spans="2:23" s="94" customFormat="1" ht="50.15" hidden="1" customHeight="1" x14ac:dyDescent="0.35">
      <c r="B1723" s="115">
        <f t="shared" si="53"/>
        <v>1718</v>
      </c>
      <c r="C1723" s="115" t="s">
        <v>1755</v>
      </c>
      <c r="D1723" s="116" t="s">
        <v>3977</v>
      </c>
      <c r="E1723" s="117"/>
      <c r="F1723" s="118"/>
      <c r="G1723" s="119">
        <v>1</v>
      </c>
      <c r="H1723" s="119"/>
      <c r="I1723" s="119"/>
      <c r="J1723" s="119">
        <v>2</v>
      </c>
      <c r="K1723" s="131">
        <v>44148</v>
      </c>
      <c r="L1723" s="131">
        <v>44148</v>
      </c>
      <c r="M1723" s="131">
        <v>44148</v>
      </c>
      <c r="N1723" s="115" t="s">
        <v>3182</v>
      </c>
      <c r="O1723" s="115" t="s">
        <v>1510</v>
      </c>
      <c r="P1723" s="115">
        <v>11</v>
      </c>
      <c r="Q1723" s="115">
        <v>2020</v>
      </c>
      <c r="R1723" s="188" t="s">
        <v>3978</v>
      </c>
      <c r="S1723" s="115" t="str">
        <f t="shared" si="52"/>
        <v>PMB</v>
      </c>
      <c r="T1723" s="115" t="str">
        <f>IFERROR(VLOOKUP(S1723,[1]LOKASI!$B$4:$D$19,2,0),"-")</f>
        <v>DISTRIK I</v>
      </c>
      <c r="U1723" s="115"/>
      <c r="V1723" s="115"/>
      <c r="W1723" s="121"/>
    </row>
    <row r="1724" spans="2:23" s="94" customFormat="1" ht="50.15" hidden="1" customHeight="1" x14ac:dyDescent="0.35">
      <c r="B1724" s="115">
        <f t="shared" si="53"/>
        <v>1719</v>
      </c>
      <c r="C1724" s="115" t="s">
        <v>1755</v>
      </c>
      <c r="D1724" s="116" t="s">
        <v>3979</v>
      </c>
      <c r="E1724" s="117"/>
      <c r="F1724" s="118"/>
      <c r="G1724" s="119">
        <v>1</v>
      </c>
      <c r="H1724" s="119"/>
      <c r="I1724" s="119"/>
      <c r="J1724" s="119">
        <v>8</v>
      </c>
      <c r="K1724" s="131">
        <v>44149</v>
      </c>
      <c r="L1724" s="131">
        <v>44149</v>
      </c>
      <c r="M1724" s="131">
        <v>44149</v>
      </c>
      <c r="N1724" s="115" t="s">
        <v>3128</v>
      </c>
      <c r="O1724" s="115" t="s">
        <v>697</v>
      </c>
      <c r="P1724" s="115">
        <v>11</v>
      </c>
      <c r="Q1724" s="115">
        <v>2020</v>
      </c>
      <c r="R1724" s="188" t="s">
        <v>3758</v>
      </c>
      <c r="S1724" s="115" t="str">
        <f t="shared" si="52"/>
        <v>TLJ</v>
      </c>
      <c r="T1724" s="115" t="str">
        <f>IFERROR(VLOOKUP(S1724,[1]LOKASI!$B$4:$D$19,2,0),"-")</f>
        <v>DISTRIK I</v>
      </c>
      <c r="U1724" s="115"/>
      <c r="V1724" s="115"/>
      <c r="W1724" s="121"/>
    </row>
    <row r="1725" spans="2:23" s="94" customFormat="1" ht="50.15" hidden="1" customHeight="1" x14ac:dyDescent="0.35">
      <c r="B1725" s="115">
        <f t="shared" si="53"/>
        <v>1720</v>
      </c>
      <c r="C1725" s="115" t="s">
        <v>1755</v>
      </c>
      <c r="D1725" s="116" t="s">
        <v>3980</v>
      </c>
      <c r="E1725" s="117"/>
      <c r="F1725" s="118"/>
      <c r="G1725" s="119">
        <v>1</v>
      </c>
      <c r="H1725" s="119"/>
      <c r="I1725" s="119"/>
      <c r="J1725" s="119">
        <v>8</v>
      </c>
      <c r="K1725" s="131">
        <v>44149</v>
      </c>
      <c r="L1725" s="131">
        <v>44149</v>
      </c>
      <c r="M1725" s="131">
        <v>44149</v>
      </c>
      <c r="N1725" s="115" t="s">
        <v>3981</v>
      </c>
      <c r="O1725" s="115" t="s">
        <v>1579</v>
      </c>
      <c r="P1725" s="115">
        <v>11</v>
      </c>
      <c r="Q1725" s="115">
        <v>2020</v>
      </c>
      <c r="R1725" s="188" t="s">
        <v>3802</v>
      </c>
      <c r="S1725" s="115" t="str">
        <f t="shared" si="52"/>
        <v>TLJ</v>
      </c>
      <c r="T1725" s="115" t="str">
        <f>IFERROR(VLOOKUP(S1725,[1]LOKASI!$B$4:$D$19,2,0),"-")</f>
        <v>DISTRIK I</v>
      </c>
      <c r="U1725" s="115"/>
      <c r="V1725" s="115"/>
      <c r="W1725" s="121"/>
    </row>
    <row r="1726" spans="2:23" s="94" customFormat="1" ht="50.15" hidden="1" customHeight="1" x14ac:dyDescent="0.35">
      <c r="B1726" s="115">
        <f t="shared" si="53"/>
        <v>1721</v>
      </c>
      <c r="C1726" s="115" t="s">
        <v>1755</v>
      </c>
      <c r="D1726" s="116" t="s">
        <v>3982</v>
      </c>
      <c r="E1726" s="117"/>
      <c r="F1726" s="118"/>
      <c r="G1726" s="119">
        <v>1</v>
      </c>
      <c r="H1726" s="119"/>
      <c r="I1726" s="119">
        <v>1</v>
      </c>
      <c r="J1726" s="119"/>
      <c r="K1726" s="131">
        <v>44150</v>
      </c>
      <c r="L1726" s="131">
        <v>44150</v>
      </c>
      <c r="M1726" s="131">
        <v>44150</v>
      </c>
      <c r="N1726" s="115" t="s">
        <v>3128</v>
      </c>
      <c r="O1726" s="115" t="s">
        <v>2342</v>
      </c>
      <c r="P1726" s="115">
        <v>11</v>
      </c>
      <c r="Q1726" s="115">
        <v>2020</v>
      </c>
      <c r="R1726" s="188" t="s">
        <v>3928</v>
      </c>
      <c r="S1726" s="115" t="str">
        <f t="shared" si="52"/>
        <v>TLJ</v>
      </c>
      <c r="T1726" s="115" t="str">
        <f>IFERROR(VLOOKUP(S1726,[1]LOKASI!$B$4:$D$19,2,0),"-")</f>
        <v>DISTRIK I</v>
      </c>
      <c r="U1726" s="115"/>
      <c r="V1726" s="115"/>
      <c r="W1726" s="121"/>
    </row>
    <row r="1727" spans="2:23" s="94" customFormat="1" ht="50.15" hidden="1" customHeight="1" x14ac:dyDescent="0.35">
      <c r="B1727" s="115">
        <f t="shared" si="53"/>
        <v>1722</v>
      </c>
      <c r="C1727" s="115" t="s">
        <v>1755</v>
      </c>
      <c r="D1727" s="116" t="s">
        <v>3983</v>
      </c>
      <c r="E1727" s="117"/>
      <c r="F1727" s="118"/>
      <c r="G1727" s="119">
        <v>1</v>
      </c>
      <c r="H1727" s="119"/>
      <c r="I1727" s="119"/>
      <c r="J1727" s="119">
        <v>30</v>
      </c>
      <c r="K1727" s="131">
        <v>44151</v>
      </c>
      <c r="L1727" s="131">
        <v>44151</v>
      </c>
      <c r="M1727" s="131">
        <v>44152</v>
      </c>
      <c r="N1727" s="206" t="s">
        <v>3547</v>
      </c>
      <c r="O1727" s="115" t="s">
        <v>650</v>
      </c>
      <c r="P1727" s="115">
        <v>11</v>
      </c>
      <c r="Q1727" s="115">
        <v>2020</v>
      </c>
      <c r="R1727" s="188" t="s">
        <v>3700</v>
      </c>
      <c r="S1727" s="115" t="str">
        <f t="shared" si="52"/>
        <v>TLJ</v>
      </c>
      <c r="T1727" s="115" t="str">
        <f>IFERROR(VLOOKUP(S1727,[1]LOKASI!$B$4:$D$19,2,0),"-")</f>
        <v>DISTRIK I</v>
      </c>
      <c r="U1727" s="115"/>
      <c r="V1727" s="115"/>
      <c r="W1727" s="121"/>
    </row>
    <row r="1728" spans="2:23" s="94" customFormat="1" ht="50.15" hidden="1" customHeight="1" x14ac:dyDescent="0.35">
      <c r="B1728" s="115">
        <f t="shared" si="53"/>
        <v>1723</v>
      </c>
      <c r="C1728" s="115" t="s">
        <v>1300</v>
      </c>
      <c r="D1728" s="116" t="s">
        <v>3984</v>
      </c>
      <c r="E1728" s="117"/>
      <c r="F1728" s="118"/>
      <c r="G1728" s="119">
        <v>1</v>
      </c>
      <c r="H1728" s="119"/>
      <c r="I1728" s="119">
        <v>1</v>
      </c>
      <c r="J1728" s="119"/>
      <c r="K1728" s="131">
        <v>44152</v>
      </c>
      <c r="L1728" s="131">
        <v>44152</v>
      </c>
      <c r="M1728" s="131">
        <v>44152</v>
      </c>
      <c r="N1728" s="115" t="s">
        <v>3985</v>
      </c>
      <c r="O1728" s="115" t="s">
        <v>3986</v>
      </c>
      <c r="P1728" s="115">
        <v>11</v>
      </c>
      <c r="Q1728" s="115">
        <v>2020</v>
      </c>
      <c r="R1728" s="188"/>
      <c r="S1728" s="115" t="str">
        <f t="shared" si="52"/>
        <v>SP6TLJ-TTB</v>
      </c>
      <c r="T1728" s="115" t="str">
        <f>IFERROR(VLOOKUP(S1728,[1]LOKASI!$B$4:$D$19,2,0),"-")</f>
        <v>-</v>
      </c>
      <c r="U1728" s="115"/>
      <c r="V1728" s="115"/>
      <c r="W1728" s="121"/>
    </row>
    <row r="1729" spans="2:23" s="94" customFormat="1" ht="50.15" hidden="1" customHeight="1" x14ac:dyDescent="0.35">
      <c r="B1729" s="115">
        <f t="shared" si="53"/>
        <v>1724</v>
      </c>
      <c r="C1729" s="115" t="s">
        <v>1755</v>
      </c>
      <c r="D1729" s="116" t="s">
        <v>3987</v>
      </c>
      <c r="E1729" s="117"/>
      <c r="F1729" s="118"/>
      <c r="G1729" s="119">
        <v>1</v>
      </c>
      <c r="H1729" s="119"/>
      <c r="I1729" s="119"/>
      <c r="J1729" s="119">
        <v>5</v>
      </c>
      <c r="K1729" s="131">
        <v>44153</v>
      </c>
      <c r="L1729" s="131">
        <v>44153</v>
      </c>
      <c r="M1729" s="131">
        <v>44153</v>
      </c>
      <c r="N1729" s="115" t="s">
        <v>3988</v>
      </c>
      <c r="O1729" s="115" t="s">
        <v>1514</v>
      </c>
      <c r="P1729" s="115">
        <v>11</v>
      </c>
      <c r="Q1729" s="115">
        <v>2020</v>
      </c>
      <c r="R1729" s="188" t="s">
        <v>3802</v>
      </c>
      <c r="S1729" s="115" t="str">
        <f t="shared" si="52"/>
        <v>PMB</v>
      </c>
      <c r="T1729" s="115" t="str">
        <f>IFERROR(VLOOKUP(S1729,[1]LOKASI!$B$4:$D$19,2,0),"-")</f>
        <v>DISTRIK I</v>
      </c>
      <c r="U1729" s="115"/>
      <c r="V1729" s="115"/>
      <c r="W1729" s="121"/>
    </row>
    <row r="1730" spans="2:23" s="94" customFormat="1" ht="50.15" hidden="1" customHeight="1" x14ac:dyDescent="0.35">
      <c r="B1730" s="115">
        <f t="shared" si="53"/>
        <v>1725</v>
      </c>
      <c r="C1730" s="115" t="s">
        <v>1755</v>
      </c>
      <c r="D1730" s="116" t="s">
        <v>3989</v>
      </c>
      <c r="E1730" s="117"/>
      <c r="F1730" s="118"/>
      <c r="G1730" s="119">
        <v>1</v>
      </c>
      <c r="H1730" s="119"/>
      <c r="I1730" s="119"/>
      <c r="J1730" s="119">
        <v>50</v>
      </c>
      <c r="K1730" s="131">
        <v>44153</v>
      </c>
      <c r="L1730" s="131">
        <v>44153</v>
      </c>
      <c r="M1730" s="131">
        <v>44153</v>
      </c>
      <c r="N1730" s="115" t="s">
        <v>3990</v>
      </c>
      <c r="O1730" s="115" t="s">
        <v>180</v>
      </c>
      <c r="P1730" s="115">
        <v>11</v>
      </c>
      <c r="Q1730" s="115">
        <v>2020</v>
      </c>
      <c r="R1730" s="188" t="s">
        <v>3991</v>
      </c>
      <c r="S1730" s="115" t="str">
        <f t="shared" si="52"/>
        <v>TLJ</v>
      </c>
      <c r="T1730" s="115" t="str">
        <f>IFERROR(VLOOKUP(S1730,[1]LOKASI!$B$4:$D$19,2,0),"-")</f>
        <v>DISTRIK I</v>
      </c>
      <c r="U1730" s="115"/>
      <c r="V1730" s="115"/>
      <c r="W1730" s="121"/>
    </row>
    <row r="1731" spans="2:23" s="94" customFormat="1" ht="50.15" hidden="1" customHeight="1" x14ac:dyDescent="0.35">
      <c r="B1731" s="115">
        <f t="shared" si="53"/>
        <v>1726</v>
      </c>
      <c r="C1731" s="115" t="s">
        <v>1755</v>
      </c>
      <c r="D1731" s="116" t="s">
        <v>3992</v>
      </c>
      <c r="E1731" s="117"/>
      <c r="F1731" s="118"/>
      <c r="G1731" s="119">
        <v>1</v>
      </c>
      <c r="H1731" s="119"/>
      <c r="I1731" s="119"/>
      <c r="J1731" s="119">
        <v>4</v>
      </c>
      <c r="K1731" s="131">
        <v>44153</v>
      </c>
      <c r="L1731" s="131">
        <v>44153</v>
      </c>
      <c r="M1731" s="131">
        <v>44153</v>
      </c>
      <c r="N1731" s="115" t="s">
        <v>3993</v>
      </c>
      <c r="O1731" s="115" t="s">
        <v>699</v>
      </c>
      <c r="P1731" s="115">
        <v>11</v>
      </c>
      <c r="Q1731" s="115">
        <v>2020</v>
      </c>
      <c r="R1731" s="188" t="s">
        <v>3802</v>
      </c>
      <c r="S1731" s="115" t="str">
        <f t="shared" si="52"/>
        <v>TLJ</v>
      </c>
      <c r="T1731" s="115" t="str">
        <f>IFERROR(VLOOKUP(S1731,[1]LOKASI!$B$4:$D$19,2,0),"-")</f>
        <v>DISTRIK I</v>
      </c>
      <c r="U1731" s="115"/>
      <c r="V1731" s="115"/>
      <c r="W1731" s="121"/>
    </row>
    <row r="1732" spans="2:23" s="94" customFormat="1" ht="50.15" hidden="1" customHeight="1" x14ac:dyDescent="0.35">
      <c r="B1732" s="115">
        <f t="shared" si="53"/>
        <v>1727</v>
      </c>
      <c r="C1732" s="115" t="s">
        <v>1755</v>
      </c>
      <c r="D1732" s="116" t="s">
        <v>3994</v>
      </c>
      <c r="E1732" s="117"/>
      <c r="F1732" s="118"/>
      <c r="G1732" s="119">
        <v>1</v>
      </c>
      <c r="H1732" s="119"/>
      <c r="I1732" s="119"/>
      <c r="J1732" s="119">
        <v>18</v>
      </c>
      <c r="K1732" s="131">
        <v>44153</v>
      </c>
      <c r="L1732" s="131">
        <v>44153</v>
      </c>
      <c r="M1732" s="131">
        <v>44153</v>
      </c>
      <c r="N1732" s="115" t="s">
        <v>3102</v>
      </c>
      <c r="O1732" s="115" t="s">
        <v>1965</v>
      </c>
      <c r="P1732" s="115">
        <v>11</v>
      </c>
      <c r="Q1732" s="115">
        <v>2020</v>
      </c>
      <c r="R1732" s="188" t="s">
        <v>3995</v>
      </c>
      <c r="S1732" s="115" t="str">
        <f t="shared" si="52"/>
        <v>OGN</v>
      </c>
      <c r="T1732" s="115" t="str">
        <f>IFERROR(VLOOKUP(S1732,[1]LOKASI!$B$4:$D$19,2,0),"-")</f>
        <v>DISTRIK II</v>
      </c>
      <c r="U1732" s="115"/>
      <c r="V1732" s="115"/>
      <c r="W1732" s="121"/>
    </row>
    <row r="1733" spans="2:23" s="94" customFormat="1" ht="50.15" hidden="1" customHeight="1" x14ac:dyDescent="0.35">
      <c r="B1733" s="115">
        <f t="shared" si="53"/>
        <v>1728</v>
      </c>
      <c r="C1733" s="115" t="s">
        <v>1755</v>
      </c>
      <c r="D1733" s="116" t="s">
        <v>3996</v>
      </c>
      <c r="E1733" s="117"/>
      <c r="F1733" s="118"/>
      <c r="G1733" s="119">
        <v>1</v>
      </c>
      <c r="H1733" s="119"/>
      <c r="I1733" s="119"/>
      <c r="J1733" s="119">
        <v>50</v>
      </c>
      <c r="K1733" s="131">
        <v>44154</v>
      </c>
      <c r="L1733" s="131">
        <v>44154</v>
      </c>
      <c r="M1733" s="131">
        <v>44154</v>
      </c>
      <c r="N1733" s="115" t="s">
        <v>3661</v>
      </c>
      <c r="O1733" s="115" t="s">
        <v>180</v>
      </c>
      <c r="P1733" s="115">
        <v>11</v>
      </c>
      <c r="Q1733" s="115">
        <v>2020</v>
      </c>
      <c r="R1733" s="188" t="s">
        <v>3421</v>
      </c>
      <c r="S1733" s="115" t="str">
        <f t="shared" si="52"/>
        <v>TLJ</v>
      </c>
      <c r="T1733" s="115" t="str">
        <f>IFERROR(VLOOKUP(S1733,[1]LOKASI!$B$4:$D$19,2,0),"-")</f>
        <v>DISTRIK I</v>
      </c>
      <c r="U1733" s="115"/>
      <c r="V1733" s="115"/>
      <c r="W1733" s="121"/>
    </row>
    <row r="1734" spans="2:23" s="94" customFormat="1" ht="50.15" hidden="1" customHeight="1" x14ac:dyDescent="0.35">
      <c r="B1734" s="115">
        <f t="shared" si="53"/>
        <v>1729</v>
      </c>
      <c r="C1734" s="115" t="s">
        <v>1755</v>
      </c>
      <c r="D1734" s="116" t="s">
        <v>3997</v>
      </c>
      <c r="E1734" s="117"/>
      <c r="F1734" s="118"/>
      <c r="G1734" s="119">
        <v>1</v>
      </c>
      <c r="H1734" s="119"/>
      <c r="I1734" s="119"/>
      <c r="J1734" s="119">
        <v>18</v>
      </c>
      <c r="K1734" s="131">
        <v>44154</v>
      </c>
      <c r="L1734" s="131">
        <v>44154</v>
      </c>
      <c r="M1734" s="131">
        <v>44154</v>
      </c>
      <c r="N1734" s="134" t="s">
        <v>3998</v>
      </c>
      <c r="O1734" s="115" t="s">
        <v>1454</v>
      </c>
      <c r="P1734" s="115">
        <v>11</v>
      </c>
      <c r="Q1734" s="115">
        <v>2020</v>
      </c>
      <c r="R1734" s="188" t="s">
        <v>3700</v>
      </c>
      <c r="S1734" s="115" t="str">
        <f t="shared" ref="S1734:S1797" si="54">IF(C1734="TRUNKLINE",LEFT(O1734,25),IF(C1734="PIPING",LEFT(O1734,13),LEFT(O1734,3)))</f>
        <v>KAG</v>
      </c>
      <c r="T1734" s="115" t="str">
        <f>IFERROR(VLOOKUP(S1734,[1]LOKASI!$B$4:$D$19,2,0),"-")</f>
        <v>DISTRIK III</v>
      </c>
      <c r="U1734" s="115"/>
      <c r="V1734" s="115"/>
      <c r="W1734" s="121"/>
    </row>
    <row r="1735" spans="2:23" s="94" customFormat="1" ht="50.15" hidden="1" customHeight="1" x14ac:dyDescent="0.35">
      <c r="B1735" s="115">
        <f t="shared" si="53"/>
        <v>1730</v>
      </c>
      <c r="C1735" s="115" t="s">
        <v>2301</v>
      </c>
      <c r="D1735" s="116" t="s">
        <v>3999</v>
      </c>
      <c r="E1735" s="117"/>
      <c r="F1735" s="118"/>
      <c r="G1735" s="119">
        <v>1</v>
      </c>
      <c r="H1735" s="119"/>
      <c r="I1735" s="119"/>
      <c r="J1735" s="183" t="s">
        <v>3421</v>
      </c>
      <c r="K1735" s="131">
        <v>44155</v>
      </c>
      <c r="L1735" s="131">
        <v>44155</v>
      </c>
      <c r="M1735" s="131">
        <v>44155</v>
      </c>
      <c r="N1735" s="115" t="s">
        <v>4000</v>
      </c>
      <c r="O1735" s="115" t="s">
        <v>4001</v>
      </c>
      <c r="P1735" s="115">
        <v>11</v>
      </c>
      <c r="Q1735" s="115">
        <v>2020</v>
      </c>
      <c r="R1735" s="188"/>
      <c r="S1735" s="115" t="str">
        <f t="shared" si="54"/>
        <v>SP1GNK</v>
      </c>
      <c r="T1735" s="115" t="str">
        <f>IFERROR(VLOOKUP(S1735,[1]LOKASI!$B$4:$D$19,2,0),"-")</f>
        <v>-</v>
      </c>
      <c r="U1735" s="115"/>
      <c r="V1735" s="115"/>
      <c r="W1735" s="121"/>
    </row>
    <row r="1736" spans="2:23" s="94" customFormat="1" ht="50.15" hidden="1" customHeight="1" x14ac:dyDescent="0.35">
      <c r="B1736" s="115">
        <f t="shared" ref="B1736:B1799" si="55">B1735+1</f>
        <v>1731</v>
      </c>
      <c r="C1736" s="115" t="s">
        <v>1755</v>
      </c>
      <c r="D1736" s="116" t="s">
        <v>4002</v>
      </c>
      <c r="E1736" s="117"/>
      <c r="F1736" s="118"/>
      <c r="G1736" s="119">
        <v>1</v>
      </c>
      <c r="H1736" s="119"/>
      <c r="I1736" s="119"/>
      <c r="J1736" s="119">
        <v>70</v>
      </c>
      <c r="K1736" s="131">
        <v>44155</v>
      </c>
      <c r="L1736" s="131">
        <v>44155</v>
      </c>
      <c r="M1736" s="131">
        <v>44155</v>
      </c>
      <c r="N1736" s="115" t="s">
        <v>3658</v>
      </c>
      <c r="O1736" s="115" t="s">
        <v>648</v>
      </c>
      <c r="P1736" s="115">
        <v>11</v>
      </c>
      <c r="Q1736" s="115">
        <v>2020</v>
      </c>
      <c r="R1736" s="188" t="s">
        <v>3710</v>
      </c>
      <c r="S1736" s="115" t="str">
        <f t="shared" si="54"/>
        <v>TLJ</v>
      </c>
      <c r="T1736" s="115" t="str">
        <f>IFERROR(VLOOKUP(S1736,[1]LOKASI!$B$4:$D$19,2,0),"-")</f>
        <v>DISTRIK I</v>
      </c>
      <c r="U1736" s="115"/>
      <c r="V1736" s="115"/>
      <c r="W1736" s="121"/>
    </row>
    <row r="1737" spans="2:23" s="94" customFormat="1" ht="50.15" hidden="1" customHeight="1" x14ac:dyDescent="0.35">
      <c r="B1737" s="115">
        <f t="shared" si="55"/>
        <v>1732</v>
      </c>
      <c r="C1737" s="115" t="s">
        <v>1755</v>
      </c>
      <c r="D1737" s="116" t="s">
        <v>4003</v>
      </c>
      <c r="E1737" s="117"/>
      <c r="F1737" s="118"/>
      <c r="G1737" s="119">
        <v>1</v>
      </c>
      <c r="H1737" s="119"/>
      <c r="I1737" s="119"/>
      <c r="J1737" s="119">
        <v>8</v>
      </c>
      <c r="K1737" s="131">
        <v>44155</v>
      </c>
      <c r="L1737" s="131">
        <v>44155</v>
      </c>
      <c r="M1737" s="131">
        <v>44155</v>
      </c>
      <c r="N1737" s="115" t="s">
        <v>3577</v>
      </c>
      <c r="O1737" s="115" t="s">
        <v>3852</v>
      </c>
      <c r="P1737" s="115">
        <v>11</v>
      </c>
      <c r="Q1737" s="115">
        <v>2020</v>
      </c>
      <c r="R1737" s="188" t="s">
        <v>3618</v>
      </c>
      <c r="S1737" s="115" t="str">
        <f t="shared" si="54"/>
        <v>TLJ</v>
      </c>
      <c r="T1737" s="115" t="str">
        <f>IFERROR(VLOOKUP(S1737,[1]LOKASI!$B$4:$D$19,2,0),"-")</f>
        <v>DISTRIK I</v>
      </c>
      <c r="U1737" s="115"/>
      <c r="V1737" s="115"/>
      <c r="W1737" s="121"/>
    </row>
    <row r="1738" spans="2:23" s="94" customFormat="1" ht="50.15" hidden="1" customHeight="1" x14ac:dyDescent="0.35">
      <c r="B1738" s="115">
        <f t="shared" si="55"/>
        <v>1733</v>
      </c>
      <c r="C1738" s="115" t="s">
        <v>1755</v>
      </c>
      <c r="D1738" s="116" t="s">
        <v>4004</v>
      </c>
      <c r="E1738" s="117"/>
      <c r="F1738" s="118"/>
      <c r="G1738" s="119">
        <v>1</v>
      </c>
      <c r="H1738" s="119"/>
      <c r="I1738" s="119"/>
      <c r="J1738" s="119">
        <v>40</v>
      </c>
      <c r="K1738" s="131">
        <v>44155</v>
      </c>
      <c r="L1738" s="131">
        <v>44155</v>
      </c>
      <c r="M1738" s="131">
        <v>44155</v>
      </c>
      <c r="N1738" s="134" t="s">
        <v>4005</v>
      </c>
      <c r="O1738" s="115" t="s">
        <v>1354</v>
      </c>
      <c r="P1738" s="115">
        <v>11</v>
      </c>
      <c r="Q1738" s="115">
        <v>2020</v>
      </c>
      <c r="R1738" s="188" t="s">
        <v>3913</v>
      </c>
      <c r="S1738" s="115" t="str">
        <f t="shared" si="54"/>
        <v>BRG</v>
      </c>
      <c r="T1738" s="115" t="str">
        <f>IFERROR(VLOOKUP(S1738,[1]LOKASI!$B$4:$D$19,2,0),"-")</f>
        <v>DISTRIK III</v>
      </c>
      <c r="U1738" s="115"/>
      <c r="V1738" s="115"/>
      <c r="W1738" s="121"/>
    </row>
    <row r="1739" spans="2:23" s="94" customFormat="1" ht="50.15" hidden="1" customHeight="1" x14ac:dyDescent="0.35">
      <c r="B1739" s="115">
        <f t="shared" si="55"/>
        <v>1734</v>
      </c>
      <c r="C1739" s="115" t="s">
        <v>1755</v>
      </c>
      <c r="D1739" s="116" t="s">
        <v>4006</v>
      </c>
      <c r="E1739" s="117"/>
      <c r="F1739" s="118"/>
      <c r="G1739" s="119">
        <v>1</v>
      </c>
      <c r="H1739" s="119"/>
      <c r="I1739" s="119"/>
      <c r="J1739" s="119">
        <v>8</v>
      </c>
      <c r="K1739" s="131">
        <v>44156</v>
      </c>
      <c r="L1739" s="131">
        <v>44156</v>
      </c>
      <c r="M1739" s="131">
        <v>44156</v>
      </c>
      <c r="N1739" s="115" t="s">
        <v>4007</v>
      </c>
      <c r="O1739" s="115" t="s">
        <v>208</v>
      </c>
      <c r="P1739" s="115">
        <v>11</v>
      </c>
      <c r="Q1739" s="115">
        <v>2020</v>
      </c>
      <c r="R1739" s="188" t="s">
        <v>3520</v>
      </c>
      <c r="S1739" s="115" t="str">
        <f t="shared" si="54"/>
        <v>TLJ</v>
      </c>
      <c r="T1739" s="115" t="str">
        <f>IFERROR(VLOOKUP(S1739,[1]LOKASI!$B$4:$D$19,2,0),"-")</f>
        <v>DISTRIK I</v>
      </c>
      <c r="U1739" s="115"/>
      <c r="V1739" s="115"/>
      <c r="W1739" s="121"/>
    </row>
    <row r="1740" spans="2:23" s="94" customFormat="1" ht="50.15" hidden="1" customHeight="1" x14ac:dyDescent="0.35">
      <c r="B1740" s="115">
        <f t="shared" si="55"/>
        <v>1735</v>
      </c>
      <c r="C1740" s="115" t="s">
        <v>1755</v>
      </c>
      <c r="D1740" s="116" t="s">
        <v>4008</v>
      </c>
      <c r="E1740" s="117"/>
      <c r="F1740" s="118"/>
      <c r="G1740" s="119">
        <v>1</v>
      </c>
      <c r="H1740" s="119"/>
      <c r="I1740" s="119">
        <v>1</v>
      </c>
      <c r="J1740" s="119"/>
      <c r="K1740" s="131">
        <v>44156</v>
      </c>
      <c r="L1740" s="131">
        <v>44156</v>
      </c>
      <c r="M1740" s="131">
        <v>44156</v>
      </c>
      <c r="N1740" s="115" t="s">
        <v>4009</v>
      </c>
      <c r="O1740" s="115" t="s">
        <v>1367</v>
      </c>
      <c r="P1740" s="115">
        <v>11</v>
      </c>
      <c r="Q1740" s="115">
        <v>2020</v>
      </c>
      <c r="R1740" s="188" t="s">
        <v>3913</v>
      </c>
      <c r="S1740" s="115" t="str">
        <f t="shared" si="54"/>
        <v>BRG</v>
      </c>
      <c r="T1740" s="115" t="str">
        <f>IFERROR(VLOOKUP(S1740,[1]LOKASI!$B$4:$D$19,2,0),"-")</f>
        <v>DISTRIK III</v>
      </c>
      <c r="U1740" s="115"/>
      <c r="V1740" s="115"/>
      <c r="W1740" s="121"/>
    </row>
    <row r="1741" spans="2:23" s="94" customFormat="1" ht="50.15" hidden="1" customHeight="1" x14ac:dyDescent="0.35">
      <c r="B1741" s="115">
        <f t="shared" si="55"/>
        <v>1736</v>
      </c>
      <c r="C1741" s="115" t="s">
        <v>2301</v>
      </c>
      <c r="D1741" s="116" t="s">
        <v>4010</v>
      </c>
      <c r="E1741" s="117"/>
      <c r="F1741" s="118"/>
      <c r="G1741" s="119">
        <v>1</v>
      </c>
      <c r="H1741" s="119"/>
      <c r="I1741" s="119">
        <v>1</v>
      </c>
      <c r="J1741" s="119"/>
      <c r="K1741" s="131">
        <v>44157</v>
      </c>
      <c r="L1741" s="131">
        <v>44157</v>
      </c>
      <c r="M1741" s="131">
        <v>44157</v>
      </c>
      <c r="N1741" s="115" t="s">
        <v>4011</v>
      </c>
      <c r="O1741" s="115" t="s">
        <v>4012</v>
      </c>
      <c r="P1741" s="115">
        <v>11</v>
      </c>
      <c r="Q1741" s="115">
        <v>2020</v>
      </c>
      <c r="R1741" s="188"/>
      <c r="S1741" s="115" t="str">
        <f t="shared" si="54"/>
        <v>SPBRGD</v>
      </c>
      <c r="T1741" s="115" t="str">
        <f>IFERROR(VLOOKUP(S1741,[1]LOKASI!$B$4:$D$19,2,0),"-")</f>
        <v>-</v>
      </c>
      <c r="U1741" s="115"/>
      <c r="V1741" s="115"/>
      <c r="W1741" s="121"/>
    </row>
    <row r="1742" spans="2:23" s="94" customFormat="1" ht="50.15" hidden="1" customHeight="1" x14ac:dyDescent="0.35">
      <c r="B1742" s="115">
        <f t="shared" si="55"/>
        <v>1737</v>
      </c>
      <c r="C1742" s="115" t="s">
        <v>1300</v>
      </c>
      <c r="D1742" s="116" t="s">
        <v>4013</v>
      </c>
      <c r="E1742" s="117"/>
      <c r="F1742" s="118"/>
      <c r="G1742" s="119">
        <v>1</v>
      </c>
      <c r="H1742" s="119">
        <v>1</v>
      </c>
      <c r="I1742" s="119"/>
      <c r="J1742" s="119"/>
      <c r="K1742" s="131">
        <v>44157</v>
      </c>
      <c r="L1742" s="131">
        <v>44157</v>
      </c>
      <c r="M1742" s="131">
        <v>44157</v>
      </c>
      <c r="N1742" s="115" t="s">
        <v>4014</v>
      </c>
      <c r="O1742" s="126" t="s">
        <v>1792</v>
      </c>
      <c r="P1742" s="115">
        <v>11</v>
      </c>
      <c r="Q1742" s="115">
        <v>2020</v>
      </c>
      <c r="R1742" s="188"/>
      <c r="S1742" s="115" t="str">
        <f t="shared" si="54"/>
        <v>PDW-PPP</v>
      </c>
      <c r="T1742" s="115" t="str">
        <f>IFERROR(VLOOKUP(S1742,[1]LOKASI!$B$4:$D$19,2,0),"-")</f>
        <v>-</v>
      </c>
      <c r="U1742" s="115"/>
      <c r="V1742" s="115"/>
      <c r="W1742" s="121"/>
    </row>
    <row r="1743" spans="2:23" s="94" customFormat="1" ht="50.15" hidden="1" customHeight="1" x14ac:dyDescent="0.35">
      <c r="B1743" s="115">
        <f t="shared" si="55"/>
        <v>1738</v>
      </c>
      <c r="C1743" s="115" t="s">
        <v>1755</v>
      </c>
      <c r="D1743" s="116" t="s">
        <v>4015</v>
      </c>
      <c r="E1743" s="117"/>
      <c r="F1743" s="118"/>
      <c r="G1743" s="119">
        <v>1</v>
      </c>
      <c r="H1743" s="119"/>
      <c r="I1743" s="119">
        <v>1</v>
      </c>
      <c r="J1743" s="119"/>
      <c r="K1743" s="131">
        <v>44158</v>
      </c>
      <c r="L1743" s="131">
        <v>44158</v>
      </c>
      <c r="M1743" s="131">
        <v>44158</v>
      </c>
      <c r="N1743" s="115" t="s">
        <v>3240</v>
      </c>
      <c r="O1743" s="115" t="s">
        <v>1466</v>
      </c>
      <c r="P1743" s="115">
        <v>11</v>
      </c>
      <c r="Q1743" s="115">
        <v>2020</v>
      </c>
      <c r="R1743" s="188"/>
      <c r="S1743" s="115" t="str">
        <f t="shared" si="54"/>
        <v>LBK</v>
      </c>
      <c r="T1743" s="115" t="str">
        <f>IFERROR(VLOOKUP(S1743,[1]LOKASI!$B$4:$D$19,2,0),"-")</f>
        <v>DISTRIK I</v>
      </c>
      <c r="U1743" s="115"/>
      <c r="V1743" s="115"/>
      <c r="W1743" s="121"/>
    </row>
    <row r="1744" spans="2:23" s="94" customFormat="1" ht="50.15" hidden="1" customHeight="1" x14ac:dyDescent="0.35">
      <c r="B1744" s="115">
        <f t="shared" si="55"/>
        <v>1739</v>
      </c>
      <c r="C1744" s="115" t="s">
        <v>2301</v>
      </c>
      <c r="D1744" s="116" t="s">
        <v>4016</v>
      </c>
      <c r="E1744" s="117"/>
      <c r="F1744" s="118"/>
      <c r="G1744" s="119">
        <v>1</v>
      </c>
      <c r="H1744" s="119"/>
      <c r="I1744" s="119"/>
      <c r="J1744" s="119"/>
      <c r="K1744" s="131">
        <v>44158</v>
      </c>
      <c r="L1744" s="131">
        <v>44158</v>
      </c>
      <c r="M1744" s="131">
        <v>44158</v>
      </c>
      <c r="N1744" s="134" t="s">
        <v>4017</v>
      </c>
      <c r="O1744" s="115" t="s">
        <v>3643</v>
      </c>
      <c r="P1744" s="115">
        <v>11</v>
      </c>
      <c r="Q1744" s="115">
        <v>2020</v>
      </c>
      <c r="R1744" s="188"/>
      <c r="S1744" s="115" t="str">
        <f t="shared" si="54"/>
        <v>SP6TLJ</v>
      </c>
      <c r="T1744" s="115" t="str">
        <f>IFERROR(VLOOKUP(S1744,[1]LOKASI!$B$4:$D$19,2,0),"-")</f>
        <v>-</v>
      </c>
      <c r="U1744" s="115"/>
      <c r="V1744" s="115"/>
      <c r="W1744" s="121"/>
    </row>
    <row r="1745" spans="2:23" s="94" customFormat="1" ht="50.15" hidden="1" customHeight="1" x14ac:dyDescent="0.35">
      <c r="B1745" s="115">
        <f t="shared" si="55"/>
        <v>1740</v>
      </c>
      <c r="C1745" s="115" t="s">
        <v>2301</v>
      </c>
      <c r="D1745" s="116" t="s">
        <v>4018</v>
      </c>
      <c r="E1745" s="117"/>
      <c r="F1745" s="118"/>
      <c r="G1745" s="119">
        <v>1</v>
      </c>
      <c r="H1745" s="119"/>
      <c r="I1745" s="119">
        <v>1</v>
      </c>
      <c r="J1745" s="119"/>
      <c r="K1745" s="131">
        <v>44158</v>
      </c>
      <c r="L1745" s="131">
        <v>44158</v>
      </c>
      <c r="M1745" s="131">
        <v>44158</v>
      </c>
      <c r="N1745" s="115" t="s">
        <v>4019</v>
      </c>
      <c r="O1745" s="115" t="s">
        <v>4012</v>
      </c>
      <c r="P1745" s="115">
        <v>11</v>
      </c>
      <c r="Q1745" s="115">
        <v>2020</v>
      </c>
      <c r="R1745" s="188"/>
      <c r="S1745" s="115" t="str">
        <f t="shared" si="54"/>
        <v>SPBRGD</v>
      </c>
      <c r="T1745" s="115" t="str">
        <f>IFERROR(VLOOKUP(S1745,[1]LOKASI!$B$4:$D$19,2,0),"-")</f>
        <v>-</v>
      </c>
      <c r="U1745" s="115"/>
      <c r="V1745" s="115"/>
      <c r="W1745" s="121"/>
    </row>
    <row r="1746" spans="2:23" s="94" customFormat="1" ht="50.15" hidden="1" customHeight="1" x14ac:dyDescent="0.35">
      <c r="B1746" s="115">
        <f t="shared" si="55"/>
        <v>1741</v>
      </c>
      <c r="C1746" s="115" t="s">
        <v>1300</v>
      </c>
      <c r="D1746" s="116" t="s">
        <v>4020</v>
      </c>
      <c r="E1746" s="117"/>
      <c r="F1746" s="118"/>
      <c r="G1746" s="119">
        <v>1</v>
      </c>
      <c r="H1746" s="119">
        <v>1</v>
      </c>
      <c r="I1746" s="119"/>
      <c r="J1746" s="119"/>
      <c r="K1746" s="131">
        <v>44158</v>
      </c>
      <c r="L1746" s="131">
        <v>44158</v>
      </c>
      <c r="M1746" s="131">
        <v>44158</v>
      </c>
      <c r="N1746" s="115" t="s">
        <v>4021</v>
      </c>
      <c r="O1746" s="126" t="s">
        <v>1792</v>
      </c>
      <c r="P1746" s="115">
        <v>11</v>
      </c>
      <c r="Q1746" s="115">
        <v>2020</v>
      </c>
      <c r="R1746" s="188" t="s">
        <v>4022</v>
      </c>
      <c r="S1746" s="115" t="str">
        <f t="shared" si="54"/>
        <v>PDW-PPP</v>
      </c>
      <c r="T1746" s="115" t="str">
        <f>IFERROR(VLOOKUP(S1746,[1]LOKASI!$B$4:$D$19,2,0),"-")</f>
        <v>-</v>
      </c>
      <c r="U1746" s="115"/>
      <c r="V1746" s="115"/>
      <c r="W1746" s="121"/>
    </row>
    <row r="1747" spans="2:23" s="94" customFormat="1" ht="50.15" hidden="1" customHeight="1" x14ac:dyDescent="0.35">
      <c r="B1747" s="115">
        <f t="shared" si="55"/>
        <v>1742</v>
      </c>
      <c r="C1747" s="115" t="s">
        <v>1755</v>
      </c>
      <c r="D1747" s="116" t="s">
        <v>4023</v>
      </c>
      <c r="E1747" s="117"/>
      <c r="F1747" s="118"/>
      <c r="G1747" s="119">
        <v>1</v>
      </c>
      <c r="H1747" s="119"/>
      <c r="I1747" s="119"/>
      <c r="J1747" s="119">
        <v>8</v>
      </c>
      <c r="K1747" s="131">
        <v>44159</v>
      </c>
      <c r="L1747" s="131">
        <v>44159</v>
      </c>
      <c r="M1747" s="131">
        <v>44159</v>
      </c>
      <c r="N1747" s="115" t="s">
        <v>4024</v>
      </c>
      <c r="O1747" s="115" t="s">
        <v>1424</v>
      </c>
      <c r="P1747" s="115">
        <v>11</v>
      </c>
      <c r="Q1747" s="115">
        <v>2020</v>
      </c>
      <c r="R1747" s="188" t="s">
        <v>3259</v>
      </c>
      <c r="S1747" s="115" t="str">
        <f t="shared" si="54"/>
        <v>GNK</v>
      </c>
      <c r="T1747" s="115" t="str">
        <f>IFERROR(VLOOKUP(S1747,[1]LOKASI!$B$4:$D$19,2,0),"-")</f>
        <v>DISTRIK I</v>
      </c>
      <c r="U1747" s="115"/>
      <c r="V1747" s="115"/>
      <c r="W1747" s="121"/>
    </row>
    <row r="1748" spans="2:23" s="94" customFormat="1" ht="50.15" hidden="1" customHeight="1" x14ac:dyDescent="0.35">
      <c r="B1748" s="115">
        <f t="shared" si="55"/>
        <v>1743</v>
      </c>
      <c r="C1748" s="115" t="s">
        <v>2301</v>
      </c>
      <c r="D1748" s="116" t="s">
        <v>4025</v>
      </c>
      <c r="E1748" s="117"/>
      <c r="F1748" s="118"/>
      <c r="G1748" s="119">
        <v>1</v>
      </c>
      <c r="H1748" s="119"/>
      <c r="I1748" s="119"/>
      <c r="J1748" s="119"/>
      <c r="K1748" s="131">
        <v>44159</v>
      </c>
      <c r="L1748" s="131">
        <v>44159</v>
      </c>
      <c r="M1748" s="131"/>
      <c r="N1748" s="135" t="s">
        <v>4026</v>
      </c>
      <c r="O1748" s="115" t="s">
        <v>3643</v>
      </c>
      <c r="P1748" s="115">
        <v>11</v>
      </c>
      <c r="Q1748" s="115">
        <v>2020</v>
      </c>
      <c r="R1748" s="188"/>
      <c r="S1748" s="115" t="str">
        <f t="shared" si="54"/>
        <v>SP6TLJ</v>
      </c>
      <c r="T1748" s="115" t="str">
        <f>IFERROR(VLOOKUP(S1748,[1]LOKASI!$B$4:$D$19,2,0),"-")</f>
        <v>-</v>
      </c>
      <c r="U1748" s="115"/>
      <c r="V1748" s="115"/>
      <c r="W1748" s="121"/>
    </row>
    <row r="1749" spans="2:23" s="94" customFormat="1" ht="50.15" hidden="1" customHeight="1" x14ac:dyDescent="0.35">
      <c r="B1749" s="115">
        <f t="shared" si="55"/>
        <v>1744</v>
      </c>
      <c r="C1749" s="115" t="s">
        <v>2301</v>
      </c>
      <c r="D1749" s="116" t="s">
        <v>4027</v>
      </c>
      <c r="E1749" s="117"/>
      <c r="F1749" s="118"/>
      <c r="G1749" s="119">
        <v>1</v>
      </c>
      <c r="H1749" s="119"/>
      <c r="I1749" s="119"/>
      <c r="J1749" s="119"/>
      <c r="K1749" s="131">
        <v>44159</v>
      </c>
      <c r="L1749" s="131">
        <v>44159</v>
      </c>
      <c r="M1749" s="131">
        <v>44159</v>
      </c>
      <c r="N1749" s="115" t="s">
        <v>3150</v>
      </c>
      <c r="O1749" s="115" t="s">
        <v>3629</v>
      </c>
      <c r="P1749" s="115">
        <v>11</v>
      </c>
      <c r="Q1749" s="115">
        <v>2020</v>
      </c>
      <c r="R1749" s="188"/>
      <c r="S1749" s="115" t="str">
        <f t="shared" si="54"/>
        <v>SP1TMT</v>
      </c>
      <c r="T1749" s="115" t="str">
        <f>IFERROR(VLOOKUP(S1749,[1]LOKASI!$B$4:$D$19,2,0),"-")</f>
        <v>-</v>
      </c>
      <c r="U1749" s="115"/>
      <c r="V1749" s="115"/>
      <c r="W1749" s="121"/>
    </row>
    <row r="1750" spans="2:23" s="94" customFormat="1" ht="50.15" hidden="1" customHeight="1" x14ac:dyDescent="0.35">
      <c r="B1750" s="115">
        <f t="shared" si="55"/>
        <v>1745</v>
      </c>
      <c r="C1750" s="115" t="s">
        <v>2301</v>
      </c>
      <c r="D1750" s="207" t="s">
        <v>4028</v>
      </c>
      <c r="E1750" s="208"/>
      <c r="F1750" s="209"/>
      <c r="G1750" s="119">
        <v>1</v>
      </c>
      <c r="H1750" s="119">
        <v>1</v>
      </c>
      <c r="I1750" s="119"/>
      <c r="J1750" s="119"/>
      <c r="K1750" s="131">
        <v>44160</v>
      </c>
      <c r="L1750" s="131">
        <v>44160</v>
      </c>
      <c r="M1750" s="131">
        <v>44160</v>
      </c>
      <c r="N1750" s="210" t="s">
        <v>4029</v>
      </c>
      <c r="O1750" s="115" t="s">
        <v>1530</v>
      </c>
      <c r="P1750" s="115">
        <v>11</v>
      </c>
      <c r="Q1750" s="115">
        <v>2020</v>
      </c>
      <c r="R1750" s="188"/>
      <c r="S1750" s="115" t="str">
        <f t="shared" si="54"/>
        <v>PPP</v>
      </c>
      <c r="T1750" s="115" t="str">
        <f>IFERROR(VLOOKUP(S1750,[1]LOKASI!$B$4:$D$19,2,0),"-")</f>
        <v>-</v>
      </c>
      <c r="U1750" s="115"/>
      <c r="V1750" s="115"/>
      <c r="W1750" s="121"/>
    </row>
    <row r="1751" spans="2:23" s="94" customFormat="1" ht="50.15" hidden="1" customHeight="1" x14ac:dyDescent="0.35">
      <c r="B1751" s="115">
        <f t="shared" si="55"/>
        <v>1746</v>
      </c>
      <c r="C1751" s="115" t="s">
        <v>1755</v>
      </c>
      <c r="D1751" s="116" t="s">
        <v>4030</v>
      </c>
      <c r="E1751" s="117"/>
      <c r="F1751" s="118"/>
      <c r="G1751" s="119">
        <v>1</v>
      </c>
      <c r="H1751" s="119"/>
      <c r="I1751" s="119"/>
      <c r="J1751" s="119">
        <v>72</v>
      </c>
      <c r="K1751" s="131">
        <v>44160</v>
      </c>
      <c r="L1751" s="131">
        <v>44160</v>
      </c>
      <c r="M1751" s="131">
        <v>44161</v>
      </c>
      <c r="N1751" s="134" t="s">
        <v>4031</v>
      </c>
      <c r="O1751" s="115" t="s">
        <v>1665</v>
      </c>
      <c r="P1751" s="115">
        <v>11</v>
      </c>
      <c r="Q1751" s="115">
        <v>2020</v>
      </c>
      <c r="R1751" s="188"/>
      <c r="S1751" s="115" t="str">
        <f t="shared" si="54"/>
        <v>TMT</v>
      </c>
      <c r="T1751" s="115" t="str">
        <f>IFERROR(VLOOKUP(S1751,[1]LOKASI!$B$4:$D$19,2,0),"-")</f>
        <v>DISTRIK II</v>
      </c>
      <c r="U1751" s="115"/>
      <c r="V1751" s="115"/>
      <c r="W1751" s="121"/>
    </row>
    <row r="1752" spans="2:23" s="94" customFormat="1" ht="50.15" hidden="1" customHeight="1" x14ac:dyDescent="0.35">
      <c r="B1752" s="115">
        <f t="shared" si="55"/>
        <v>1747</v>
      </c>
      <c r="C1752" s="115" t="s">
        <v>2301</v>
      </c>
      <c r="D1752" s="116" t="s">
        <v>4032</v>
      </c>
      <c r="E1752" s="117"/>
      <c r="F1752" s="118"/>
      <c r="G1752" s="119">
        <v>1</v>
      </c>
      <c r="H1752" s="119"/>
      <c r="I1752" s="119">
        <v>1</v>
      </c>
      <c r="J1752" s="119"/>
      <c r="K1752" s="131">
        <v>44161</v>
      </c>
      <c r="L1752" s="131">
        <v>44161</v>
      </c>
      <c r="M1752" s="131">
        <v>44161</v>
      </c>
      <c r="N1752" s="115" t="s">
        <v>3350</v>
      </c>
      <c r="O1752" s="115" t="s">
        <v>3648</v>
      </c>
      <c r="P1752" s="115">
        <v>11</v>
      </c>
      <c r="Q1752" s="115">
        <v>2020</v>
      </c>
      <c r="R1752" s="188"/>
      <c r="S1752" s="115" t="str">
        <f t="shared" si="54"/>
        <v>SP7TLJ</v>
      </c>
      <c r="T1752" s="115" t="str">
        <f>IFERROR(VLOOKUP(S1752,[1]LOKASI!$B$4:$D$19,2,0),"-")</f>
        <v>-</v>
      </c>
      <c r="U1752" s="115"/>
      <c r="V1752" s="115"/>
      <c r="W1752" s="121"/>
    </row>
    <row r="1753" spans="2:23" s="94" customFormat="1" ht="50.15" hidden="1" customHeight="1" x14ac:dyDescent="0.35">
      <c r="B1753" s="115">
        <f t="shared" si="55"/>
        <v>1748</v>
      </c>
      <c r="C1753" s="115" t="s">
        <v>1300</v>
      </c>
      <c r="D1753" s="116" t="s">
        <v>4033</v>
      </c>
      <c r="E1753" s="117"/>
      <c r="F1753" s="118"/>
      <c r="G1753" s="119">
        <v>1</v>
      </c>
      <c r="H1753" s="119"/>
      <c r="I1753" s="119"/>
      <c r="J1753" s="119">
        <v>12</v>
      </c>
      <c r="K1753" s="131">
        <v>44161</v>
      </c>
      <c r="L1753" s="131">
        <v>44161</v>
      </c>
      <c r="M1753" s="131">
        <v>44161</v>
      </c>
      <c r="N1753" s="115" t="s">
        <v>4034</v>
      </c>
      <c r="O1753" s="115" t="s">
        <v>3986</v>
      </c>
      <c r="P1753" s="115">
        <v>11</v>
      </c>
      <c r="Q1753" s="115">
        <v>2020</v>
      </c>
      <c r="R1753" s="188"/>
      <c r="S1753" s="115" t="str">
        <f t="shared" si="54"/>
        <v>SP6TLJ-TTB</v>
      </c>
      <c r="T1753" s="115" t="str">
        <f>IFERROR(VLOOKUP(S1753,[1]LOKASI!$B$4:$D$19,2,0),"-")</f>
        <v>-</v>
      </c>
      <c r="U1753" s="115"/>
      <c r="V1753" s="115"/>
      <c r="W1753" s="121"/>
    </row>
    <row r="1754" spans="2:23" s="94" customFormat="1" ht="50.15" hidden="1" customHeight="1" x14ac:dyDescent="0.35">
      <c r="B1754" s="115">
        <f t="shared" si="55"/>
        <v>1749</v>
      </c>
      <c r="C1754" s="115" t="s">
        <v>1755</v>
      </c>
      <c r="D1754" s="116" t="s">
        <v>4035</v>
      </c>
      <c r="E1754" s="117"/>
      <c r="F1754" s="118"/>
      <c r="G1754" s="119">
        <v>1</v>
      </c>
      <c r="H1754" s="119"/>
      <c r="I1754" s="119">
        <v>1</v>
      </c>
      <c r="J1754" s="119"/>
      <c r="K1754" s="131">
        <v>44161</v>
      </c>
      <c r="L1754" s="131">
        <v>44161</v>
      </c>
      <c r="M1754" s="131">
        <v>44161</v>
      </c>
      <c r="N1754" s="134" t="s">
        <v>4036</v>
      </c>
      <c r="O1754" s="115" t="s">
        <v>2174</v>
      </c>
      <c r="P1754" s="115">
        <v>11</v>
      </c>
      <c r="Q1754" s="115">
        <v>2020</v>
      </c>
      <c r="R1754" s="188" t="s">
        <v>3618</v>
      </c>
      <c r="S1754" s="115" t="str">
        <f t="shared" si="54"/>
        <v>PMN</v>
      </c>
      <c r="T1754" s="115" t="str">
        <f>IFERROR(VLOOKUP(S1754,[1]LOKASI!$B$4:$D$19,2,0),"-")</f>
        <v>DISTRIK III</v>
      </c>
      <c r="U1754" s="115"/>
      <c r="V1754" s="115"/>
      <c r="W1754" s="121"/>
    </row>
    <row r="1755" spans="2:23" s="94" customFormat="1" ht="50.15" hidden="1" customHeight="1" x14ac:dyDescent="0.35">
      <c r="B1755" s="115">
        <f t="shared" si="55"/>
        <v>1750</v>
      </c>
      <c r="C1755" s="115" t="s">
        <v>2301</v>
      </c>
      <c r="D1755" s="116" t="s">
        <v>4037</v>
      </c>
      <c r="E1755" s="117"/>
      <c r="F1755" s="118"/>
      <c r="G1755" s="119">
        <v>1</v>
      </c>
      <c r="H1755" s="119"/>
      <c r="I1755" s="119">
        <v>1</v>
      </c>
      <c r="J1755" s="119"/>
      <c r="K1755" s="131">
        <v>44161</v>
      </c>
      <c r="L1755" s="131">
        <v>44161</v>
      </c>
      <c r="M1755" s="131">
        <v>44161</v>
      </c>
      <c r="N1755" s="115" t="s">
        <v>4038</v>
      </c>
      <c r="O1755" s="115" t="s">
        <v>4012</v>
      </c>
      <c r="P1755" s="115">
        <v>11</v>
      </c>
      <c r="Q1755" s="115">
        <v>2020</v>
      </c>
      <c r="R1755" s="188"/>
      <c r="S1755" s="115" t="str">
        <f t="shared" si="54"/>
        <v>SPBRGD</v>
      </c>
      <c r="T1755" s="115" t="str">
        <f>IFERROR(VLOOKUP(S1755,[1]LOKASI!$B$4:$D$19,2,0),"-")</f>
        <v>-</v>
      </c>
      <c r="U1755" s="115"/>
      <c r="V1755" s="115"/>
      <c r="W1755" s="121"/>
    </row>
    <row r="1756" spans="2:23" s="94" customFormat="1" ht="50.15" hidden="1" customHeight="1" x14ac:dyDescent="0.35">
      <c r="B1756" s="115">
        <f t="shared" si="55"/>
        <v>1751</v>
      </c>
      <c r="C1756" s="115" t="s">
        <v>1755</v>
      </c>
      <c r="D1756" s="116" t="s">
        <v>4039</v>
      </c>
      <c r="E1756" s="117"/>
      <c r="F1756" s="118"/>
      <c r="G1756" s="119">
        <v>1</v>
      </c>
      <c r="H1756" s="119"/>
      <c r="I1756" s="119"/>
      <c r="J1756" s="119">
        <v>16</v>
      </c>
      <c r="K1756" s="131">
        <v>44163</v>
      </c>
      <c r="L1756" s="131">
        <v>44163</v>
      </c>
      <c r="M1756" s="131">
        <v>44163</v>
      </c>
      <c r="N1756" s="115" t="s">
        <v>3661</v>
      </c>
      <c r="O1756" s="115" t="s">
        <v>650</v>
      </c>
      <c r="P1756" s="115">
        <v>11</v>
      </c>
      <c r="Q1756" s="115">
        <v>2020</v>
      </c>
      <c r="R1756" s="188" t="s">
        <v>3737</v>
      </c>
      <c r="S1756" s="115" t="str">
        <f t="shared" si="54"/>
        <v>TLJ</v>
      </c>
      <c r="T1756" s="115" t="str">
        <f>IFERROR(VLOOKUP(S1756,[1]LOKASI!$B$4:$D$19,2,0),"-")</f>
        <v>DISTRIK I</v>
      </c>
      <c r="U1756" s="115"/>
      <c r="V1756" s="115"/>
      <c r="W1756" s="121"/>
    </row>
    <row r="1757" spans="2:23" s="94" customFormat="1" ht="50.15" hidden="1" customHeight="1" x14ac:dyDescent="0.35">
      <c r="B1757" s="115">
        <f t="shared" si="55"/>
        <v>1752</v>
      </c>
      <c r="C1757" s="115" t="s">
        <v>1755</v>
      </c>
      <c r="D1757" s="116" t="s">
        <v>4040</v>
      </c>
      <c r="E1757" s="117"/>
      <c r="F1757" s="118"/>
      <c r="G1757" s="119">
        <v>1</v>
      </c>
      <c r="H1757" s="119"/>
      <c r="I1757" s="119"/>
      <c r="J1757" s="119">
        <v>14</v>
      </c>
      <c r="K1757" s="131">
        <v>44163</v>
      </c>
      <c r="L1757" s="131">
        <v>44163</v>
      </c>
      <c r="M1757" s="131">
        <v>44163</v>
      </c>
      <c r="N1757" s="115" t="s">
        <v>4041</v>
      </c>
      <c r="O1757" s="115" t="s">
        <v>208</v>
      </c>
      <c r="P1757" s="115">
        <v>11</v>
      </c>
      <c r="Q1757" s="115">
        <v>2020</v>
      </c>
      <c r="R1757" s="188">
        <v>1</v>
      </c>
      <c r="S1757" s="115" t="str">
        <f t="shared" si="54"/>
        <v>TLJ</v>
      </c>
      <c r="T1757" s="115" t="str">
        <f>IFERROR(VLOOKUP(S1757,[1]LOKASI!$B$4:$D$19,2,0),"-")</f>
        <v>DISTRIK I</v>
      </c>
      <c r="U1757" s="115"/>
      <c r="V1757" s="115"/>
      <c r="W1757" s="121"/>
    </row>
    <row r="1758" spans="2:23" s="94" customFormat="1" ht="50.15" hidden="1" customHeight="1" x14ac:dyDescent="0.35">
      <c r="B1758" s="115">
        <f t="shared" si="55"/>
        <v>1753</v>
      </c>
      <c r="C1758" s="115" t="s">
        <v>1755</v>
      </c>
      <c r="D1758" s="116" t="s">
        <v>4042</v>
      </c>
      <c r="E1758" s="117"/>
      <c r="F1758" s="118"/>
      <c r="G1758" s="119">
        <v>1</v>
      </c>
      <c r="H1758" s="119"/>
      <c r="I1758" s="119"/>
      <c r="J1758" s="119"/>
      <c r="K1758" s="131">
        <v>44163</v>
      </c>
      <c r="L1758" s="131">
        <v>44163</v>
      </c>
      <c r="M1758" s="131">
        <v>44163</v>
      </c>
      <c r="N1758" s="115" t="s">
        <v>4043</v>
      </c>
      <c r="O1758" s="115" t="s">
        <v>1365</v>
      </c>
      <c r="P1758" s="115">
        <v>11</v>
      </c>
      <c r="Q1758" s="115">
        <v>2020</v>
      </c>
      <c r="R1758" s="188"/>
      <c r="S1758" s="115" t="str">
        <f t="shared" si="54"/>
        <v>BRG</v>
      </c>
      <c r="T1758" s="115" t="str">
        <f>IFERROR(VLOOKUP(S1758,[1]LOKASI!$B$4:$D$19,2,0),"-")</f>
        <v>DISTRIK III</v>
      </c>
      <c r="U1758" s="115"/>
      <c r="V1758" s="115"/>
      <c r="W1758" s="121"/>
    </row>
    <row r="1759" spans="2:23" s="94" customFormat="1" ht="50.15" hidden="1" customHeight="1" x14ac:dyDescent="0.35">
      <c r="B1759" s="115">
        <f t="shared" si="55"/>
        <v>1754</v>
      </c>
      <c r="C1759" s="115" t="s">
        <v>1755</v>
      </c>
      <c r="D1759" s="116" t="s">
        <v>4044</v>
      </c>
      <c r="E1759" s="117"/>
      <c r="F1759" s="118"/>
      <c r="G1759" s="119">
        <v>1</v>
      </c>
      <c r="H1759" s="119"/>
      <c r="I1759" s="119"/>
      <c r="J1759" s="119"/>
      <c r="K1759" s="131">
        <v>44163</v>
      </c>
      <c r="L1759" s="131">
        <v>44163</v>
      </c>
      <c r="M1759" s="131">
        <v>44163</v>
      </c>
      <c r="N1759" s="115" t="s">
        <v>4045</v>
      </c>
      <c r="O1759" s="115" t="s">
        <v>1347</v>
      </c>
      <c r="P1759" s="115">
        <v>11</v>
      </c>
      <c r="Q1759" s="115">
        <v>2020</v>
      </c>
      <c r="R1759" s="188" t="s">
        <v>4046</v>
      </c>
      <c r="S1759" s="115" t="str">
        <f t="shared" si="54"/>
        <v>BRA</v>
      </c>
      <c r="T1759" s="115" t="str">
        <f>IFERROR(VLOOKUP(S1759,[1]LOKASI!$B$4:$D$19,2,0),"-")</f>
        <v>-</v>
      </c>
      <c r="U1759" s="115"/>
      <c r="V1759" s="115"/>
      <c r="W1759" s="121"/>
    </row>
    <row r="1760" spans="2:23" s="94" customFormat="1" ht="50.15" hidden="1" customHeight="1" x14ac:dyDescent="0.35">
      <c r="B1760" s="115">
        <f t="shared" si="55"/>
        <v>1755</v>
      </c>
      <c r="C1760" s="115" t="s">
        <v>1755</v>
      </c>
      <c r="D1760" s="116" t="s">
        <v>4047</v>
      </c>
      <c r="E1760" s="117"/>
      <c r="F1760" s="118"/>
      <c r="G1760" s="119">
        <v>1</v>
      </c>
      <c r="H1760" s="119"/>
      <c r="I1760" s="119"/>
      <c r="J1760" s="119">
        <v>16</v>
      </c>
      <c r="K1760" s="131">
        <v>44165</v>
      </c>
      <c r="L1760" s="131">
        <v>44165</v>
      </c>
      <c r="M1760" s="131">
        <v>44165</v>
      </c>
      <c r="N1760" s="115" t="s">
        <v>3631</v>
      </c>
      <c r="O1760" s="115" t="s">
        <v>1510</v>
      </c>
      <c r="P1760" s="115">
        <v>11</v>
      </c>
      <c r="Q1760" s="115">
        <v>2020</v>
      </c>
      <c r="R1760" s="188" t="s">
        <v>3693</v>
      </c>
      <c r="S1760" s="115" t="str">
        <f t="shared" si="54"/>
        <v>PMB</v>
      </c>
      <c r="T1760" s="115" t="str">
        <f>IFERROR(VLOOKUP(S1760,[1]LOKASI!$B$4:$D$19,2,0),"-")</f>
        <v>DISTRIK I</v>
      </c>
      <c r="U1760" s="115"/>
      <c r="V1760" s="115"/>
      <c r="W1760" s="121"/>
    </row>
    <row r="1761" spans="2:23" s="94" customFormat="1" ht="50.15" hidden="1" customHeight="1" x14ac:dyDescent="0.35">
      <c r="B1761" s="115">
        <f t="shared" si="55"/>
        <v>1756</v>
      </c>
      <c r="C1761" s="115" t="s">
        <v>1755</v>
      </c>
      <c r="D1761" s="116" t="s">
        <v>4048</v>
      </c>
      <c r="E1761" s="117"/>
      <c r="F1761" s="118"/>
      <c r="G1761" s="119">
        <v>1</v>
      </c>
      <c r="H1761" s="119"/>
      <c r="I1761" s="119">
        <v>1</v>
      </c>
      <c r="J1761" s="119"/>
      <c r="K1761" s="131">
        <v>44165</v>
      </c>
      <c r="L1761" s="131">
        <v>44165</v>
      </c>
      <c r="M1761" s="131">
        <v>44165</v>
      </c>
      <c r="N1761" s="115" t="s">
        <v>3233</v>
      </c>
      <c r="O1761" s="115" t="s">
        <v>1037</v>
      </c>
      <c r="P1761" s="115">
        <v>11</v>
      </c>
      <c r="Q1761" s="115">
        <v>2020</v>
      </c>
      <c r="R1761" s="188" t="s">
        <v>3652</v>
      </c>
      <c r="S1761" s="115" t="str">
        <f t="shared" si="54"/>
        <v>TLJ</v>
      </c>
      <c r="T1761" s="115" t="str">
        <f>IFERROR(VLOOKUP(S1761,[1]LOKASI!$B$4:$D$19,2,0),"-")</f>
        <v>DISTRIK I</v>
      </c>
      <c r="U1761" s="115"/>
      <c r="V1761" s="115"/>
      <c r="W1761" s="121"/>
    </row>
    <row r="1762" spans="2:23" s="94" customFormat="1" ht="50.15" hidden="1" customHeight="1" x14ac:dyDescent="0.35">
      <c r="B1762" s="115">
        <f t="shared" si="55"/>
        <v>1757</v>
      </c>
      <c r="C1762" s="115" t="s">
        <v>1755</v>
      </c>
      <c r="D1762" s="116" t="s">
        <v>4049</v>
      </c>
      <c r="E1762" s="117"/>
      <c r="F1762" s="118"/>
      <c r="G1762" s="119">
        <v>1</v>
      </c>
      <c r="H1762" s="119"/>
      <c r="I1762" s="119"/>
      <c r="J1762" s="119">
        <v>8</v>
      </c>
      <c r="K1762" s="131">
        <v>44165</v>
      </c>
      <c r="L1762" s="131">
        <v>44165</v>
      </c>
      <c r="M1762" s="131">
        <v>44165</v>
      </c>
      <c r="N1762" s="134" t="s">
        <v>4050</v>
      </c>
      <c r="O1762" s="115" t="s">
        <v>1674</v>
      </c>
      <c r="P1762" s="115">
        <v>11</v>
      </c>
      <c r="Q1762" s="115">
        <v>2020</v>
      </c>
      <c r="R1762" s="188" t="s">
        <v>3510</v>
      </c>
      <c r="S1762" s="115" t="str">
        <f t="shared" si="54"/>
        <v>TTB</v>
      </c>
      <c r="T1762" s="115" t="str">
        <f>IFERROR(VLOOKUP(S1762,[1]LOKASI!$B$4:$D$19,2,0),"-")</f>
        <v>DISTRIK II</v>
      </c>
      <c r="U1762" s="115"/>
      <c r="V1762" s="115"/>
      <c r="W1762" s="121"/>
    </row>
    <row r="1763" spans="2:23" s="94" customFormat="1" ht="50.15" hidden="1" customHeight="1" x14ac:dyDescent="0.35">
      <c r="B1763" s="115">
        <f t="shared" si="55"/>
        <v>1758</v>
      </c>
      <c r="C1763" s="115" t="s">
        <v>1755</v>
      </c>
      <c r="D1763" s="116" t="s">
        <v>4051</v>
      </c>
      <c r="E1763" s="117"/>
      <c r="F1763" s="118"/>
      <c r="G1763" s="119">
        <v>1</v>
      </c>
      <c r="H1763" s="119">
        <v>1</v>
      </c>
      <c r="I1763" s="119"/>
      <c r="J1763" s="119"/>
      <c r="K1763" s="131">
        <v>44165</v>
      </c>
      <c r="L1763" s="131">
        <v>44165</v>
      </c>
      <c r="M1763" s="131">
        <v>44165</v>
      </c>
      <c r="N1763" s="115" t="s">
        <v>4052</v>
      </c>
      <c r="O1763" s="115" t="s">
        <v>1361</v>
      </c>
      <c r="P1763" s="115">
        <v>11</v>
      </c>
      <c r="Q1763" s="115">
        <v>2020</v>
      </c>
      <c r="R1763" s="188" t="s">
        <v>3259</v>
      </c>
      <c r="S1763" s="115" t="str">
        <f t="shared" si="54"/>
        <v>BRG</v>
      </c>
      <c r="T1763" s="115" t="str">
        <f>IFERROR(VLOOKUP(S1763,[1]LOKASI!$B$4:$D$19,2,0),"-")</f>
        <v>DISTRIK III</v>
      </c>
      <c r="U1763" s="115"/>
      <c r="V1763" s="115"/>
      <c r="W1763" s="121"/>
    </row>
    <row r="1764" spans="2:23" s="94" customFormat="1" ht="50.15" hidden="1" customHeight="1" x14ac:dyDescent="0.35">
      <c r="B1764" s="115">
        <f t="shared" si="55"/>
        <v>1759</v>
      </c>
      <c r="C1764" s="115" t="s">
        <v>1755</v>
      </c>
      <c r="D1764" s="116" t="s">
        <v>4053</v>
      </c>
      <c r="E1764" s="117"/>
      <c r="F1764" s="118"/>
      <c r="G1764" s="119">
        <v>1</v>
      </c>
      <c r="H1764" s="119"/>
      <c r="I1764" s="119"/>
      <c r="J1764" s="119">
        <v>1</v>
      </c>
      <c r="K1764" s="131">
        <v>44166</v>
      </c>
      <c r="L1764" s="131">
        <v>44166</v>
      </c>
      <c r="M1764" s="131">
        <v>44166</v>
      </c>
      <c r="N1764" s="115" t="s">
        <v>3850</v>
      </c>
      <c r="O1764" s="115" t="s">
        <v>1426</v>
      </c>
      <c r="P1764" s="115">
        <v>12</v>
      </c>
      <c r="Q1764" s="115">
        <v>2020</v>
      </c>
      <c r="R1764" s="188"/>
      <c r="S1764" s="115" t="str">
        <f t="shared" si="54"/>
        <v>GNK</v>
      </c>
      <c r="T1764" s="115" t="str">
        <f>IFERROR(VLOOKUP(S1764,[1]LOKASI!$B$4:$D$19,2,0),"-")</f>
        <v>DISTRIK I</v>
      </c>
      <c r="U1764" s="115"/>
      <c r="V1764" s="115"/>
      <c r="W1764" s="121"/>
    </row>
    <row r="1765" spans="2:23" s="94" customFormat="1" ht="50.15" hidden="1" customHeight="1" x14ac:dyDescent="0.35">
      <c r="B1765" s="115">
        <f t="shared" si="55"/>
        <v>1760</v>
      </c>
      <c r="C1765" s="115" t="s">
        <v>1755</v>
      </c>
      <c r="D1765" s="116" t="s">
        <v>4054</v>
      </c>
      <c r="E1765" s="117"/>
      <c r="F1765" s="118"/>
      <c r="G1765" s="119">
        <v>1</v>
      </c>
      <c r="H1765" s="119"/>
      <c r="I1765" s="119">
        <v>1</v>
      </c>
      <c r="J1765" s="119"/>
      <c r="K1765" s="131">
        <v>44166</v>
      </c>
      <c r="L1765" s="131">
        <v>44166</v>
      </c>
      <c r="M1765" s="131">
        <v>44166</v>
      </c>
      <c r="N1765" s="115" t="s">
        <v>3128</v>
      </c>
      <c r="O1765" s="115" t="s">
        <v>623</v>
      </c>
      <c r="P1765" s="115">
        <v>12</v>
      </c>
      <c r="Q1765" s="115">
        <v>2020</v>
      </c>
      <c r="R1765" s="188" t="s">
        <v>3618</v>
      </c>
      <c r="S1765" s="115" t="str">
        <f t="shared" si="54"/>
        <v>TLJ</v>
      </c>
      <c r="T1765" s="115" t="str">
        <f>IFERROR(VLOOKUP(S1765,[1]LOKASI!$B$4:$D$19,2,0),"-")</f>
        <v>DISTRIK I</v>
      </c>
      <c r="U1765" s="115"/>
      <c r="V1765" s="115"/>
      <c r="W1765" s="121"/>
    </row>
    <row r="1766" spans="2:23" s="94" customFormat="1" ht="50.15" hidden="1" customHeight="1" x14ac:dyDescent="0.35">
      <c r="B1766" s="115">
        <f t="shared" si="55"/>
        <v>1761</v>
      </c>
      <c r="C1766" s="115" t="s">
        <v>2301</v>
      </c>
      <c r="D1766" s="116" t="s">
        <v>4055</v>
      </c>
      <c r="E1766" s="117"/>
      <c r="F1766" s="118"/>
      <c r="G1766" s="119">
        <v>1</v>
      </c>
      <c r="H1766" s="119"/>
      <c r="I1766" s="119"/>
      <c r="J1766" s="119"/>
      <c r="K1766" s="131">
        <v>44166</v>
      </c>
      <c r="L1766" s="131">
        <v>44166</v>
      </c>
      <c r="M1766" s="131">
        <v>44166</v>
      </c>
      <c r="N1766" s="115" t="s">
        <v>3860</v>
      </c>
      <c r="O1766" s="115" t="s">
        <v>4012</v>
      </c>
      <c r="P1766" s="115">
        <v>12</v>
      </c>
      <c r="Q1766" s="115">
        <v>2020</v>
      </c>
      <c r="R1766" s="188"/>
      <c r="S1766" s="115" t="str">
        <f t="shared" si="54"/>
        <v>SPBRGD</v>
      </c>
      <c r="T1766" s="115" t="str">
        <f>IFERROR(VLOOKUP(S1766,[1]LOKASI!$B$4:$D$19,2,0),"-")</f>
        <v>-</v>
      </c>
      <c r="U1766" s="115"/>
      <c r="V1766" s="115"/>
      <c r="W1766" s="121"/>
    </row>
    <row r="1767" spans="2:23" s="94" customFormat="1" ht="50.15" hidden="1" customHeight="1" x14ac:dyDescent="0.35">
      <c r="B1767" s="115">
        <f t="shared" si="55"/>
        <v>1762</v>
      </c>
      <c r="C1767" s="115" t="s">
        <v>1755</v>
      </c>
      <c r="D1767" s="116" t="s">
        <v>4056</v>
      </c>
      <c r="E1767" s="117"/>
      <c r="F1767" s="118"/>
      <c r="G1767" s="119">
        <v>1</v>
      </c>
      <c r="H1767" s="119"/>
      <c r="I1767" s="119"/>
      <c r="J1767" s="119">
        <v>150</v>
      </c>
      <c r="K1767" s="131">
        <v>44167</v>
      </c>
      <c r="L1767" s="131">
        <v>44167</v>
      </c>
      <c r="M1767" s="131">
        <v>44167</v>
      </c>
      <c r="N1767" s="115" t="s">
        <v>3933</v>
      </c>
      <c r="O1767" s="115" t="s">
        <v>1356</v>
      </c>
      <c r="P1767" s="115">
        <v>12</v>
      </c>
      <c r="Q1767" s="115">
        <v>2020</v>
      </c>
      <c r="R1767" s="188" t="s">
        <v>3259</v>
      </c>
      <c r="S1767" s="115" t="str">
        <f t="shared" si="54"/>
        <v>BRG</v>
      </c>
      <c r="T1767" s="115" t="str">
        <f>IFERROR(VLOOKUP(S1767,[1]LOKASI!$B$4:$D$19,2,0),"-")</f>
        <v>DISTRIK III</v>
      </c>
      <c r="U1767" s="115"/>
      <c r="V1767" s="115"/>
      <c r="W1767" s="121"/>
    </row>
    <row r="1768" spans="2:23" s="94" customFormat="1" ht="50.15" hidden="1" customHeight="1" x14ac:dyDescent="0.35">
      <c r="B1768" s="115">
        <f t="shared" si="55"/>
        <v>1763</v>
      </c>
      <c r="C1768" s="115" t="s">
        <v>1755</v>
      </c>
      <c r="D1768" s="116" t="s">
        <v>4057</v>
      </c>
      <c r="E1768" s="117"/>
      <c r="F1768" s="118"/>
      <c r="G1768" s="119">
        <v>1</v>
      </c>
      <c r="H1768" s="119"/>
      <c r="I1768" s="119"/>
      <c r="J1768" s="119">
        <v>45</v>
      </c>
      <c r="K1768" s="131">
        <v>44167</v>
      </c>
      <c r="L1768" s="131">
        <v>44167</v>
      </c>
      <c r="M1768" s="131">
        <v>44168</v>
      </c>
      <c r="N1768" s="115" t="s">
        <v>3272</v>
      </c>
      <c r="O1768" s="115" t="s">
        <v>1675</v>
      </c>
      <c r="P1768" s="115">
        <v>12</v>
      </c>
      <c r="Q1768" s="115">
        <v>2020</v>
      </c>
      <c r="R1768" s="188" t="s">
        <v>3259</v>
      </c>
      <c r="S1768" s="115" t="str">
        <f t="shared" si="54"/>
        <v>TTB</v>
      </c>
      <c r="T1768" s="115" t="str">
        <f>IFERROR(VLOOKUP(S1768,[1]LOKASI!$B$4:$D$19,2,0),"-")</f>
        <v>DISTRIK II</v>
      </c>
      <c r="U1768" s="115"/>
      <c r="V1768" s="115"/>
      <c r="W1768" s="121"/>
    </row>
    <row r="1769" spans="2:23" s="94" customFormat="1" ht="50.15" hidden="1" customHeight="1" x14ac:dyDescent="0.35">
      <c r="B1769" s="115">
        <f t="shared" si="55"/>
        <v>1764</v>
      </c>
      <c r="C1769" s="115" t="s">
        <v>1755</v>
      </c>
      <c r="D1769" s="116" t="s">
        <v>4058</v>
      </c>
      <c r="E1769" s="117"/>
      <c r="F1769" s="118"/>
      <c r="G1769" s="119">
        <v>1</v>
      </c>
      <c r="H1769" s="119"/>
      <c r="I1769" s="119"/>
      <c r="J1769" s="119">
        <v>24</v>
      </c>
      <c r="K1769" s="131">
        <v>44166</v>
      </c>
      <c r="L1769" s="131">
        <v>44166</v>
      </c>
      <c r="M1769" s="131">
        <v>44169</v>
      </c>
      <c r="N1769" s="115" t="s">
        <v>3102</v>
      </c>
      <c r="O1769" s="115" t="s">
        <v>2747</v>
      </c>
      <c r="P1769" s="115">
        <v>12</v>
      </c>
      <c r="Q1769" s="115">
        <v>2020</v>
      </c>
      <c r="R1769" s="188" t="s">
        <v>4059</v>
      </c>
      <c r="S1769" s="115" t="str">
        <f t="shared" si="54"/>
        <v>OGN</v>
      </c>
      <c r="T1769" s="115" t="str">
        <f>IFERROR(VLOOKUP(S1769,[1]LOKASI!$B$4:$D$19,2,0),"-")</f>
        <v>DISTRIK II</v>
      </c>
      <c r="U1769" s="115"/>
      <c r="V1769" s="115"/>
      <c r="W1769" s="121"/>
    </row>
    <row r="1770" spans="2:23" s="94" customFormat="1" ht="50.15" hidden="1" customHeight="1" x14ac:dyDescent="0.35">
      <c r="B1770" s="115">
        <f t="shared" si="55"/>
        <v>1765</v>
      </c>
      <c r="C1770" s="115" t="s">
        <v>1755</v>
      </c>
      <c r="D1770" s="116" t="s">
        <v>4060</v>
      </c>
      <c r="E1770" s="117"/>
      <c r="F1770" s="118"/>
      <c r="G1770" s="119">
        <v>2</v>
      </c>
      <c r="H1770" s="119"/>
      <c r="I1770" s="119">
        <v>1</v>
      </c>
      <c r="J1770" s="119">
        <v>16</v>
      </c>
      <c r="K1770" s="131">
        <v>44170</v>
      </c>
      <c r="L1770" s="131">
        <v>44170</v>
      </c>
      <c r="M1770" s="131">
        <v>44170</v>
      </c>
      <c r="N1770" s="115" t="s">
        <v>3446</v>
      </c>
      <c r="O1770" s="115" t="s">
        <v>701</v>
      </c>
      <c r="P1770" s="115">
        <v>12</v>
      </c>
      <c r="Q1770" s="115">
        <v>2020</v>
      </c>
      <c r="R1770" s="188" t="s">
        <v>3259</v>
      </c>
      <c r="S1770" s="115" t="str">
        <f t="shared" si="54"/>
        <v>TLJ</v>
      </c>
      <c r="T1770" s="115" t="str">
        <f>IFERROR(VLOOKUP(S1770,[1]LOKASI!$B$4:$D$19,2,0),"-")</f>
        <v>DISTRIK I</v>
      </c>
      <c r="U1770" s="115"/>
      <c r="V1770" s="115"/>
      <c r="W1770" s="121"/>
    </row>
    <row r="1771" spans="2:23" s="94" customFormat="1" ht="50.15" hidden="1" customHeight="1" x14ac:dyDescent="0.35">
      <c r="B1771" s="115">
        <f t="shared" si="55"/>
        <v>1766</v>
      </c>
      <c r="C1771" s="115" t="s">
        <v>1755</v>
      </c>
      <c r="D1771" s="116" t="s">
        <v>4061</v>
      </c>
      <c r="E1771" s="117"/>
      <c r="F1771" s="118"/>
      <c r="G1771" s="119">
        <v>2</v>
      </c>
      <c r="H1771" s="119"/>
      <c r="I1771" s="119">
        <v>2</v>
      </c>
      <c r="J1771" s="119"/>
      <c r="K1771" s="131">
        <v>44170</v>
      </c>
      <c r="L1771" s="131">
        <v>44170</v>
      </c>
      <c r="M1771" s="131">
        <v>44170</v>
      </c>
      <c r="N1771" s="115" t="s">
        <v>3517</v>
      </c>
      <c r="O1771" s="115" t="s">
        <v>4062</v>
      </c>
      <c r="P1771" s="115">
        <v>12</v>
      </c>
      <c r="Q1771" s="115">
        <v>2020</v>
      </c>
      <c r="R1771" s="188" t="s">
        <v>4063</v>
      </c>
      <c r="S1771" s="115" t="str">
        <f t="shared" si="54"/>
        <v>OGN</v>
      </c>
      <c r="T1771" s="115" t="str">
        <f>IFERROR(VLOOKUP(S1771,[1]LOKASI!$B$4:$D$19,2,0),"-")</f>
        <v>DISTRIK II</v>
      </c>
      <c r="U1771" s="115"/>
      <c r="V1771" s="115"/>
      <c r="W1771" s="121"/>
    </row>
    <row r="1772" spans="2:23" s="94" customFormat="1" ht="50.15" hidden="1" customHeight="1" x14ac:dyDescent="0.35">
      <c r="B1772" s="115">
        <f t="shared" si="55"/>
        <v>1767</v>
      </c>
      <c r="C1772" s="115" t="s">
        <v>2301</v>
      </c>
      <c r="D1772" s="207" t="s">
        <v>4064</v>
      </c>
      <c r="E1772" s="208"/>
      <c r="F1772" s="209"/>
      <c r="G1772" s="119">
        <v>1</v>
      </c>
      <c r="H1772" s="119"/>
      <c r="I1772" s="119">
        <v>1</v>
      </c>
      <c r="J1772" s="119"/>
      <c r="K1772" s="131">
        <v>44172</v>
      </c>
      <c r="L1772" s="131">
        <v>44172</v>
      </c>
      <c r="M1772" s="131">
        <v>44172</v>
      </c>
      <c r="N1772" s="210" t="s">
        <v>4029</v>
      </c>
      <c r="O1772" s="115" t="s">
        <v>1996</v>
      </c>
      <c r="P1772" s="115">
        <v>12</v>
      </c>
      <c r="Q1772" s="115">
        <v>2020</v>
      </c>
      <c r="R1772" s="188"/>
      <c r="S1772" s="115" t="str">
        <f t="shared" si="54"/>
        <v>TTB</v>
      </c>
      <c r="T1772" s="115" t="str">
        <f>IFERROR(VLOOKUP(S1772,[1]LOKASI!$B$4:$D$19,2,0),"-")</f>
        <v>DISTRIK II</v>
      </c>
      <c r="U1772" s="115"/>
      <c r="V1772" s="115"/>
      <c r="W1772" s="121"/>
    </row>
    <row r="1773" spans="2:23" s="94" customFormat="1" ht="50.15" hidden="1" customHeight="1" x14ac:dyDescent="0.35">
      <c r="B1773" s="115">
        <f t="shared" si="55"/>
        <v>1768</v>
      </c>
      <c r="C1773" s="115" t="s">
        <v>1755</v>
      </c>
      <c r="D1773" s="116" t="s">
        <v>4065</v>
      </c>
      <c r="E1773" s="117"/>
      <c r="F1773" s="118"/>
      <c r="G1773" s="119">
        <v>1</v>
      </c>
      <c r="H1773" s="119"/>
      <c r="I1773" s="119">
        <v>2</v>
      </c>
      <c r="J1773" s="119"/>
      <c r="K1773" s="131">
        <v>44172</v>
      </c>
      <c r="L1773" s="131">
        <v>44172</v>
      </c>
      <c r="M1773" s="131">
        <v>44172</v>
      </c>
      <c r="N1773" s="115" t="s">
        <v>3289</v>
      </c>
      <c r="O1773" s="115" t="s">
        <v>1450</v>
      </c>
      <c r="P1773" s="115">
        <v>12</v>
      </c>
      <c r="Q1773" s="115">
        <v>2020</v>
      </c>
      <c r="R1773" s="188" t="s">
        <v>3315</v>
      </c>
      <c r="S1773" s="115" t="str">
        <f t="shared" si="54"/>
        <v>KAG</v>
      </c>
      <c r="T1773" s="115" t="str">
        <f>IFERROR(VLOOKUP(S1773,[1]LOKASI!$B$4:$D$19,2,0),"-")</f>
        <v>DISTRIK III</v>
      </c>
      <c r="U1773" s="115"/>
      <c r="V1773" s="115"/>
      <c r="W1773" s="121"/>
    </row>
    <row r="1774" spans="2:23" s="94" customFormat="1" ht="50.15" hidden="1" customHeight="1" x14ac:dyDescent="0.35">
      <c r="B1774" s="115">
        <f t="shared" si="55"/>
        <v>1769</v>
      </c>
      <c r="C1774" s="115" t="s">
        <v>1755</v>
      </c>
      <c r="D1774" s="116" t="s">
        <v>4066</v>
      </c>
      <c r="E1774" s="117"/>
      <c r="F1774" s="118"/>
      <c r="G1774" s="119">
        <v>1</v>
      </c>
      <c r="H1774" s="119"/>
      <c r="I1774" s="119"/>
      <c r="J1774" s="119">
        <v>16</v>
      </c>
      <c r="K1774" s="131">
        <v>44172</v>
      </c>
      <c r="L1774" s="131">
        <v>44172</v>
      </c>
      <c r="M1774" s="131">
        <v>44172</v>
      </c>
      <c r="N1774" s="134" t="s">
        <v>4067</v>
      </c>
      <c r="O1774" s="115" t="s">
        <v>1676</v>
      </c>
      <c r="P1774" s="115">
        <v>12</v>
      </c>
      <c r="Q1774" s="115">
        <v>2020</v>
      </c>
      <c r="R1774" s="188" t="s">
        <v>4068</v>
      </c>
      <c r="S1774" s="115" t="str">
        <f t="shared" si="54"/>
        <v>TTB</v>
      </c>
      <c r="T1774" s="115" t="str">
        <f>IFERROR(VLOOKUP(S1774,[1]LOKASI!$B$4:$D$19,2,0),"-")</f>
        <v>DISTRIK II</v>
      </c>
      <c r="U1774" s="115"/>
      <c r="V1774" s="115"/>
      <c r="W1774" s="121"/>
    </row>
    <row r="1775" spans="2:23" s="94" customFormat="1" ht="50.15" hidden="1" customHeight="1" x14ac:dyDescent="0.35">
      <c r="B1775" s="115">
        <f t="shared" si="55"/>
        <v>1770</v>
      </c>
      <c r="C1775" s="115" t="s">
        <v>1755</v>
      </c>
      <c r="D1775" s="116" t="s">
        <v>4069</v>
      </c>
      <c r="E1775" s="117"/>
      <c r="F1775" s="118"/>
      <c r="G1775" s="119">
        <v>1</v>
      </c>
      <c r="H1775" s="119"/>
      <c r="I1775" s="119"/>
      <c r="J1775" s="119">
        <v>24</v>
      </c>
      <c r="K1775" s="131">
        <v>44172</v>
      </c>
      <c r="L1775" s="131">
        <v>44172</v>
      </c>
      <c r="M1775" s="131">
        <v>44173</v>
      </c>
      <c r="N1775" s="115" t="s">
        <v>3658</v>
      </c>
      <c r="O1775" s="115" t="s">
        <v>701</v>
      </c>
      <c r="P1775" s="115">
        <v>12</v>
      </c>
      <c r="Q1775" s="115">
        <v>2020</v>
      </c>
      <c r="R1775" s="188" t="s">
        <v>3315</v>
      </c>
      <c r="S1775" s="115" t="str">
        <f t="shared" si="54"/>
        <v>TLJ</v>
      </c>
      <c r="T1775" s="115" t="str">
        <f>IFERROR(VLOOKUP(S1775,[1]LOKASI!$B$4:$D$19,2,0),"-")</f>
        <v>DISTRIK I</v>
      </c>
      <c r="U1775" s="115"/>
      <c r="V1775" s="115"/>
      <c r="W1775" s="121"/>
    </row>
    <row r="1776" spans="2:23" s="94" customFormat="1" ht="50.15" hidden="1" customHeight="1" x14ac:dyDescent="0.35">
      <c r="B1776" s="115">
        <f t="shared" si="55"/>
        <v>1771</v>
      </c>
      <c r="C1776" s="115" t="s">
        <v>1755</v>
      </c>
      <c r="D1776" s="116" t="s">
        <v>4070</v>
      </c>
      <c r="E1776" s="117"/>
      <c r="F1776" s="118"/>
      <c r="G1776" s="119">
        <v>1</v>
      </c>
      <c r="H1776" s="119"/>
      <c r="I1776" s="119"/>
      <c r="J1776" s="119">
        <v>8</v>
      </c>
      <c r="K1776" s="131">
        <v>44173</v>
      </c>
      <c r="L1776" s="131">
        <v>44173</v>
      </c>
      <c r="M1776" s="131">
        <v>44173</v>
      </c>
      <c r="N1776" s="115" t="s">
        <v>3213</v>
      </c>
      <c r="O1776" s="115" t="s">
        <v>1511</v>
      </c>
      <c r="P1776" s="115">
        <v>12</v>
      </c>
      <c r="Q1776" s="115">
        <v>2020</v>
      </c>
      <c r="R1776" s="188" t="s">
        <v>3259</v>
      </c>
      <c r="S1776" s="115" t="str">
        <f t="shared" si="54"/>
        <v>PMB</v>
      </c>
      <c r="T1776" s="115" t="str">
        <f>IFERROR(VLOOKUP(S1776,[1]LOKASI!$B$4:$D$19,2,0),"-")</f>
        <v>DISTRIK I</v>
      </c>
      <c r="U1776" s="115"/>
      <c r="V1776" s="115"/>
      <c r="W1776" s="121"/>
    </row>
    <row r="1777" spans="2:23" s="94" customFormat="1" ht="50.15" hidden="1" customHeight="1" x14ac:dyDescent="0.35">
      <c r="B1777" s="115">
        <f t="shared" si="55"/>
        <v>1772</v>
      </c>
      <c r="C1777" s="115" t="s">
        <v>1755</v>
      </c>
      <c r="D1777" s="116" t="s">
        <v>4071</v>
      </c>
      <c r="E1777" s="117"/>
      <c r="F1777" s="118"/>
      <c r="G1777" s="119">
        <v>1</v>
      </c>
      <c r="H1777" s="119"/>
      <c r="I1777" s="119"/>
      <c r="J1777" s="119">
        <v>8</v>
      </c>
      <c r="K1777" s="131">
        <v>44173</v>
      </c>
      <c r="L1777" s="131">
        <v>44173</v>
      </c>
      <c r="M1777" s="131">
        <v>44173</v>
      </c>
      <c r="N1777" s="115" t="s">
        <v>3900</v>
      </c>
      <c r="O1777" s="115" t="s">
        <v>1512</v>
      </c>
      <c r="P1777" s="115">
        <v>12</v>
      </c>
      <c r="Q1777" s="115">
        <v>2020</v>
      </c>
      <c r="R1777" s="188" t="s">
        <v>3421</v>
      </c>
      <c r="S1777" s="115" t="str">
        <f t="shared" si="54"/>
        <v>PMB</v>
      </c>
      <c r="T1777" s="115" t="str">
        <f>IFERROR(VLOOKUP(S1777,[1]LOKASI!$B$4:$D$19,2,0),"-")</f>
        <v>DISTRIK I</v>
      </c>
      <c r="U1777" s="115"/>
      <c r="V1777" s="115"/>
      <c r="W1777" s="121"/>
    </row>
    <row r="1778" spans="2:23" s="94" customFormat="1" ht="50.15" hidden="1" customHeight="1" x14ac:dyDescent="0.35">
      <c r="B1778" s="115">
        <f t="shared" si="55"/>
        <v>1773</v>
      </c>
      <c r="C1778" s="115" t="s">
        <v>1755</v>
      </c>
      <c r="D1778" s="116" t="s">
        <v>4072</v>
      </c>
      <c r="E1778" s="117"/>
      <c r="F1778" s="118"/>
      <c r="G1778" s="119">
        <v>1</v>
      </c>
      <c r="H1778" s="119"/>
      <c r="I1778" s="119"/>
      <c r="J1778" s="119">
        <v>16</v>
      </c>
      <c r="K1778" s="131">
        <v>44173</v>
      </c>
      <c r="L1778" s="131">
        <v>44173</v>
      </c>
      <c r="M1778" s="131">
        <v>44173</v>
      </c>
      <c r="N1778" s="115" t="s">
        <v>3833</v>
      </c>
      <c r="O1778" s="115" t="s">
        <v>169</v>
      </c>
      <c r="P1778" s="115">
        <v>12</v>
      </c>
      <c r="Q1778" s="115">
        <v>2020</v>
      </c>
      <c r="R1778" s="188" t="s">
        <v>4073</v>
      </c>
      <c r="S1778" s="115" t="str">
        <f t="shared" si="54"/>
        <v>TLJ</v>
      </c>
      <c r="T1778" s="115" t="str">
        <f>IFERROR(VLOOKUP(S1778,[1]LOKASI!$B$4:$D$19,2,0),"-")</f>
        <v>DISTRIK I</v>
      </c>
      <c r="U1778" s="115"/>
      <c r="V1778" s="115"/>
      <c r="W1778" s="121"/>
    </row>
    <row r="1779" spans="2:23" s="94" customFormat="1" ht="50.15" hidden="1" customHeight="1" x14ac:dyDescent="0.35">
      <c r="B1779" s="115">
        <f t="shared" si="55"/>
        <v>1774</v>
      </c>
      <c r="C1779" s="115" t="s">
        <v>2301</v>
      </c>
      <c r="D1779" s="116" t="s">
        <v>4074</v>
      </c>
      <c r="E1779" s="117"/>
      <c r="F1779" s="118"/>
      <c r="G1779" s="119">
        <v>1</v>
      </c>
      <c r="H1779" s="119"/>
      <c r="I1779" s="119">
        <v>1</v>
      </c>
      <c r="J1779" s="119"/>
      <c r="K1779" s="131">
        <v>44173</v>
      </c>
      <c r="L1779" s="131">
        <v>44173</v>
      </c>
      <c r="M1779" s="131">
        <v>44173</v>
      </c>
      <c r="N1779" s="115" t="s">
        <v>4075</v>
      </c>
      <c r="O1779" s="115" t="s">
        <v>3629</v>
      </c>
      <c r="P1779" s="115">
        <v>12</v>
      </c>
      <c r="Q1779" s="115">
        <v>2020</v>
      </c>
      <c r="R1779" s="188"/>
      <c r="S1779" s="115" t="str">
        <f t="shared" si="54"/>
        <v>SP1TMT</v>
      </c>
      <c r="T1779" s="115" t="str">
        <f>IFERROR(VLOOKUP(S1779,[1]LOKASI!$B$4:$D$19,2,0),"-")</f>
        <v>-</v>
      </c>
      <c r="U1779" s="115"/>
      <c r="V1779" s="115"/>
      <c r="W1779" s="121"/>
    </row>
    <row r="1780" spans="2:23" s="94" customFormat="1" ht="50.15" hidden="1" customHeight="1" x14ac:dyDescent="0.35">
      <c r="B1780" s="115">
        <f t="shared" si="55"/>
        <v>1775</v>
      </c>
      <c r="C1780" s="115" t="s">
        <v>1755</v>
      </c>
      <c r="D1780" s="116" t="s">
        <v>4076</v>
      </c>
      <c r="E1780" s="117"/>
      <c r="F1780" s="118"/>
      <c r="G1780" s="119">
        <v>1</v>
      </c>
      <c r="H1780" s="119"/>
      <c r="I1780" s="119"/>
      <c r="J1780" s="183" t="s">
        <v>3421</v>
      </c>
      <c r="K1780" s="131">
        <v>44174</v>
      </c>
      <c r="L1780" s="131">
        <v>44174</v>
      </c>
      <c r="M1780" s="131">
        <v>44174</v>
      </c>
      <c r="N1780" s="115" t="s">
        <v>4077</v>
      </c>
      <c r="O1780" s="115" t="s">
        <v>1349</v>
      </c>
      <c r="P1780" s="115">
        <v>12</v>
      </c>
      <c r="Q1780" s="115">
        <v>2020</v>
      </c>
      <c r="R1780" s="188" t="s">
        <v>3941</v>
      </c>
      <c r="S1780" s="115" t="str">
        <f t="shared" si="54"/>
        <v>BRA</v>
      </c>
      <c r="T1780" s="115" t="str">
        <f>IFERROR(VLOOKUP(S1780,[1]LOKASI!$B$4:$D$19,2,0),"-")</f>
        <v>-</v>
      </c>
      <c r="U1780" s="115"/>
      <c r="V1780" s="115"/>
      <c r="W1780" s="121"/>
    </row>
    <row r="1781" spans="2:23" s="94" customFormat="1" ht="50.15" hidden="1" customHeight="1" x14ac:dyDescent="0.35">
      <c r="B1781" s="115">
        <f t="shared" si="55"/>
        <v>1776</v>
      </c>
      <c r="C1781" s="115" t="s">
        <v>2301</v>
      </c>
      <c r="D1781" s="116" t="s">
        <v>4078</v>
      </c>
      <c r="E1781" s="117"/>
      <c r="F1781" s="118"/>
      <c r="G1781" s="119">
        <v>1</v>
      </c>
      <c r="H1781" s="119"/>
      <c r="I1781" s="119">
        <v>1</v>
      </c>
      <c r="J1781" s="119"/>
      <c r="K1781" s="131">
        <v>44175</v>
      </c>
      <c r="L1781" s="131">
        <v>44175</v>
      </c>
      <c r="M1781" s="131">
        <v>44175</v>
      </c>
      <c r="N1781" s="115" t="s">
        <v>2806</v>
      </c>
      <c r="O1781" s="115" t="s">
        <v>3861</v>
      </c>
      <c r="P1781" s="115">
        <v>12</v>
      </c>
      <c r="Q1781" s="115">
        <v>2020</v>
      </c>
      <c r="R1781" s="188"/>
      <c r="S1781" s="115" t="str">
        <f t="shared" si="54"/>
        <v>SPLBK</v>
      </c>
      <c r="T1781" s="115" t="str">
        <f>IFERROR(VLOOKUP(S1781,[1]LOKASI!$B$4:$D$19,2,0),"-")</f>
        <v>-</v>
      </c>
      <c r="U1781" s="115"/>
      <c r="V1781" s="115"/>
      <c r="W1781" s="121"/>
    </row>
    <row r="1782" spans="2:23" s="94" customFormat="1" ht="50.15" hidden="1" customHeight="1" x14ac:dyDescent="0.35">
      <c r="B1782" s="115">
        <f t="shared" si="55"/>
        <v>1777</v>
      </c>
      <c r="C1782" s="115" t="s">
        <v>1755</v>
      </c>
      <c r="D1782" s="116" t="s">
        <v>4079</v>
      </c>
      <c r="E1782" s="117"/>
      <c r="F1782" s="118"/>
      <c r="G1782" s="119"/>
      <c r="H1782" s="119"/>
      <c r="I1782" s="119"/>
      <c r="J1782" s="119">
        <v>9</v>
      </c>
      <c r="K1782" s="131">
        <v>44176</v>
      </c>
      <c r="L1782" s="131">
        <v>44176</v>
      </c>
      <c r="M1782" s="131">
        <v>44176</v>
      </c>
      <c r="N1782" s="115" t="s">
        <v>4080</v>
      </c>
      <c r="O1782" s="115" t="s">
        <v>1375</v>
      </c>
      <c r="P1782" s="115">
        <v>12</v>
      </c>
      <c r="Q1782" s="115">
        <v>2020</v>
      </c>
      <c r="R1782" s="188" t="s">
        <v>3520</v>
      </c>
      <c r="S1782" s="115" t="str">
        <f t="shared" si="54"/>
        <v>BRG</v>
      </c>
      <c r="T1782" s="115" t="str">
        <f>IFERROR(VLOOKUP(S1782,[1]LOKASI!$B$4:$D$19,2,0),"-")</f>
        <v>DISTRIK III</v>
      </c>
      <c r="U1782" s="115"/>
      <c r="V1782" s="115"/>
      <c r="W1782" s="121"/>
    </row>
    <row r="1783" spans="2:23" s="94" customFormat="1" ht="50.15" hidden="1" customHeight="1" x14ac:dyDescent="0.35">
      <c r="B1783" s="115">
        <f t="shared" si="55"/>
        <v>1778</v>
      </c>
      <c r="C1783" s="115" t="s">
        <v>1755</v>
      </c>
      <c r="D1783" s="116" t="s">
        <v>4081</v>
      </c>
      <c r="E1783" s="117"/>
      <c r="F1783" s="118"/>
      <c r="G1783" s="119">
        <v>2</v>
      </c>
      <c r="H1783" s="119"/>
      <c r="I1783" s="119">
        <v>2</v>
      </c>
      <c r="J1783" s="119"/>
      <c r="K1783" s="131">
        <v>44177</v>
      </c>
      <c r="L1783" s="131">
        <v>44177</v>
      </c>
      <c r="M1783" s="131">
        <v>44177</v>
      </c>
      <c r="N1783" s="115" t="s">
        <v>3933</v>
      </c>
      <c r="O1783" s="115" t="s">
        <v>1521</v>
      </c>
      <c r="P1783" s="115">
        <v>12</v>
      </c>
      <c r="Q1783" s="115">
        <v>2020</v>
      </c>
      <c r="R1783" s="188" t="s">
        <v>3520</v>
      </c>
      <c r="S1783" s="115" t="str">
        <f t="shared" si="54"/>
        <v>PMB</v>
      </c>
      <c r="T1783" s="115" t="str">
        <f>IFERROR(VLOOKUP(S1783,[1]LOKASI!$B$4:$D$19,2,0),"-")</f>
        <v>DISTRIK I</v>
      </c>
      <c r="U1783" s="115"/>
      <c r="V1783" s="115"/>
      <c r="W1783" s="121"/>
    </row>
    <row r="1784" spans="2:23" s="94" customFormat="1" ht="50.15" hidden="1" customHeight="1" x14ac:dyDescent="0.35">
      <c r="B1784" s="115">
        <f t="shared" si="55"/>
        <v>1779</v>
      </c>
      <c r="C1784" s="115" t="s">
        <v>1755</v>
      </c>
      <c r="D1784" s="116" t="s">
        <v>4082</v>
      </c>
      <c r="E1784" s="117"/>
      <c r="F1784" s="118"/>
      <c r="G1784" s="119"/>
      <c r="H1784" s="119"/>
      <c r="I1784" s="119"/>
      <c r="J1784" s="119">
        <v>8</v>
      </c>
      <c r="K1784" s="131">
        <v>44178</v>
      </c>
      <c r="L1784" s="131">
        <v>44178</v>
      </c>
      <c r="M1784" s="131">
        <v>44178</v>
      </c>
      <c r="N1784" s="115" t="s">
        <v>3213</v>
      </c>
      <c r="O1784" s="115" t="s">
        <v>1159</v>
      </c>
      <c r="P1784" s="115">
        <v>12</v>
      </c>
      <c r="Q1784" s="115">
        <v>2020</v>
      </c>
      <c r="R1784" s="195" t="s">
        <v>3634</v>
      </c>
      <c r="S1784" s="115" t="str">
        <f t="shared" si="54"/>
        <v>TLJ</v>
      </c>
      <c r="T1784" s="115" t="str">
        <f>IFERROR(VLOOKUP(S1784,[1]LOKASI!$B$4:$D$19,2,0),"-")</f>
        <v>DISTRIK I</v>
      </c>
      <c r="U1784" s="115"/>
      <c r="V1784" s="115"/>
      <c r="W1784" s="121"/>
    </row>
    <row r="1785" spans="2:23" s="94" customFormat="1" ht="50.15" hidden="1" customHeight="1" x14ac:dyDescent="0.35">
      <c r="B1785" s="115">
        <f t="shared" si="55"/>
        <v>1780</v>
      </c>
      <c r="C1785" s="115" t="s">
        <v>1755</v>
      </c>
      <c r="D1785" s="116" t="s">
        <v>4083</v>
      </c>
      <c r="E1785" s="117"/>
      <c r="F1785" s="118"/>
      <c r="G1785" s="119"/>
      <c r="H1785" s="119"/>
      <c r="I1785" s="119"/>
      <c r="J1785" s="119">
        <v>16</v>
      </c>
      <c r="K1785" s="131">
        <v>44178</v>
      </c>
      <c r="L1785" s="131">
        <v>44178</v>
      </c>
      <c r="M1785" s="131">
        <v>44178</v>
      </c>
      <c r="N1785" s="115" t="s">
        <v>3272</v>
      </c>
      <c r="O1785" s="115" t="s">
        <v>4084</v>
      </c>
      <c r="P1785" s="115">
        <v>12</v>
      </c>
      <c r="Q1785" s="115">
        <v>2020</v>
      </c>
      <c r="R1785" s="188" t="s">
        <v>3778</v>
      </c>
      <c r="S1785" s="115" t="str">
        <f t="shared" si="54"/>
        <v>TLJ</v>
      </c>
      <c r="T1785" s="115" t="str">
        <f>IFERROR(VLOOKUP(S1785,[1]LOKASI!$B$4:$D$19,2,0),"-")</f>
        <v>DISTRIK I</v>
      </c>
      <c r="U1785" s="115"/>
      <c r="V1785" s="115"/>
      <c r="W1785" s="121"/>
    </row>
    <row r="1786" spans="2:23" s="94" customFormat="1" ht="50.15" hidden="1" customHeight="1" x14ac:dyDescent="0.35">
      <c r="B1786" s="115">
        <f t="shared" si="55"/>
        <v>1781</v>
      </c>
      <c r="C1786" s="115" t="s">
        <v>1300</v>
      </c>
      <c r="D1786" s="116" t="s">
        <v>4085</v>
      </c>
      <c r="E1786" s="117"/>
      <c r="F1786" s="118"/>
      <c r="G1786" s="119">
        <v>1</v>
      </c>
      <c r="H1786" s="119"/>
      <c r="I1786" s="119"/>
      <c r="J1786" s="119">
        <v>24</v>
      </c>
      <c r="K1786" s="131">
        <v>44178</v>
      </c>
      <c r="L1786" s="131">
        <v>44178</v>
      </c>
      <c r="M1786" s="131">
        <v>44178</v>
      </c>
      <c r="N1786" s="134" t="s">
        <v>4086</v>
      </c>
      <c r="O1786" s="115" t="s">
        <v>4087</v>
      </c>
      <c r="P1786" s="115">
        <v>12</v>
      </c>
      <c r="Q1786" s="115">
        <v>2020</v>
      </c>
      <c r="R1786" s="188">
        <v>1</v>
      </c>
      <c r="S1786" s="115" t="str">
        <f t="shared" si="54"/>
        <v>PPP-SP6TLJ</v>
      </c>
      <c r="T1786" s="115" t="str">
        <f>IFERROR(VLOOKUP(S1786,[1]LOKASI!$B$4:$D$19,2,0),"-")</f>
        <v>-</v>
      </c>
      <c r="U1786" s="115"/>
      <c r="V1786" s="115"/>
      <c r="W1786" s="121"/>
    </row>
    <row r="1787" spans="2:23" s="94" customFormat="1" ht="50.15" hidden="1" customHeight="1" x14ac:dyDescent="0.35">
      <c r="B1787" s="115">
        <f t="shared" si="55"/>
        <v>1782</v>
      </c>
      <c r="C1787" s="115" t="s">
        <v>1755</v>
      </c>
      <c r="D1787" s="116" t="s">
        <v>4088</v>
      </c>
      <c r="E1787" s="117"/>
      <c r="F1787" s="118"/>
      <c r="G1787" s="119"/>
      <c r="H1787" s="119"/>
      <c r="I1787" s="119"/>
      <c r="J1787" s="119">
        <v>12</v>
      </c>
      <c r="K1787" s="131">
        <v>44178</v>
      </c>
      <c r="L1787" s="131">
        <v>44178</v>
      </c>
      <c r="M1787" s="131">
        <v>44178</v>
      </c>
      <c r="N1787" s="115" t="s">
        <v>3330</v>
      </c>
      <c r="O1787" s="115" t="s">
        <v>1450</v>
      </c>
      <c r="P1787" s="115">
        <v>12</v>
      </c>
      <c r="Q1787" s="115">
        <v>2020</v>
      </c>
      <c r="R1787" s="188" t="s">
        <v>3315</v>
      </c>
      <c r="S1787" s="115" t="str">
        <f t="shared" si="54"/>
        <v>KAG</v>
      </c>
      <c r="T1787" s="115" t="str">
        <f>IFERROR(VLOOKUP(S1787,[1]LOKASI!$B$4:$D$19,2,0),"-")</f>
        <v>DISTRIK III</v>
      </c>
      <c r="U1787" s="115"/>
      <c r="V1787" s="115"/>
      <c r="W1787" s="121"/>
    </row>
    <row r="1788" spans="2:23" s="94" customFormat="1" ht="50.15" hidden="1" customHeight="1" x14ac:dyDescent="0.35">
      <c r="B1788" s="115">
        <f t="shared" si="55"/>
        <v>1783</v>
      </c>
      <c r="C1788" s="115" t="s">
        <v>1755</v>
      </c>
      <c r="D1788" s="116" t="s">
        <v>4089</v>
      </c>
      <c r="E1788" s="117"/>
      <c r="F1788" s="118"/>
      <c r="G1788" s="119">
        <v>1</v>
      </c>
      <c r="H1788" s="119"/>
      <c r="I1788" s="119"/>
      <c r="J1788" s="119">
        <v>20</v>
      </c>
      <c r="K1788" s="131">
        <v>44179</v>
      </c>
      <c r="L1788" s="131">
        <v>44179</v>
      </c>
      <c r="M1788" s="131">
        <v>44179</v>
      </c>
      <c r="N1788" s="115" t="s">
        <v>3446</v>
      </c>
      <c r="O1788" s="115" t="s">
        <v>1785</v>
      </c>
      <c r="P1788" s="115">
        <v>12</v>
      </c>
      <c r="Q1788" s="115">
        <v>2020</v>
      </c>
      <c r="R1788" s="188" t="s">
        <v>4090</v>
      </c>
      <c r="S1788" s="115" t="str">
        <f t="shared" si="54"/>
        <v>OGN</v>
      </c>
      <c r="T1788" s="115" t="str">
        <f>IFERROR(VLOOKUP(S1788,[1]LOKASI!$B$4:$D$19,2,0),"-")</f>
        <v>DISTRIK II</v>
      </c>
      <c r="U1788" s="115"/>
      <c r="V1788" s="115"/>
      <c r="W1788" s="121"/>
    </row>
    <row r="1789" spans="2:23" s="94" customFormat="1" ht="50.15" hidden="1" customHeight="1" x14ac:dyDescent="0.35">
      <c r="B1789" s="115">
        <f t="shared" si="55"/>
        <v>1784</v>
      </c>
      <c r="C1789" s="115" t="s">
        <v>1300</v>
      </c>
      <c r="D1789" s="207" t="s">
        <v>4091</v>
      </c>
      <c r="E1789" s="208"/>
      <c r="F1789" s="209"/>
      <c r="G1789" s="119">
        <v>1</v>
      </c>
      <c r="H1789" s="119">
        <v>1</v>
      </c>
      <c r="I1789" s="119"/>
      <c r="J1789" s="119"/>
      <c r="K1789" s="131">
        <v>44180</v>
      </c>
      <c r="L1789" s="131">
        <v>44180</v>
      </c>
      <c r="M1789" s="131">
        <v>44180</v>
      </c>
      <c r="N1789" s="210" t="s">
        <v>4029</v>
      </c>
      <c r="O1789" s="115" t="s">
        <v>4092</v>
      </c>
      <c r="P1789" s="115">
        <v>12</v>
      </c>
      <c r="Q1789" s="115">
        <v>2020</v>
      </c>
      <c r="R1789" s="188"/>
      <c r="S1789" s="115" t="str">
        <f t="shared" si="54"/>
        <v>SEGMENT XIII</v>
      </c>
      <c r="T1789" s="115" t="str">
        <f>IFERROR(VLOOKUP(S1789,[1]LOKASI!$B$4:$D$19,2,0),"-")</f>
        <v>-</v>
      </c>
      <c r="U1789" s="115"/>
      <c r="V1789" s="115"/>
      <c r="W1789" s="121"/>
    </row>
    <row r="1790" spans="2:23" s="94" customFormat="1" ht="50.15" hidden="1" customHeight="1" x14ac:dyDescent="0.35">
      <c r="B1790" s="115">
        <f t="shared" si="55"/>
        <v>1785</v>
      </c>
      <c r="C1790" s="115" t="s">
        <v>2301</v>
      </c>
      <c r="D1790" s="116" t="s">
        <v>4093</v>
      </c>
      <c r="E1790" s="117"/>
      <c r="F1790" s="118"/>
      <c r="G1790" s="119">
        <v>1</v>
      </c>
      <c r="H1790" s="119"/>
      <c r="I1790" s="119">
        <v>1</v>
      </c>
      <c r="J1790" s="119"/>
      <c r="K1790" s="131">
        <v>44180</v>
      </c>
      <c r="L1790" s="131">
        <v>44180</v>
      </c>
      <c r="M1790" s="131">
        <v>44180</v>
      </c>
      <c r="N1790" s="115" t="s">
        <v>3150</v>
      </c>
      <c r="O1790" s="115" t="s">
        <v>4094</v>
      </c>
      <c r="P1790" s="115">
        <v>12</v>
      </c>
      <c r="Q1790" s="115">
        <v>2020</v>
      </c>
      <c r="R1790" s="188"/>
      <c r="S1790" s="115" t="str">
        <f t="shared" si="54"/>
        <v>SPOGAN</v>
      </c>
      <c r="T1790" s="115" t="str">
        <f>IFERROR(VLOOKUP(S1790,[1]LOKASI!$B$4:$D$19,2,0),"-")</f>
        <v>-</v>
      </c>
      <c r="U1790" s="115"/>
      <c r="V1790" s="115"/>
      <c r="W1790" s="121"/>
    </row>
    <row r="1791" spans="2:23" s="94" customFormat="1" ht="50.15" hidden="1" customHeight="1" x14ac:dyDescent="0.35">
      <c r="B1791" s="115">
        <f t="shared" si="55"/>
        <v>1786</v>
      </c>
      <c r="C1791" s="115" t="s">
        <v>1755</v>
      </c>
      <c r="D1791" s="116" t="s">
        <v>4095</v>
      </c>
      <c r="E1791" s="117"/>
      <c r="F1791" s="118"/>
      <c r="G1791" s="119">
        <v>1</v>
      </c>
      <c r="H1791" s="119"/>
      <c r="I1791" s="119"/>
      <c r="J1791" s="119">
        <v>8</v>
      </c>
      <c r="K1791" s="131">
        <v>44180</v>
      </c>
      <c r="L1791" s="131">
        <v>44180</v>
      </c>
      <c r="M1791" s="131">
        <v>44180</v>
      </c>
      <c r="N1791" s="115" t="s">
        <v>3102</v>
      </c>
      <c r="O1791" s="115" t="s">
        <v>2167</v>
      </c>
      <c r="P1791" s="115">
        <v>12</v>
      </c>
      <c r="Q1791" s="115">
        <v>2020</v>
      </c>
      <c r="R1791" s="195" t="s">
        <v>4059</v>
      </c>
      <c r="S1791" s="115" t="str">
        <f t="shared" si="54"/>
        <v>OGN</v>
      </c>
      <c r="T1791" s="115" t="str">
        <f>IFERROR(VLOOKUP(S1791,[1]LOKASI!$B$4:$D$19,2,0),"-")</f>
        <v>DISTRIK II</v>
      </c>
      <c r="U1791" s="115"/>
      <c r="V1791" s="115"/>
      <c r="W1791" s="121"/>
    </row>
    <row r="1792" spans="2:23" s="94" customFormat="1" ht="50.15" hidden="1" customHeight="1" x14ac:dyDescent="0.35">
      <c r="B1792" s="115">
        <f t="shared" si="55"/>
        <v>1787</v>
      </c>
      <c r="C1792" s="115" t="s">
        <v>2301</v>
      </c>
      <c r="D1792" s="116" t="s">
        <v>4096</v>
      </c>
      <c r="E1792" s="117"/>
      <c r="F1792" s="118"/>
      <c r="G1792" s="119">
        <v>1</v>
      </c>
      <c r="H1792" s="119"/>
      <c r="I1792" s="119">
        <v>1</v>
      </c>
      <c r="J1792" s="119"/>
      <c r="K1792" s="131">
        <v>44180</v>
      </c>
      <c r="L1792" s="131">
        <v>44180</v>
      </c>
      <c r="M1792" s="131">
        <v>44180</v>
      </c>
      <c r="N1792" s="115" t="s">
        <v>3196</v>
      </c>
      <c r="O1792" s="115" t="s">
        <v>4012</v>
      </c>
      <c r="P1792" s="115">
        <v>12</v>
      </c>
      <c r="Q1792" s="115">
        <v>2020</v>
      </c>
      <c r="R1792" s="188"/>
      <c r="S1792" s="115" t="str">
        <f t="shared" si="54"/>
        <v>SPBRGD</v>
      </c>
      <c r="T1792" s="115" t="str">
        <f>IFERROR(VLOOKUP(S1792,[1]LOKASI!$B$4:$D$19,2,0),"-")</f>
        <v>-</v>
      </c>
      <c r="U1792" s="115"/>
      <c r="V1792" s="115"/>
      <c r="W1792" s="121"/>
    </row>
    <row r="1793" spans="2:23" s="94" customFormat="1" ht="50.15" hidden="1" customHeight="1" x14ac:dyDescent="0.35">
      <c r="B1793" s="115">
        <f t="shared" si="55"/>
        <v>1788</v>
      </c>
      <c r="C1793" s="115" t="s">
        <v>1755</v>
      </c>
      <c r="D1793" s="116" t="s">
        <v>4097</v>
      </c>
      <c r="E1793" s="117"/>
      <c r="F1793" s="118"/>
      <c r="G1793" s="119">
        <v>1</v>
      </c>
      <c r="H1793" s="119"/>
      <c r="I1793" s="119"/>
      <c r="J1793" s="119">
        <v>8</v>
      </c>
      <c r="K1793" s="131">
        <v>44180</v>
      </c>
      <c r="L1793" s="131">
        <v>44180</v>
      </c>
      <c r="M1793" s="131">
        <v>44180</v>
      </c>
      <c r="N1793" s="134" t="s">
        <v>4098</v>
      </c>
      <c r="O1793" s="115" t="s">
        <v>1362</v>
      </c>
      <c r="P1793" s="115">
        <v>12</v>
      </c>
      <c r="Q1793" s="115">
        <v>2020</v>
      </c>
      <c r="R1793" s="188" t="s">
        <v>3722</v>
      </c>
      <c r="S1793" s="115" t="str">
        <f t="shared" si="54"/>
        <v>BRG</v>
      </c>
      <c r="T1793" s="115" t="str">
        <f>IFERROR(VLOOKUP(S1793,[1]LOKASI!$B$4:$D$19,2,0),"-")</f>
        <v>DISTRIK III</v>
      </c>
      <c r="U1793" s="115"/>
      <c r="V1793" s="115"/>
      <c r="W1793" s="121"/>
    </row>
    <row r="1794" spans="2:23" s="94" customFormat="1" ht="50.15" hidden="1" customHeight="1" x14ac:dyDescent="0.35">
      <c r="B1794" s="115">
        <f t="shared" si="55"/>
        <v>1789</v>
      </c>
      <c r="C1794" s="115" t="s">
        <v>1755</v>
      </c>
      <c r="D1794" s="116" t="s">
        <v>4099</v>
      </c>
      <c r="E1794" s="117"/>
      <c r="F1794" s="118"/>
      <c r="G1794" s="119">
        <v>1</v>
      </c>
      <c r="H1794" s="119"/>
      <c r="I1794" s="119">
        <v>1</v>
      </c>
      <c r="J1794" s="119"/>
      <c r="K1794" s="131">
        <v>44180</v>
      </c>
      <c r="L1794" s="131">
        <v>44180</v>
      </c>
      <c r="M1794" s="131">
        <v>44180</v>
      </c>
      <c r="N1794" s="134" t="s">
        <v>4100</v>
      </c>
      <c r="O1794" s="115" t="s">
        <v>1364</v>
      </c>
      <c r="P1794" s="115">
        <v>12</v>
      </c>
      <c r="Q1794" s="115">
        <v>2020</v>
      </c>
      <c r="R1794" s="188" t="s">
        <v>3722</v>
      </c>
      <c r="S1794" s="115" t="str">
        <f t="shared" si="54"/>
        <v>BRG</v>
      </c>
      <c r="T1794" s="115" t="str">
        <f>IFERROR(VLOOKUP(S1794,[1]LOKASI!$B$4:$D$19,2,0),"-")</f>
        <v>DISTRIK III</v>
      </c>
      <c r="U1794" s="115"/>
      <c r="V1794" s="115"/>
      <c r="W1794" s="121"/>
    </row>
    <row r="1795" spans="2:23" s="94" customFormat="1" ht="50.15" hidden="1" customHeight="1" x14ac:dyDescent="0.35">
      <c r="B1795" s="115">
        <f t="shared" si="55"/>
        <v>1790</v>
      </c>
      <c r="C1795" s="115" t="s">
        <v>2301</v>
      </c>
      <c r="D1795" s="116" t="s">
        <v>4101</v>
      </c>
      <c r="E1795" s="117"/>
      <c r="F1795" s="118"/>
      <c r="G1795" s="119">
        <v>1</v>
      </c>
      <c r="H1795" s="119"/>
      <c r="I1795" s="119">
        <v>1</v>
      </c>
      <c r="J1795" s="119"/>
      <c r="K1795" s="131">
        <v>44181</v>
      </c>
      <c r="L1795" s="131">
        <v>44181</v>
      </c>
      <c r="M1795" s="131">
        <v>44181</v>
      </c>
      <c r="N1795" s="115" t="s">
        <v>3477</v>
      </c>
      <c r="O1795" s="115" t="s">
        <v>1906</v>
      </c>
      <c r="P1795" s="115">
        <v>12</v>
      </c>
      <c r="Q1795" s="115">
        <v>2020</v>
      </c>
      <c r="R1795" s="188"/>
      <c r="S1795" s="115" t="str">
        <f t="shared" si="54"/>
        <v>OGN</v>
      </c>
      <c r="T1795" s="115" t="str">
        <f>IFERROR(VLOOKUP(S1795,[1]LOKASI!$B$4:$D$19,2,0),"-")</f>
        <v>DISTRIK II</v>
      </c>
      <c r="U1795" s="115"/>
      <c r="V1795" s="115"/>
      <c r="W1795" s="121"/>
    </row>
    <row r="1796" spans="2:23" s="94" customFormat="1" ht="50.15" hidden="1" customHeight="1" x14ac:dyDescent="0.35">
      <c r="B1796" s="115">
        <f t="shared" si="55"/>
        <v>1791</v>
      </c>
      <c r="C1796" s="115" t="s">
        <v>1755</v>
      </c>
      <c r="D1796" s="116" t="s">
        <v>4102</v>
      </c>
      <c r="E1796" s="117"/>
      <c r="F1796" s="118"/>
      <c r="G1796" s="119">
        <v>1</v>
      </c>
      <c r="H1796" s="119"/>
      <c r="I1796" s="119"/>
      <c r="J1796" s="119">
        <v>24</v>
      </c>
      <c r="K1796" s="131">
        <v>44181</v>
      </c>
      <c r="L1796" s="131">
        <v>44181</v>
      </c>
      <c r="M1796" s="131">
        <v>44181</v>
      </c>
      <c r="N1796" s="115" t="s">
        <v>3446</v>
      </c>
      <c r="O1796" s="115" t="s">
        <v>1521</v>
      </c>
      <c r="P1796" s="115">
        <v>12</v>
      </c>
      <c r="Q1796" s="115">
        <v>2020</v>
      </c>
      <c r="R1796" s="188" t="s">
        <v>3735</v>
      </c>
      <c r="S1796" s="115" t="str">
        <f t="shared" si="54"/>
        <v>PMB</v>
      </c>
      <c r="T1796" s="115" t="str">
        <f>IFERROR(VLOOKUP(S1796,[1]LOKASI!$B$4:$D$19,2,0),"-")</f>
        <v>DISTRIK I</v>
      </c>
      <c r="U1796" s="115"/>
      <c r="V1796" s="115"/>
      <c r="W1796" s="121"/>
    </row>
    <row r="1797" spans="2:23" s="94" customFormat="1" ht="50.15" hidden="1" customHeight="1" x14ac:dyDescent="0.35">
      <c r="B1797" s="115">
        <f t="shared" si="55"/>
        <v>1792</v>
      </c>
      <c r="C1797" s="115" t="s">
        <v>1755</v>
      </c>
      <c r="D1797" s="116" t="s">
        <v>4103</v>
      </c>
      <c r="E1797" s="117"/>
      <c r="F1797" s="118"/>
      <c r="G1797" s="119">
        <v>1</v>
      </c>
      <c r="H1797" s="119"/>
      <c r="I1797" s="119"/>
      <c r="J1797" s="119">
        <v>8</v>
      </c>
      <c r="K1797" s="131">
        <v>44182</v>
      </c>
      <c r="L1797" s="131">
        <v>44182</v>
      </c>
      <c r="M1797" s="131">
        <v>44182</v>
      </c>
      <c r="N1797" s="115" t="s">
        <v>3636</v>
      </c>
      <c r="O1797" s="115" t="s">
        <v>1803</v>
      </c>
      <c r="P1797" s="115">
        <v>12</v>
      </c>
      <c r="Q1797" s="115">
        <v>2020</v>
      </c>
      <c r="R1797" s="188" t="s">
        <v>4104</v>
      </c>
      <c r="S1797" s="115" t="str">
        <f t="shared" si="54"/>
        <v>OGN</v>
      </c>
      <c r="T1797" s="115" t="str">
        <f>IFERROR(VLOOKUP(S1797,[1]LOKASI!$B$4:$D$19,2,0),"-")</f>
        <v>DISTRIK II</v>
      </c>
      <c r="U1797" s="115"/>
      <c r="V1797" s="115"/>
      <c r="W1797" s="121"/>
    </row>
    <row r="1798" spans="2:23" s="94" customFormat="1" ht="50.15" hidden="1" customHeight="1" x14ac:dyDescent="0.35">
      <c r="B1798" s="115">
        <f t="shared" si="55"/>
        <v>1793</v>
      </c>
      <c r="C1798" s="115" t="s">
        <v>1755</v>
      </c>
      <c r="D1798" s="116" t="s">
        <v>4105</v>
      </c>
      <c r="E1798" s="117"/>
      <c r="F1798" s="118"/>
      <c r="G1798" s="119">
        <v>1</v>
      </c>
      <c r="H1798" s="119"/>
      <c r="I1798" s="119">
        <v>1</v>
      </c>
      <c r="J1798" s="119"/>
      <c r="K1798" s="131">
        <v>44182</v>
      </c>
      <c r="L1798" s="131">
        <v>44182</v>
      </c>
      <c r="M1798" s="131">
        <v>44182</v>
      </c>
      <c r="N1798" s="115" t="s">
        <v>3721</v>
      </c>
      <c r="O1798" s="115" t="s">
        <v>1569</v>
      </c>
      <c r="P1798" s="115">
        <v>12</v>
      </c>
      <c r="Q1798" s="115">
        <v>2020</v>
      </c>
      <c r="R1798" s="188" t="s">
        <v>3622</v>
      </c>
      <c r="S1798" s="115" t="str">
        <f t="shared" ref="S1798:S1861" si="56">IF(C1798="TRUNKLINE",LEFT(O1798,25),IF(C1798="PIPING",LEFT(O1798,13),LEFT(O1798,3)))</f>
        <v>TLJ</v>
      </c>
      <c r="T1798" s="115" t="str">
        <f>IFERROR(VLOOKUP(S1798,[1]LOKASI!$B$4:$D$19,2,0),"-")</f>
        <v>DISTRIK I</v>
      </c>
      <c r="U1798" s="115"/>
      <c r="V1798" s="115"/>
      <c r="W1798" s="121"/>
    </row>
    <row r="1799" spans="2:23" s="94" customFormat="1" ht="50.15" hidden="1" customHeight="1" x14ac:dyDescent="0.35">
      <c r="B1799" s="115">
        <f t="shared" si="55"/>
        <v>1794</v>
      </c>
      <c r="C1799" s="115" t="s">
        <v>1300</v>
      </c>
      <c r="D1799" s="116" t="s">
        <v>4106</v>
      </c>
      <c r="E1799" s="117"/>
      <c r="F1799" s="118"/>
      <c r="G1799" s="119">
        <v>1</v>
      </c>
      <c r="H1799" s="119">
        <v>1</v>
      </c>
      <c r="I1799" s="119"/>
      <c r="J1799" s="119"/>
      <c r="K1799" s="131">
        <v>44184</v>
      </c>
      <c r="L1799" s="131">
        <v>44184</v>
      </c>
      <c r="M1799" s="131">
        <v>44184</v>
      </c>
      <c r="N1799" s="134" t="s">
        <v>4107</v>
      </c>
      <c r="O1799" s="115" t="s">
        <v>2089</v>
      </c>
      <c r="P1799" s="115">
        <v>12</v>
      </c>
      <c r="Q1799" s="115">
        <v>2020</v>
      </c>
      <c r="R1799" s="195" t="s">
        <v>4108</v>
      </c>
      <c r="S1799" s="115" t="str">
        <f t="shared" si="56"/>
        <v>AUR-BRG</v>
      </c>
      <c r="T1799" s="115" t="str">
        <f>IFERROR(VLOOKUP(S1799,[1]LOKASI!$B$4:$D$19,2,0),"-")</f>
        <v>-</v>
      </c>
      <c r="U1799" s="115"/>
      <c r="V1799" s="115"/>
      <c r="W1799" s="121"/>
    </row>
    <row r="1800" spans="2:23" s="94" customFormat="1" ht="50.15" hidden="1" customHeight="1" x14ac:dyDescent="0.35">
      <c r="B1800" s="115">
        <f t="shared" ref="B1800:B1863" si="57">B1799+1</f>
        <v>1795</v>
      </c>
      <c r="C1800" s="115" t="s">
        <v>1755</v>
      </c>
      <c r="D1800" s="116" t="s">
        <v>4109</v>
      </c>
      <c r="E1800" s="117"/>
      <c r="F1800" s="118"/>
      <c r="G1800" s="119">
        <v>1</v>
      </c>
      <c r="H1800" s="119"/>
      <c r="I1800" s="119"/>
      <c r="J1800" s="119">
        <v>8</v>
      </c>
      <c r="K1800" s="131">
        <v>44185</v>
      </c>
      <c r="L1800" s="131">
        <v>44185</v>
      </c>
      <c r="M1800" s="131">
        <v>44185</v>
      </c>
      <c r="N1800" s="115" t="s">
        <v>3850</v>
      </c>
      <c r="O1800" s="115" t="s">
        <v>1514</v>
      </c>
      <c r="P1800" s="115">
        <v>12</v>
      </c>
      <c r="Q1800" s="115">
        <v>2020</v>
      </c>
      <c r="R1800" s="188" t="s">
        <v>3259</v>
      </c>
      <c r="S1800" s="115" t="str">
        <f t="shared" si="56"/>
        <v>PMB</v>
      </c>
      <c r="T1800" s="115" t="str">
        <f>IFERROR(VLOOKUP(S1800,[1]LOKASI!$B$4:$D$19,2,0),"-")</f>
        <v>DISTRIK I</v>
      </c>
      <c r="U1800" s="115"/>
      <c r="V1800" s="115"/>
      <c r="W1800" s="121"/>
    </row>
    <row r="1801" spans="2:23" s="94" customFormat="1" ht="50.15" hidden="1" customHeight="1" x14ac:dyDescent="0.35">
      <c r="B1801" s="115">
        <f t="shared" si="57"/>
        <v>1796</v>
      </c>
      <c r="C1801" s="115" t="s">
        <v>2301</v>
      </c>
      <c r="D1801" s="116" t="s">
        <v>4110</v>
      </c>
      <c r="E1801" s="117"/>
      <c r="F1801" s="118"/>
      <c r="G1801" s="119">
        <v>1</v>
      </c>
      <c r="H1801" s="119"/>
      <c r="I1801" s="119">
        <v>1</v>
      </c>
      <c r="J1801" s="119"/>
      <c r="K1801" s="131">
        <v>44187</v>
      </c>
      <c r="L1801" s="131">
        <v>44187</v>
      </c>
      <c r="M1801" s="131">
        <v>44187</v>
      </c>
      <c r="N1801" s="115" t="s">
        <v>3182</v>
      </c>
      <c r="O1801" s="115" t="s">
        <v>3624</v>
      </c>
      <c r="P1801" s="115">
        <v>12</v>
      </c>
      <c r="Q1801" s="115">
        <v>2020</v>
      </c>
      <c r="R1801" s="188"/>
      <c r="S1801" s="115" t="str">
        <f t="shared" si="56"/>
        <v>SP2TLJ</v>
      </c>
      <c r="T1801" s="115" t="str">
        <f>IFERROR(VLOOKUP(S1801,[1]LOKASI!$B$4:$D$19,2,0),"-")</f>
        <v>-</v>
      </c>
      <c r="U1801" s="115"/>
      <c r="V1801" s="115"/>
      <c r="W1801" s="121"/>
    </row>
    <row r="1802" spans="2:23" s="94" customFormat="1" ht="50.15" hidden="1" customHeight="1" x14ac:dyDescent="0.35">
      <c r="B1802" s="115">
        <f t="shared" si="57"/>
        <v>1797</v>
      </c>
      <c r="C1802" s="115" t="s">
        <v>1755</v>
      </c>
      <c r="D1802" s="116" t="s">
        <v>4111</v>
      </c>
      <c r="E1802" s="117"/>
      <c r="F1802" s="118"/>
      <c r="G1802" s="119">
        <v>1</v>
      </c>
      <c r="H1802" s="119"/>
      <c r="I1802" s="119"/>
      <c r="J1802" s="119">
        <v>8</v>
      </c>
      <c r="K1802" s="131">
        <v>44188</v>
      </c>
      <c r="L1802" s="131">
        <v>44188</v>
      </c>
      <c r="M1802" s="131">
        <v>44188</v>
      </c>
      <c r="N1802" s="115" t="s">
        <v>3224</v>
      </c>
      <c r="O1802" s="115" t="s">
        <v>2532</v>
      </c>
      <c r="P1802" s="115">
        <v>12</v>
      </c>
      <c r="Q1802" s="115">
        <v>2020</v>
      </c>
      <c r="R1802" s="188" t="s">
        <v>3677</v>
      </c>
      <c r="S1802" s="115" t="str">
        <f t="shared" si="56"/>
        <v>TLJ</v>
      </c>
      <c r="T1802" s="115" t="str">
        <f>IFERROR(VLOOKUP(S1802,[1]LOKASI!$B$4:$D$19,2,0),"-")</f>
        <v>DISTRIK I</v>
      </c>
      <c r="U1802" s="115"/>
      <c r="V1802" s="115"/>
      <c r="W1802" s="121"/>
    </row>
    <row r="1803" spans="2:23" s="94" customFormat="1" ht="50.15" hidden="1" customHeight="1" x14ac:dyDescent="0.35">
      <c r="B1803" s="115">
        <f t="shared" si="57"/>
        <v>1798</v>
      </c>
      <c r="C1803" s="115" t="s">
        <v>2301</v>
      </c>
      <c r="D1803" s="116" t="s">
        <v>4112</v>
      </c>
      <c r="E1803" s="117"/>
      <c r="F1803" s="118"/>
      <c r="G1803" s="119">
        <v>1</v>
      </c>
      <c r="H1803" s="119"/>
      <c r="I1803" s="119"/>
      <c r="J1803" s="119"/>
      <c r="K1803" s="131">
        <v>44188</v>
      </c>
      <c r="L1803" s="131">
        <v>44188</v>
      </c>
      <c r="M1803" s="131">
        <v>44188</v>
      </c>
      <c r="N1803" s="115" t="s">
        <v>3272</v>
      </c>
      <c r="O1803" s="115" t="s">
        <v>4094</v>
      </c>
      <c r="P1803" s="115">
        <v>12</v>
      </c>
      <c r="Q1803" s="115">
        <v>2020</v>
      </c>
      <c r="R1803" s="188"/>
      <c r="S1803" s="115" t="str">
        <f t="shared" si="56"/>
        <v>SPOGAN</v>
      </c>
      <c r="T1803" s="115" t="str">
        <f>IFERROR(VLOOKUP(S1803,[1]LOKASI!$B$4:$D$19,2,0),"-")</f>
        <v>-</v>
      </c>
      <c r="U1803" s="115"/>
      <c r="V1803" s="115"/>
      <c r="W1803" s="121"/>
    </row>
    <row r="1804" spans="2:23" s="94" customFormat="1" ht="50.15" hidden="1" customHeight="1" x14ac:dyDescent="0.35">
      <c r="B1804" s="115">
        <f t="shared" si="57"/>
        <v>1799</v>
      </c>
      <c r="C1804" s="115" t="s">
        <v>2301</v>
      </c>
      <c r="D1804" s="116" t="s">
        <v>4113</v>
      </c>
      <c r="E1804" s="117"/>
      <c r="F1804" s="118"/>
      <c r="G1804" s="119">
        <v>1</v>
      </c>
      <c r="H1804" s="119"/>
      <c r="I1804" s="119"/>
      <c r="J1804" s="119">
        <v>14</v>
      </c>
      <c r="K1804" s="131">
        <v>44189</v>
      </c>
      <c r="L1804" s="131">
        <v>44189</v>
      </c>
      <c r="M1804" s="131">
        <v>44189</v>
      </c>
      <c r="N1804" s="115" t="s">
        <v>4114</v>
      </c>
      <c r="O1804" s="115" t="s">
        <v>4115</v>
      </c>
      <c r="P1804" s="115">
        <v>12</v>
      </c>
      <c r="Q1804" s="115">
        <v>2020</v>
      </c>
      <c r="R1804" s="188"/>
      <c r="S1804" s="115" t="str">
        <f t="shared" si="56"/>
        <v>SPPMB-SKGXPMB</v>
      </c>
      <c r="T1804" s="115" t="str">
        <f>IFERROR(VLOOKUP(S1804,[1]LOKASI!$B$4:$D$19,2,0),"-")</f>
        <v>-</v>
      </c>
      <c r="U1804" s="115"/>
      <c r="V1804" s="115"/>
      <c r="W1804" s="121"/>
    </row>
    <row r="1805" spans="2:23" s="94" customFormat="1" ht="50.15" hidden="1" customHeight="1" x14ac:dyDescent="0.35">
      <c r="B1805" s="115">
        <f t="shared" si="57"/>
        <v>1800</v>
      </c>
      <c r="C1805" s="115" t="s">
        <v>1755</v>
      </c>
      <c r="D1805" s="116" t="s">
        <v>4116</v>
      </c>
      <c r="E1805" s="117"/>
      <c r="F1805" s="118"/>
      <c r="G1805" s="119"/>
      <c r="H1805" s="119"/>
      <c r="I1805" s="119"/>
      <c r="J1805" s="119">
        <v>24</v>
      </c>
      <c r="K1805" s="131">
        <v>44189</v>
      </c>
      <c r="L1805" s="131">
        <v>44189</v>
      </c>
      <c r="M1805" s="131">
        <v>44189</v>
      </c>
      <c r="N1805" s="115" t="s">
        <v>4117</v>
      </c>
      <c r="O1805" s="115" t="s">
        <v>3186</v>
      </c>
      <c r="P1805" s="115">
        <v>12</v>
      </c>
      <c r="Q1805" s="115">
        <v>2020</v>
      </c>
      <c r="R1805" s="188" t="s">
        <v>4118</v>
      </c>
      <c r="S1805" s="115" t="str">
        <f t="shared" si="56"/>
        <v>OGN</v>
      </c>
      <c r="T1805" s="115" t="str">
        <f>IFERROR(VLOOKUP(S1805,[1]LOKASI!$B$4:$D$19,2,0),"-")</f>
        <v>DISTRIK II</v>
      </c>
      <c r="U1805" s="115"/>
      <c r="V1805" s="115"/>
      <c r="W1805" s="121"/>
    </row>
    <row r="1806" spans="2:23" s="94" customFormat="1" ht="50.15" hidden="1" customHeight="1" x14ac:dyDescent="0.35">
      <c r="B1806" s="115">
        <f t="shared" si="57"/>
        <v>1801</v>
      </c>
      <c r="C1806" s="115" t="s">
        <v>2301</v>
      </c>
      <c r="D1806" s="116" t="s">
        <v>4119</v>
      </c>
      <c r="E1806" s="117"/>
      <c r="F1806" s="118"/>
      <c r="G1806" s="119"/>
      <c r="H1806" s="119"/>
      <c r="I1806" s="119"/>
      <c r="J1806" s="119"/>
      <c r="K1806" s="131">
        <v>44190</v>
      </c>
      <c r="L1806" s="131">
        <v>44190</v>
      </c>
      <c r="M1806" s="131">
        <v>44190</v>
      </c>
      <c r="N1806" s="115" t="s">
        <v>3213</v>
      </c>
      <c r="O1806" s="115" t="s">
        <v>3728</v>
      </c>
      <c r="P1806" s="115">
        <v>12</v>
      </c>
      <c r="Q1806" s="115">
        <v>2020</v>
      </c>
      <c r="R1806" s="188"/>
      <c r="S1806" s="115" t="str">
        <f t="shared" si="56"/>
        <v>SPPMB</v>
      </c>
      <c r="T1806" s="115" t="str">
        <f>IFERROR(VLOOKUP(S1806,[1]LOKASI!$B$4:$D$19,2,0),"-")</f>
        <v>-</v>
      </c>
      <c r="U1806" s="115"/>
      <c r="V1806" s="115"/>
      <c r="W1806" s="121"/>
    </row>
    <row r="1807" spans="2:23" s="94" customFormat="1" ht="50.15" hidden="1" customHeight="1" x14ac:dyDescent="0.35">
      <c r="B1807" s="115">
        <f t="shared" si="57"/>
        <v>1802</v>
      </c>
      <c r="C1807" s="115" t="s">
        <v>1755</v>
      </c>
      <c r="D1807" s="116" t="s">
        <v>4120</v>
      </c>
      <c r="E1807" s="117"/>
      <c r="F1807" s="118"/>
      <c r="G1807" s="119">
        <v>1</v>
      </c>
      <c r="H1807" s="119">
        <v>1</v>
      </c>
      <c r="I1807" s="119"/>
      <c r="J1807" s="119"/>
      <c r="K1807" s="131">
        <v>44190</v>
      </c>
      <c r="L1807" s="131">
        <v>44190</v>
      </c>
      <c r="M1807" s="131">
        <v>44190</v>
      </c>
      <c r="N1807" s="115" t="s">
        <v>4121</v>
      </c>
      <c r="O1807" s="115" t="s">
        <v>1375</v>
      </c>
      <c r="P1807" s="115">
        <v>12</v>
      </c>
      <c r="Q1807" s="115">
        <v>2020</v>
      </c>
      <c r="R1807" s="188" t="s">
        <v>4122</v>
      </c>
      <c r="S1807" s="115" t="str">
        <f t="shared" si="56"/>
        <v>BRG</v>
      </c>
      <c r="T1807" s="115" t="str">
        <f>IFERROR(VLOOKUP(S1807,[1]LOKASI!$B$4:$D$19,2,0),"-")</f>
        <v>DISTRIK III</v>
      </c>
      <c r="U1807" s="115"/>
      <c r="V1807" s="115"/>
      <c r="W1807" s="121"/>
    </row>
    <row r="1808" spans="2:23" s="94" customFormat="1" ht="50.15" hidden="1" customHeight="1" x14ac:dyDescent="0.35">
      <c r="B1808" s="115">
        <f t="shared" si="57"/>
        <v>1803</v>
      </c>
      <c r="C1808" s="115" t="s">
        <v>1755</v>
      </c>
      <c r="D1808" s="116" t="s">
        <v>4123</v>
      </c>
      <c r="E1808" s="117"/>
      <c r="F1808" s="118"/>
      <c r="G1808" s="119"/>
      <c r="H1808" s="119"/>
      <c r="I1808" s="119"/>
      <c r="J1808" s="119">
        <v>32</v>
      </c>
      <c r="K1808" s="131">
        <v>44191</v>
      </c>
      <c r="L1808" s="131">
        <v>44191</v>
      </c>
      <c r="M1808" s="131">
        <v>44191</v>
      </c>
      <c r="N1808" s="115" t="s">
        <v>4124</v>
      </c>
      <c r="O1808" s="115" t="s">
        <v>1772</v>
      </c>
      <c r="P1808" s="115">
        <v>12</v>
      </c>
      <c r="Q1808" s="115">
        <v>2020</v>
      </c>
      <c r="R1808" s="188" t="s">
        <v>4125</v>
      </c>
      <c r="S1808" s="115" t="str">
        <f t="shared" si="56"/>
        <v>OGN</v>
      </c>
      <c r="T1808" s="115" t="str">
        <f>IFERROR(VLOOKUP(S1808,[1]LOKASI!$B$4:$D$19,2,0),"-")</f>
        <v>DISTRIK II</v>
      </c>
      <c r="U1808" s="115"/>
      <c r="V1808" s="115"/>
      <c r="W1808" s="121"/>
    </row>
    <row r="1809" spans="2:23" s="94" customFormat="1" ht="50.15" hidden="1" customHeight="1" x14ac:dyDescent="0.35">
      <c r="B1809" s="115">
        <f t="shared" si="57"/>
        <v>1804</v>
      </c>
      <c r="C1809" s="115" t="s">
        <v>1755</v>
      </c>
      <c r="D1809" s="116" t="s">
        <v>4126</v>
      </c>
      <c r="E1809" s="117"/>
      <c r="F1809" s="118"/>
      <c r="G1809" s="119"/>
      <c r="H1809" s="119"/>
      <c r="I1809" s="119"/>
      <c r="J1809" s="119">
        <v>24</v>
      </c>
      <c r="K1809" s="131">
        <v>44191</v>
      </c>
      <c r="L1809" s="131">
        <v>44191</v>
      </c>
      <c r="M1809" s="131">
        <v>44191</v>
      </c>
      <c r="N1809" s="115" t="s">
        <v>3470</v>
      </c>
      <c r="O1809" s="115" t="s">
        <v>1665</v>
      </c>
      <c r="P1809" s="115">
        <v>12</v>
      </c>
      <c r="Q1809" s="115">
        <v>2020</v>
      </c>
      <c r="R1809" s="188" t="s">
        <v>3652</v>
      </c>
      <c r="S1809" s="115" t="str">
        <f t="shared" si="56"/>
        <v>TMT</v>
      </c>
      <c r="T1809" s="115" t="str">
        <f>IFERROR(VLOOKUP(S1809,[1]LOKASI!$B$4:$D$19,2,0),"-")</f>
        <v>DISTRIK II</v>
      </c>
      <c r="U1809" s="115"/>
      <c r="V1809" s="115"/>
      <c r="W1809" s="121"/>
    </row>
    <row r="1810" spans="2:23" s="94" customFormat="1" ht="50.15" hidden="1" customHeight="1" x14ac:dyDescent="0.35">
      <c r="B1810" s="115">
        <f t="shared" si="57"/>
        <v>1805</v>
      </c>
      <c r="C1810" s="115" t="s">
        <v>1755</v>
      </c>
      <c r="D1810" s="116" t="s">
        <v>4127</v>
      </c>
      <c r="E1810" s="117"/>
      <c r="F1810" s="118"/>
      <c r="G1810" s="119"/>
      <c r="H1810" s="119"/>
      <c r="I1810" s="119"/>
      <c r="J1810" s="119">
        <v>18</v>
      </c>
      <c r="K1810" s="131">
        <v>44191</v>
      </c>
      <c r="L1810" s="131">
        <v>44191</v>
      </c>
      <c r="M1810" s="131">
        <v>44191</v>
      </c>
      <c r="N1810" s="115" t="s">
        <v>3294</v>
      </c>
      <c r="O1810" s="115" t="s">
        <v>1375</v>
      </c>
      <c r="P1810" s="115">
        <v>12</v>
      </c>
      <c r="Q1810" s="115">
        <v>2020</v>
      </c>
      <c r="R1810" s="188" t="s">
        <v>4122</v>
      </c>
      <c r="S1810" s="115" t="str">
        <f t="shared" si="56"/>
        <v>BRG</v>
      </c>
      <c r="T1810" s="115" t="str">
        <f>IFERROR(VLOOKUP(S1810,[1]LOKASI!$B$4:$D$19,2,0),"-")</f>
        <v>DISTRIK III</v>
      </c>
      <c r="U1810" s="115"/>
      <c r="V1810" s="115"/>
      <c r="W1810" s="121"/>
    </row>
    <row r="1811" spans="2:23" s="94" customFormat="1" ht="50.15" hidden="1" customHeight="1" x14ac:dyDescent="0.35">
      <c r="B1811" s="115">
        <f t="shared" si="57"/>
        <v>1806</v>
      </c>
      <c r="C1811" s="115" t="s">
        <v>1755</v>
      </c>
      <c r="D1811" s="116" t="s">
        <v>4128</v>
      </c>
      <c r="E1811" s="117"/>
      <c r="F1811" s="118"/>
      <c r="G1811" s="119"/>
      <c r="H1811" s="119"/>
      <c r="I1811" s="119"/>
      <c r="J1811" s="119">
        <v>9</v>
      </c>
      <c r="K1811" s="131">
        <v>44192</v>
      </c>
      <c r="L1811" s="131">
        <v>44192</v>
      </c>
      <c r="M1811" s="131">
        <v>44192</v>
      </c>
      <c r="N1811" s="115" t="s">
        <v>2806</v>
      </c>
      <c r="O1811" s="115" t="s">
        <v>1785</v>
      </c>
      <c r="P1811" s="115">
        <v>12</v>
      </c>
      <c r="Q1811" s="115">
        <v>2020</v>
      </c>
      <c r="R1811" s="188" t="s">
        <v>3693</v>
      </c>
      <c r="S1811" s="115" t="str">
        <f t="shared" si="56"/>
        <v>OGN</v>
      </c>
      <c r="T1811" s="115" t="str">
        <f>IFERROR(VLOOKUP(S1811,[1]LOKASI!$B$4:$D$19,2,0),"-")</f>
        <v>DISTRIK II</v>
      </c>
      <c r="U1811" s="115"/>
      <c r="V1811" s="115"/>
      <c r="W1811" s="121"/>
    </row>
    <row r="1812" spans="2:23" s="94" customFormat="1" ht="50.15" hidden="1" customHeight="1" x14ac:dyDescent="0.35">
      <c r="B1812" s="115">
        <f t="shared" si="57"/>
        <v>1807</v>
      </c>
      <c r="C1812" s="115" t="s">
        <v>2301</v>
      </c>
      <c r="D1812" s="116" t="s">
        <v>4129</v>
      </c>
      <c r="E1812" s="117"/>
      <c r="F1812" s="118"/>
      <c r="G1812" s="119"/>
      <c r="H1812" s="119"/>
      <c r="I1812" s="119"/>
      <c r="J1812" s="119"/>
      <c r="K1812" s="131">
        <v>44193</v>
      </c>
      <c r="L1812" s="131">
        <v>44193</v>
      </c>
      <c r="M1812" s="131">
        <v>44193</v>
      </c>
      <c r="N1812" s="115" t="s">
        <v>3300</v>
      </c>
      <c r="O1812" s="115" t="s">
        <v>3640</v>
      </c>
      <c r="P1812" s="115">
        <v>12</v>
      </c>
      <c r="Q1812" s="115">
        <v>2020</v>
      </c>
      <c r="R1812" s="188"/>
      <c r="S1812" s="115" t="str">
        <f t="shared" si="56"/>
        <v>SPKUANG</v>
      </c>
      <c r="T1812" s="115" t="str">
        <f>IFERROR(VLOOKUP(S1812,[1]LOKASI!$B$4:$D$19,2,0),"-")</f>
        <v>-</v>
      </c>
      <c r="U1812" s="115"/>
      <c r="V1812" s="115"/>
      <c r="W1812" s="121"/>
    </row>
    <row r="1813" spans="2:23" s="94" customFormat="1" ht="50.15" hidden="1" customHeight="1" x14ac:dyDescent="0.35">
      <c r="B1813" s="115">
        <f t="shared" si="57"/>
        <v>1808</v>
      </c>
      <c r="C1813" s="115" t="s">
        <v>1755</v>
      </c>
      <c r="D1813" s="116" t="s">
        <v>4130</v>
      </c>
      <c r="E1813" s="117"/>
      <c r="F1813" s="118"/>
      <c r="G1813" s="119">
        <v>1</v>
      </c>
      <c r="H1813" s="119"/>
      <c r="I1813" s="119">
        <v>1</v>
      </c>
      <c r="J1813" s="119"/>
      <c r="K1813" s="131">
        <v>44194</v>
      </c>
      <c r="L1813" s="131">
        <v>44194</v>
      </c>
      <c r="M1813" s="131">
        <v>44194</v>
      </c>
      <c r="N1813" s="115" t="s">
        <v>4131</v>
      </c>
      <c r="O1813" s="115" t="s">
        <v>2174</v>
      </c>
      <c r="P1813" s="115">
        <v>12</v>
      </c>
      <c r="Q1813" s="115">
        <v>2020</v>
      </c>
      <c r="R1813" s="188" t="s">
        <v>4132</v>
      </c>
      <c r="S1813" s="115" t="str">
        <f t="shared" si="56"/>
        <v>PMN</v>
      </c>
      <c r="T1813" s="115" t="str">
        <f>IFERROR(VLOOKUP(S1813,[1]LOKASI!$B$4:$D$19,2,0),"-")</f>
        <v>DISTRIK III</v>
      </c>
      <c r="U1813" s="115"/>
      <c r="V1813" s="115"/>
      <c r="W1813" s="121"/>
    </row>
    <row r="1814" spans="2:23" s="94" customFormat="1" ht="50.15" hidden="1" customHeight="1" x14ac:dyDescent="0.35">
      <c r="B1814" s="115">
        <f t="shared" si="57"/>
        <v>1809</v>
      </c>
      <c r="C1814" s="115" t="s">
        <v>3679</v>
      </c>
      <c r="D1814" s="116" t="s">
        <v>4133</v>
      </c>
      <c r="E1814" s="117"/>
      <c r="F1814" s="118"/>
      <c r="G1814" s="119">
        <v>1</v>
      </c>
      <c r="H1814" s="119"/>
      <c r="I1814" s="119"/>
      <c r="J1814" s="119">
        <v>16</v>
      </c>
      <c r="K1814" s="131">
        <v>44195</v>
      </c>
      <c r="L1814" s="131">
        <v>44195</v>
      </c>
      <c r="M1814" s="131">
        <v>44195</v>
      </c>
      <c r="N1814" s="115" t="s">
        <v>3533</v>
      </c>
      <c r="O1814" s="115" t="s">
        <v>1512</v>
      </c>
      <c r="P1814" s="115">
        <v>12</v>
      </c>
      <c r="Q1814" s="115">
        <v>2020</v>
      </c>
      <c r="R1814" s="188" t="s">
        <v>3796</v>
      </c>
      <c r="S1814" s="115" t="str">
        <f t="shared" si="56"/>
        <v>PMB</v>
      </c>
      <c r="T1814" s="115" t="str">
        <f>IFERROR(VLOOKUP(S1814,[1]LOKASI!$B$4:$D$19,2,0),"-")</f>
        <v>DISTRIK I</v>
      </c>
      <c r="U1814" s="115"/>
      <c r="V1814" s="115"/>
      <c r="W1814" s="121"/>
    </row>
    <row r="1815" spans="2:23" s="94" customFormat="1" ht="50.15" hidden="1" customHeight="1" x14ac:dyDescent="0.35">
      <c r="B1815" s="115">
        <f t="shared" si="57"/>
        <v>1810</v>
      </c>
      <c r="C1815" s="115" t="s">
        <v>1755</v>
      </c>
      <c r="D1815" s="116" t="s">
        <v>4134</v>
      </c>
      <c r="E1815" s="117"/>
      <c r="F1815" s="118"/>
      <c r="G1815" s="119">
        <v>1</v>
      </c>
      <c r="H1815" s="119"/>
      <c r="I1815" s="119"/>
      <c r="J1815" s="119">
        <v>80</v>
      </c>
      <c r="K1815" s="131">
        <v>44195</v>
      </c>
      <c r="L1815" s="131">
        <v>44195</v>
      </c>
      <c r="M1815" s="131">
        <v>44195</v>
      </c>
      <c r="N1815" s="115" t="s">
        <v>4135</v>
      </c>
      <c r="O1815" s="115" t="s">
        <v>1358</v>
      </c>
      <c r="P1815" s="115">
        <v>12</v>
      </c>
      <c r="Q1815" s="115">
        <v>2020</v>
      </c>
      <c r="R1815" s="188" t="s">
        <v>4136</v>
      </c>
      <c r="S1815" s="115" t="str">
        <f t="shared" si="56"/>
        <v>BRG</v>
      </c>
      <c r="T1815" s="115" t="str">
        <f>IFERROR(VLOOKUP(S1815,[1]LOKASI!$B$4:$D$19,2,0),"-")</f>
        <v>DISTRIK III</v>
      </c>
      <c r="U1815" s="115"/>
      <c r="V1815" s="115"/>
      <c r="W1815" s="121"/>
    </row>
    <row r="1816" spans="2:23" s="94" customFormat="1" ht="50.15" hidden="1" customHeight="1" x14ac:dyDescent="0.35">
      <c r="B1816" s="115">
        <f t="shared" si="57"/>
        <v>1811</v>
      </c>
      <c r="C1816" s="115" t="s">
        <v>1755</v>
      </c>
      <c r="D1816" s="116" t="s">
        <v>4137</v>
      </c>
      <c r="E1816" s="117"/>
      <c r="F1816" s="118"/>
      <c r="G1816" s="119">
        <v>1</v>
      </c>
      <c r="H1816" s="119"/>
      <c r="I1816" s="119">
        <v>1</v>
      </c>
      <c r="J1816" s="119"/>
      <c r="K1816" s="131">
        <v>44197</v>
      </c>
      <c r="L1816" s="131">
        <v>44197</v>
      </c>
      <c r="M1816" s="131">
        <v>44197</v>
      </c>
      <c r="N1816" s="115" t="s">
        <v>3661</v>
      </c>
      <c r="O1816" s="115" t="s">
        <v>1473</v>
      </c>
      <c r="P1816" s="115">
        <v>1</v>
      </c>
      <c r="Q1816" s="115">
        <v>2021</v>
      </c>
      <c r="R1816" s="211" t="s">
        <v>3978</v>
      </c>
      <c r="S1816" s="115" t="str">
        <f t="shared" si="56"/>
        <v>LBK</v>
      </c>
      <c r="T1816" s="115" t="str">
        <f>IFERROR(VLOOKUP(S1816,[1]LOKASI!$B$4:$D$19,2,0),"-")</f>
        <v>DISTRIK I</v>
      </c>
      <c r="U1816" s="115"/>
      <c r="V1816" s="115"/>
      <c r="W1816" s="121"/>
    </row>
    <row r="1817" spans="2:23" s="94" customFormat="1" ht="50.15" hidden="1" customHeight="1" x14ac:dyDescent="0.35">
      <c r="B1817" s="115">
        <f t="shared" si="57"/>
        <v>1812</v>
      </c>
      <c r="C1817" s="115" t="s">
        <v>1755</v>
      </c>
      <c r="D1817" s="116" t="s">
        <v>4138</v>
      </c>
      <c r="E1817" s="117"/>
      <c r="F1817" s="118"/>
      <c r="G1817" s="119"/>
      <c r="H1817" s="119"/>
      <c r="I1817" s="119"/>
      <c r="J1817" s="119">
        <v>48</v>
      </c>
      <c r="K1817" s="131">
        <v>44197</v>
      </c>
      <c r="L1817" s="131">
        <v>44197</v>
      </c>
      <c r="M1817" s="131">
        <v>44197</v>
      </c>
      <c r="N1817" s="115" t="s">
        <v>4139</v>
      </c>
      <c r="O1817" s="115" t="s">
        <v>1450</v>
      </c>
      <c r="P1817" s="115">
        <v>1</v>
      </c>
      <c r="Q1817" s="115">
        <v>2021</v>
      </c>
      <c r="R1817" s="211" t="s">
        <v>3315</v>
      </c>
      <c r="S1817" s="115" t="str">
        <f t="shared" si="56"/>
        <v>KAG</v>
      </c>
      <c r="T1817" s="115" t="str">
        <f>IFERROR(VLOOKUP(S1817,[1]LOKASI!$B$4:$D$19,2,0),"-")</f>
        <v>DISTRIK III</v>
      </c>
      <c r="U1817" s="115"/>
      <c r="V1817" s="115"/>
      <c r="W1817" s="121"/>
    </row>
    <row r="1818" spans="2:23" s="94" customFormat="1" ht="50.15" hidden="1" customHeight="1" x14ac:dyDescent="0.35">
      <c r="B1818" s="115">
        <f t="shared" si="57"/>
        <v>1813</v>
      </c>
      <c r="C1818" s="115" t="s">
        <v>1755</v>
      </c>
      <c r="D1818" s="116" t="s">
        <v>4140</v>
      </c>
      <c r="E1818" s="117"/>
      <c r="F1818" s="118"/>
      <c r="G1818" s="119">
        <v>1</v>
      </c>
      <c r="H1818" s="119"/>
      <c r="I1818" s="119">
        <v>1</v>
      </c>
      <c r="J1818" s="119"/>
      <c r="K1818" s="131">
        <v>44199</v>
      </c>
      <c r="L1818" s="131">
        <v>44199</v>
      </c>
      <c r="M1818" s="131">
        <v>44199</v>
      </c>
      <c r="N1818" s="115" t="s">
        <v>3636</v>
      </c>
      <c r="O1818" s="115" t="s">
        <v>1432</v>
      </c>
      <c r="P1818" s="115">
        <v>1</v>
      </c>
      <c r="Q1818" s="115">
        <v>2021</v>
      </c>
      <c r="R1818" s="160">
        <v>1.3</v>
      </c>
      <c r="S1818" s="115" t="str">
        <f t="shared" si="56"/>
        <v>GNK</v>
      </c>
      <c r="T1818" s="115" t="str">
        <f>IFERROR(VLOOKUP(S1818,[1]LOKASI!$B$4:$D$19,2,0),"-")</f>
        <v>DISTRIK I</v>
      </c>
      <c r="U1818" s="115"/>
      <c r="V1818" s="115"/>
      <c r="W1818" s="121"/>
    </row>
    <row r="1819" spans="2:23" s="94" customFormat="1" ht="50.15" hidden="1" customHeight="1" x14ac:dyDescent="0.35">
      <c r="B1819" s="115">
        <f t="shared" si="57"/>
        <v>1814</v>
      </c>
      <c r="C1819" s="115" t="s">
        <v>1755</v>
      </c>
      <c r="D1819" s="116" t="s">
        <v>4141</v>
      </c>
      <c r="E1819" s="117"/>
      <c r="F1819" s="118"/>
      <c r="G1819" s="119"/>
      <c r="H1819" s="119"/>
      <c r="I1819" s="119"/>
      <c r="J1819" s="119">
        <v>24</v>
      </c>
      <c r="K1819" s="131">
        <v>44199</v>
      </c>
      <c r="L1819" s="131">
        <v>44199</v>
      </c>
      <c r="M1819" s="131">
        <v>44199</v>
      </c>
      <c r="N1819" s="115" t="s">
        <v>3307</v>
      </c>
      <c r="O1819" s="115" t="s">
        <v>1761</v>
      </c>
      <c r="P1819" s="115">
        <v>1</v>
      </c>
      <c r="Q1819" s="115">
        <v>2021</v>
      </c>
      <c r="R1819" s="160">
        <v>2.2999999999999998</v>
      </c>
      <c r="S1819" s="115" t="str">
        <f t="shared" si="56"/>
        <v>OGN</v>
      </c>
      <c r="T1819" s="115" t="str">
        <f>IFERROR(VLOOKUP(S1819,[1]LOKASI!$B$4:$D$19,2,0),"-")</f>
        <v>DISTRIK II</v>
      </c>
      <c r="U1819" s="115"/>
      <c r="V1819" s="115"/>
      <c r="W1819" s="121"/>
    </row>
    <row r="1820" spans="2:23" s="94" customFormat="1" ht="50.15" hidden="1" customHeight="1" x14ac:dyDescent="0.35">
      <c r="B1820" s="115">
        <f t="shared" si="57"/>
        <v>1815</v>
      </c>
      <c r="C1820" s="115" t="s">
        <v>1755</v>
      </c>
      <c r="D1820" s="116" t="s">
        <v>4142</v>
      </c>
      <c r="E1820" s="117"/>
      <c r="F1820" s="118"/>
      <c r="G1820" s="119">
        <v>1</v>
      </c>
      <c r="H1820" s="119"/>
      <c r="I1820" s="119">
        <v>1</v>
      </c>
      <c r="J1820" s="119"/>
      <c r="K1820" s="131">
        <v>44199</v>
      </c>
      <c r="L1820" s="131">
        <v>44199</v>
      </c>
      <c r="M1820" s="131">
        <v>44199</v>
      </c>
      <c r="N1820" s="115" t="s">
        <v>3002</v>
      </c>
      <c r="O1820" s="115" t="s">
        <v>3186</v>
      </c>
      <c r="P1820" s="115">
        <v>1</v>
      </c>
      <c r="Q1820" s="115">
        <v>2021</v>
      </c>
      <c r="R1820" s="211" t="s">
        <v>3693</v>
      </c>
      <c r="S1820" s="115" t="str">
        <f t="shared" si="56"/>
        <v>OGN</v>
      </c>
      <c r="T1820" s="115" t="str">
        <f>IFERROR(VLOOKUP(S1820,[1]LOKASI!$B$4:$D$19,2,0),"-")</f>
        <v>DISTRIK II</v>
      </c>
      <c r="U1820" s="115"/>
      <c r="V1820" s="115"/>
      <c r="W1820" s="121"/>
    </row>
    <row r="1821" spans="2:23" s="94" customFormat="1" ht="50.15" hidden="1" customHeight="1" x14ac:dyDescent="0.35">
      <c r="B1821" s="115">
        <f t="shared" si="57"/>
        <v>1816</v>
      </c>
      <c r="C1821" s="115" t="s">
        <v>1755</v>
      </c>
      <c r="D1821" s="116" t="s">
        <v>4143</v>
      </c>
      <c r="E1821" s="117"/>
      <c r="F1821" s="118"/>
      <c r="G1821" s="119"/>
      <c r="H1821" s="119"/>
      <c r="I1821" s="119"/>
      <c r="J1821" s="119">
        <v>8</v>
      </c>
      <c r="K1821" s="131">
        <v>44200</v>
      </c>
      <c r="L1821" s="131">
        <v>44200</v>
      </c>
      <c r="M1821" s="131">
        <v>44200</v>
      </c>
      <c r="N1821" s="115" t="s">
        <v>3495</v>
      </c>
      <c r="O1821" s="115" t="s">
        <v>614</v>
      </c>
      <c r="P1821" s="115">
        <v>1</v>
      </c>
      <c r="Q1821" s="115">
        <v>2021</v>
      </c>
      <c r="R1821" s="211" t="s">
        <v>3778</v>
      </c>
      <c r="S1821" s="115" t="str">
        <f t="shared" si="56"/>
        <v>TLJ</v>
      </c>
      <c r="T1821" s="115" t="str">
        <f>IFERROR(VLOOKUP(S1821,[1]LOKASI!$B$4:$D$19,2,0),"-")</f>
        <v>DISTRIK I</v>
      </c>
      <c r="U1821" s="115"/>
      <c r="V1821" s="115"/>
      <c r="W1821" s="121"/>
    </row>
    <row r="1822" spans="2:23" s="94" customFormat="1" ht="50.15" hidden="1" customHeight="1" x14ac:dyDescent="0.35">
      <c r="B1822" s="115">
        <f t="shared" si="57"/>
        <v>1817</v>
      </c>
      <c r="C1822" s="115" t="s">
        <v>1755</v>
      </c>
      <c r="D1822" s="116" t="s">
        <v>4144</v>
      </c>
      <c r="E1822" s="117"/>
      <c r="F1822" s="118"/>
      <c r="G1822" s="119">
        <v>1</v>
      </c>
      <c r="H1822" s="119"/>
      <c r="I1822" s="119">
        <v>1</v>
      </c>
      <c r="J1822" s="119"/>
      <c r="K1822" s="131">
        <v>44200</v>
      </c>
      <c r="L1822" s="131">
        <v>44200</v>
      </c>
      <c r="M1822" s="131">
        <v>44200</v>
      </c>
      <c r="N1822" s="115" t="s">
        <v>4145</v>
      </c>
      <c r="O1822" s="115" t="s">
        <v>1610</v>
      </c>
      <c r="P1822" s="115">
        <v>1</v>
      </c>
      <c r="Q1822" s="115">
        <v>2021</v>
      </c>
      <c r="R1822" s="160">
        <v>4.95</v>
      </c>
      <c r="S1822" s="115" t="str">
        <f t="shared" si="56"/>
        <v>TLJ</v>
      </c>
      <c r="T1822" s="115" t="str">
        <f>IFERROR(VLOOKUP(S1822,[1]LOKASI!$B$4:$D$19,2,0),"-")</f>
        <v>DISTRIK I</v>
      </c>
      <c r="U1822" s="115"/>
      <c r="V1822" s="115"/>
      <c r="W1822" s="121"/>
    </row>
    <row r="1823" spans="2:23" s="94" customFormat="1" ht="50.15" hidden="1" customHeight="1" x14ac:dyDescent="0.35">
      <c r="B1823" s="115">
        <f t="shared" si="57"/>
        <v>1818</v>
      </c>
      <c r="C1823" s="115" t="s">
        <v>1300</v>
      </c>
      <c r="D1823" s="116" t="s">
        <v>4146</v>
      </c>
      <c r="E1823" s="117"/>
      <c r="F1823" s="118"/>
      <c r="G1823" s="119">
        <v>1</v>
      </c>
      <c r="H1823" s="119">
        <v>1</v>
      </c>
      <c r="I1823" s="119"/>
      <c r="J1823" s="119"/>
      <c r="K1823" s="131">
        <v>44200</v>
      </c>
      <c r="L1823" s="131">
        <v>44200</v>
      </c>
      <c r="M1823" s="131">
        <v>44200</v>
      </c>
      <c r="N1823" s="134" t="s">
        <v>4147</v>
      </c>
      <c r="O1823" s="115" t="s">
        <v>2627</v>
      </c>
      <c r="P1823" s="115">
        <v>1</v>
      </c>
      <c r="Q1823" s="115">
        <v>2021</v>
      </c>
      <c r="R1823" s="160">
        <v>5.5</v>
      </c>
      <c r="S1823" s="115" t="str">
        <f t="shared" si="56"/>
        <v>BRA</v>
      </c>
      <c r="T1823" s="115" t="str">
        <f>IFERROR(VLOOKUP(S1823,[1]LOKASI!$B$4:$D$19,2,0),"-")</f>
        <v>-</v>
      </c>
      <c r="U1823" s="115"/>
      <c r="V1823" s="115"/>
      <c r="W1823" s="121"/>
    </row>
    <row r="1824" spans="2:23" s="94" customFormat="1" ht="50.15" hidden="1" customHeight="1" x14ac:dyDescent="0.35">
      <c r="B1824" s="115">
        <f t="shared" si="57"/>
        <v>1819</v>
      </c>
      <c r="C1824" s="115" t="s">
        <v>2301</v>
      </c>
      <c r="D1824" s="116" t="s">
        <v>4148</v>
      </c>
      <c r="E1824" s="117"/>
      <c r="F1824" s="118"/>
      <c r="G1824" s="119"/>
      <c r="H1824" s="119"/>
      <c r="I1824" s="119"/>
      <c r="J1824" s="119">
        <v>8</v>
      </c>
      <c r="K1824" s="131">
        <v>44201</v>
      </c>
      <c r="L1824" s="131">
        <v>44201</v>
      </c>
      <c r="M1824" s="131">
        <v>44201</v>
      </c>
      <c r="N1824" s="115" t="s">
        <v>3352</v>
      </c>
      <c r="O1824" s="115" t="s">
        <v>3624</v>
      </c>
      <c r="P1824" s="115">
        <v>1</v>
      </c>
      <c r="Q1824" s="115">
        <v>2021</v>
      </c>
      <c r="R1824" s="160"/>
      <c r="S1824" s="115" t="str">
        <f t="shared" si="56"/>
        <v>SP2TLJ</v>
      </c>
      <c r="T1824" s="115" t="str">
        <f>IFERROR(VLOOKUP(S1824,[1]LOKASI!$B$4:$D$19,2,0),"-")</f>
        <v>-</v>
      </c>
      <c r="U1824" s="115"/>
      <c r="V1824" s="115"/>
      <c r="W1824" s="121"/>
    </row>
    <row r="1825" spans="2:23" s="94" customFormat="1" ht="50.15" hidden="1" customHeight="1" x14ac:dyDescent="0.35">
      <c r="B1825" s="115">
        <f t="shared" si="57"/>
        <v>1820</v>
      </c>
      <c r="C1825" s="115" t="s">
        <v>1300</v>
      </c>
      <c r="D1825" s="116" t="s">
        <v>4149</v>
      </c>
      <c r="E1825" s="117"/>
      <c r="F1825" s="118"/>
      <c r="G1825" s="119">
        <v>1</v>
      </c>
      <c r="H1825" s="119">
        <v>1</v>
      </c>
      <c r="I1825" s="119"/>
      <c r="J1825" s="119"/>
      <c r="K1825" s="131">
        <v>44201</v>
      </c>
      <c r="L1825" s="131">
        <v>44201</v>
      </c>
      <c r="M1825" s="131">
        <v>44201</v>
      </c>
      <c r="N1825" s="115" t="s">
        <v>4150</v>
      </c>
      <c r="O1825" s="126" t="s">
        <v>1792</v>
      </c>
      <c r="P1825" s="115">
        <v>1</v>
      </c>
      <c r="Q1825" s="115">
        <v>2021</v>
      </c>
      <c r="R1825" s="160">
        <v>18</v>
      </c>
      <c r="S1825" s="115" t="str">
        <f t="shared" si="56"/>
        <v>PDW-PPP</v>
      </c>
      <c r="T1825" s="115" t="str">
        <f>IFERROR(VLOOKUP(S1825,[1]LOKASI!$B$4:$D$19,2,0),"-")</f>
        <v>-</v>
      </c>
      <c r="U1825" s="115"/>
      <c r="V1825" s="115"/>
      <c r="W1825" s="121"/>
    </row>
    <row r="1826" spans="2:23" s="94" customFormat="1" ht="50.15" hidden="1" customHeight="1" x14ac:dyDescent="0.35">
      <c r="B1826" s="115">
        <f t="shared" si="57"/>
        <v>1821</v>
      </c>
      <c r="C1826" s="115" t="s">
        <v>2301</v>
      </c>
      <c r="D1826" s="116" t="s">
        <v>4151</v>
      </c>
      <c r="E1826" s="117"/>
      <c r="F1826" s="118"/>
      <c r="G1826" s="119">
        <v>1</v>
      </c>
      <c r="H1826" s="119"/>
      <c r="I1826" s="119"/>
      <c r="J1826" s="119">
        <v>9</v>
      </c>
      <c r="K1826" s="131">
        <v>44202</v>
      </c>
      <c r="L1826" s="131">
        <v>44202</v>
      </c>
      <c r="M1826" s="131">
        <v>44202</v>
      </c>
      <c r="N1826" s="134" t="s">
        <v>4152</v>
      </c>
      <c r="O1826" s="115" t="s">
        <v>1842</v>
      </c>
      <c r="P1826" s="115">
        <v>1</v>
      </c>
      <c r="Q1826" s="115">
        <v>2021</v>
      </c>
      <c r="R1826" s="160">
        <v>4.3</v>
      </c>
      <c r="S1826" s="115" t="str">
        <f t="shared" si="56"/>
        <v>TLJ</v>
      </c>
      <c r="T1826" s="115" t="str">
        <f>IFERROR(VLOOKUP(S1826,[1]LOKASI!$B$4:$D$19,2,0),"-")</f>
        <v>DISTRIK I</v>
      </c>
      <c r="U1826" s="115"/>
      <c r="V1826" s="115"/>
      <c r="W1826" s="121"/>
    </row>
    <row r="1827" spans="2:23" s="94" customFormat="1" ht="50.15" hidden="1" customHeight="1" x14ac:dyDescent="0.35">
      <c r="B1827" s="115">
        <f t="shared" si="57"/>
        <v>1822</v>
      </c>
      <c r="C1827" s="115" t="s">
        <v>2301</v>
      </c>
      <c r="D1827" s="116" t="s">
        <v>4153</v>
      </c>
      <c r="E1827" s="117"/>
      <c r="F1827" s="118"/>
      <c r="G1827" s="119">
        <v>1</v>
      </c>
      <c r="H1827" s="119"/>
      <c r="I1827" s="119"/>
      <c r="J1827" s="119"/>
      <c r="K1827" s="131">
        <v>44202</v>
      </c>
      <c r="L1827" s="131">
        <v>44202</v>
      </c>
      <c r="M1827" s="131">
        <v>44203</v>
      </c>
      <c r="N1827" s="115" t="s">
        <v>3434</v>
      </c>
      <c r="O1827" s="115" t="s">
        <v>4154</v>
      </c>
      <c r="P1827" s="115">
        <v>1</v>
      </c>
      <c r="Q1827" s="115">
        <v>2021</v>
      </c>
      <c r="R1827" s="160"/>
      <c r="S1827" s="115" t="str">
        <f t="shared" si="56"/>
        <v>SPGMBU</v>
      </c>
      <c r="T1827" s="115" t="str">
        <f>IFERROR(VLOOKUP(S1827,[1]LOKASI!$B$4:$D$19,2,0),"-")</f>
        <v>-</v>
      </c>
      <c r="U1827" s="115"/>
      <c r="V1827" s="115"/>
      <c r="W1827" s="121"/>
    </row>
    <row r="1828" spans="2:23" s="94" customFormat="1" ht="50.15" hidden="1" customHeight="1" x14ac:dyDescent="0.35">
      <c r="B1828" s="115">
        <f t="shared" si="57"/>
        <v>1823</v>
      </c>
      <c r="C1828" s="115" t="s">
        <v>1755</v>
      </c>
      <c r="D1828" s="116" t="s">
        <v>4155</v>
      </c>
      <c r="E1828" s="117"/>
      <c r="F1828" s="118"/>
      <c r="G1828" s="119"/>
      <c r="H1828" s="119"/>
      <c r="I1828" s="119"/>
      <c r="J1828" s="119">
        <v>20</v>
      </c>
      <c r="K1828" s="131">
        <v>44203</v>
      </c>
      <c r="L1828" s="131">
        <v>44203</v>
      </c>
      <c r="M1828" s="131">
        <v>44203</v>
      </c>
      <c r="N1828" s="115" t="s">
        <v>3850</v>
      </c>
      <c r="O1828" s="115" t="s">
        <v>1519</v>
      </c>
      <c r="P1828" s="115">
        <v>1</v>
      </c>
      <c r="Q1828" s="115">
        <v>2021</v>
      </c>
      <c r="R1828" s="211" t="s">
        <v>3510</v>
      </c>
      <c r="S1828" s="115" t="str">
        <f t="shared" si="56"/>
        <v>PMB</v>
      </c>
      <c r="T1828" s="115" t="str">
        <f>IFERROR(VLOOKUP(S1828,[1]LOKASI!$B$4:$D$19,2,0),"-")</f>
        <v>DISTRIK I</v>
      </c>
      <c r="U1828" s="115"/>
      <c r="V1828" s="115"/>
      <c r="W1828" s="121"/>
    </row>
    <row r="1829" spans="2:23" s="94" customFormat="1" ht="50.15" hidden="1" customHeight="1" x14ac:dyDescent="0.35">
      <c r="B1829" s="115">
        <f t="shared" si="57"/>
        <v>1824</v>
      </c>
      <c r="C1829" s="115" t="s">
        <v>1755</v>
      </c>
      <c r="D1829" s="116" t="s">
        <v>4156</v>
      </c>
      <c r="E1829" s="117"/>
      <c r="F1829" s="118"/>
      <c r="G1829" s="119"/>
      <c r="H1829" s="119"/>
      <c r="I1829" s="119">
        <v>1</v>
      </c>
      <c r="J1829" s="119">
        <v>40</v>
      </c>
      <c r="K1829" s="131">
        <v>44203</v>
      </c>
      <c r="L1829" s="131">
        <v>44203</v>
      </c>
      <c r="M1829" s="131">
        <v>44203</v>
      </c>
      <c r="N1829" s="115" t="s">
        <v>4157</v>
      </c>
      <c r="O1829" s="115" t="s">
        <v>648</v>
      </c>
      <c r="P1829" s="115">
        <v>1</v>
      </c>
      <c r="Q1829" s="115">
        <v>2021</v>
      </c>
      <c r="R1829" s="160">
        <v>0.5</v>
      </c>
      <c r="S1829" s="115" t="str">
        <f t="shared" si="56"/>
        <v>TLJ</v>
      </c>
      <c r="T1829" s="115" t="str">
        <f>IFERROR(VLOOKUP(S1829,[1]LOKASI!$B$4:$D$19,2,0),"-")</f>
        <v>DISTRIK I</v>
      </c>
      <c r="U1829" s="115"/>
      <c r="V1829" s="115"/>
      <c r="W1829" s="121"/>
    </row>
    <row r="1830" spans="2:23" s="94" customFormat="1" ht="50.15" hidden="1" customHeight="1" x14ac:dyDescent="0.35">
      <c r="B1830" s="115">
        <f t="shared" si="57"/>
        <v>1825</v>
      </c>
      <c r="C1830" s="115" t="s">
        <v>1755</v>
      </c>
      <c r="D1830" s="116" t="s">
        <v>4158</v>
      </c>
      <c r="E1830" s="117"/>
      <c r="F1830" s="118"/>
      <c r="G1830" s="119">
        <v>1</v>
      </c>
      <c r="H1830" s="119"/>
      <c r="I1830" s="119">
        <v>1</v>
      </c>
      <c r="J1830" s="119"/>
      <c r="K1830" s="131">
        <v>44203</v>
      </c>
      <c r="L1830" s="131">
        <v>44203</v>
      </c>
      <c r="M1830" s="131">
        <v>44203</v>
      </c>
      <c r="N1830" s="115" t="s">
        <v>3579</v>
      </c>
      <c r="O1830" s="115" t="s">
        <v>4084</v>
      </c>
      <c r="P1830" s="115">
        <v>1</v>
      </c>
      <c r="Q1830" s="115">
        <v>2021</v>
      </c>
      <c r="R1830" s="211" t="s">
        <v>3259</v>
      </c>
      <c r="S1830" s="115" t="str">
        <f t="shared" si="56"/>
        <v>TLJ</v>
      </c>
      <c r="T1830" s="115" t="str">
        <f>IFERROR(VLOOKUP(S1830,[1]LOKASI!$B$4:$D$19,2,0),"-")</f>
        <v>DISTRIK I</v>
      </c>
      <c r="U1830" s="115"/>
      <c r="V1830" s="115"/>
      <c r="W1830" s="121"/>
    </row>
    <row r="1831" spans="2:23" s="94" customFormat="1" ht="50.15" hidden="1" customHeight="1" x14ac:dyDescent="0.35">
      <c r="B1831" s="115">
        <f t="shared" si="57"/>
        <v>1826</v>
      </c>
      <c r="C1831" s="115" t="s">
        <v>1755</v>
      </c>
      <c r="D1831" s="116" t="s">
        <v>4159</v>
      </c>
      <c r="E1831" s="117"/>
      <c r="F1831" s="118"/>
      <c r="G1831" s="119"/>
      <c r="H1831" s="119"/>
      <c r="I1831" s="119"/>
      <c r="J1831" s="119">
        <v>9</v>
      </c>
      <c r="K1831" s="131">
        <v>44203</v>
      </c>
      <c r="L1831" s="131">
        <v>44203</v>
      </c>
      <c r="M1831" s="131">
        <v>44203</v>
      </c>
      <c r="N1831" s="115" t="s">
        <v>3485</v>
      </c>
      <c r="O1831" s="115" t="s">
        <v>746</v>
      </c>
      <c r="P1831" s="115">
        <v>1</v>
      </c>
      <c r="Q1831" s="115">
        <v>2021</v>
      </c>
      <c r="R1831" s="211" t="s">
        <v>4160</v>
      </c>
      <c r="S1831" s="115" t="str">
        <f t="shared" si="56"/>
        <v>OGN</v>
      </c>
      <c r="T1831" s="115" t="str">
        <f>IFERROR(VLOOKUP(S1831,[1]LOKASI!$B$4:$D$19,2,0),"-")</f>
        <v>DISTRIK II</v>
      </c>
      <c r="U1831" s="115"/>
      <c r="V1831" s="115"/>
      <c r="W1831" s="121"/>
    </row>
    <row r="1832" spans="2:23" s="94" customFormat="1" ht="50.15" hidden="1" customHeight="1" x14ac:dyDescent="0.35">
      <c r="B1832" s="115">
        <f t="shared" si="57"/>
        <v>1827</v>
      </c>
      <c r="C1832" s="115" t="s">
        <v>1755</v>
      </c>
      <c r="D1832" s="116" t="s">
        <v>4161</v>
      </c>
      <c r="E1832" s="117"/>
      <c r="F1832" s="118"/>
      <c r="G1832" s="119"/>
      <c r="H1832" s="119"/>
      <c r="I1832" s="119"/>
      <c r="J1832" s="119">
        <v>160</v>
      </c>
      <c r="K1832" s="131">
        <v>44204</v>
      </c>
      <c r="L1832" s="131">
        <v>44204</v>
      </c>
      <c r="M1832" s="131">
        <v>44204</v>
      </c>
      <c r="N1832" s="115" t="s">
        <v>3289</v>
      </c>
      <c r="O1832" s="115" t="s">
        <v>1127</v>
      </c>
      <c r="P1832" s="115">
        <v>1</v>
      </c>
      <c r="Q1832" s="115">
        <v>2021</v>
      </c>
      <c r="R1832" s="211" t="s">
        <v>3652</v>
      </c>
      <c r="S1832" s="115" t="str">
        <f t="shared" si="56"/>
        <v>TLJ</v>
      </c>
      <c r="T1832" s="115" t="str">
        <f>IFERROR(VLOOKUP(S1832,[1]LOKASI!$B$4:$D$19,2,0),"-")</f>
        <v>DISTRIK I</v>
      </c>
      <c r="U1832" s="115"/>
      <c r="V1832" s="115"/>
      <c r="W1832" s="121"/>
    </row>
    <row r="1833" spans="2:23" s="94" customFormat="1" ht="50.15" hidden="1" customHeight="1" x14ac:dyDescent="0.35">
      <c r="B1833" s="115">
        <f t="shared" si="57"/>
        <v>1828</v>
      </c>
      <c r="C1833" s="115" t="s">
        <v>2301</v>
      </c>
      <c r="D1833" s="116" t="s">
        <v>4162</v>
      </c>
      <c r="E1833" s="117"/>
      <c r="F1833" s="118"/>
      <c r="G1833" s="119">
        <v>1</v>
      </c>
      <c r="H1833" s="119"/>
      <c r="I1833" s="119">
        <v>1</v>
      </c>
      <c r="J1833" s="119"/>
      <c r="K1833" s="131">
        <v>44204</v>
      </c>
      <c r="L1833" s="131">
        <v>44204</v>
      </c>
      <c r="M1833" s="131">
        <v>44204</v>
      </c>
      <c r="N1833" s="115" t="s">
        <v>3240</v>
      </c>
      <c r="O1833" s="115" t="s">
        <v>4012</v>
      </c>
      <c r="P1833" s="115">
        <v>1</v>
      </c>
      <c r="Q1833" s="115">
        <v>2021</v>
      </c>
      <c r="R1833" s="160"/>
      <c r="S1833" s="115" t="str">
        <f t="shared" si="56"/>
        <v>SPBRGD</v>
      </c>
      <c r="T1833" s="115" t="str">
        <f>IFERROR(VLOOKUP(S1833,[1]LOKASI!$B$4:$D$19,2,0),"-")</f>
        <v>-</v>
      </c>
      <c r="U1833" s="115"/>
      <c r="V1833" s="115"/>
      <c r="W1833" s="121"/>
    </row>
    <row r="1834" spans="2:23" s="94" customFormat="1" ht="50.15" hidden="1" customHeight="1" x14ac:dyDescent="0.35">
      <c r="B1834" s="115">
        <f t="shared" si="57"/>
        <v>1829</v>
      </c>
      <c r="C1834" s="115" t="s">
        <v>1755</v>
      </c>
      <c r="D1834" s="116" t="s">
        <v>4163</v>
      </c>
      <c r="E1834" s="117"/>
      <c r="F1834" s="118"/>
      <c r="G1834" s="119"/>
      <c r="H1834" s="119"/>
      <c r="I1834" s="119"/>
      <c r="J1834" s="119">
        <v>12</v>
      </c>
      <c r="K1834" s="131">
        <v>44205</v>
      </c>
      <c r="L1834" s="131">
        <v>44205</v>
      </c>
      <c r="M1834" s="131">
        <v>44205</v>
      </c>
      <c r="N1834" s="115" t="s">
        <v>3446</v>
      </c>
      <c r="O1834" s="115" t="s">
        <v>1463</v>
      </c>
      <c r="P1834" s="115">
        <v>1</v>
      </c>
      <c r="Q1834" s="115">
        <v>2021</v>
      </c>
      <c r="R1834" s="211" t="s">
        <v>3652</v>
      </c>
      <c r="S1834" s="115" t="str">
        <f t="shared" si="56"/>
        <v>LBK</v>
      </c>
      <c r="T1834" s="115" t="str">
        <f>IFERROR(VLOOKUP(S1834,[1]LOKASI!$B$4:$D$19,2,0),"-")</f>
        <v>DISTRIK I</v>
      </c>
      <c r="U1834" s="115"/>
      <c r="V1834" s="115"/>
      <c r="W1834" s="121"/>
    </row>
    <row r="1835" spans="2:23" s="94" customFormat="1" ht="50.15" hidden="1" customHeight="1" x14ac:dyDescent="0.35">
      <c r="B1835" s="115">
        <f t="shared" si="57"/>
        <v>1830</v>
      </c>
      <c r="C1835" s="115" t="s">
        <v>1755</v>
      </c>
      <c r="D1835" s="116" t="s">
        <v>4164</v>
      </c>
      <c r="E1835" s="117"/>
      <c r="F1835" s="118"/>
      <c r="G1835" s="119">
        <v>1</v>
      </c>
      <c r="H1835" s="119"/>
      <c r="I1835" s="119">
        <v>1</v>
      </c>
      <c r="J1835" s="119"/>
      <c r="K1835" s="131">
        <v>44206</v>
      </c>
      <c r="L1835" s="131">
        <v>44206</v>
      </c>
      <c r="M1835" s="131">
        <v>44206</v>
      </c>
      <c r="N1835" s="115" t="s">
        <v>2806</v>
      </c>
      <c r="O1835" s="115" t="s">
        <v>1511</v>
      </c>
      <c r="P1835" s="115">
        <v>1</v>
      </c>
      <c r="Q1835" s="115">
        <v>2021</v>
      </c>
      <c r="R1835" s="160"/>
      <c r="S1835" s="115" t="str">
        <f t="shared" si="56"/>
        <v>PMB</v>
      </c>
      <c r="T1835" s="115" t="str">
        <f>IFERROR(VLOOKUP(S1835,[1]LOKASI!$B$4:$D$19,2,0),"-")</f>
        <v>DISTRIK I</v>
      </c>
      <c r="U1835" s="115"/>
      <c r="V1835" s="115"/>
      <c r="W1835" s="121"/>
    </row>
    <row r="1836" spans="2:23" s="94" customFormat="1" ht="50.15" hidden="1" customHeight="1" x14ac:dyDescent="0.35">
      <c r="B1836" s="115">
        <f t="shared" si="57"/>
        <v>1831</v>
      </c>
      <c r="C1836" s="115" t="s">
        <v>1755</v>
      </c>
      <c r="D1836" s="116" t="s">
        <v>4165</v>
      </c>
      <c r="E1836" s="117"/>
      <c r="F1836" s="118"/>
      <c r="G1836" s="119"/>
      <c r="H1836" s="119"/>
      <c r="I1836" s="119"/>
      <c r="J1836" s="119">
        <v>8</v>
      </c>
      <c r="K1836" s="131">
        <v>44206</v>
      </c>
      <c r="L1836" s="131">
        <v>44206</v>
      </c>
      <c r="M1836" s="131">
        <v>44206</v>
      </c>
      <c r="N1836" s="134" t="s">
        <v>4166</v>
      </c>
      <c r="O1836" s="115" t="s">
        <v>1514</v>
      </c>
      <c r="P1836" s="115">
        <v>1</v>
      </c>
      <c r="Q1836" s="115">
        <v>2021</v>
      </c>
      <c r="R1836" s="211" t="s">
        <v>3978</v>
      </c>
      <c r="S1836" s="115" t="str">
        <f t="shared" si="56"/>
        <v>PMB</v>
      </c>
      <c r="T1836" s="115" t="str">
        <f>IFERROR(VLOOKUP(S1836,[1]LOKASI!$B$4:$D$19,2,0),"-")</f>
        <v>DISTRIK I</v>
      </c>
      <c r="U1836" s="115"/>
      <c r="V1836" s="115"/>
      <c r="W1836" s="121"/>
    </row>
    <row r="1837" spans="2:23" s="94" customFormat="1" ht="50.15" hidden="1" customHeight="1" x14ac:dyDescent="0.35">
      <c r="B1837" s="115">
        <f t="shared" si="57"/>
        <v>1832</v>
      </c>
      <c r="C1837" s="115" t="s">
        <v>1755</v>
      </c>
      <c r="D1837" s="116" t="s">
        <v>4167</v>
      </c>
      <c r="E1837" s="117"/>
      <c r="F1837" s="118"/>
      <c r="G1837" s="119">
        <v>1</v>
      </c>
      <c r="H1837" s="119"/>
      <c r="I1837" s="119">
        <v>1</v>
      </c>
      <c r="J1837" s="119"/>
      <c r="K1837" s="131">
        <v>44207</v>
      </c>
      <c r="L1837" s="131">
        <v>44207</v>
      </c>
      <c r="M1837" s="131">
        <v>44207</v>
      </c>
      <c r="N1837" s="115" t="s">
        <v>4168</v>
      </c>
      <c r="O1837" s="115" t="s">
        <v>1514</v>
      </c>
      <c r="P1837" s="115">
        <v>1</v>
      </c>
      <c r="Q1837" s="115">
        <v>2021</v>
      </c>
      <c r="R1837" s="160"/>
      <c r="S1837" s="115" t="str">
        <f t="shared" si="56"/>
        <v>PMB</v>
      </c>
      <c r="T1837" s="115" t="str">
        <f>IFERROR(VLOOKUP(S1837,[1]LOKASI!$B$4:$D$19,2,0),"-")</f>
        <v>DISTRIK I</v>
      </c>
      <c r="U1837" s="115"/>
      <c r="V1837" s="115"/>
      <c r="W1837" s="121"/>
    </row>
    <row r="1838" spans="2:23" s="94" customFormat="1" ht="50.15" hidden="1" customHeight="1" x14ac:dyDescent="0.35">
      <c r="B1838" s="115">
        <f t="shared" si="57"/>
        <v>1833</v>
      </c>
      <c r="C1838" s="115" t="s">
        <v>1755</v>
      </c>
      <c r="D1838" s="116" t="s">
        <v>4169</v>
      </c>
      <c r="E1838" s="117"/>
      <c r="F1838" s="118"/>
      <c r="G1838" s="119"/>
      <c r="H1838" s="119"/>
      <c r="I1838" s="119"/>
      <c r="J1838" s="119">
        <v>5</v>
      </c>
      <c r="K1838" s="131">
        <v>44207</v>
      </c>
      <c r="L1838" s="131">
        <v>44207</v>
      </c>
      <c r="M1838" s="131">
        <v>44207</v>
      </c>
      <c r="N1838" s="115" t="s">
        <v>3073</v>
      </c>
      <c r="O1838" s="115" t="s">
        <v>1510</v>
      </c>
      <c r="P1838" s="115">
        <v>1</v>
      </c>
      <c r="Q1838" s="115">
        <v>2021</v>
      </c>
      <c r="R1838" s="211" t="s">
        <v>3652</v>
      </c>
      <c r="S1838" s="115" t="str">
        <f t="shared" si="56"/>
        <v>PMB</v>
      </c>
      <c r="T1838" s="115" t="str">
        <f>IFERROR(VLOOKUP(S1838,[1]LOKASI!$B$4:$D$19,2,0),"-")</f>
        <v>DISTRIK I</v>
      </c>
      <c r="U1838" s="115"/>
      <c r="V1838" s="115"/>
      <c r="W1838" s="121"/>
    </row>
    <row r="1839" spans="2:23" s="94" customFormat="1" ht="50.15" hidden="1" customHeight="1" x14ac:dyDescent="0.35">
      <c r="B1839" s="115">
        <f t="shared" si="57"/>
        <v>1834</v>
      </c>
      <c r="C1839" s="115" t="s">
        <v>1755</v>
      </c>
      <c r="D1839" s="116" t="s">
        <v>4170</v>
      </c>
      <c r="E1839" s="117"/>
      <c r="F1839" s="118"/>
      <c r="G1839" s="119">
        <v>1</v>
      </c>
      <c r="H1839" s="119"/>
      <c r="I1839" s="119">
        <v>1</v>
      </c>
      <c r="J1839" s="119"/>
      <c r="K1839" s="131">
        <v>44207</v>
      </c>
      <c r="L1839" s="131">
        <v>44207</v>
      </c>
      <c r="M1839" s="131">
        <v>44207</v>
      </c>
      <c r="N1839" s="115" t="s">
        <v>3517</v>
      </c>
      <c r="O1839" s="115" t="s">
        <v>1509</v>
      </c>
      <c r="P1839" s="115">
        <v>1</v>
      </c>
      <c r="Q1839" s="115">
        <v>2021</v>
      </c>
      <c r="R1839" s="211" t="s">
        <v>3652</v>
      </c>
      <c r="S1839" s="115" t="str">
        <f t="shared" si="56"/>
        <v>PMB</v>
      </c>
      <c r="T1839" s="115" t="str">
        <f>IFERROR(VLOOKUP(S1839,[1]LOKASI!$B$4:$D$19,2,0),"-")</f>
        <v>DISTRIK I</v>
      </c>
      <c r="U1839" s="115"/>
      <c r="V1839" s="115"/>
      <c r="W1839" s="121"/>
    </row>
    <row r="1840" spans="2:23" s="94" customFormat="1" ht="50.15" hidden="1" customHeight="1" x14ac:dyDescent="0.35">
      <c r="B1840" s="115">
        <f t="shared" si="57"/>
        <v>1835</v>
      </c>
      <c r="C1840" s="115" t="s">
        <v>1755</v>
      </c>
      <c r="D1840" s="116" t="s">
        <v>4171</v>
      </c>
      <c r="E1840" s="117"/>
      <c r="F1840" s="118"/>
      <c r="G1840" s="119"/>
      <c r="H1840" s="119"/>
      <c r="I1840" s="119"/>
      <c r="J1840" s="119">
        <v>6</v>
      </c>
      <c r="K1840" s="131">
        <v>44207</v>
      </c>
      <c r="L1840" s="131">
        <v>44207</v>
      </c>
      <c r="M1840" s="131">
        <v>44207</v>
      </c>
      <c r="N1840" s="134" t="s">
        <v>4172</v>
      </c>
      <c r="O1840" s="115" t="s">
        <v>1363</v>
      </c>
      <c r="P1840" s="115">
        <v>1</v>
      </c>
      <c r="Q1840" s="115">
        <v>2021</v>
      </c>
      <c r="R1840" s="160">
        <v>0.4</v>
      </c>
      <c r="S1840" s="115" t="str">
        <f t="shared" si="56"/>
        <v>BRG</v>
      </c>
      <c r="T1840" s="115" t="str">
        <f>IFERROR(VLOOKUP(S1840,[1]LOKASI!$B$4:$D$19,2,0),"-")</f>
        <v>DISTRIK III</v>
      </c>
      <c r="U1840" s="115"/>
      <c r="V1840" s="115"/>
      <c r="W1840" s="121"/>
    </row>
    <row r="1841" spans="2:23" s="94" customFormat="1" ht="50.15" hidden="1" customHeight="1" x14ac:dyDescent="0.35">
      <c r="B1841" s="115">
        <f t="shared" si="57"/>
        <v>1836</v>
      </c>
      <c r="C1841" s="115" t="s">
        <v>1755</v>
      </c>
      <c r="D1841" s="116" t="s">
        <v>4173</v>
      </c>
      <c r="E1841" s="117"/>
      <c r="F1841" s="118"/>
      <c r="G1841" s="119">
        <v>1</v>
      </c>
      <c r="H1841" s="119">
        <v>1</v>
      </c>
      <c r="I1841" s="119"/>
      <c r="J1841" s="119"/>
      <c r="K1841" s="131">
        <v>44208</v>
      </c>
      <c r="L1841" s="131">
        <v>44208</v>
      </c>
      <c r="M1841" s="131">
        <v>44208</v>
      </c>
      <c r="N1841" s="134" t="s">
        <v>4174</v>
      </c>
      <c r="O1841" s="115" t="s">
        <v>1619</v>
      </c>
      <c r="P1841" s="115">
        <v>1</v>
      </c>
      <c r="Q1841" s="115">
        <v>2021</v>
      </c>
      <c r="R1841" s="160">
        <v>0.35</v>
      </c>
      <c r="S1841" s="115" t="str">
        <f t="shared" si="56"/>
        <v>TLJ</v>
      </c>
      <c r="T1841" s="115" t="str">
        <f>IFERROR(VLOOKUP(S1841,[1]LOKASI!$B$4:$D$19,2,0),"-")</f>
        <v>DISTRIK I</v>
      </c>
      <c r="U1841" s="115"/>
      <c r="V1841" s="115"/>
      <c r="W1841" s="121"/>
    </row>
    <row r="1842" spans="2:23" s="94" customFormat="1" ht="50.15" hidden="1" customHeight="1" x14ac:dyDescent="0.35">
      <c r="B1842" s="115">
        <f t="shared" si="57"/>
        <v>1837</v>
      </c>
      <c r="C1842" s="115" t="s">
        <v>1755</v>
      </c>
      <c r="D1842" s="116" t="s">
        <v>4175</v>
      </c>
      <c r="E1842" s="117"/>
      <c r="F1842" s="118"/>
      <c r="G1842" s="119"/>
      <c r="H1842" s="119"/>
      <c r="I1842" s="119">
        <v>1</v>
      </c>
      <c r="J1842" s="119">
        <v>3</v>
      </c>
      <c r="K1842" s="131">
        <v>44208</v>
      </c>
      <c r="L1842" s="131">
        <v>44208</v>
      </c>
      <c r="M1842" s="131">
        <v>44208</v>
      </c>
      <c r="N1842" s="115" t="s">
        <v>3300</v>
      </c>
      <c r="O1842" s="115" t="s">
        <v>1362</v>
      </c>
      <c r="P1842" s="115">
        <v>1</v>
      </c>
      <c r="Q1842" s="115">
        <v>2021</v>
      </c>
      <c r="R1842" s="160">
        <v>0.4</v>
      </c>
      <c r="S1842" s="115" t="str">
        <f t="shared" si="56"/>
        <v>BRG</v>
      </c>
      <c r="T1842" s="115" t="str">
        <f>IFERROR(VLOOKUP(S1842,[1]LOKASI!$B$4:$D$19,2,0),"-")</f>
        <v>DISTRIK III</v>
      </c>
      <c r="U1842" s="115"/>
      <c r="V1842" s="115"/>
      <c r="W1842" s="121"/>
    </row>
    <row r="1843" spans="2:23" s="94" customFormat="1" ht="50.15" hidden="1" customHeight="1" x14ac:dyDescent="0.35">
      <c r="B1843" s="115">
        <f t="shared" si="57"/>
        <v>1838</v>
      </c>
      <c r="C1843" s="115" t="s">
        <v>1755</v>
      </c>
      <c r="D1843" s="116" t="s">
        <v>4176</v>
      </c>
      <c r="E1843" s="117"/>
      <c r="F1843" s="118"/>
      <c r="G1843" s="119"/>
      <c r="H1843" s="119"/>
      <c r="I1843" s="119"/>
      <c r="J1843" s="119">
        <v>16</v>
      </c>
      <c r="K1843" s="131">
        <v>44209</v>
      </c>
      <c r="L1843" s="131">
        <v>44209</v>
      </c>
      <c r="M1843" s="131">
        <v>44209</v>
      </c>
      <c r="N1843" s="115" t="s">
        <v>3833</v>
      </c>
      <c r="O1843" s="115" t="s">
        <v>1141</v>
      </c>
      <c r="P1843" s="115">
        <v>1</v>
      </c>
      <c r="Q1843" s="115">
        <v>2021</v>
      </c>
      <c r="R1843" s="160">
        <v>0.35</v>
      </c>
      <c r="S1843" s="115" t="str">
        <f t="shared" si="56"/>
        <v>TLJ</v>
      </c>
      <c r="T1843" s="115" t="str">
        <f>IFERROR(VLOOKUP(S1843,[1]LOKASI!$B$4:$D$19,2,0),"-")</f>
        <v>DISTRIK I</v>
      </c>
      <c r="U1843" s="115"/>
      <c r="V1843" s="115"/>
      <c r="W1843" s="121"/>
    </row>
    <row r="1844" spans="2:23" s="94" customFormat="1" ht="50.15" hidden="1" customHeight="1" x14ac:dyDescent="0.35">
      <c r="B1844" s="115">
        <f t="shared" si="57"/>
        <v>1839</v>
      </c>
      <c r="C1844" s="115" t="s">
        <v>1755</v>
      </c>
      <c r="D1844" s="116" t="s">
        <v>4177</v>
      </c>
      <c r="E1844" s="117"/>
      <c r="F1844" s="118"/>
      <c r="G1844" s="119">
        <v>1</v>
      </c>
      <c r="H1844" s="119"/>
      <c r="I1844" s="119">
        <v>1</v>
      </c>
      <c r="J1844" s="119"/>
      <c r="K1844" s="131">
        <v>44209</v>
      </c>
      <c r="L1844" s="131">
        <v>44209</v>
      </c>
      <c r="M1844" s="131">
        <v>44209</v>
      </c>
      <c r="N1844" s="115" t="s">
        <v>3294</v>
      </c>
      <c r="O1844" s="115" t="s">
        <v>1587</v>
      </c>
      <c r="P1844" s="115">
        <v>1</v>
      </c>
      <c r="Q1844" s="115">
        <v>2021</v>
      </c>
      <c r="R1844" s="160"/>
      <c r="S1844" s="115" t="str">
        <f t="shared" si="56"/>
        <v>TLJ</v>
      </c>
      <c r="T1844" s="115" t="str">
        <f>IFERROR(VLOOKUP(S1844,[1]LOKASI!$B$4:$D$19,2,0),"-")</f>
        <v>DISTRIK I</v>
      </c>
      <c r="U1844" s="115"/>
      <c r="V1844" s="115"/>
      <c r="W1844" s="121"/>
    </row>
    <row r="1845" spans="2:23" s="94" customFormat="1" ht="50.15" hidden="1" customHeight="1" x14ac:dyDescent="0.35">
      <c r="B1845" s="115">
        <f t="shared" si="57"/>
        <v>1840</v>
      </c>
      <c r="C1845" s="115" t="s">
        <v>1755</v>
      </c>
      <c r="D1845" s="116" t="s">
        <v>4178</v>
      </c>
      <c r="E1845" s="117"/>
      <c r="F1845" s="118"/>
      <c r="G1845" s="119">
        <v>1</v>
      </c>
      <c r="H1845" s="119">
        <v>1</v>
      </c>
      <c r="I1845" s="119"/>
      <c r="J1845" s="119"/>
      <c r="K1845" s="131">
        <v>44210</v>
      </c>
      <c r="L1845" s="131">
        <v>44210</v>
      </c>
      <c r="M1845" s="131">
        <v>44210</v>
      </c>
      <c r="N1845" s="115" t="s">
        <v>3636</v>
      </c>
      <c r="O1845" s="115" t="s">
        <v>1368</v>
      </c>
      <c r="P1845" s="115">
        <v>1</v>
      </c>
      <c r="Q1845" s="115">
        <v>2021</v>
      </c>
      <c r="R1845" s="160">
        <v>2.1</v>
      </c>
      <c r="S1845" s="115" t="str">
        <f t="shared" si="56"/>
        <v>BRG</v>
      </c>
      <c r="T1845" s="115" t="str">
        <f>IFERROR(VLOOKUP(S1845,[1]LOKASI!$B$4:$D$19,2,0),"-")</f>
        <v>DISTRIK III</v>
      </c>
      <c r="U1845" s="115"/>
      <c r="V1845" s="115"/>
      <c r="W1845" s="121"/>
    </row>
    <row r="1846" spans="2:23" s="94" customFormat="1" ht="50.15" hidden="1" customHeight="1" x14ac:dyDescent="0.35">
      <c r="B1846" s="115">
        <f t="shared" si="57"/>
        <v>1841</v>
      </c>
      <c r="C1846" s="115" t="s">
        <v>1755</v>
      </c>
      <c r="D1846" s="116" t="s">
        <v>4179</v>
      </c>
      <c r="E1846" s="117"/>
      <c r="F1846" s="118"/>
      <c r="G1846" s="119"/>
      <c r="H1846" s="119"/>
      <c r="I1846" s="119"/>
      <c r="J1846" s="119">
        <v>16</v>
      </c>
      <c r="K1846" s="131">
        <v>44211</v>
      </c>
      <c r="L1846" s="131">
        <v>44211</v>
      </c>
      <c r="M1846" s="131">
        <v>44211</v>
      </c>
      <c r="N1846" s="115" t="s">
        <v>3224</v>
      </c>
      <c r="O1846" s="115" t="s">
        <v>652</v>
      </c>
      <c r="P1846" s="115">
        <v>1</v>
      </c>
      <c r="Q1846" s="115">
        <v>2021</v>
      </c>
      <c r="R1846" s="160">
        <v>1.1499999999999999</v>
      </c>
      <c r="S1846" s="115" t="str">
        <f t="shared" si="56"/>
        <v>TLJ</v>
      </c>
      <c r="T1846" s="115" t="str">
        <f>IFERROR(VLOOKUP(S1846,[1]LOKASI!$B$4:$D$19,2,0),"-")</f>
        <v>DISTRIK I</v>
      </c>
      <c r="U1846" s="115"/>
      <c r="V1846" s="115"/>
      <c r="W1846" s="121"/>
    </row>
    <row r="1847" spans="2:23" s="94" customFormat="1" ht="50.15" hidden="1" customHeight="1" x14ac:dyDescent="0.35">
      <c r="B1847" s="115">
        <f t="shared" si="57"/>
        <v>1842</v>
      </c>
      <c r="C1847" s="115" t="s">
        <v>1755</v>
      </c>
      <c r="D1847" s="116" t="s">
        <v>4180</v>
      </c>
      <c r="E1847" s="117"/>
      <c r="F1847" s="118"/>
      <c r="G1847" s="119">
        <v>1</v>
      </c>
      <c r="H1847" s="119"/>
      <c r="I1847" s="119"/>
      <c r="J1847" s="119">
        <v>6</v>
      </c>
      <c r="K1847" s="131">
        <v>44213</v>
      </c>
      <c r="L1847" s="131">
        <v>44213</v>
      </c>
      <c r="M1847" s="131">
        <v>44213</v>
      </c>
      <c r="N1847" s="115" t="s">
        <v>3272</v>
      </c>
      <c r="O1847" s="115" t="s">
        <v>2174</v>
      </c>
      <c r="P1847" s="115">
        <v>1</v>
      </c>
      <c r="Q1847" s="115">
        <v>2021</v>
      </c>
      <c r="R1847" s="160">
        <v>0.4</v>
      </c>
      <c r="S1847" s="115" t="str">
        <f t="shared" si="56"/>
        <v>PMN</v>
      </c>
      <c r="T1847" s="115" t="str">
        <f>IFERROR(VLOOKUP(S1847,[1]LOKASI!$B$4:$D$19,2,0),"-")</f>
        <v>DISTRIK III</v>
      </c>
      <c r="U1847" s="115"/>
      <c r="V1847" s="115"/>
      <c r="W1847" s="121"/>
    </row>
    <row r="1848" spans="2:23" s="94" customFormat="1" ht="50.15" hidden="1" customHeight="1" x14ac:dyDescent="0.35">
      <c r="B1848" s="115">
        <f t="shared" si="57"/>
        <v>1843</v>
      </c>
      <c r="C1848" s="115" t="s">
        <v>1755</v>
      </c>
      <c r="D1848" s="116" t="s">
        <v>4181</v>
      </c>
      <c r="E1848" s="117"/>
      <c r="F1848" s="118"/>
      <c r="G1848" s="119">
        <v>1</v>
      </c>
      <c r="H1848" s="119"/>
      <c r="I1848" s="119">
        <v>1</v>
      </c>
      <c r="J1848" s="119"/>
      <c r="K1848" s="131">
        <v>44214</v>
      </c>
      <c r="L1848" s="131">
        <v>44214</v>
      </c>
      <c r="M1848" s="131">
        <v>44214</v>
      </c>
      <c r="N1848" s="115" t="s">
        <v>3495</v>
      </c>
      <c r="O1848" s="115" t="s">
        <v>4084</v>
      </c>
      <c r="P1848" s="115">
        <v>1</v>
      </c>
      <c r="Q1848" s="115">
        <v>2021</v>
      </c>
      <c r="R1848" s="160">
        <v>7.0000000000000007E-2</v>
      </c>
      <c r="S1848" s="115" t="str">
        <f t="shared" si="56"/>
        <v>TLJ</v>
      </c>
      <c r="T1848" s="115" t="str">
        <f>IFERROR(VLOOKUP(S1848,[1]LOKASI!$B$4:$D$19,2,0),"-")</f>
        <v>DISTRIK I</v>
      </c>
      <c r="U1848" s="115"/>
      <c r="V1848" s="115"/>
      <c r="W1848" s="121"/>
    </row>
    <row r="1849" spans="2:23" s="94" customFormat="1" ht="50.15" hidden="1" customHeight="1" x14ac:dyDescent="0.35">
      <c r="B1849" s="115">
        <f t="shared" si="57"/>
        <v>1844</v>
      </c>
      <c r="C1849" s="115" t="s">
        <v>1755</v>
      </c>
      <c r="D1849" s="116" t="s">
        <v>4182</v>
      </c>
      <c r="E1849" s="117"/>
      <c r="F1849" s="118"/>
      <c r="G1849" s="164">
        <v>1</v>
      </c>
      <c r="H1849" s="164"/>
      <c r="I1849" s="164">
        <v>1</v>
      </c>
      <c r="J1849" s="164"/>
      <c r="K1849" s="131">
        <v>44216</v>
      </c>
      <c r="L1849" s="131">
        <v>44216</v>
      </c>
      <c r="M1849" s="131">
        <v>44216</v>
      </c>
      <c r="N1849" s="160" t="s">
        <v>4183</v>
      </c>
      <c r="O1849" s="160" t="s">
        <v>1527</v>
      </c>
      <c r="P1849" s="115">
        <v>1</v>
      </c>
      <c r="Q1849" s="115">
        <v>2021</v>
      </c>
      <c r="R1849" s="211" t="s">
        <v>4184</v>
      </c>
      <c r="S1849" s="115" t="str">
        <f t="shared" si="56"/>
        <v>PMB</v>
      </c>
      <c r="T1849" s="115" t="str">
        <f>IFERROR(VLOOKUP(S1849,[1]LOKASI!$B$4:$D$19,2,0),"-")</f>
        <v>DISTRIK I</v>
      </c>
      <c r="U1849" s="115"/>
      <c r="V1849" s="115"/>
      <c r="W1849" s="121"/>
    </row>
    <row r="1850" spans="2:23" s="94" customFormat="1" ht="50.15" hidden="1" customHeight="1" x14ac:dyDescent="0.35">
      <c r="B1850" s="115">
        <f t="shared" si="57"/>
        <v>1845</v>
      </c>
      <c r="C1850" s="115" t="s">
        <v>1755</v>
      </c>
      <c r="D1850" s="116" t="s">
        <v>4185</v>
      </c>
      <c r="E1850" s="117"/>
      <c r="F1850" s="118"/>
      <c r="G1850" s="164">
        <v>1</v>
      </c>
      <c r="H1850" s="164"/>
      <c r="I1850" s="164">
        <v>1</v>
      </c>
      <c r="J1850" s="164"/>
      <c r="K1850" s="131">
        <v>44216</v>
      </c>
      <c r="L1850" s="131">
        <v>44216</v>
      </c>
      <c r="M1850" s="131">
        <v>44216</v>
      </c>
      <c r="N1850" s="160" t="s">
        <v>4139</v>
      </c>
      <c r="O1850" s="160" t="s">
        <v>1527</v>
      </c>
      <c r="P1850" s="115">
        <v>1</v>
      </c>
      <c r="Q1850" s="115">
        <v>2021</v>
      </c>
      <c r="R1850" s="211" t="s">
        <v>4136</v>
      </c>
      <c r="S1850" s="115" t="str">
        <f t="shared" si="56"/>
        <v>PMB</v>
      </c>
      <c r="T1850" s="115" t="str">
        <f>IFERROR(VLOOKUP(S1850,[1]LOKASI!$B$4:$D$19,2,0),"-")</f>
        <v>DISTRIK I</v>
      </c>
      <c r="U1850" s="115"/>
      <c r="V1850" s="115"/>
      <c r="W1850" s="121"/>
    </row>
    <row r="1851" spans="2:23" s="94" customFormat="1" ht="50.15" hidden="1" customHeight="1" x14ac:dyDescent="0.35">
      <c r="B1851" s="115">
        <f t="shared" si="57"/>
        <v>1846</v>
      </c>
      <c r="C1851" s="115" t="s">
        <v>1755</v>
      </c>
      <c r="D1851" s="116" t="s">
        <v>4186</v>
      </c>
      <c r="E1851" s="117"/>
      <c r="F1851" s="118"/>
      <c r="G1851" s="164"/>
      <c r="H1851" s="164"/>
      <c r="I1851" s="164"/>
      <c r="J1851" s="164">
        <v>45</v>
      </c>
      <c r="K1851" s="131">
        <v>44216</v>
      </c>
      <c r="L1851" s="131">
        <v>44216</v>
      </c>
      <c r="M1851" s="131">
        <v>44216</v>
      </c>
      <c r="N1851" s="160" t="s">
        <v>3272</v>
      </c>
      <c r="O1851" s="160" t="s">
        <v>1367</v>
      </c>
      <c r="P1851" s="115">
        <v>1</v>
      </c>
      <c r="Q1851" s="115">
        <v>2021</v>
      </c>
      <c r="R1851" s="211" t="s">
        <v>3674</v>
      </c>
      <c r="S1851" s="115" t="str">
        <f t="shared" si="56"/>
        <v>BRG</v>
      </c>
      <c r="T1851" s="115" t="str">
        <f>IFERROR(VLOOKUP(S1851,[1]LOKASI!$B$4:$D$19,2,0),"-")</f>
        <v>DISTRIK III</v>
      </c>
      <c r="U1851" s="115"/>
      <c r="V1851" s="115"/>
      <c r="W1851" s="121"/>
    </row>
    <row r="1852" spans="2:23" s="94" customFormat="1" ht="50.15" hidden="1" customHeight="1" x14ac:dyDescent="0.35">
      <c r="B1852" s="115">
        <f t="shared" si="57"/>
        <v>1847</v>
      </c>
      <c r="C1852" s="115" t="s">
        <v>1755</v>
      </c>
      <c r="D1852" s="116" t="s">
        <v>4187</v>
      </c>
      <c r="E1852" s="117"/>
      <c r="F1852" s="118"/>
      <c r="G1852" s="164">
        <v>1</v>
      </c>
      <c r="H1852" s="164"/>
      <c r="I1852" s="164">
        <v>1</v>
      </c>
      <c r="J1852" s="164"/>
      <c r="K1852" s="131">
        <v>44217</v>
      </c>
      <c r="L1852" s="131">
        <v>44217</v>
      </c>
      <c r="M1852" s="131">
        <v>44217</v>
      </c>
      <c r="N1852" s="160" t="s">
        <v>3472</v>
      </c>
      <c r="O1852" s="160" t="s">
        <v>4188</v>
      </c>
      <c r="P1852" s="115">
        <v>1</v>
      </c>
      <c r="Q1852" s="115">
        <v>2021</v>
      </c>
      <c r="R1852" s="160"/>
      <c r="S1852" s="115" t="str">
        <f t="shared" si="56"/>
        <v>OGN</v>
      </c>
      <c r="T1852" s="115" t="str">
        <f>IFERROR(VLOOKUP(S1852,[1]LOKASI!$B$4:$D$19,2,0),"-")</f>
        <v>DISTRIK II</v>
      </c>
      <c r="U1852" s="115"/>
      <c r="V1852" s="115"/>
      <c r="W1852" s="121"/>
    </row>
    <row r="1853" spans="2:23" s="94" customFormat="1" ht="50.15" hidden="1" customHeight="1" x14ac:dyDescent="0.35">
      <c r="B1853" s="115">
        <f t="shared" si="57"/>
        <v>1848</v>
      </c>
      <c r="C1853" s="115" t="s">
        <v>1755</v>
      </c>
      <c r="D1853" s="116" t="s">
        <v>4189</v>
      </c>
      <c r="E1853" s="117"/>
      <c r="F1853" s="118"/>
      <c r="G1853" s="164">
        <v>1</v>
      </c>
      <c r="H1853" s="164"/>
      <c r="I1853" s="164">
        <v>1</v>
      </c>
      <c r="J1853" s="164"/>
      <c r="K1853" s="131">
        <v>44218</v>
      </c>
      <c r="L1853" s="131">
        <v>44218</v>
      </c>
      <c r="M1853" s="131">
        <v>44218</v>
      </c>
      <c r="N1853" s="160" t="s">
        <v>3495</v>
      </c>
      <c r="O1853" s="160" t="s">
        <v>1569</v>
      </c>
      <c r="P1853" s="115">
        <v>1</v>
      </c>
      <c r="Q1853" s="115">
        <v>2021</v>
      </c>
      <c r="R1853" s="211" t="s">
        <v>3259</v>
      </c>
      <c r="S1853" s="115" t="str">
        <f t="shared" si="56"/>
        <v>TLJ</v>
      </c>
      <c r="T1853" s="115" t="str">
        <f>IFERROR(VLOOKUP(S1853,[1]LOKASI!$B$4:$D$19,2,0),"-")</f>
        <v>DISTRIK I</v>
      </c>
      <c r="U1853" s="115"/>
      <c r="V1853" s="115"/>
      <c r="W1853" s="121"/>
    </row>
    <row r="1854" spans="2:23" s="94" customFormat="1" ht="50.15" hidden="1" customHeight="1" x14ac:dyDescent="0.35">
      <c r="B1854" s="115">
        <f t="shared" si="57"/>
        <v>1849</v>
      </c>
      <c r="C1854" s="160" t="s">
        <v>2301</v>
      </c>
      <c r="D1854" s="116" t="s">
        <v>4190</v>
      </c>
      <c r="E1854" s="117"/>
      <c r="F1854" s="118"/>
      <c r="G1854" s="164">
        <v>5</v>
      </c>
      <c r="H1854" s="164"/>
      <c r="I1854" s="164">
        <v>5</v>
      </c>
      <c r="J1854" s="164"/>
      <c r="K1854" s="131">
        <v>44219</v>
      </c>
      <c r="L1854" s="131">
        <v>44219</v>
      </c>
      <c r="M1854" s="131">
        <v>44219</v>
      </c>
      <c r="N1854" s="160" t="s">
        <v>3530</v>
      </c>
      <c r="O1854" s="160" t="s">
        <v>4191</v>
      </c>
      <c r="P1854" s="115">
        <v>1</v>
      </c>
      <c r="Q1854" s="115">
        <v>2021</v>
      </c>
      <c r="R1854" s="160"/>
      <c r="S1854" s="115" t="str">
        <f t="shared" si="56"/>
        <v>SPBGRD</v>
      </c>
      <c r="T1854" s="115" t="str">
        <f>IFERROR(VLOOKUP(S1854,[1]LOKASI!$B$4:$D$19,2,0),"-")</f>
        <v>-</v>
      </c>
      <c r="U1854" s="115"/>
      <c r="V1854" s="115"/>
      <c r="W1854" s="121"/>
    </row>
    <row r="1855" spans="2:23" s="94" customFormat="1" ht="50.15" hidden="1" customHeight="1" x14ac:dyDescent="0.35">
      <c r="B1855" s="115">
        <f t="shared" si="57"/>
        <v>1850</v>
      </c>
      <c r="C1855" s="115" t="s">
        <v>1755</v>
      </c>
      <c r="D1855" s="116" t="s">
        <v>4192</v>
      </c>
      <c r="E1855" s="117"/>
      <c r="F1855" s="118"/>
      <c r="G1855" s="164"/>
      <c r="H1855" s="164"/>
      <c r="I1855" s="164"/>
      <c r="J1855" s="164">
        <v>8</v>
      </c>
      <c r="K1855" s="131">
        <v>44221</v>
      </c>
      <c r="L1855" s="131">
        <v>44221</v>
      </c>
      <c r="M1855" s="131">
        <v>44221</v>
      </c>
      <c r="N1855" s="160" t="s">
        <v>3577</v>
      </c>
      <c r="O1855" s="160" t="s">
        <v>1785</v>
      </c>
      <c r="P1855" s="115">
        <v>1</v>
      </c>
      <c r="Q1855" s="115">
        <v>2021</v>
      </c>
      <c r="R1855" s="211" t="s">
        <v>4193</v>
      </c>
      <c r="S1855" s="115" t="str">
        <f t="shared" si="56"/>
        <v>OGN</v>
      </c>
      <c r="T1855" s="115" t="str">
        <f>IFERROR(VLOOKUP(S1855,[1]LOKASI!$B$4:$D$19,2,0),"-")</f>
        <v>DISTRIK II</v>
      </c>
      <c r="U1855" s="115"/>
      <c r="V1855" s="115"/>
      <c r="W1855" s="121"/>
    </row>
    <row r="1856" spans="2:23" s="94" customFormat="1" ht="50.15" hidden="1" customHeight="1" x14ac:dyDescent="0.35">
      <c r="B1856" s="115">
        <f t="shared" si="57"/>
        <v>1851</v>
      </c>
      <c r="C1856" s="115" t="s">
        <v>1755</v>
      </c>
      <c r="D1856" s="116" t="s">
        <v>4194</v>
      </c>
      <c r="E1856" s="117"/>
      <c r="F1856" s="118"/>
      <c r="G1856" s="164">
        <v>1</v>
      </c>
      <c r="H1856" s="164"/>
      <c r="I1856" s="164">
        <v>1</v>
      </c>
      <c r="J1856" s="164"/>
      <c r="K1856" s="131">
        <v>44222</v>
      </c>
      <c r="L1856" s="131">
        <v>44222</v>
      </c>
      <c r="M1856" s="131">
        <v>44222</v>
      </c>
      <c r="N1856" s="160" t="s">
        <v>4195</v>
      </c>
      <c r="O1856" s="160" t="s">
        <v>1520</v>
      </c>
      <c r="P1856" s="115">
        <v>1</v>
      </c>
      <c r="Q1856" s="115">
        <v>2021</v>
      </c>
      <c r="R1856" s="211" t="s">
        <v>4184</v>
      </c>
      <c r="S1856" s="115" t="str">
        <f t="shared" si="56"/>
        <v>PMB</v>
      </c>
      <c r="T1856" s="115" t="str">
        <f>IFERROR(VLOOKUP(S1856,[1]LOKASI!$B$4:$D$19,2,0),"-")</f>
        <v>DISTRIK I</v>
      </c>
      <c r="U1856" s="115"/>
      <c r="V1856" s="115"/>
      <c r="W1856" s="121"/>
    </row>
    <row r="1857" spans="2:23" s="94" customFormat="1" ht="50.15" hidden="1" customHeight="1" x14ac:dyDescent="0.35">
      <c r="B1857" s="115">
        <f t="shared" si="57"/>
        <v>1852</v>
      </c>
      <c r="C1857" s="160" t="s">
        <v>2301</v>
      </c>
      <c r="D1857" s="116" t="s">
        <v>4196</v>
      </c>
      <c r="E1857" s="117"/>
      <c r="F1857" s="118"/>
      <c r="G1857" s="164">
        <v>1</v>
      </c>
      <c r="H1857" s="164"/>
      <c r="I1857" s="164">
        <v>1</v>
      </c>
      <c r="J1857" s="164"/>
      <c r="K1857" s="131">
        <v>44222</v>
      </c>
      <c r="L1857" s="131">
        <v>44222</v>
      </c>
      <c r="M1857" s="131">
        <v>44222</v>
      </c>
      <c r="N1857" s="160" t="s">
        <v>4197</v>
      </c>
      <c r="O1857" s="160" t="s">
        <v>4012</v>
      </c>
      <c r="P1857" s="115">
        <v>1</v>
      </c>
      <c r="Q1857" s="115">
        <v>2021</v>
      </c>
      <c r="R1857" s="160"/>
      <c r="S1857" s="115" t="str">
        <f t="shared" si="56"/>
        <v>SPBRGD</v>
      </c>
      <c r="T1857" s="115" t="str">
        <f>IFERROR(VLOOKUP(S1857,[1]LOKASI!$B$4:$D$19,2,0),"-")</f>
        <v>-</v>
      </c>
      <c r="U1857" s="115"/>
      <c r="V1857" s="115"/>
      <c r="W1857" s="121"/>
    </row>
    <row r="1858" spans="2:23" s="94" customFormat="1" ht="50.15" hidden="1" customHeight="1" x14ac:dyDescent="0.35">
      <c r="B1858" s="115">
        <f t="shared" si="57"/>
        <v>1853</v>
      </c>
      <c r="C1858" s="115" t="s">
        <v>1755</v>
      </c>
      <c r="D1858" s="116" t="s">
        <v>4198</v>
      </c>
      <c r="E1858" s="117"/>
      <c r="F1858" s="118"/>
      <c r="G1858" s="164"/>
      <c r="H1858" s="164"/>
      <c r="I1858" s="164"/>
      <c r="J1858" s="164">
        <v>32</v>
      </c>
      <c r="K1858" s="131">
        <v>44223</v>
      </c>
      <c r="L1858" s="131">
        <v>44223</v>
      </c>
      <c r="M1858" s="131">
        <v>44223</v>
      </c>
      <c r="N1858" s="160" t="s">
        <v>3530</v>
      </c>
      <c r="O1858" s="160" t="s">
        <v>1408</v>
      </c>
      <c r="P1858" s="115">
        <v>1</v>
      </c>
      <c r="Q1858" s="115">
        <v>2021</v>
      </c>
      <c r="R1858" s="211" t="s">
        <v>4199</v>
      </c>
      <c r="S1858" s="115" t="str">
        <f t="shared" si="56"/>
        <v>GNK</v>
      </c>
      <c r="T1858" s="115" t="str">
        <f>IFERROR(VLOOKUP(S1858,[1]LOKASI!$B$4:$D$19,2,0),"-")</f>
        <v>DISTRIK I</v>
      </c>
      <c r="U1858" s="115"/>
      <c r="V1858" s="115"/>
      <c r="W1858" s="121"/>
    </row>
    <row r="1859" spans="2:23" s="94" customFormat="1" ht="50.15" hidden="1" customHeight="1" x14ac:dyDescent="0.35">
      <c r="B1859" s="115">
        <f t="shared" si="57"/>
        <v>1854</v>
      </c>
      <c r="C1859" s="115" t="s">
        <v>1755</v>
      </c>
      <c r="D1859" s="116" t="s">
        <v>4200</v>
      </c>
      <c r="E1859" s="117"/>
      <c r="F1859" s="118"/>
      <c r="G1859" s="164">
        <v>1</v>
      </c>
      <c r="H1859" s="164"/>
      <c r="I1859" s="164">
        <v>1</v>
      </c>
      <c r="J1859" s="164"/>
      <c r="K1859" s="131">
        <v>44223</v>
      </c>
      <c r="L1859" s="131">
        <v>44223</v>
      </c>
      <c r="M1859" s="131">
        <v>44223</v>
      </c>
      <c r="N1859" s="160" t="s">
        <v>3250</v>
      </c>
      <c r="O1859" s="160" t="s">
        <v>1570</v>
      </c>
      <c r="P1859" s="115">
        <v>1</v>
      </c>
      <c r="Q1859" s="115">
        <v>2021</v>
      </c>
      <c r="R1859" s="160"/>
      <c r="S1859" s="115" t="str">
        <f t="shared" si="56"/>
        <v>TLJ</v>
      </c>
      <c r="T1859" s="115" t="str">
        <f>IFERROR(VLOOKUP(S1859,[1]LOKASI!$B$4:$D$19,2,0),"-")</f>
        <v>DISTRIK I</v>
      </c>
      <c r="U1859" s="115"/>
      <c r="V1859" s="115"/>
      <c r="W1859" s="121"/>
    </row>
    <row r="1860" spans="2:23" s="94" customFormat="1" ht="50.15" hidden="1" customHeight="1" x14ac:dyDescent="0.35">
      <c r="B1860" s="115">
        <f t="shared" si="57"/>
        <v>1855</v>
      </c>
      <c r="C1860" s="115" t="s">
        <v>1755</v>
      </c>
      <c r="D1860" s="116" t="s">
        <v>4201</v>
      </c>
      <c r="E1860" s="117"/>
      <c r="F1860" s="118"/>
      <c r="G1860" s="164">
        <v>1</v>
      </c>
      <c r="H1860" s="164"/>
      <c r="I1860" s="164">
        <v>1</v>
      </c>
      <c r="J1860" s="164"/>
      <c r="K1860" s="131">
        <v>44224</v>
      </c>
      <c r="L1860" s="131">
        <v>44224</v>
      </c>
      <c r="M1860" s="131">
        <v>44224</v>
      </c>
      <c r="N1860" s="160" t="s">
        <v>3617</v>
      </c>
      <c r="O1860" s="160" t="s">
        <v>1150</v>
      </c>
      <c r="P1860" s="115">
        <v>1</v>
      </c>
      <c r="Q1860" s="115">
        <v>2021</v>
      </c>
      <c r="R1860" s="211" t="s">
        <v>4202</v>
      </c>
      <c r="S1860" s="115" t="str">
        <f t="shared" si="56"/>
        <v>TLJ</v>
      </c>
      <c r="T1860" s="115" t="str">
        <f>IFERROR(VLOOKUP(S1860,[1]LOKASI!$B$4:$D$19,2,0),"-")</f>
        <v>DISTRIK I</v>
      </c>
      <c r="U1860" s="115"/>
      <c r="V1860" s="115"/>
      <c r="W1860" s="121"/>
    </row>
    <row r="1861" spans="2:23" s="94" customFormat="1" ht="50.15" hidden="1" customHeight="1" x14ac:dyDescent="0.35">
      <c r="B1861" s="115">
        <f t="shared" si="57"/>
        <v>1856</v>
      </c>
      <c r="C1861" s="115" t="s">
        <v>1755</v>
      </c>
      <c r="D1861" s="116" t="s">
        <v>4203</v>
      </c>
      <c r="E1861" s="117"/>
      <c r="F1861" s="118"/>
      <c r="G1861" s="164">
        <v>1</v>
      </c>
      <c r="H1861" s="164">
        <v>1</v>
      </c>
      <c r="I1861" s="164"/>
      <c r="J1861" s="164"/>
      <c r="K1861" s="131">
        <v>44224</v>
      </c>
      <c r="L1861" s="131">
        <v>44224</v>
      </c>
      <c r="M1861" s="131">
        <v>44224</v>
      </c>
      <c r="N1861" s="206" t="s">
        <v>4204</v>
      </c>
      <c r="O1861" s="160" t="s">
        <v>1367</v>
      </c>
      <c r="P1861" s="115">
        <v>1</v>
      </c>
      <c r="Q1861" s="115">
        <v>2021</v>
      </c>
      <c r="R1861" s="211" t="s">
        <v>3758</v>
      </c>
      <c r="S1861" s="115" t="str">
        <f t="shared" si="56"/>
        <v>BRG</v>
      </c>
      <c r="T1861" s="115" t="str">
        <f>IFERROR(VLOOKUP(S1861,[1]LOKASI!$B$4:$D$19,2,0),"-")</f>
        <v>DISTRIK III</v>
      </c>
      <c r="U1861" s="115"/>
      <c r="V1861" s="115"/>
      <c r="W1861" s="121"/>
    </row>
    <row r="1862" spans="2:23" s="94" customFormat="1" ht="50.15" hidden="1" customHeight="1" x14ac:dyDescent="0.35">
      <c r="B1862" s="115">
        <f t="shared" si="57"/>
        <v>1857</v>
      </c>
      <c r="C1862" s="115" t="s">
        <v>1755</v>
      </c>
      <c r="D1862" s="116" t="s">
        <v>4205</v>
      </c>
      <c r="E1862" s="117"/>
      <c r="F1862" s="118"/>
      <c r="G1862" s="164"/>
      <c r="H1862" s="164"/>
      <c r="I1862" s="164"/>
      <c r="J1862" s="164">
        <v>24</v>
      </c>
      <c r="K1862" s="131">
        <v>44225</v>
      </c>
      <c r="L1862" s="131">
        <v>44225</v>
      </c>
      <c r="M1862" s="131">
        <v>44225</v>
      </c>
      <c r="N1862" s="160" t="s">
        <v>3073</v>
      </c>
      <c r="O1862" s="160" t="s">
        <v>1150</v>
      </c>
      <c r="P1862" s="115">
        <v>1</v>
      </c>
      <c r="Q1862" s="115">
        <v>2021</v>
      </c>
      <c r="R1862" s="211" t="s">
        <v>4202</v>
      </c>
      <c r="S1862" s="115" t="str">
        <f t="shared" ref="S1862:S1925" si="58">IF(C1862="TRUNKLINE",LEFT(O1862,25),IF(C1862="PIPING",LEFT(O1862,13),LEFT(O1862,3)))</f>
        <v>TLJ</v>
      </c>
      <c r="T1862" s="115" t="str">
        <f>IFERROR(VLOOKUP(S1862,[1]LOKASI!$B$4:$D$19,2,0),"-")</f>
        <v>DISTRIK I</v>
      </c>
      <c r="U1862" s="115"/>
      <c r="V1862" s="115"/>
      <c r="W1862" s="121"/>
    </row>
    <row r="1863" spans="2:23" s="94" customFormat="1" ht="50.15" hidden="1" customHeight="1" x14ac:dyDescent="0.35">
      <c r="B1863" s="115">
        <f t="shared" si="57"/>
        <v>1858</v>
      </c>
      <c r="C1863" s="115" t="s">
        <v>1755</v>
      </c>
      <c r="D1863" s="116" t="s">
        <v>4206</v>
      </c>
      <c r="E1863" s="117"/>
      <c r="F1863" s="118"/>
      <c r="G1863" s="164">
        <v>1</v>
      </c>
      <c r="H1863" s="164"/>
      <c r="I1863" s="164">
        <v>1</v>
      </c>
      <c r="J1863" s="164"/>
      <c r="K1863" s="131">
        <v>44226</v>
      </c>
      <c r="L1863" s="131">
        <v>44226</v>
      </c>
      <c r="M1863" s="131">
        <v>44226</v>
      </c>
      <c r="N1863" s="160" t="s">
        <v>3002</v>
      </c>
      <c r="O1863" s="160" t="s">
        <v>1510</v>
      </c>
      <c r="P1863" s="115">
        <v>1</v>
      </c>
      <c r="Q1863" s="115">
        <v>2021</v>
      </c>
      <c r="R1863" s="160"/>
      <c r="S1863" s="115" t="str">
        <f t="shared" si="58"/>
        <v>PMB</v>
      </c>
      <c r="T1863" s="115" t="str">
        <f>IFERROR(VLOOKUP(S1863,[1]LOKASI!$B$4:$D$19,2,0),"-")</f>
        <v>DISTRIK I</v>
      </c>
      <c r="U1863" s="115"/>
      <c r="V1863" s="115"/>
      <c r="W1863" s="121"/>
    </row>
    <row r="1864" spans="2:23" s="94" customFormat="1" ht="50.15" hidden="1" customHeight="1" x14ac:dyDescent="0.35">
      <c r="B1864" s="115">
        <f t="shared" ref="B1864:B1927" si="59">B1863+1</f>
        <v>1859</v>
      </c>
      <c r="C1864" s="160" t="s">
        <v>1300</v>
      </c>
      <c r="D1864" s="116" t="s">
        <v>4207</v>
      </c>
      <c r="E1864" s="117"/>
      <c r="F1864" s="118"/>
      <c r="G1864" s="164">
        <v>1</v>
      </c>
      <c r="H1864" s="164"/>
      <c r="I1864" s="164">
        <v>1</v>
      </c>
      <c r="J1864" s="164"/>
      <c r="K1864" s="131">
        <v>44226</v>
      </c>
      <c r="L1864" s="131">
        <v>44226</v>
      </c>
      <c r="M1864" s="131">
        <v>44226</v>
      </c>
      <c r="N1864" s="206" t="s">
        <v>4208</v>
      </c>
      <c r="O1864" s="160" t="s">
        <v>4209</v>
      </c>
      <c r="P1864" s="115">
        <v>1</v>
      </c>
      <c r="Q1864" s="115">
        <v>2021</v>
      </c>
      <c r="R1864" s="211" t="s">
        <v>4059</v>
      </c>
      <c r="S1864" s="115" t="str">
        <f t="shared" si="58"/>
        <v>SP VI TLJ - SP II TLJ</v>
      </c>
      <c r="T1864" s="115" t="str">
        <f>IFERROR(VLOOKUP(S1864,[1]LOKASI!$B$4:$D$19,2,0),"-")</f>
        <v>-</v>
      </c>
      <c r="U1864" s="115"/>
      <c r="V1864" s="115"/>
      <c r="W1864" s="121"/>
    </row>
    <row r="1865" spans="2:23" s="94" customFormat="1" ht="50.15" hidden="1" customHeight="1" x14ac:dyDescent="0.35">
      <c r="B1865" s="115">
        <f t="shared" si="59"/>
        <v>1860</v>
      </c>
      <c r="C1865" s="115" t="s">
        <v>1755</v>
      </c>
      <c r="D1865" s="116" t="s">
        <v>4210</v>
      </c>
      <c r="E1865" s="117"/>
      <c r="F1865" s="118"/>
      <c r="G1865" s="164"/>
      <c r="H1865" s="164"/>
      <c r="I1865" s="164"/>
      <c r="J1865" s="164">
        <v>8</v>
      </c>
      <c r="K1865" s="131">
        <v>44227</v>
      </c>
      <c r="L1865" s="131">
        <v>44227</v>
      </c>
      <c r="M1865" s="131">
        <v>44227</v>
      </c>
      <c r="N1865" s="160" t="s">
        <v>4139</v>
      </c>
      <c r="O1865" s="160" t="s">
        <v>1148</v>
      </c>
      <c r="P1865" s="115">
        <v>1</v>
      </c>
      <c r="Q1865" s="115">
        <v>2021</v>
      </c>
      <c r="R1865" s="211" t="s">
        <v>3622</v>
      </c>
      <c r="S1865" s="115" t="str">
        <f t="shared" si="58"/>
        <v>TLJ</v>
      </c>
      <c r="T1865" s="115" t="str">
        <f>IFERROR(VLOOKUP(S1865,[1]LOKASI!$B$4:$D$19,2,0),"-")</f>
        <v>DISTRIK I</v>
      </c>
      <c r="U1865" s="115"/>
      <c r="V1865" s="115"/>
      <c r="W1865" s="121"/>
    </row>
    <row r="1866" spans="2:23" s="94" customFormat="1" ht="50.15" hidden="1" customHeight="1" x14ac:dyDescent="0.35">
      <c r="B1866" s="115">
        <f t="shared" si="59"/>
        <v>1861</v>
      </c>
      <c r="C1866" s="160" t="s">
        <v>2301</v>
      </c>
      <c r="D1866" s="116" t="s">
        <v>4211</v>
      </c>
      <c r="E1866" s="117"/>
      <c r="F1866" s="118"/>
      <c r="G1866" s="164"/>
      <c r="H1866" s="164"/>
      <c r="I1866" s="164"/>
      <c r="J1866" s="164"/>
      <c r="K1866" s="131">
        <v>44228</v>
      </c>
      <c r="L1866" s="131">
        <v>44228</v>
      </c>
      <c r="M1866" s="131">
        <v>44228</v>
      </c>
      <c r="N1866" s="160" t="s">
        <v>2806</v>
      </c>
      <c r="O1866" s="160" t="s">
        <v>4012</v>
      </c>
      <c r="P1866" s="115">
        <v>2</v>
      </c>
      <c r="Q1866" s="115">
        <v>2021</v>
      </c>
      <c r="R1866" s="160"/>
      <c r="S1866" s="115" t="str">
        <f t="shared" si="58"/>
        <v>SPBRGD</v>
      </c>
      <c r="T1866" s="115" t="str">
        <f>IFERROR(VLOOKUP(S1866,[1]LOKASI!$B$4:$D$19,2,0),"-")</f>
        <v>-</v>
      </c>
      <c r="U1866" s="115"/>
      <c r="V1866" s="115"/>
      <c r="W1866" s="121"/>
    </row>
    <row r="1867" spans="2:23" s="94" customFormat="1" ht="50.15" hidden="1" customHeight="1" x14ac:dyDescent="0.35">
      <c r="B1867" s="115">
        <f t="shared" si="59"/>
        <v>1862</v>
      </c>
      <c r="C1867" s="160" t="s">
        <v>1300</v>
      </c>
      <c r="D1867" s="116" t="s">
        <v>4212</v>
      </c>
      <c r="E1867" s="117"/>
      <c r="F1867" s="118"/>
      <c r="G1867" s="164">
        <v>1</v>
      </c>
      <c r="H1867" s="164">
        <v>1</v>
      </c>
      <c r="I1867" s="164"/>
      <c r="J1867" s="164"/>
      <c r="K1867" s="131">
        <v>44228</v>
      </c>
      <c r="L1867" s="131">
        <v>44228</v>
      </c>
      <c r="M1867" s="131">
        <v>44228</v>
      </c>
      <c r="N1867" s="160" t="s">
        <v>4213</v>
      </c>
      <c r="O1867" s="126" t="s">
        <v>1792</v>
      </c>
      <c r="P1867" s="115">
        <v>2</v>
      </c>
      <c r="Q1867" s="115">
        <v>2021</v>
      </c>
      <c r="R1867" s="160">
        <v>167</v>
      </c>
      <c r="S1867" s="115" t="str">
        <f t="shared" si="58"/>
        <v>PDW-PPP</v>
      </c>
      <c r="T1867" s="115" t="str">
        <f>IFERROR(VLOOKUP(S1867,[1]LOKASI!$B$4:$D$19,2,0),"-")</f>
        <v>-</v>
      </c>
      <c r="U1867" s="115"/>
      <c r="V1867" s="115"/>
      <c r="W1867" s="121"/>
    </row>
    <row r="1868" spans="2:23" s="94" customFormat="1" ht="50.15" hidden="1" customHeight="1" x14ac:dyDescent="0.35">
      <c r="B1868" s="115">
        <f t="shared" si="59"/>
        <v>1863</v>
      </c>
      <c r="C1868" s="160" t="s">
        <v>2301</v>
      </c>
      <c r="D1868" s="116" t="s">
        <v>4214</v>
      </c>
      <c r="E1868" s="117"/>
      <c r="F1868" s="118"/>
      <c r="G1868" s="164">
        <v>3</v>
      </c>
      <c r="H1868" s="164"/>
      <c r="I1868" s="164">
        <v>3</v>
      </c>
      <c r="J1868" s="164"/>
      <c r="K1868" s="131">
        <v>44228</v>
      </c>
      <c r="L1868" s="131">
        <v>44228</v>
      </c>
      <c r="M1868" s="131">
        <v>44228</v>
      </c>
      <c r="N1868" s="160" t="s">
        <v>3073</v>
      </c>
      <c r="O1868" s="160" t="s">
        <v>3754</v>
      </c>
      <c r="P1868" s="115">
        <v>2</v>
      </c>
      <c r="Q1868" s="115">
        <v>2021</v>
      </c>
      <c r="R1868" s="160"/>
      <c r="S1868" s="115" t="str">
        <f t="shared" si="58"/>
        <v>SP2GNK</v>
      </c>
      <c r="T1868" s="115" t="str">
        <f>IFERROR(VLOOKUP(S1868,[1]LOKASI!$B$4:$D$19,2,0),"-")</f>
        <v>-</v>
      </c>
      <c r="U1868" s="115"/>
      <c r="V1868" s="115"/>
      <c r="W1868" s="121"/>
    </row>
    <row r="1869" spans="2:23" s="94" customFormat="1" ht="50.15" hidden="1" customHeight="1" x14ac:dyDescent="0.35">
      <c r="B1869" s="115">
        <f t="shared" si="59"/>
        <v>1864</v>
      </c>
      <c r="C1869" s="115" t="s">
        <v>1755</v>
      </c>
      <c r="D1869" s="116" t="s">
        <v>4215</v>
      </c>
      <c r="E1869" s="117"/>
      <c r="F1869" s="118"/>
      <c r="G1869" s="164"/>
      <c r="H1869" s="164"/>
      <c r="I1869" s="164"/>
      <c r="J1869" s="164">
        <v>8</v>
      </c>
      <c r="K1869" s="131">
        <v>44228</v>
      </c>
      <c r="L1869" s="131">
        <v>44228</v>
      </c>
      <c r="M1869" s="131">
        <v>44228</v>
      </c>
      <c r="N1869" s="160" t="s">
        <v>3663</v>
      </c>
      <c r="O1869" s="160" t="s">
        <v>1150</v>
      </c>
      <c r="P1869" s="115">
        <v>2</v>
      </c>
      <c r="Q1869" s="115">
        <v>2021</v>
      </c>
      <c r="R1869" s="211" t="s">
        <v>4216</v>
      </c>
      <c r="S1869" s="115" t="str">
        <f t="shared" si="58"/>
        <v>TLJ</v>
      </c>
      <c r="T1869" s="115" t="str">
        <f>IFERROR(VLOOKUP(S1869,[1]LOKASI!$B$4:$D$19,2,0),"-")</f>
        <v>DISTRIK I</v>
      </c>
      <c r="U1869" s="115"/>
      <c r="V1869" s="115"/>
      <c r="W1869" s="121"/>
    </row>
    <row r="1870" spans="2:23" s="94" customFormat="1" ht="50.15" hidden="1" customHeight="1" x14ac:dyDescent="0.35">
      <c r="B1870" s="115">
        <f t="shared" si="59"/>
        <v>1865</v>
      </c>
      <c r="C1870" s="115" t="s">
        <v>1755</v>
      </c>
      <c r="D1870" s="116" t="s">
        <v>4217</v>
      </c>
      <c r="E1870" s="117"/>
      <c r="F1870" s="118"/>
      <c r="G1870" s="164">
        <v>1</v>
      </c>
      <c r="H1870" s="164"/>
      <c r="I1870" s="164">
        <v>1</v>
      </c>
      <c r="J1870" s="164"/>
      <c r="K1870" s="131">
        <v>44228</v>
      </c>
      <c r="L1870" s="131">
        <v>44228</v>
      </c>
      <c r="M1870" s="131">
        <v>44228</v>
      </c>
      <c r="N1870" s="160" t="s">
        <v>3472</v>
      </c>
      <c r="O1870" s="160" t="s">
        <v>1026</v>
      </c>
      <c r="P1870" s="115">
        <v>2</v>
      </c>
      <c r="Q1870" s="115">
        <v>2021</v>
      </c>
      <c r="R1870" s="211" t="s">
        <v>3315</v>
      </c>
      <c r="S1870" s="115" t="str">
        <f t="shared" si="58"/>
        <v>TLJ</v>
      </c>
      <c r="T1870" s="115" t="str">
        <f>IFERROR(VLOOKUP(S1870,[1]LOKASI!$B$4:$D$19,2,0),"-")</f>
        <v>DISTRIK I</v>
      </c>
      <c r="U1870" s="115"/>
      <c r="V1870" s="115"/>
      <c r="W1870" s="121"/>
    </row>
    <row r="1871" spans="2:23" s="94" customFormat="1" ht="50.15" hidden="1" customHeight="1" x14ac:dyDescent="0.35">
      <c r="B1871" s="115">
        <f t="shared" si="59"/>
        <v>1866</v>
      </c>
      <c r="C1871" s="115" t="s">
        <v>1755</v>
      </c>
      <c r="D1871" s="116" t="s">
        <v>4218</v>
      </c>
      <c r="E1871" s="117"/>
      <c r="F1871" s="118"/>
      <c r="G1871" s="164">
        <v>1</v>
      </c>
      <c r="H1871" s="164"/>
      <c r="I1871" s="164">
        <v>1</v>
      </c>
      <c r="J1871" s="164"/>
      <c r="K1871" s="131">
        <v>44229</v>
      </c>
      <c r="L1871" s="131">
        <v>44229</v>
      </c>
      <c r="M1871" s="131">
        <v>44229</v>
      </c>
      <c r="N1871" s="206" t="s">
        <v>4219</v>
      </c>
      <c r="O1871" s="160" t="s">
        <v>1349</v>
      </c>
      <c r="P1871" s="115">
        <v>2</v>
      </c>
      <c r="Q1871" s="115">
        <v>2021</v>
      </c>
      <c r="R1871" s="160"/>
      <c r="S1871" s="115" t="str">
        <f t="shared" si="58"/>
        <v>BRA</v>
      </c>
      <c r="T1871" s="115" t="str">
        <f>IFERROR(VLOOKUP(S1871,[1]LOKASI!$B$4:$D$19,2,0),"-")</f>
        <v>-</v>
      </c>
      <c r="U1871" s="115"/>
      <c r="V1871" s="115"/>
      <c r="W1871" s="121"/>
    </row>
    <row r="1872" spans="2:23" s="94" customFormat="1" ht="50.15" hidden="1" customHeight="1" x14ac:dyDescent="0.35">
      <c r="B1872" s="115">
        <f t="shared" si="59"/>
        <v>1867</v>
      </c>
      <c r="C1872" s="115" t="s">
        <v>1755</v>
      </c>
      <c r="D1872" s="116" t="s">
        <v>4220</v>
      </c>
      <c r="E1872" s="117"/>
      <c r="F1872" s="118"/>
      <c r="G1872" s="164">
        <v>1</v>
      </c>
      <c r="H1872" s="164"/>
      <c r="I1872" s="164">
        <v>1</v>
      </c>
      <c r="J1872" s="164"/>
      <c r="K1872" s="131">
        <v>44230</v>
      </c>
      <c r="L1872" s="131">
        <v>44230</v>
      </c>
      <c r="M1872" s="131">
        <v>44230</v>
      </c>
      <c r="N1872" s="160" t="s">
        <v>3661</v>
      </c>
      <c r="O1872" s="160" t="s">
        <v>1469</v>
      </c>
      <c r="P1872" s="115">
        <v>2</v>
      </c>
      <c r="Q1872" s="115">
        <v>2021</v>
      </c>
      <c r="R1872" s="160">
        <v>0.3</v>
      </c>
      <c r="S1872" s="115" t="str">
        <f t="shared" si="58"/>
        <v>LBK</v>
      </c>
      <c r="T1872" s="115" t="str">
        <f>IFERROR(VLOOKUP(S1872,[1]LOKASI!$B$4:$D$19,2,0),"-")</f>
        <v>DISTRIK I</v>
      </c>
      <c r="U1872" s="115"/>
      <c r="V1872" s="115"/>
      <c r="W1872" s="121"/>
    </row>
    <row r="1873" spans="2:23" s="94" customFormat="1" ht="50.15" hidden="1" customHeight="1" x14ac:dyDescent="0.35">
      <c r="B1873" s="115">
        <f t="shared" si="59"/>
        <v>1868</v>
      </c>
      <c r="C1873" s="115" t="s">
        <v>1755</v>
      </c>
      <c r="D1873" s="116" t="s">
        <v>4221</v>
      </c>
      <c r="E1873" s="117"/>
      <c r="F1873" s="118"/>
      <c r="G1873" s="164"/>
      <c r="H1873" s="164"/>
      <c r="I1873" s="164"/>
      <c r="J1873" s="164">
        <v>27</v>
      </c>
      <c r="K1873" s="131">
        <v>44230</v>
      </c>
      <c r="L1873" s="131">
        <v>44230</v>
      </c>
      <c r="M1873" s="131">
        <v>44230</v>
      </c>
      <c r="N1873" s="160" t="s">
        <v>3073</v>
      </c>
      <c r="O1873" s="160" t="s">
        <v>1367</v>
      </c>
      <c r="P1873" s="115">
        <v>2</v>
      </c>
      <c r="Q1873" s="115">
        <v>2021</v>
      </c>
      <c r="R1873" s="160">
        <v>1.0900000000000001</v>
      </c>
      <c r="S1873" s="115" t="str">
        <f t="shared" si="58"/>
        <v>BRG</v>
      </c>
      <c r="T1873" s="115" t="str">
        <f>IFERROR(VLOOKUP(S1873,[1]LOKASI!$B$4:$D$19,2,0),"-")</f>
        <v>DISTRIK III</v>
      </c>
      <c r="U1873" s="115"/>
      <c r="V1873" s="115"/>
      <c r="W1873" s="121"/>
    </row>
    <row r="1874" spans="2:23" s="94" customFormat="1" ht="50.15" hidden="1" customHeight="1" x14ac:dyDescent="0.35">
      <c r="B1874" s="115">
        <f t="shared" si="59"/>
        <v>1869</v>
      </c>
      <c r="C1874" s="160" t="s">
        <v>2301</v>
      </c>
      <c r="D1874" s="116" t="s">
        <v>4222</v>
      </c>
      <c r="E1874" s="117"/>
      <c r="F1874" s="118"/>
      <c r="G1874" s="164">
        <v>1</v>
      </c>
      <c r="H1874" s="164"/>
      <c r="I1874" s="164">
        <v>1</v>
      </c>
      <c r="J1874" s="164"/>
      <c r="K1874" s="131">
        <v>44231</v>
      </c>
      <c r="L1874" s="131">
        <v>44231</v>
      </c>
      <c r="M1874" s="131">
        <v>44231</v>
      </c>
      <c r="N1874" s="160" t="s">
        <v>3240</v>
      </c>
      <c r="O1874" s="160" t="s">
        <v>3728</v>
      </c>
      <c r="P1874" s="115">
        <v>2</v>
      </c>
      <c r="Q1874" s="115">
        <v>2021</v>
      </c>
      <c r="R1874" s="160"/>
      <c r="S1874" s="115" t="str">
        <f t="shared" si="58"/>
        <v>SPPMB</v>
      </c>
      <c r="T1874" s="115" t="str">
        <f>IFERROR(VLOOKUP(S1874,[1]LOKASI!$B$4:$D$19,2,0),"-")</f>
        <v>-</v>
      </c>
      <c r="U1874" s="115"/>
      <c r="V1874" s="115"/>
      <c r="W1874" s="121"/>
    </row>
    <row r="1875" spans="2:23" s="94" customFormat="1" ht="50.15" hidden="1" customHeight="1" x14ac:dyDescent="0.35">
      <c r="B1875" s="115">
        <f t="shared" si="59"/>
        <v>1870</v>
      </c>
      <c r="C1875" s="115" t="s">
        <v>1755</v>
      </c>
      <c r="D1875" s="116" t="s">
        <v>4223</v>
      </c>
      <c r="E1875" s="117"/>
      <c r="F1875" s="118"/>
      <c r="G1875" s="164">
        <v>1</v>
      </c>
      <c r="H1875" s="164"/>
      <c r="I1875" s="164"/>
      <c r="J1875" s="164"/>
      <c r="K1875" s="131">
        <v>44231</v>
      </c>
      <c r="L1875" s="131">
        <v>44231</v>
      </c>
      <c r="M1875" s="131">
        <v>44231</v>
      </c>
      <c r="N1875" s="206" t="s">
        <v>4224</v>
      </c>
      <c r="O1875" s="160" t="s">
        <v>1786</v>
      </c>
      <c r="P1875" s="115">
        <v>2</v>
      </c>
      <c r="Q1875" s="115">
        <v>2021</v>
      </c>
      <c r="R1875" s="160">
        <v>0.9</v>
      </c>
      <c r="S1875" s="115" t="str">
        <f t="shared" si="58"/>
        <v>TLJ</v>
      </c>
      <c r="T1875" s="115" t="str">
        <f>IFERROR(VLOOKUP(S1875,[1]LOKASI!$B$4:$D$19,2,0),"-")</f>
        <v>DISTRIK I</v>
      </c>
      <c r="U1875" s="115"/>
      <c r="V1875" s="115"/>
      <c r="W1875" s="121"/>
    </row>
    <row r="1876" spans="2:23" s="94" customFormat="1" ht="50.15" hidden="1" customHeight="1" x14ac:dyDescent="0.35">
      <c r="B1876" s="115">
        <f t="shared" si="59"/>
        <v>1871</v>
      </c>
      <c r="C1876" s="115" t="s">
        <v>1755</v>
      </c>
      <c r="D1876" s="116" t="s">
        <v>4225</v>
      </c>
      <c r="E1876" s="117"/>
      <c r="F1876" s="118"/>
      <c r="G1876" s="164">
        <v>1</v>
      </c>
      <c r="H1876" s="164">
        <v>1</v>
      </c>
      <c r="I1876" s="164"/>
      <c r="J1876" s="164"/>
      <c r="K1876" s="131">
        <v>44232</v>
      </c>
      <c r="L1876" s="131">
        <v>44232</v>
      </c>
      <c r="M1876" s="131">
        <v>44232</v>
      </c>
      <c r="N1876" s="160" t="s">
        <v>3196</v>
      </c>
      <c r="O1876" s="160" t="s">
        <v>1432</v>
      </c>
      <c r="P1876" s="115">
        <v>2</v>
      </c>
      <c r="Q1876" s="115">
        <v>2021</v>
      </c>
      <c r="R1876" s="160"/>
      <c r="S1876" s="115" t="str">
        <f t="shared" si="58"/>
        <v>GNK</v>
      </c>
      <c r="T1876" s="115" t="str">
        <f>IFERROR(VLOOKUP(S1876,[1]LOKASI!$B$4:$D$19,2,0),"-")</f>
        <v>DISTRIK I</v>
      </c>
      <c r="U1876" s="115"/>
      <c r="V1876" s="115"/>
      <c r="W1876" s="121"/>
    </row>
    <row r="1877" spans="2:23" s="94" customFormat="1" ht="50.15" hidden="1" customHeight="1" x14ac:dyDescent="0.35">
      <c r="B1877" s="115">
        <f t="shared" si="59"/>
        <v>1872</v>
      </c>
      <c r="C1877" s="115" t="s">
        <v>1755</v>
      </c>
      <c r="D1877" s="116" t="s">
        <v>4226</v>
      </c>
      <c r="E1877" s="117"/>
      <c r="F1877" s="118"/>
      <c r="G1877" s="164"/>
      <c r="H1877" s="164"/>
      <c r="I1877" s="164"/>
      <c r="J1877" s="164">
        <v>24</v>
      </c>
      <c r="K1877" s="131">
        <v>44232</v>
      </c>
      <c r="L1877" s="131">
        <v>44232</v>
      </c>
      <c r="M1877" s="131">
        <v>44232</v>
      </c>
      <c r="N1877" s="160" t="s">
        <v>4227</v>
      </c>
      <c r="O1877" s="160" t="s">
        <v>3852</v>
      </c>
      <c r="P1877" s="115">
        <v>2</v>
      </c>
      <c r="Q1877" s="115">
        <v>2021</v>
      </c>
      <c r="R1877" s="206" t="s">
        <v>4228</v>
      </c>
      <c r="S1877" s="115" t="str">
        <f t="shared" si="58"/>
        <v>TLJ</v>
      </c>
      <c r="T1877" s="115" t="str">
        <f>IFERROR(VLOOKUP(S1877,[1]LOKASI!$B$4:$D$19,2,0),"-")</f>
        <v>DISTRIK I</v>
      </c>
      <c r="U1877" s="115"/>
      <c r="V1877" s="115"/>
      <c r="W1877" s="121"/>
    </row>
    <row r="1878" spans="2:23" s="94" customFormat="1" ht="50.15" hidden="1" customHeight="1" x14ac:dyDescent="0.35">
      <c r="B1878" s="115">
        <f t="shared" si="59"/>
        <v>1873</v>
      </c>
      <c r="C1878" s="115" t="s">
        <v>1755</v>
      </c>
      <c r="D1878" s="116" t="s">
        <v>4229</v>
      </c>
      <c r="E1878" s="117"/>
      <c r="F1878" s="118"/>
      <c r="G1878" s="164"/>
      <c r="H1878" s="164"/>
      <c r="I1878" s="164"/>
      <c r="J1878" s="164">
        <v>16</v>
      </c>
      <c r="K1878" s="131">
        <v>44232</v>
      </c>
      <c r="L1878" s="131">
        <v>44232</v>
      </c>
      <c r="M1878" s="131">
        <v>44232</v>
      </c>
      <c r="N1878" s="160" t="s">
        <v>4230</v>
      </c>
      <c r="O1878" s="160" t="s">
        <v>1148</v>
      </c>
      <c r="P1878" s="115">
        <v>2</v>
      </c>
      <c r="Q1878" s="115">
        <v>2021</v>
      </c>
      <c r="R1878" s="160">
        <v>0.9</v>
      </c>
      <c r="S1878" s="115" t="str">
        <f t="shared" si="58"/>
        <v>TLJ</v>
      </c>
      <c r="T1878" s="115" t="str">
        <f>IFERROR(VLOOKUP(S1878,[1]LOKASI!$B$4:$D$19,2,0),"-")</f>
        <v>DISTRIK I</v>
      </c>
      <c r="U1878" s="115"/>
      <c r="V1878" s="115"/>
      <c r="W1878" s="121"/>
    </row>
    <row r="1879" spans="2:23" s="94" customFormat="1" ht="50.15" hidden="1" customHeight="1" x14ac:dyDescent="0.35">
      <c r="B1879" s="115">
        <f t="shared" si="59"/>
        <v>1874</v>
      </c>
      <c r="C1879" s="115" t="s">
        <v>1755</v>
      </c>
      <c r="D1879" s="116" t="s">
        <v>4231</v>
      </c>
      <c r="E1879" s="117"/>
      <c r="F1879" s="118"/>
      <c r="G1879" s="164"/>
      <c r="H1879" s="164"/>
      <c r="I1879" s="164"/>
      <c r="J1879" s="164">
        <v>9</v>
      </c>
      <c r="K1879" s="131">
        <v>44232</v>
      </c>
      <c r="L1879" s="131">
        <v>44232</v>
      </c>
      <c r="M1879" s="131">
        <v>44232</v>
      </c>
      <c r="N1879" s="206" t="s">
        <v>4232</v>
      </c>
      <c r="O1879" s="160" t="s">
        <v>1761</v>
      </c>
      <c r="P1879" s="115">
        <v>2</v>
      </c>
      <c r="Q1879" s="115">
        <v>2021</v>
      </c>
      <c r="R1879" s="160">
        <v>0.85</v>
      </c>
      <c r="S1879" s="115" t="str">
        <f t="shared" si="58"/>
        <v>OGN</v>
      </c>
      <c r="T1879" s="115" t="str">
        <f>IFERROR(VLOOKUP(S1879,[1]LOKASI!$B$4:$D$19,2,0),"-")</f>
        <v>DISTRIK II</v>
      </c>
      <c r="U1879" s="115"/>
      <c r="V1879" s="115"/>
      <c r="W1879" s="121"/>
    </row>
    <row r="1880" spans="2:23" s="94" customFormat="1" ht="50.15" hidden="1" customHeight="1" x14ac:dyDescent="0.35">
      <c r="B1880" s="115">
        <f t="shared" si="59"/>
        <v>1875</v>
      </c>
      <c r="C1880" s="115" t="s">
        <v>1755</v>
      </c>
      <c r="D1880" s="116" t="s">
        <v>4233</v>
      </c>
      <c r="E1880" s="117"/>
      <c r="F1880" s="118"/>
      <c r="G1880" s="164">
        <v>2</v>
      </c>
      <c r="H1880" s="164"/>
      <c r="I1880" s="164">
        <v>2</v>
      </c>
      <c r="J1880" s="164"/>
      <c r="K1880" s="131">
        <v>44232</v>
      </c>
      <c r="L1880" s="131">
        <v>44232</v>
      </c>
      <c r="M1880" s="131">
        <v>44232</v>
      </c>
      <c r="N1880" s="160" t="s">
        <v>4234</v>
      </c>
      <c r="O1880" s="160" t="s">
        <v>3186</v>
      </c>
      <c r="P1880" s="115">
        <v>2</v>
      </c>
      <c r="Q1880" s="115">
        <v>2021</v>
      </c>
      <c r="R1880" s="160"/>
      <c r="S1880" s="115" t="str">
        <f t="shared" si="58"/>
        <v>OGN</v>
      </c>
      <c r="T1880" s="115" t="str">
        <f>IFERROR(VLOOKUP(S1880,[1]LOKASI!$B$4:$D$19,2,0),"-")</f>
        <v>DISTRIK II</v>
      </c>
      <c r="U1880" s="115"/>
      <c r="V1880" s="115"/>
      <c r="W1880" s="121"/>
    </row>
    <row r="1881" spans="2:23" s="94" customFormat="1" ht="50.15" hidden="1" customHeight="1" x14ac:dyDescent="0.35">
      <c r="B1881" s="115">
        <f t="shared" si="59"/>
        <v>1876</v>
      </c>
      <c r="C1881" s="115" t="s">
        <v>1755</v>
      </c>
      <c r="D1881" s="116" t="s">
        <v>4235</v>
      </c>
      <c r="E1881" s="117"/>
      <c r="F1881" s="118"/>
      <c r="G1881" s="164"/>
      <c r="H1881" s="164"/>
      <c r="I1881" s="164"/>
      <c r="J1881" s="164">
        <v>16</v>
      </c>
      <c r="K1881" s="131">
        <v>44233</v>
      </c>
      <c r="L1881" s="131">
        <v>44233</v>
      </c>
      <c r="M1881" s="131">
        <v>44233</v>
      </c>
      <c r="N1881" s="206" t="s">
        <v>4236</v>
      </c>
      <c r="O1881" s="160" t="s">
        <v>3852</v>
      </c>
      <c r="P1881" s="115">
        <v>2</v>
      </c>
      <c r="Q1881" s="115">
        <v>2021</v>
      </c>
      <c r="R1881" s="160">
        <v>0.8</v>
      </c>
      <c r="S1881" s="115" t="str">
        <f t="shared" si="58"/>
        <v>TLJ</v>
      </c>
      <c r="T1881" s="115" t="str">
        <f>IFERROR(VLOOKUP(S1881,[1]LOKASI!$B$4:$D$19,2,0),"-")</f>
        <v>DISTRIK I</v>
      </c>
      <c r="U1881" s="115"/>
      <c r="V1881" s="115"/>
      <c r="W1881" s="121"/>
    </row>
    <row r="1882" spans="2:23" s="94" customFormat="1" ht="50.15" hidden="1" customHeight="1" x14ac:dyDescent="0.35">
      <c r="B1882" s="115">
        <f t="shared" si="59"/>
        <v>1877</v>
      </c>
      <c r="C1882" s="115" t="s">
        <v>1755</v>
      </c>
      <c r="D1882" s="116" t="s">
        <v>4237</v>
      </c>
      <c r="E1882" s="117"/>
      <c r="F1882" s="118"/>
      <c r="G1882" s="164"/>
      <c r="H1882" s="164"/>
      <c r="I1882" s="164"/>
      <c r="J1882" s="164">
        <v>15</v>
      </c>
      <c r="K1882" s="131">
        <v>44233</v>
      </c>
      <c r="L1882" s="131">
        <v>44233</v>
      </c>
      <c r="M1882" s="131">
        <v>44233</v>
      </c>
      <c r="N1882" s="160" t="s">
        <v>3208</v>
      </c>
      <c r="O1882" s="160" t="s">
        <v>1694</v>
      </c>
      <c r="P1882" s="115">
        <v>2</v>
      </c>
      <c r="Q1882" s="115">
        <v>2021</v>
      </c>
      <c r="R1882" s="160">
        <v>0.61</v>
      </c>
      <c r="S1882" s="115" t="str">
        <f t="shared" si="58"/>
        <v>TTB</v>
      </c>
      <c r="T1882" s="115" t="str">
        <f>IFERROR(VLOOKUP(S1882,[1]LOKASI!$B$4:$D$19,2,0),"-")</f>
        <v>DISTRIK II</v>
      </c>
      <c r="U1882" s="115"/>
      <c r="V1882" s="115"/>
      <c r="W1882" s="121"/>
    </row>
    <row r="1883" spans="2:23" s="94" customFormat="1" ht="50.15" hidden="1" customHeight="1" x14ac:dyDescent="0.35">
      <c r="B1883" s="115">
        <f t="shared" si="59"/>
        <v>1878</v>
      </c>
      <c r="C1883" s="115" t="s">
        <v>1755</v>
      </c>
      <c r="D1883" s="116" t="s">
        <v>4238</v>
      </c>
      <c r="E1883" s="117"/>
      <c r="F1883" s="118"/>
      <c r="G1883" s="164">
        <v>1</v>
      </c>
      <c r="H1883" s="164">
        <v>1</v>
      </c>
      <c r="I1883" s="164"/>
      <c r="J1883" s="164"/>
      <c r="K1883" s="131">
        <v>44233</v>
      </c>
      <c r="L1883" s="131">
        <v>44233</v>
      </c>
      <c r="M1883" s="131">
        <v>44233</v>
      </c>
      <c r="N1883" s="206" t="s">
        <v>4239</v>
      </c>
      <c r="O1883" s="160" t="s">
        <v>1663</v>
      </c>
      <c r="P1883" s="115">
        <v>2</v>
      </c>
      <c r="Q1883" s="115">
        <v>2021</v>
      </c>
      <c r="R1883" s="160">
        <v>3.29</v>
      </c>
      <c r="S1883" s="115" t="str">
        <f t="shared" si="58"/>
        <v>TMT</v>
      </c>
      <c r="T1883" s="115" t="str">
        <f>IFERROR(VLOOKUP(S1883,[1]LOKASI!$B$4:$D$19,2,0),"-")</f>
        <v>DISTRIK II</v>
      </c>
      <c r="U1883" s="115"/>
      <c r="V1883" s="115"/>
      <c r="W1883" s="121"/>
    </row>
    <row r="1884" spans="2:23" s="94" customFormat="1" ht="50.15" hidden="1" customHeight="1" x14ac:dyDescent="0.35">
      <c r="B1884" s="115">
        <f t="shared" si="59"/>
        <v>1879</v>
      </c>
      <c r="C1884" s="160" t="s">
        <v>2301</v>
      </c>
      <c r="D1884" s="116" t="s">
        <v>4240</v>
      </c>
      <c r="E1884" s="117"/>
      <c r="F1884" s="118"/>
      <c r="G1884" s="164">
        <v>1</v>
      </c>
      <c r="H1884" s="164">
        <v>1</v>
      </c>
      <c r="I1884" s="164"/>
      <c r="J1884" s="164"/>
      <c r="K1884" s="131">
        <v>44236</v>
      </c>
      <c r="L1884" s="131">
        <v>44236</v>
      </c>
      <c r="M1884" s="131">
        <v>44236</v>
      </c>
      <c r="N1884" s="160" t="s">
        <v>3099</v>
      </c>
      <c r="O1884" s="160" t="s">
        <v>3728</v>
      </c>
      <c r="P1884" s="115">
        <v>2</v>
      </c>
      <c r="Q1884" s="115">
        <v>2021</v>
      </c>
      <c r="R1884" s="160"/>
      <c r="S1884" s="115" t="str">
        <f t="shared" si="58"/>
        <v>SPPMB</v>
      </c>
      <c r="T1884" s="115" t="str">
        <f>IFERROR(VLOOKUP(S1884,[1]LOKASI!$B$4:$D$19,2,0),"-")</f>
        <v>-</v>
      </c>
      <c r="U1884" s="115"/>
      <c r="V1884" s="115"/>
      <c r="W1884" s="121"/>
    </row>
    <row r="1885" spans="2:23" s="94" customFormat="1" ht="50.15" hidden="1" customHeight="1" x14ac:dyDescent="0.35">
      <c r="B1885" s="115">
        <f t="shared" si="59"/>
        <v>1880</v>
      </c>
      <c r="C1885" s="115" t="s">
        <v>1755</v>
      </c>
      <c r="D1885" s="116" t="s">
        <v>4241</v>
      </c>
      <c r="E1885" s="117"/>
      <c r="F1885" s="118"/>
      <c r="G1885" s="164">
        <v>1</v>
      </c>
      <c r="H1885" s="164"/>
      <c r="I1885" s="164">
        <v>1</v>
      </c>
      <c r="J1885" s="164"/>
      <c r="K1885" s="131">
        <v>44236</v>
      </c>
      <c r="L1885" s="131">
        <v>44236</v>
      </c>
      <c r="M1885" s="131">
        <v>44236</v>
      </c>
      <c r="N1885" s="160" t="s">
        <v>3636</v>
      </c>
      <c r="O1885" s="160" t="s">
        <v>1048</v>
      </c>
      <c r="P1885" s="115">
        <v>2</v>
      </c>
      <c r="Q1885" s="115">
        <v>2021</v>
      </c>
      <c r="R1885" s="160">
        <v>0.75</v>
      </c>
      <c r="S1885" s="115" t="str">
        <f t="shared" si="58"/>
        <v>TLJ</v>
      </c>
      <c r="T1885" s="115" t="str">
        <f>IFERROR(VLOOKUP(S1885,[1]LOKASI!$B$4:$D$19,2,0),"-")</f>
        <v>DISTRIK I</v>
      </c>
      <c r="U1885" s="115"/>
      <c r="V1885" s="115"/>
      <c r="W1885" s="121"/>
    </row>
    <row r="1886" spans="2:23" s="94" customFormat="1" ht="50.15" hidden="1" customHeight="1" x14ac:dyDescent="0.35">
      <c r="B1886" s="115">
        <f t="shared" si="59"/>
        <v>1881</v>
      </c>
      <c r="C1886" s="115" t="s">
        <v>1755</v>
      </c>
      <c r="D1886" s="116" t="s">
        <v>4242</v>
      </c>
      <c r="E1886" s="117"/>
      <c r="F1886" s="118"/>
      <c r="G1886" s="164">
        <v>1</v>
      </c>
      <c r="H1886" s="164"/>
      <c r="I1886" s="164">
        <v>1</v>
      </c>
      <c r="J1886" s="164"/>
      <c r="K1886" s="131">
        <v>44237</v>
      </c>
      <c r="L1886" s="131">
        <v>44237</v>
      </c>
      <c r="M1886" s="131">
        <v>44237</v>
      </c>
      <c r="N1886" s="160" t="s">
        <v>3397</v>
      </c>
      <c r="O1886" s="160" t="s">
        <v>4243</v>
      </c>
      <c r="P1886" s="115">
        <v>2</v>
      </c>
      <c r="Q1886" s="115">
        <v>2021</v>
      </c>
      <c r="R1886" s="160"/>
      <c r="S1886" s="115" t="str">
        <f t="shared" si="58"/>
        <v>OGN</v>
      </c>
      <c r="T1886" s="115" t="str">
        <f>IFERROR(VLOOKUP(S1886,[1]LOKASI!$B$4:$D$19,2,0),"-")</f>
        <v>DISTRIK II</v>
      </c>
      <c r="U1886" s="115"/>
      <c r="V1886" s="115"/>
      <c r="W1886" s="121"/>
    </row>
    <row r="1887" spans="2:23" s="94" customFormat="1" ht="50.15" hidden="1" customHeight="1" x14ac:dyDescent="0.35">
      <c r="B1887" s="115">
        <f t="shared" si="59"/>
        <v>1882</v>
      </c>
      <c r="C1887" s="160" t="s">
        <v>2301</v>
      </c>
      <c r="D1887" s="116" t="s">
        <v>4244</v>
      </c>
      <c r="E1887" s="117"/>
      <c r="F1887" s="118"/>
      <c r="G1887" s="164">
        <v>1</v>
      </c>
      <c r="H1887" s="164"/>
      <c r="I1887" s="164">
        <v>1</v>
      </c>
      <c r="J1887" s="164"/>
      <c r="K1887" s="131">
        <v>44238</v>
      </c>
      <c r="L1887" s="131">
        <v>44238</v>
      </c>
      <c r="M1887" s="131">
        <v>44238</v>
      </c>
      <c r="N1887" s="160" t="s">
        <v>4195</v>
      </c>
      <c r="O1887" s="160" t="s">
        <v>3648</v>
      </c>
      <c r="P1887" s="115">
        <v>2</v>
      </c>
      <c r="Q1887" s="115">
        <v>2021</v>
      </c>
      <c r="R1887" s="160"/>
      <c r="S1887" s="115" t="str">
        <f t="shared" si="58"/>
        <v>SP7TLJ</v>
      </c>
      <c r="T1887" s="115" t="str">
        <f>IFERROR(VLOOKUP(S1887,[1]LOKASI!$B$4:$D$19,2,0),"-")</f>
        <v>-</v>
      </c>
      <c r="U1887" s="115"/>
      <c r="V1887" s="115"/>
      <c r="W1887" s="121"/>
    </row>
    <row r="1888" spans="2:23" s="94" customFormat="1" ht="50.15" hidden="1" customHeight="1" x14ac:dyDescent="0.35">
      <c r="B1888" s="115">
        <f t="shared" si="59"/>
        <v>1883</v>
      </c>
      <c r="C1888" s="160" t="s">
        <v>1300</v>
      </c>
      <c r="D1888" s="116" t="s">
        <v>4245</v>
      </c>
      <c r="E1888" s="117"/>
      <c r="F1888" s="118"/>
      <c r="G1888" s="164">
        <v>1</v>
      </c>
      <c r="H1888" s="164"/>
      <c r="I1888" s="164">
        <v>1</v>
      </c>
      <c r="J1888" s="164"/>
      <c r="K1888" s="131">
        <v>44239</v>
      </c>
      <c r="L1888" s="131">
        <v>44239</v>
      </c>
      <c r="M1888" s="131">
        <v>44239</v>
      </c>
      <c r="N1888" s="160" t="s">
        <v>3356</v>
      </c>
      <c r="O1888" s="160" t="s">
        <v>4246</v>
      </c>
      <c r="P1888" s="115">
        <v>2</v>
      </c>
      <c r="Q1888" s="115">
        <v>2021</v>
      </c>
      <c r="R1888" s="160">
        <v>1.9</v>
      </c>
      <c r="S1888" s="115" t="str">
        <f t="shared" si="58"/>
        <v>SP6TLJ-SP2TLJ</v>
      </c>
      <c r="T1888" s="115" t="str">
        <f>IFERROR(VLOOKUP(S1888,[1]LOKASI!$B$4:$D$19,2,0),"-")</f>
        <v>-</v>
      </c>
      <c r="U1888" s="115"/>
      <c r="V1888" s="115"/>
      <c r="W1888" s="121"/>
    </row>
    <row r="1889" spans="2:23" s="94" customFormat="1" ht="50.15" hidden="1" customHeight="1" x14ac:dyDescent="0.35">
      <c r="B1889" s="115">
        <f t="shared" si="59"/>
        <v>1884</v>
      </c>
      <c r="C1889" s="115" t="s">
        <v>1755</v>
      </c>
      <c r="D1889" s="116" t="s">
        <v>4247</v>
      </c>
      <c r="E1889" s="117"/>
      <c r="F1889" s="118"/>
      <c r="G1889" s="164">
        <v>2</v>
      </c>
      <c r="H1889" s="164"/>
      <c r="I1889" s="164">
        <v>2</v>
      </c>
      <c r="J1889" s="164">
        <v>40</v>
      </c>
      <c r="K1889" s="131">
        <v>44238</v>
      </c>
      <c r="L1889" s="131">
        <v>44238</v>
      </c>
      <c r="M1889" s="131">
        <v>44239</v>
      </c>
      <c r="N1889" s="160" t="s">
        <v>4248</v>
      </c>
      <c r="O1889" s="160" t="s">
        <v>865</v>
      </c>
      <c r="P1889" s="115">
        <v>2</v>
      </c>
      <c r="Q1889" s="115">
        <v>2021</v>
      </c>
      <c r="R1889" s="206" t="s">
        <v>4249</v>
      </c>
      <c r="S1889" s="115" t="str">
        <f t="shared" si="58"/>
        <v>TLJ</v>
      </c>
      <c r="T1889" s="115" t="str">
        <f>IFERROR(VLOOKUP(S1889,[1]LOKASI!$B$4:$D$19,2,0),"-")</f>
        <v>DISTRIK I</v>
      </c>
      <c r="U1889" s="115"/>
      <c r="V1889" s="115"/>
      <c r="W1889" s="121"/>
    </row>
    <row r="1890" spans="2:23" s="94" customFormat="1" ht="50.15" hidden="1" customHeight="1" x14ac:dyDescent="0.35">
      <c r="B1890" s="115">
        <f t="shared" si="59"/>
        <v>1885</v>
      </c>
      <c r="C1890" s="115" t="s">
        <v>1755</v>
      </c>
      <c r="D1890" s="116" t="s">
        <v>4250</v>
      </c>
      <c r="E1890" s="117"/>
      <c r="F1890" s="118"/>
      <c r="G1890" s="164"/>
      <c r="H1890" s="164"/>
      <c r="I1890" s="164"/>
      <c r="J1890" s="164">
        <v>32</v>
      </c>
      <c r="K1890" s="131">
        <v>44239</v>
      </c>
      <c r="L1890" s="131">
        <v>44239</v>
      </c>
      <c r="M1890" s="131">
        <v>44239</v>
      </c>
      <c r="N1890" s="206" t="s">
        <v>4251</v>
      </c>
      <c r="O1890" s="160" t="s">
        <v>1761</v>
      </c>
      <c r="P1890" s="115">
        <v>2</v>
      </c>
      <c r="Q1890" s="115">
        <v>2021</v>
      </c>
      <c r="R1890" s="160">
        <v>3</v>
      </c>
      <c r="S1890" s="115" t="str">
        <f t="shared" si="58"/>
        <v>OGN</v>
      </c>
      <c r="T1890" s="115" t="str">
        <f>IFERROR(VLOOKUP(S1890,[1]LOKASI!$B$4:$D$19,2,0),"-")</f>
        <v>DISTRIK II</v>
      </c>
      <c r="U1890" s="115"/>
      <c r="V1890" s="115"/>
      <c r="W1890" s="121"/>
    </row>
    <row r="1891" spans="2:23" s="94" customFormat="1" ht="50.15" hidden="1" customHeight="1" x14ac:dyDescent="0.35">
      <c r="B1891" s="115">
        <f t="shared" si="59"/>
        <v>1886</v>
      </c>
      <c r="C1891" s="115" t="s">
        <v>1755</v>
      </c>
      <c r="D1891" s="116" t="s">
        <v>4252</v>
      </c>
      <c r="E1891" s="117"/>
      <c r="F1891" s="118"/>
      <c r="G1891" s="164"/>
      <c r="H1891" s="164"/>
      <c r="I1891" s="164"/>
      <c r="J1891" s="164">
        <v>4</v>
      </c>
      <c r="K1891" s="131">
        <v>44239</v>
      </c>
      <c r="L1891" s="131">
        <v>44239</v>
      </c>
      <c r="M1891" s="131">
        <v>44239</v>
      </c>
      <c r="N1891" s="206" t="s">
        <v>4253</v>
      </c>
      <c r="O1891" s="160" t="s">
        <v>2596</v>
      </c>
      <c r="P1891" s="115">
        <v>2</v>
      </c>
      <c r="Q1891" s="115">
        <v>2021</v>
      </c>
      <c r="R1891" s="160"/>
      <c r="S1891" s="115" t="str">
        <f t="shared" si="58"/>
        <v>PDW</v>
      </c>
      <c r="T1891" s="115" t="str">
        <f>IFERROR(VLOOKUP(S1891,[1]LOKASI!$B$4:$D$19,2,0),"-")</f>
        <v>-</v>
      </c>
      <c r="U1891" s="115"/>
      <c r="V1891" s="115"/>
      <c r="W1891" s="121"/>
    </row>
    <row r="1892" spans="2:23" s="94" customFormat="1" ht="50.15" hidden="1" customHeight="1" x14ac:dyDescent="0.35">
      <c r="B1892" s="115">
        <f t="shared" si="59"/>
        <v>1887</v>
      </c>
      <c r="C1892" s="160" t="s">
        <v>2301</v>
      </c>
      <c r="D1892" s="116" t="s">
        <v>4254</v>
      </c>
      <c r="E1892" s="117"/>
      <c r="F1892" s="118"/>
      <c r="G1892" s="164">
        <v>1</v>
      </c>
      <c r="H1892" s="164"/>
      <c r="I1892" s="164">
        <v>1</v>
      </c>
      <c r="J1892" s="164"/>
      <c r="K1892" s="131">
        <v>44240</v>
      </c>
      <c r="L1892" s="131">
        <v>44240</v>
      </c>
      <c r="M1892" s="131">
        <v>44240</v>
      </c>
      <c r="N1892" s="206" t="s">
        <v>4255</v>
      </c>
      <c r="O1892" s="160" t="s">
        <v>3648</v>
      </c>
      <c r="P1892" s="115">
        <v>2</v>
      </c>
      <c r="Q1892" s="115">
        <v>2021</v>
      </c>
      <c r="R1892" s="160"/>
      <c r="S1892" s="115" t="str">
        <f t="shared" si="58"/>
        <v>SP7TLJ</v>
      </c>
      <c r="T1892" s="115" t="str">
        <f>IFERROR(VLOOKUP(S1892,[1]LOKASI!$B$4:$D$19,2,0),"-")</f>
        <v>-</v>
      </c>
      <c r="U1892" s="115"/>
      <c r="V1892" s="115"/>
      <c r="W1892" s="121"/>
    </row>
    <row r="1893" spans="2:23" s="94" customFormat="1" ht="50.15" hidden="1" customHeight="1" x14ac:dyDescent="0.35">
      <c r="B1893" s="115">
        <f t="shared" si="59"/>
        <v>1888</v>
      </c>
      <c r="C1893" s="115" t="s">
        <v>1755</v>
      </c>
      <c r="D1893" s="116" t="s">
        <v>4256</v>
      </c>
      <c r="E1893" s="117"/>
      <c r="F1893" s="118"/>
      <c r="G1893" s="164">
        <v>1</v>
      </c>
      <c r="H1893" s="164">
        <v>1</v>
      </c>
      <c r="I1893" s="164"/>
      <c r="J1893" s="164"/>
      <c r="K1893" s="131">
        <v>44240</v>
      </c>
      <c r="L1893" s="131">
        <v>44240</v>
      </c>
      <c r="M1893" s="131">
        <v>44240</v>
      </c>
      <c r="N1893" s="206" t="s">
        <v>4257</v>
      </c>
      <c r="O1893" s="160" t="s">
        <v>1854</v>
      </c>
      <c r="P1893" s="115">
        <v>2</v>
      </c>
      <c r="Q1893" s="115">
        <v>2021</v>
      </c>
      <c r="R1893" s="160"/>
      <c r="S1893" s="115" t="str">
        <f t="shared" si="58"/>
        <v>BRG</v>
      </c>
      <c r="T1893" s="115" t="str">
        <f>IFERROR(VLOOKUP(S1893,[1]LOKASI!$B$4:$D$19,2,0),"-")</f>
        <v>DISTRIK III</v>
      </c>
      <c r="U1893" s="115"/>
      <c r="V1893" s="115"/>
      <c r="W1893" s="121"/>
    </row>
    <row r="1894" spans="2:23" s="94" customFormat="1" ht="50.15" hidden="1" customHeight="1" x14ac:dyDescent="0.35">
      <c r="B1894" s="115">
        <f t="shared" si="59"/>
        <v>1889</v>
      </c>
      <c r="C1894" s="115" t="s">
        <v>1755</v>
      </c>
      <c r="D1894" s="116" t="s">
        <v>4258</v>
      </c>
      <c r="E1894" s="117"/>
      <c r="F1894" s="118"/>
      <c r="G1894" s="164"/>
      <c r="H1894" s="164"/>
      <c r="I1894" s="164"/>
      <c r="J1894" s="164">
        <v>27</v>
      </c>
      <c r="K1894" s="131">
        <v>44241</v>
      </c>
      <c r="L1894" s="131">
        <v>44241</v>
      </c>
      <c r="M1894" s="131">
        <v>44241</v>
      </c>
      <c r="N1894" s="160" t="s">
        <v>4259</v>
      </c>
      <c r="O1894" s="160" t="s">
        <v>1367</v>
      </c>
      <c r="P1894" s="115">
        <v>2</v>
      </c>
      <c r="Q1894" s="115">
        <v>2021</v>
      </c>
      <c r="R1894" s="160">
        <v>2.4</v>
      </c>
      <c r="S1894" s="115" t="str">
        <f t="shared" si="58"/>
        <v>BRG</v>
      </c>
      <c r="T1894" s="115" t="str">
        <f>IFERROR(VLOOKUP(S1894,[1]LOKASI!$B$4:$D$19,2,0),"-")</f>
        <v>DISTRIK III</v>
      </c>
      <c r="U1894" s="115"/>
      <c r="V1894" s="115"/>
      <c r="W1894" s="121"/>
    </row>
    <row r="1895" spans="2:23" s="94" customFormat="1" ht="50.15" hidden="1" customHeight="1" x14ac:dyDescent="0.35">
      <c r="B1895" s="115">
        <f t="shared" si="59"/>
        <v>1890</v>
      </c>
      <c r="C1895" s="115" t="s">
        <v>1755</v>
      </c>
      <c r="D1895" s="116" t="s">
        <v>4260</v>
      </c>
      <c r="E1895" s="117"/>
      <c r="F1895" s="118"/>
      <c r="G1895" s="164"/>
      <c r="H1895" s="164"/>
      <c r="I1895" s="164"/>
      <c r="J1895" s="164">
        <v>16</v>
      </c>
      <c r="K1895" s="131">
        <v>44242</v>
      </c>
      <c r="L1895" s="131">
        <v>44242</v>
      </c>
      <c r="M1895" s="131">
        <v>44242</v>
      </c>
      <c r="N1895" s="160" t="s">
        <v>3663</v>
      </c>
      <c r="O1895" s="160" t="s">
        <v>1022</v>
      </c>
      <c r="P1895" s="115">
        <v>2</v>
      </c>
      <c r="Q1895" s="115">
        <v>2021</v>
      </c>
      <c r="R1895" s="160">
        <v>5.0000000000000001E-3</v>
      </c>
      <c r="S1895" s="115" t="str">
        <f t="shared" si="58"/>
        <v>TLJ</v>
      </c>
      <c r="T1895" s="115" t="str">
        <f>IFERROR(VLOOKUP(S1895,[1]LOKASI!$B$4:$D$19,2,0),"-")</f>
        <v>DISTRIK I</v>
      </c>
      <c r="U1895" s="115"/>
      <c r="V1895" s="115"/>
      <c r="W1895" s="121"/>
    </row>
    <row r="1896" spans="2:23" s="94" customFormat="1" ht="50.15" hidden="1" customHeight="1" x14ac:dyDescent="0.35">
      <c r="B1896" s="115">
        <f t="shared" si="59"/>
        <v>1891</v>
      </c>
      <c r="C1896" s="115" t="s">
        <v>1755</v>
      </c>
      <c r="D1896" s="116" t="s">
        <v>4261</v>
      </c>
      <c r="E1896" s="117"/>
      <c r="F1896" s="118"/>
      <c r="G1896" s="164">
        <v>1</v>
      </c>
      <c r="H1896" s="164">
        <v>1</v>
      </c>
      <c r="I1896" s="164"/>
      <c r="J1896" s="164"/>
      <c r="K1896" s="131">
        <v>44242</v>
      </c>
      <c r="L1896" s="131">
        <v>44242</v>
      </c>
      <c r="M1896" s="131">
        <v>44242</v>
      </c>
      <c r="N1896" s="160" t="s">
        <v>3517</v>
      </c>
      <c r="O1896" s="160" t="s">
        <v>1692</v>
      </c>
      <c r="P1896" s="115">
        <v>2</v>
      </c>
      <c r="Q1896" s="115">
        <v>2021</v>
      </c>
      <c r="R1896" s="160">
        <v>0.67500000000000004</v>
      </c>
      <c r="S1896" s="115" t="str">
        <f t="shared" si="58"/>
        <v>TTB</v>
      </c>
      <c r="T1896" s="115" t="str">
        <f>IFERROR(VLOOKUP(S1896,[1]LOKASI!$B$4:$D$19,2,0),"-")</f>
        <v>DISTRIK II</v>
      </c>
      <c r="U1896" s="115"/>
      <c r="V1896" s="115"/>
      <c r="W1896" s="121"/>
    </row>
    <row r="1897" spans="2:23" s="94" customFormat="1" ht="50.15" hidden="1" customHeight="1" x14ac:dyDescent="0.35">
      <c r="B1897" s="115">
        <f t="shared" si="59"/>
        <v>1892</v>
      </c>
      <c r="C1897" s="115" t="s">
        <v>1755</v>
      </c>
      <c r="D1897" s="116" t="s">
        <v>4262</v>
      </c>
      <c r="E1897" s="117"/>
      <c r="F1897" s="118"/>
      <c r="G1897" s="164">
        <v>1</v>
      </c>
      <c r="H1897" s="164"/>
      <c r="I1897" s="164">
        <v>1</v>
      </c>
      <c r="J1897" s="164"/>
      <c r="K1897" s="131">
        <v>44243</v>
      </c>
      <c r="L1897" s="131">
        <v>44243</v>
      </c>
      <c r="M1897" s="131">
        <v>44243</v>
      </c>
      <c r="N1897" s="160" t="s">
        <v>4263</v>
      </c>
      <c r="O1897" s="160" t="s">
        <v>1159</v>
      </c>
      <c r="P1897" s="115">
        <v>2</v>
      </c>
      <c r="Q1897" s="115">
        <v>2021</v>
      </c>
      <c r="R1897" s="160">
        <v>0.75</v>
      </c>
      <c r="S1897" s="115" t="str">
        <f t="shared" si="58"/>
        <v>TLJ</v>
      </c>
      <c r="T1897" s="115" t="str">
        <f>IFERROR(VLOOKUP(S1897,[1]LOKASI!$B$4:$D$19,2,0),"-")</f>
        <v>DISTRIK I</v>
      </c>
      <c r="U1897" s="115"/>
      <c r="V1897" s="115"/>
      <c r="W1897" s="121"/>
    </row>
    <row r="1898" spans="2:23" s="94" customFormat="1" ht="50.15" hidden="1" customHeight="1" x14ac:dyDescent="0.35">
      <c r="B1898" s="115">
        <f t="shared" si="59"/>
        <v>1893</v>
      </c>
      <c r="C1898" s="115" t="s">
        <v>1755</v>
      </c>
      <c r="D1898" s="116" t="s">
        <v>4264</v>
      </c>
      <c r="E1898" s="117"/>
      <c r="F1898" s="118"/>
      <c r="G1898" s="164"/>
      <c r="H1898" s="164"/>
      <c r="I1898" s="164"/>
      <c r="J1898" s="164">
        <v>18</v>
      </c>
      <c r="K1898" s="131">
        <v>44243</v>
      </c>
      <c r="L1898" s="131">
        <v>44243</v>
      </c>
      <c r="M1898" s="131">
        <v>44243</v>
      </c>
      <c r="N1898" s="160" t="s">
        <v>4265</v>
      </c>
      <c r="O1898" s="160" t="s">
        <v>1448</v>
      </c>
      <c r="P1898" s="115">
        <v>2</v>
      </c>
      <c r="Q1898" s="115">
        <v>2021</v>
      </c>
      <c r="R1898" s="160">
        <v>0.65</v>
      </c>
      <c r="S1898" s="115" t="str">
        <f t="shared" si="58"/>
        <v>KAG</v>
      </c>
      <c r="T1898" s="115" t="str">
        <f>IFERROR(VLOOKUP(S1898,[1]LOKASI!$B$4:$D$19,2,0),"-")</f>
        <v>DISTRIK III</v>
      </c>
      <c r="U1898" s="115"/>
      <c r="V1898" s="115"/>
      <c r="W1898" s="121"/>
    </row>
    <row r="1899" spans="2:23" s="94" customFormat="1" ht="50.15" hidden="1" customHeight="1" x14ac:dyDescent="0.35">
      <c r="B1899" s="115">
        <f t="shared" si="59"/>
        <v>1894</v>
      </c>
      <c r="C1899" s="115" t="s">
        <v>1755</v>
      </c>
      <c r="D1899" s="116" t="s">
        <v>4266</v>
      </c>
      <c r="E1899" s="117"/>
      <c r="F1899" s="118"/>
      <c r="G1899" s="164"/>
      <c r="H1899" s="164"/>
      <c r="I1899" s="164"/>
      <c r="J1899" s="164">
        <v>9</v>
      </c>
      <c r="K1899" s="131">
        <v>44245</v>
      </c>
      <c r="L1899" s="131">
        <v>44245</v>
      </c>
      <c r="M1899" s="131">
        <v>44245</v>
      </c>
      <c r="N1899" s="160" t="s">
        <v>3547</v>
      </c>
      <c r="O1899" s="160" t="s">
        <v>1518</v>
      </c>
      <c r="P1899" s="115">
        <v>2</v>
      </c>
      <c r="Q1899" s="115">
        <v>2021</v>
      </c>
      <c r="R1899" s="160">
        <v>0.1</v>
      </c>
      <c r="S1899" s="115" t="str">
        <f t="shared" si="58"/>
        <v>PMB</v>
      </c>
      <c r="T1899" s="115" t="str">
        <f>IFERROR(VLOOKUP(S1899,[1]LOKASI!$B$4:$D$19,2,0),"-")</f>
        <v>DISTRIK I</v>
      </c>
      <c r="U1899" s="115"/>
      <c r="V1899" s="115"/>
      <c r="W1899" s="121"/>
    </row>
    <row r="1900" spans="2:23" s="94" customFormat="1" ht="50.15" hidden="1" customHeight="1" x14ac:dyDescent="0.35">
      <c r="B1900" s="115">
        <f t="shared" si="59"/>
        <v>1895</v>
      </c>
      <c r="C1900" s="115" t="s">
        <v>1755</v>
      </c>
      <c r="D1900" s="116" t="s">
        <v>4267</v>
      </c>
      <c r="E1900" s="117"/>
      <c r="F1900" s="118"/>
      <c r="G1900" s="164">
        <v>1</v>
      </c>
      <c r="H1900" s="164">
        <v>1</v>
      </c>
      <c r="I1900" s="164"/>
      <c r="J1900" s="164"/>
      <c r="K1900" s="131">
        <v>44245</v>
      </c>
      <c r="L1900" s="131">
        <v>44245</v>
      </c>
      <c r="M1900" s="131">
        <v>44245</v>
      </c>
      <c r="N1900" s="160" t="s">
        <v>4268</v>
      </c>
      <c r="O1900" s="160" t="s">
        <v>1163</v>
      </c>
      <c r="P1900" s="115">
        <v>2</v>
      </c>
      <c r="Q1900" s="115">
        <v>2021</v>
      </c>
      <c r="R1900" s="160">
        <v>1.9</v>
      </c>
      <c r="S1900" s="115" t="str">
        <f t="shared" si="58"/>
        <v>TLJ</v>
      </c>
      <c r="T1900" s="115" t="str">
        <f>IFERROR(VLOOKUP(S1900,[1]LOKASI!$B$4:$D$19,2,0),"-")</f>
        <v>DISTRIK I</v>
      </c>
      <c r="U1900" s="115"/>
      <c r="V1900" s="115"/>
      <c r="W1900" s="121"/>
    </row>
    <row r="1901" spans="2:23" s="94" customFormat="1" ht="50.15" hidden="1" customHeight="1" x14ac:dyDescent="0.35">
      <c r="B1901" s="115">
        <f t="shared" si="59"/>
        <v>1896</v>
      </c>
      <c r="C1901" s="160" t="s">
        <v>2301</v>
      </c>
      <c r="D1901" s="116" t="s">
        <v>4269</v>
      </c>
      <c r="E1901" s="117"/>
      <c r="F1901" s="118"/>
      <c r="G1901" s="164">
        <v>1</v>
      </c>
      <c r="H1901" s="164"/>
      <c r="I1901" s="164">
        <v>1</v>
      </c>
      <c r="J1901" s="164"/>
      <c r="K1901" s="131">
        <v>44246</v>
      </c>
      <c r="L1901" s="131">
        <v>44246</v>
      </c>
      <c r="M1901" s="131">
        <v>44246</v>
      </c>
      <c r="N1901" s="160" t="s">
        <v>3860</v>
      </c>
      <c r="O1901" s="160" t="s">
        <v>3754</v>
      </c>
      <c r="P1901" s="115">
        <v>2</v>
      </c>
      <c r="Q1901" s="115">
        <v>2021</v>
      </c>
      <c r="R1901" s="160"/>
      <c r="S1901" s="115" t="str">
        <f t="shared" si="58"/>
        <v>SP2GNK</v>
      </c>
      <c r="T1901" s="115" t="str">
        <f>IFERROR(VLOOKUP(S1901,[1]LOKASI!$B$4:$D$19,2,0),"-")</f>
        <v>-</v>
      </c>
      <c r="U1901" s="115"/>
      <c r="V1901" s="115"/>
      <c r="W1901" s="121"/>
    </row>
    <row r="1902" spans="2:23" s="94" customFormat="1" ht="50.15" hidden="1" customHeight="1" x14ac:dyDescent="0.35">
      <c r="B1902" s="115">
        <f t="shared" si="59"/>
        <v>1897</v>
      </c>
      <c r="C1902" s="160" t="s">
        <v>2301</v>
      </c>
      <c r="D1902" s="116" t="s">
        <v>4270</v>
      </c>
      <c r="E1902" s="117"/>
      <c r="F1902" s="118"/>
      <c r="G1902" s="164">
        <v>1</v>
      </c>
      <c r="H1902" s="164"/>
      <c r="I1902" s="164">
        <v>1</v>
      </c>
      <c r="J1902" s="164"/>
      <c r="K1902" s="131">
        <v>44246</v>
      </c>
      <c r="L1902" s="131">
        <v>44246</v>
      </c>
      <c r="M1902" s="131">
        <v>44246</v>
      </c>
      <c r="N1902" s="160" t="s">
        <v>3549</v>
      </c>
      <c r="O1902" s="160" t="s">
        <v>3754</v>
      </c>
      <c r="P1902" s="115">
        <v>2</v>
      </c>
      <c r="Q1902" s="115">
        <v>2021</v>
      </c>
      <c r="R1902" s="160"/>
      <c r="S1902" s="115" t="str">
        <f t="shared" si="58"/>
        <v>SP2GNK</v>
      </c>
      <c r="T1902" s="115" t="str">
        <f>IFERROR(VLOOKUP(S1902,[1]LOKASI!$B$4:$D$19,2,0),"-")</f>
        <v>-</v>
      </c>
      <c r="U1902" s="115"/>
      <c r="V1902" s="115"/>
      <c r="W1902" s="121"/>
    </row>
    <row r="1903" spans="2:23" s="94" customFormat="1" ht="50.15" hidden="1" customHeight="1" x14ac:dyDescent="0.35">
      <c r="B1903" s="115">
        <f t="shared" si="59"/>
        <v>1898</v>
      </c>
      <c r="C1903" s="115" t="s">
        <v>1755</v>
      </c>
      <c r="D1903" s="116" t="s">
        <v>4271</v>
      </c>
      <c r="E1903" s="117"/>
      <c r="F1903" s="118"/>
      <c r="G1903" s="164">
        <v>1</v>
      </c>
      <c r="H1903" s="164"/>
      <c r="I1903" s="164">
        <v>1</v>
      </c>
      <c r="J1903" s="164"/>
      <c r="K1903" s="131">
        <v>44246</v>
      </c>
      <c r="L1903" s="131">
        <v>44246</v>
      </c>
      <c r="M1903" s="131">
        <v>44246</v>
      </c>
      <c r="N1903" s="206" t="s">
        <v>4272</v>
      </c>
      <c r="O1903" s="160" t="s">
        <v>1459</v>
      </c>
      <c r="P1903" s="115">
        <v>2</v>
      </c>
      <c r="Q1903" s="115">
        <v>2021</v>
      </c>
      <c r="R1903" s="160">
        <v>0</v>
      </c>
      <c r="S1903" s="115" t="str">
        <f t="shared" si="58"/>
        <v>KRD</v>
      </c>
      <c r="T1903" s="115" t="str">
        <f>IFERROR(VLOOKUP(S1903,[1]LOKASI!$B$4:$D$19,2,0),"-")</f>
        <v>-</v>
      </c>
      <c r="U1903" s="115"/>
      <c r="V1903" s="115"/>
      <c r="W1903" s="121"/>
    </row>
    <row r="1904" spans="2:23" s="94" customFormat="1" ht="50.15" hidden="1" customHeight="1" x14ac:dyDescent="0.35">
      <c r="B1904" s="115">
        <f t="shared" si="59"/>
        <v>1899</v>
      </c>
      <c r="C1904" s="115" t="s">
        <v>1755</v>
      </c>
      <c r="D1904" s="116" t="s">
        <v>4273</v>
      </c>
      <c r="E1904" s="117"/>
      <c r="F1904" s="118"/>
      <c r="G1904" s="164">
        <v>1</v>
      </c>
      <c r="H1904" s="164"/>
      <c r="I1904" s="164">
        <v>1</v>
      </c>
      <c r="J1904" s="164"/>
      <c r="K1904" s="131">
        <v>44246</v>
      </c>
      <c r="L1904" s="131">
        <v>44246</v>
      </c>
      <c r="M1904" s="131">
        <v>44247</v>
      </c>
      <c r="N1904" s="206" t="s">
        <v>4274</v>
      </c>
      <c r="O1904" s="160" t="s">
        <v>1644</v>
      </c>
      <c r="P1904" s="115">
        <v>2</v>
      </c>
      <c r="Q1904" s="115">
        <v>2021</v>
      </c>
      <c r="R1904" s="160">
        <v>0.85</v>
      </c>
      <c r="S1904" s="115" t="str">
        <f t="shared" si="58"/>
        <v>TLJ</v>
      </c>
      <c r="T1904" s="115" t="str">
        <f>IFERROR(VLOOKUP(S1904,[1]LOKASI!$B$4:$D$19,2,0),"-")</f>
        <v>DISTRIK I</v>
      </c>
      <c r="U1904" s="115"/>
      <c r="V1904" s="115"/>
      <c r="W1904" s="121"/>
    </row>
    <row r="1905" spans="2:23" s="94" customFormat="1" ht="50.15" hidden="1" customHeight="1" x14ac:dyDescent="0.35">
      <c r="B1905" s="115">
        <f t="shared" si="59"/>
        <v>1900</v>
      </c>
      <c r="C1905" s="115" t="s">
        <v>1755</v>
      </c>
      <c r="D1905" s="116" t="s">
        <v>4275</v>
      </c>
      <c r="E1905" s="117"/>
      <c r="F1905" s="118"/>
      <c r="G1905" s="164"/>
      <c r="H1905" s="164"/>
      <c r="I1905" s="164"/>
      <c r="J1905" s="164">
        <v>8</v>
      </c>
      <c r="K1905" s="131">
        <v>44247</v>
      </c>
      <c r="L1905" s="131">
        <v>44247</v>
      </c>
      <c r="M1905" s="131">
        <v>44247</v>
      </c>
      <c r="N1905" s="160" t="s">
        <v>3577</v>
      </c>
      <c r="O1905" s="160" t="s">
        <v>1580</v>
      </c>
      <c r="P1905" s="115">
        <v>2</v>
      </c>
      <c r="Q1905" s="115">
        <v>2021</v>
      </c>
      <c r="R1905" s="160">
        <v>0.87</v>
      </c>
      <c r="S1905" s="115" t="str">
        <f t="shared" si="58"/>
        <v>TLJ</v>
      </c>
      <c r="T1905" s="115" t="str">
        <f>IFERROR(VLOOKUP(S1905,[1]LOKASI!$B$4:$D$19,2,0),"-")</f>
        <v>DISTRIK I</v>
      </c>
      <c r="U1905" s="115"/>
      <c r="V1905" s="115"/>
      <c r="W1905" s="121"/>
    </row>
    <row r="1906" spans="2:23" s="94" customFormat="1" ht="50.15" hidden="1" customHeight="1" x14ac:dyDescent="0.35">
      <c r="B1906" s="115">
        <f t="shared" si="59"/>
        <v>1901</v>
      </c>
      <c r="C1906" s="160" t="s">
        <v>2301</v>
      </c>
      <c r="D1906" s="116" t="s">
        <v>4276</v>
      </c>
      <c r="E1906" s="117"/>
      <c r="F1906" s="118"/>
      <c r="G1906" s="164"/>
      <c r="H1906" s="164"/>
      <c r="I1906" s="164"/>
      <c r="J1906" s="164"/>
      <c r="K1906" s="131">
        <v>44247</v>
      </c>
      <c r="L1906" s="131">
        <v>44247</v>
      </c>
      <c r="M1906" s="131">
        <v>44247</v>
      </c>
      <c r="N1906" s="160" t="s">
        <v>4277</v>
      </c>
      <c r="O1906" s="160" t="s">
        <v>4278</v>
      </c>
      <c r="P1906" s="115">
        <v>2</v>
      </c>
      <c r="Q1906" s="115">
        <v>2021</v>
      </c>
      <c r="R1906" s="160"/>
      <c r="S1906" s="115" t="str">
        <f t="shared" si="58"/>
        <v>SPRGD</v>
      </c>
      <c r="T1906" s="115" t="str">
        <f>IFERROR(VLOOKUP(S1906,[1]LOKASI!$B$4:$D$19,2,0),"-")</f>
        <v>-</v>
      </c>
      <c r="U1906" s="115"/>
      <c r="V1906" s="115"/>
      <c r="W1906" s="121"/>
    </row>
    <row r="1907" spans="2:23" s="94" customFormat="1" ht="50.15" hidden="1" customHeight="1" x14ac:dyDescent="0.35">
      <c r="B1907" s="115">
        <f t="shared" si="59"/>
        <v>1902</v>
      </c>
      <c r="C1907" s="115" t="s">
        <v>1755</v>
      </c>
      <c r="D1907" s="116" t="s">
        <v>4279</v>
      </c>
      <c r="E1907" s="117"/>
      <c r="F1907" s="118"/>
      <c r="G1907" s="164">
        <v>1</v>
      </c>
      <c r="H1907" s="164"/>
      <c r="I1907" s="164">
        <v>1</v>
      </c>
      <c r="J1907" s="164"/>
      <c r="K1907" s="131">
        <v>44248</v>
      </c>
      <c r="L1907" s="131">
        <v>44248</v>
      </c>
      <c r="M1907" s="131">
        <v>44248</v>
      </c>
      <c r="N1907" s="160" t="s">
        <v>3002</v>
      </c>
      <c r="O1907" s="160" t="s">
        <v>4243</v>
      </c>
      <c r="P1907" s="115">
        <v>2</v>
      </c>
      <c r="Q1907" s="115">
        <v>2021</v>
      </c>
      <c r="R1907" s="160">
        <v>0.45</v>
      </c>
      <c r="S1907" s="115" t="str">
        <f t="shared" si="58"/>
        <v>OGN</v>
      </c>
      <c r="T1907" s="115" t="str">
        <f>IFERROR(VLOOKUP(S1907,[1]LOKASI!$B$4:$D$19,2,0),"-")</f>
        <v>DISTRIK II</v>
      </c>
      <c r="U1907" s="115"/>
      <c r="V1907" s="115"/>
      <c r="W1907" s="121"/>
    </row>
    <row r="1908" spans="2:23" s="94" customFormat="1" ht="50.15" hidden="1" customHeight="1" x14ac:dyDescent="0.35">
      <c r="B1908" s="115">
        <f t="shared" si="59"/>
        <v>1903</v>
      </c>
      <c r="C1908" s="160" t="s">
        <v>2301</v>
      </c>
      <c r="D1908" s="116" t="s">
        <v>4280</v>
      </c>
      <c r="E1908" s="117"/>
      <c r="F1908" s="118"/>
      <c r="G1908" s="164">
        <v>1</v>
      </c>
      <c r="H1908" s="164"/>
      <c r="I1908" s="164">
        <v>1</v>
      </c>
      <c r="J1908" s="164"/>
      <c r="K1908" s="131">
        <v>44248</v>
      </c>
      <c r="L1908" s="131">
        <v>44248</v>
      </c>
      <c r="M1908" s="131">
        <v>44251</v>
      </c>
      <c r="N1908" s="206" t="s">
        <v>4281</v>
      </c>
      <c r="O1908" s="160" t="s">
        <v>4154</v>
      </c>
      <c r="P1908" s="115">
        <v>2</v>
      </c>
      <c r="Q1908" s="115">
        <v>2021</v>
      </c>
      <c r="R1908" s="160"/>
      <c r="S1908" s="115" t="str">
        <f t="shared" si="58"/>
        <v>SPGMBU</v>
      </c>
      <c r="T1908" s="115" t="str">
        <f>IFERROR(VLOOKUP(S1908,[1]LOKASI!$B$4:$D$19,2,0),"-")</f>
        <v>-</v>
      </c>
      <c r="U1908" s="115"/>
      <c r="V1908" s="115"/>
      <c r="W1908" s="121"/>
    </row>
    <row r="1909" spans="2:23" s="94" customFormat="1" ht="50.15" hidden="1" customHeight="1" x14ac:dyDescent="0.35">
      <c r="B1909" s="115">
        <f t="shared" si="59"/>
        <v>1904</v>
      </c>
      <c r="C1909" s="160" t="s">
        <v>2301</v>
      </c>
      <c r="D1909" s="116" t="s">
        <v>4282</v>
      </c>
      <c r="E1909" s="117"/>
      <c r="F1909" s="118"/>
      <c r="G1909" s="164">
        <v>1</v>
      </c>
      <c r="H1909" s="164"/>
      <c r="I1909" s="164">
        <v>1</v>
      </c>
      <c r="J1909" s="164"/>
      <c r="K1909" s="131">
        <v>44249</v>
      </c>
      <c r="L1909" s="131">
        <v>44249</v>
      </c>
      <c r="M1909" s="131">
        <v>44249</v>
      </c>
      <c r="N1909" s="160" t="s">
        <v>4283</v>
      </c>
      <c r="O1909" s="160" t="s">
        <v>4284</v>
      </c>
      <c r="P1909" s="115">
        <v>2</v>
      </c>
      <c r="Q1909" s="115">
        <v>2021</v>
      </c>
      <c r="R1909" s="160"/>
      <c r="S1909" s="115" t="str">
        <f t="shared" si="58"/>
        <v>SP1TTB</v>
      </c>
      <c r="T1909" s="115" t="str">
        <f>IFERROR(VLOOKUP(S1909,[1]LOKASI!$B$4:$D$19,2,0),"-")</f>
        <v>-</v>
      </c>
      <c r="U1909" s="115"/>
      <c r="V1909" s="115"/>
      <c r="W1909" s="121"/>
    </row>
    <row r="1910" spans="2:23" s="94" customFormat="1" ht="50.15" hidden="1" customHeight="1" x14ac:dyDescent="0.35">
      <c r="B1910" s="115">
        <f t="shared" si="59"/>
        <v>1905</v>
      </c>
      <c r="C1910" s="115" t="s">
        <v>1755</v>
      </c>
      <c r="D1910" s="116" t="s">
        <v>4285</v>
      </c>
      <c r="E1910" s="117"/>
      <c r="F1910" s="118"/>
      <c r="G1910" s="164"/>
      <c r="H1910" s="164"/>
      <c r="I1910" s="164"/>
      <c r="J1910" s="164">
        <v>16</v>
      </c>
      <c r="K1910" s="131">
        <v>44250</v>
      </c>
      <c r="L1910" s="131">
        <v>44250</v>
      </c>
      <c r="M1910" s="131">
        <v>44250</v>
      </c>
      <c r="N1910" s="160" t="s">
        <v>4263</v>
      </c>
      <c r="O1910" s="160" t="s">
        <v>180</v>
      </c>
      <c r="P1910" s="115">
        <v>2</v>
      </c>
      <c r="Q1910" s="115">
        <v>2021</v>
      </c>
      <c r="R1910" s="160">
        <v>0.22</v>
      </c>
      <c r="S1910" s="115" t="str">
        <f t="shared" si="58"/>
        <v>TLJ</v>
      </c>
      <c r="T1910" s="115" t="str">
        <f>IFERROR(VLOOKUP(S1910,[1]LOKASI!$B$4:$D$19,2,0),"-")</f>
        <v>DISTRIK I</v>
      </c>
      <c r="U1910" s="115"/>
      <c r="V1910" s="115"/>
      <c r="W1910" s="121"/>
    </row>
    <row r="1911" spans="2:23" s="94" customFormat="1" ht="50.15" hidden="1" customHeight="1" x14ac:dyDescent="0.35">
      <c r="B1911" s="115">
        <f t="shared" si="59"/>
        <v>1906</v>
      </c>
      <c r="C1911" s="160" t="s">
        <v>2301</v>
      </c>
      <c r="D1911" s="116" t="s">
        <v>4286</v>
      </c>
      <c r="E1911" s="117"/>
      <c r="F1911" s="118"/>
      <c r="G1911" s="164">
        <v>1</v>
      </c>
      <c r="H1911" s="164"/>
      <c r="I1911" s="164">
        <v>1</v>
      </c>
      <c r="J1911" s="164"/>
      <c r="K1911" s="131">
        <v>44250</v>
      </c>
      <c r="L1911" s="131">
        <v>44250</v>
      </c>
      <c r="M1911" s="131">
        <v>44250</v>
      </c>
      <c r="N1911" s="160" t="s">
        <v>3298</v>
      </c>
      <c r="O1911" s="160" t="s">
        <v>4284</v>
      </c>
      <c r="P1911" s="115">
        <v>2</v>
      </c>
      <c r="Q1911" s="115">
        <v>2021</v>
      </c>
      <c r="R1911" s="160"/>
      <c r="S1911" s="115" t="str">
        <f t="shared" si="58"/>
        <v>SP1TTB</v>
      </c>
      <c r="T1911" s="115" t="str">
        <f>IFERROR(VLOOKUP(S1911,[1]LOKASI!$B$4:$D$19,2,0),"-")</f>
        <v>-</v>
      </c>
      <c r="U1911" s="115"/>
      <c r="V1911" s="115"/>
      <c r="W1911" s="121"/>
    </row>
    <row r="1912" spans="2:23" s="94" customFormat="1" ht="50.15" hidden="1" customHeight="1" x14ac:dyDescent="0.35">
      <c r="B1912" s="115">
        <f t="shared" si="59"/>
        <v>1907</v>
      </c>
      <c r="C1912" s="160" t="s">
        <v>2301</v>
      </c>
      <c r="D1912" s="116" t="s">
        <v>4287</v>
      </c>
      <c r="E1912" s="117"/>
      <c r="F1912" s="118"/>
      <c r="G1912" s="164"/>
      <c r="H1912" s="164"/>
      <c r="I1912" s="164"/>
      <c r="J1912" s="164">
        <v>24</v>
      </c>
      <c r="K1912" s="131">
        <v>44250</v>
      </c>
      <c r="L1912" s="131">
        <v>44250</v>
      </c>
      <c r="M1912" s="131">
        <v>44250</v>
      </c>
      <c r="N1912" s="160" t="s">
        <v>4227</v>
      </c>
      <c r="O1912" s="160" t="s">
        <v>4288</v>
      </c>
      <c r="P1912" s="115">
        <v>2</v>
      </c>
      <c r="Q1912" s="115">
        <v>2021</v>
      </c>
      <c r="R1912" s="160">
        <v>0.55000000000000004</v>
      </c>
      <c r="S1912" s="115" t="str">
        <f t="shared" si="58"/>
        <v>SP2TMT</v>
      </c>
      <c r="T1912" s="115" t="str">
        <f>IFERROR(VLOOKUP(S1912,[1]LOKASI!$B$4:$D$19,2,0),"-")</f>
        <v>-</v>
      </c>
      <c r="U1912" s="115"/>
      <c r="V1912" s="115"/>
      <c r="W1912" s="121"/>
    </row>
    <row r="1913" spans="2:23" s="94" customFormat="1" ht="50.15" hidden="1" customHeight="1" x14ac:dyDescent="0.35">
      <c r="B1913" s="115">
        <f t="shared" si="59"/>
        <v>1908</v>
      </c>
      <c r="C1913" s="160" t="s">
        <v>2301</v>
      </c>
      <c r="D1913" s="116" t="s">
        <v>4289</v>
      </c>
      <c r="E1913" s="117"/>
      <c r="F1913" s="118"/>
      <c r="G1913" s="164">
        <v>1</v>
      </c>
      <c r="H1913" s="164"/>
      <c r="I1913" s="164">
        <v>1</v>
      </c>
      <c r="J1913" s="164"/>
      <c r="K1913" s="131">
        <v>44250</v>
      </c>
      <c r="L1913" s="131">
        <v>44250</v>
      </c>
      <c r="M1913" s="131">
        <v>44251</v>
      </c>
      <c r="N1913" s="160" t="s">
        <v>4290</v>
      </c>
      <c r="O1913" s="160" t="s">
        <v>4291</v>
      </c>
      <c r="P1913" s="115">
        <v>2</v>
      </c>
      <c r="Q1913" s="115">
        <v>2021</v>
      </c>
      <c r="R1913" s="160"/>
      <c r="S1913" s="115" t="str">
        <f t="shared" si="58"/>
        <v>SKG3GNK</v>
      </c>
      <c r="T1913" s="115" t="str">
        <f>IFERROR(VLOOKUP(S1913,[1]LOKASI!$B$4:$D$19,2,0),"-")</f>
        <v>-</v>
      </c>
      <c r="U1913" s="115"/>
      <c r="V1913" s="115"/>
      <c r="W1913" s="121"/>
    </row>
    <row r="1914" spans="2:23" s="94" customFormat="1" ht="50.15" hidden="1" customHeight="1" x14ac:dyDescent="0.35">
      <c r="B1914" s="115">
        <f t="shared" si="59"/>
        <v>1909</v>
      </c>
      <c r="C1914" s="115" t="s">
        <v>1755</v>
      </c>
      <c r="D1914" s="116" t="s">
        <v>4292</v>
      </c>
      <c r="E1914" s="117"/>
      <c r="F1914" s="118"/>
      <c r="G1914" s="164"/>
      <c r="H1914" s="164"/>
      <c r="I1914" s="164"/>
      <c r="J1914" s="164">
        <v>24</v>
      </c>
      <c r="K1914" s="131">
        <v>44250</v>
      </c>
      <c r="L1914" s="131">
        <v>44250</v>
      </c>
      <c r="M1914" s="131">
        <v>44251</v>
      </c>
      <c r="N1914" s="206" t="s">
        <v>4293</v>
      </c>
      <c r="O1914" s="160" t="s">
        <v>869</v>
      </c>
      <c r="P1914" s="115">
        <v>2</v>
      </c>
      <c r="Q1914" s="115">
        <v>2021</v>
      </c>
      <c r="R1914" s="160">
        <v>0.4</v>
      </c>
      <c r="S1914" s="115" t="str">
        <f t="shared" si="58"/>
        <v>TLJ</v>
      </c>
      <c r="T1914" s="115" t="str">
        <f>IFERROR(VLOOKUP(S1914,[1]LOKASI!$B$4:$D$19,2,0),"-")</f>
        <v>DISTRIK I</v>
      </c>
      <c r="U1914" s="115"/>
      <c r="V1914" s="115"/>
      <c r="W1914" s="121"/>
    </row>
    <row r="1915" spans="2:23" s="94" customFormat="1" ht="50.15" hidden="1" customHeight="1" x14ac:dyDescent="0.35">
      <c r="B1915" s="115">
        <f t="shared" si="59"/>
        <v>1910</v>
      </c>
      <c r="C1915" s="115" t="s">
        <v>1755</v>
      </c>
      <c r="D1915" s="116" t="s">
        <v>4294</v>
      </c>
      <c r="E1915" s="117"/>
      <c r="F1915" s="118"/>
      <c r="G1915" s="164">
        <v>1</v>
      </c>
      <c r="H1915" s="164"/>
      <c r="I1915" s="164">
        <v>1</v>
      </c>
      <c r="J1915" s="164"/>
      <c r="K1915" s="131">
        <v>44251</v>
      </c>
      <c r="L1915" s="131">
        <v>44251</v>
      </c>
      <c r="M1915" s="131">
        <v>44252</v>
      </c>
      <c r="N1915" s="160" t="s">
        <v>4295</v>
      </c>
      <c r="O1915" s="160" t="s">
        <v>1696</v>
      </c>
      <c r="P1915" s="115">
        <v>2</v>
      </c>
      <c r="Q1915" s="115">
        <v>2021</v>
      </c>
      <c r="R1915" s="160">
        <v>0.85</v>
      </c>
      <c r="S1915" s="115" t="str">
        <f t="shared" si="58"/>
        <v>TTB</v>
      </c>
      <c r="T1915" s="115" t="str">
        <f>IFERROR(VLOOKUP(S1915,[1]LOKASI!$B$4:$D$19,2,0),"-")</f>
        <v>DISTRIK II</v>
      </c>
      <c r="U1915" s="115"/>
      <c r="V1915" s="115"/>
      <c r="W1915" s="121"/>
    </row>
    <row r="1916" spans="2:23" s="94" customFormat="1" ht="50.15" hidden="1" customHeight="1" x14ac:dyDescent="0.35">
      <c r="B1916" s="115">
        <f t="shared" si="59"/>
        <v>1911</v>
      </c>
      <c r="C1916" s="115" t="s">
        <v>1755</v>
      </c>
      <c r="D1916" s="116" t="s">
        <v>4296</v>
      </c>
      <c r="E1916" s="117"/>
      <c r="F1916" s="118"/>
      <c r="G1916" s="164"/>
      <c r="H1916" s="164"/>
      <c r="I1916" s="164"/>
      <c r="J1916" s="164">
        <v>24</v>
      </c>
      <c r="K1916" s="131">
        <v>44252</v>
      </c>
      <c r="L1916" s="131">
        <v>44252</v>
      </c>
      <c r="M1916" s="131">
        <v>44252</v>
      </c>
      <c r="N1916" s="160" t="s">
        <v>4297</v>
      </c>
      <c r="O1916" s="160" t="s">
        <v>644</v>
      </c>
      <c r="P1916" s="115">
        <v>2</v>
      </c>
      <c r="Q1916" s="115">
        <v>2021</v>
      </c>
      <c r="R1916" s="160">
        <v>0.16500000000000001</v>
      </c>
      <c r="S1916" s="115" t="str">
        <f t="shared" si="58"/>
        <v>TLJ</v>
      </c>
      <c r="T1916" s="115" t="str">
        <f>IFERROR(VLOOKUP(S1916,[1]LOKASI!$B$4:$D$19,2,0),"-")</f>
        <v>DISTRIK I</v>
      </c>
      <c r="U1916" s="115"/>
      <c r="V1916" s="115"/>
      <c r="W1916" s="121"/>
    </row>
    <row r="1917" spans="2:23" s="94" customFormat="1" ht="50.15" hidden="1" customHeight="1" x14ac:dyDescent="0.35">
      <c r="B1917" s="115">
        <f t="shared" si="59"/>
        <v>1912</v>
      </c>
      <c r="C1917" s="160" t="s">
        <v>2301</v>
      </c>
      <c r="D1917" s="116" t="s">
        <v>4298</v>
      </c>
      <c r="E1917" s="117"/>
      <c r="F1917" s="118"/>
      <c r="G1917" s="164">
        <v>1</v>
      </c>
      <c r="H1917" s="164"/>
      <c r="I1917" s="164">
        <v>1</v>
      </c>
      <c r="J1917" s="164"/>
      <c r="K1917" s="131">
        <v>44254</v>
      </c>
      <c r="L1917" s="131">
        <v>44254</v>
      </c>
      <c r="M1917" s="131">
        <v>44254</v>
      </c>
      <c r="N1917" s="160" t="s">
        <v>3272</v>
      </c>
      <c r="O1917" s="160" t="s">
        <v>4094</v>
      </c>
      <c r="P1917" s="115">
        <v>2</v>
      </c>
      <c r="Q1917" s="115">
        <v>2021</v>
      </c>
      <c r="R1917" s="160"/>
      <c r="S1917" s="115" t="str">
        <f t="shared" si="58"/>
        <v>SPOGAN</v>
      </c>
      <c r="T1917" s="115" t="str">
        <f>IFERROR(VLOOKUP(S1917,[1]LOKASI!$B$4:$D$19,2,0),"-")</f>
        <v>-</v>
      </c>
      <c r="U1917" s="115"/>
      <c r="V1917" s="115"/>
      <c r="W1917" s="121"/>
    </row>
    <row r="1918" spans="2:23" s="94" customFormat="1" ht="50.15" hidden="1" customHeight="1" x14ac:dyDescent="0.35">
      <c r="B1918" s="115">
        <f t="shared" si="59"/>
        <v>1913</v>
      </c>
      <c r="C1918" s="160" t="s">
        <v>3679</v>
      </c>
      <c r="D1918" s="116" t="s">
        <v>4299</v>
      </c>
      <c r="E1918" s="117"/>
      <c r="F1918" s="118"/>
      <c r="G1918" s="164">
        <v>1</v>
      </c>
      <c r="H1918" s="164"/>
      <c r="I1918" s="164">
        <v>1</v>
      </c>
      <c r="J1918" s="164"/>
      <c r="K1918" s="131">
        <v>44254</v>
      </c>
      <c r="L1918" s="131">
        <v>44254</v>
      </c>
      <c r="M1918" s="131">
        <v>44254</v>
      </c>
      <c r="N1918" s="160" t="s">
        <v>3446</v>
      </c>
      <c r="O1918" s="160" t="s">
        <v>2417</v>
      </c>
      <c r="P1918" s="115">
        <v>2</v>
      </c>
      <c r="Q1918" s="115">
        <v>2021</v>
      </c>
      <c r="R1918" s="160"/>
      <c r="S1918" s="115" t="str">
        <f t="shared" si="58"/>
        <v>TMT</v>
      </c>
      <c r="T1918" s="115" t="str">
        <f>IFERROR(VLOOKUP(S1918,[1]LOKASI!$B$4:$D$19,2,0),"-")</f>
        <v>DISTRIK II</v>
      </c>
      <c r="U1918" s="115"/>
      <c r="V1918" s="115"/>
      <c r="W1918" s="121"/>
    </row>
    <row r="1919" spans="2:23" s="94" customFormat="1" ht="50.15" hidden="1" customHeight="1" x14ac:dyDescent="0.35">
      <c r="B1919" s="115">
        <f t="shared" si="59"/>
        <v>1914</v>
      </c>
      <c r="C1919" s="115" t="s">
        <v>1755</v>
      </c>
      <c r="D1919" s="116" t="s">
        <v>4300</v>
      </c>
      <c r="E1919" s="117"/>
      <c r="F1919" s="118"/>
      <c r="G1919" s="164">
        <v>1</v>
      </c>
      <c r="H1919" s="164"/>
      <c r="I1919" s="164">
        <v>1</v>
      </c>
      <c r="J1919" s="164">
        <v>24</v>
      </c>
      <c r="K1919" s="131">
        <v>44254</v>
      </c>
      <c r="L1919" s="131">
        <v>44254</v>
      </c>
      <c r="M1919" s="131">
        <v>44254</v>
      </c>
      <c r="N1919" s="160" t="s">
        <v>3252</v>
      </c>
      <c r="O1919" s="160" t="s">
        <v>648</v>
      </c>
      <c r="P1919" s="115">
        <v>2</v>
      </c>
      <c r="Q1919" s="115">
        <v>2021</v>
      </c>
      <c r="R1919" s="160">
        <v>0.12</v>
      </c>
      <c r="S1919" s="115" t="str">
        <f t="shared" si="58"/>
        <v>TLJ</v>
      </c>
      <c r="T1919" s="115" t="str">
        <f>IFERROR(VLOOKUP(S1919,[1]LOKASI!$B$4:$D$19,2,0),"-")</f>
        <v>DISTRIK I</v>
      </c>
      <c r="U1919" s="115"/>
      <c r="V1919" s="115"/>
      <c r="W1919" s="121"/>
    </row>
    <row r="1920" spans="2:23" s="94" customFormat="1" ht="50.15" hidden="1" customHeight="1" x14ac:dyDescent="0.35">
      <c r="B1920" s="115">
        <f t="shared" si="59"/>
        <v>1915</v>
      </c>
      <c r="C1920" s="115" t="s">
        <v>1755</v>
      </c>
      <c r="D1920" s="116" t="s">
        <v>4301</v>
      </c>
      <c r="E1920" s="117"/>
      <c r="F1920" s="118"/>
      <c r="G1920" s="164"/>
      <c r="H1920" s="164"/>
      <c r="I1920" s="164"/>
      <c r="J1920" s="164">
        <v>16</v>
      </c>
      <c r="K1920" s="131">
        <v>44255</v>
      </c>
      <c r="L1920" s="131">
        <v>44255</v>
      </c>
      <c r="M1920" s="131">
        <v>44255</v>
      </c>
      <c r="N1920" s="160" t="s">
        <v>3348</v>
      </c>
      <c r="O1920" s="160" t="s">
        <v>1657</v>
      </c>
      <c r="P1920" s="115">
        <v>2</v>
      </c>
      <c r="Q1920" s="115">
        <v>2021</v>
      </c>
      <c r="R1920" s="160">
        <v>0.04</v>
      </c>
      <c r="S1920" s="115" t="str">
        <f t="shared" si="58"/>
        <v>TLJ</v>
      </c>
      <c r="T1920" s="115" t="str">
        <f>IFERROR(VLOOKUP(S1920,[1]LOKASI!$B$4:$D$19,2,0),"-")</f>
        <v>DISTRIK I</v>
      </c>
      <c r="U1920" s="115"/>
      <c r="V1920" s="115"/>
      <c r="W1920" s="121"/>
    </row>
    <row r="1921" spans="2:23" s="94" customFormat="1" ht="50.15" hidden="1" customHeight="1" x14ac:dyDescent="0.35">
      <c r="B1921" s="115">
        <f t="shared" si="59"/>
        <v>1916</v>
      </c>
      <c r="C1921" s="115" t="s">
        <v>1755</v>
      </c>
      <c r="D1921" s="116" t="s">
        <v>4302</v>
      </c>
      <c r="E1921" s="117"/>
      <c r="F1921" s="118"/>
      <c r="G1921" s="164">
        <v>1</v>
      </c>
      <c r="H1921" s="164"/>
      <c r="I1921" s="164">
        <v>1</v>
      </c>
      <c r="J1921" s="164">
        <v>16</v>
      </c>
      <c r="K1921" s="131">
        <v>44255</v>
      </c>
      <c r="L1921" s="131">
        <v>44255</v>
      </c>
      <c r="M1921" s="131">
        <v>44255</v>
      </c>
      <c r="N1921" s="206" t="s">
        <v>4303</v>
      </c>
      <c r="O1921" s="160" t="s">
        <v>648</v>
      </c>
      <c r="P1921" s="115">
        <v>2</v>
      </c>
      <c r="Q1921" s="115">
        <v>2021</v>
      </c>
      <c r="R1921" s="206" t="s">
        <v>4304</v>
      </c>
      <c r="S1921" s="115" t="str">
        <f t="shared" si="58"/>
        <v>TLJ</v>
      </c>
      <c r="T1921" s="115" t="str">
        <f>IFERROR(VLOOKUP(S1921,[1]LOKASI!$B$4:$D$19,2,0),"-")</f>
        <v>DISTRIK I</v>
      </c>
      <c r="U1921" s="115"/>
      <c r="V1921" s="115"/>
      <c r="W1921" s="121"/>
    </row>
    <row r="1922" spans="2:23" s="94" customFormat="1" ht="50.15" hidden="1" customHeight="1" x14ac:dyDescent="0.35">
      <c r="B1922" s="115">
        <f t="shared" si="59"/>
        <v>1917</v>
      </c>
      <c r="C1922" s="115" t="s">
        <v>1755</v>
      </c>
      <c r="D1922" s="116" t="s">
        <v>4305</v>
      </c>
      <c r="E1922" s="117"/>
      <c r="F1922" s="118"/>
      <c r="G1922" s="119"/>
      <c r="H1922" s="119"/>
      <c r="I1922" s="119"/>
      <c r="J1922" s="119">
        <v>24</v>
      </c>
      <c r="K1922" s="131">
        <v>44256</v>
      </c>
      <c r="L1922" s="131">
        <v>44256</v>
      </c>
      <c r="M1922" s="131">
        <v>44256</v>
      </c>
      <c r="N1922" s="115" t="s">
        <v>3252</v>
      </c>
      <c r="O1922" s="115" t="s">
        <v>1512</v>
      </c>
      <c r="P1922" s="115">
        <v>3</v>
      </c>
      <c r="Q1922" s="115">
        <v>2021</v>
      </c>
      <c r="R1922" s="211" t="s">
        <v>3735</v>
      </c>
      <c r="S1922" s="115" t="str">
        <f t="shared" si="58"/>
        <v>PMB</v>
      </c>
      <c r="T1922" s="115" t="str">
        <f>IFERROR(VLOOKUP(S1922,[1]LOKASI!$B$4:$D$19,2,0),"-")</f>
        <v>DISTRIK I</v>
      </c>
      <c r="U1922" s="115"/>
      <c r="V1922" s="115"/>
      <c r="W1922" s="121"/>
    </row>
    <row r="1923" spans="2:23" s="94" customFormat="1" ht="50.15" hidden="1" customHeight="1" x14ac:dyDescent="0.35">
      <c r="B1923" s="115">
        <f t="shared" si="59"/>
        <v>1918</v>
      </c>
      <c r="C1923" s="115" t="s">
        <v>3679</v>
      </c>
      <c r="D1923" s="116" t="s">
        <v>4306</v>
      </c>
      <c r="E1923" s="117"/>
      <c r="F1923" s="118"/>
      <c r="G1923" s="119"/>
      <c r="H1923" s="119"/>
      <c r="I1923" s="119"/>
      <c r="J1923" s="119"/>
      <c r="K1923" s="131">
        <v>44256</v>
      </c>
      <c r="L1923" s="131">
        <v>44256</v>
      </c>
      <c r="M1923" s="131">
        <v>44256</v>
      </c>
      <c r="N1923" s="115" t="s">
        <v>3712</v>
      </c>
      <c r="O1923" s="115" t="s">
        <v>1413</v>
      </c>
      <c r="P1923" s="115">
        <v>3</v>
      </c>
      <c r="Q1923" s="115">
        <v>2021</v>
      </c>
      <c r="R1923" s="211" t="s">
        <v>4090</v>
      </c>
      <c r="S1923" s="115" t="str">
        <f t="shared" si="58"/>
        <v>GNK</v>
      </c>
      <c r="T1923" s="115" t="str">
        <f>IFERROR(VLOOKUP(S1923,[1]LOKASI!$B$4:$D$19,2,0),"-")</f>
        <v>DISTRIK I</v>
      </c>
      <c r="U1923" s="115"/>
      <c r="V1923" s="115"/>
      <c r="W1923" s="121"/>
    </row>
    <row r="1924" spans="2:23" s="94" customFormat="1" ht="50.15" hidden="1" customHeight="1" x14ac:dyDescent="0.35">
      <c r="B1924" s="115">
        <f t="shared" si="59"/>
        <v>1919</v>
      </c>
      <c r="C1924" s="115" t="s">
        <v>2301</v>
      </c>
      <c r="D1924" s="116" t="s">
        <v>4307</v>
      </c>
      <c r="E1924" s="117"/>
      <c r="F1924" s="118"/>
      <c r="G1924" s="119">
        <v>1</v>
      </c>
      <c r="H1924" s="119"/>
      <c r="I1924" s="119">
        <v>1</v>
      </c>
      <c r="J1924" s="119"/>
      <c r="K1924" s="131">
        <v>44256</v>
      </c>
      <c r="L1924" s="131">
        <v>44256</v>
      </c>
      <c r="M1924" s="131">
        <v>44256</v>
      </c>
      <c r="N1924" s="115" t="s">
        <v>3002</v>
      </c>
      <c r="O1924" s="115" t="s">
        <v>2145</v>
      </c>
      <c r="P1924" s="115">
        <v>3</v>
      </c>
      <c r="Q1924" s="115">
        <v>2021</v>
      </c>
      <c r="R1924" s="211"/>
      <c r="S1924" s="115" t="str">
        <f t="shared" si="58"/>
        <v>SP 1 TTB</v>
      </c>
      <c r="T1924" s="115" t="str">
        <f>IFERROR(VLOOKUP(S1924,[1]LOKASI!$B$4:$D$19,2,0),"-")</f>
        <v>-</v>
      </c>
      <c r="U1924" s="115"/>
      <c r="V1924" s="115"/>
      <c r="W1924" s="121"/>
    </row>
    <row r="1925" spans="2:23" s="94" customFormat="1" ht="50.15" hidden="1" customHeight="1" x14ac:dyDescent="0.35">
      <c r="B1925" s="115">
        <f t="shared" si="59"/>
        <v>1920</v>
      </c>
      <c r="C1925" s="115" t="s">
        <v>2301</v>
      </c>
      <c r="D1925" s="116" t="s">
        <v>4308</v>
      </c>
      <c r="E1925" s="117"/>
      <c r="F1925" s="118"/>
      <c r="G1925" s="119">
        <v>1</v>
      </c>
      <c r="H1925" s="119"/>
      <c r="I1925" s="119">
        <v>1</v>
      </c>
      <c r="J1925" s="119"/>
      <c r="K1925" s="131">
        <v>44257</v>
      </c>
      <c r="L1925" s="131">
        <v>44257</v>
      </c>
      <c r="M1925" s="131">
        <v>44257</v>
      </c>
      <c r="N1925" s="115" t="s">
        <v>3240</v>
      </c>
      <c r="O1925" s="115" t="s">
        <v>1332</v>
      </c>
      <c r="P1925" s="115">
        <v>3</v>
      </c>
      <c r="Q1925" s="115">
        <v>2021</v>
      </c>
      <c r="R1925" s="211"/>
      <c r="S1925" s="115" t="str">
        <f t="shared" si="58"/>
        <v>SP PMB</v>
      </c>
      <c r="T1925" s="115" t="str">
        <f>IFERROR(VLOOKUP(S1925,[1]LOKASI!$B$4:$D$19,2,0),"-")</f>
        <v>-</v>
      </c>
      <c r="U1925" s="115"/>
      <c r="V1925" s="115"/>
      <c r="W1925" s="121"/>
    </row>
    <row r="1926" spans="2:23" s="94" customFormat="1" ht="50.15" hidden="1" customHeight="1" x14ac:dyDescent="0.35">
      <c r="B1926" s="115">
        <f t="shared" si="59"/>
        <v>1921</v>
      </c>
      <c r="C1926" s="115" t="s">
        <v>2301</v>
      </c>
      <c r="D1926" s="116" t="s">
        <v>4309</v>
      </c>
      <c r="E1926" s="117"/>
      <c r="F1926" s="118"/>
      <c r="G1926" s="119">
        <v>2</v>
      </c>
      <c r="H1926" s="119"/>
      <c r="I1926" s="119">
        <v>2</v>
      </c>
      <c r="J1926" s="119"/>
      <c r="K1926" s="131">
        <v>44257</v>
      </c>
      <c r="L1926" s="131">
        <v>44257</v>
      </c>
      <c r="M1926" s="131">
        <v>44257</v>
      </c>
      <c r="N1926" s="115" t="s">
        <v>4310</v>
      </c>
      <c r="O1926" s="115" t="s">
        <v>1332</v>
      </c>
      <c r="P1926" s="115">
        <v>3</v>
      </c>
      <c r="Q1926" s="115">
        <v>2021</v>
      </c>
      <c r="R1926" s="211"/>
      <c r="S1926" s="115" t="str">
        <f t="shared" ref="S1926:S1989" si="60">IF(C1926="TRUNKLINE",LEFT(O1926,25),IF(C1926="PIPING",LEFT(O1926,13),LEFT(O1926,3)))</f>
        <v>SP PMB</v>
      </c>
      <c r="T1926" s="115" t="str">
        <f>IFERROR(VLOOKUP(S1926,[1]LOKASI!$B$4:$D$19,2,0),"-")</f>
        <v>-</v>
      </c>
      <c r="U1926" s="115"/>
      <c r="V1926" s="115"/>
      <c r="W1926" s="121"/>
    </row>
    <row r="1927" spans="2:23" s="94" customFormat="1" ht="50.15" hidden="1" customHeight="1" x14ac:dyDescent="0.35">
      <c r="B1927" s="115">
        <f t="shared" si="59"/>
        <v>1922</v>
      </c>
      <c r="C1927" s="115" t="s">
        <v>1755</v>
      </c>
      <c r="D1927" s="116" t="s">
        <v>4311</v>
      </c>
      <c r="E1927" s="117"/>
      <c r="F1927" s="118"/>
      <c r="G1927" s="119"/>
      <c r="H1927" s="119"/>
      <c r="I1927" s="119"/>
      <c r="J1927" s="119">
        <v>16</v>
      </c>
      <c r="K1927" s="131">
        <v>44257</v>
      </c>
      <c r="L1927" s="131">
        <v>44257</v>
      </c>
      <c r="M1927" s="131">
        <v>44257</v>
      </c>
      <c r="N1927" s="115" t="s">
        <v>4312</v>
      </c>
      <c r="O1927" s="115" t="s">
        <v>648</v>
      </c>
      <c r="P1927" s="115">
        <v>3</v>
      </c>
      <c r="Q1927" s="115">
        <v>2021</v>
      </c>
      <c r="R1927" s="211" t="s">
        <v>4313</v>
      </c>
      <c r="S1927" s="115" t="str">
        <f t="shared" si="60"/>
        <v>TLJ</v>
      </c>
      <c r="T1927" s="115" t="str">
        <f>IFERROR(VLOOKUP(S1927,[1]LOKASI!$B$4:$D$19,2,0),"-")</f>
        <v>DISTRIK I</v>
      </c>
      <c r="U1927" s="115"/>
      <c r="V1927" s="115"/>
      <c r="W1927" s="121"/>
    </row>
    <row r="1928" spans="2:23" s="94" customFormat="1" ht="72" hidden="1" customHeight="1" x14ac:dyDescent="0.35">
      <c r="B1928" s="115">
        <f t="shared" ref="B1928:B1991" si="61">B1927+1</f>
        <v>1923</v>
      </c>
      <c r="C1928" s="115" t="s">
        <v>2301</v>
      </c>
      <c r="D1928" s="116" t="s">
        <v>4314</v>
      </c>
      <c r="E1928" s="117"/>
      <c r="F1928" s="118"/>
      <c r="G1928" s="119">
        <v>1</v>
      </c>
      <c r="H1928" s="119"/>
      <c r="I1928" s="119">
        <v>1</v>
      </c>
      <c r="J1928" s="119"/>
      <c r="K1928" s="131">
        <v>44257</v>
      </c>
      <c r="L1928" s="131">
        <v>44257</v>
      </c>
      <c r="M1928" s="131">
        <v>44257</v>
      </c>
      <c r="N1928" s="134" t="s">
        <v>4315</v>
      </c>
      <c r="O1928" s="115" t="s">
        <v>1307</v>
      </c>
      <c r="P1928" s="115">
        <v>3</v>
      </c>
      <c r="Q1928" s="115">
        <v>2021</v>
      </c>
      <c r="R1928" s="211"/>
      <c r="S1928" s="115" t="str">
        <f t="shared" si="60"/>
        <v>SP OGAN</v>
      </c>
      <c r="T1928" s="115" t="str">
        <f>IFERROR(VLOOKUP(S1928,[1]LOKASI!$B$4:$D$19,2,0),"-")</f>
        <v>-</v>
      </c>
      <c r="U1928" s="115"/>
      <c r="V1928" s="115"/>
      <c r="W1928" s="121"/>
    </row>
    <row r="1929" spans="2:23" s="94" customFormat="1" ht="66.75" hidden="1" customHeight="1" x14ac:dyDescent="0.35">
      <c r="B1929" s="115">
        <f t="shared" si="61"/>
        <v>1924</v>
      </c>
      <c r="C1929" s="115" t="s">
        <v>1755</v>
      </c>
      <c r="D1929" s="116" t="s">
        <v>4316</v>
      </c>
      <c r="E1929" s="117"/>
      <c r="F1929" s="118"/>
      <c r="G1929" s="119"/>
      <c r="H1929" s="119"/>
      <c r="I1929" s="119"/>
      <c r="J1929" s="119">
        <v>8</v>
      </c>
      <c r="K1929" s="131">
        <v>44258</v>
      </c>
      <c r="L1929" s="131">
        <v>44258</v>
      </c>
      <c r="M1929" s="131">
        <v>44258</v>
      </c>
      <c r="N1929" s="134" t="s">
        <v>4317</v>
      </c>
      <c r="O1929" s="115" t="s">
        <v>1018</v>
      </c>
      <c r="P1929" s="115">
        <v>3</v>
      </c>
      <c r="Q1929" s="115">
        <v>2021</v>
      </c>
      <c r="R1929" s="211" t="s">
        <v>3700</v>
      </c>
      <c r="S1929" s="115" t="str">
        <f t="shared" si="60"/>
        <v>TLJ</v>
      </c>
      <c r="T1929" s="115" t="str">
        <f>IFERROR(VLOOKUP(S1929,[1]LOKASI!$B$4:$D$19,2,0),"-")</f>
        <v>DISTRIK I</v>
      </c>
      <c r="U1929" s="115"/>
      <c r="V1929" s="115"/>
      <c r="W1929" s="121"/>
    </row>
    <row r="1930" spans="2:23" s="94" customFormat="1" ht="86.25" hidden="1" customHeight="1" x14ac:dyDescent="0.35">
      <c r="B1930" s="115">
        <f t="shared" si="61"/>
        <v>1925</v>
      </c>
      <c r="C1930" s="115" t="s">
        <v>1755</v>
      </c>
      <c r="D1930" s="116" t="s">
        <v>4318</v>
      </c>
      <c r="E1930" s="117"/>
      <c r="F1930" s="118"/>
      <c r="G1930" s="119">
        <v>1</v>
      </c>
      <c r="H1930" s="119"/>
      <c r="I1930" s="119">
        <v>1</v>
      </c>
      <c r="J1930" s="119"/>
      <c r="K1930" s="131">
        <v>44259</v>
      </c>
      <c r="L1930" s="131">
        <v>44259</v>
      </c>
      <c r="M1930" s="131">
        <v>44259</v>
      </c>
      <c r="N1930" s="134" t="s">
        <v>4319</v>
      </c>
      <c r="O1930" s="115" t="s">
        <v>1347</v>
      </c>
      <c r="P1930" s="115">
        <v>3</v>
      </c>
      <c r="Q1930" s="115">
        <v>2021</v>
      </c>
      <c r="R1930" s="211" t="s">
        <v>3652</v>
      </c>
      <c r="S1930" s="115" t="str">
        <f t="shared" si="60"/>
        <v>BRA</v>
      </c>
      <c r="T1930" s="115" t="str">
        <f>IFERROR(VLOOKUP(S1930,[1]LOKASI!$B$4:$D$19,2,0),"-")</f>
        <v>-</v>
      </c>
      <c r="U1930" s="115"/>
      <c r="V1930" s="115"/>
      <c r="W1930" s="121"/>
    </row>
    <row r="1931" spans="2:23" s="94" customFormat="1" ht="50.15" hidden="1" customHeight="1" x14ac:dyDescent="0.35">
      <c r="B1931" s="115">
        <f t="shared" si="61"/>
        <v>1926</v>
      </c>
      <c r="C1931" s="115" t="s">
        <v>1755</v>
      </c>
      <c r="D1931" s="116" t="s">
        <v>4320</v>
      </c>
      <c r="E1931" s="117"/>
      <c r="F1931" s="118"/>
      <c r="G1931" s="119">
        <v>1</v>
      </c>
      <c r="H1931" s="119">
        <v>1</v>
      </c>
      <c r="I1931" s="119"/>
      <c r="J1931" s="119"/>
      <c r="K1931" s="131">
        <v>44260</v>
      </c>
      <c r="L1931" s="131">
        <v>44260</v>
      </c>
      <c r="M1931" s="131">
        <v>44260</v>
      </c>
      <c r="N1931" s="115" t="s">
        <v>3196</v>
      </c>
      <c r="O1931" s="115" t="s">
        <v>1360</v>
      </c>
      <c r="P1931" s="115">
        <v>3</v>
      </c>
      <c r="Q1931" s="115">
        <v>2021</v>
      </c>
      <c r="R1931" s="211"/>
      <c r="S1931" s="115" t="str">
        <f t="shared" si="60"/>
        <v>BRG</v>
      </c>
      <c r="T1931" s="115" t="str">
        <f>IFERROR(VLOOKUP(S1931,[1]LOKASI!$B$4:$D$19,2,0),"-")</f>
        <v>DISTRIK III</v>
      </c>
      <c r="U1931" s="115"/>
      <c r="V1931" s="115"/>
      <c r="W1931" s="121"/>
    </row>
    <row r="1932" spans="2:23" s="94" customFormat="1" ht="50.15" hidden="1" customHeight="1" x14ac:dyDescent="0.35">
      <c r="B1932" s="115">
        <f t="shared" si="61"/>
        <v>1927</v>
      </c>
      <c r="C1932" s="115" t="s">
        <v>2301</v>
      </c>
      <c r="D1932" s="116" t="s">
        <v>4321</v>
      </c>
      <c r="E1932" s="117"/>
      <c r="F1932" s="118"/>
      <c r="G1932" s="119"/>
      <c r="H1932" s="119"/>
      <c r="I1932" s="119"/>
      <c r="J1932" s="183" t="s">
        <v>3700</v>
      </c>
      <c r="K1932" s="131">
        <v>44261</v>
      </c>
      <c r="L1932" s="131">
        <v>44261</v>
      </c>
      <c r="M1932" s="131">
        <v>44261</v>
      </c>
      <c r="N1932" s="115" t="s">
        <v>3371</v>
      </c>
      <c r="O1932" s="115" t="s">
        <v>2342</v>
      </c>
      <c r="P1932" s="115">
        <v>3</v>
      </c>
      <c r="Q1932" s="115">
        <v>2021</v>
      </c>
      <c r="R1932" s="211"/>
      <c r="S1932" s="115" t="str">
        <f t="shared" si="60"/>
        <v>TLJ-014</v>
      </c>
      <c r="T1932" s="115" t="str">
        <f>IFERROR(VLOOKUP(S1932,[1]LOKASI!$B$4:$D$19,2,0),"-")</f>
        <v>-</v>
      </c>
      <c r="U1932" s="115"/>
      <c r="V1932" s="115"/>
      <c r="W1932" s="121"/>
    </row>
    <row r="1933" spans="2:23" s="94" customFormat="1" ht="50.15" hidden="1" customHeight="1" x14ac:dyDescent="0.35">
      <c r="B1933" s="115">
        <f t="shared" si="61"/>
        <v>1928</v>
      </c>
      <c r="C1933" s="115" t="s">
        <v>1755</v>
      </c>
      <c r="D1933" s="116" t="s">
        <v>4322</v>
      </c>
      <c r="E1933" s="117"/>
      <c r="F1933" s="118"/>
      <c r="G1933" s="119">
        <v>1</v>
      </c>
      <c r="H1933" s="119"/>
      <c r="I1933" s="119">
        <v>1</v>
      </c>
      <c r="J1933" s="119"/>
      <c r="K1933" s="131">
        <v>44262</v>
      </c>
      <c r="L1933" s="131">
        <v>44262</v>
      </c>
      <c r="M1933" s="131">
        <v>44262</v>
      </c>
      <c r="N1933" s="115" t="s">
        <v>4323</v>
      </c>
      <c r="O1933" s="115" t="s">
        <v>1785</v>
      </c>
      <c r="P1933" s="115">
        <v>3</v>
      </c>
      <c r="Q1933" s="115">
        <v>2021</v>
      </c>
      <c r="R1933" s="211" t="s">
        <v>3618</v>
      </c>
      <c r="S1933" s="115" t="str">
        <f t="shared" si="60"/>
        <v>OGN</v>
      </c>
      <c r="T1933" s="115" t="str">
        <f>IFERROR(VLOOKUP(S1933,[1]LOKASI!$B$4:$D$19,2,0),"-")</f>
        <v>DISTRIK II</v>
      </c>
      <c r="U1933" s="115"/>
      <c r="V1933" s="115"/>
      <c r="W1933" s="121"/>
    </row>
    <row r="1934" spans="2:23" s="94" customFormat="1" ht="50.15" hidden="1" customHeight="1" x14ac:dyDescent="0.35">
      <c r="B1934" s="115">
        <f t="shared" si="61"/>
        <v>1929</v>
      </c>
      <c r="C1934" s="115" t="s">
        <v>1755</v>
      </c>
      <c r="D1934" s="116" t="s">
        <v>4324</v>
      </c>
      <c r="E1934" s="117"/>
      <c r="F1934" s="118"/>
      <c r="G1934" s="119"/>
      <c r="H1934" s="119"/>
      <c r="I1934" s="119"/>
      <c r="J1934" s="119">
        <v>12</v>
      </c>
      <c r="K1934" s="131">
        <v>44263</v>
      </c>
      <c r="L1934" s="131">
        <v>44263</v>
      </c>
      <c r="M1934" s="131">
        <v>44263</v>
      </c>
      <c r="N1934" s="134" t="s">
        <v>4325</v>
      </c>
      <c r="O1934" s="115" t="s">
        <v>1372</v>
      </c>
      <c r="P1934" s="115">
        <v>3</v>
      </c>
      <c r="Q1934" s="115">
        <v>2021</v>
      </c>
      <c r="R1934" s="211" t="s">
        <v>4326</v>
      </c>
      <c r="S1934" s="115" t="str">
        <f t="shared" si="60"/>
        <v>BRG</v>
      </c>
      <c r="T1934" s="115" t="str">
        <f>IFERROR(VLOOKUP(S1934,[1]LOKASI!$B$4:$D$19,2,0),"-")</f>
        <v>DISTRIK III</v>
      </c>
      <c r="U1934" s="115"/>
      <c r="V1934" s="115"/>
      <c r="W1934" s="121"/>
    </row>
    <row r="1935" spans="2:23" s="94" customFormat="1" ht="50.15" hidden="1" customHeight="1" x14ac:dyDescent="0.35">
      <c r="B1935" s="115">
        <f t="shared" si="61"/>
        <v>1930</v>
      </c>
      <c r="C1935" s="115" t="s">
        <v>1755</v>
      </c>
      <c r="D1935" s="116" t="s">
        <v>4327</v>
      </c>
      <c r="E1935" s="117"/>
      <c r="F1935" s="118"/>
      <c r="G1935" s="119">
        <v>1</v>
      </c>
      <c r="H1935" s="119">
        <v>1</v>
      </c>
      <c r="I1935" s="119"/>
      <c r="J1935" s="119"/>
      <c r="K1935" s="131">
        <v>44263</v>
      </c>
      <c r="L1935" s="131">
        <v>44263</v>
      </c>
      <c r="M1935" s="131">
        <v>44263</v>
      </c>
      <c r="N1935" s="115" t="s">
        <v>4328</v>
      </c>
      <c r="O1935" s="115" t="s">
        <v>1356</v>
      </c>
      <c r="P1935" s="115">
        <v>3</v>
      </c>
      <c r="Q1935" s="115">
        <v>2021</v>
      </c>
      <c r="R1935" s="211" t="s">
        <v>4329</v>
      </c>
      <c r="S1935" s="115" t="str">
        <f t="shared" si="60"/>
        <v>BRG</v>
      </c>
      <c r="T1935" s="115" t="str">
        <f>IFERROR(VLOOKUP(S1935,[1]LOKASI!$B$4:$D$19,2,0),"-")</f>
        <v>DISTRIK III</v>
      </c>
      <c r="U1935" s="115"/>
      <c r="V1935" s="115"/>
      <c r="W1935" s="121"/>
    </row>
    <row r="1936" spans="2:23" s="94" customFormat="1" ht="50.15" hidden="1" customHeight="1" x14ac:dyDescent="0.35">
      <c r="B1936" s="115">
        <f t="shared" si="61"/>
        <v>1931</v>
      </c>
      <c r="C1936" s="115" t="s">
        <v>1755</v>
      </c>
      <c r="D1936" s="116" t="s">
        <v>4330</v>
      </c>
      <c r="E1936" s="117"/>
      <c r="F1936" s="118"/>
      <c r="G1936" s="119">
        <v>1</v>
      </c>
      <c r="H1936" s="119"/>
      <c r="I1936" s="119">
        <v>1</v>
      </c>
      <c r="J1936" s="119"/>
      <c r="K1936" s="131">
        <v>44264</v>
      </c>
      <c r="L1936" s="131">
        <v>44264</v>
      </c>
      <c r="M1936" s="131">
        <v>44264</v>
      </c>
      <c r="N1936" s="115" t="s">
        <v>3371</v>
      </c>
      <c r="O1936" s="115" t="s">
        <v>185</v>
      </c>
      <c r="P1936" s="115">
        <v>3</v>
      </c>
      <c r="Q1936" s="115">
        <v>2021</v>
      </c>
      <c r="R1936" s="211">
        <v>1.1000000000000001</v>
      </c>
      <c r="S1936" s="115" t="str">
        <f t="shared" si="60"/>
        <v>TLJ</v>
      </c>
      <c r="T1936" s="115" t="str">
        <f>IFERROR(VLOOKUP(S1936,[1]LOKASI!$B$4:$D$19,2,0),"-")</f>
        <v>DISTRIK I</v>
      </c>
      <c r="U1936" s="115"/>
      <c r="V1936" s="115"/>
      <c r="W1936" s="121"/>
    </row>
    <row r="1937" spans="2:23" s="94" customFormat="1" ht="50.15" hidden="1" customHeight="1" x14ac:dyDescent="0.35">
      <c r="B1937" s="115">
        <f t="shared" si="61"/>
        <v>1932</v>
      </c>
      <c r="C1937" s="115" t="s">
        <v>2301</v>
      </c>
      <c r="D1937" s="116" t="s">
        <v>4331</v>
      </c>
      <c r="E1937" s="117"/>
      <c r="F1937" s="118"/>
      <c r="G1937" s="119">
        <v>1</v>
      </c>
      <c r="H1937" s="119"/>
      <c r="I1937" s="119">
        <v>1</v>
      </c>
      <c r="J1937" s="119"/>
      <c r="K1937" s="131">
        <v>44264</v>
      </c>
      <c r="L1937" s="131">
        <v>44264</v>
      </c>
      <c r="M1937" s="131">
        <v>44264</v>
      </c>
      <c r="N1937" s="115" t="s">
        <v>2806</v>
      </c>
      <c r="O1937" s="115" t="s">
        <v>4012</v>
      </c>
      <c r="P1937" s="115">
        <v>3</v>
      </c>
      <c r="Q1937" s="115">
        <v>2021</v>
      </c>
      <c r="R1937" s="211"/>
      <c r="S1937" s="115" t="str">
        <f t="shared" si="60"/>
        <v>SPBRGD</v>
      </c>
      <c r="T1937" s="115" t="str">
        <f>IFERROR(VLOOKUP(S1937,[1]LOKASI!$B$4:$D$19,2,0),"-")</f>
        <v>-</v>
      </c>
      <c r="U1937" s="115"/>
      <c r="V1937" s="115"/>
      <c r="W1937" s="121"/>
    </row>
    <row r="1938" spans="2:23" s="94" customFormat="1" ht="50.15" hidden="1" customHeight="1" x14ac:dyDescent="0.35">
      <c r="B1938" s="115">
        <f t="shared" si="61"/>
        <v>1933</v>
      </c>
      <c r="C1938" s="115" t="s">
        <v>1755</v>
      </c>
      <c r="D1938" s="116" t="s">
        <v>4332</v>
      </c>
      <c r="E1938" s="117"/>
      <c r="F1938" s="118"/>
      <c r="G1938" s="119"/>
      <c r="H1938" s="119"/>
      <c r="I1938" s="119"/>
      <c r="J1938" s="119">
        <v>18</v>
      </c>
      <c r="K1938" s="131">
        <v>44264</v>
      </c>
      <c r="L1938" s="131">
        <v>44264</v>
      </c>
      <c r="M1938" s="131">
        <v>44264</v>
      </c>
      <c r="N1938" s="115" t="s">
        <v>3272</v>
      </c>
      <c r="O1938" s="115" t="s">
        <v>1785</v>
      </c>
      <c r="P1938" s="115">
        <v>3</v>
      </c>
      <c r="Q1938" s="115">
        <v>2021</v>
      </c>
      <c r="R1938" s="211" t="s">
        <v>3618</v>
      </c>
      <c r="S1938" s="115" t="str">
        <f t="shared" si="60"/>
        <v>OGN</v>
      </c>
      <c r="T1938" s="115" t="str">
        <f>IFERROR(VLOOKUP(S1938,[1]LOKASI!$B$4:$D$19,2,0),"-")</f>
        <v>DISTRIK II</v>
      </c>
      <c r="U1938" s="115"/>
      <c r="V1938" s="115"/>
      <c r="W1938" s="121"/>
    </row>
    <row r="1939" spans="2:23" s="94" customFormat="1" ht="50.15" hidden="1" customHeight="1" x14ac:dyDescent="0.35">
      <c r="B1939" s="115">
        <f t="shared" si="61"/>
        <v>1934</v>
      </c>
      <c r="C1939" s="115" t="s">
        <v>1755</v>
      </c>
      <c r="D1939" s="116" t="s">
        <v>4333</v>
      </c>
      <c r="E1939" s="117"/>
      <c r="F1939" s="118"/>
      <c r="G1939" s="119">
        <v>2</v>
      </c>
      <c r="H1939" s="119"/>
      <c r="I1939" s="119">
        <v>2</v>
      </c>
      <c r="J1939" s="119"/>
      <c r="K1939" s="131">
        <v>44264</v>
      </c>
      <c r="L1939" s="131">
        <v>44264</v>
      </c>
      <c r="M1939" s="131">
        <v>44264</v>
      </c>
      <c r="N1939" s="115" t="s">
        <v>3860</v>
      </c>
      <c r="O1939" s="115" t="s">
        <v>865</v>
      </c>
      <c r="P1939" s="115">
        <v>3</v>
      </c>
      <c r="Q1939" s="115">
        <v>2021</v>
      </c>
      <c r="R1939" s="211" t="s">
        <v>3802</v>
      </c>
      <c r="S1939" s="115" t="str">
        <f t="shared" si="60"/>
        <v>TLJ</v>
      </c>
      <c r="T1939" s="115" t="str">
        <f>IFERROR(VLOOKUP(S1939,[1]LOKASI!$B$4:$D$19,2,0),"-")</f>
        <v>DISTRIK I</v>
      </c>
      <c r="U1939" s="115"/>
      <c r="V1939" s="115"/>
      <c r="W1939" s="121"/>
    </row>
    <row r="1940" spans="2:23" s="94" customFormat="1" ht="50.15" hidden="1" customHeight="1" x14ac:dyDescent="0.35">
      <c r="B1940" s="115">
        <f t="shared" si="61"/>
        <v>1935</v>
      </c>
      <c r="C1940" s="115" t="s">
        <v>1755</v>
      </c>
      <c r="D1940" s="116" t="s">
        <v>4334</v>
      </c>
      <c r="E1940" s="117"/>
      <c r="F1940" s="118"/>
      <c r="G1940" s="119"/>
      <c r="H1940" s="119"/>
      <c r="I1940" s="119"/>
      <c r="J1940" s="119">
        <v>8</v>
      </c>
      <c r="K1940" s="131">
        <v>44265</v>
      </c>
      <c r="L1940" s="131">
        <v>44265</v>
      </c>
      <c r="M1940" s="131">
        <v>44265</v>
      </c>
      <c r="N1940" s="134" t="s">
        <v>4335</v>
      </c>
      <c r="O1940" s="115" t="s">
        <v>1987</v>
      </c>
      <c r="P1940" s="115">
        <v>3</v>
      </c>
      <c r="Q1940" s="115">
        <v>2021</v>
      </c>
      <c r="R1940" s="211">
        <v>2.2000000000000002</v>
      </c>
      <c r="S1940" s="115" t="str">
        <f t="shared" si="60"/>
        <v>OGN</v>
      </c>
      <c r="T1940" s="115" t="str">
        <f>IFERROR(VLOOKUP(S1940,[1]LOKASI!$B$4:$D$19,2,0),"-")</f>
        <v>DISTRIK II</v>
      </c>
      <c r="U1940" s="115"/>
      <c r="V1940" s="115"/>
      <c r="W1940" s="121"/>
    </row>
    <row r="1941" spans="2:23" s="94" customFormat="1" ht="50.15" hidden="1" customHeight="1" x14ac:dyDescent="0.35">
      <c r="B1941" s="115">
        <f t="shared" si="61"/>
        <v>1936</v>
      </c>
      <c r="C1941" s="115" t="s">
        <v>1755</v>
      </c>
      <c r="D1941" s="116" t="s">
        <v>4336</v>
      </c>
      <c r="E1941" s="117"/>
      <c r="F1941" s="118"/>
      <c r="G1941" s="119"/>
      <c r="H1941" s="119"/>
      <c r="I1941" s="119"/>
      <c r="J1941" s="119">
        <v>20</v>
      </c>
      <c r="K1941" s="131">
        <v>44266</v>
      </c>
      <c r="L1941" s="131">
        <v>44266</v>
      </c>
      <c r="M1941" s="131">
        <v>44266</v>
      </c>
      <c r="N1941" s="115" t="s">
        <v>3833</v>
      </c>
      <c r="O1941" s="115" t="s">
        <v>1432</v>
      </c>
      <c r="P1941" s="115">
        <v>3</v>
      </c>
      <c r="Q1941" s="115">
        <v>2021</v>
      </c>
      <c r="R1941" s="211">
        <v>1.1000000000000001</v>
      </c>
      <c r="S1941" s="115" t="str">
        <f t="shared" si="60"/>
        <v>GNK</v>
      </c>
      <c r="T1941" s="115" t="str">
        <f>IFERROR(VLOOKUP(S1941,[1]LOKASI!$B$4:$D$19,2,0),"-")</f>
        <v>DISTRIK I</v>
      </c>
      <c r="U1941" s="115"/>
      <c r="V1941" s="115"/>
      <c r="W1941" s="121"/>
    </row>
    <row r="1942" spans="2:23" s="94" customFormat="1" ht="50.15" hidden="1" customHeight="1" x14ac:dyDescent="0.35">
      <c r="B1942" s="115">
        <f t="shared" si="61"/>
        <v>1937</v>
      </c>
      <c r="C1942" s="115" t="s">
        <v>1755</v>
      </c>
      <c r="D1942" s="116" t="s">
        <v>4337</v>
      </c>
      <c r="E1942" s="117"/>
      <c r="F1942" s="118"/>
      <c r="G1942" s="119"/>
      <c r="H1942" s="119"/>
      <c r="I1942" s="119"/>
      <c r="J1942" s="119">
        <v>2</v>
      </c>
      <c r="K1942" s="131">
        <v>44267</v>
      </c>
      <c r="L1942" s="131">
        <v>44267</v>
      </c>
      <c r="M1942" s="131">
        <v>44267</v>
      </c>
      <c r="N1942" s="115" t="s">
        <v>3057</v>
      </c>
      <c r="O1942" s="115" t="s">
        <v>1463</v>
      </c>
      <c r="P1942" s="115">
        <v>3</v>
      </c>
      <c r="Q1942" s="115">
        <v>2021</v>
      </c>
      <c r="R1942" s="211" t="s">
        <v>3978</v>
      </c>
      <c r="S1942" s="115" t="str">
        <f t="shared" si="60"/>
        <v>LBK</v>
      </c>
      <c r="T1942" s="115" t="str">
        <f>IFERROR(VLOOKUP(S1942,[1]LOKASI!$B$4:$D$19,2,0),"-")</f>
        <v>DISTRIK I</v>
      </c>
      <c r="U1942" s="115"/>
      <c r="V1942" s="115"/>
      <c r="W1942" s="121"/>
    </row>
    <row r="1943" spans="2:23" s="94" customFormat="1" ht="50.15" hidden="1" customHeight="1" x14ac:dyDescent="0.35">
      <c r="B1943" s="115">
        <f t="shared" si="61"/>
        <v>1938</v>
      </c>
      <c r="C1943" s="115" t="s">
        <v>1755</v>
      </c>
      <c r="D1943" s="116" t="s">
        <v>4338</v>
      </c>
      <c r="E1943" s="117"/>
      <c r="F1943" s="118"/>
      <c r="G1943" s="119"/>
      <c r="H1943" s="119"/>
      <c r="I1943" s="119"/>
      <c r="J1943" s="119">
        <v>8</v>
      </c>
      <c r="K1943" s="131">
        <v>44267</v>
      </c>
      <c r="L1943" s="131">
        <v>44267</v>
      </c>
      <c r="M1943" s="131">
        <v>44267</v>
      </c>
      <c r="N1943" s="134" t="s">
        <v>4339</v>
      </c>
      <c r="O1943" s="115" t="s">
        <v>1924</v>
      </c>
      <c r="P1943" s="115">
        <v>3</v>
      </c>
      <c r="Q1943" s="115">
        <v>2021</v>
      </c>
      <c r="R1943" s="211" t="s">
        <v>4340</v>
      </c>
      <c r="S1943" s="115" t="str">
        <f t="shared" si="60"/>
        <v>OGN</v>
      </c>
      <c r="T1943" s="115" t="str">
        <f>IFERROR(VLOOKUP(S1943,[1]LOKASI!$B$4:$D$19,2,0),"-")</f>
        <v>DISTRIK II</v>
      </c>
      <c r="U1943" s="115"/>
      <c r="V1943" s="115"/>
      <c r="W1943" s="121"/>
    </row>
    <row r="1944" spans="2:23" s="94" customFormat="1" ht="50.15" hidden="1" customHeight="1" x14ac:dyDescent="0.35">
      <c r="B1944" s="115">
        <f t="shared" si="61"/>
        <v>1939</v>
      </c>
      <c r="C1944" s="115" t="s">
        <v>3679</v>
      </c>
      <c r="D1944" s="116" t="s">
        <v>4341</v>
      </c>
      <c r="E1944" s="117"/>
      <c r="F1944" s="118"/>
      <c r="G1944" s="119"/>
      <c r="H1944" s="119"/>
      <c r="I1944" s="119"/>
      <c r="J1944" s="119">
        <v>12</v>
      </c>
      <c r="K1944" s="131">
        <v>44268</v>
      </c>
      <c r="L1944" s="131">
        <v>44268</v>
      </c>
      <c r="M1944" s="131">
        <v>44268</v>
      </c>
      <c r="N1944" s="115" t="s">
        <v>3073</v>
      </c>
      <c r="O1944" s="115" t="s">
        <v>1518</v>
      </c>
      <c r="P1944" s="115">
        <v>3</v>
      </c>
      <c r="Q1944" s="115">
        <v>2021</v>
      </c>
      <c r="R1944" s="211" t="s">
        <v>3510</v>
      </c>
      <c r="S1944" s="115" t="str">
        <f t="shared" si="60"/>
        <v>PMB</v>
      </c>
      <c r="T1944" s="115" t="str">
        <f>IFERROR(VLOOKUP(S1944,[1]LOKASI!$B$4:$D$19,2,0),"-")</f>
        <v>DISTRIK I</v>
      </c>
      <c r="U1944" s="115"/>
      <c r="V1944" s="115"/>
      <c r="W1944" s="121"/>
    </row>
    <row r="1945" spans="2:23" s="94" customFormat="1" ht="50.15" hidden="1" customHeight="1" x14ac:dyDescent="0.35">
      <c r="B1945" s="115">
        <f t="shared" si="61"/>
        <v>1940</v>
      </c>
      <c r="C1945" s="115" t="s">
        <v>1755</v>
      </c>
      <c r="D1945" s="116" t="s">
        <v>4342</v>
      </c>
      <c r="E1945" s="117"/>
      <c r="F1945" s="118"/>
      <c r="G1945" s="119">
        <v>1</v>
      </c>
      <c r="H1945" s="119"/>
      <c r="I1945" s="119">
        <v>1</v>
      </c>
      <c r="J1945" s="119"/>
      <c r="K1945" s="131">
        <v>44268</v>
      </c>
      <c r="L1945" s="131">
        <v>44268</v>
      </c>
      <c r="M1945" s="131">
        <v>44268</v>
      </c>
      <c r="N1945" s="115" t="s">
        <v>4343</v>
      </c>
      <c r="O1945" s="115" t="s">
        <v>4344</v>
      </c>
      <c r="P1945" s="115">
        <v>3</v>
      </c>
      <c r="Q1945" s="115">
        <v>2021</v>
      </c>
      <c r="R1945" s="211"/>
      <c r="S1945" s="115" t="str">
        <f t="shared" si="60"/>
        <v>PMT</v>
      </c>
      <c r="T1945" s="115" t="str">
        <f>IFERROR(VLOOKUP(S1945,[1]LOKASI!$B$4:$D$19,2,0),"-")</f>
        <v>-</v>
      </c>
      <c r="U1945" s="115"/>
      <c r="V1945" s="115"/>
      <c r="W1945" s="121"/>
    </row>
    <row r="1946" spans="2:23" s="94" customFormat="1" ht="50.15" hidden="1" customHeight="1" x14ac:dyDescent="0.35">
      <c r="B1946" s="115">
        <f t="shared" si="61"/>
        <v>1941</v>
      </c>
      <c r="C1946" s="115" t="s">
        <v>1755</v>
      </c>
      <c r="D1946" s="116" t="s">
        <v>4345</v>
      </c>
      <c r="E1946" s="117"/>
      <c r="F1946" s="118"/>
      <c r="G1946" s="119"/>
      <c r="H1946" s="119"/>
      <c r="I1946" s="119"/>
      <c r="J1946" s="119">
        <v>16</v>
      </c>
      <c r="K1946" s="131">
        <v>44268</v>
      </c>
      <c r="L1946" s="131">
        <v>44268</v>
      </c>
      <c r="M1946" s="131">
        <v>44268</v>
      </c>
      <c r="N1946" s="134" t="s">
        <v>4346</v>
      </c>
      <c r="O1946" s="115" t="s">
        <v>1924</v>
      </c>
      <c r="P1946" s="115">
        <v>3</v>
      </c>
      <c r="Q1946" s="115">
        <v>2021</v>
      </c>
      <c r="R1946" s="211">
        <v>1.1000000000000001</v>
      </c>
      <c r="S1946" s="115" t="str">
        <f t="shared" si="60"/>
        <v>OGN</v>
      </c>
      <c r="T1946" s="115" t="str">
        <f>IFERROR(VLOOKUP(S1946,[1]LOKASI!$B$4:$D$19,2,0),"-")</f>
        <v>DISTRIK II</v>
      </c>
      <c r="U1946" s="115"/>
      <c r="V1946" s="115"/>
      <c r="W1946" s="121"/>
    </row>
    <row r="1947" spans="2:23" s="94" customFormat="1" ht="50.15" hidden="1" customHeight="1" x14ac:dyDescent="0.35">
      <c r="B1947" s="115">
        <f t="shared" si="61"/>
        <v>1942</v>
      </c>
      <c r="C1947" s="115" t="s">
        <v>1755</v>
      </c>
      <c r="D1947" s="116" t="s">
        <v>4347</v>
      </c>
      <c r="E1947" s="117"/>
      <c r="F1947" s="118"/>
      <c r="G1947" s="119">
        <v>1</v>
      </c>
      <c r="H1947" s="119">
        <v>1</v>
      </c>
      <c r="I1947" s="119"/>
      <c r="J1947" s="119"/>
      <c r="K1947" s="131">
        <v>44270</v>
      </c>
      <c r="L1947" s="131">
        <v>44270</v>
      </c>
      <c r="M1947" s="131">
        <v>44270</v>
      </c>
      <c r="N1947" s="134" t="s">
        <v>4348</v>
      </c>
      <c r="O1947" s="115" t="s">
        <v>1508</v>
      </c>
      <c r="P1947" s="115">
        <v>3</v>
      </c>
      <c r="Q1947" s="115">
        <v>2021</v>
      </c>
      <c r="R1947" s="211" t="s">
        <v>4349</v>
      </c>
      <c r="S1947" s="115" t="str">
        <f t="shared" si="60"/>
        <v>PMB</v>
      </c>
      <c r="T1947" s="115" t="str">
        <f>IFERROR(VLOOKUP(S1947,[1]LOKASI!$B$4:$D$19,2,0),"-")</f>
        <v>DISTRIK I</v>
      </c>
      <c r="U1947" s="115"/>
      <c r="V1947" s="115"/>
      <c r="W1947" s="121"/>
    </row>
    <row r="1948" spans="2:23" s="94" customFormat="1" ht="50.15" hidden="1" customHeight="1" x14ac:dyDescent="0.35">
      <c r="B1948" s="115">
        <f t="shared" si="61"/>
        <v>1943</v>
      </c>
      <c r="C1948" s="115" t="s">
        <v>2301</v>
      </c>
      <c r="D1948" s="116" t="s">
        <v>4350</v>
      </c>
      <c r="E1948" s="117"/>
      <c r="F1948" s="118"/>
      <c r="G1948" s="119">
        <v>1</v>
      </c>
      <c r="H1948" s="119">
        <v>1</v>
      </c>
      <c r="I1948" s="119"/>
      <c r="J1948" s="119"/>
      <c r="K1948" s="131">
        <v>44270</v>
      </c>
      <c r="L1948" s="131">
        <v>44270</v>
      </c>
      <c r="M1948" s="131">
        <v>44270</v>
      </c>
      <c r="N1948" s="115" t="s">
        <v>3348</v>
      </c>
      <c r="O1948" s="115" t="s">
        <v>2145</v>
      </c>
      <c r="P1948" s="115">
        <v>3</v>
      </c>
      <c r="Q1948" s="115">
        <v>2021</v>
      </c>
      <c r="R1948" s="211"/>
      <c r="S1948" s="115" t="str">
        <f t="shared" si="60"/>
        <v>SP 1 TTB</v>
      </c>
      <c r="T1948" s="115" t="str">
        <f>IFERROR(VLOOKUP(S1948,[1]LOKASI!$B$4:$D$19,2,0),"-")</f>
        <v>-</v>
      </c>
      <c r="U1948" s="115"/>
      <c r="V1948" s="115"/>
      <c r="W1948" s="121"/>
    </row>
    <row r="1949" spans="2:23" s="94" customFormat="1" ht="50.15" hidden="1" customHeight="1" x14ac:dyDescent="0.35">
      <c r="B1949" s="115">
        <f t="shared" si="61"/>
        <v>1944</v>
      </c>
      <c r="C1949" s="115" t="s">
        <v>3679</v>
      </c>
      <c r="D1949" s="116" t="s">
        <v>4351</v>
      </c>
      <c r="E1949" s="117"/>
      <c r="F1949" s="118"/>
      <c r="G1949" s="119"/>
      <c r="H1949" s="119"/>
      <c r="I1949" s="119"/>
      <c r="J1949" s="119">
        <v>18</v>
      </c>
      <c r="K1949" s="131">
        <v>44272</v>
      </c>
      <c r="L1949" s="131">
        <v>44272</v>
      </c>
      <c r="M1949" s="131">
        <v>44272</v>
      </c>
      <c r="N1949" s="115" t="s">
        <v>4352</v>
      </c>
      <c r="O1949" s="115" t="s">
        <v>1520</v>
      </c>
      <c r="P1949" s="115">
        <v>3</v>
      </c>
      <c r="Q1949" s="115">
        <v>2021</v>
      </c>
      <c r="R1949" s="211" t="s">
        <v>3510</v>
      </c>
      <c r="S1949" s="115" t="str">
        <f t="shared" si="60"/>
        <v>PMB</v>
      </c>
      <c r="T1949" s="115" t="str">
        <f>IFERROR(VLOOKUP(S1949,[1]LOKASI!$B$4:$D$19,2,0),"-")</f>
        <v>DISTRIK I</v>
      </c>
      <c r="U1949" s="115"/>
      <c r="V1949" s="115"/>
      <c r="W1949" s="121"/>
    </row>
    <row r="1950" spans="2:23" s="94" customFormat="1" ht="50.15" hidden="1" customHeight="1" x14ac:dyDescent="0.35">
      <c r="B1950" s="115">
        <f t="shared" si="61"/>
        <v>1945</v>
      </c>
      <c r="C1950" s="115" t="s">
        <v>1300</v>
      </c>
      <c r="D1950" s="116" t="s">
        <v>4353</v>
      </c>
      <c r="E1950" s="117"/>
      <c r="F1950" s="118"/>
      <c r="G1950" s="119"/>
      <c r="H1950" s="119"/>
      <c r="I1950" s="119"/>
      <c r="J1950" s="119">
        <v>360</v>
      </c>
      <c r="K1950" s="131">
        <v>44273</v>
      </c>
      <c r="L1950" s="131">
        <v>44273</v>
      </c>
      <c r="M1950" s="131">
        <v>44273</v>
      </c>
      <c r="N1950" s="134" t="s">
        <v>4354</v>
      </c>
      <c r="O1950" s="115" t="s">
        <v>2089</v>
      </c>
      <c r="P1950" s="115">
        <v>3</v>
      </c>
      <c r="Q1950" s="115">
        <v>2021</v>
      </c>
      <c r="R1950" s="211" t="s">
        <v>4355</v>
      </c>
      <c r="S1950" s="115" t="str">
        <f t="shared" si="60"/>
        <v>AUR-BRG</v>
      </c>
      <c r="T1950" s="115" t="str">
        <f>IFERROR(VLOOKUP(S1950,[1]LOKASI!$B$4:$D$19,2,0),"-")</f>
        <v>-</v>
      </c>
      <c r="U1950" s="115"/>
      <c r="V1950" s="115"/>
      <c r="W1950" s="121"/>
    </row>
    <row r="1951" spans="2:23" s="94" customFormat="1" ht="50.15" hidden="1" customHeight="1" x14ac:dyDescent="0.35">
      <c r="B1951" s="115">
        <f t="shared" si="61"/>
        <v>1946</v>
      </c>
      <c r="C1951" s="115" t="s">
        <v>3679</v>
      </c>
      <c r="D1951" s="116" t="s">
        <v>4356</v>
      </c>
      <c r="E1951" s="117"/>
      <c r="F1951" s="118"/>
      <c r="G1951" s="119"/>
      <c r="H1951" s="119"/>
      <c r="I1951" s="119"/>
      <c r="J1951" s="119">
        <v>6</v>
      </c>
      <c r="K1951" s="131">
        <v>44273</v>
      </c>
      <c r="L1951" s="131">
        <v>44273</v>
      </c>
      <c r="M1951" s="131">
        <v>44273</v>
      </c>
      <c r="N1951" s="115" t="s">
        <v>3073</v>
      </c>
      <c r="O1951" s="115" t="s">
        <v>2644</v>
      </c>
      <c r="P1951" s="115">
        <v>3</v>
      </c>
      <c r="Q1951" s="115">
        <v>2021</v>
      </c>
      <c r="R1951" s="211" t="s">
        <v>3796</v>
      </c>
      <c r="S1951" s="115" t="str">
        <f t="shared" si="60"/>
        <v>GNK</v>
      </c>
      <c r="T1951" s="115" t="str">
        <f>IFERROR(VLOOKUP(S1951,[1]LOKASI!$B$4:$D$19,2,0),"-")</f>
        <v>DISTRIK I</v>
      </c>
      <c r="U1951" s="115"/>
      <c r="V1951" s="115"/>
      <c r="W1951" s="121"/>
    </row>
    <row r="1952" spans="2:23" s="94" customFormat="1" ht="50.15" hidden="1" customHeight="1" x14ac:dyDescent="0.35">
      <c r="B1952" s="115">
        <f t="shared" si="61"/>
        <v>1947</v>
      </c>
      <c r="C1952" s="115" t="s">
        <v>1755</v>
      </c>
      <c r="D1952" s="116" t="s">
        <v>4357</v>
      </c>
      <c r="E1952" s="117"/>
      <c r="F1952" s="118"/>
      <c r="G1952" s="119"/>
      <c r="H1952" s="119"/>
      <c r="I1952" s="119"/>
      <c r="J1952" s="119">
        <v>24</v>
      </c>
      <c r="K1952" s="131">
        <v>44274</v>
      </c>
      <c r="L1952" s="131">
        <v>44274</v>
      </c>
      <c r="M1952" s="131">
        <v>44274</v>
      </c>
      <c r="N1952" s="115" t="s">
        <v>3833</v>
      </c>
      <c r="O1952" s="115" t="s">
        <v>4358</v>
      </c>
      <c r="P1952" s="115">
        <v>3</v>
      </c>
      <c r="Q1952" s="115">
        <v>2021</v>
      </c>
      <c r="R1952" s="211" t="s">
        <v>3674</v>
      </c>
      <c r="S1952" s="115" t="str">
        <f t="shared" si="60"/>
        <v>TLJ</v>
      </c>
      <c r="T1952" s="115" t="str">
        <f>IFERROR(VLOOKUP(S1952,[1]LOKASI!$B$4:$D$19,2,0),"-")</f>
        <v>DISTRIK I</v>
      </c>
      <c r="U1952" s="115"/>
      <c r="V1952" s="115"/>
      <c r="W1952" s="121"/>
    </row>
    <row r="1953" spans="2:23" s="94" customFormat="1" ht="50.15" hidden="1" customHeight="1" x14ac:dyDescent="0.35">
      <c r="B1953" s="115">
        <f t="shared" si="61"/>
        <v>1948</v>
      </c>
      <c r="C1953" s="115" t="s">
        <v>1755</v>
      </c>
      <c r="D1953" s="116" t="s">
        <v>4359</v>
      </c>
      <c r="E1953" s="117"/>
      <c r="F1953" s="118"/>
      <c r="G1953" s="119"/>
      <c r="H1953" s="119"/>
      <c r="I1953" s="119"/>
      <c r="J1953" s="119">
        <v>18</v>
      </c>
      <c r="K1953" s="131">
        <v>44274</v>
      </c>
      <c r="L1953" s="131">
        <v>44274</v>
      </c>
      <c r="M1953" s="131">
        <v>44274</v>
      </c>
      <c r="N1953" s="115" t="s">
        <v>4360</v>
      </c>
      <c r="O1953" s="115" t="s">
        <v>608</v>
      </c>
      <c r="P1953" s="115">
        <v>3</v>
      </c>
      <c r="Q1953" s="115">
        <v>2021</v>
      </c>
      <c r="R1953" s="211" t="s">
        <v>4361</v>
      </c>
      <c r="S1953" s="115" t="str">
        <f t="shared" si="60"/>
        <v>TLJ</v>
      </c>
      <c r="T1953" s="115" t="str">
        <f>IFERROR(VLOOKUP(S1953,[1]LOKASI!$B$4:$D$19,2,0),"-")</f>
        <v>DISTRIK I</v>
      </c>
      <c r="U1953" s="115"/>
      <c r="V1953" s="115"/>
      <c r="W1953" s="121"/>
    </row>
    <row r="1954" spans="2:23" s="94" customFormat="1" ht="50.15" hidden="1" customHeight="1" x14ac:dyDescent="0.35">
      <c r="B1954" s="115">
        <f t="shared" si="61"/>
        <v>1949</v>
      </c>
      <c r="C1954" s="115" t="s">
        <v>1755</v>
      </c>
      <c r="D1954" s="116" t="s">
        <v>4362</v>
      </c>
      <c r="E1954" s="117"/>
      <c r="F1954" s="118"/>
      <c r="G1954" s="119"/>
      <c r="H1954" s="119"/>
      <c r="I1954" s="119"/>
      <c r="J1954" s="119">
        <v>12</v>
      </c>
      <c r="K1954" s="131">
        <v>44274</v>
      </c>
      <c r="L1954" s="131">
        <v>44274</v>
      </c>
      <c r="M1954" s="131">
        <v>44274</v>
      </c>
      <c r="N1954" s="115" t="s">
        <v>4363</v>
      </c>
      <c r="O1954" s="115" t="s">
        <v>4188</v>
      </c>
      <c r="P1954" s="115">
        <v>3</v>
      </c>
      <c r="Q1954" s="115">
        <v>2021</v>
      </c>
      <c r="R1954" s="212" t="s">
        <v>3887</v>
      </c>
      <c r="S1954" s="115" t="str">
        <f t="shared" si="60"/>
        <v>OGN</v>
      </c>
      <c r="T1954" s="115" t="str">
        <f>IFERROR(VLOOKUP(S1954,[1]LOKASI!$B$4:$D$19,2,0),"-")</f>
        <v>DISTRIK II</v>
      </c>
      <c r="U1954" s="115"/>
      <c r="V1954" s="115"/>
      <c r="W1954" s="121"/>
    </row>
    <row r="1955" spans="2:23" s="94" customFormat="1" ht="50.15" hidden="1" customHeight="1" x14ac:dyDescent="0.35">
      <c r="B1955" s="115">
        <f t="shared" si="61"/>
        <v>1950</v>
      </c>
      <c r="C1955" s="115" t="s">
        <v>1755</v>
      </c>
      <c r="D1955" s="116" t="s">
        <v>4364</v>
      </c>
      <c r="E1955" s="117"/>
      <c r="F1955" s="118"/>
      <c r="G1955" s="164"/>
      <c r="H1955" s="164"/>
      <c r="I1955" s="164"/>
      <c r="J1955" s="164">
        <v>12</v>
      </c>
      <c r="K1955" s="131">
        <v>44275</v>
      </c>
      <c r="L1955" s="131">
        <v>44275</v>
      </c>
      <c r="M1955" s="131">
        <v>44275</v>
      </c>
      <c r="N1955" s="206" t="s">
        <v>4365</v>
      </c>
      <c r="O1955" s="160" t="s">
        <v>1450</v>
      </c>
      <c r="P1955" s="115">
        <f t="shared" ref="P1955:P2018" si="62">MONTH(K1955)</f>
        <v>3</v>
      </c>
      <c r="Q1955" s="115">
        <f t="shared" ref="Q1955:Q2018" si="63">YEAR(K1955)</f>
        <v>2021</v>
      </c>
      <c r="R1955" s="211" t="s">
        <v>3677</v>
      </c>
      <c r="S1955" s="115" t="str">
        <f t="shared" si="60"/>
        <v>KAG</v>
      </c>
      <c r="T1955" s="115" t="str">
        <f>IFERROR(VLOOKUP(S1955,[1]LOKASI!$B$4:$D$19,2,0),"-")</f>
        <v>DISTRIK III</v>
      </c>
      <c r="U1955" s="115"/>
      <c r="V1955" s="115"/>
      <c r="W1955" s="121"/>
    </row>
    <row r="1956" spans="2:23" s="94" customFormat="1" ht="50.15" hidden="1" customHeight="1" x14ac:dyDescent="0.35">
      <c r="B1956" s="115">
        <f t="shared" si="61"/>
        <v>1951</v>
      </c>
      <c r="C1956" s="115" t="s">
        <v>1755</v>
      </c>
      <c r="D1956" s="116" t="s">
        <v>4366</v>
      </c>
      <c r="E1956" s="117"/>
      <c r="F1956" s="118"/>
      <c r="G1956" s="164"/>
      <c r="H1956" s="164"/>
      <c r="I1956" s="164"/>
      <c r="J1956" s="164">
        <v>8</v>
      </c>
      <c r="K1956" s="131">
        <v>44275</v>
      </c>
      <c r="L1956" s="131">
        <v>44275</v>
      </c>
      <c r="M1956" s="131">
        <v>44275</v>
      </c>
      <c r="N1956" s="206" t="s">
        <v>4367</v>
      </c>
      <c r="O1956" s="160" t="s">
        <v>623</v>
      </c>
      <c r="P1956" s="115">
        <f t="shared" si="62"/>
        <v>3</v>
      </c>
      <c r="Q1956" s="115">
        <f t="shared" si="63"/>
        <v>2021</v>
      </c>
      <c r="R1956" s="213" t="s">
        <v>4368</v>
      </c>
      <c r="S1956" s="115" t="str">
        <f t="shared" si="60"/>
        <v>TLJ</v>
      </c>
      <c r="T1956" s="115" t="str">
        <f>IFERROR(VLOOKUP(S1956,[1]LOKASI!$B$4:$D$19,2,0),"-")</f>
        <v>DISTRIK I</v>
      </c>
      <c r="U1956" s="115"/>
      <c r="V1956" s="115"/>
      <c r="W1956" s="121"/>
    </row>
    <row r="1957" spans="2:23" s="94" customFormat="1" ht="50.15" hidden="1" customHeight="1" x14ac:dyDescent="0.35">
      <c r="B1957" s="115">
        <f t="shared" si="61"/>
        <v>1952</v>
      </c>
      <c r="C1957" s="115" t="s">
        <v>1755</v>
      </c>
      <c r="D1957" s="116" t="s">
        <v>4369</v>
      </c>
      <c r="E1957" s="117"/>
      <c r="F1957" s="118"/>
      <c r="G1957" s="164">
        <v>1</v>
      </c>
      <c r="H1957" s="164"/>
      <c r="I1957" s="164">
        <v>1</v>
      </c>
      <c r="J1957" s="164"/>
      <c r="K1957" s="131">
        <v>44275</v>
      </c>
      <c r="L1957" s="131">
        <v>44275</v>
      </c>
      <c r="M1957" s="131">
        <v>44275</v>
      </c>
      <c r="N1957" s="160" t="s">
        <v>4370</v>
      </c>
      <c r="O1957" s="160" t="s">
        <v>1347</v>
      </c>
      <c r="P1957" s="115">
        <f t="shared" si="62"/>
        <v>3</v>
      </c>
      <c r="Q1957" s="115">
        <f t="shared" si="63"/>
        <v>2021</v>
      </c>
      <c r="R1957" s="211" t="s">
        <v>4371</v>
      </c>
      <c r="S1957" s="115" t="str">
        <f t="shared" si="60"/>
        <v>BRA</v>
      </c>
      <c r="T1957" s="115" t="str">
        <f>IFERROR(VLOOKUP(S1957,[1]LOKASI!$B$4:$D$19,2,0),"-")</f>
        <v>-</v>
      </c>
      <c r="U1957" s="115"/>
      <c r="V1957" s="115"/>
      <c r="W1957" s="121"/>
    </row>
    <row r="1958" spans="2:23" s="94" customFormat="1" ht="50.15" hidden="1" customHeight="1" x14ac:dyDescent="0.35">
      <c r="B1958" s="115">
        <f t="shared" si="61"/>
        <v>1953</v>
      </c>
      <c r="C1958" s="115" t="s">
        <v>1755</v>
      </c>
      <c r="D1958" s="116" t="s">
        <v>4372</v>
      </c>
      <c r="E1958" s="117"/>
      <c r="F1958" s="118"/>
      <c r="G1958" s="164"/>
      <c r="H1958" s="164"/>
      <c r="I1958" s="164"/>
      <c r="J1958" s="164">
        <v>8</v>
      </c>
      <c r="K1958" s="131">
        <v>44275</v>
      </c>
      <c r="L1958" s="131">
        <v>44275</v>
      </c>
      <c r="M1958" s="131">
        <v>44276</v>
      </c>
      <c r="N1958" s="160" t="s">
        <v>3663</v>
      </c>
      <c r="O1958" s="160" t="s">
        <v>1570</v>
      </c>
      <c r="P1958" s="115">
        <f t="shared" si="62"/>
        <v>3</v>
      </c>
      <c r="Q1958" s="115">
        <f t="shared" si="63"/>
        <v>2021</v>
      </c>
      <c r="R1958" s="160">
        <v>1.2</v>
      </c>
      <c r="S1958" s="115" t="str">
        <f t="shared" si="60"/>
        <v>TLJ</v>
      </c>
      <c r="T1958" s="115" t="str">
        <f>IFERROR(VLOOKUP(S1958,[1]LOKASI!$B$4:$D$19,2,0),"-")</f>
        <v>DISTRIK I</v>
      </c>
      <c r="U1958" s="115"/>
      <c r="V1958" s="115"/>
      <c r="W1958" s="121"/>
    </row>
    <row r="1959" spans="2:23" s="94" customFormat="1" ht="50.15" hidden="1" customHeight="1" x14ac:dyDescent="0.35">
      <c r="B1959" s="115">
        <f t="shared" si="61"/>
        <v>1954</v>
      </c>
      <c r="C1959" s="115" t="s">
        <v>1755</v>
      </c>
      <c r="D1959" s="116" t="s">
        <v>4373</v>
      </c>
      <c r="E1959" s="117"/>
      <c r="F1959" s="118"/>
      <c r="G1959" s="164">
        <v>1</v>
      </c>
      <c r="H1959" s="164"/>
      <c r="I1959" s="164">
        <v>1</v>
      </c>
      <c r="J1959" s="164"/>
      <c r="K1959" s="131">
        <v>44277</v>
      </c>
      <c r="L1959" s="131">
        <v>44277</v>
      </c>
      <c r="M1959" s="131">
        <v>44277</v>
      </c>
      <c r="N1959" s="160" t="s">
        <v>4374</v>
      </c>
      <c r="O1959" s="160" t="s">
        <v>1350</v>
      </c>
      <c r="P1959" s="115">
        <f t="shared" si="62"/>
        <v>3</v>
      </c>
      <c r="Q1959" s="115">
        <f t="shared" si="63"/>
        <v>2021</v>
      </c>
      <c r="R1959" s="160"/>
      <c r="S1959" s="115" t="str">
        <f t="shared" si="60"/>
        <v>BRA</v>
      </c>
      <c r="T1959" s="115" t="str">
        <f>IFERROR(VLOOKUP(S1959,[1]LOKASI!$B$4:$D$19,2,0),"-")</f>
        <v>-</v>
      </c>
      <c r="U1959" s="115"/>
      <c r="V1959" s="115"/>
      <c r="W1959" s="121"/>
    </row>
    <row r="1960" spans="2:23" s="94" customFormat="1" ht="50.15" hidden="1" customHeight="1" x14ac:dyDescent="0.35">
      <c r="B1960" s="115">
        <f t="shared" si="61"/>
        <v>1955</v>
      </c>
      <c r="C1960" s="160" t="s">
        <v>2301</v>
      </c>
      <c r="D1960" s="116" t="s">
        <v>4375</v>
      </c>
      <c r="E1960" s="117"/>
      <c r="F1960" s="118"/>
      <c r="G1960" s="164">
        <v>1</v>
      </c>
      <c r="H1960" s="164"/>
      <c r="I1960" s="164">
        <v>1</v>
      </c>
      <c r="J1960" s="164"/>
      <c r="K1960" s="131">
        <v>44278</v>
      </c>
      <c r="L1960" s="131">
        <v>44278</v>
      </c>
      <c r="M1960" s="131">
        <v>44278</v>
      </c>
      <c r="N1960" s="160" t="s">
        <v>3128</v>
      </c>
      <c r="O1960" s="160" t="s">
        <v>1975</v>
      </c>
      <c r="P1960" s="115">
        <f t="shared" si="62"/>
        <v>3</v>
      </c>
      <c r="Q1960" s="115">
        <f t="shared" si="63"/>
        <v>2021</v>
      </c>
      <c r="R1960" s="160"/>
      <c r="S1960" s="115" t="str">
        <f t="shared" si="60"/>
        <v>SP 6 TLJ</v>
      </c>
      <c r="T1960" s="115" t="str">
        <f>IFERROR(VLOOKUP(S1960,[1]LOKASI!$B$4:$D$19,2,0),"-")</f>
        <v>-</v>
      </c>
      <c r="U1960" s="115"/>
      <c r="V1960" s="115"/>
      <c r="W1960" s="121"/>
    </row>
    <row r="1961" spans="2:23" s="94" customFormat="1" ht="50.15" hidden="1" customHeight="1" x14ac:dyDescent="0.35">
      <c r="B1961" s="115">
        <f t="shared" si="61"/>
        <v>1956</v>
      </c>
      <c r="C1961" s="115" t="s">
        <v>1755</v>
      </c>
      <c r="D1961" s="116" t="s">
        <v>4376</v>
      </c>
      <c r="E1961" s="117"/>
      <c r="F1961" s="118"/>
      <c r="G1961" s="164"/>
      <c r="H1961" s="164"/>
      <c r="I1961" s="164"/>
      <c r="J1961" s="164">
        <v>16</v>
      </c>
      <c r="K1961" s="131">
        <v>44278</v>
      </c>
      <c r="L1961" s="131">
        <v>44278</v>
      </c>
      <c r="M1961" s="131">
        <v>44278</v>
      </c>
      <c r="N1961" s="160" t="s">
        <v>3446</v>
      </c>
      <c r="O1961" s="160" t="s">
        <v>1583</v>
      </c>
      <c r="P1961" s="115">
        <f t="shared" si="62"/>
        <v>3</v>
      </c>
      <c r="Q1961" s="115">
        <f t="shared" si="63"/>
        <v>2021</v>
      </c>
      <c r="R1961" s="211" t="s">
        <v>3652</v>
      </c>
      <c r="S1961" s="115" t="str">
        <f t="shared" si="60"/>
        <v>TLJ</v>
      </c>
      <c r="T1961" s="115" t="str">
        <f>IFERROR(VLOOKUP(S1961,[1]LOKASI!$B$4:$D$19,2,0),"-")</f>
        <v>DISTRIK I</v>
      </c>
      <c r="U1961" s="115"/>
      <c r="V1961" s="115"/>
      <c r="W1961" s="121"/>
    </row>
    <row r="1962" spans="2:23" s="94" customFormat="1" ht="50.15" hidden="1" customHeight="1" x14ac:dyDescent="0.35">
      <c r="B1962" s="115">
        <f t="shared" si="61"/>
        <v>1957</v>
      </c>
      <c r="C1962" s="115" t="s">
        <v>1755</v>
      </c>
      <c r="D1962" s="116" t="s">
        <v>4377</v>
      </c>
      <c r="E1962" s="117"/>
      <c r="F1962" s="118"/>
      <c r="G1962" s="164"/>
      <c r="H1962" s="164"/>
      <c r="I1962" s="164"/>
      <c r="J1962" s="164">
        <v>150</v>
      </c>
      <c r="K1962" s="131">
        <v>44278</v>
      </c>
      <c r="L1962" s="131">
        <v>44278</v>
      </c>
      <c r="M1962" s="131">
        <v>44278</v>
      </c>
      <c r="N1962" s="206" t="s">
        <v>4378</v>
      </c>
      <c r="O1962" s="160" t="s">
        <v>1347</v>
      </c>
      <c r="P1962" s="115">
        <f t="shared" si="62"/>
        <v>3</v>
      </c>
      <c r="Q1962" s="115">
        <f t="shared" si="63"/>
        <v>2021</v>
      </c>
      <c r="R1962" s="211" t="s">
        <v>4379</v>
      </c>
      <c r="S1962" s="115" t="str">
        <f t="shared" si="60"/>
        <v>BRA</v>
      </c>
      <c r="T1962" s="115" t="str">
        <f>IFERROR(VLOOKUP(S1962,[1]LOKASI!$B$4:$D$19,2,0),"-")</f>
        <v>-</v>
      </c>
      <c r="U1962" s="115"/>
      <c r="V1962" s="115"/>
      <c r="W1962" s="121"/>
    </row>
    <row r="1963" spans="2:23" s="94" customFormat="1" ht="50.15" hidden="1" customHeight="1" x14ac:dyDescent="0.35">
      <c r="B1963" s="115">
        <f t="shared" si="61"/>
        <v>1958</v>
      </c>
      <c r="C1963" s="115" t="s">
        <v>1755</v>
      </c>
      <c r="D1963" s="116" t="s">
        <v>4380</v>
      </c>
      <c r="E1963" s="117"/>
      <c r="F1963" s="118"/>
      <c r="G1963" s="164">
        <v>1</v>
      </c>
      <c r="H1963" s="164"/>
      <c r="I1963" s="164">
        <v>1</v>
      </c>
      <c r="J1963" s="164"/>
      <c r="K1963" s="131">
        <v>44279</v>
      </c>
      <c r="L1963" s="131">
        <v>44279</v>
      </c>
      <c r="M1963" s="131">
        <v>44279</v>
      </c>
      <c r="N1963" s="160" t="s">
        <v>3272</v>
      </c>
      <c r="O1963" s="160" t="s">
        <v>1150</v>
      </c>
      <c r="P1963" s="115">
        <f t="shared" si="62"/>
        <v>3</v>
      </c>
      <c r="Q1963" s="115">
        <f t="shared" si="63"/>
        <v>2021</v>
      </c>
      <c r="R1963" s="211" t="s">
        <v>3421</v>
      </c>
      <c r="S1963" s="115" t="str">
        <f t="shared" si="60"/>
        <v>TLJ</v>
      </c>
      <c r="T1963" s="115" t="str">
        <f>IFERROR(VLOOKUP(S1963,[1]LOKASI!$B$4:$D$19,2,0),"-")</f>
        <v>DISTRIK I</v>
      </c>
      <c r="U1963" s="115"/>
      <c r="V1963" s="115"/>
      <c r="W1963" s="121"/>
    </row>
    <row r="1964" spans="2:23" s="94" customFormat="1" ht="50.15" hidden="1" customHeight="1" x14ac:dyDescent="0.35">
      <c r="B1964" s="115">
        <f t="shared" si="61"/>
        <v>1959</v>
      </c>
      <c r="C1964" s="160" t="s">
        <v>1300</v>
      </c>
      <c r="D1964" s="116" t="s">
        <v>4381</v>
      </c>
      <c r="E1964" s="117"/>
      <c r="F1964" s="118"/>
      <c r="G1964" s="164"/>
      <c r="H1964" s="164"/>
      <c r="I1964" s="164"/>
      <c r="J1964" s="164">
        <v>10</v>
      </c>
      <c r="K1964" s="131">
        <v>44279</v>
      </c>
      <c r="L1964" s="131">
        <v>44279</v>
      </c>
      <c r="M1964" s="131">
        <v>44279</v>
      </c>
      <c r="N1964" s="206" t="s">
        <v>4382</v>
      </c>
      <c r="O1964" s="160" t="s">
        <v>4383</v>
      </c>
      <c r="P1964" s="115">
        <f t="shared" si="62"/>
        <v>3</v>
      </c>
      <c r="Q1964" s="115">
        <f t="shared" si="63"/>
        <v>2021</v>
      </c>
      <c r="R1964" s="160"/>
      <c r="S1964" s="115" t="str">
        <f t="shared" si="60"/>
        <v>SP6TLJ-SP1TLJ</v>
      </c>
      <c r="T1964" s="115" t="str">
        <f>IFERROR(VLOOKUP(S1964,[1]LOKASI!$B$4:$D$19,2,0),"-")</f>
        <v>-</v>
      </c>
      <c r="U1964" s="115"/>
      <c r="V1964" s="115"/>
      <c r="W1964" s="121"/>
    </row>
    <row r="1965" spans="2:23" s="94" customFormat="1" ht="50.15" hidden="1" customHeight="1" x14ac:dyDescent="0.35">
      <c r="B1965" s="115">
        <f t="shared" si="61"/>
        <v>1960</v>
      </c>
      <c r="C1965" s="115" t="s">
        <v>1755</v>
      </c>
      <c r="D1965" s="116" t="s">
        <v>4384</v>
      </c>
      <c r="E1965" s="117"/>
      <c r="F1965" s="118"/>
      <c r="G1965" s="164"/>
      <c r="H1965" s="164"/>
      <c r="I1965" s="164"/>
      <c r="J1965" s="164">
        <v>12</v>
      </c>
      <c r="K1965" s="131">
        <v>44280</v>
      </c>
      <c r="L1965" s="131">
        <v>44280</v>
      </c>
      <c r="M1965" s="131">
        <v>44280</v>
      </c>
      <c r="N1965" s="206" t="s">
        <v>4385</v>
      </c>
      <c r="O1965" s="160" t="s">
        <v>1803</v>
      </c>
      <c r="P1965" s="115">
        <f t="shared" si="62"/>
        <v>3</v>
      </c>
      <c r="Q1965" s="115">
        <f t="shared" si="63"/>
        <v>2021</v>
      </c>
      <c r="R1965" s="211" t="s">
        <v>4216</v>
      </c>
      <c r="S1965" s="115" t="str">
        <f t="shared" si="60"/>
        <v>OGN</v>
      </c>
      <c r="T1965" s="115" t="str">
        <f>IFERROR(VLOOKUP(S1965,[1]LOKASI!$B$4:$D$19,2,0),"-")</f>
        <v>DISTRIK II</v>
      </c>
      <c r="U1965" s="115"/>
      <c r="V1965" s="115"/>
      <c r="W1965" s="121"/>
    </row>
    <row r="1966" spans="2:23" s="94" customFormat="1" ht="50.15" hidden="1" customHeight="1" x14ac:dyDescent="0.35">
      <c r="B1966" s="115">
        <f t="shared" si="61"/>
        <v>1961</v>
      </c>
      <c r="C1966" s="115" t="s">
        <v>1755</v>
      </c>
      <c r="D1966" s="116" t="s">
        <v>4386</v>
      </c>
      <c r="E1966" s="117"/>
      <c r="F1966" s="118"/>
      <c r="G1966" s="164"/>
      <c r="H1966" s="164"/>
      <c r="I1966" s="164"/>
      <c r="J1966" s="164">
        <v>9</v>
      </c>
      <c r="K1966" s="131">
        <v>44282</v>
      </c>
      <c r="L1966" s="131">
        <v>44282</v>
      </c>
      <c r="M1966" s="131">
        <v>44282</v>
      </c>
      <c r="N1966" s="160" t="s">
        <v>4387</v>
      </c>
      <c r="O1966" s="160" t="s">
        <v>1583</v>
      </c>
      <c r="P1966" s="115">
        <f t="shared" si="62"/>
        <v>3</v>
      </c>
      <c r="Q1966" s="115">
        <f t="shared" si="63"/>
        <v>2021</v>
      </c>
      <c r="R1966" s="211" t="s">
        <v>3259</v>
      </c>
      <c r="S1966" s="115" t="str">
        <f t="shared" si="60"/>
        <v>TLJ</v>
      </c>
      <c r="T1966" s="115" t="str">
        <f>IFERROR(VLOOKUP(S1966,[1]LOKASI!$B$4:$D$19,2,0),"-")</f>
        <v>DISTRIK I</v>
      </c>
      <c r="U1966" s="115"/>
      <c r="V1966" s="115"/>
      <c r="W1966" s="121"/>
    </row>
    <row r="1967" spans="2:23" s="94" customFormat="1" ht="50.15" hidden="1" customHeight="1" x14ac:dyDescent="0.35">
      <c r="B1967" s="115">
        <f t="shared" si="61"/>
        <v>1962</v>
      </c>
      <c r="C1967" s="115" t="s">
        <v>1755</v>
      </c>
      <c r="D1967" s="116" t="s">
        <v>4388</v>
      </c>
      <c r="E1967" s="117"/>
      <c r="F1967" s="118"/>
      <c r="G1967" s="164"/>
      <c r="H1967" s="164"/>
      <c r="I1967" s="164"/>
      <c r="J1967" s="164">
        <v>4</v>
      </c>
      <c r="K1967" s="131">
        <v>44284</v>
      </c>
      <c r="L1967" s="131">
        <v>44284</v>
      </c>
      <c r="M1967" s="131">
        <v>44284</v>
      </c>
      <c r="N1967" s="160" t="s">
        <v>2806</v>
      </c>
      <c r="O1967" s="160" t="s">
        <v>1574</v>
      </c>
      <c r="P1967" s="115">
        <f t="shared" si="62"/>
        <v>3</v>
      </c>
      <c r="Q1967" s="115">
        <f t="shared" si="63"/>
        <v>2021</v>
      </c>
      <c r="R1967" s="160"/>
      <c r="S1967" s="115" t="str">
        <f t="shared" si="60"/>
        <v>TLJ</v>
      </c>
      <c r="T1967" s="115" t="str">
        <f>IFERROR(VLOOKUP(S1967,[1]LOKASI!$B$4:$D$19,2,0),"-")</f>
        <v>DISTRIK I</v>
      </c>
      <c r="U1967" s="115"/>
      <c r="V1967" s="115"/>
      <c r="W1967" s="121"/>
    </row>
    <row r="1968" spans="2:23" s="94" customFormat="1" ht="50.15" hidden="1" customHeight="1" x14ac:dyDescent="0.35">
      <c r="B1968" s="115">
        <f t="shared" si="61"/>
        <v>1963</v>
      </c>
      <c r="C1968" s="115" t="s">
        <v>1755</v>
      </c>
      <c r="D1968" s="116" t="s">
        <v>4389</v>
      </c>
      <c r="E1968" s="117"/>
      <c r="F1968" s="118"/>
      <c r="G1968" s="164">
        <v>1</v>
      </c>
      <c r="H1968" s="164">
        <v>1</v>
      </c>
      <c r="I1968" s="164"/>
      <c r="J1968" s="164"/>
      <c r="K1968" s="131">
        <v>44284</v>
      </c>
      <c r="L1968" s="131">
        <v>44284</v>
      </c>
      <c r="M1968" s="131">
        <v>44284</v>
      </c>
      <c r="N1968" s="160" t="s">
        <v>3196</v>
      </c>
      <c r="O1968" s="160" t="s">
        <v>1795</v>
      </c>
      <c r="P1968" s="115">
        <f t="shared" si="62"/>
        <v>3</v>
      </c>
      <c r="Q1968" s="115">
        <f t="shared" si="63"/>
        <v>2021</v>
      </c>
      <c r="R1968" s="160">
        <v>3.2</v>
      </c>
      <c r="S1968" s="115" t="str">
        <f t="shared" si="60"/>
        <v>TMT</v>
      </c>
      <c r="T1968" s="115" t="str">
        <f>IFERROR(VLOOKUP(S1968,[1]LOKASI!$B$4:$D$19,2,0),"-")</f>
        <v>DISTRIK II</v>
      </c>
      <c r="U1968" s="115"/>
      <c r="V1968" s="115"/>
      <c r="W1968" s="121"/>
    </row>
    <row r="1969" spans="2:23" s="94" customFormat="1" ht="50.15" hidden="1" customHeight="1" x14ac:dyDescent="0.35">
      <c r="B1969" s="115">
        <f t="shared" si="61"/>
        <v>1964</v>
      </c>
      <c r="C1969" s="115" t="s">
        <v>1755</v>
      </c>
      <c r="D1969" s="116" t="s">
        <v>4390</v>
      </c>
      <c r="E1969" s="117"/>
      <c r="F1969" s="118"/>
      <c r="G1969" s="164"/>
      <c r="H1969" s="164"/>
      <c r="I1969" s="164"/>
      <c r="J1969" s="164">
        <v>14</v>
      </c>
      <c r="K1969" s="131">
        <v>44285</v>
      </c>
      <c r="L1969" s="131">
        <v>44285</v>
      </c>
      <c r="M1969" s="131">
        <v>44285</v>
      </c>
      <c r="N1969" s="160" t="s">
        <v>3057</v>
      </c>
      <c r="O1969" s="160" t="s">
        <v>623</v>
      </c>
      <c r="P1969" s="115">
        <f t="shared" si="62"/>
        <v>3</v>
      </c>
      <c r="Q1969" s="115">
        <f t="shared" si="63"/>
        <v>2021</v>
      </c>
      <c r="R1969" s="160"/>
      <c r="S1969" s="115" t="str">
        <f t="shared" si="60"/>
        <v>TLJ</v>
      </c>
      <c r="T1969" s="115" t="str">
        <f>IFERROR(VLOOKUP(S1969,[1]LOKASI!$B$4:$D$19,2,0),"-")</f>
        <v>DISTRIK I</v>
      </c>
      <c r="U1969" s="115"/>
      <c r="V1969" s="115"/>
      <c r="W1969" s="121"/>
    </row>
    <row r="1970" spans="2:23" s="94" customFormat="1" ht="50.15" hidden="1" customHeight="1" x14ac:dyDescent="0.35">
      <c r="B1970" s="115">
        <f t="shared" si="61"/>
        <v>1965</v>
      </c>
      <c r="C1970" s="115" t="s">
        <v>1755</v>
      </c>
      <c r="D1970" s="116" t="s">
        <v>4391</v>
      </c>
      <c r="E1970" s="117"/>
      <c r="F1970" s="118"/>
      <c r="G1970" s="164"/>
      <c r="H1970" s="164"/>
      <c r="I1970" s="164"/>
      <c r="J1970" s="164">
        <v>12</v>
      </c>
      <c r="K1970" s="131">
        <v>44285</v>
      </c>
      <c r="L1970" s="131">
        <v>44285</v>
      </c>
      <c r="M1970" s="131">
        <v>44285</v>
      </c>
      <c r="N1970" s="160" t="s">
        <v>3833</v>
      </c>
      <c r="O1970" s="160" t="s">
        <v>1862</v>
      </c>
      <c r="P1970" s="115">
        <f t="shared" si="62"/>
        <v>3</v>
      </c>
      <c r="Q1970" s="115">
        <f t="shared" si="63"/>
        <v>2021</v>
      </c>
      <c r="R1970" s="213" t="s">
        <v>4392</v>
      </c>
      <c r="S1970" s="115" t="str">
        <f t="shared" si="60"/>
        <v>OGN</v>
      </c>
      <c r="T1970" s="115" t="str">
        <f>IFERROR(VLOOKUP(S1970,[1]LOKASI!$B$4:$D$19,2,0),"-")</f>
        <v>DISTRIK II</v>
      </c>
      <c r="U1970" s="115"/>
      <c r="V1970" s="115"/>
      <c r="W1970" s="121"/>
    </row>
    <row r="1971" spans="2:23" s="94" customFormat="1" ht="50.15" hidden="1" customHeight="1" x14ac:dyDescent="0.35">
      <c r="B1971" s="115">
        <f t="shared" si="61"/>
        <v>1966</v>
      </c>
      <c r="C1971" s="115" t="s">
        <v>1755</v>
      </c>
      <c r="D1971" s="116" t="s">
        <v>4393</v>
      </c>
      <c r="E1971" s="117"/>
      <c r="F1971" s="118"/>
      <c r="G1971" s="164">
        <v>1</v>
      </c>
      <c r="H1971" s="164"/>
      <c r="I1971" s="164">
        <v>1</v>
      </c>
      <c r="J1971" s="164"/>
      <c r="K1971" s="131">
        <v>44286</v>
      </c>
      <c r="L1971" s="131">
        <v>44286</v>
      </c>
      <c r="M1971" s="131">
        <v>44286</v>
      </c>
      <c r="N1971" s="160" t="s">
        <v>3240</v>
      </c>
      <c r="O1971" s="160" t="s">
        <v>1862</v>
      </c>
      <c r="P1971" s="115">
        <f t="shared" si="62"/>
        <v>3</v>
      </c>
      <c r="Q1971" s="115">
        <f t="shared" si="63"/>
        <v>2021</v>
      </c>
      <c r="R1971" s="211" t="s">
        <v>3735</v>
      </c>
      <c r="S1971" s="115" t="str">
        <f t="shared" si="60"/>
        <v>OGN</v>
      </c>
      <c r="T1971" s="115" t="str">
        <f>IFERROR(VLOOKUP(S1971,[1]LOKASI!$B$4:$D$19,2,0),"-")</f>
        <v>DISTRIK II</v>
      </c>
      <c r="U1971" s="115"/>
      <c r="V1971" s="115"/>
      <c r="W1971" s="121"/>
    </row>
    <row r="1972" spans="2:23" s="94" customFormat="1" ht="50.15" hidden="1" customHeight="1" x14ac:dyDescent="0.35">
      <c r="B1972" s="115">
        <f t="shared" si="61"/>
        <v>1967</v>
      </c>
      <c r="C1972" s="115" t="s">
        <v>1755</v>
      </c>
      <c r="D1972" s="116" t="s">
        <v>4394</v>
      </c>
      <c r="E1972" s="117"/>
      <c r="F1972" s="118"/>
      <c r="G1972" s="164"/>
      <c r="H1972" s="164"/>
      <c r="I1972" s="164"/>
      <c r="J1972" s="164">
        <v>382</v>
      </c>
      <c r="K1972" s="131">
        <v>44234</v>
      </c>
      <c r="L1972" s="131">
        <v>44234</v>
      </c>
      <c r="M1972" s="131">
        <v>44287</v>
      </c>
      <c r="N1972" s="160" t="s">
        <v>4395</v>
      </c>
      <c r="O1972" s="160" t="s">
        <v>1663</v>
      </c>
      <c r="P1972" s="115">
        <f t="shared" si="62"/>
        <v>2</v>
      </c>
      <c r="Q1972" s="115">
        <f t="shared" si="63"/>
        <v>2021</v>
      </c>
      <c r="R1972" s="160"/>
      <c r="S1972" s="115" t="str">
        <f t="shared" si="60"/>
        <v>TMT</v>
      </c>
      <c r="T1972" s="115" t="str">
        <f>IFERROR(VLOOKUP(S1972,[1]LOKASI!$B$4:$D$19,2,0),"-")</f>
        <v>DISTRIK II</v>
      </c>
      <c r="U1972" s="115"/>
      <c r="V1972" s="115"/>
      <c r="W1972" s="121"/>
    </row>
    <row r="1973" spans="2:23" s="94" customFormat="1" ht="50.15" hidden="1" customHeight="1" x14ac:dyDescent="0.35">
      <c r="B1973" s="115">
        <f t="shared" si="61"/>
        <v>1968</v>
      </c>
      <c r="C1973" s="115" t="s">
        <v>1755</v>
      </c>
      <c r="D1973" s="116" t="s">
        <v>4396</v>
      </c>
      <c r="E1973" s="117"/>
      <c r="F1973" s="118"/>
      <c r="G1973" s="164">
        <v>1</v>
      </c>
      <c r="H1973" s="164">
        <v>1</v>
      </c>
      <c r="I1973" s="164"/>
      <c r="J1973" s="164"/>
      <c r="K1973" s="131">
        <v>44287</v>
      </c>
      <c r="L1973" s="131">
        <v>44287</v>
      </c>
      <c r="M1973" s="131">
        <v>44287</v>
      </c>
      <c r="N1973" s="160" t="s">
        <v>4145</v>
      </c>
      <c r="O1973" s="160" t="s">
        <v>1363</v>
      </c>
      <c r="P1973" s="115">
        <f t="shared" si="62"/>
        <v>4</v>
      </c>
      <c r="Q1973" s="115">
        <f t="shared" si="63"/>
        <v>2021</v>
      </c>
      <c r="R1973" s="160"/>
      <c r="S1973" s="115" t="str">
        <f t="shared" si="60"/>
        <v>BRG</v>
      </c>
      <c r="T1973" s="115" t="str">
        <f>IFERROR(VLOOKUP(S1973,[1]LOKASI!$B$4:$D$19,2,0),"-")</f>
        <v>DISTRIK III</v>
      </c>
      <c r="U1973" s="115"/>
      <c r="V1973" s="115"/>
      <c r="W1973" s="121"/>
    </row>
    <row r="1974" spans="2:23" s="94" customFormat="1" ht="50.15" hidden="1" customHeight="1" x14ac:dyDescent="0.35">
      <c r="B1974" s="115">
        <f t="shared" si="61"/>
        <v>1969</v>
      </c>
      <c r="C1974" s="160" t="s">
        <v>1300</v>
      </c>
      <c r="D1974" s="116" t="s">
        <v>4397</v>
      </c>
      <c r="E1974" s="117"/>
      <c r="F1974" s="118"/>
      <c r="G1974" s="164">
        <v>1</v>
      </c>
      <c r="H1974" s="164"/>
      <c r="I1974" s="164">
        <v>1</v>
      </c>
      <c r="J1974" s="164"/>
      <c r="K1974" s="131">
        <v>44287</v>
      </c>
      <c r="L1974" s="131">
        <v>44288</v>
      </c>
      <c r="M1974" s="131">
        <v>44288</v>
      </c>
      <c r="N1974" s="206" t="s">
        <v>4398</v>
      </c>
      <c r="O1974" s="160" t="s">
        <v>2050</v>
      </c>
      <c r="P1974" s="115">
        <f t="shared" si="62"/>
        <v>4</v>
      </c>
      <c r="Q1974" s="115">
        <f t="shared" si="63"/>
        <v>2021</v>
      </c>
      <c r="R1974" s="160">
        <v>4</v>
      </c>
      <c r="S1974" s="115" t="str">
        <f t="shared" si="60"/>
        <v>BRG-PPP</v>
      </c>
      <c r="T1974" s="115" t="str">
        <f>IFERROR(VLOOKUP(S1974,[1]LOKASI!$B$4:$D$19,2,0),"-")</f>
        <v>-</v>
      </c>
      <c r="U1974" s="115"/>
      <c r="V1974" s="115"/>
      <c r="W1974" s="121"/>
    </row>
    <row r="1975" spans="2:23" s="94" customFormat="1" ht="50.15" hidden="1" customHeight="1" x14ac:dyDescent="0.35">
      <c r="B1975" s="115">
        <f t="shared" si="61"/>
        <v>1970</v>
      </c>
      <c r="C1975" s="115" t="s">
        <v>1755</v>
      </c>
      <c r="D1975" s="116" t="s">
        <v>4399</v>
      </c>
      <c r="E1975" s="117"/>
      <c r="F1975" s="118"/>
      <c r="G1975" s="164">
        <v>1</v>
      </c>
      <c r="H1975" s="164"/>
      <c r="I1975" s="164">
        <v>1</v>
      </c>
      <c r="J1975" s="164"/>
      <c r="K1975" s="131">
        <v>44288</v>
      </c>
      <c r="L1975" s="131">
        <v>44288</v>
      </c>
      <c r="M1975" s="131">
        <v>44288</v>
      </c>
      <c r="N1975" s="206" t="s">
        <v>4400</v>
      </c>
      <c r="O1975" s="160" t="s">
        <v>2596</v>
      </c>
      <c r="P1975" s="115">
        <f t="shared" si="62"/>
        <v>4</v>
      </c>
      <c r="Q1975" s="115">
        <f t="shared" si="63"/>
        <v>2021</v>
      </c>
      <c r="R1975" s="160">
        <v>0</v>
      </c>
      <c r="S1975" s="115" t="str">
        <f t="shared" si="60"/>
        <v>PDW</v>
      </c>
      <c r="T1975" s="115" t="str">
        <f>IFERROR(VLOOKUP(S1975,[1]LOKASI!$B$4:$D$19,2,0),"-")</f>
        <v>-</v>
      </c>
      <c r="U1975" s="115"/>
      <c r="V1975" s="115"/>
      <c r="W1975" s="121"/>
    </row>
    <row r="1976" spans="2:23" s="94" customFormat="1" ht="50.15" hidden="1" customHeight="1" x14ac:dyDescent="0.35">
      <c r="B1976" s="115">
        <f t="shared" si="61"/>
        <v>1971</v>
      </c>
      <c r="C1976" s="115" t="s">
        <v>1755</v>
      </c>
      <c r="D1976" s="116" t="s">
        <v>4401</v>
      </c>
      <c r="E1976" s="117"/>
      <c r="F1976" s="118"/>
      <c r="G1976" s="164">
        <v>4</v>
      </c>
      <c r="H1976" s="164">
        <v>4</v>
      </c>
      <c r="I1976" s="164"/>
      <c r="J1976" s="164"/>
      <c r="K1976" s="131">
        <v>44288</v>
      </c>
      <c r="L1976" s="131">
        <v>44288</v>
      </c>
      <c r="M1976" s="131">
        <v>44288</v>
      </c>
      <c r="N1976" s="160" t="s">
        <v>4402</v>
      </c>
      <c r="O1976" s="160" t="s">
        <v>1368</v>
      </c>
      <c r="P1976" s="115">
        <f t="shared" si="62"/>
        <v>4</v>
      </c>
      <c r="Q1976" s="115">
        <f t="shared" si="63"/>
        <v>2021</v>
      </c>
      <c r="R1976" s="160"/>
      <c r="S1976" s="115" t="str">
        <f t="shared" si="60"/>
        <v>BRG</v>
      </c>
      <c r="T1976" s="115" t="str">
        <f>IFERROR(VLOOKUP(S1976,[1]LOKASI!$B$4:$D$19,2,0),"-")</f>
        <v>DISTRIK III</v>
      </c>
      <c r="U1976" s="115"/>
      <c r="V1976" s="115"/>
      <c r="W1976" s="121"/>
    </row>
    <row r="1977" spans="2:23" s="94" customFormat="1" ht="50.15" hidden="1" customHeight="1" x14ac:dyDescent="0.35">
      <c r="B1977" s="115">
        <f t="shared" si="61"/>
        <v>1972</v>
      </c>
      <c r="C1977" s="160" t="s">
        <v>1300</v>
      </c>
      <c r="D1977" s="116" t="s">
        <v>4403</v>
      </c>
      <c r="E1977" s="117"/>
      <c r="F1977" s="118"/>
      <c r="G1977" s="164">
        <v>1</v>
      </c>
      <c r="H1977" s="164"/>
      <c r="I1977" s="164">
        <v>1</v>
      </c>
      <c r="J1977" s="164"/>
      <c r="K1977" s="131">
        <v>44289</v>
      </c>
      <c r="L1977" s="131">
        <v>44289</v>
      </c>
      <c r="M1977" s="131">
        <v>44289</v>
      </c>
      <c r="N1977" s="206" t="s">
        <v>4404</v>
      </c>
      <c r="O1977" s="160" t="s">
        <v>2050</v>
      </c>
      <c r="P1977" s="115">
        <f t="shared" si="62"/>
        <v>4</v>
      </c>
      <c r="Q1977" s="115">
        <f t="shared" si="63"/>
        <v>2021</v>
      </c>
      <c r="R1977" s="160">
        <v>4.01</v>
      </c>
      <c r="S1977" s="115" t="str">
        <f t="shared" si="60"/>
        <v>BRG-PPP</v>
      </c>
      <c r="T1977" s="115" t="str">
        <f>IFERROR(VLOOKUP(S1977,[1]LOKASI!$B$4:$D$19,2,0),"-")</f>
        <v>-</v>
      </c>
      <c r="U1977" s="115"/>
      <c r="V1977" s="115"/>
      <c r="W1977" s="121"/>
    </row>
    <row r="1978" spans="2:23" s="94" customFormat="1" ht="50.15" hidden="1" customHeight="1" x14ac:dyDescent="0.35">
      <c r="B1978" s="115">
        <f t="shared" si="61"/>
        <v>1973</v>
      </c>
      <c r="C1978" s="160" t="s">
        <v>2301</v>
      </c>
      <c r="D1978" s="116" t="s">
        <v>4405</v>
      </c>
      <c r="E1978" s="117"/>
      <c r="F1978" s="118"/>
      <c r="G1978" s="164">
        <v>1</v>
      </c>
      <c r="H1978" s="164"/>
      <c r="I1978" s="164">
        <v>2</v>
      </c>
      <c r="J1978" s="164"/>
      <c r="K1978" s="131">
        <v>44289</v>
      </c>
      <c r="L1978" s="131">
        <v>44289</v>
      </c>
      <c r="M1978" s="131">
        <v>44289</v>
      </c>
      <c r="N1978" s="206" t="s">
        <v>4406</v>
      </c>
      <c r="O1978" s="160" t="s">
        <v>4407</v>
      </c>
      <c r="P1978" s="115">
        <f t="shared" si="62"/>
        <v>4</v>
      </c>
      <c r="Q1978" s="115">
        <f t="shared" si="63"/>
        <v>2021</v>
      </c>
      <c r="R1978" s="160"/>
      <c r="S1978" s="115" t="str">
        <f t="shared" si="60"/>
        <v>SPTTB</v>
      </c>
      <c r="T1978" s="115" t="str">
        <f>IFERROR(VLOOKUP(S1978,[1]LOKASI!$B$4:$D$19,2,0),"-")</f>
        <v>-</v>
      </c>
      <c r="U1978" s="115"/>
      <c r="V1978" s="115"/>
      <c r="W1978" s="121"/>
    </row>
    <row r="1979" spans="2:23" s="94" customFormat="1" ht="50.15" hidden="1" customHeight="1" x14ac:dyDescent="0.35">
      <c r="B1979" s="115">
        <f t="shared" si="61"/>
        <v>1974</v>
      </c>
      <c r="C1979" s="115" t="s">
        <v>1755</v>
      </c>
      <c r="D1979" s="116" t="s">
        <v>4408</v>
      </c>
      <c r="E1979" s="117"/>
      <c r="F1979" s="118"/>
      <c r="G1979" s="164">
        <v>1</v>
      </c>
      <c r="H1979" s="164">
        <v>1</v>
      </c>
      <c r="I1979" s="164"/>
      <c r="J1979" s="164"/>
      <c r="K1979" s="131">
        <v>44289</v>
      </c>
      <c r="L1979" s="131">
        <v>44289</v>
      </c>
      <c r="M1979" s="131">
        <v>44289</v>
      </c>
      <c r="N1979" s="160" t="s">
        <v>3502</v>
      </c>
      <c r="O1979" s="160" t="s">
        <v>4409</v>
      </c>
      <c r="P1979" s="115">
        <f t="shared" si="62"/>
        <v>4</v>
      </c>
      <c r="Q1979" s="115">
        <f t="shared" si="63"/>
        <v>2021</v>
      </c>
      <c r="R1979" s="160"/>
      <c r="S1979" s="115" t="str">
        <f t="shared" si="60"/>
        <v>SP1</v>
      </c>
      <c r="T1979" s="115" t="str">
        <f>IFERROR(VLOOKUP(S1979,[1]LOKASI!$B$4:$D$19,2,0),"-")</f>
        <v>-</v>
      </c>
      <c r="U1979" s="115"/>
      <c r="V1979" s="115"/>
      <c r="W1979" s="121"/>
    </row>
    <row r="1980" spans="2:23" s="94" customFormat="1" ht="50.15" hidden="1" customHeight="1" x14ac:dyDescent="0.35">
      <c r="B1980" s="115">
        <f t="shared" si="61"/>
        <v>1975</v>
      </c>
      <c r="C1980" s="115" t="s">
        <v>1755</v>
      </c>
      <c r="D1980" s="116" t="s">
        <v>4410</v>
      </c>
      <c r="E1980" s="117"/>
      <c r="F1980" s="118"/>
      <c r="G1980" s="164"/>
      <c r="H1980" s="164"/>
      <c r="I1980" s="164"/>
      <c r="J1980" s="164">
        <v>1</v>
      </c>
      <c r="K1980" s="131">
        <v>44290</v>
      </c>
      <c r="L1980" s="131">
        <v>44290</v>
      </c>
      <c r="M1980" s="131">
        <v>44290</v>
      </c>
      <c r="N1980" s="160" t="s">
        <v>4411</v>
      </c>
      <c r="O1980" s="160" t="s">
        <v>1520</v>
      </c>
      <c r="P1980" s="115">
        <f t="shared" si="62"/>
        <v>4</v>
      </c>
      <c r="Q1980" s="115">
        <f t="shared" si="63"/>
        <v>2021</v>
      </c>
      <c r="R1980" s="160">
        <v>0.6</v>
      </c>
      <c r="S1980" s="115" t="str">
        <f t="shared" si="60"/>
        <v>PMB</v>
      </c>
      <c r="T1980" s="115" t="str">
        <f>IFERROR(VLOOKUP(S1980,[1]LOKASI!$B$4:$D$19,2,0),"-")</f>
        <v>DISTRIK I</v>
      </c>
      <c r="U1980" s="115"/>
      <c r="V1980" s="115"/>
      <c r="W1980" s="121"/>
    </row>
    <row r="1981" spans="2:23" s="94" customFormat="1" ht="50.15" hidden="1" customHeight="1" x14ac:dyDescent="0.35">
      <c r="B1981" s="115">
        <f t="shared" si="61"/>
        <v>1976</v>
      </c>
      <c r="C1981" s="115" t="s">
        <v>1755</v>
      </c>
      <c r="D1981" s="116" t="s">
        <v>4412</v>
      </c>
      <c r="E1981" s="117"/>
      <c r="F1981" s="118"/>
      <c r="G1981" s="164">
        <v>1</v>
      </c>
      <c r="H1981" s="164"/>
      <c r="I1981" s="164">
        <v>1</v>
      </c>
      <c r="J1981" s="164"/>
      <c r="K1981" s="131">
        <v>44291</v>
      </c>
      <c r="L1981" s="131">
        <v>44291</v>
      </c>
      <c r="M1981" s="131">
        <v>44291</v>
      </c>
      <c r="N1981" s="206" t="s">
        <v>4413</v>
      </c>
      <c r="O1981" s="160" t="s">
        <v>3866</v>
      </c>
      <c r="P1981" s="115">
        <f t="shared" si="62"/>
        <v>4</v>
      </c>
      <c r="Q1981" s="115">
        <f t="shared" si="63"/>
        <v>2021</v>
      </c>
      <c r="R1981" s="160">
        <v>0</v>
      </c>
      <c r="S1981" s="115" t="str">
        <f t="shared" si="60"/>
        <v>PDS</v>
      </c>
      <c r="T1981" s="115" t="str">
        <f>IFERROR(VLOOKUP(S1981,[1]LOKASI!$B$4:$D$19,2,0),"-")</f>
        <v>-</v>
      </c>
      <c r="U1981" s="115"/>
      <c r="V1981" s="115"/>
      <c r="W1981" s="121"/>
    </row>
    <row r="1982" spans="2:23" s="94" customFormat="1" ht="50.15" hidden="1" customHeight="1" x14ac:dyDescent="0.35">
      <c r="B1982" s="115">
        <f t="shared" si="61"/>
        <v>1977</v>
      </c>
      <c r="C1982" s="115" t="s">
        <v>1755</v>
      </c>
      <c r="D1982" s="116" t="s">
        <v>4414</v>
      </c>
      <c r="E1982" s="117"/>
      <c r="F1982" s="118"/>
      <c r="G1982" s="164"/>
      <c r="H1982" s="164"/>
      <c r="I1982" s="164"/>
      <c r="J1982" s="164">
        <v>64</v>
      </c>
      <c r="K1982" s="131">
        <v>44291</v>
      </c>
      <c r="L1982" s="131">
        <v>44291</v>
      </c>
      <c r="M1982" s="131">
        <v>44291</v>
      </c>
      <c r="N1982" s="206" t="s">
        <v>4415</v>
      </c>
      <c r="O1982" s="160" t="s">
        <v>1368</v>
      </c>
      <c r="P1982" s="115">
        <f t="shared" si="62"/>
        <v>4</v>
      </c>
      <c r="Q1982" s="115">
        <f t="shared" si="63"/>
        <v>2021</v>
      </c>
      <c r="R1982" s="206" t="s">
        <v>4416</v>
      </c>
      <c r="S1982" s="115" t="str">
        <f t="shared" si="60"/>
        <v>BRG</v>
      </c>
      <c r="T1982" s="115" t="str">
        <f>IFERROR(VLOOKUP(S1982,[1]LOKASI!$B$4:$D$19,2,0),"-")</f>
        <v>DISTRIK III</v>
      </c>
      <c r="U1982" s="115"/>
      <c r="V1982" s="115"/>
      <c r="W1982" s="121"/>
    </row>
    <row r="1983" spans="2:23" s="94" customFormat="1" ht="50.15" hidden="1" customHeight="1" x14ac:dyDescent="0.35">
      <c r="B1983" s="115">
        <f t="shared" si="61"/>
        <v>1978</v>
      </c>
      <c r="C1983" s="115" t="s">
        <v>1755</v>
      </c>
      <c r="D1983" s="116" t="s">
        <v>4417</v>
      </c>
      <c r="E1983" s="117"/>
      <c r="F1983" s="118"/>
      <c r="G1983" s="164"/>
      <c r="H1983" s="164"/>
      <c r="I1983" s="164"/>
      <c r="J1983" s="164"/>
      <c r="K1983" s="131">
        <v>44292</v>
      </c>
      <c r="L1983" s="131">
        <v>44292</v>
      </c>
      <c r="M1983" s="131">
        <v>44292</v>
      </c>
      <c r="N1983" s="160" t="s">
        <v>4418</v>
      </c>
      <c r="O1983" s="160" t="s">
        <v>1364</v>
      </c>
      <c r="P1983" s="115">
        <f t="shared" si="62"/>
        <v>4</v>
      </c>
      <c r="Q1983" s="115">
        <f t="shared" si="63"/>
        <v>2021</v>
      </c>
      <c r="R1983" s="160"/>
      <c r="S1983" s="115" t="str">
        <f t="shared" si="60"/>
        <v>BRG</v>
      </c>
      <c r="T1983" s="115" t="str">
        <f>IFERROR(VLOOKUP(S1983,[1]LOKASI!$B$4:$D$19,2,0),"-")</f>
        <v>DISTRIK III</v>
      </c>
      <c r="U1983" s="115"/>
      <c r="V1983" s="115"/>
      <c r="W1983" s="121"/>
    </row>
    <row r="1984" spans="2:23" s="94" customFormat="1" ht="50.15" hidden="1" customHeight="1" x14ac:dyDescent="0.35">
      <c r="B1984" s="115">
        <f t="shared" si="61"/>
        <v>1979</v>
      </c>
      <c r="C1984" s="115" t="s">
        <v>1755</v>
      </c>
      <c r="D1984" s="116" t="s">
        <v>4419</v>
      </c>
      <c r="E1984" s="117"/>
      <c r="F1984" s="118"/>
      <c r="G1984" s="164"/>
      <c r="H1984" s="164"/>
      <c r="I1984" s="164"/>
      <c r="J1984" s="164">
        <v>24</v>
      </c>
      <c r="K1984" s="131">
        <v>44292</v>
      </c>
      <c r="L1984" s="131">
        <v>44292</v>
      </c>
      <c r="M1984" s="131">
        <v>44292</v>
      </c>
      <c r="N1984" s="206" t="s">
        <v>4420</v>
      </c>
      <c r="O1984" s="160" t="s">
        <v>1031</v>
      </c>
      <c r="P1984" s="115">
        <f t="shared" si="62"/>
        <v>4</v>
      </c>
      <c r="Q1984" s="115">
        <f t="shared" si="63"/>
        <v>2021</v>
      </c>
      <c r="R1984" s="160"/>
      <c r="S1984" s="115" t="str">
        <f t="shared" si="60"/>
        <v>TLJ</v>
      </c>
      <c r="T1984" s="115" t="str">
        <f>IFERROR(VLOOKUP(S1984,[1]LOKASI!$B$4:$D$19,2,0),"-")</f>
        <v>DISTRIK I</v>
      </c>
      <c r="U1984" s="115"/>
      <c r="V1984" s="115"/>
      <c r="W1984" s="121"/>
    </row>
    <row r="1985" spans="2:23" s="94" customFormat="1" ht="50.15" hidden="1" customHeight="1" x14ac:dyDescent="0.35">
      <c r="B1985" s="115">
        <f t="shared" si="61"/>
        <v>1980</v>
      </c>
      <c r="C1985" s="115" t="s">
        <v>1755</v>
      </c>
      <c r="D1985" s="116" t="s">
        <v>4421</v>
      </c>
      <c r="E1985" s="117"/>
      <c r="F1985" s="118"/>
      <c r="G1985" s="164"/>
      <c r="H1985" s="164"/>
      <c r="I1985" s="164"/>
      <c r="J1985" s="164">
        <v>27</v>
      </c>
      <c r="K1985" s="131">
        <v>44292</v>
      </c>
      <c r="L1985" s="131">
        <v>44292</v>
      </c>
      <c r="M1985" s="131">
        <v>44292</v>
      </c>
      <c r="N1985" s="160" t="s">
        <v>3547</v>
      </c>
      <c r="O1985" s="160" t="s">
        <v>1618</v>
      </c>
      <c r="P1985" s="115">
        <f t="shared" si="62"/>
        <v>4</v>
      </c>
      <c r="Q1985" s="115">
        <f t="shared" si="63"/>
        <v>2021</v>
      </c>
      <c r="R1985" s="160"/>
      <c r="S1985" s="115" t="str">
        <f t="shared" si="60"/>
        <v>TLJ</v>
      </c>
      <c r="T1985" s="115" t="str">
        <f>IFERROR(VLOOKUP(S1985,[1]LOKASI!$B$4:$D$19,2,0),"-")</f>
        <v>DISTRIK I</v>
      </c>
      <c r="U1985" s="115"/>
      <c r="V1985" s="115"/>
      <c r="W1985" s="121"/>
    </row>
    <row r="1986" spans="2:23" s="94" customFormat="1" ht="50.15" hidden="1" customHeight="1" x14ac:dyDescent="0.35">
      <c r="B1986" s="115">
        <f t="shared" si="61"/>
        <v>1981</v>
      </c>
      <c r="C1986" s="160" t="s">
        <v>2301</v>
      </c>
      <c r="D1986" s="116" t="s">
        <v>4422</v>
      </c>
      <c r="E1986" s="117"/>
      <c r="F1986" s="118"/>
      <c r="G1986" s="164"/>
      <c r="H1986" s="164"/>
      <c r="I1986" s="164"/>
      <c r="J1986" s="164"/>
      <c r="K1986" s="131">
        <v>44293</v>
      </c>
      <c r="L1986" s="131">
        <v>44293</v>
      </c>
      <c r="M1986" s="131">
        <v>44293</v>
      </c>
      <c r="N1986" s="160" t="s">
        <v>4423</v>
      </c>
      <c r="O1986" s="160" t="s">
        <v>3728</v>
      </c>
      <c r="P1986" s="115">
        <f t="shared" si="62"/>
        <v>4</v>
      </c>
      <c r="Q1986" s="115">
        <f t="shared" si="63"/>
        <v>2021</v>
      </c>
      <c r="R1986" s="160"/>
      <c r="S1986" s="115" t="str">
        <f t="shared" si="60"/>
        <v>SPPMB</v>
      </c>
      <c r="T1986" s="115" t="str">
        <f>IFERROR(VLOOKUP(S1986,[1]LOKASI!$B$4:$D$19,2,0),"-")</f>
        <v>-</v>
      </c>
      <c r="U1986" s="115"/>
      <c r="V1986" s="115"/>
      <c r="W1986" s="121"/>
    </row>
    <row r="1987" spans="2:23" s="94" customFormat="1" ht="50.15" hidden="1" customHeight="1" x14ac:dyDescent="0.35">
      <c r="B1987" s="115">
        <f t="shared" si="61"/>
        <v>1982</v>
      </c>
      <c r="C1987" s="160" t="s">
        <v>2301</v>
      </c>
      <c r="D1987" s="116" t="s">
        <v>4424</v>
      </c>
      <c r="E1987" s="117"/>
      <c r="F1987" s="118"/>
      <c r="G1987" s="164">
        <v>2</v>
      </c>
      <c r="H1987" s="164"/>
      <c r="I1987" s="164">
        <v>2</v>
      </c>
      <c r="J1987" s="164"/>
      <c r="K1987" s="131">
        <v>44293</v>
      </c>
      <c r="L1987" s="131">
        <v>44293</v>
      </c>
      <c r="M1987" s="131">
        <v>44293</v>
      </c>
      <c r="N1987" s="160" t="s">
        <v>3102</v>
      </c>
      <c r="O1987" s="160" t="s">
        <v>3728</v>
      </c>
      <c r="P1987" s="115">
        <f t="shared" si="62"/>
        <v>4</v>
      </c>
      <c r="Q1987" s="115">
        <f t="shared" si="63"/>
        <v>2021</v>
      </c>
      <c r="R1987" s="160"/>
      <c r="S1987" s="115" t="str">
        <f t="shared" si="60"/>
        <v>SPPMB</v>
      </c>
      <c r="T1987" s="115" t="str">
        <f>IFERROR(VLOOKUP(S1987,[1]LOKASI!$B$4:$D$19,2,0),"-")</f>
        <v>-</v>
      </c>
      <c r="U1987" s="115"/>
      <c r="V1987" s="115"/>
      <c r="W1987" s="121"/>
    </row>
    <row r="1988" spans="2:23" s="94" customFormat="1" ht="50.15" hidden="1" customHeight="1" x14ac:dyDescent="0.35">
      <c r="B1988" s="115">
        <f t="shared" si="61"/>
        <v>1983</v>
      </c>
      <c r="C1988" s="160" t="s">
        <v>2301</v>
      </c>
      <c r="D1988" s="116" t="s">
        <v>4425</v>
      </c>
      <c r="E1988" s="117"/>
      <c r="F1988" s="118"/>
      <c r="G1988" s="164">
        <v>1</v>
      </c>
      <c r="H1988" s="164">
        <v>1</v>
      </c>
      <c r="I1988" s="164"/>
      <c r="J1988" s="164"/>
      <c r="K1988" s="131">
        <v>44293</v>
      </c>
      <c r="L1988" s="131">
        <v>44293</v>
      </c>
      <c r="M1988" s="131">
        <v>44293</v>
      </c>
      <c r="N1988" s="160" t="s">
        <v>3663</v>
      </c>
      <c r="O1988" s="160" t="s">
        <v>4288</v>
      </c>
      <c r="P1988" s="115">
        <f t="shared" si="62"/>
        <v>4</v>
      </c>
      <c r="Q1988" s="115">
        <f t="shared" si="63"/>
        <v>2021</v>
      </c>
      <c r="R1988" s="160"/>
      <c r="S1988" s="115" t="str">
        <f t="shared" si="60"/>
        <v>SP2TMT</v>
      </c>
      <c r="T1988" s="115" t="str">
        <f>IFERROR(VLOOKUP(S1988,[1]LOKASI!$B$4:$D$19,2,0),"-")</f>
        <v>-</v>
      </c>
      <c r="U1988" s="115"/>
      <c r="V1988" s="115"/>
      <c r="W1988" s="121"/>
    </row>
    <row r="1989" spans="2:23" s="94" customFormat="1" ht="50.15" hidden="1" customHeight="1" x14ac:dyDescent="0.35">
      <c r="B1989" s="115">
        <f t="shared" si="61"/>
        <v>1984</v>
      </c>
      <c r="C1989" s="160" t="s">
        <v>2301</v>
      </c>
      <c r="D1989" s="116" t="s">
        <v>4426</v>
      </c>
      <c r="E1989" s="117"/>
      <c r="F1989" s="118"/>
      <c r="G1989" s="164"/>
      <c r="H1989" s="164"/>
      <c r="I1989" s="164"/>
      <c r="J1989" s="164"/>
      <c r="K1989" s="131">
        <v>44293</v>
      </c>
      <c r="L1989" s="131">
        <v>44293</v>
      </c>
      <c r="M1989" s="131">
        <v>44293</v>
      </c>
      <c r="N1989" s="160" t="s">
        <v>3272</v>
      </c>
      <c r="O1989" s="160" t="s">
        <v>4012</v>
      </c>
      <c r="P1989" s="115">
        <f t="shared" si="62"/>
        <v>4</v>
      </c>
      <c r="Q1989" s="115">
        <f t="shared" si="63"/>
        <v>2021</v>
      </c>
      <c r="R1989" s="160"/>
      <c r="S1989" s="115" t="str">
        <f t="shared" si="60"/>
        <v>SPBRGD</v>
      </c>
      <c r="T1989" s="115" t="str">
        <f>IFERROR(VLOOKUP(S1989,[1]LOKASI!$B$4:$D$19,2,0),"-")</f>
        <v>-</v>
      </c>
      <c r="U1989" s="115"/>
      <c r="V1989" s="115"/>
      <c r="W1989" s="121"/>
    </row>
    <row r="1990" spans="2:23" s="94" customFormat="1" ht="50.15" hidden="1" customHeight="1" x14ac:dyDescent="0.35">
      <c r="B1990" s="115">
        <f t="shared" si="61"/>
        <v>1985</v>
      </c>
      <c r="C1990" s="160" t="s">
        <v>2301</v>
      </c>
      <c r="D1990" s="116" t="s">
        <v>4427</v>
      </c>
      <c r="E1990" s="117"/>
      <c r="F1990" s="118"/>
      <c r="G1990" s="164">
        <v>1</v>
      </c>
      <c r="H1990" s="164"/>
      <c r="I1990" s="164">
        <v>1</v>
      </c>
      <c r="J1990" s="164"/>
      <c r="K1990" s="131">
        <v>44294</v>
      </c>
      <c r="L1990" s="131">
        <v>44294</v>
      </c>
      <c r="M1990" s="131">
        <v>44294</v>
      </c>
      <c r="N1990" s="160" t="s">
        <v>3224</v>
      </c>
      <c r="O1990" s="160" t="s">
        <v>4428</v>
      </c>
      <c r="P1990" s="115">
        <f t="shared" si="62"/>
        <v>4</v>
      </c>
      <c r="Q1990" s="115">
        <f t="shared" si="63"/>
        <v>2021</v>
      </c>
      <c r="R1990" s="160"/>
      <c r="S1990" s="115" t="str">
        <f t="shared" ref="S1990:S2053" si="64">IF(C1990="TRUNKLINE",LEFT(O1990,25),IF(C1990="PIPING",LEFT(O1990,13),LEFT(O1990,3)))</f>
        <v>SPPPMB</v>
      </c>
      <c r="T1990" s="115" t="str">
        <f>IFERROR(VLOOKUP(S1990,[1]LOKASI!$B$4:$D$19,2,0),"-")</f>
        <v>-</v>
      </c>
      <c r="U1990" s="115"/>
      <c r="V1990" s="115"/>
      <c r="W1990" s="121"/>
    </row>
    <row r="1991" spans="2:23" s="94" customFormat="1" ht="50.15" hidden="1" customHeight="1" x14ac:dyDescent="0.35">
      <c r="B1991" s="115">
        <f t="shared" si="61"/>
        <v>1986</v>
      </c>
      <c r="C1991" s="160" t="s">
        <v>3679</v>
      </c>
      <c r="D1991" s="116" t="s">
        <v>4429</v>
      </c>
      <c r="E1991" s="117"/>
      <c r="F1991" s="118"/>
      <c r="G1991" s="164"/>
      <c r="H1991" s="164"/>
      <c r="I1991" s="164"/>
      <c r="J1991" s="164">
        <v>8</v>
      </c>
      <c r="K1991" s="131">
        <v>44295</v>
      </c>
      <c r="L1991" s="131">
        <v>44295</v>
      </c>
      <c r="M1991" s="131">
        <v>44295</v>
      </c>
      <c r="N1991" s="160" t="s">
        <v>4430</v>
      </c>
      <c r="O1991" s="160" t="s">
        <v>2200</v>
      </c>
      <c r="P1991" s="115">
        <f t="shared" si="62"/>
        <v>4</v>
      </c>
      <c r="Q1991" s="115">
        <f t="shared" si="63"/>
        <v>2021</v>
      </c>
      <c r="R1991" s="160"/>
      <c r="S1991" s="115" t="str">
        <f t="shared" si="64"/>
        <v>TMT</v>
      </c>
      <c r="T1991" s="115" t="str">
        <f>IFERROR(VLOOKUP(S1991,[1]LOKASI!$B$4:$D$19,2,0),"-")</f>
        <v>DISTRIK II</v>
      </c>
      <c r="U1991" s="115"/>
      <c r="V1991" s="115"/>
      <c r="W1991" s="121"/>
    </row>
    <row r="1992" spans="2:23" s="94" customFormat="1" ht="50.15" hidden="1" customHeight="1" x14ac:dyDescent="0.35">
      <c r="B1992" s="115">
        <f t="shared" ref="B1992:B2055" si="65">B1991+1</f>
        <v>1987</v>
      </c>
      <c r="C1992" s="115" t="s">
        <v>1755</v>
      </c>
      <c r="D1992" s="116" t="s">
        <v>4431</v>
      </c>
      <c r="E1992" s="117"/>
      <c r="F1992" s="118"/>
      <c r="G1992" s="164"/>
      <c r="H1992" s="164"/>
      <c r="I1992" s="164"/>
      <c r="J1992" s="164">
        <v>24</v>
      </c>
      <c r="K1992" s="131">
        <v>44296</v>
      </c>
      <c r="L1992" s="131">
        <v>44296</v>
      </c>
      <c r="M1992" s="131">
        <v>44296</v>
      </c>
      <c r="N1992" s="160" t="s">
        <v>4432</v>
      </c>
      <c r="O1992" s="160" t="s">
        <v>652</v>
      </c>
      <c r="P1992" s="115">
        <f t="shared" si="62"/>
        <v>4</v>
      </c>
      <c r="Q1992" s="115">
        <f t="shared" si="63"/>
        <v>2021</v>
      </c>
      <c r="R1992" s="160">
        <v>1.1000000000000001</v>
      </c>
      <c r="S1992" s="115" t="str">
        <f t="shared" si="64"/>
        <v>TLJ</v>
      </c>
      <c r="T1992" s="115" t="str">
        <f>IFERROR(VLOOKUP(S1992,[1]LOKASI!$B$4:$D$19,2,0),"-")</f>
        <v>DISTRIK I</v>
      </c>
      <c r="U1992" s="115"/>
      <c r="V1992" s="115"/>
      <c r="W1992" s="121"/>
    </row>
    <row r="1993" spans="2:23" s="94" customFormat="1" ht="50.15" hidden="1" customHeight="1" x14ac:dyDescent="0.35">
      <c r="B1993" s="115">
        <f t="shared" si="65"/>
        <v>1988</v>
      </c>
      <c r="C1993" s="115" t="s">
        <v>1755</v>
      </c>
      <c r="D1993" s="116" t="s">
        <v>4433</v>
      </c>
      <c r="E1993" s="117"/>
      <c r="F1993" s="118"/>
      <c r="G1993" s="164"/>
      <c r="H1993" s="164"/>
      <c r="I1993" s="164"/>
      <c r="J1993" s="164">
        <v>8</v>
      </c>
      <c r="K1993" s="131">
        <v>44296</v>
      </c>
      <c r="L1993" s="131">
        <v>44296</v>
      </c>
      <c r="M1993" s="131">
        <v>44296</v>
      </c>
      <c r="N1993" s="160" t="s">
        <v>4434</v>
      </c>
      <c r="O1993" s="160" t="s">
        <v>1159</v>
      </c>
      <c r="P1993" s="115">
        <f t="shared" si="62"/>
        <v>4</v>
      </c>
      <c r="Q1993" s="115">
        <f t="shared" si="63"/>
        <v>2021</v>
      </c>
      <c r="R1993" s="160">
        <v>0.75</v>
      </c>
      <c r="S1993" s="115" t="str">
        <f t="shared" si="64"/>
        <v>TLJ</v>
      </c>
      <c r="T1993" s="115" t="str">
        <f>IFERROR(VLOOKUP(S1993,[1]LOKASI!$B$4:$D$19,2,0),"-")</f>
        <v>DISTRIK I</v>
      </c>
      <c r="U1993" s="115"/>
      <c r="V1993" s="115"/>
      <c r="W1993" s="121"/>
    </row>
    <row r="1994" spans="2:23" s="94" customFormat="1" ht="50.15" hidden="1" customHeight="1" x14ac:dyDescent="0.35">
      <c r="B1994" s="115">
        <f t="shared" si="65"/>
        <v>1989</v>
      </c>
      <c r="C1994" s="115" t="s">
        <v>1755</v>
      </c>
      <c r="D1994" s="116" t="s">
        <v>4435</v>
      </c>
      <c r="E1994" s="117"/>
      <c r="F1994" s="118"/>
      <c r="G1994" s="164"/>
      <c r="H1994" s="164"/>
      <c r="I1994" s="164"/>
      <c r="J1994" s="164">
        <v>12</v>
      </c>
      <c r="K1994" s="131">
        <v>44297</v>
      </c>
      <c r="L1994" s="131">
        <v>44297</v>
      </c>
      <c r="M1994" s="131">
        <v>44297</v>
      </c>
      <c r="N1994" s="160" t="s">
        <v>4436</v>
      </c>
      <c r="O1994" s="160" t="s">
        <v>1349</v>
      </c>
      <c r="P1994" s="115">
        <f t="shared" si="62"/>
        <v>4</v>
      </c>
      <c r="Q1994" s="115">
        <f t="shared" si="63"/>
        <v>2021</v>
      </c>
      <c r="R1994" s="160">
        <v>0.55000000000000004</v>
      </c>
      <c r="S1994" s="115" t="str">
        <f t="shared" si="64"/>
        <v>BRA</v>
      </c>
      <c r="T1994" s="115" t="str">
        <f>IFERROR(VLOOKUP(S1994,[1]LOKASI!$B$4:$D$19,2,0),"-")</f>
        <v>-</v>
      </c>
      <c r="U1994" s="115"/>
      <c r="V1994" s="115"/>
      <c r="W1994" s="121"/>
    </row>
    <row r="1995" spans="2:23" s="94" customFormat="1" ht="50.15" hidden="1" customHeight="1" x14ac:dyDescent="0.35">
      <c r="B1995" s="115">
        <f t="shared" si="65"/>
        <v>1990</v>
      </c>
      <c r="C1995" s="160" t="s">
        <v>2301</v>
      </c>
      <c r="D1995" s="116" t="s">
        <v>4437</v>
      </c>
      <c r="E1995" s="117"/>
      <c r="F1995" s="118"/>
      <c r="G1995" s="164">
        <v>2</v>
      </c>
      <c r="H1995" s="164"/>
      <c r="I1995" s="164">
        <v>2</v>
      </c>
      <c r="J1995" s="164"/>
      <c r="K1995" s="131">
        <v>44298</v>
      </c>
      <c r="L1995" s="131">
        <v>44298</v>
      </c>
      <c r="M1995" s="131">
        <v>44298</v>
      </c>
      <c r="N1995" s="160" t="s">
        <v>4438</v>
      </c>
      <c r="O1995" s="160" t="s">
        <v>3754</v>
      </c>
      <c r="P1995" s="115">
        <f t="shared" si="62"/>
        <v>4</v>
      </c>
      <c r="Q1995" s="115">
        <f t="shared" si="63"/>
        <v>2021</v>
      </c>
      <c r="R1995" s="160"/>
      <c r="S1995" s="115" t="str">
        <f t="shared" si="64"/>
        <v>SP2GNK</v>
      </c>
      <c r="T1995" s="115" t="str">
        <f>IFERROR(VLOOKUP(S1995,[1]LOKASI!$B$4:$D$19,2,0),"-")</f>
        <v>-</v>
      </c>
      <c r="U1995" s="115"/>
      <c r="V1995" s="115"/>
      <c r="W1995" s="121"/>
    </row>
    <row r="1996" spans="2:23" s="94" customFormat="1" ht="50.15" hidden="1" customHeight="1" x14ac:dyDescent="0.35">
      <c r="B1996" s="115">
        <f t="shared" si="65"/>
        <v>1991</v>
      </c>
      <c r="C1996" s="160" t="s">
        <v>3679</v>
      </c>
      <c r="D1996" s="116" t="s">
        <v>4439</v>
      </c>
      <c r="E1996" s="117"/>
      <c r="F1996" s="118"/>
      <c r="G1996" s="164"/>
      <c r="H1996" s="164"/>
      <c r="I1996" s="164"/>
      <c r="J1996" s="164"/>
      <c r="K1996" s="131">
        <v>44298</v>
      </c>
      <c r="L1996" s="131">
        <v>44298</v>
      </c>
      <c r="M1996" s="131">
        <v>44298</v>
      </c>
      <c r="N1996" s="160" t="s">
        <v>2806</v>
      </c>
      <c r="O1996" s="160" t="s">
        <v>2119</v>
      </c>
      <c r="P1996" s="115">
        <f t="shared" si="62"/>
        <v>4</v>
      </c>
      <c r="Q1996" s="115">
        <f t="shared" si="63"/>
        <v>2021</v>
      </c>
      <c r="R1996" s="160"/>
      <c r="S1996" s="115" t="str">
        <f t="shared" si="64"/>
        <v>TMT</v>
      </c>
      <c r="T1996" s="115" t="str">
        <f>IFERROR(VLOOKUP(S1996,[1]LOKASI!$B$4:$D$19,2,0),"-")</f>
        <v>DISTRIK II</v>
      </c>
      <c r="U1996" s="115"/>
      <c r="V1996" s="115"/>
      <c r="W1996" s="121"/>
    </row>
    <row r="1997" spans="2:23" s="94" customFormat="1" ht="50.15" hidden="1" customHeight="1" x14ac:dyDescent="0.35">
      <c r="B1997" s="115">
        <f t="shared" si="65"/>
        <v>1992</v>
      </c>
      <c r="C1997" s="115" t="s">
        <v>1755</v>
      </c>
      <c r="D1997" s="116" t="s">
        <v>4440</v>
      </c>
      <c r="E1997" s="117"/>
      <c r="F1997" s="118"/>
      <c r="G1997" s="164">
        <v>1</v>
      </c>
      <c r="H1997" s="164"/>
      <c r="I1997" s="164">
        <v>1</v>
      </c>
      <c r="J1997" s="164"/>
      <c r="K1997" s="131">
        <v>44298</v>
      </c>
      <c r="L1997" s="131">
        <v>44298</v>
      </c>
      <c r="M1997" s="131">
        <v>44298</v>
      </c>
      <c r="N1997" s="160" t="s">
        <v>4441</v>
      </c>
      <c r="O1997" s="160" t="s">
        <v>2596</v>
      </c>
      <c r="P1997" s="115">
        <f t="shared" si="62"/>
        <v>4</v>
      </c>
      <c r="Q1997" s="115">
        <f t="shared" si="63"/>
        <v>2021</v>
      </c>
      <c r="R1997" s="160"/>
      <c r="S1997" s="115" t="str">
        <f t="shared" si="64"/>
        <v>PDW</v>
      </c>
      <c r="T1997" s="115" t="str">
        <f>IFERROR(VLOOKUP(S1997,[1]LOKASI!$B$4:$D$19,2,0),"-")</f>
        <v>-</v>
      </c>
      <c r="U1997" s="115"/>
      <c r="V1997" s="115"/>
      <c r="W1997" s="121"/>
    </row>
    <row r="1998" spans="2:23" s="94" customFormat="1" ht="50.15" hidden="1" customHeight="1" x14ac:dyDescent="0.35">
      <c r="B1998" s="115">
        <f t="shared" si="65"/>
        <v>1993</v>
      </c>
      <c r="C1998" s="115" t="s">
        <v>1755</v>
      </c>
      <c r="D1998" s="116" t="s">
        <v>4442</v>
      </c>
      <c r="E1998" s="117"/>
      <c r="F1998" s="118"/>
      <c r="G1998" s="164">
        <v>1</v>
      </c>
      <c r="H1998" s="164"/>
      <c r="I1998" s="164">
        <v>1</v>
      </c>
      <c r="J1998" s="164"/>
      <c r="K1998" s="131">
        <v>44300</v>
      </c>
      <c r="L1998" s="131">
        <v>44300</v>
      </c>
      <c r="M1998" s="131">
        <v>44300</v>
      </c>
      <c r="N1998" s="206" t="s">
        <v>4443</v>
      </c>
      <c r="O1998" s="160" t="s">
        <v>1672</v>
      </c>
      <c r="P1998" s="115">
        <f t="shared" si="62"/>
        <v>4</v>
      </c>
      <c r="Q1998" s="115">
        <f t="shared" si="63"/>
        <v>2021</v>
      </c>
      <c r="R1998" s="160"/>
      <c r="S1998" s="115" t="str">
        <f t="shared" si="64"/>
        <v>TSM</v>
      </c>
      <c r="T1998" s="115" t="str">
        <f>IFERROR(VLOOKUP(S1998,[1]LOKASI!$B$4:$D$19,2,0),"-")</f>
        <v>DISTRIK III</v>
      </c>
      <c r="U1998" s="115"/>
      <c r="V1998" s="115"/>
      <c r="W1998" s="121"/>
    </row>
    <row r="1999" spans="2:23" s="94" customFormat="1" ht="50.15" hidden="1" customHeight="1" x14ac:dyDescent="0.35">
      <c r="B1999" s="115">
        <f t="shared" si="65"/>
        <v>1994</v>
      </c>
      <c r="C1999" s="160" t="s">
        <v>3679</v>
      </c>
      <c r="D1999" s="116" t="s">
        <v>4444</v>
      </c>
      <c r="E1999" s="117"/>
      <c r="F1999" s="118"/>
      <c r="G1999" s="164"/>
      <c r="H1999" s="164">
        <v>1</v>
      </c>
      <c r="I1999" s="164"/>
      <c r="J1999" s="164"/>
      <c r="K1999" s="131">
        <v>44301</v>
      </c>
      <c r="L1999" s="131">
        <v>44301</v>
      </c>
      <c r="M1999" s="131">
        <v>44301</v>
      </c>
      <c r="N1999" s="160" t="s">
        <v>4445</v>
      </c>
      <c r="O1999" s="160" t="s">
        <v>1793</v>
      </c>
      <c r="P1999" s="115">
        <f t="shared" si="62"/>
        <v>4</v>
      </c>
      <c r="Q1999" s="115">
        <f t="shared" si="63"/>
        <v>2021</v>
      </c>
      <c r="R1999" s="160"/>
      <c r="S1999" s="115" t="str">
        <f t="shared" si="64"/>
        <v>TMT</v>
      </c>
      <c r="T1999" s="115" t="str">
        <f>IFERROR(VLOOKUP(S1999,[1]LOKASI!$B$4:$D$19,2,0),"-")</f>
        <v>DISTRIK II</v>
      </c>
      <c r="U1999" s="115"/>
      <c r="V1999" s="115"/>
      <c r="W1999" s="121"/>
    </row>
    <row r="2000" spans="2:23" s="94" customFormat="1" ht="50.15" hidden="1" customHeight="1" x14ac:dyDescent="0.35">
      <c r="B2000" s="115">
        <f t="shared" si="65"/>
        <v>1995</v>
      </c>
      <c r="C2000" s="115" t="s">
        <v>1755</v>
      </c>
      <c r="D2000" s="116" t="s">
        <v>4446</v>
      </c>
      <c r="E2000" s="117"/>
      <c r="F2000" s="118"/>
      <c r="G2000" s="164"/>
      <c r="H2000" s="164"/>
      <c r="I2000" s="164"/>
      <c r="J2000" s="164">
        <v>18</v>
      </c>
      <c r="K2000" s="131">
        <v>44301</v>
      </c>
      <c r="L2000" s="131">
        <v>44301</v>
      </c>
      <c r="M2000" s="131">
        <v>44301</v>
      </c>
      <c r="N2000" s="160" t="s">
        <v>3933</v>
      </c>
      <c r="O2000" s="160" t="s">
        <v>1363</v>
      </c>
      <c r="P2000" s="115">
        <f t="shared" si="62"/>
        <v>4</v>
      </c>
      <c r="Q2000" s="115">
        <f t="shared" si="63"/>
        <v>2021</v>
      </c>
      <c r="R2000" s="160">
        <v>1.8</v>
      </c>
      <c r="S2000" s="115" t="str">
        <f t="shared" si="64"/>
        <v>BRG</v>
      </c>
      <c r="T2000" s="115" t="str">
        <f>IFERROR(VLOOKUP(S2000,[1]LOKASI!$B$4:$D$19,2,0),"-")</f>
        <v>DISTRIK III</v>
      </c>
      <c r="U2000" s="115"/>
      <c r="V2000" s="115"/>
      <c r="W2000" s="121"/>
    </row>
    <row r="2001" spans="2:23" s="94" customFormat="1" ht="50.15" hidden="1" customHeight="1" x14ac:dyDescent="0.35">
      <c r="B2001" s="115">
        <f t="shared" si="65"/>
        <v>1996</v>
      </c>
      <c r="C2001" s="115" t="s">
        <v>1755</v>
      </c>
      <c r="D2001" s="116" t="s">
        <v>4447</v>
      </c>
      <c r="E2001" s="117"/>
      <c r="F2001" s="118"/>
      <c r="G2001" s="164"/>
      <c r="H2001" s="164"/>
      <c r="I2001" s="164"/>
      <c r="J2001" s="164">
        <v>6</v>
      </c>
      <c r="K2001" s="131">
        <v>44302</v>
      </c>
      <c r="L2001" s="131">
        <v>44302</v>
      </c>
      <c r="M2001" s="131">
        <v>44302</v>
      </c>
      <c r="N2001" s="160" t="s">
        <v>4448</v>
      </c>
      <c r="O2001" s="160" t="s">
        <v>2057</v>
      </c>
      <c r="P2001" s="115">
        <f t="shared" si="62"/>
        <v>4</v>
      </c>
      <c r="Q2001" s="115">
        <f t="shared" si="63"/>
        <v>2021</v>
      </c>
      <c r="R2001" s="160">
        <v>0.01</v>
      </c>
      <c r="S2001" s="115" t="str">
        <f t="shared" si="64"/>
        <v>OGN</v>
      </c>
      <c r="T2001" s="115" t="str">
        <f>IFERROR(VLOOKUP(S2001,[1]LOKASI!$B$4:$D$19,2,0),"-")</f>
        <v>DISTRIK II</v>
      </c>
      <c r="U2001" s="115"/>
      <c r="V2001" s="115"/>
      <c r="W2001" s="121"/>
    </row>
    <row r="2002" spans="2:23" s="94" customFormat="1" ht="50.15" hidden="1" customHeight="1" x14ac:dyDescent="0.35">
      <c r="B2002" s="115">
        <f t="shared" si="65"/>
        <v>1997</v>
      </c>
      <c r="C2002" s="115" t="s">
        <v>1755</v>
      </c>
      <c r="D2002" s="116" t="s">
        <v>4449</v>
      </c>
      <c r="E2002" s="117"/>
      <c r="F2002" s="118"/>
      <c r="G2002" s="164"/>
      <c r="H2002" s="164"/>
      <c r="I2002" s="164"/>
      <c r="J2002" s="164">
        <v>6</v>
      </c>
      <c r="K2002" s="131">
        <v>44305</v>
      </c>
      <c r="L2002" s="131">
        <v>44305</v>
      </c>
      <c r="M2002" s="131">
        <v>44305</v>
      </c>
      <c r="N2002" s="160" t="s">
        <v>4448</v>
      </c>
      <c r="O2002" s="160" t="s">
        <v>1785</v>
      </c>
      <c r="P2002" s="115">
        <f t="shared" si="62"/>
        <v>4</v>
      </c>
      <c r="Q2002" s="115">
        <f t="shared" si="63"/>
        <v>2021</v>
      </c>
      <c r="R2002" s="160">
        <v>0.3</v>
      </c>
      <c r="S2002" s="115" t="str">
        <f t="shared" si="64"/>
        <v>OGN</v>
      </c>
      <c r="T2002" s="115" t="str">
        <f>IFERROR(VLOOKUP(S2002,[1]LOKASI!$B$4:$D$19,2,0),"-")</f>
        <v>DISTRIK II</v>
      </c>
      <c r="U2002" s="115"/>
      <c r="V2002" s="115"/>
      <c r="W2002" s="121"/>
    </row>
    <row r="2003" spans="2:23" s="94" customFormat="1" ht="50.15" hidden="1" customHeight="1" x14ac:dyDescent="0.35">
      <c r="B2003" s="115">
        <f t="shared" si="65"/>
        <v>1998</v>
      </c>
      <c r="C2003" s="115" t="s">
        <v>1755</v>
      </c>
      <c r="D2003" s="116" t="s">
        <v>4450</v>
      </c>
      <c r="E2003" s="117"/>
      <c r="F2003" s="118"/>
      <c r="G2003" s="164"/>
      <c r="H2003" s="164"/>
      <c r="I2003" s="164"/>
      <c r="J2003" s="164"/>
      <c r="K2003" s="131">
        <v>44306</v>
      </c>
      <c r="L2003" s="131">
        <v>44306</v>
      </c>
      <c r="M2003" s="131">
        <v>44306</v>
      </c>
      <c r="N2003" s="160" t="s">
        <v>3128</v>
      </c>
      <c r="O2003" s="160" t="s">
        <v>1510</v>
      </c>
      <c r="P2003" s="115">
        <f t="shared" si="62"/>
        <v>4</v>
      </c>
      <c r="Q2003" s="115">
        <f t="shared" si="63"/>
        <v>2021</v>
      </c>
      <c r="R2003" s="160">
        <v>0.15</v>
      </c>
      <c r="S2003" s="115" t="str">
        <f t="shared" si="64"/>
        <v>PMB</v>
      </c>
      <c r="T2003" s="115" t="str">
        <f>IFERROR(VLOOKUP(S2003,[1]LOKASI!$B$4:$D$19,2,0),"-")</f>
        <v>DISTRIK I</v>
      </c>
      <c r="U2003" s="115"/>
      <c r="V2003" s="115"/>
      <c r="W2003" s="121"/>
    </row>
    <row r="2004" spans="2:23" s="94" customFormat="1" ht="50.15" hidden="1" customHeight="1" x14ac:dyDescent="0.35">
      <c r="B2004" s="115">
        <f t="shared" si="65"/>
        <v>1999</v>
      </c>
      <c r="C2004" s="115" t="s">
        <v>1755</v>
      </c>
      <c r="D2004" s="116" t="s">
        <v>4451</v>
      </c>
      <c r="E2004" s="117"/>
      <c r="F2004" s="118"/>
      <c r="G2004" s="164">
        <v>1</v>
      </c>
      <c r="H2004" s="164"/>
      <c r="I2004" s="164">
        <v>1</v>
      </c>
      <c r="J2004" s="164"/>
      <c r="K2004" s="131">
        <v>44307</v>
      </c>
      <c r="L2004" s="131">
        <v>44307</v>
      </c>
      <c r="M2004" s="131">
        <v>44307</v>
      </c>
      <c r="N2004" s="160" t="s">
        <v>3298</v>
      </c>
      <c r="O2004" s="160" t="s">
        <v>1418</v>
      </c>
      <c r="P2004" s="115">
        <f t="shared" si="62"/>
        <v>4</v>
      </c>
      <c r="Q2004" s="115">
        <f t="shared" si="63"/>
        <v>2021</v>
      </c>
      <c r="R2004" s="160">
        <v>0.3</v>
      </c>
      <c r="S2004" s="115" t="str">
        <f t="shared" si="64"/>
        <v>GNK</v>
      </c>
      <c r="T2004" s="115" t="str">
        <f>IFERROR(VLOOKUP(S2004,[1]LOKASI!$B$4:$D$19,2,0),"-")</f>
        <v>DISTRIK I</v>
      </c>
      <c r="U2004" s="115"/>
      <c r="V2004" s="115"/>
      <c r="W2004" s="121"/>
    </row>
    <row r="2005" spans="2:23" s="94" customFormat="1" ht="50.15" hidden="1" customHeight="1" x14ac:dyDescent="0.35">
      <c r="B2005" s="115">
        <f t="shared" si="65"/>
        <v>2000</v>
      </c>
      <c r="C2005" s="115" t="s">
        <v>1755</v>
      </c>
      <c r="D2005" s="116" t="s">
        <v>4452</v>
      </c>
      <c r="E2005" s="117"/>
      <c r="F2005" s="118"/>
      <c r="G2005" s="164"/>
      <c r="H2005" s="164"/>
      <c r="I2005" s="164"/>
      <c r="J2005" s="164">
        <v>9</v>
      </c>
      <c r="K2005" s="131">
        <v>44308</v>
      </c>
      <c r="L2005" s="131">
        <v>44308</v>
      </c>
      <c r="M2005" s="131">
        <v>44308</v>
      </c>
      <c r="N2005" s="160" t="s">
        <v>3668</v>
      </c>
      <c r="O2005" s="160" t="s">
        <v>1689</v>
      </c>
      <c r="P2005" s="115">
        <f t="shared" si="62"/>
        <v>4</v>
      </c>
      <c r="Q2005" s="115">
        <f t="shared" si="63"/>
        <v>2021</v>
      </c>
      <c r="R2005" s="160">
        <v>0.93500000000000005</v>
      </c>
      <c r="S2005" s="115" t="str">
        <f t="shared" si="64"/>
        <v>TTB</v>
      </c>
      <c r="T2005" s="115" t="str">
        <f>IFERROR(VLOOKUP(S2005,[1]LOKASI!$B$4:$D$19,2,0),"-")</f>
        <v>DISTRIK II</v>
      </c>
      <c r="U2005" s="115"/>
      <c r="V2005" s="115"/>
      <c r="W2005" s="121"/>
    </row>
    <row r="2006" spans="2:23" s="94" customFormat="1" ht="50.15" hidden="1" customHeight="1" x14ac:dyDescent="0.35">
      <c r="B2006" s="115">
        <f t="shared" si="65"/>
        <v>2001</v>
      </c>
      <c r="C2006" s="160" t="s">
        <v>3679</v>
      </c>
      <c r="D2006" s="116" t="s">
        <v>4453</v>
      </c>
      <c r="E2006" s="117"/>
      <c r="F2006" s="118"/>
      <c r="G2006" s="164">
        <v>1</v>
      </c>
      <c r="H2006" s="164"/>
      <c r="I2006" s="164">
        <v>1</v>
      </c>
      <c r="J2006" s="164"/>
      <c r="K2006" s="131">
        <v>44308</v>
      </c>
      <c r="L2006" s="131">
        <v>44308</v>
      </c>
      <c r="M2006" s="131">
        <v>44308</v>
      </c>
      <c r="N2006" s="160" t="s">
        <v>3434</v>
      </c>
      <c r="O2006" s="160" t="s">
        <v>1771</v>
      </c>
      <c r="P2006" s="115">
        <f t="shared" si="62"/>
        <v>4</v>
      </c>
      <c r="Q2006" s="115">
        <f t="shared" si="63"/>
        <v>2021</v>
      </c>
      <c r="R2006" s="160">
        <v>0.318</v>
      </c>
      <c r="S2006" s="115" t="str">
        <f t="shared" si="64"/>
        <v>TMT</v>
      </c>
      <c r="T2006" s="115" t="str">
        <f>IFERROR(VLOOKUP(S2006,[1]LOKASI!$B$4:$D$19,2,0),"-")</f>
        <v>DISTRIK II</v>
      </c>
      <c r="U2006" s="115"/>
      <c r="V2006" s="115"/>
      <c r="W2006" s="121"/>
    </row>
    <row r="2007" spans="2:23" s="94" customFormat="1" ht="50.15" hidden="1" customHeight="1" x14ac:dyDescent="0.35">
      <c r="B2007" s="115">
        <f t="shared" si="65"/>
        <v>2002</v>
      </c>
      <c r="C2007" s="115" t="s">
        <v>1755</v>
      </c>
      <c r="D2007" s="116" t="s">
        <v>4454</v>
      </c>
      <c r="E2007" s="117"/>
      <c r="F2007" s="118"/>
      <c r="G2007" s="164"/>
      <c r="H2007" s="164"/>
      <c r="I2007" s="164"/>
      <c r="J2007" s="164">
        <v>40</v>
      </c>
      <c r="K2007" s="131">
        <v>44309</v>
      </c>
      <c r="L2007" s="131">
        <v>44309</v>
      </c>
      <c r="M2007" s="131">
        <v>44309</v>
      </c>
      <c r="N2007" s="160" t="s">
        <v>4455</v>
      </c>
      <c r="O2007" s="160" t="s">
        <v>1356</v>
      </c>
      <c r="P2007" s="115">
        <f t="shared" si="62"/>
        <v>4</v>
      </c>
      <c r="Q2007" s="115">
        <f t="shared" si="63"/>
        <v>2021</v>
      </c>
      <c r="R2007" s="160">
        <v>0.66</v>
      </c>
      <c r="S2007" s="115" t="str">
        <f t="shared" si="64"/>
        <v>BRG</v>
      </c>
      <c r="T2007" s="115" t="str">
        <f>IFERROR(VLOOKUP(S2007,[1]LOKASI!$B$4:$D$19,2,0),"-")</f>
        <v>DISTRIK III</v>
      </c>
      <c r="U2007" s="115"/>
      <c r="V2007" s="115"/>
      <c r="W2007" s="121"/>
    </row>
    <row r="2008" spans="2:23" s="94" customFormat="1" ht="50.15" hidden="1" customHeight="1" x14ac:dyDescent="0.35">
      <c r="B2008" s="115">
        <f t="shared" si="65"/>
        <v>2003</v>
      </c>
      <c r="C2008" s="115" t="s">
        <v>1755</v>
      </c>
      <c r="D2008" s="116" t="s">
        <v>4456</v>
      </c>
      <c r="E2008" s="117"/>
      <c r="F2008" s="118"/>
      <c r="G2008" s="164"/>
      <c r="H2008" s="164"/>
      <c r="I2008" s="164"/>
      <c r="J2008" s="164">
        <v>16</v>
      </c>
      <c r="K2008" s="131">
        <v>44309</v>
      </c>
      <c r="L2008" s="131">
        <v>44309</v>
      </c>
      <c r="M2008" s="131">
        <v>44309</v>
      </c>
      <c r="N2008" s="160" t="s">
        <v>3547</v>
      </c>
      <c r="O2008" s="160" t="s">
        <v>196</v>
      </c>
      <c r="P2008" s="115">
        <f t="shared" si="62"/>
        <v>4</v>
      </c>
      <c r="Q2008" s="115">
        <f t="shared" si="63"/>
        <v>2021</v>
      </c>
      <c r="R2008" s="160">
        <v>0.95</v>
      </c>
      <c r="S2008" s="115" t="str">
        <f t="shared" si="64"/>
        <v>TLJ</v>
      </c>
      <c r="T2008" s="115" t="str">
        <f>IFERROR(VLOOKUP(S2008,[1]LOKASI!$B$4:$D$19,2,0),"-")</f>
        <v>DISTRIK I</v>
      </c>
      <c r="U2008" s="115"/>
      <c r="V2008" s="115"/>
      <c r="W2008" s="121"/>
    </row>
    <row r="2009" spans="2:23" s="94" customFormat="1" ht="50.15" hidden="1" customHeight="1" x14ac:dyDescent="0.35">
      <c r="B2009" s="115">
        <f t="shared" si="65"/>
        <v>2004</v>
      </c>
      <c r="C2009" s="115" t="s">
        <v>1755</v>
      </c>
      <c r="D2009" s="116" t="s">
        <v>4457</v>
      </c>
      <c r="E2009" s="117"/>
      <c r="F2009" s="118"/>
      <c r="G2009" s="164"/>
      <c r="H2009" s="164"/>
      <c r="I2009" s="164"/>
      <c r="J2009" s="164">
        <v>8</v>
      </c>
      <c r="K2009" s="131">
        <v>44310</v>
      </c>
      <c r="L2009" s="131">
        <v>44310</v>
      </c>
      <c r="M2009" s="131">
        <v>44310</v>
      </c>
      <c r="N2009" s="160" t="s">
        <v>3661</v>
      </c>
      <c r="O2009" s="160" t="s">
        <v>1509</v>
      </c>
      <c r="P2009" s="115">
        <f t="shared" si="62"/>
        <v>4</v>
      </c>
      <c r="Q2009" s="115">
        <f t="shared" si="63"/>
        <v>2021</v>
      </c>
      <c r="R2009" s="160">
        <v>0.15</v>
      </c>
      <c r="S2009" s="115" t="str">
        <f t="shared" si="64"/>
        <v>PMB</v>
      </c>
      <c r="T2009" s="115" t="str">
        <f>IFERROR(VLOOKUP(S2009,[1]LOKASI!$B$4:$D$19,2,0),"-")</f>
        <v>DISTRIK I</v>
      </c>
      <c r="U2009" s="115"/>
      <c r="V2009" s="115"/>
      <c r="W2009" s="121"/>
    </row>
    <row r="2010" spans="2:23" s="94" customFormat="1" ht="50.15" hidden="1" customHeight="1" x14ac:dyDescent="0.35">
      <c r="B2010" s="115">
        <f t="shared" si="65"/>
        <v>2005</v>
      </c>
      <c r="C2010" s="160" t="s">
        <v>1300</v>
      </c>
      <c r="D2010" s="116" t="s">
        <v>4458</v>
      </c>
      <c r="E2010" s="117"/>
      <c r="F2010" s="118"/>
      <c r="G2010" s="164">
        <v>1</v>
      </c>
      <c r="H2010" s="164"/>
      <c r="I2010" s="164">
        <v>1</v>
      </c>
      <c r="J2010" s="164"/>
      <c r="K2010" s="131">
        <v>44310</v>
      </c>
      <c r="L2010" s="131">
        <v>44310</v>
      </c>
      <c r="M2010" s="131">
        <v>44310</v>
      </c>
      <c r="N2010" s="206" t="s">
        <v>4459</v>
      </c>
      <c r="O2010" s="160" t="s">
        <v>4460</v>
      </c>
      <c r="P2010" s="115">
        <f t="shared" si="62"/>
        <v>4</v>
      </c>
      <c r="Q2010" s="115">
        <f t="shared" si="63"/>
        <v>2021</v>
      </c>
      <c r="R2010" s="160">
        <v>4</v>
      </c>
      <c r="S2010" s="115" t="str">
        <f t="shared" si="64"/>
        <v>SP6TLJ-SP5TLJ</v>
      </c>
      <c r="T2010" s="115" t="str">
        <f>IFERROR(VLOOKUP(S2010,[1]LOKASI!$B$4:$D$19,2,0),"-")</f>
        <v>-</v>
      </c>
      <c r="U2010" s="115"/>
      <c r="V2010" s="115"/>
      <c r="W2010" s="121"/>
    </row>
    <row r="2011" spans="2:23" s="94" customFormat="1" ht="50.15" hidden="1" customHeight="1" x14ac:dyDescent="0.35">
      <c r="B2011" s="115">
        <f t="shared" si="65"/>
        <v>2006</v>
      </c>
      <c r="C2011" s="115" t="s">
        <v>1755</v>
      </c>
      <c r="D2011" s="116" t="s">
        <v>4461</v>
      </c>
      <c r="E2011" s="117"/>
      <c r="F2011" s="118"/>
      <c r="G2011" s="164">
        <v>1</v>
      </c>
      <c r="H2011" s="164"/>
      <c r="I2011" s="164">
        <v>1</v>
      </c>
      <c r="J2011" s="164"/>
      <c r="K2011" s="131">
        <v>44310</v>
      </c>
      <c r="L2011" s="131">
        <v>44310</v>
      </c>
      <c r="M2011" s="131">
        <v>44310</v>
      </c>
      <c r="N2011" s="160" t="s">
        <v>4295</v>
      </c>
      <c r="O2011" s="160" t="s">
        <v>3852</v>
      </c>
      <c r="P2011" s="115">
        <f t="shared" si="62"/>
        <v>4</v>
      </c>
      <c r="Q2011" s="115">
        <f t="shared" si="63"/>
        <v>2021</v>
      </c>
      <c r="R2011" s="160">
        <v>0.9</v>
      </c>
      <c r="S2011" s="115" t="str">
        <f t="shared" si="64"/>
        <v>TLJ</v>
      </c>
      <c r="T2011" s="115" t="str">
        <f>IFERROR(VLOOKUP(S2011,[1]LOKASI!$B$4:$D$19,2,0),"-")</f>
        <v>DISTRIK I</v>
      </c>
      <c r="U2011" s="115"/>
      <c r="V2011" s="115"/>
      <c r="W2011" s="121"/>
    </row>
    <row r="2012" spans="2:23" s="94" customFormat="1" ht="50.15" hidden="1" customHeight="1" x14ac:dyDescent="0.35">
      <c r="B2012" s="115">
        <f t="shared" si="65"/>
        <v>2007</v>
      </c>
      <c r="C2012" s="115" t="s">
        <v>1755</v>
      </c>
      <c r="D2012" s="116" t="s">
        <v>4462</v>
      </c>
      <c r="E2012" s="117"/>
      <c r="F2012" s="118"/>
      <c r="G2012" s="164"/>
      <c r="H2012" s="164"/>
      <c r="I2012" s="164"/>
      <c r="J2012" s="164">
        <v>8</v>
      </c>
      <c r="K2012" s="131">
        <v>44310</v>
      </c>
      <c r="L2012" s="131">
        <v>44310</v>
      </c>
      <c r="M2012" s="131">
        <v>44310</v>
      </c>
      <c r="N2012" s="160" t="s">
        <v>3163</v>
      </c>
      <c r="O2012" s="160" t="s">
        <v>196</v>
      </c>
      <c r="P2012" s="115">
        <f t="shared" si="62"/>
        <v>4</v>
      </c>
      <c r="Q2012" s="115">
        <f t="shared" si="63"/>
        <v>2021</v>
      </c>
      <c r="R2012" s="160">
        <v>0.75</v>
      </c>
      <c r="S2012" s="115" t="str">
        <f t="shared" si="64"/>
        <v>TLJ</v>
      </c>
      <c r="T2012" s="115" t="str">
        <f>IFERROR(VLOOKUP(S2012,[1]LOKASI!$B$4:$D$19,2,0),"-")</f>
        <v>DISTRIK I</v>
      </c>
      <c r="U2012" s="115"/>
      <c r="V2012" s="115"/>
      <c r="W2012" s="121"/>
    </row>
    <row r="2013" spans="2:23" s="94" customFormat="1" ht="50.15" hidden="1" customHeight="1" x14ac:dyDescent="0.35">
      <c r="B2013" s="115">
        <f t="shared" si="65"/>
        <v>2008</v>
      </c>
      <c r="C2013" s="115" t="s">
        <v>1755</v>
      </c>
      <c r="D2013" s="116" t="s">
        <v>4463</v>
      </c>
      <c r="E2013" s="117"/>
      <c r="F2013" s="118"/>
      <c r="G2013" s="164">
        <v>1</v>
      </c>
      <c r="H2013" s="164"/>
      <c r="I2013" s="164">
        <v>1</v>
      </c>
      <c r="J2013" s="164"/>
      <c r="K2013" s="131">
        <v>44310</v>
      </c>
      <c r="L2013" s="131">
        <v>44310</v>
      </c>
      <c r="M2013" s="131">
        <v>44310</v>
      </c>
      <c r="N2013" s="206" t="s">
        <v>4464</v>
      </c>
      <c r="O2013" s="160" t="s">
        <v>4344</v>
      </c>
      <c r="P2013" s="115">
        <f t="shared" si="62"/>
        <v>4</v>
      </c>
      <c r="Q2013" s="115">
        <f t="shared" si="63"/>
        <v>2021</v>
      </c>
      <c r="R2013" s="160">
        <v>0.55000000000000004</v>
      </c>
      <c r="S2013" s="115" t="str">
        <f t="shared" si="64"/>
        <v>PMT</v>
      </c>
      <c r="T2013" s="115" t="str">
        <f>IFERROR(VLOOKUP(S2013,[1]LOKASI!$B$4:$D$19,2,0),"-")</f>
        <v>-</v>
      </c>
      <c r="U2013" s="115"/>
      <c r="V2013" s="115"/>
      <c r="W2013" s="121"/>
    </row>
    <row r="2014" spans="2:23" s="94" customFormat="1" ht="50.15" hidden="1" customHeight="1" x14ac:dyDescent="0.35">
      <c r="B2014" s="115">
        <f t="shared" si="65"/>
        <v>2009</v>
      </c>
      <c r="C2014" s="160" t="s">
        <v>1300</v>
      </c>
      <c r="D2014" s="116" t="s">
        <v>4465</v>
      </c>
      <c r="E2014" s="117"/>
      <c r="F2014" s="118"/>
      <c r="G2014" s="164">
        <v>1</v>
      </c>
      <c r="H2014" s="164">
        <v>1</v>
      </c>
      <c r="I2014" s="164"/>
      <c r="J2014" s="164"/>
      <c r="K2014" s="131">
        <v>44310</v>
      </c>
      <c r="L2014" s="131">
        <v>44310</v>
      </c>
      <c r="M2014" s="131">
        <v>44310</v>
      </c>
      <c r="N2014" s="160" t="s">
        <v>3993</v>
      </c>
      <c r="O2014" s="126" t="s">
        <v>1792</v>
      </c>
      <c r="P2014" s="115">
        <f t="shared" si="62"/>
        <v>4</v>
      </c>
      <c r="Q2014" s="115">
        <f t="shared" si="63"/>
        <v>2021</v>
      </c>
      <c r="R2014" s="160">
        <v>4.1500000000000004</v>
      </c>
      <c r="S2014" s="115" t="str">
        <f t="shared" si="64"/>
        <v>PDW-PPP</v>
      </c>
      <c r="T2014" s="115" t="str">
        <f>IFERROR(VLOOKUP(S2014,[1]LOKASI!$B$4:$D$19,2,0),"-")</f>
        <v>-</v>
      </c>
      <c r="U2014" s="115"/>
      <c r="V2014" s="115"/>
      <c r="W2014" s="121"/>
    </row>
    <row r="2015" spans="2:23" s="94" customFormat="1" ht="50.15" hidden="1" customHeight="1" x14ac:dyDescent="0.35">
      <c r="B2015" s="115">
        <f t="shared" si="65"/>
        <v>2010</v>
      </c>
      <c r="C2015" s="115" t="s">
        <v>1755</v>
      </c>
      <c r="D2015" s="116" t="s">
        <v>4466</v>
      </c>
      <c r="E2015" s="117"/>
      <c r="F2015" s="118"/>
      <c r="G2015" s="164"/>
      <c r="H2015" s="164"/>
      <c r="I2015" s="164"/>
      <c r="J2015" s="164">
        <v>24</v>
      </c>
      <c r="K2015" s="131">
        <v>44311</v>
      </c>
      <c r="L2015" s="131">
        <v>44311</v>
      </c>
      <c r="M2015" s="131">
        <v>44311</v>
      </c>
      <c r="N2015" s="160" t="s">
        <v>4248</v>
      </c>
      <c r="O2015" s="160" t="s">
        <v>652</v>
      </c>
      <c r="P2015" s="115">
        <f t="shared" si="62"/>
        <v>4</v>
      </c>
      <c r="Q2015" s="115">
        <f t="shared" si="63"/>
        <v>2021</v>
      </c>
      <c r="R2015" s="160">
        <v>1</v>
      </c>
      <c r="S2015" s="115" t="str">
        <f t="shared" si="64"/>
        <v>TLJ</v>
      </c>
      <c r="T2015" s="115" t="str">
        <f>IFERROR(VLOOKUP(S2015,[1]LOKASI!$B$4:$D$19,2,0),"-")</f>
        <v>DISTRIK I</v>
      </c>
      <c r="U2015" s="115"/>
      <c r="V2015" s="115"/>
      <c r="W2015" s="121"/>
    </row>
    <row r="2016" spans="2:23" s="94" customFormat="1" ht="50.15" hidden="1" customHeight="1" x14ac:dyDescent="0.35">
      <c r="B2016" s="115">
        <f t="shared" si="65"/>
        <v>2011</v>
      </c>
      <c r="C2016" s="115" t="s">
        <v>1755</v>
      </c>
      <c r="D2016" s="116" t="s">
        <v>4467</v>
      </c>
      <c r="E2016" s="117"/>
      <c r="F2016" s="118"/>
      <c r="G2016" s="164"/>
      <c r="H2016" s="164"/>
      <c r="I2016" s="164"/>
      <c r="J2016" s="164">
        <v>40</v>
      </c>
      <c r="K2016" s="131">
        <v>44311</v>
      </c>
      <c r="L2016" s="131">
        <v>44311</v>
      </c>
      <c r="M2016" s="131">
        <v>44311</v>
      </c>
      <c r="N2016" s="160" t="s">
        <v>4468</v>
      </c>
      <c r="O2016" s="160" t="s">
        <v>1793</v>
      </c>
      <c r="P2016" s="115">
        <f t="shared" si="62"/>
        <v>4</v>
      </c>
      <c r="Q2016" s="115">
        <f t="shared" si="63"/>
        <v>2021</v>
      </c>
      <c r="R2016" s="160"/>
      <c r="S2016" s="115" t="str">
        <f t="shared" si="64"/>
        <v>TMT</v>
      </c>
      <c r="T2016" s="115" t="str">
        <f>IFERROR(VLOOKUP(S2016,[1]LOKASI!$B$4:$D$19,2,0),"-")</f>
        <v>DISTRIK II</v>
      </c>
      <c r="U2016" s="115"/>
      <c r="V2016" s="115"/>
      <c r="W2016" s="121"/>
    </row>
    <row r="2017" spans="2:23" s="94" customFormat="1" ht="50.15" hidden="1" customHeight="1" x14ac:dyDescent="0.35">
      <c r="B2017" s="115">
        <f t="shared" si="65"/>
        <v>2012</v>
      </c>
      <c r="C2017" s="115" t="s">
        <v>1755</v>
      </c>
      <c r="D2017" s="116" t="s">
        <v>4469</v>
      </c>
      <c r="E2017" s="117"/>
      <c r="F2017" s="118"/>
      <c r="G2017" s="164"/>
      <c r="H2017" s="164"/>
      <c r="I2017" s="164">
        <v>4</v>
      </c>
      <c r="J2017" s="164"/>
      <c r="K2017" s="131">
        <v>44313</v>
      </c>
      <c r="L2017" s="131">
        <v>44313</v>
      </c>
      <c r="M2017" s="131">
        <v>44313</v>
      </c>
      <c r="N2017" s="160" t="s">
        <v>4470</v>
      </c>
      <c r="O2017" s="160" t="s">
        <v>196</v>
      </c>
      <c r="P2017" s="115">
        <f t="shared" si="62"/>
        <v>4</v>
      </c>
      <c r="Q2017" s="115">
        <f t="shared" si="63"/>
        <v>2021</v>
      </c>
      <c r="R2017" s="160">
        <v>1.1599999999999999</v>
      </c>
      <c r="S2017" s="115" t="str">
        <f t="shared" si="64"/>
        <v>TLJ</v>
      </c>
      <c r="T2017" s="115" t="str">
        <f>IFERROR(VLOOKUP(S2017,[1]LOKASI!$B$4:$D$19,2,0),"-")</f>
        <v>DISTRIK I</v>
      </c>
      <c r="U2017" s="115"/>
      <c r="V2017" s="115"/>
      <c r="W2017" s="121"/>
    </row>
    <row r="2018" spans="2:23" s="94" customFormat="1" ht="50.15" hidden="1" customHeight="1" x14ac:dyDescent="0.35">
      <c r="B2018" s="115">
        <f t="shared" si="65"/>
        <v>2013</v>
      </c>
      <c r="C2018" s="115" t="s">
        <v>1755</v>
      </c>
      <c r="D2018" s="116" t="s">
        <v>4471</v>
      </c>
      <c r="E2018" s="117"/>
      <c r="F2018" s="118"/>
      <c r="G2018" s="164"/>
      <c r="H2018" s="164"/>
      <c r="I2018" s="164"/>
      <c r="J2018" s="164">
        <v>16</v>
      </c>
      <c r="K2018" s="131">
        <v>44313</v>
      </c>
      <c r="L2018" s="131">
        <v>44313</v>
      </c>
      <c r="M2018" s="131">
        <v>44313</v>
      </c>
      <c r="N2018" s="160" t="s">
        <v>3573</v>
      </c>
      <c r="O2018" s="160" t="s">
        <v>4344</v>
      </c>
      <c r="P2018" s="115">
        <f t="shared" si="62"/>
        <v>4</v>
      </c>
      <c r="Q2018" s="115">
        <f t="shared" si="63"/>
        <v>2021</v>
      </c>
      <c r="R2018" s="160">
        <v>0.55000000000000004</v>
      </c>
      <c r="S2018" s="115" t="str">
        <f t="shared" si="64"/>
        <v>PMT</v>
      </c>
      <c r="T2018" s="115" t="str">
        <f>IFERROR(VLOOKUP(S2018,[1]LOKASI!$B$4:$D$19,2,0),"-")</f>
        <v>-</v>
      </c>
      <c r="U2018" s="115"/>
      <c r="V2018" s="115"/>
      <c r="W2018" s="121"/>
    </row>
    <row r="2019" spans="2:23" s="94" customFormat="1" ht="50.15" hidden="1" customHeight="1" x14ac:dyDescent="0.35">
      <c r="B2019" s="115">
        <f t="shared" si="65"/>
        <v>2014</v>
      </c>
      <c r="C2019" s="115" t="s">
        <v>1755</v>
      </c>
      <c r="D2019" s="116" t="s">
        <v>4472</v>
      </c>
      <c r="E2019" s="117"/>
      <c r="F2019" s="118"/>
      <c r="G2019" s="164"/>
      <c r="H2019" s="164"/>
      <c r="I2019" s="164"/>
      <c r="J2019" s="164">
        <v>200</v>
      </c>
      <c r="K2019" s="131">
        <v>44314</v>
      </c>
      <c r="L2019" s="131">
        <v>44314</v>
      </c>
      <c r="M2019" s="131">
        <v>44314</v>
      </c>
      <c r="N2019" s="160" t="s">
        <v>3312</v>
      </c>
      <c r="O2019" s="160" t="s">
        <v>1512</v>
      </c>
      <c r="P2019" s="115">
        <f t="shared" ref="P2019:P2082" si="66">MONTH(K2019)</f>
        <v>4</v>
      </c>
      <c r="Q2019" s="115">
        <f t="shared" ref="Q2019:Q2082" si="67">YEAR(K2019)</f>
        <v>2021</v>
      </c>
      <c r="R2019" s="160">
        <v>0.18</v>
      </c>
      <c r="S2019" s="115" t="str">
        <f t="shared" si="64"/>
        <v>PMB</v>
      </c>
      <c r="T2019" s="115" t="str">
        <f>IFERROR(VLOOKUP(S2019,[1]LOKASI!$B$4:$D$19,2,0),"-")</f>
        <v>DISTRIK I</v>
      </c>
      <c r="U2019" s="115"/>
      <c r="V2019" s="115"/>
      <c r="W2019" s="121"/>
    </row>
    <row r="2020" spans="2:23" s="94" customFormat="1" ht="50.15" hidden="1" customHeight="1" x14ac:dyDescent="0.35">
      <c r="B2020" s="115">
        <f t="shared" si="65"/>
        <v>2015</v>
      </c>
      <c r="C2020" s="115" t="s">
        <v>1755</v>
      </c>
      <c r="D2020" s="116" t="s">
        <v>4473</v>
      </c>
      <c r="E2020" s="117"/>
      <c r="F2020" s="118"/>
      <c r="G2020" s="164">
        <v>1</v>
      </c>
      <c r="H2020" s="164"/>
      <c r="I2020" s="164">
        <v>1</v>
      </c>
      <c r="J2020" s="164"/>
      <c r="K2020" s="131">
        <v>44315</v>
      </c>
      <c r="L2020" s="131">
        <v>44315</v>
      </c>
      <c r="M2020" s="131">
        <v>44315</v>
      </c>
      <c r="N2020" s="160" t="s">
        <v>4139</v>
      </c>
      <c r="O2020" s="160" t="s">
        <v>1524</v>
      </c>
      <c r="P2020" s="115">
        <f t="shared" si="66"/>
        <v>4</v>
      </c>
      <c r="Q2020" s="115">
        <f t="shared" si="67"/>
        <v>2021</v>
      </c>
      <c r="R2020" s="160">
        <v>0.49</v>
      </c>
      <c r="S2020" s="115" t="str">
        <f t="shared" si="64"/>
        <v>PMB</v>
      </c>
      <c r="T2020" s="115" t="str">
        <f>IFERROR(VLOOKUP(S2020,[1]LOKASI!$B$4:$D$19,2,0),"-")</f>
        <v>DISTRIK I</v>
      </c>
      <c r="U2020" s="115"/>
      <c r="V2020" s="115"/>
      <c r="W2020" s="121"/>
    </row>
    <row r="2021" spans="2:23" s="94" customFormat="1" ht="50.15" hidden="1" customHeight="1" x14ac:dyDescent="0.35">
      <c r="B2021" s="115">
        <f t="shared" si="65"/>
        <v>2016</v>
      </c>
      <c r="C2021" s="115" t="s">
        <v>1755</v>
      </c>
      <c r="D2021" s="116" t="s">
        <v>4474</v>
      </c>
      <c r="E2021" s="117"/>
      <c r="F2021" s="118"/>
      <c r="G2021" s="164">
        <v>1</v>
      </c>
      <c r="H2021" s="164"/>
      <c r="I2021" s="164">
        <v>1</v>
      </c>
      <c r="J2021" s="164"/>
      <c r="K2021" s="131">
        <v>44315</v>
      </c>
      <c r="L2021" s="131">
        <v>44315</v>
      </c>
      <c r="M2021" s="131">
        <v>44315</v>
      </c>
      <c r="N2021" s="206" t="s">
        <v>4475</v>
      </c>
      <c r="O2021" s="160" t="s">
        <v>196</v>
      </c>
      <c r="P2021" s="115">
        <f t="shared" si="66"/>
        <v>4</v>
      </c>
      <c r="Q2021" s="115">
        <f t="shared" si="67"/>
        <v>2021</v>
      </c>
      <c r="R2021" s="160">
        <v>0.95</v>
      </c>
      <c r="S2021" s="115" t="str">
        <f t="shared" si="64"/>
        <v>TLJ</v>
      </c>
      <c r="T2021" s="115" t="str">
        <f>IFERROR(VLOOKUP(S2021,[1]LOKASI!$B$4:$D$19,2,0),"-")</f>
        <v>DISTRIK I</v>
      </c>
      <c r="U2021" s="115"/>
      <c r="V2021" s="115"/>
      <c r="W2021" s="121"/>
    </row>
    <row r="2022" spans="2:23" s="94" customFormat="1" ht="50.15" hidden="1" customHeight="1" x14ac:dyDescent="0.35">
      <c r="B2022" s="115">
        <f t="shared" si="65"/>
        <v>2017</v>
      </c>
      <c r="C2022" s="115" t="s">
        <v>1755</v>
      </c>
      <c r="D2022" s="116" t="s">
        <v>4476</v>
      </c>
      <c r="E2022" s="117"/>
      <c r="F2022" s="118"/>
      <c r="G2022" s="164"/>
      <c r="H2022" s="164"/>
      <c r="I2022" s="164"/>
      <c r="J2022" s="164">
        <v>9</v>
      </c>
      <c r="K2022" s="131">
        <v>44317</v>
      </c>
      <c r="L2022" s="131">
        <v>44317</v>
      </c>
      <c r="M2022" s="131">
        <v>44317</v>
      </c>
      <c r="N2022" s="160" t="s">
        <v>4477</v>
      </c>
      <c r="O2022" s="160" t="s">
        <v>1521</v>
      </c>
      <c r="P2022" s="115">
        <f t="shared" si="66"/>
        <v>5</v>
      </c>
      <c r="Q2022" s="115">
        <f t="shared" si="67"/>
        <v>2021</v>
      </c>
      <c r="R2022" s="160">
        <v>0.5</v>
      </c>
      <c r="S2022" s="115" t="str">
        <f t="shared" si="64"/>
        <v>PMB</v>
      </c>
      <c r="T2022" s="115" t="str">
        <f>IFERROR(VLOOKUP(S2022,[1]LOKASI!$B$4:$D$19,2,0),"-")</f>
        <v>DISTRIK I</v>
      </c>
      <c r="U2022" s="115"/>
      <c r="V2022" s="115"/>
      <c r="W2022" s="121"/>
    </row>
    <row r="2023" spans="2:23" s="94" customFormat="1" ht="50.15" hidden="1" customHeight="1" x14ac:dyDescent="0.35">
      <c r="B2023" s="115">
        <f t="shared" si="65"/>
        <v>2018</v>
      </c>
      <c r="C2023" s="115" t="s">
        <v>1755</v>
      </c>
      <c r="D2023" s="116" t="s">
        <v>4478</v>
      </c>
      <c r="E2023" s="117"/>
      <c r="F2023" s="118"/>
      <c r="G2023" s="164"/>
      <c r="H2023" s="164"/>
      <c r="I2023" s="164"/>
      <c r="J2023" s="164">
        <v>56</v>
      </c>
      <c r="K2023" s="131">
        <v>44317</v>
      </c>
      <c r="L2023" s="131">
        <v>44317</v>
      </c>
      <c r="M2023" s="131">
        <v>44317</v>
      </c>
      <c r="N2023" s="206" t="s">
        <v>4479</v>
      </c>
      <c r="O2023" s="160" t="s">
        <v>650</v>
      </c>
      <c r="P2023" s="115">
        <f t="shared" si="66"/>
        <v>5</v>
      </c>
      <c r="Q2023" s="115">
        <f t="shared" si="67"/>
        <v>2021</v>
      </c>
      <c r="R2023" s="160">
        <v>3.0000000000000001E-3</v>
      </c>
      <c r="S2023" s="115" t="str">
        <f t="shared" si="64"/>
        <v>TLJ</v>
      </c>
      <c r="T2023" s="115" t="str">
        <f>IFERROR(VLOOKUP(S2023,[1]LOKASI!$B$4:$D$19,2,0),"-")</f>
        <v>DISTRIK I</v>
      </c>
      <c r="U2023" s="115"/>
      <c r="V2023" s="115"/>
      <c r="W2023" s="121"/>
    </row>
    <row r="2024" spans="2:23" s="94" customFormat="1" ht="50.15" hidden="1" customHeight="1" x14ac:dyDescent="0.35">
      <c r="B2024" s="115">
        <f t="shared" si="65"/>
        <v>2019</v>
      </c>
      <c r="C2024" s="160" t="s">
        <v>1300</v>
      </c>
      <c r="D2024" s="116" t="s">
        <v>4480</v>
      </c>
      <c r="E2024" s="117"/>
      <c r="F2024" s="118"/>
      <c r="G2024" s="164">
        <v>1</v>
      </c>
      <c r="H2024" s="164"/>
      <c r="I2024" s="164">
        <v>1</v>
      </c>
      <c r="J2024" s="164"/>
      <c r="K2024" s="131">
        <v>44318</v>
      </c>
      <c r="L2024" s="131">
        <v>44318</v>
      </c>
      <c r="M2024" s="131">
        <v>44318</v>
      </c>
      <c r="N2024" s="206" t="s">
        <v>4481</v>
      </c>
      <c r="O2024" s="160" t="s">
        <v>4482</v>
      </c>
      <c r="P2024" s="115">
        <f t="shared" si="66"/>
        <v>5</v>
      </c>
      <c r="Q2024" s="115">
        <f t="shared" si="67"/>
        <v>2021</v>
      </c>
      <c r="R2024" s="160">
        <v>6.8</v>
      </c>
      <c r="S2024" s="115" t="str">
        <f t="shared" si="64"/>
        <v>SPVITLJ-TTB</v>
      </c>
      <c r="T2024" s="115" t="str">
        <f>IFERROR(VLOOKUP(S2024,[1]LOKASI!$B$4:$D$19,2,0),"-")</f>
        <v>-</v>
      </c>
      <c r="U2024" s="115"/>
      <c r="V2024" s="115"/>
      <c r="W2024" s="121"/>
    </row>
    <row r="2025" spans="2:23" s="94" customFormat="1" ht="50.15" hidden="1" customHeight="1" x14ac:dyDescent="0.35">
      <c r="B2025" s="115">
        <f t="shared" si="65"/>
        <v>2020</v>
      </c>
      <c r="C2025" s="115" t="s">
        <v>1755</v>
      </c>
      <c r="D2025" s="116" t="s">
        <v>4483</v>
      </c>
      <c r="E2025" s="117"/>
      <c r="F2025" s="118"/>
      <c r="G2025" s="164"/>
      <c r="H2025" s="164"/>
      <c r="I2025" s="164"/>
      <c r="J2025" s="164">
        <v>24</v>
      </c>
      <c r="K2025" s="131">
        <v>44319</v>
      </c>
      <c r="L2025" s="131">
        <v>44319</v>
      </c>
      <c r="M2025" s="131">
        <v>44319</v>
      </c>
      <c r="N2025" s="206" t="s">
        <v>4484</v>
      </c>
      <c r="O2025" s="160" t="s">
        <v>650</v>
      </c>
      <c r="P2025" s="115">
        <f t="shared" si="66"/>
        <v>5</v>
      </c>
      <c r="Q2025" s="115">
        <f t="shared" si="67"/>
        <v>2021</v>
      </c>
      <c r="R2025" s="160">
        <v>0.6</v>
      </c>
      <c r="S2025" s="115" t="str">
        <f t="shared" si="64"/>
        <v>TLJ</v>
      </c>
      <c r="T2025" s="115" t="str">
        <f>IFERROR(VLOOKUP(S2025,[1]LOKASI!$B$4:$D$19,2,0),"-")</f>
        <v>DISTRIK I</v>
      </c>
      <c r="U2025" s="115"/>
      <c r="V2025" s="115"/>
      <c r="W2025" s="121"/>
    </row>
    <row r="2026" spans="2:23" s="94" customFormat="1" ht="50.15" hidden="1" customHeight="1" x14ac:dyDescent="0.35">
      <c r="B2026" s="115">
        <f t="shared" si="65"/>
        <v>2021</v>
      </c>
      <c r="C2026" s="160" t="s">
        <v>1300</v>
      </c>
      <c r="D2026" s="116" t="s">
        <v>4485</v>
      </c>
      <c r="E2026" s="117"/>
      <c r="F2026" s="118"/>
      <c r="G2026" s="164">
        <v>1</v>
      </c>
      <c r="H2026" s="164"/>
      <c r="I2026" s="164">
        <v>1</v>
      </c>
      <c r="J2026" s="164"/>
      <c r="K2026" s="131">
        <v>44319</v>
      </c>
      <c r="L2026" s="131">
        <v>44319</v>
      </c>
      <c r="M2026" s="131">
        <v>44319</v>
      </c>
      <c r="N2026" s="160" t="s">
        <v>4370</v>
      </c>
      <c r="O2026" s="160" t="s">
        <v>4482</v>
      </c>
      <c r="P2026" s="115">
        <f t="shared" si="66"/>
        <v>5</v>
      </c>
      <c r="Q2026" s="115">
        <f t="shared" si="67"/>
        <v>2021</v>
      </c>
      <c r="R2026" s="160">
        <v>7.75</v>
      </c>
      <c r="S2026" s="115" t="str">
        <f t="shared" si="64"/>
        <v>SPVITLJ-TTB</v>
      </c>
      <c r="T2026" s="115" t="str">
        <f>IFERROR(VLOOKUP(S2026,[1]LOKASI!$B$4:$D$19,2,0),"-")</f>
        <v>-</v>
      </c>
      <c r="U2026" s="115"/>
      <c r="V2026" s="115"/>
      <c r="W2026" s="121"/>
    </row>
    <row r="2027" spans="2:23" s="94" customFormat="1" ht="50.15" hidden="1" customHeight="1" x14ac:dyDescent="0.35">
      <c r="B2027" s="115">
        <f t="shared" si="65"/>
        <v>2022</v>
      </c>
      <c r="C2027" s="115" t="s">
        <v>1755</v>
      </c>
      <c r="D2027" s="116" t="s">
        <v>4486</v>
      </c>
      <c r="E2027" s="117"/>
      <c r="F2027" s="118"/>
      <c r="G2027" s="164"/>
      <c r="H2027" s="164"/>
      <c r="I2027" s="164"/>
      <c r="J2027" s="164">
        <v>24</v>
      </c>
      <c r="K2027" s="131">
        <v>44320</v>
      </c>
      <c r="L2027" s="131">
        <v>44320</v>
      </c>
      <c r="M2027" s="131">
        <v>44320</v>
      </c>
      <c r="N2027" s="160" t="s">
        <v>4248</v>
      </c>
      <c r="O2027" s="160" t="s">
        <v>623</v>
      </c>
      <c r="P2027" s="115">
        <f t="shared" si="66"/>
        <v>5</v>
      </c>
      <c r="Q2027" s="115">
        <f t="shared" si="67"/>
        <v>2021</v>
      </c>
      <c r="R2027" s="160">
        <v>7.2</v>
      </c>
      <c r="S2027" s="115" t="str">
        <f t="shared" si="64"/>
        <v>TLJ</v>
      </c>
      <c r="T2027" s="115" t="str">
        <f>IFERROR(VLOOKUP(S2027,[1]LOKASI!$B$4:$D$19,2,0),"-")</f>
        <v>DISTRIK I</v>
      </c>
      <c r="U2027" s="115"/>
      <c r="V2027" s="115"/>
      <c r="W2027" s="121"/>
    </row>
    <row r="2028" spans="2:23" s="94" customFormat="1" ht="50.15" hidden="1" customHeight="1" x14ac:dyDescent="0.35">
      <c r="B2028" s="115">
        <f t="shared" si="65"/>
        <v>2023</v>
      </c>
      <c r="C2028" s="160" t="s">
        <v>1300</v>
      </c>
      <c r="D2028" s="116" t="s">
        <v>4487</v>
      </c>
      <c r="E2028" s="117"/>
      <c r="F2028" s="118"/>
      <c r="G2028" s="164"/>
      <c r="H2028" s="164"/>
      <c r="I2028" s="164"/>
      <c r="J2028" s="164">
        <v>4</v>
      </c>
      <c r="K2028" s="131">
        <v>44320</v>
      </c>
      <c r="L2028" s="131">
        <v>44320</v>
      </c>
      <c r="M2028" s="131">
        <v>44320</v>
      </c>
      <c r="N2028" s="160" t="s">
        <v>3721</v>
      </c>
      <c r="O2028" s="160" t="s">
        <v>4482</v>
      </c>
      <c r="P2028" s="115">
        <f t="shared" si="66"/>
        <v>5</v>
      </c>
      <c r="Q2028" s="115">
        <f t="shared" si="67"/>
        <v>2021</v>
      </c>
      <c r="R2028" s="160">
        <v>0.4</v>
      </c>
      <c r="S2028" s="115" t="str">
        <f t="shared" si="64"/>
        <v>SPVITLJ-TTB</v>
      </c>
      <c r="T2028" s="115" t="str">
        <f>IFERROR(VLOOKUP(S2028,[1]LOKASI!$B$4:$D$19,2,0),"-")</f>
        <v>-</v>
      </c>
      <c r="U2028" s="115"/>
      <c r="V2028" s="115"/>
      <c r="W2028" s="121"/>
    </row>
    <row r="2029" spans="2:23" s="94" customFormat="1" ht="50.15" hidden="1" customHeight="1" x14ac:dyDescent="0.35">
      <c r="B2029" s="115">
        <f t="shared" si="65"/>
        <v>2024</v>
      </c>
      <c r="C2029" s="115" t="s">
        <v>1755</v>
      </c>
      <c r="D2029" s="116" t="s">
        <v>4488</v>
      </c>
      <c r="E2029" s="117"/>
      <c r="F2029" s="118"/>
      <c r="G2029" s="164"/>
      <c r="H2029" s="164"/>
      <c r="I2029" s="164"/>
      <c r="J2029" s="164">
        <v>18</v>
      </c>
      <c r="K2029" s="131">
        <v>44320</v>
      </c>
      <c r="L2029" s="131">
        <v>44320</v>
      </c>
      <c r="M2029" s="131">
        <v>44320</v>
      </c>
      <c r="N2029" s="160" t="s">
        <v>3954</v>
      </c>
      <c r="O2029" s="160" t="s">
        <v>1803</v>
      </c>
      <c r="P2029" s="115">
        <f t="shared" si="66"/>
        <v>5</v>
      </c>
      <c r="Q2029" s="115">
        <f t="shared" si="67"/>
        <v>2021</v>
      </c>
      <c r="R2029" s="160">
        <v>0.01</v>
      </c>
      <c r="S2029" s="115" t="str">
        <f t="shared" si="64"/>
        <v>OGN</v>
      </c>
      <c r="T2029" s="115" t="str">
        <f>IFERROR(VLOOKUP(S2029,[1]LOKASI!$B$4:$D$19,2,0),"-")</f>
        <v>DISTRIK II</v>
      </c>
      <c r="U2029" s="115"/>
      <c r="V2029" s="115"/>
      <c r="W2029" s="121"/>
    </row>
    <row r="2030" spans="2:23" s="94" customFormat="1" ht="50.15" hidden="1" customHeight="1" x14ac:dyDescent="0.35">
      <c r="B2030" s="115">
        <f t="shared" si="65"/>
        <v>2025</v>
      </c>
      <c r="C2030" s="115" t="s">
        <v>1755</v>
      </c>
      <c r="D2030" s="116" t="s">
        <v>4489</v>
      </c>
      <c r="E2030" s="117"/>
      <c r="F2030" s="118"/>
      <c r="G2030" s="164">
        <v>1</v>
      </c>
      <c r="H2030" s="164"/>
      <c r="I2030" s="164">
        <v>1</v>
      </c>
      <c r="J2030" s="164"/>
      <c r="K2030" s="131">
        <v>44320</v>
      </c>
      <c r="L2030" s="131">
        <v>44320</v>
      </c>
      <c r="M2030" s="131">
        <v>44320</v>
      </c>
      <c r="N2030" s="160" t="s">
        <v>4490</v>
      </c>
      <c r="O2030" s="160" t="s">
        <v>1364</v>
      </c>
      <c r="P2030" s="115">
        <f t="shared" si="66"/>
        <v>5</v>
      </c>
      <c r="Q2030" s="115">
        <f t="shared" si="67"/>
        <v>2021</v>
      </c>
      <c r="R2030" s="160"/>
      <c r="S2030" s="115" t="str">
        <f t="shared" si="64"/>
        <v>BRG</v>
      </c>
      <c r="T2030" s="115" t="str">
        <f>IFERROR(VLOOKUP(S2030,[1]LOKASI!$B$4:$D$19,2,0),"-")</f>
        <v>DISTRIK III</v>
      </c>
      <c r="U2030" s="115"/>
      <c r="V2030" s="115"/>
      <c r="W2030" s="121"/>
    </row>
    <row r="2031" spans="2:23" s="94" customFormat="1" ht="50.15" hidden="1" customHeight="1" x14ac:dyDescent="0.35">
      <c r="B2031" s="115">
        <f t="shared" si="65"/>
        <v>2026</v>
      </c>
      <c r="C2031" s="115" t="s">
        <v>1755</v>
      </c>
      <c r="D2031" s="116" t="s">
        <v>4491</v>
      </c>
      <c r="E2031" s="117"/>
      <c r="F2031" s="118"/>
      <c r="G2031" s="164"/>
      <c r="H2031" s="164"/>
      <c r="I2031" s="164"/>
      <c r="J2031" s="164">
        <v>18</v>
      </c>
      <c r="K2031" s="131">
        <v>44321</v>
      </c>
      <c r="L2031" s="131">
        <v>44321</v>
      </c>
      <c r="M2031" s="131">
        <v>44321</v>
      </c>
      <c r="N2031" s="160" t="s">
        <v>4455</v>
      </c>
      <c r="O2031" s="160" t="s">
        <v>1432</v>
      </c>
      <c r="P2031" s="115">
        <f t="shared" si="66"/>
        <v>5</v>
      </c>
      <c r="Q2031" s="115">
        <f t="shared" si="67"/>
        <v>2021</v>
      </c>
      <c r="R2031" s="160">
        <v>0.01</v>
      </c>
      <c r="S2031" s="115" t="str">
        <f t="shared" si="64"/>
        <v>GNK</v>
      </c>
      <c r="T2031" s="115" t="str">
        <f>IFERROR(VLOOKUP(S2031,[1]LOKASI!$B$4:$D$19,2,0),"-")</f>
        <v>DISTRIK I</v>
      </c>
      <c r="U2031" s="115"/>
      <c r="V2031" s="115"/>
      <c r="W2031" s="121"/>
    </row>
    <row r="2032" spans="2:23" s="94" customFormat="1" ht="50.15" hidden="1" customHeight="1" x14ac:dyDescent="0.35">
      <c r="B2032" s="115">
        <f t="shared" si="65"/>
        <v>2027</v>
      </c>
      <c r="C2032" s="115" t="s">
        <v>1755</v>
      </c>
      <c r="D2032" s="116" t="s">
        <v>4492</v>
      </c>
      <c r="E2032" s="117"/>
      <c r="F2032" s="118"/>
      <c r="G2032" s="164"/>
      <c r="H2032" s="164"/>
      <c r="I2032" s="164"/>
      <c r="J2032" s="164">
        <v>9</v>
      </c>
      <c r="K2032" s="131">
        <v>44321</v>
      </c>
      <c r="L2032" s="131">
        <v>44321</v>
      </c>
      <c r="M2032" s="131">
        <v>44321</v>
      </c>
      <c r="N2032" s="206" t="s">
        <v>4493</v>
      </c>
      <c r="O2032" s="160" t="s">
        <v>4494</v>
      </c>
      <c r="P2032" s="115">
        <f t="shared" si="66"/>
        <v>5</v>
      </c>
      <c r="Q2032" s="115">
        <f t="shared" si="67"/>
        <v>2021</v>
      </c>
      <c r="R2032" s="160">
        <v>0.8</v>
      </c>
      <c r="S2032" s="115" t="str">
        <f t="shared" si="64"/>
        <v>OGN</v>
      </c>
      <c r="T2032" s="115" t="str">
        <f>IFERROR(VLOOKUP(S2032,[1]LOKASI!$B$4:$D$19,2,0),"-")</f>
        <v>DISTRIK II</v>
      </c>
      <c r="U2032" s="115"/>
      <c r="V2032" s="115"/>
      <c r="W2032" s="121"/>
    </row>
    <row r="2033" spans="2:23" s="94" customFormat="1" ht="50.15" hidden="1" customHeight="1" x14ac:dyDescent="0.35">
      <c r="B2033" s="115">
        <f t="shared" si="65"/>
        <v>2028</v>
      </c>
      <c r="C2033" s="115" t="s">
        <v>1755</v>
      </c>
      <c r="D2033" s="116" t="s">
        <v>4495</v>
      </c>
      <c r="E2033" s="117"/>
      <c r="F2033" s="118"/>
      <c r="G2033" s="164">
        <v>1</v>
      </c>
      <c r="H2033" s="164">
        <v>1</v>
      </c>
      <c r="I2033" s="164"/>
      <c r="J2033" s="164"/>
      <c r="K2033" s="131">
        <v>44321</v>
      </c>
      <c r="L2033" s="131">
        <v>44321</v>
      </c>
      <c r="M2033" s="131">
        <v>44321</v>
      </c>
      <c r="N2033" s="206" t="s">
        <v>4496</v>
      </c>
      <c r="O2033" s="160" t="s">
        <v>4344</v>
      </c>
      <c r="P2033" s="115">
        <f t="shared" si="66"/>
        <v>5</v>
      </c>
      <c r="Q2033" s="115">
        <f t="shared" si="67"/>
        <v>2021</v>
      </c>
      <c r="R2033" s="160">
        <v>0.56000000000000005</v>
      </c>
      <c r="S2033" s="115" t="str">
        <f t="shared" si="64"/>
        <v>PMT</v>
      </c>
      <c r="T2033" s="115" t="str">
        <f>IFERROR(VLOOKUP(S2033,[1]LOKASI!$B$4:$D$19,2,0),"-")</f>
        <v>-</v>
      </c>
      <c r="U2033" s="115"/>
      <c r="V2033" s="115"/>
      <c r="W2033" s="121"/>
    </row>
    <row r="2034" spans="2:23" s="94" customFormat="1" ht="50.15" hidden="1" customHeight="1" x14ac:dyDescent="0.35">
      <c r="B2034" s="115">
        <f t="shared" si="65"/>
        <v>2029</v>
      </c>
      <c r="C2034" s="115" t="s">
        <v>1755</v>
      </c>
      <c r="D2034" s="116" t="s">
        <v>4497</v>
      </c>
      <c r="E2034" s="117"/>
      <c r="F2034" s="118"/>
      <c r="G2034" s="164">
        <v>1</v>
      </c>
      <c r="H2034" s="164"/>
      <c r="I2034" s="164">
        <v>1</v>
      </c>
      <c r="J2034" s="164"/>
      <c r="K2034" s="131">
        <v>44322</v>
      </c>
      <c r="L2034" s="131">
        <v>44322</v>
      </c>
      <c r="M2034" s="131">
        <v>44322</v>
      </c>
      <c r="N2034" s="160" t="s">
        <v>3617</v>
      </c>
      <c r="O2034" s="160" t="s">
        <v>1508</v>
      </c>
      <c r="P2034" s="115">
        <f t="shared" si="66"/>
        <v>5</v>
      </c>
      <c r="Q2034" s="115">
        <f t="shared" si="67"/>
        <v>2021</v>
      </c>
      <c r="R2034" s="160"/>
      <c r="S2034" s="115" t="str">
        <f t="shared" si="64"/>
        <v>PMB</v>
      </c>
      <c r="T2034" s="115" t="str">
        <f>IFERROR(VLOOKUP(S2034,[1]LOKASI!$B$4:$D$19,2,0),"-")</f>
        <v>DISTRIK I</v>
      </c>
      <c r="U2034" s="115"/>
      <c r="V2034" s="115"/>
      <c r="W2034" s="121"/>
    </row>
    <row r="2035" spans="2:23" s="94" customFormat="1" ht="50.15" hidden="1" customHeight="1" x14ac:dyDescent="0.35">
      <c r="B2035" s="115">
        <f t="shared" si="65"/>
        <v>2030</v>
      </c>
      <c r="C2035" s="115" t="s">
        <v>1755</v>
      </c>
      <c r="D2035" s="116" t="s">
        <v>4498</v>
      </c>
      <c r="E2035" s="117"/>
      <c r="F2035" s="118"/>
      <c r="G2035" s="164"/>
      <c r="H2035" s="164"/>
      <c r="I2035" s="164"/>
      <c r="J2035" s="164">
        <v>9</v>
      </c>
      <c r="K2035" s="131">
        <v>44322</v>
      </c>
      <c r="L2035" s="131">
        <v>44322</v>
      </c>
      <c r="M2035" s="131">
        <v>44322</v>
      </c>
      <c r="N2035" s="160" t="s">
        <v>3636</v>
      </c>
      <c r="O2035" s="160" t="s">
        <v>1508</v>
      </c>
      <c r="P2035" s="115">
        <f t="shared" si="66"/>
        <v>5</v>
      </c>
      <c r="Q2035" s="115">
        <f t="shared" si="67"/>
        <v>2021</v>
      </c>
      <c r="R2035" s="206" t="s">
        <v>4499</v>
      </c>
      <c r="S2035" s="115" t="str">
        <f t="shared" si="64"/>
        <v>PMB</v>
      </c>
      <c r="T2035" s="115" t="str">
        <f>IFERROR(VLOOKUP(S2035,[1]LOKASI!$B$4:$D$19,2,0),"-")</f>
        <v>DISTRIK I</v>
      </c>
      <c r="U2035" s="115"/>
      <c r="V2035" s="115"/>
      <c r="W2035" s="121"/>
    </row>
    <row r="2036" spans="2:23" s="94" customFormat="1" ht="50.15" hidden="1" customHeight="1" x14ac:dyDescent="0.35">
      <c r="B2036" s="115">
        <f t="shared" si="65"/>
        <v>2031</v>
      </c>
      <c r="C2036" s="115" t="s">
        <v>1755</v>
      </c>
      <c r="D2036" s="116" t="s">
        <v>4500</v>
      </c>
      <c r="E2036" s="117"/>
      <c r="F2036" s="118"/>
      <c r="G2036" s="164">
        <v>1</v>
      </c>
      <c r="H2036" s="164"/>
      <c r="I2036" s="164">
        <v>1</v>
      </c>
      <c r="J2036" s="164">
        <v>16</v>
      </c>
      <c r="K2036" s="131">
        <v>44322</v>
      </c>
      <c r="L2036" s="131">
        <v>44322</v>
      </c>
      <c r="M2036" s="131">
        <v>44322</v>
      </c>
      <c r="N2036" s="160" t="s">
        <v>4501</v>
      </c>
      <c r="O2036" s="160" t="s">
        <v>3852</v>
      </c>
      <c r="P2036" s="115">
        <f t="shared" si="66"/>
        <v>5</v>
      </c>
      <c r="Q2036" s="115">
        <f t="shared" si="67"/>
        <v>2021</v>
      </c>
      <c r="R2036" s="160">
        <v>0.02</v>
      </c>
      <c r="S2036" s="115" t="str">
        <f t="shared" si="64"/>
        <v>TLJ</v>
      </c>
      <c r="T2036" s="115" t="str">
        <f>IFERROR(VLOOKUP(S2036,[1]LOKASI!$B$4:$D$19,2,0),"-")</f>
        <v>DISTRIK I</v>
      </c>
      <c r="U2036" s="115"/>
      <c r="V2036" s="115"/>
      <c r="W2036" s="121"/>
    </row>
    <row r="2037" spans="2:23" s="94" customFormat="1" ht="50.15" hidden="1" customHeight="1" x14ac:dyDescent="0.35">
      <c r="B2037" s="115">
        <f t="shared" si="65"/>
        <v>2032</v>
      </c>
      <c r="C2037" s="115" t="s">
        <v>1755</v>
      </c>
      <c r="D2037" s="116" t="s">
        <v>4502</v>
      </c>
      <c r="E2037" s="117"/>
      <c r="F2037" s="118"/>
      <c r="G2037" s="164"/>
      <c r="H2037" s="164"/>
      <c r="I2037" s="164"/>
      <c r="J2037" s="164">
        <v>16</v>
      </c>
      <c r="K2037" s="131">
        <v>44322</v>
      </c>
      <c r="L2037" s="131">
        <v>44322</v>
      </c>
      <c r="M2037" s="131">
        <v>44322</v>
      </c>
      <c r="N2037" s="160" t="s">
        <v>3057</v>
      </c>
      <c r="O2037" s="160" t="s">
        <v>623</v>
      </c>
      <c r="P2037" s="115">
        <f t="shared" si="66"/>
        <v>5</v>
      </c>
      <c r="Q2037" s="115">
        <f t="shared" si="67"/>
        <v>2021</v>
      </c>
      <c r="R2037" s="160">
        <v>0.8</v>
      </c>
      <c r="S2037" s="115" t="str">
        <f t="shared" si="64"/>
        <v>TLJ</v>
      </c>
      <c r="T2037" s="115" t="str">
        <f>IFERROR(VLOOKUP(S2037,[1]LOKASI!$B$4:$D$19,2,0),"-")</f>
        <v>DISTRIK I</v>
      </c>
      <c r="U2037" s="115"/>
      <c r="V2037" s="115"/>
      <c r="W2037" s="121"/>
    </row>
    <row r="2038" spans="2:23" s="94" customFormat="1" ht="50.15" hidden="1" customHeight="1" x14ac:dyDescent="0.35">
      <c r="B2038" s="115">
        <f t="shared" si="65"/>
        <v>2033</v>
      </c>
      <c r="C2038" s="115" t="s">
        <v>1755</v>
      </c>
      <c r="D2038" s="116" t="s">
        <v>4503</v>
      </c>
      <c r="E2038" s="117"/>
      <c r="F2038" s="118"/>
      <c r="G2038" s="164"/>
      <c r="H2038" s="164"/>
      <c r="I2038" s="164"/>
      <c r="J2038" s="164">
        <v>12</v>
      </c>
      <c r="K2038" s="131">
        <v>44322</v>
      </c>
      <c r="L2038" s="131">
        <v>44322</v>
      </c>
      <c r="M2038" s="131">
        <v>44322</v>
      </c>
      <c r="N2038" s="206" t="s">
        <v>4504</v>
      </c>
      <c r="O2038" s="160" t="s">
        <v>4344</v>
      </c>
      <c r="P2038" s="115">
        <f t="shared" si="66"/>
        <v>5</v>
      </c>
      <c r="Q2038" s="115">
        <f t="shared" si="67"/>
        <v>2021</v>
      </c>
      <c r="R2038" s="160">
        <v>0.56000000000000005</v>
      </c>
      <c r="S2038" s="115" t="str">
        <f t="shared" si="64"/>
        <v>PMT</v>
      </c>
      <c r="T2038" s="115" t="str">
        <f>IFERROR(VLOOKUP(S2038,[1]LOKASI!$B$4:$D$19,2,0),"-")</f>
        <v>-</v>
      </c>
      <c r="U2038" s="115"/>
      <c r="V2038" s="115"/>
      <c r="W2038" s="121"/>
    </row>
    <row r="2039" spans="2:23" s="94" customFormat="1" ht="50.15" hidden="1" customHeight="1" x14ac:dyDescent="0.35">
      <c r="B2039" s="115">
        <f t="shared" si="65"/>
        <v>2034</v>
      </c>
      <c r="C2039" s="115" t="s">
        <v>1755</v>
      </c>
      <c r="D2039" s="116" t="s">
        <v>4505</v>
      </c>
      <c r="E2039" s="117"/>
      <c r="F2039" s="118"/>
      <c r="G2039" s="164">
        <v>1</v>
      </c>
      <c r="H2039" s="164"/>
      <c r="I2039" s="164">
        <v>1</v>
      </c>
      <c r="J2039" s="164"/>
      <c r="K2039" s="131">
        <v>44323</v>
      </c>
      <c r="L2039" s="131">
        <v>44323</v>
      </c>
      <c r="M2039" s="131">
        <v>44323</v>
      </c>
      <c r="N2039" s="160" t="s">
        <v>4506</v>
      </c>
      <c r="O2039" s="160" t="s">
        <v>1363</v>
      </c>
      <c r="P2039" s="115">
        <f t="shared" si="66"/>
        <v>5</v>
      </c>
      <c r="Q2039" s="115">
        <f t="shared" si="67"/>
        <v>2021</v>
      </c>
      <c r="R2039" s="160">
        <v>2.95</v>
      </c>
      <c r="S2039" s="115" t="str">
        <f t="shared" si="64"/>
        <v>BRG</v>
      </c>
      <c r="T2039" s="115" t="str">
        <f>IFERROR(VLOOKUP(S2039,[1]LOKASI!$B$4:$D$19,2,0),"-")</f>
        <v>DISTRIK III</v>
      </c>
      <c r="U2039" s="115"/>
      <c r="V2039" s="115"/>
      <c r="W2039" s="121"/>
    </row>
    <row r="2040" spans="2:23" s="94" customFormat="1" ht="50.15" hidden="1" customHeight="1" x14ac:dyDescent="0.35">
      <c r="B2040" s="115">
        <f t="shared" si="65"/>
        <v>2035</v>
      </c>
      <c r="C2040" s="115" t="s">
        <v>1755</v>
      </c>
      <c r="D2040" s="116" t="s">
        <v>4507</v>
      </c>
      <c r="E2040" s="117"/>
      <c r="F2040" s="118"/>
      <c r="G2040" s="164">
        <v>1</v>
      </c>
      <c r="H2040" s="164">
        <v>1</v>
      </c>
      <c r="I2040" s="164"/>
      <c r="J2040" s="164"/>
      <c r="K2040" s="131">
        <v>44323</v>
      </c>
      <c r="L2040" s="131">
        <v>44323</v>
      </c>
      <c r="M2040" s="131">
        <v>44323</v>
      </c>
      <c r="N2040" s="160" t="s">
        <v>3470</v>
      </c>
      <c r="O2040" s="160" t="s">
        <v>1367</v>
      </c>
      <c r="P2040" s="115">
        <f t="shared" si="66"/>
        <v>5</v>
      </c>
      <c r="Q2040" s="115">
        <f t="shared" si="67"/>
        <v>2021</v>
      </c>
      <c r="R2040" s="160">
        <v>2.25</v>
      </c>
      <c r="S2040" s="115" t="str">
        <f t="shared" si="64"/>
        <v>BRG</v>
      </c>
      <c r="T2040" s="115" t="str">
        <f>IFERROR(VLOOKUP(S2040,[1]LOKASI!$B$4:$D$19,2,0),"-")</f>
        <v>DISTRIK III</v>
      </c>
      <c r="U2040" s="115"/>
      <c r="V2040" s="115"/>
      <c r="W2040" s="121"/>
    </row>
    <row r="2041" spans="2:23" s="94" customFormat="1" ht="50.15" hidden="1" customHeight="1" x14ac:dyDescent="0.35">
      <c r="B2041" s="115">
        <f t="shared" si="65"/>
        <v>2036</v>
      </c>
      <c r="C2041" s="115" t="s">
        <v>1755</v>
      </c>
      <c r="D2041" s="116" t="s">
        <v>4508</v>
      </c>
      <c r="E2041" s="117"/>
      <c r="F2041" s="118"/>
      <c r="G2041" s="164"/>
      <c r="H2041" s="164"/>
      <c r="I2041" s="164"/>
      <c r="J2041" s="164">
        <v>8</v>
      </c>
      <c r="K2041" s="131">
        <v>44324</v>
      </c>
      <c r="L2041" s="131">
        <v>44324</v>
      </c>
      <c r="M2041" s="131">
        <v>44324</v>
      </c>
      <c r="N2041" s="206" t="s">
        <v>4509</v>
      </c>
      <c r="O2041" s="160" t="s">
        <v>1364</v>
      </c>
      <c r="P2041" s="115">
        <f t="shared" si="66"/>
        <v>5</v>
      </c>
      <c r="Q2041" s="115">
        <f t="shared" si="67"/>
        <v>2021</v>
      </c>
      <c r="R2041" s="160">
        <v>1.48</v>
      </c>
      <c r="S2041" s="115" t="str">
        <f t="shared" si="64"/>
        <v>BRG</v>
      </c>
      <c r="T2041" s="115" t="str">
        <f>IFERROR(VLOOKUP(S2041,[1]LOKASI!$B$4:$D$19,2,0),"-")</f>
        <v>DISTRIK III</v>
      </c>
      <c r="U2041" s="115"/>
      <c r="V2041" s="115"/>
      <c r="W2041" s="121"/>
    </row>
    <row r="2042" spans="2:23" s="94" customFormat="1" ht="50.15" hidden="1" customHeight="1" x14ac:dyDescent="0.35">
      <c r="B2042" s="115">
        <f t="shared" si="65"/>
        <v>2037</v>
      </c>
      <c r="C2042" s="160" t="s">
        <v>2301</v>
      </c>
      <c r="D2042" s="116" t="s">
        <v>4510</v>
      </c>
      <c r="E2042" s="117"/>
      <c r="F2042" s="118"/>
      <c r="G2042" s="164">
        <v>1</v>
      </c>
      <c r="H2042" s="164"/>
      <c r="I2042" s="164">
        <v>1</v>
      </c>
      <c r="J2042" s="164"/>
      <c r="K2042" s="131">
        <v>44326</v>
      </c>
      <c r="L2042" s="131">
        <v>44326</v>
      </c>
      <c r="M2042" s="131">
        <v>44326</v>
      </c>
      <c r="N2042" s="160" t="s">
        <v>4511</v>
      </c>
      <c r="O2042" s="160" t="s">
        <v>3728</v>
      </c>
      <c r="P2042" s="115">
        <f t="shared" si="66"/>
        <v>5</v>
      </c>
      <c r="Q2042" s="115">
        <f t="shared" si="67"/>
        <v>2021</v>
      </c>
      <c r="R2042" s="160"/>
      <c r="S2042" s="115" t="str">
        <f t="shared" si="64"/>
        <v>SPPMB</v>
      </c>
      <c r="T2042" s="115" t="str">
        <f>IFERROR(VLOOKUP(S2042,[1]LOKASI!$B$4:$D$19,2,0),"-")</f>
        <v>-</v>
      </c>
      <c r="U2042" s="115"/>
      <c r="V2042" s="115"/>
      <c r="W2042" s="121"/>
    </row>
    <row r="2043" spans="2:23" s="94" customFormat="1" ht="50.15" hidden="1" customHeight="1" x14ac:dyDescent="0.35">
      <c r="B2043" s="115">
        <f t="shared" si="65"/>
        <v>2038</v>
      </c>
      <c r="C2043" s="115" t="s">
        <v>1755</v>
      </c>
      <c r="D2043" s="116" t="s">
        <v>4512</v>
      </c>
      <c r="E2043" s="117"/>
      <c r="F2043" s="118"/>
      <c r="G2043" s="164"/>
      <c r="H2043" s="164"/>
      <c r="I2043" s="164"/>
      <c r="J2043" s="164">
        <v>18</v>
      </c>
      <c r="K2043" s="131">
        <v>44326</v>
      </c>
      <c r="L2043" s="131">
        <v>44326</v>
      </c>
      <c r="M2043" s="131">
        <v>44326</v>
      </c>
      <c r="N2043" s="160" t="s">
        <v>4513</v>
      </c>
      <c r="O2043" s="160" t="s">
        <v>1367</v>
      </c>
      <c r="P2043" s="115">
        <f t="shared" si="66"/>
        <v>5</v>
      </c>
      <c r="Q2043" s="115">
        <f t="shared" si="67"/>
        <v>2021</v>
      </c>
      <c r="R2043" s="160">
        <v>2.25</v>
      </c>
      <c r="S2043" s="115" t="str">
        <f t="shared" si="64"/>
        <v>BRG</v>
      </c>
      <c r="T2043" s="115" t="str">
        <f>IFERROR(VLOOKUP(S2043,[1]LOKASI!$B$4:$D$19,2,0),"-")</f>
        <v>DISTRIK III</v>
      </c>
      <c r="U2043" s="115"/>
      <c r="V2043" s="115"/>
      <c r="W2043" s="121"/>
    </row>
    <row r="2044" spans="2:23" s="94" customFormat="1" ht="50.15" hidden="1" customHeight="1" x14ac:dyDescent="0.35">
      <c r="B2044" s="115">
        <f t="shared" si="65"/>
        <v>2039</v>
      </c>
      <c r="C2044" s="115" t="s">
        <v>1755</v>
      </c>
      <c r="D2044" s="116" t="s">
        <v>4514</v>
      </c>
      <c r="E2044" s="117"/>
      <c r="F2044" s="118"/>
      <c r="G2044" s="164">
        <v>1</v>
      </c>
      <c r="H2044" s="164"/>
      <c r="I2044" s="164">
        <v>1</v>
      </c>
      <c r="J2044" s="164">
        <v>18</v>
      </c>
      <c r="K2044" s="131">
        <v>44326</v>
      </c>
      <c r="L2044" s="131">
        <v>44326</v>
      </c>
      <c r="M2044" s="131">
        <v>44326</v>
      </c>
      <c r="N2044" s="160" t="s">
        <v>3371</v>
      </c>
      <c r="O2044" s="160" t="s">
        <v>1363</v>
      </c>
      <c r="P2044" s="115">
        <f t="shared" si="66"/>
        <v>5</v>
      </c>
      <c r="Q2044" s="115">
        <f t="shared" si="67"/>
        <v>2021</v>
      </c>
      <c r="R2044" s="160">
        <v>2.95</v>
      </c>
      <c r="S2044" s="115" t="str">
        <f t="shared" si="64"/>
        <v>BRG</v>
      </c>
      <c r="T2044" s="115" t="str">
        <f>IFERROR(VLOOKUP(S2044,[1]LOKASI!$B$4:$D$19,2,0),"-")</f>
        <v>DISTRIK III</v>
      </c>
      <c r="U2044" s="115"/>
      <c r="V2044" s="115"/>
      <c r="W2044" s="121"/>
    </row>
    <row r="2045" spans="2:23" s="94" customFormat="1" ht="50.15" hidden="1" customHeight="1" x14ac:dyDescent="0.35">
      <c r="B2045" s="115">
        <f t="shared" si="65"/>
        <v>2040</v>
      </c>
      <c r="C2045" s="115" t="s">
        <v>1755</v>
      </c>
      <c r="D2045" s="116" t="s">
        <v>4515</v>
      </c>
      <c r="E2045" s="117"/>
      <c r="F2045" s="118"/>
      <c r="G2045" s="164">
        <v>1</v>
      </c>
      <c r="H2045" s="164"/>
      <c r="I2045" s="164">
        <v>1</v>
      </c>
      <c r="J2045" s="164"/>
      <c r="K2045" s="131">
        <v>44326</v>
      </c>
      <c r="L2045" s="131">
        <v>44326</v>
      </c>
      <c r="M2045" s="131">
        <v>44326</v>
      </c>
      <c r="N2045" s="160" t="s">
        <v>4516</v>
      </c>
      <c r="O2045" s="160" t="s">
        <v>1364</v>
      </c>
      <c r="P2045" s="115">
        <f t="shared" si="66"/>
        <v>5</v>
      </c>
      <c r="Q2045" s="115">
        <f t="shared" si="67"/>
        <v>2021</v>
      </c>
      <c r="R2045" s="160">
        <v>1.9</v>
      </c>
      <c r="S2045" s="115" t="str">
        <f t="shared" si="64"/>
        <v>BRG</v>
      </c>
      <c r="T2045" s="115" t="str">
        <f>IFERROR(VLOOKUP(S2045,[1]LOKASI!$B$4:$D$19,2,0),"-")</f>
        <v>DISTRIK III</v>
      </c>
      <c r="U2045" s="115"/>
      <c r="V2045" s="115"/>
      <c r="W2045" s="121"/>
    </row>
    <row r="2046" spans="2:23" s="94" customFormat="1" ht="50.15" hidden="1" customHeight="1" x14ac:dyDescent="0.35">
      <c r="B2046" s="115">
        <f t="shared" si="65"/>
        <v>2041</v>
      </c>
      <c r="C2046" s="115" t="s">
        <v>1755</v>
      </c>
      <c r="D2046" s="116" t="s">
        <v>4517</v>
      </c>
      <c r="E2046" s="117"/>
      <c r="F2046" s="118"/>
      <c r="G2046" s="164"/>
      <c r="H2046" s="164"/>
      <c r="I2046" s="164"/>
      <c r="J2046" s="164">
        <v>70</v>
      </c>
      <c r="K2046" s="131">
        <v>44326</v>
      </c>
      <c r="L2046" s="131">
        <v>44326</v>
      </c>
      <c r="M2046" s="131">
        <v>44327</v>
      </c>
      <c r="N2046" s="160" t="s">
        <v>4518</v>
      </c>
      <c r="O2046" s="160" t="s">
        <v>701</v>
      </c>
      <c r="P2046" s="115">
        <f t="shared" si="66"/>
        <v>5</v>
      </c>
      <c r="Q2046" s="115">
        <f t="shared" si="67"/>
        <v>2021</v>
      </c>
      <c r="R2046" s="160">
        <v>0.7</v>
      </c>
      <c r="S2046" s="115" t="str">
        <f t="shared" si="64"/>
        <v>TLJ</v>
      </c>
      <c r="T2046" s="115" t="str">
        <f>IFERROR(VLOOKUP(S2046,[1]LOKASI!$B$4:$D$19,2,0),"-")</f>
        <v>DISTRIK I</v>
      </c>
      <c r="U2046" s="115"/>
      <c r="V2046" s="115"/>
      <c r="W2046" s="121"/>
    </row>
    <row r="2047" spans="2:23" s="94" customFormat="1" ht="50.15" hidden="1" customHeight="1" x14ac:dyDescent="0.35">
      <c r="B2047" s="115">
        <f t="shared" si="65"/>
        <v>2042</v>
      </c>
      <c r="C2047" s="115" t="s">
        <v>1755</v>
      </c>
      <c r="D2047" s="116" t="s">
        <v>4519</v>
      </c>
      <c r="E2047" s="117"/>
      <c r="F2047" s="118"/>
      <c r="G2047" s="164">
        <v>1</v>
      </c>
      <c r="H2047" s="164"/>
      <c r="I2047" s="164">
        <v>1</v>
      </c>
      <c r="J2047" s="164"/>
      <c r="K2047" s="131">
        <v>44327</v>
      </c>
      <c r="L2047" s="131">
        <v>1</v>
      </c>
      <c r="M2047" s="131">
        <v>44327</v>
      </c>
      <c r="N2047" s="206" t="s">
        <v>4520</v>
      </c>
      <c r="O2047" s="160" t="s">
        <v>4344</v>
      </c>
      <c r="P2047" s="115">
        <f t="shared" si="66"/>
        <v>5</v>
      </c>
      <c r="Q2047" s="115">
        <f t="shared" si="67"/>
        <v>2021</v>
      </c>
      <c r="R2047" s="160">
        <v>1.54</v>
      </c>
      <c r="S2047" s="115" t="str">
        <f t="shared" si="64"/>
        <v>PMT</v>
      </c>
      <c r="T2047" s="115" t="str">
        <f>IFERROR(VLOOKUP(S2047,[1]LOKASI!$B$4:$D$19,2,0),"-")</f>
        <v>-</v>
      </c>
      <c r="U2047" s="115"/>
      <c r="V2047" s="115"/>
      <c r="W2047" s="121"/>
    </row>
    <row r="2048" spans="2:23" s="94" customFormat="1" ht="50.15" hidden="1" customHeight="1" x14ac:dyDescent="0.35">
      <c r="B2048" s="115">
        <f t="shared" si="65"/>
        <v>2043</v>
      </c>
      <c r="C2048" s="115" t="s">
        <v>1755</v>
      </c>
      <c r="D2048" s="116" t="s">
        <v>4521</v>
      </c>
      <c r="E2048" s="117"/>
      <c r="F2048" s="118"/>
      <c r="G2048" s="164"/>
      <c r="H2048" s="164"/>
      <c r="I2048" s="164"/>
      <c r="J2048" s="164">
        <v>18</v>
      </c>
      <c r="K2048" s="131">
        <v>44327</v>
      </c>
      <c r="L2048" s="131">
        <v>44327</v>
      </c>
      <c r="M2048" s="131">
        <v>44327</v>
      </c>
      <c r="N2048" s="206" t="s">
        <v>4522</v>
      </c>
      <c r="O2048" s="160" t="s">
        <v>4523</v>
      </c>
      <c r="P2048" s="115">
        <f t="shared" si="66"/>
        <v>5</v>
      </c>
      <c r="Q2048" s="115">
        <f t="shared" si="67"/>
        <v>2021</v>
      </c>
      <c r="R2048" s="160"/>
      <c r="S2048" s="115" t="str">
        <f t="shared" si="64"/>
        <v>TLJ</v>
      </c>
      <c r="T2048" s="115" t="str">
        <f>IFERROR(VLOOKUP(S2048,[1]LOKASI!$B$4:$D$19,2,0),"-")</f>
        <v>DISTRIK I</v>
      </c>
      <c r="U2048" s="115"/>
      <c r="V2048" s="115"/>
      <c r="W2048" s="121"/>
    </row>
    <row r="2049" spans="2:23" s="94" customFormat="1" ht="50.15" hidden="1" customHeight="1" x14ac:dyDescent="0.35">
      <c r="B2049" s="115">
        <f t="shared" si="65"/>
        <v>2044</v>
      </c>
      <c r="C2049" s="160" t="s">
        <v>1300</v>
      </c>
      <c r="D2049" s="116" t="s">
        <v>4524</v>
      </c>
      <c r="E2049" s="117"/>
      <c r="F2049" s="118"/>
      <c r="G2049" s="164"/>
      <c r="H2049" s="164"/>
      <c r="I2049" s="164"/>
      <c r="J2049" s="164">
        <v>12</v>
      </c>
      <c r="K2049" s="131">
        <v>44327</v>
      </c>
      <c r="L2049" s="131">
        <v>44327</v>
      </c>
      <c r="M2049" s="131">
        <v>44328</v>
      </c>
      <c r="N2049" s="206" t="s">
        <v>4525</v>
      </c>
      <c r="O2049" s="160" t="s">
        <v>1842</v>
      </c>
      <c r="P2049" s="115">
        <f t="shared" si="66"/>
        <v>5</v>
      </c>
      <c r="Q2049" s="115">
        <f t="shared" si="67"/>
        <v>2021</v>
      </c>
      <c r="R2049" s="160">
        <v>0.2</v>
      </c>
      <c r="S2049" s="115" t="str">
        <f t="shared" si="64"/>
        <v>TLJ</v>
      </c>
      <c r="T2049" s="115" t="str">
        <f>IFERROR(VLOOKUP(S2049,[1]LOKASI!$B$4:$D$19,2,0),"-")</f>
        <v>DISTRIK I</v>
      </c>
      <c r="U2049" s="115"/>
      <c r="V2049" s="115"/>
      <c r="W2049" s="121"/>
    </row>
    <row r="2050" spans="2:23" s="94" customFormat="1" ht="50.15" hidden="1" customHeight="1" x14ac:dyDescent="0.35">
      <c r="B2050" s="115">
        <f t="shared" si="65"/>
        <v>2045</v>
      </c>
      <c r="C2050" s="160" t="s">
        <v>2301</v>
      </c>
      <c r="D2050" s="116" t="s">
        <v>4526</v>
      </c>
      <c r="E2050" s="117"/>
      <c r="F2050" s="118"/>
      <c r="G2050" s="164">
        <v>1</v>
      </c>
      <c r="H2050" s="164"/>
      <c r="I2050" s="164">
        <v>1</v>
      </c>
      <c r="J2050" s="164"/>
      <c r="K2050" s="131">
        <v>44329</v>
      </c>
      <c r="L2050" s="131">
        <v>44329</v>
      </c>
      <c r="M2050" s="131">
        <v>44329</v>
      </c>
      <c r="N2050" s="160" t="s">
        <v>4438</v>
      </c>
      <c r="O2050" s="160" t="s">
        <v>4094</v>
      </c>
      <c r="P2050" s="115">
        <f t="shared" si="66"/>
        <v>5</v>
      </c>
      <c r="Q2050" s="115">
        <f t="shared" si="67"/>
        <v>2021</v>
      </c>
      <c r="R2050" s="160"/>
      <c r="S2050" s="115" t="str">
        <f t="shared" si="64"/>
        <v>SPOGAN</v>
      </c>
      <c r="T2050" s="115" t="str">
        <f>IFERROR(VLOOKUP(S2050,[1]LOKASI!$B$4:$D$19,2,0),"-")</f>
        <v>-</v>
      </c>
      <c r="U2050" s="115"/>
      <c r="V2050" s="115"/>
      <c r="W2050" s="121"/>
    </row>
    <row r="2051" spans="2:23" s="94" customFormat="1" ht="50.15" hidden="1" customHeight="1" x14ac:dyDescent="0.35">
      <c r="B2051" s="115">
        <f t="shared" si="65"/>
        <v>2046</v>
      </c>
      <c r="C2051" s="160" t="s">
        <v>2301</v>
      </c>
      <c r="D2051" s="116" t="s">
        <v>4527</v>
      </c>
      <c r="E2051" s="117"/>
      <c r="F2051" s="118"/>
      <c r="G2051" s="164">
        <v>1</v>
      </c>
      <c r="H2051" s="164"/>
      <c r="I2051" s="164">
        <v>1</v>
      </c>
      <c r="J2051" s="164"/>
      <c r="K2051" s="131">
        <v>44332</v>
      </c>
      <c r="L2051" s="131">
        <v>44332</v>
      </c>
      <c r="M2051" s="131">
        <v>44332</v>
      </c>
      <c r="N2051" s="160" t="s">
        <v>3577</v>
      </c>
      <c r="O2051" s="160" t="s">
        <v>4094</v>
      </c>
      <c r="P2051" s="115">
        <f t="shared" si="66"/>
        <v>5</v>
      </c>
      <c r="Q2051" s="115">
        <f t="shared" si="67"/>
        <v>2021</v>
      </c>
      <c r="R2051" s="160"/>
      <c r="S2051" s="115" t="str">
        <f t="shared" si="64"/>
        <v>SPOGAN</v>
      </c>
      <c r="T2051" s="115" t="str">
        <f>IFERROR(VLOOKUP(S2051,[1]LOKASI!$B$4:$D$19,2,0),"-")</f>
        <v>-</v>
      </c>
      <c r="U2051" s="115"/>
      <c r="V2051" s="115"/>
      <c r="W2051" s="121"/>
    </row>
    <row r="2052" spans="2:23" s="94" customFormat="1" ht="50.15" hidden="1" customHeight="1" x14ac:dyDescent="0.35">
      <c r="B2052" s="115">
        <f t="shared" si="65"/>
        <v>2047</v>
      </c>
      <c r="C2052" s="115" t="s">
        <v>1755</v>
      </c>
      <c r="D2052" s="116" t="s">
        <v>4528</v>
      </c>
      <c r="E2052" s="117"/>
      <c r="F2052" s="118"/>
      <c r="G2052" s="164">
        <v>1</v>
      </c>
      <c r="H2052" s="164">
        <v>1</v>
      </c>
      <c r="I2052" s="164"/>
      <c r="J2052" s="164"/>
      <c r="K2052" s="131">
        <v>44332</v>
      </c>
      <c r="L2052" s="131">
        <v>44332</v>
      </c>
      <c r="M2052" s="131">
        <v>44332</v>
      </c>
      <c r="N2052" s="206" t="s">
        <v>4529</v>
      </c>
      <c r="O2052" s="160" t="s">
        <v>1906</v>
      </c>
      <c r="P2052" s="115">
        <f t="shared" si="66"/>
        <v>5</v>
      </c>
      <c r="Q2052" s="115">
        <f t="shared" si="67"/>
        <v>2021</v>
      </c>
      <c r="R2052" s="160"/>
      <c r="S2052" s="115" t="str">
        <f t="shared" si="64"/>
        <v>OGN</v>
      </c>
      <c r="T2052" s="115" t="str">
        <f>IFERROR(VLOOKUP(S2052,[1]LOKASI!$B$4:$D$19,2,0),"-")</f>
        <v>DISTRIK II</v>
      </c>
      <c r="U2052" s="115"/>
      <c r="V2052" s="115"/>
      <c r="W2052" s="121"/>
    </row>
    <row r="2053" spans="2:23" s="94" customFormat="1" ht="50.15" hidden="1" customHeight="1" x14ac:dyDescent="0.35">
      <c r="B2053" s="115">
        <f t="shared" si="65"/>
        <v>2048</v>
      </c>
      <c r="C2053" s="115" t="s">
        <v>1755</v>
      </c>
      <c r="D2053" s="116" t="s">
        <v>4530</v>
      </c>
      <c r="E2053" s="117"/>
      <c r="F2053" s="118"/>
      <c r="G2053" s="164">
        <v>1</v>
      </c>
      <c r="H2053" s="164"/>
      <c r="I2053" s="164">
        <v>1</v>
      </c>
      <c r="J2053" s="164"/>
      <c r="K2053" s="131">
        <v>44332</v>
      </c>
      <c r="L2053" s="131">
        <v>44332</v>
      </c>
      <c r="M2053" s="131">
        <v>44332</v>
      </c>
      <c r="N2053" s="160" t="s">
        <v>3182</v>
      </c>
      <c r="O2053" s="160" t="s">
        <v>1578</v>
      </c>
      <c r="P2053" s="115">
        <f t="shared" si="66"/>
        <v>5</v>
      </c>
      <c r="Q2053" s="115">
        <f t="shared" si="67"/>
        <v>2021</v>
      </c>
      <c r="R2053" s="160">
        <v>1.2</v>
      </c>
      <c r="S2053" s="115" t="str">
        <f t="shared" si="64"/>
        <v>TLJ</v>
      </c>
      <c r="T2053" s="115" t="str">
        <f>IFERROR(VLOOKUP(S2053,[1]LOKASI!$B$4:$D$19,2,0),"-")</f>
        <v>DISTRIK I</v>
      </c>
      <c r="U2053" s="115"/>
      <c r="V2053" s="115"/>
      <c r="W2053" s="121"/>
    </row>
    <row r="2054" spans="2:23" s="94" customFormat="1" ht="50.15" hidden="1" customHeight="1" x14ac:dyDescent="0.35">
      <c r="B2054" s="115">
        <f t="shared" si="65"/>
        <v>2049</v>
      </c>
      <c r="C2054" s="115" t="s">
        <v>1755</v>
      </c>
      <c r="D2054" s="116" t="s">
        <v>4531</v>
      </c>
      <c r="E2054" s="117"/>
      <c r="F2054" s="118"/>
      <c r="G2054" s="164">
        <v>1</v>
      </c>
      <c r="H2054" s="164"/>
      <c r="I2054" s="164">
        <v>1</v>
      </c>
      <c r="J2054" s="164"/>
      <c r="K2054" s="131">
        <v>44333</v>
      </c>
      <c r="L2054" s="131">
        <v>44333</v>
      </c>
      <c r="M2054" s="131">
        <v>44333</v>
      </c>
      <c r="N2054" s="160" t="s">
        <v>3113</v>
      </c>
      <c r="O2054" s="160" t="s">
        <v>4532</v>
      </c>
      <c r="P2054" s="115">
        <f t="shared" si="66"/>
        <v>5</v>
      </c>
      <c r="Q2054" s="115">
        <f t="shared" si="67"/>
        <v>2021</v>
      </c>
      <c r="R2054" s="160">
        <v>0.15</v>
      </c>
      <c r="S2054" s="115" t="str">
        <f t="shared" ref="S2054:S2117" si="68">IF(C2054="TRUNKLINE",LEFT(O2054,25),IF(C2054="PIPING",LEFT(O2054,13),LEFT(O2054,3)))</f>
        <v>TLJ</v>
      </c>
      <c r="T2054" s="115" t="str">
        <f>IFERROR(VLOOKUP(S2054,[1]LOKASI!$B$4:$D$19,2,0),"-")</f>
        <v>DISTRIK I</v>
      </c>
      <c r="U2054" s="115"/>
      <c r="V2054" s="115"/>
      <c r="W2054" s="121"/>
    </row>
    <row r="2055" spans="2:23" s="94" customFormat="1" ht="50.15" hidden="1" customHeight="1" x14ac:dyDescent="0.35">
      <c r="B2055" s="115">
        <f t="shared" si="65"/>
        <v>2050</v>
      </c>
      <c r="C2055" s="115" t="s">
        <v>1755</v>
      </c>
      <c r="D2055" s="116" t="s">
        <v>4533</v>
      </c>
      <c r="E2055" s="117"/>
      <c r="F2055" s="118"/>
      <c r="G2055" s="164"/>
      <c r="H2055" s="164"/>
      <c r="I2055" s="164"/>
      <c r="J2055" s="164">
        <v>8</v>
      </c>
      <c r="K2055" s="131">
        <v>44334</v>
      </c>
      <c r="L2055" s="131">
        <v>44334</v>
      </c>
      <c r="M2055" s="131">
        <v>44334</v>
      </c>
      <c r="N2055" s="160" t="s">
        <v>3146</v>
      </c>
      <c r="O2055" s="160" t="s">
        <v>3186</v>
      </c>
      <c r="P2055" s="115">
        <f t="shared" si="66"/>
        <v>5</v>
      </c>
      <c r="Q2055" s="115">
        <f t="shared" si="67"/>
        <v>2021</v>
      </c>
      <c r="R2055" s="160"/>
      <c r="S2055" s="115" t="str">
        <f t="shared" si="68"/>
        <v>OGN</v>
      </c>
      <c r="T2055" s="115" t="str">
        <f>IFERROR(VLOOKUP(S2055,[1]LOKASI!$B$4:$D$19,2,0),"-")</f>
        <v>DISTRIK II</v>
      </c>
      <c r="U2055" s="115"/>
      <c r="V2055" s="115"/>
      <c r="W2055" s="121"/>
    </row>
    <row r="2056" spans="2:23" s="94" customFormat="1" ht="50.15" hidden="1" customHeight="1" x14ac:dyDescent="0.35">
      <c r="B2056" s="115">
        <f t="shared" ref="B2056:B2119" si="69">B2055+1</f>
        <v>2051</v>
      </c>
      <c r="C2056" s="115" t="s">
        <v>1755</v>
      </c>
      <c r="D2056" s="116" t="s">
        <v>4534</v>
      </c>
      <c r="E2056" s="117"/>
      <c r="F2056" s="118"/>
      <c r="G2056" s="164">
        <v>1</v>
      </c>
      <c r="H2056" s="164"/>
      <c r="I2056" s="164">
        <v>1</v>
      </c>
      <c r="J2056" s="164"/>
      <c r="K2056" s="131">
        <v>44334</v>
      </c>
      <c r="L2056" s="131">
        <v>44334</v>
      </c>
      <c r="M2056" s="131">
        <v>44334</v>
      </c>
      <c r="N2056" s="160" t="s">
        <v>3002</v>
      </c>
      <c r="O2056" s="160" t="s">
        <v>4535</v>
      </c>
      <c r="P2056" s="115">
        <f t="shared" si="66"/>
        <v>5</v>
      </c>
      <c r="Q2056" s="115">
        <f t="shared" si="67"/>
        <v>2021</v>
      </c>
      <c r="R2056" s="160">
        <v>0.2</v>
      </c>
      <c r="S2056" s="115" t="str">
        <f t="shared" si="68"/>
        <v>OGN</v>
      </c>
      <c r="T2056" s="115" t="str">
        <f>IFERROR(VLOOKUP(S2056,[1]LOKASI!$B$4:$D$19,2,0),"-")</f>
        <v>DISTRIK II</v>
      </c>
      <c r="U2056" s="115"/>
      <c r="V2056" s="115"/>
      <c r="W2056" s="121"/>
    </row>
    <row r="2057" spans="2:23" s="94" customFormat="1" ht="50.15" hidden="1" customHeight="1" x14ac:dyDescent="0.35">
      <c r="B2057" s="115">
        <f t="shared" si="69"/>
        <v>2052</v>
      </c>
      <c r="C2057" s="115" t="s">
        <v>1755</v>
      </c>
      <c r="D2057" s="116" t="s">
        <v>4536</v>
      </c>
      <c r="E2057" s="117"/>
      <c r="F2057" s="118"/>
      <c r="G2057" s="164"/>
      <c r="H2057" s="164"/>
      <c r="I2057" s="164"/>
      <c r="J2057" s="164">
        <v>6</v>
      </c>
      <c r="K2057" s="131">
        <v>44335</v>
      </c>
      <c r="L2057" s="131">
        <v>44335</v>
      </c>
      <c r="M2057" s="131">
        <v>44335</v>
      </c>
      <c r="N2057" s="160" t="s">
        <v>4537</v>
      </c>
      <c r="O2057" s="160" t="s">
        <v>1803</v>
      </c>
      <c r="P2057" s="115">
        <f t="shared" si="66"/>
        <v>5</v>
      </c>
      <c r="Q2057" s="115">
        <f t="shared" si="67"/>
        <v>2021</v>
      </c>
      <c r="R2057" s="160">
        <v>5.0000000000000001E-3</v>
      </c>
      <c r="S2057" s="115" t="str">
        <f t="shared" si="68"/>
        <v>OGN</v>
      </c>
      <c r="T2057" s="115" t="str">
        <f>IFERROR(VLOOKUP(S2057,[1]LOKASI!$B$4:$D$19,2,0),"-")</f>
        <v>DISTRIK II</v>
      </c>
      <c r="U2057" s="115"/>
      <c r="V2057" s="115"/>
      <c r="W2057" s="121"/>
    </row>
    <row r="2058" spans="2:23" s="94" customFormat="1" ht="50.15" hidden="1" customHeight="1" x14ac:dyDescent="0.35">
      <c r="B2058" s="115">
        <f t="shared" si="69"/>
        <v>2053</v>
      </c>
      <c r="C2058" s="115" t="s">
        <v>1755</v>
      </c>
      <c r="D2058" s="116" t="s">
        <v>4538</v>
      </c>
      <c r="E2058" s="117"/>
      <c r="F2058" s="118"/>
      <c r="G2058" s="164">
        <v>1</v>
      </c>
      <c r="H2058" s="164"/>
      <c r="I2058" s="164">
        <v>1</v>
      </c>
      <c r="J2058" s="164"/>
      <c r="K2058" s="131">
        <v>44336</v>
      </c>
      <c r="L2058" s="131">
        <v>44336</v>
      </c>
      <c r="M2058" s="131">
        <v>44336</v>
      </c>
      <c r="N2058" s="160" t="s">
        <v>2854</v>
      </c>
      <c r="O2058" s="160" t="s">
        <v>1431</v>
      </c>
      <c r="P2058" s="115">
        <f t="shared" si="66"/>
        <v>5</v>
      </c>
      <c r="Q2058" s="115">
        <f t="shared" si="67"/>
        <v>2021</v>
      </c>
      <c r="R2058" s="160"/>
      <c r="S2058" s="115" t="str">
        <f t="shared" si="68"/>
        <v>GNK</v>
      </c>
      <c r="T2058" s="115" t="str">
        <f>IFERROR(VLOOKUP(S2058,[1]LOKASI!$B$4:$D$19,2,0),"-")</f>
        <v>DISTRIK I</v>
      </c>
      <c r="U2058" s="115"/>
      <c r="V2058" s="115"/>
      <c r="W2058" s="121"/>
    </row>
    <row r="2059" spans="2:23" s="94" customFormat="1" ht="50.15" hidden="1" customHeight="1" x14ac:dyDescent="0.35">
      <c r="B2059" s="115">
        <f t="shared" si="69"/>
        <v>2054</v>
      </c>
      <c r="C2059" s="115" t="s">
        <v>1755</v>
      </c>
      <c r="D2059" s="116" t="s">
        <v>4539</v>
      </c>
      <c r="E2059" s="117"/>
      <c r="F2059" s="118"/>
      <c r="G2059" s="164"/>
      <c r="H2059" s="164"/>
      <c r="I2059" s="164"/>
      <c r="J2059" s="164">
        <v>24</v>
      </c>
      <c r="K2059" s="131">
        <v>44336</v>
      </c>
      <c r="L2059" s="131">
        <v>44336</v>
      </c>
      <c r="M2059" s="131">
        <v>44336</v>
      </c>
      <c r="N2059" s="160" t="s">
        <v>4423</v>
      </c>
      <c r="O2059" s="160" t="s">
        <v>699</v>
      </c>
      <c r="P2059" s="115">
        <f t="shared" si="66"/>
        <v>5</v>
      </c>
      <c r="Q2059" s="115">
        <f t="shared" si="67"/>
        <v>2021</v>
      </c>
      <c r="R2059" s="160"/>
      <c r="S2059" s="115" t="str">
        <f t="shared" si="68"/>
        <v>TLJ</v>
      </c>
      <c r="T2059" s="115" t="str">
        <f>IFERROR(VLOOKUP(S2059,[1]LOKASI!$B$4:$D$19,2,0),"-")</f>
        <v>DISTRIK I</v>
      </c>
      <c r="U2059" s="115"/>
      <c r="V2059" s="115"/>
      <c r="W2059" s="121"/>
    </row>
    <row r="2060" spans="2:23" s="94" customFormat="1" ht="50.15" hidden="1" customHeight="1" x14ac:dyDescent="0.35">
      <c r="B2060" s="115">
        <f t="shared" si="69"/>
        <v>2055</v>
      </c>
      <c r="C2060" s="160" t="s">
        <v>2301</v>
      </c>
      <c r="D2060" s="116" t="s">
        <v>4540</v>
      </c>
      <c r="E2060" s="117"/>
      <c r="F2060" s="118"/>
      <c r="G2060" s="164">
        <v>1</v>
      </c>
      <c r="H2060" s="164"/>
      <c r="I2060" s="164">
        <v>1</v>
      </c>
      <c r="J2060" s="164"/>
      <c r="K2060" s="131">
        <v>44336</v>
      </c>
      <c r="L2060" s="131">
        <v>44336</v>
      </c>
      <c r="M2060" s="131">
        <v>44336</v>
      </c>
      <c r="N2060" s="160" t="s">
        <v>4541</v>
      </c>
      <c r="O2060" s="160" t="s">
        <v>1578</v>
      </c>
      <c r="P2060" s="115">
        <f t="shared" si="66"/>
        <v>5</v>
      </c>
      <c r="Q2060" s="115">
        <f t="shared" si="67"/>
        <v>2021</v>
      </c>
      <c r="R2060" s="160"/>
      <c r="S2060" s="115" t="str">
        <f t="shared" si="68"/>
        <v>TLJ-111</v>
      </c>
      <c r="T2060" s="115" t="str">
        <f>IFERROR(VLOOKUP(S2060,[1]LOKASI!$B$4:$D$19,2,0),"-")</f>
        <v>-</v>
      </c>
      <c r="U2060" s="115"/>
      <c r="V2060" s="115"/>
      <c r="W2060" s="121"/>
    </row>
    <row r="2061" spans="2:23" s="94" customFormat="1" ht="50.15" hidden="1" customHeight="1" x14ac:dyDescent="0.35">
      <c r="B2061" s="115">
        <f t="shared" si="69"/>
        <v>2056</v>
      </c>
      <c r="C2061" s="115" t="s">
        <v>1755</v>
      </c>
      <c r="D2061" s="116" t="s">
        <v>4542</v>
      </c>
      <c r="E2061" s="117"/>
      <c r="F2061" s="118"/>
      <c r="G2061" s="164"/>
      <c r="H2061" s="164"/>
      <c r="I2061" s="164"/>
      <c r="J2061" s="164">
        <v>24</v>
      </c>
      <c r="K2061" s="131">
        <v>44336</v>
      </c>
      <c r="L2061" s="131">
        <v>44336</v>
      </c>
      <c r="M2061" s="131">
        <v>44336</v>
      </c>
      <c r="N2061" s="160" t="s">
        <v>3577</v>
      </c>
      <c r="O2061" s="160" t="s">
        <v>2747</v>
      </c>
      <c r="P2061" s="115">
        <f t="shared" si="66"/>
        <v>5</v>
      </c>
      <c r="Q2061" s="115">
        <f t="shared" si="67"/>
        <v>2021</v>
      </c>
      <c r="R2061" s="160">
        <v>3</v>
      </c>
      <c r="S2061" s="115" t="str">
        <f t="shared" si="68"/>
        <v>OGN</v>
      </c>
      <c r="T2061" s="115" t="str">
        <f>IFERROR(VLOOKUP(S2061,[1]LOKASI!$B$4:$D$19,2,0),"-")</f>
        <v>DISTRIK II</v>
      </c>
      <c r="U2061" s="115"/>
      <c r="V2061" s="115"/>
      <c r="W2061" s="121"/>
    </row>
    <row r="2062" spans="2:23" s="94" customFormat="1" ht="50.15" hidden="1" customHeight="1" x14ac:dyDescent="0.35">
      <c r="B2062" s="115">
        <f t="shared" si="69"/>
        <v>2057</v>
      </c>
      <c r="C2062" s="115" t="s">
        <v>1755</v>
      </c>
      <c r="D2062" s="116" t="s">
        <v>4543</v>
      </c>
      <c r="E2062" s="117"/>
      <c r="F2062" s="118"/>
      <c r="G2062" s="164">
        <v>1</v>
      </c>
      <c r="H2062" s="164"/>
      <c r="I2062" s="164">
        <v>1</v>
      </c>
      <c r="J2062" s="164"/>
      <c r="K2062" s="131">
        <v>44336</v>
      </c>
      <c r="L2062" s="131">
        <v>44336</v>
      </c>
      <c r="M2062" s="131">
        <v>44336</v>
      </c>
      <c r="N2062" s="206" t="s">
        <v>4544</v>
      </c>
      <c r="O2062" s="160" t="s">
        <v>1449</v>
      </c>
      <c r="P2062" s="115">
        <f t="shared" si="66"/>
        <v>5</v>
      </c>
      <c r="Q2062" s="115">
        <f t="shared" si="67"/>
        <v>2021</v>
      </c>
      <c r="R2062" s="160"/>
      <c r="S2062" s="115" t="str">
        <f t="shared" si="68"/>
        <v>KAG</v>
      </c>
      <c r="T2062" s="115" t="str">
        <f>IFERROR(VLOOKUP(S2062,[1]LOKASI!$B$4:$D$19,2,0),"-")</f>
        <v>DISTRIK III</v>
      </c>
      <c r="U2062" s="115"/>
      <c r="V2062" s="115"/>
      <c r="W2062" s="121"/>
    </row>
    <row r="2063" spans="2:23" s="94" customFormat="1" ht="50.15" hidden="1" customHeight="1" x14ac:dyDescent="0.35">
      <c r="B2063" s="115">
        <f t="shared" si="69"/>
        <v>2058</v>
      </c>
      <c r="C2063" s="115" t="s">
        <v>1755</v>
      </c>
      <c r="D2063" s="116" t="s">
        <v>4545</v>
      </c>
      <c r="E2063" s="117"/>
      <c r="F2063" s="118"/>
      <c r="G2063" s="164">
        <v>1</v>
      </c>
      <c r="H2063" s="164"/>
      <c r="I2063" s="164">
        <v>1</v>
      </c>
      <c r="J2063" s="164"/>
      <c r="K2063" s="131">
        <v>44339</v>
      </c>
      <c r="L2063" s="131">
        <v>44339</v>
      </c>
      <c r="M2063" s="131">
        <v>44339</v>
      </c>
      <c r="N2063" s="160" t="s">
        <v>4124</v>
      </c>
      <c r="O2063" s="160" t="s">
        <v>1426</v>
      </c>
      <c r="P2063" s="115">
        <f t="shared" si="66"/>
        <v>5</v>
      </c>
      <c r="Q2063" s="115">
        <f t="shared" si="67"/>
        <v>2021</v>
      </c>
      <c r="R2063" s="160"/>
      <c r="S2063" s="115" t="str">
        <f t="shared" si="68"/>
        <v>GNK</v>
      </c>
      <c r="T2063" s="115" t="str">
        <f>IFERROR(VLOOKUP(S2063,[1]LOKASI!$B$4:$D$19,2,0),"-")</f>
        <v>DISTRIK I</v>
      </c>
      <c r="U2063" s="115"/>
      <c r="V2063" s="115"/>
      <c r="W2063" s="121"/>
    </row>
    <row r="2064" spans="2:23" s="94" customFormat="1" ht="50.15" hidden="1" customHeight="1" x14ac:dyDescent="0.35">
      <c r="B2064" s="115">
        <f t="shared" si="69"/>
        <v>2059</v>
      </c>
      <c r="C2064" s="160" t="s">
        <v>2301</v>
      </c>
      <c r="D2064" s="116" t="s">
        <v>4546</v>
      </c>
      <c r="E2064" s="117"/>
      <c r="F2064" s="118"/>
      <c r="G2064" s="164">
        <v>1</v>
      </c>
      <c r="H2064" s="164"/>
      <c r="I2064" s="164">
        <v>1</v>
      </c>
      <c r="J2064" s="164"/>
      <c r="K2064" s="131">
        <v>44339</v>
      </c>
      <c r="L2064" s="131">
        <v>44339</v>
      </c>
      <c r="M2064" s="131">
        <v>44339</v>
      </c>
      <c r="N2064" s="160" t="s">
        <v>4547</v>
      </c>
      <c r="O2064" s="160" t="s">
        <v>3643</v>
      </c>
      <c r="P2064" s="115">
        <f t="shared" si="66"/>
        <v>5</v>
      </c>
      <c r="Q2064" s="115">
        <f t="shared" si="67"/>
        <v>2021</v>
      </c>
      <c r="R2064" s="160"/>
      <c r="S2064" s="115" t="str">
        <f t="shared" si="68"/>
        <v>SP6TLJ</v>
      </c>
      <c r="T2064" s="115" t="str">
        <f>IFERROR(VLOOKUP(S2064,[1]LOKASI!$B$4:$D$19,2,0),"-")</f>
        <v>-</v>
      </c>
      <c r="U2064" s="115"/>
      <c r="V2064" s="115"/>
      <c r="W2064" s="121"/>
    </row>
    <row r="2065" spans="2:23" s="94" customFormat="1" ht="50.15" hidden="1" customHeight="1" x14ac:dyDescent="0.35">
      <c r="B2065" s="115">
        <f t="shared" si="69"/>
        <v>2060</v>
      </c>
      <c r="C2065" s="115" t="s">
        <v>1755</v>
      </c>
      <c r="D2065" s="116" t="s">
        <v>4548</v>
      </c>
      <c r="E2065" s="117"/>
      <c r="F2065" s="118"/>
      <c r="G2065" s="164">
        <v>1</v>
      </c>
      <c r="H2065" s="164">
        <v>1</v>
      </c>
      <c r="I2065" s="164"/>
      <c r="J2065" s="164"/>
      <c r="K2065" s="131">
        <v>44339</v>
      </c>
      <c r="L2065" s="131">
        <v>44339</v>
      </c>
      <c r="M2065" s="131">
        <v>44339</v>
      </c>
      <c r="N2065" s="160"/>
      <c r="O2065" s="160" t="s">
        <v>4344</v>
      </c>
      <c r="P2065" s="115">
        <f t="shared" si="66"/>
        <v>5</v>
      </c>
      <c r="Q2065" s="115">
        <f t="shared" si="67"/>
        <v>2021</v>
      </c>
      <c r="R2065" s="160">
        <v>0.55000000000000004</v>
      </c>
      <c r="S2065" s="115" t="str">
        <f t="shared" si="68"/>
        <v>PMT</v>
      </c>
      <c r="T2065" s="115" t="str">
        <f>IFERROR(VLOOKUP(S2065,[1]LOKASI!$B$4:$D$19,2,0),"-")</f>
        <v>-</v>
      </c>
      <c r="U2065" s="115"/>
      <c r="V2065" s="115"/>
      <c r="W2065" s="121"/>
    </row>
    <row r="2066" spans="2:23" s="94" customFormat="1" ht="50.15" hidden="1" customHeight="1" x14ac:dyDescent="0.35">
      <c r="B2066" s="115">
        <f t="shared" si="69"/>
        <v>2061</v>
      </c>
      <c r="C2066" s="115" t="s">
        <v>1755</v>
      </c>
      <c r="D2066" s="116" t="s">
        <v>4549</v>
      </c>
      <c r="E2066" s="117"/>
      <c r="F2066" s="118"/>
      <c r="G2066" s="164">
        <v>1</v>
      </c>
      <c r="H2066" s="164"/>
      <c r="I2066" s="164">
        <v>1</v>
      </c>
      <c r="J2066" s="164"/>
      <c r="K2066" s="131">
        <v>44340</v>
      </c>
      <c r="L2066" s="131">
        <v>44340</v>
      </c>
      <c r="M2066" s="131">
        <v>44340</v>
      </c>
      <c r="N2066" s="160" t="s">
        <v>3294</v>
      </c>
      <c r="O2066" s="160" t="s">
        <v>1031</v>
      </c>
      <c r="P2066" s="115">
        <f t="shared" si="66"/>
        <v>5</v>
      </c>
      <c r="Q2066" s="115">
        <f t="shared" si="67"/>
        <v>2021</v>
      </c>
      <c r="R2066" s="160">
        <v>0.6</v>
      </c>
      <c r="S2066" s="115" t="str">
        <f t="shared" si="68"/>
        <v>TLJ</v>
      </c>
      <c r="T2066" s="115" t="str">
        <f>IFERROR(VLOOKUP(S2066,[1]LOKASI!$B$4:$D$19,2,0),"-")</f>
        <v>DISTRIK I</v>
      </c>
      <c r="U2066" s="115"/>
      <c r="V2066" s="115"/>
      <c r="W2066" s="121"/>
    </row>
    <row r="2067" spans="2:23" s="94" customFormat="1" ht="50.15" hidden="1" customHeight="1" x14ac:dyDescent="0.35">
      <c r="B2067" s="115">
        <f t="shared" si="69"/>
        <v>2062</v>
      </c>
      <c r="C2067" s="115" t="s">
        <v>1755</v>
      </c>
      <c r="D2067" s="116" t="s">
        <v>4550</v>
      </c>
      <c r="E2067" s="117"/>
      <c r="F2067" s="118"/>
      <c r="G2067" s="164"/>
      <c r="H2067" s="164"/>
      <c r="I2067" s="164">
        <v>12</v>
      </c>
      <c r="J2067" s="164"/>
      <c r="K2067" s="131">
        <v>44340</v>
      </c>
      <c r="L2067" s="131">
        <v>44340</v>
      </c>
      <c r="M2067" s="131">
        <v>44340</v>
      </c>
      <c r="N2067" s="160" t="s">
        <v>3116</v>
      </c>
      <c r="O2067" s="160" t="s">
        <v>4344</v>
      </c>
      <c r="P2067" s="115">
        <f t="shared" si="66"/>
        <v>5</v>
      </c>
      <c r="Q2067" s="115">
        <f t="shared" si="67"/>
        <v>2021</v>
      </c>
      <c r="R2067" s="160">
        <v>0.54</v>
      </c>
      <c r="S2067" s="115" t="str">
        <f t="shared" si="68"/>
        <v>PMT</v>
      </c>
      <c r="T2067" s="115" t="str">
        <f>IFERROR(VLOOKUP(S2067,[1]LOKASI!$B$4:$D$19,2,0),"-")</f>
        <v>-</v>
      </c>
      <c r="U2067" s="115"/>
      <c r="V2067" s="115"/>
      <c r="W2067" s="121"/>
    </row>
    <row r="2068" spans="2:23" s="94" customFormat="1" ht="50.15" hidden="1" customHeight="1" x14ac:dyDescent="0.35">
      <c r="B2068" s="115">
        <f t="shared" si="69"/>
        <v>2063</v>
      </c>
      <c r="C2068" s="160" t="s">
        <v>2301</v>
      </c>
      <c r="D2068" s="116" t="s">
        <v>4551</v>
      </c>
      <c r="E2068" s="117"/>
      <c r="F2068" s="118"/>
      <c r="G2068" s="164">
        <v>1</v>
      </c>
      <c r="H2068" s="164"/>
      <c r="I2068" s="164">
        <v>2</v>
      </c>
      <c r="J2068" s="164"/>
      <c r="K2068" s="131">
        <v>44341</v>
      </c>
      <c r="L2068" s="131">
        <v>44341</v>
      </c>
      <c r="M2068" s="131">
        <v>44341</v>
      </c>
      <c r="N2068" s="160" t="s">
        <v>4455</v>
      </c>
      <c r="O2068" s="160" t="s">
        <v>4552</v>
      </c>
      <c r="P2068" s="115">
        <f t="shared" si="66"/>
        <v>5</v>
      </c>
      <c r="Q2068" s="115">
        <f t="shared" si="67"/>
        <v>2021</v>
      </c>
      <c r="R2068" s="160"/>
      <c r="S2068" s="115" t="str">
        <f t="shared" si="68"/>
        <v>SP3GNK</v>
      </c>
      <c r="T2068" s="115" t="str">
        <f>IFERROR(VLOOKUP(S2068,[1]LOKASI!$B$4:$D$19,2,0),"-")</f>
        <v>-</v>
      </c>
      <c r="U2068" s="115"/>
      <c r="V2068" s="115"/>
      <c r="W2068" s="121"/>
    </row>
    <row r="2069" spans="2:23" s="94" customFormat="1" ht="50.15" hidden="1" customHeight="1" x14ac:dyDescent="0.35">
      <c r="B2069" s="115">
        <f t="shared" si="69"/>
        <v>2064</v>
      </c>
      <c r="C2069" s="160" t="s">
        <v>1300</v>
      </c>
      <c r="D2069" s="116" t="s">
        <v>4553</v>
      </c>
      <c r="E2069" s="117"/>
      <c r="F2069" s="118"/>
      <c r="G2069" s="164">
        <v>1</v>
      </c>
      <c r="H2069" s="164"/>
      <c r="I2069" s="164">
        <v>1</v>
      </c>
      <c r="J2069" s="164"/>
      <c r="K2069" s="131">
        <v>44341</v>
      </c>
      <c r="L2069" s="131">
        <v>44341</v>
      </c>
      <c r="M2069" s="131">
        <v>44341</v>
      </c>
      <c r="N2069" s="206" t="s">
        <v>4554</v>
      </c>
      <c r="O2069" s="160" t="s">
        <v>4555</v>
      </c>
      <c r="P2069" s="115">
        <f t="shared" si="66"/>
        <v>5</v>
      </c>
      <c r="Q2069" s="115">
        <f t="shared" si="67"/>
        <v>2021</v>
      </c>
      <c r="R2069" s="160"/>
      <c r="S2069" s="115" t="str">
        <f t="shared" si="68"/>
        <v>MBU-PDW</v>
      </c>
      <c r="T2069" s="115" t="str">
        <f>IFERROR(VLOOKUP(S2069,[1]LOKASI!$B$4:$D$19,2,0),"-")</f>
        <v>-</v>
      </c>
      <c r="U2069" s="115"/>
      <c r="V2069" s="115"/>
      <c r="W2069" s="121"/>
    </row>
    <row r="2070" spans="2:23" s="94" customFormat="1" ht="50.15" hidden="1" customHeight="1" x14ac:dyDescent="0.35">
      <c r="B2070" s="115">
        <f t="shared" si="69"/>
        <v>2065</v>
      </c>
      <c r="C2070" s="160" t="s">
        <v>2301</v>
      </c>
      <c r="D2070" s="116" t="s">
        <v>4556</v>
      </c>
      <c r="E2070" s="117"/>
      <c r="F2070" s="118"/>
      <c r="G2070" s="164">
        <v>1</v>
      </c>
      <c r="H2070" s="164"/>
      <c r="I2070" s="164"/>
      <c r="J2070" s="164"/>
      <c r="K2070" s="131">
        <v>44342</v>
      </c>
      <c r="L2070" s="131">
        <v>44342</v>
      </c>
      <c r="M2070" s="131">
        <v>44342</v>
      </c>
      <c r="N2070" s="206" t="s">
        <v>4557</v>
      </c>
      <c r="O2070" s="160" t="s">
        <v>3629</v>
      </c>
      <c r="P2070" s="115">
        <f t="shared" si="66"/>
        <v>5</v>
      </c>
      <c r="Q2070" s="115">
        <f t="shared" si="67"/>
        <v>2021</v>
      </c>
      <c r="R2070" s="160"/>
      <c r="S2070" s="115" t="str">
        <f t="shared" si="68"/>
        <v>SP1TMT</v>
      </c>
      <c r="T2070" s="115" t="str">
        <f>IFERROR(VLOOKUP(S2070,[1]LOKASI!$B$4:$D$19,2,0),"-")</f>
        <v>-</v>
      </c>
      <c r="U2070" s="115"/>
      <c r="V2070" s="115"/>
      <c r="W2070" s="121"/>
    </row>
    <row r="2071" spans="2:23" s="94" customFormat="1" ht="50.15" hidden="1" customHeight="1" x14ac:dyDescent="0.35">
      <c r="B2071" s="115">
        <f t="shared" si="69"/>
        <v>2066</v>
      </c>
      <c r="C2071" s="115" t="s">
        <v>1755</v>
      </c>
      <c r="D2071" s="116" t="s">
        <v>4558</v>
      </c>
      <c r="E2071" s="117"/>
      <c r="F2071" s="118"/>
      <c r="G2071" s="164"/>
      <c r="H2071" s="164"/>
      <c r="I2071" s="164"/>
      <c r="J2071" s="164">
        <v>14</v>
      </c>
      <c r="K2071" s="131">
        <v>44342</v>
      </c>
      <c r="L2071" s="131">
        <v>44342</v>
      </c>
      <c r="M2071" s="131">
        <v>44342</v>
      </c>
      <c r="N2071" s="160" t="s">
        <v>4559</v>
      </c>
      <c r="O2071" s="160" t="s">
        <v>1349</v>
      </c>
      <c r="P2071" s="115">
        <f t="shared" si="66"/>
        <v>5</v>
      </c>
      <c r="Q2071" s="115">
        <f t="shared" si="67"/>
        <v>2021</v>
      </c>
      <c r="R2071" s="160">
        <v>0.7</v>
      </c>
      <c r="S2071" s="115" t="str">
        <f t="shared" si="68"/>
        <v>BRA</v>
      </c>
      <c r="T2071" s="115" t="str">
        <f>IFERROR(VLOOKUP(S2071,[1]LOKASI!$B$4:$D$19,2,0),"-")</f>
        <v>-</v>
      </c>
      <c r="U2071" s="115"/>
      <c r="V2071" s="115"/>
      <c r="W2071" s="121"/>
    </row>
    <row r="2072" spans="2:23" s="94" customFormat="1" ht="50.15" hidden="1" customHeight="1" x14ac:dyDescent="0.35">
      <c r="B2072" s="115">
        <f t="shared" si="69"/>
        <v>2067</v>
      </c>
      <c r="C2072" s="115" t="s">
        <v>1755</v>
      </c>
      <c r="D2072" s="116" t="s">
        <v>4560</v>
      </c>
      <c r="E2072" s="117"/>
      <c r="F2072" s="118"/>
      <c r="G2072" s="164"/>
      <c r="H2072" s="164"/>
      <c r="I2072" s="164"/>
      <c r="J2072" s="164">
        <v>16</v>
      </c>
      <c r="K2072" s="131">
        <v>44343</v>
      </c>
      <c r="L2072" s="131">
        <v>44343</v>
      </c>
      <c r="M2072" s="131">
        <v>44343</v>
      </c>
      <c r="N2072" s="160" t="s">
        <v>3850</v>
      </c>
      <c r="O2072" s="160" t="s">
        <v>1419</v>
      </c>
      <c r="P2072" s="115">
        <f t="shared" si="66"/>
        <v>5</v>
      </c>
      <c r="Q2072" s="115">
        <f t="shared" si="67"/>
        <v>2021</v>
      </c>
      <c r="R2072" s="160">
        <v>0</v>
      </c>
      <c r="S2072" s="115" t="str">
        <f t="shared" si="68"/>
        <v>GNK</v>
      </c>
      <c r="T2072" s="115" t="str">
        <f>IFERROR(VLOOKUP(S2072,[1]LOKASI!$B$4:$D$19,2,0),"-")</f>
        <v>DISTRIK I</v>
      </c>
      <c r="U2072" s="115"/>
      <c r="V2072" s="115"/>
      <c r="W2072" s="121"/>
    </row>
    <row r="2073" spans="2:23" s="94" customFormat="1" ht="50.15" hidden="1" customHeight="1" x14ac:dyDescent="0.35">
      <c r="B2073" s="115">
        <f t="shared" si="69"/>
        <v>2068</v>
      </c>
      <c r="C2073" s="115" t="s">
        <v>1755</v>
      </c>
      <c r="D2073" s="116" t="s">
        <v>4561</v>
      </c>
      <c r="E2073" s="117"/>
      <c r="F2073" s="118"/>
      <c r="G2073" s="164"/>
      <c r="H2073" s="164"/>
      <c r="I2073" s="164"/>
      <c r="J2073" s="164">
        <v>12</v>
      </c>
      <c r="K2073" s="131">
        <v>44343</v>
      </c>
      <c r="L2073" s="131">
        <v>44343</v>
      </c>
      <c r="M2073" s="131">
        <v>44343</v>
      </c>
      <c r="N2073" s="206" t="s">
        <v>4562</v>
      </c>
      <c r="O2073" s="160" t="s">
        <v>1799</v>
      </c>
      <c r="P2073" s="115">
        <f t="shared" si="66"/>
        <v>5</v>
      </c>
      <c r="Q2073" s="115">
        <f t="shared" si="67"/>
        <v>2021</v>
      </c>
      <c r="R2073" s="160">
        <v>0.9</v>
      </c>
      <c r="S2073" s="115" t="str">
        <f t="shared" si="68"/>
        <v>OGN</v>
      </c>
      <c r="T2073" s="115" t="str">
        <f>IFERROR(VLOOKUP(S2073,[1]LOKASI!$B$4:$D$19,2,0),"-")</f>
        <v>DISTRIK II</v>
      </c>
      <c r="U2073" s="115"/>
      <c r="V2073" s="115"/>
      <c r="W2073" s="121"/>
    </row>
    <row r="2074" spans="2:23" s="94" customFormat="1" ht="50.15" hidden="1" customHeight="1" x14ac:dyDescent="0.35">
      <c r="B2074" s="115">
        <f t="shared" si="69"/>
        <v>2069</v>
      </c>
      <c r="C2074" s="115" t="s">
        <v>1755</v>
      </c>
      <c r="D2074" s="116" t="s">
        <v>4563</v>
      </c>
      <c r="E2074" s="117"/>
      <c r="F2074" s="118"/>
      <c r="G2074" s="164"/>
      <c r="H2074" s="164"/>
      <c r="I2074" s="164"/>
      <c r="J2074" s="164">
        <v>6</v>
      </c>
      <c r="K2074" s="131">
        <v>44344</v>
      </c>
      <c r="L2074" s="131">
        <v>44344</v>
      </c>
      <c r="M2074" s="131">
        <v>44344</v>
      </c>
      <c r="N2074" s="160" t="s">
        <v>3415</v>
      </c>
      <c r="O2074" s="160" t="s">
        <v>3629</v>
      </c>
      <c r="P2074" s="115">
        <f t="shared" si="66"/>
        <v>5</v>
      </c>
      <c r="Q2074" s="115">
        <f t="shared" si="67"/>
        <v>2021</v>
      </c>
      <c r="R2074" s="160"/>
      <c r="S2074" s="115" t="str">
        <f t="shared" si="68"/>
        <v>SP1</v>
      </c>
      <c r="T2074" s="115" t="str">
        <f>IFERROR(VLOOKUP(S2074,[1]LOKASI!$B$4:$D$19,2,0),"-")</f>
        <v>-</v>
      </c>
      <c r="U2074" s="115"/>
      <c r="V2074" s="115"/>
      <c r="W2074" s="121"/>
    </row>
    <row r="2075" spans="2:23" s="94" customFormat="1" ht="50.15" hidden="1" customHeight="1" x14ac:dyDescent="0.35">
      <c r="B2075" s="115">
        <f t="shared" si="69"/>
        <v>2070</v>
      </c>
      <c r="C2075" s="115" t="s">
        <v>1755</v>
      </c>
      <c r="D2075" s="116" t="s">
        <v>4564</v>
      </c>
      <c r="E2075" s="117"/>
      <c r="F2075" s="118"/>
      <c r="G2075" s="164"/>
      <c r="H2075" s="164"/>
      <c r="I2075" s="164"/>
      <c r="J2075" s="164">
        <v>6</v>
      </c>
      <c r="K2075" s="131">
        <v>44344</v>
      </c>
      <c r="L2075" s="131">
        <v>44344</v>
      </c>
      <c r="M2075" s="131">
        <v>44344</v>
      </c>
      <c r="N2075" s="160" t="s">
        <v>4565</v>
      </c>
      <c r="O2075" s="160" t="s">
        <v>2596</v>
      </c>
      <c r="P2075" s="115">
        <f t="shared" si="66"/>
        <v>5</v>
      </c>
      <c r="Q2075" s="115">
        <f t="shared" si="67"/>
        <v>2021</v>
      </c>
      <c r="R2075" s="160">
        <v>0.1</v>
      </c>
      <c r="S2075" s="115" t="str">
        <f t="shared" si="68"/>
        <v>PDW</v>
      </c>
      <c r="T2075" s="115" t="str">
        <f>IFERROR(VLOOKUP(S2075,[1]LOKASI!$B$4:$D$19,2,0),"-")</f>
        <v>-</v>
      </c>
      <c r="U2075" s="115"/>
      <c r="V2075" s="115"/>
      <c r="W2075" s="121"/>
    </row>
    <row r="2076" spans="2:23" s="94" customFormat="1" ht="50.15" hidden="1" customHeight="1" x14ac:dyDescent="0.35">
      <c r="B2076" s="115">
        <f t="shared" si="69"/>
        <v>2071</v>
      </c>
      <c r="C2076" s="115" t="s">
        <v>1755</v>
      </c>
      <c r="D2076" s="116" t="s">
        <v>4566</v>
      </c>
      <c r="E2076" s="117"/>
      <c r="F2076" s="118"/>
      <c r="G2076" s="164"/>
      <c r="H2076" s="164"/>
      <c r="I2076" s="164"/>
      <c r="J2076" s="164">
        <v>8</v>
      </c>
      <c r="K2076" s="131">
        <v>44345</v>
      </c>
      <c r="L2076" s="131">
        <v>44345</v>
      </c>
      <c r="M2076" s="131">
        <v>44345</v>
      </c>
      <c r="N2076" s="160" t="s">
        <v>3549</v>
      </c>
      <c r="O2076" s="160" t="s">
        <v>1127</v>
      </c>
      <c r="P2076" s="115">
        <f t="shared" si="66"/>
        <v>5</v>
      </c>
      <c r="Q2076" s="115">
        <f t="shared" si="67"/>
        <v>2021</v>
      </c>
      <c r="R2076" s="160">
        <v>0.55000000000000004</v>
      </c>
      <c r="S2076" s="115" t="str">
        <f t="shared" si="68"/>
        <v>TLJ</v>
      </c>
      <c r="T2076" s="115" t="str">
        <f>IFERROR(VLOOKUP(S2076,[1]LOKASI!$B$4:$D$19,2,0),"-")</f>
        <v>DISTRIK I</v>
      </c>
      <c r="U2076" s="115"/>
      <c r="V2076" s="115"/>
      <c r="W2076" s="121"/>
    </row>
    <row r="2077" spans="2:23" s="94" customFormat="1" ht="50.15" hidden="1" customHeight="1" x14ac:dyDescent="0.35">
      <c r="B2077" s="115">
        <f t="shared" si="69"/>
        <v>2072</v>
      </c>
      <c r="C2077" s="115" t="s">
        <v>1755</v>
      </c>
      <c r="D2077" s="116" t="s">
        <v>4567</v>
      </c>
      <c r="E2077" s="117"/>
      <c r="F2077" s="118"/>
      <c r="G2077" s="164"/>
      <c r="H2077" s="164"/>
      <c r="I2077" s="164"/>
      <c r="J2077" s="164">
        <v>32</v>
      </c>
      <c r="K2077" s="131">
        <v>44346</v>
      </c>
      <c r="L2077" s="131">
        <v>44346</v>
      </c>
      <c r="M2077" s="131">
        <v>44346</v>
      </c>
      <c r="N2077" s="160" t="s">
        <v>3533</v>
      </c>
      <c r="O2077" s="160" t="s">
        <v>4568</v>
      </c>
      <c r="P2077" s="115">
        <f t="shared" si="66"/>
        <v>5</v>
      </c>
      <c r="Q2077" s="115">
        <f t="shared" si="67"/>
        <v>2021</v>
      </c>
      <c r="R2077" s="160"/>
      <c r="S2077" s="115" t="str">
        <f t="shared" si="68"/>
        <v>TMT</v>
      </c>
      <c r="T2077" s="115" t="str">
        <f>IFERROR(VLOOKUP(S2077,[1]LOKASI!$B$4:$D$19,2,0),"-")</f>
        <v>DISTRIK II</v>
      </c>
      <c r="U2077" s="115"/>
      <c r="V2077" s="115"/>
      <c r="W2077" s="121"/>
    </row>
    <row r="2078" spans="2:23" s="94" customFormat="1" ht="50.15" hidden="1" customHeight="1" x14ac:dyDescent="0.35">
      <c r="B2078" s="115">
        <f t="shared" si="69"/>
        <v>2073</v>
      </c>
      <c r="C2078" s="160" t="s">
        <v>2301</v>
      </c>
      <c r="D2078" s="116" t="s">
        <v>4569</v>
      </c>
      <c r="E2078" s="117"/>
      <c r="F2078" s="118"/>
      <c r="G2078" s="164">
        <v>1</v>
      </c>
      <c r="H2078" s="164"/>
      <c r="I2078" s="164"/>
      <c r="J2078" s="164"/>
      <c r="K2078" s="131">
        <v>44346</v>
      </c>
      <c r="L2078" s="131">
        <v>44346</v>
      </c>
      <c r="M2078" s="131">
        <v>44346</v>
      </c>
      <c r="N2078" s="206" t="s">
        <v>4570</v>
      </c>
      <c r="O2078" s="160" t="s">
        <v>4094</v>
      </c>
      <c r="P2078" s="115">
        <f t="shared" si="66"/>
        <v>5</v>
      </c>
      <c r="Q2078" s="115">
        <f t="shared" si="67"/>
        <v>2021</v>
      </c>
      <c r="R2078" s="160"/>
      <c r="S2078" s="115" t="str">
        <f t="shared" si="68"/>
        <v>SPOGAN</v>
      </c>
      <c r="T2078" s="115" t="str">
        <f>IFERROR(VLOOKUP(S2078,[1]LOKASI!$B$4:$D$19,2,0),"-")</f>
        <v>-</v>
      </c>
      <c r="U2078" s="115"/>
      <c r="V2078" s="115"/>
      <c r="W2078" s="121"/>
    </row>
    <row r="2079" spans="2:23" s="94" customFormat="1" ht="50.15" hidden="1" customHeight="1" x14ac:dyDescent="0.35">
      <c r="B2079" s="115">
        <f t="shared" si="69"/>
        <v>2074</v>
      </c>
      <c r="C2079" s="115" t="s">
        <v>1755</v>
      </c>
      <c r="D2079" s="116" t="s">
        <v>4571</v>
      </c>
      <c r="E2079" s="117"/>
      <c r="F2079" s="118"/>
      <c r="G2079" s="164"/>
      <c r="H2079" s="164"/>
      <c r="I2079" s="164"/>
      <c r="J2079" s="164">
        <v>8</v>
      </c>
      <c r="K2079" s="131">
        <v>44347</v>
      </c>
      <c r="L2079" s="131">
        <v>44347</v>
      </c>
      <c r="M2079" s="131">
        <v>44347</v>
      </c>
      <c r="N2079" s="160" t="s">
        <v>4572</v>
      </c>
      <c r="O2079" s="160" t="s">
        <v>1018</v>
      </c>
      <c r="P2079" s="115">
        <f t="shared" si="66"/>
        <v>5</v>
      </c>
      <c r="Q2079" s="115">
        <f t="shared" si="67"/>
        <v>2021</v>
      </c>
      <c r="R2079" s="160"/>
      <c r="S2079" s="115" t="str">
        <f t="shared" si="68"/>
        <v>TLJ</v>
      </c>
      <c r="T2079" s="115" t="str">
        <f>IFERROR(VLOOKUP(S2079,[1]LOKASI!$B$4:$D$19,2,0),"-")</f>
        <v>DISTRIK I</v>
      </c>
      <c r="U2079" s="115"/>
      <c r="V2079" s="115"/>
      <c r="W2079" s="121"/>
    </row>
    <row r="2080" spans="2:23" s="94" customFormat="1" ht="50.15" hidden="1" customHeight="1" x14ac:dyDescent="0.35">
      <c r="B2080" s="115">
        <f t="shared" si="69"/>
        <v>2075</v>
      </c>
      <c r="C2080" s="115" t="s">
        <v>1755</v>
      </c>
      <c r="D2080" s="116" t="s">
        <v>4573</v>
      </c>
      <c r="E2080" s="117"/>
      <c r="F2080" s="118"/>
      <c r="G2080" s="164"/>
      <c r="H2080" s="164"/>
      <c r="I2080" s="164"/>
      <c r="J2080" s="164">
        <v>12</v>
      </c>
      <c r="K2080" s="131">
        <v>44347</v>
      </c>
      <c r="L2080" s="131">
        <v>44347</v>
      </c>
      <c r="M2080" s="131">
        <v>44347</v>
      </c>
      <c r="N2080" s="206" t="s">
        <v>4574</v>
      </c>
      <c r="O2080" s="160" t="s">
        <v>1152</v>
      </c>
      <c r="P2080" s="115">
        <f t="shared" si="66"/>
        <v>5</v>
      </c>
      <c r="Q2080" s="115">
        <f t="shared" si="67"/>
        <v>2021</v>
      </c>
      <c r="R2080" s="160"/>
      <c r="S2080" s="115" t="str">
        <f t="shared" si="68"/>
        <v>TLJ</v>
      </c>
      <c r="T2080" s="115" t="str">
        <f>IFERROR(VLOOKUP(S2080,[1]LOKASI!$B$4:$D$19,2,0),"-")</f>
        <v>DISTRIK I</v>
      </c>
      <c r="U2080" s="115"/>
      <c r="V2080" s="115"/>
      <c r="W2080" s="121"/>
    </row>
    <row r="2081" spans="2:23" s="94" customFormat="1" ht="50.15" hidden="1" customHeight="1" x14ac:dyDescent="0.35">
      <c r="B2081" s="115">
        <f t="shared" si="69"/>
        <v>2076</v>
      </c>
      <c r="C2081" s="160" t="s">
        <v>2301</v>
      </c>
      <c r="D2081" s="116" t="s">
        <v>4575</v>
      </c>
      <c r="E2081" s="117"/>
      <c r="F2081" s="118"/>
      <c r="G2081" s="164">
        <v>1</v>
      </c>
      <c r="H2081" s="164"/>
      <c r="I2081" s="164">
        <v>1</v>
      </c>
      <c r="J2081" s="164"/>
      <c r="K2081" s="131">
        <v>44347</v>
      </c>
      <c r="L2081" s="131">
        <v>44347</v>
      </c>
      <c r="M2081" s="131">
        <v>44347</v>
      </c>
      <c r="N2081" s="160" t="s">
        <v>3860</v>
      </c>
      <c r="O2081" s="160" t="s">
        <v>4012</v>
      </c>
      <c r="P2081" s="115">
        <f t="shared" si="66"/>
        <v>5</v>
      </c>
      <c r="Q2081" s="115">
        <f t="shared" si="67"/>
        <v>2021</v>
      </c>
      <c r="R2081" s="160"/>
      <c r="S2081" s="115" t="str">
        <f t="shared" si="68"/>
        <v>SPBRGD</v>
      </c>
      <c r="T2081" s="115" t="str">
        <f>IFERROR(VLOOKUP(S2081,[1]LOKASI!$B$4:$D$19,2,0),"-")</f>
        <v>-</v>
      </c>
      <c r="U2081" s="115"/>
      <c r="V2081" s="115"/>
      <c r="W2081" s="121"/>
    </row>
    <row r="2082" spans="2:23" s="94" customFormat="1" ht="50.15" hidden="1" customHeight="1" x14ac:dyDescent="0.35">
      <c r="B2082" s="115">
        <f t="shared" si="69"/>
        <v>2077</v>
      </c>
      <c r="C2082" s="115" t="s">
        <v>1755</v>
      </c>
      <c r="D2082" s="116" t="s">
        <v>4576</v>
      </c>
      <c r="E2082" s="117"/>
      <c r="F2082" s="118"/>
      <c r="G2082" s="164">
        <v>1</v>
      </c>
      <c r="H2082" s="164"/>
      <c r="I2082" s="164">
        <v>1</v>
      </c>
      <c r="J2082" s="164"/>
      <c r="K2082" s="131">
        <v>44349</v>
      </c>
      <c r="L2082" s="131">
        <v>44349</v>
      </c>
      <c r="M2082" s="131">
        <v>44349</v>
      </c>
      <c r="N2082" s="160" t="s">
        <v>3150</v>
      </c>
      <c r="O2082" s="160" t="s">
        <v>1152</v>
      </c>
      <c r="P2082" s="115">
        <f t="shared" si="66"/>
        <v>6</v>
      </c>
      <c r="Q2082" s="115">
        <f t="shared" si="67"/>
        <v>2021</v>
      </c>
      <c r="R2082" s="160">
        <v>0.3</v>
      </c>
      <c r="S2082" s="115" t="str">
        <f t="shared" si="68"/>
        <v>TLJ</v>
      </c>
      <c r="T2082" s="115" t="str">
        <f>IFERROR(VLOOKUP(S2082,[1]LOKASI!$B$4:$D$19,2,0),"-")</f>
        <v>DISTRIK I</v>
      </c>
      <c r="U2082" s="115"/>
      <c r="V2082" s="115"/>
      <c r="W2082" s="121"/>
    </row>
    <row r="2083" spans="2:23" s="94" customFormat="1" ht="50.15" hidden="1" customHeight="1" x14ac:dyDescent="0.35">
      <c r="B2083" s="115">
        <f t="shared" si="69"/>
        <v>2078</v>
      </c>
      <c r="C2083" s="115" t="s">
        <v>1755</v>
      </c>
      <c r="D2083" s="116" t="s">
        <v>4577</v>
      </c>
      <c r="E2083" s="117"/>
      <c r="F2083" s="118"/>
      <c r="G2083" s="164"/>
      <c r="H2083" s="164"/>
      <c r="I2083" s="164"/>
      <c r="J2083" s="164">
        <v>36</v>
      </c>
      <c r="K2083" s="131">
        <v>44349</v>
      </c>
      <c r="L2083" s="131">
        <v>44349</v>
      </c>
      <c r="M2083" s="131">
        <v>44349</v>
      </c>
      <c r="N2083" s="206" t="s">
        <v>4578</v>
      </c>
      <c r="O2083" s="160" t="s">
        <v>3401</v>
      </c>
      <c r="P2083" s="115">
        <f t="shared" ref="P2083:P2146" si="70">MONTH(K2083)</f>
        <v>6</v>
      </c>
      <c r="Q2083" s="115">
        <f t="shared" ref="Q2083:Q2146" si="71">YEAR(K2083)</f>
        <v>2021</v>
      </c>
      <c r="R2083" s="160">
        <v>1.8</v>
      </c>
      <c r="S2083" s="115" t="str">
        <f t="shared" si="68"/>
        <v>OGN</v>
      </c>
      <c r="T2083" s="115" t="str">
        <f>IFERROR(VLOOKUP(S2083,[1]LOKASI!$B$4:$D$19,2,0),"-")</f>
        <v>DISTRIK II</v>
      </c>
      <c r="U2083" s="115"/>
      <c r="V2083" s="115"/>
      <c r="W2083" s="121"/>
    </row>
    <row r="2084" spans="2:23" s="94" customFormat="1" ht="50.15" hidden="1" customHeight="1" x14ac:dyDescent="0.35">
      <c r="B2084" s="115">
        <f t="shared" si="69"/>
        <v>2079</v>
      </c>
      <c r="C2084" s="160" t="s">
        <v>1300</v>
      </c>
      <c r="D2084" s="116" t="s">
        <v>4579</v>
      </c>
      <c r="E2084" s="117"/>
      <c r="F2084" s="118"/>
      <c r="G2084" s="164">
        <v>1</v>
      </c>
      <c r="H2084" s="164">
        <v>1</v>
      </c>
      <c r="I2084" s="164"/>
      <c r="J2084" s="164"/>
      <c r="K2084" s="131">
        <v>44349</v>
      </c>
      <c r="L2084" s="131">
        <v>44349</v>
      </c>
      <c r="M2084" s="131">
        <v>44349</v>
      </c>
      <c r="N2084" s="160" t="s">
        <v>3547</v>
      </c>
      <c r="O2084" s="126" t="s">
        <v>1792</v>
      </c>
      <c r="P2084" s="115">
        <f t="shared" si="70"/>
        <v>6</v>
      </c>
      <c r="Q2084" s="115">
        <f t="shared" si="71"/>
        <v>2021</v>
      </c>
      <c r="R2084" s="160">
        <v>30</v>
      </c>
      <c r="S2084" s="115" t="str">
        <f t="shared" si="68"/>
        <v>PDW-PPP</v>
      </c>
      <c r="T2084" s="115" t="str">
        <f>IFERROR(VLOOKUP(S2084,[1]LOKASI!$B$4:$D$19,2,0),"-")</f>
        <v>-</v>
      </c>
      <c r="U2084" s="115"/>
      <c r="V2084" s="115"/>
      <c r="W2084" s="121"/>
    </row>
    <row r="2085" spans="2:23" s="94" customFormat="1" ht="50.15" hidden="1" customHeight="1" x14ac:dyDescent="0.35">
      <c r="B2085" s="115">
        <f t="shared" si="69"/>
        <v>2080</v>
      </c>
      <c r="C2085" s="115" t="s">
        <v>1755</v>
      </c>
      <c r="D2085" s="116" t="s">
        <v>4580</v>
      </c>
      <c r="E2085" s="117"/>
      <c r="F2085" s="118"/>
      <c r="G2085" s="164"/>
      <c r="H2085" s="164"/>
      <c r="I2085" s="164"/>
      <c r="J2085" s="164">
        <v>32</v>
      </c>
      <c r="K2085" s="131">
        <v>44350</v>
      </c>
      <c r="L2085" s="131">
        <v>44350</v>
      </c>
      <c r="M2085" s="131">
        <v>44350</v>
      </c>
      <c r="N2085" s="160" t="s">
        <v>3533</v>
      </c>
      <c r="O2085" s="160" t="s">
        <v>691</v>
      </c>
      <c r="P2085" s="115">
        <f t="shared" si="70"/>
        <v>6</v>
      </c>
      <c r="Q2085" s="115">
        <f t="shared" si="71"/>
        <v>2021</v>
      </c>
      <c r="R2085" s="160">
        <v>0</v>
      </c>
      <c r="S2085" s="115" t="str">
        <f t="shared" si="68"/>
        <v>TLJ</v>
      </c>
      <c r="T2085" s="115" t="str">
        <f>IFERROR(VLOOKUP(S2085,[1]LOKASI!$B$4:$D$19,2,0),"-")</f>
        <v>DISTRIK I</v>
      </c>
      <c r="U2085" s="115"/>
      <c r="V2085" s="115"/>
      <c r="W2085" s="121"/>
    </row>
    <row r="2086" spans="2:23" s="94" customFormat="1" ht="50.15" hidden="1" customHeight="1" x14ac:dyDescent="0.35">
      <c r="B2086" s="115">
        <f t="shared" si="69"/>
        <v>2081</v>
      </c>
      <c r="C2086" s="160" t="s">
        <v>2301</v>
      </c>
      <c r="D2086" s="116" t="s">
        <v>4581</v>
      </c>
      <c r="E2086" s="117"/>
      <c r="F2086" s="118"/>
      <c r="G2086" s="164">
        <v>1</v>
      </c>
      <c r="H2086" s="164"/>
      <c r="I2086" s="164">
        <v>1</v>
      </c>
      <c r="J2086" s="164"/>
      <c r="K2086" s="131">
        <v>44350</v>
      </c>
      <c r="L2086" s="131">
        <v>44350</v>
      </c>
      <c r="M2086" s="131">
        <v>44350</v>
      </c>
      <c r="N2086" s="160" t="s">
        <v>4582</v>
      </c>
      <c r="O2086" s="160" t="s">
        <v>4012</v>
      </c>
      <c r="P2086" s="115">
        <f t="shared" si="70"/>
        <v>6</v>
      </c>
      <c r="Q2086" s="115">
        <f t="shared" si="71"/>
        <v>2021</v>
      </c>
      <c r="R2086" s="160"/>
      <c r="S2086" s="115" t="str">
        <f t="shared" si="68"/>
        <v>SPBRGD</v>
      </c>
      <c r="T2086" s="115" t="str">
        <f>IFERROR(VLOOKUP(S2086,[1]LOKASI!$B$4:$D$19,2,0),"-")</f>
        <v>-</v>
      </c>
      <c r="U2086" s="115"/>
      <c r="V2086" s="115"/>
      <c r="W2086" s="121"/>
    </row>
    <row r="2087" spans="2:23" s="94" customFormat="1" ht="50.15" hidden="1" customHeight="1" x14ac:dyDescent="0.35">
      <c r="B2087" s="115">
        <f t="shared" si="69"/>
        <v>2082</v>
      </c>
      <c r="C2087" s="115" t="s">
        <v>1755</v>
      </c>
      <c r="D2087" s="127" t="s">
        <v>4583</v>
      </c>
      <c r="E2087" s="117"/>
      <c r="F2087" s="118"/>
      <c r="G2087" s="164">
        <v>1</v>
      </c>
      <c r="H2087" s="164"/>
      <c r="I2087" s="164">
        <v>1</v>
      </c>
      <c r="J2087" s="164"/>
      <c r="K2087" s="131">
        <v>44351</v>
      </c>
      <c r="L2087" s="131">
        <v>44351</v>
      </c>
      <c r="M2087" s="131">
        <v>44351</v>
      </c>
      <c r="N2087" s="160" t="s">
        <v>3860</v>
      </c>
      <c r="O2087" s="160" t="s">
        <v>1152</v>
      </c>
      <c r="P2087" s="115">
        <f t="shared" si="70"/>
        <v>6</v>
      </c>
      <c r="Q2087" s="115">
        <f t="shared" si="71"/>
        <v>2021</v>
      </c>
      <c r="R2087" s="160">
        <v>0.42499999999999999</v>
      </c>
      <c r="S2087" s="115" t="str">
        <f t="shared" si="68"/>
        <v>TLJ</v>
      </c>
      <c r="T2087" s="115" t="str">
        <f>IFERROR(VLOOKUP(S2087,[1]LOKASI!$B$4:$D$19,2,0),"-")</f>
        <v>DISTRIK I</v>
      </c>
      <c r="U2087" s="115"/>
      <c r="V2087" s="115"/>
      <c r="W2087" s="121"/>
    </row>
    <row r="2088" spans="2:23" s="94" customFormat="1" ht="50.15" hidden="1" customHeight="1" x14ac:dyDescent="0.35">
      <c r="B2088" s="115">
        <f t="shared" si="69"/>
        <v>2083</v>
      </c>
      <c r="C2088" s="115" t="s">
        <v>1755</v>
      </c>
      <c r="D2088" s="127" t="s">
        <v>4584</v>
      </c>
      <c r="E2088" s="117"/>
      <c r="F2088" s="118"/>
      <c r="G2088" s="164">
        <v>1</v>
      </c>
      <c r="H2088" s="164"/>
      <c r="I2088" s="164">
        <v>1</v>
      </c>
      <c r="J2088" s="164"/>
      <c r="K2088" s="131">
        <v>44351</v>
      </c>
      <c r="L2088" s="131">
        <v>44351</v>
      </c>
      <c r="M2088" s="131">
        <v>44351</v>
      </c>
      <c r="N2088" s="160" t="s">
        <v>3185</v>
      </c>
      <c r="O2088" s="160" t="s">
        <v>4585</v>
      </c>
      <c r="P2088" s="115">
        <f t="shared" si="70"/>
        <v>6</v>
      </c>
      <c r="Q2088" s="115">
        <f t="shared" si="71"/>
        <v>2021</v>
      </c>
      <c r="R2088" s="160">
        <v>0</v>
      </c>
      <c r="S2088" s="115" t="str">
        <f t="shared" si="68"/>
        <v>PMN</v>
      </c>
      <c r="T2088" s="115" t="str">
        <f>IFERROR(VLOOKUP(S2088,[1]LOKASI!$B$4:$D$19,2,0),"-")</f>
        <v>DISTRIK III</v>
      </c>
      <c r="U2088" s="115"/>
      <c r="V2088" s="115"/>
      <c r="W2088" s="121"/>
    </row>
    <row r="2089" spans="2:23" s="94" customFormat="1" ht="50.15" hidden="1" customHeight="1" x14ac:dyDescent="0.35">
      <c r="B2089" s="115">
        <f t="shared" si="69"/>
        <v>2084</v>
      </c>
      <c r="C2089" s="160" t="s">
        <v>2301</v>
      </c>
      <c r="D2089" s="116" t="s">
        <v>4586</v>
      </c>
      <c r="E2089" s="117"/>
      <c r="F2089" s="118"/>
      <c r="G2089" s="164">
        <v>1</v>
      </c>
      <c r="H2089" s="164"/>
      <c r="I2089" s="164">
        <v>1</v>
      </c>
      <c r="J2089" s="164"/>
      <c r="K2089" s="131">
        <v>44352</v>
      </c>
      <c r="L2089" s="131">
        <v>44352</v>
      </c>
      <c r="M2089" s="131">
        <v>44352</v>
      </c>
      <c r="N2089" s="160" t="s">
        <v>3993</v>
      </c>
      <c r="O2089" s="160"/>
      <c r="P2089" s="115">
        <f t="shared" si="70"/>
        <v>6</v>
      </c>
      <c r="Q2089" s="115">
        <f t="shared" si="71"/>
        <v>2021</v>
      </c>
      <c r="R2089" s="160"/>
      <c r="S2089" s="115" t="str">
        <f t="shared" si="68"/>
        <v/>
      </c>
      <c r="T2089" s="115" t="str">
        <f>IFERROR(VLOOKUP(S2089,[1]LOKASI!$B$4:$D$19,2,0),"-")</f>
        <v>-</v>
      </c>
      <c r="U2089" s="115"/>
      <c r="V2089" s="115"/>
      <c r="W2089" s="121"/>
    </row>
    <row r="2090" spans="2:23" s="94" customFormat="1" ht="50.15" hidden="1" customHeight="1" x14ac:dyDescent="0.35">
      <c r="B2090" s="115">
        <f t="shared" si="69"/>
        <v>2085</v>
      </c>
      <c r="C2090" s="115" t="s">
        <v>1755</v>
      </c>
      <c r="D2090" s="116" t="s">
        <v>4587</v>
      </c>
      <c r="E2090" s="117"/>
      <c r="F2090" s="118"/>
      <c r="G2090" s="164"/>
      <c r="H2090" s="164"/>
      <c r="I2090" s="164"/>
      <c r="J2090" s="164">
        <v>8</v>
      </c>
      <c r="K2090" s="131">
        <v>44352</v>
      </c>
      <c r="L2090" s="131">
        <v>44352</v>
      </c>
      <c r="M2090" s="131">
        <v>44352</v>
      </c>
      <c r="N2090" s="160" t="s">
        <v>3252</v>
      </c>
      <c r="O2090" s="160" t="s">
        <v>691</v>
      </c>
      <c r="P2090" s="115">
        <f t="shared" si="70"/>
        <v>6</v>
      </c>
      <c r="Q2090" s="115">
        <f t="shared" si="71"/>
        <v>2021</v>
      </c>
      <c r="R2090" s="160">
        <v>0.2</v>
      </c>
      <c r="S2090" s="115" t="str">
        <f t="shared" si="68"/>
        <v>TLJ</v>
      </c>
      <c r="T2090" s="115" t="str">
        <f>IFERROR(VLOOKUP(S2090,[1]LOKASI!$B$4:$D$19,2,0),"-")</f>
        <v>DISTRIK I</v>
      </c>
      <c r="U2090" s="115"/>
      <c r="V2090" s="115"/>
      <c r="W2090" s="121"/>
    </row>
    <row r="2091" spans="2:23" s="94" customFormat="1" ht="50.15" hidden="1" customHeight="1" x14ac:dyDescent="0.35">
      <c r="B2091" s="115">
        <f t="shared" si="69"/>
        <v>2086</v>
      </c>
      <c r="C2091" s="115" t="s">
        <v>1755</v>
      </c>
      <c r="D2091" s="127" t="s">
        <v>4588</v>
      </c>
      <c r="E2091" s="117"/>
      <c r="F2091" s="118"/>
      <c r="G2091" s="164">
        <v>1</v>
      </c>
      <c r="H2091" s="164"/>
      <c r="I2091" s="164">
        <v>1</v>
      </c>
      <c r="J2091" s="164"/>
      <c r="K2091" s="131">
        <v>44353</v>
      </c>
      <c r="L2091" s="131">
        <v>44353</v>
      </c>
      <c r="M2091" s="131">
        <v>44353</v>
      </c>
      <c r="N2091" s="160" t="s">
        <v>3150</v>
      </c>
      <c r="O2091" s="160" t="s">
        <v>1150</v>
      </c>
      <c r="P2091" s="115">
        <f t="shared" si="70"/>
        <v>6</v>
      </c>
      <c r="Q2091" s="115">
        <f t="shared" si="71"/>
        <v>2021</v>
      </c>
      <c r="R2091" s="160">
        <v>0.2</v>
      </c>
      <c r="S2091" s="115" t="str">
        <f t="shared" si="68"/>
        <v>TLJ</v>
      </c>
      <c r="T2091" s="115" t="str">
        <f>IFERROR(VLOOKUP(S2091,[1]LOKASI!$B$4:$D$19,2,0),"-")</f>
        <v>DISTRIK I</v>
      </c>
      <c r="U2091" s="115"/>
      <c r="V2091" s="115"/>
      <c r="W2091" s="121"/>
    </row>
    <row r="2092" spans="2:23" s="94" customFormat="1" ht="50.15" hidden="1" customHeight="1" x14ac:dyDescent="0.35">
      <c r="B2092" s="115">
        <f t="shared" si="69"/>
        <v>2087</v>
      </c>
      <c r="C2092" s="115" t="s">
        <v>1755</v>
      </c>
      <c r="D2092" s="127" t="s">
        <v>4589</v>
      </c>
      <c r="E2092" s="117"/>
      <c r="F2092" s="118"/>
      <c r="G2092" s="164">
        <v>1</v>
      </c>
      <c r="H2092" s="164"/>
      <c r="I2092" s="164">
        <v>1</v>
      </c>
      <c r="J2092" s="164"/>
      <c r="K2092" s="131">
        <v>44353</v>
      </c>
      <c r="L2092" s="131">
        <v>44353</v>
      </c>
      <c r="M2092" s="131">
        <v>44353</v>
      </c>
      <c r="N2092" s="160" t="s">
        <v>3371</v>
      </c>
      <c r="O2092" s="160" t="s">
        <v>1137</v>
      </c>
      <c r="P2092" s="115">
        <f t="shared" si="70"/>
        <v>6</v>
      </c>
      <c r="Q2092" s="115">
        <f t="shared" si="71"/>
        <v>2021</v>
      </c>
      <c r="R2092" s="160">
        <v>1E-3</v>
      </c>
      <c r="S2092" s="115" t="str">
        <f t="shared" si="68"/>
        <v>TLJ</v>
      </c>
      <c r="T2092" s="115" t="str">
        <f>IFERROR(VLOOKUP(S2092,[1]LOKASI!$B$4:$D$19,2,0),"-")</f>
        <v>DISTRIK I</v>
      </c>
      <c r="U2092" s="115"/>
      <c r="V2092" s="115"/>
      <c r="W2092" s="121"/>
    </row>
    <row r="2093" spans="2:23" s="94" customFormat="1" ht="50.15" hidden="1" customHeight="1" x14ac:dyDescent="0.35">
      <c r="B2093" s="115">
        <f t="shared" si="69"/>
        <v>2088</v>
      </c>
      <c r="C2093" s="115" t="s">
        <v>1755</v>
      </c>
      <c r="D2093" s="127" t="s">
        <v>4590</v>
      </c>
      <c r="E2093" s="117"/>
      <c r="F2093" s="118"/>
      <c r="G2093" s="164"/>
      <c r="H2093" s="164"/>
      <c r="I2093" s="164"/>
      <c r="J2093" s="164">
        <v>40</v>
      </c>
      <c r="K2093" s="131">
        <v>44354</v>
      </c>
      <c r="L2093" s="131">
        <v>44354</v>
      </c>
      <c r="M2093" s="131">
        <v>44354</v>
      </c>
      <c r="N2093" s="206" t="s">
        <v>4591</v>
      </c>
      <c r="O2093" s="160" t="s">
        <v>691</v>
      </c>
      <c r="P2093" s="115">
        <f t="shared" si="70"/>
        <v>6</v>
      </c>
      <c r="Q2093" s="115">
        <f t="shared" si="71"/>
        <v>2021</v>
      </c>
      <c r="R2093" s="206" t="s">
        <v>4592</v>
      </c>
      <c r="S2093" s="115" t="str">
        <f t="shared" si="68"/>
        <v>TLJ</v>
      </c>
      <c r="T2093" s="115" t="str">
        <f>IFERROR(VLOOKUP(S2093,[1]LOKASI!$B$4:$D$19,2,0),"-")</f>
        <v>DISTRIK I</v>
      </c>
      <c r="U2093" s="115"/>
      <c r="V2093" s="115"/>
      <c r="W2093" s="121"/>
    </row>
    <row r="2094" spans="2:23" s="94" customFormat="1" ht="50.15" hidden="1" customHeight="1" x14ac:dyDescent="0.35">
      <c r="B2094" s="115">
        <f t="shared" si="69"/>
        <v>2089</v>
      </c>
      <c r="C2094" s="115" t="s">
        <v>1755</v>
      </c>
      <c r="D2094" s="116" t="s">
        <v>4593</v>
      </c>
      <c r="E2094" s="117"/>
      <c r="F2094" s="118"/>
      <c r="G2094" s="164"/>
      <c r="H2094" s="164"/>
      <c r="I2094" s="164"/>
      <c r="J2094" s="164">
        <v>8</v>
      </c>
      <c r="K2094" s="131">
        <v>44354</v>
      </c>
      <c r="L2094" s="131">
        <v>44354</v>
      </c>
      <c r="M2094" s="131">
        <v>44354</v>
      </c>
      <c r="N2094" s="160" t="s">
        <v>4594</v>
      </c>
      <c r="O2094" s="160" t="s">
        <v>693</v>
      </c>
      <c r="P2094" s="115">
        <f t="shared" si="70"/>
        <v>6</v>
      </c>
      <c r="Q2094" s="115">
        <f t="shared" si="71"/>
        <v>2021</v>
      </c>
      <c r="R2094" s="206" t="s">
        <v>4595</v>
      </c>
      <c r="S2094" s="115" t="str">
        <f t="shared" si="68"/>
        <v>TLJ</v>
      </c>
      <c r="T2094" s="115" t="str">
        <f>IFERROR(VLOOKUP(S2094,[1]LOKASI!$B$4:$D$19,2,0),"-")</f>
        <v>DISTRIK I</v>
      </c>
      <c r="U2094" s="115"/>
      <c r="V2094" s="115"/>
      <c r="W2094" s="121"/>
    </row>
    <row r="2095" spans="2:23" s="94" customFormat="1" ht="50.15" hidden="1" customHeight="1" x14ac:dyDescent="0.35">
      <c r="B2095" s="115">
        <f t="shared" si="69"/>
        <v>2090</v>
      </c>
      <c r="C2095" s="115" t="s">
        <v>1755</v>
      </c>
      <c r="D2095" s="127" t="s">
        <v>4596</v>
      </c>
      <c r="E2095" s="117"/>
      <c r="F2095" s="118"/>
      <c r="G2095" s="164">
        <v>1</v>
      </c>
      <c r="H2095" s="164"/>
      <c r="I2095" s="164">
        <v>1</v>
      </c>
      <c r="J2095" s="164"/>
      <c r="K2095" s="131">
        <v>44354</v>
      </c>
      <c r="L2095" s="131">
        <v>44354</v>
      </c>
      <c r="M2095" s="131">
        <v>44354</v>
      </c>
      <c r="N2095" s="206" t="s">
        <v>4597</v>
      </c>
      <c r="O2095" s="160" t="s">
        <v>3866</v>
      </c>
      <c r="P2095" s="115">
        <f t="shared" si="70"/>
        <v>6</v>
      </c>
      <c r="Q2095" s="115">
        <f t="shared" si="71"/>
        <v>2021</v>
      </c>
      <c r="R2095" s="160"/>
      <c r="S2095" s="115" t="str">
        <f t="shared" si="68"/>
        <v>PDS</v>
      </c>
      <c r="T2095" s="115" t="str">
        <f>IFERROR(VLOOKUP(S2095,[1]LOKASI!$B$4:$D$19,2,0),"-")</f>
        <v>-</v>
      </c>
      <c r="U2095" s="115"/>
      <c r="V2095" s="115"/>
      <c r="W2095" s="121"/>
    </row>
    <row r="2096" spans="2:23" s="94" customFormat="1" ht="50.15" hidden="1" customHeight="1" x14ac:dyDescent="0.35">
      <c r="B2096" s="115">
        <f t="shared" si="69"/>
        <v>2091</v>
      </c>
      <c r="C2096" s="115" t="s">
        <v>1755</v>
      </c>
      <c r="D2096" s="127" t="s">
        <v>4598</v>
      </c>
      <c r="E2096" s="117"/>
      <c r="F2096" s="118"/>
      <c r="G2096" s="164">
        <v>1</v>
      </c>
      <c r="H2096" s="164">
        <v>1</v>
      </c>
      <c r="I2096" s="164"/>
      <c r="J2096" s="164"/>
      <c r="K2096" s="131">
        <v>44354</v>
      </c>
      <c r="L2096" s="131">
        <v>44354</v>
      </c>
      <c r="M2096" s="131">
        <v>44354</v>
      </c>
      <c r="N2096" s="160" t="s">
        <v>3343</v>
      </c>
      <c r="O2096" s="160" t="s">
        <v>1363</v>
      </c>
      <c r="P2096" s="115">
        <f t="shared" si="70"/>
        <v>6</v>
      </c>
      <c r="Q2096" s="115">
        <f t="shared" si="71"/>
        <v>2021</v>
      </c>
      <c r="R2096" s="160">
        <v>2.95</v>
      </c>
      <c r="S2096" s="115" t="str">
        <f t="shared" si="68"/>
        <v>BRG</v>
      </c>
      <c r="T2096" s="115" t="str">
        <f>IFERROR(VLOOKUP(S2096,[1]LOKASI!$B$4:$D$19,2,0),"-")</f>
        <v>DISTRIK III</v>
      </c>
      <c r="U2096" s="115"/>
      <c r="V2096" s="115"/>
      <c r="W2096" s="121"/>
    </row>
    <row r="2097" spans="2:23" s="94" customFormat="1" ht="50.15" hidden="1" customHeight="1" x14ac:dyDescent="0.35">
      <c r="B2097" s="115">
        <f t="shared" si="69"/>
        <v>2092</v>
      </c>
      <c r="C2097" s="160" t="s">
        <v>2301</v>
      </c>
      <c r="D2097" s="127" t="s">
        <v>4599</v>
      </c>
      <c r="E2097" s="117"/>
      <c r="F2097" s="118"/>
      <c r="G2097" s="164">
        <v>1</v>
      </c>
      <c r="H2097" s="164"/>
      <c r="I2097" s="164">
        <v>1</v>
      </c>
      <c r="J2097" s="164"/>
      <c r="K2097" s="131">
        <v>44355</v>
      </c>
      <c r="L2097" s="131">
        <v>44355</v>
      </c>
      <c r="M2097" s="131">
        <v>44355</v>
      </c>
      <c r="N2097" s="160" t="s">
        <v>3294</v>
      </c>
      <c r="O2097" s="160" t="s">
        <v>3728</v>
      </c>
      <c r="P2097" s="115">
        <f t="shared" si="70"/>
        <v>6</v>
      </c>
      <c r="Q2097" s="115">
        <f t="shared" si="71"/>
        <v>2021</v>
      </c>
      <c r="R2097" s="160"/>
      <c r="S2097" s="115" t="str">
        <f t="shared" si="68"/>
        <v>SPPMB</v>
      </c>
      <c r="T2097" s="115" t="str">
        <f>IFERROR(VLOOKUP(S2097,[1]LOKASI!$B$4:$D$19,2,0),"-")</f>
        <v>-</v>
      </c>
      <c r="U2097" s="115"/>
      <c r="V2097" s="115"/>
      <c r="W2097" s="121"/>
    </row>
    <row r="2098" spans="2:23" s="94" customFormat="1" ht="50.15" hidden="1" customHeight="1" x14ac:dyDescent="0.35">
      <c r="B2098" s="115">
        <f t="shared" si="69"/>
        <v>2093</v>
      </c>
      <c r="C2098" s="115" t="s">
        <v>1755</v>
      </c>
      <c r="D2098" s="116" t="s">
        <v>4600</v>
      </c>
      <c r="E2098" s="117"/>
      <c r="F2098" s="118"/>
      <c r="G2098" s="164"/>
      <c r="H2098" s="164"/>
      <c r="I2098" s="164">
        <v>8</v>
      </c>
      <c r="J2098" s="164"/>
      <c r="K2098" s="131">
        <v>44355</v>
      </c>
      <c r="L2098" s="131">
        <v>44355</v>
      </c>
      <c r="M2098" s="131">
        <v>44355</v>
      </c>
      <c r="N2098" s="160" t="s">
        <v>3661</v>
      </c>
      <c r="O2098" s="160" t="s">
        <v>1159</v>
      </c>
      <c r="P2098" s="115">
        <f t="shared" si="70"/>
        <v>6</v>
      </c>
      <c r="Q2098" s="115">
        <f t="shared" si="71"/>
        <v>2021</v>
      </c>
      <c r="R2098" s="160">
        <v>1E-3</v>
      </c>
      <c r="S2098" s="115" t="str">
        <f t="shared" si="68"/>
        <v>TLJ</v>
      </c>
      <c r="T2098" s="115" t="str">
        <f>IFERROR(VLOOKUP(S2098,[1]LOKASI!$B$4:$D$19,2,0),"-")</f>
        <v>DISTRIK I</v>
      </c>
      <c r="U2098" s="115"/>
      <c r="V2098" s="115"/>
      <c r="W2098" s="121"/>
    </row>
    <row r="2099" spans="2:23" s="94" customFormat="1" ht="50.15" hidden="1" customHeight="1" x14ac:dyDescent="0.35">
      <c r="B2099" s="115">
        <f t="shared" si="69"/>
        <v>2094</v>
      </c>
      <c r="C2099" s="115" t="s">
        <v>1755</v>
      </c>
      <c r="D2099" s="116" t="s">
        <v>4601</v>
      </c>
      <c r="E2099" s="117"/>
      <c r="F2099" s="118"/>
      <c r="G2099" s="164"/>
      <c r="H2099" s="164"/>
      <c r="I2099" s="164">
        <v>8</v>
      </c>
      <c r="J2099" s="164"/>
      <c r="K2099" s="131">
        <v>44355</v>
      </c>
      <c r="L2099" s="131">
        <v>44355</v>
      </c>
      <c r="M2099" s="131">
        <v>44355</v>
      </c>
      <c r="N2099" s="206" t="s">
        <v>4602</v>
      </c>
      <c r="O2099" s="160" t="s">
        <v>1579</v>
      </c>
      <c r="P2099" s="115">
        <f t="shared" si="70"/>
        <v>6</v>
      </c>
      <c r="Q2099" s="115">
        <f t="shared" si="71"/>
        <v>2021</v>
      </c>
      <c r="R2099" s="160">
        <v>1.05</v>
      </c>
      <c r="S2099" s="115" t="str">
        <f t="shared" si="68"/>
        <v>TLJ</v>
      </c>
      <c r="T2099" s="115" t="str">
        <f>IFERROR(VLOOKUP(S2099,[1]LOKASI!$B$4:$D$19,2,0),"-")</f>
        <v>DISTRIK I</v>
      </c>
      <c r="U2099" s="115"/>
      <c r="V2099" s="115"/>
      <c r="W2099" s="121"/>
    </row>
    <row r="2100" spans="2:23" s="94" customFormat="1" ht="50.15" hidden="1" customHeight="1" x14ac:dyDescent="0.35">
      <c r="B2100" s="115">
        <f t="shared" si="69"/>
        <v>2095</v>
      </c>
      <c r="C2100" s="160" t="s">
        <v>2301</v>
      </c>
      <c r="D2100" s="116" t="s">
        <v>4603</v>
      </c>
      <c r="E2100" s="117"/>
      <c r="F2100" s="118"/>
      <c r="G2100" s="164">
        <v>1</v>
      </c>
      <c r="H2100" s="164"/>
      <c r="I2100" s="164">
        <v>1</v>
      </c>
      <c r="J2100" s="164"/>
      <c r="K2100" s="131">
        <v>44355</v>
      </c>
      <c r="L2100" s="131">
        <v>44355</v>
      </c>
      <c r="M2100" s="131">
        <v>44355</v>
      </c>
      <c r="N2100" s="160" t="s">
        <v>4604</v>
      </c>
      <c r="O2100" s="160" t="s">
        <v>4012</v>
      </c>
      <c r="P2100" s="115">
        <f t="shared" si="70"/>
        <v>6</v>
      </c>
      <c r="Q2100" s="115">
        <f t="shared" si="71"/>
        <v>2021</v>
      </c>
      <c r="R2100" s="160"/>
      <c r="S2100" s="115" t="str">
        <f t="shared" si="68"/>
        <v>SPBRGD</v>
      </c>
      <c r="T2100" s="115" t="str">
        <f>IFERROR(VLOOKUP(S2100,[1]LOKASI!$B$4:$D$19,2,0),"-")</f>
        <v>-</v>
      </c>
      <c r="U2100" s="115"/>
      <c r="V2100" s="115"/>
      <c r="W2100" s="121"/>
    </row>
    <row r="2101" spans="2:23" s="94" customFormat="1" ht="50.15" hidden="1" customHeight="1" x14ac:dyDescent="0.35">
      <c r="B2101" s="115">
        <f t="shared" si="69"/>
        <v>2096</v>
      </c>
      <c r="C2101" s="115" t="s">
        <v>1755</v>
      </c>
      <c r="D2101" s="116" t="s">
        <v>4605</v>
      </c>
      <c r="E2101" s="117"/>
      <c r="F2101" s="118"/>
      <c r="G2101" s="164">
        <v>1</v>
      </c>
      <c r="H2101" s="164"/>
      <c r="I2101" s="164">
        <v>1</v>
      </c>
      <c r="J2101" s="164"/>
      <c r="K2101" s="131">
        <v>44355</v>
      </c>
      <c r="L2101" s="131">
        <v>44355</v>
      </c>
      <c r="M2101" s="131">
        <v>44355</v>
      </c>
      <c r="N2101" s="160" t="s">
        <v>4606</v>
      </c>
      <c r="O2101" s="160" t="s">
        <v>1363</v>
      </c>
      <c r="P2101" s="115">
        <f t="shared" si="70"/>
        <v>6</v>
      </c>
      <c r="Q2101" s="115">
        <f t="shared" si="71"/>
        <v>2021</v>
      </c>
      <c r="R2101" s="160">
        <v>2.95</v>
      </c>
      <c r="S2101" s="115" t="str">
        <f t="shared" si="68"/>
        <v>BRG</v>
      </c>
      <c r="T2101" s="115" t="str">
        <f>IFERROR(VLOOKUP(S2101,[1]LOKASI!$B$4:$D$19,2,0),"-")</f>
        <v>DISTRIK III</v>
      </c>
      <c r="U2101" s="115"/>
      <c r="V2101" s="115"/>
      <c r="W2101" s="121"/>
    </row>
    <row r="2102" spans="2:23" s="94" customFormat="1" ht="50.15" hidden="1" customHeight="1" x14ac:dyDescent="0.35">
      <c r="B2102" s="115">
        <f t="shared" si="69"/>
        <v>2097</v>
      </c>
      <c r="C2102" s="115" t="s">
        <v>1755</v>
      </c>
      <c r="D2102" s="127" t="s">
        <v>4607</v>
      </c>
      <c r="E2102" s="117"/>
      <c r="F2102" s="118"/>
      <c r="G2102" s="164"/>
      <c r="H2102" s="164"/>
      <c r="I2102" s="164"/>
      <c r="J2102" s="164">
        <v>12</v>
      </c>
      <c r="K2102" s="131">
        <v>44356</v>
      </c>
      <c r="L2102" s="131">
        <v>44356</v>
      </c>
      <c r="M2102" s="131">
        <v>44356</v>
      </c>
      <c r="N2102" s="206" t="s">
        <v>4608</v>
      </c>
      <c r="O2102" s="160" t="s">
        <v>1152</v>
      </c>
      <c r="P2102" s="115">
        <f t="shared" si="70"/>
        <v>6</v>
      </c>
      <c r="Q2102" s="115">
        <f t="shared" si="71"/>
        <v>2021</v>
      </c>
      <c r="R2102" s="160">
        <v>0.4</v>
      </c>
      <c r="S2102" s="115" t="str">
        <f t="shared" si="68"/>
        <v>TLJ</v>
      </c>
      <c r="T2102" s="115" t="str">
        <f>IFERROR(VLOOKUP(S2102,[1]LOKASI!$B$4:$D$19,2,0),"-")</f>
        <v>DISTRIK I</v>
      </c>
      <c r="U2102" s="115"/>
      <c r="V2102" s="115"/>
      <c r="W2102" s="121"/>
    </row>
    <row r="2103" spans="2:23" s="94" customFormat="1" ht="50.15" hidden="1" customHeight="1" x14ac:dyDescent="0.35">
      <c r="B2103" s="115">
        <f t="shared" si="69"/>
        <v>2098</v>
      </c>
      <c r="C2103" s="115" t="s">
        <v>1755</v>
      </c>
      <c r="D2103" s="116" t="s">
        <v>4609</v>
      </c>
      <c r="E2103" s="117"/>
      <c r="F2103" s="118"/>
      <c r="G2103" s="164"/>
      <c r="H2103" s="164"/>
      <c r="I2103" s="164"/>
      <c r="J2103" s="164">
        <v>16</v>
      </c>
      <c r="K2103" s="131">
        <v>44356</v>
      </c>
      <c r="L2103" s="131">
        <v>44356</v>
      </c>
      <c r="M2103" s="131">
        <v>44356</v>
      </c>
      <c r="N2103" s="206" t="s">
        <v>4610</v>
      </c>
      <c r="O2103" s="160" t="s">
        <v>1619</v>
      </c>
      <c r="P2103" s="115">
        <f t="shared" si="70"/>
        <v>6</v>
      </c>
      <c r="Q2103" s="115">
        <f t="shared" si="71"/>
        <v>2021</v>
      </c>
      <c r="R2103" s="160">
        <v>1.1499999999999999</v>
      </c>
      <c r="S2103" s="115" t="str">
        <f t="shared" si="68"/>
        <v>TLJ</v>
      </c>
      <c r="T2103" s="115" t="str">
        <f>IFERROR(VLOOKUP(S2103,[1]LOKASI!$B$4:$D$19,2,0),"-")</f>
        <v>DISTRIK I</v>
      </c>
      <c r="U2103" s="115"/>
      <c r="V2103" s="115"/>
      <c r="W2103" s="121"/>
    </row>
    <row r="2104" spans="2:23" s="94" customFormat="1" ht="50.15" hidden="1" customHeight="1" x14ac:dyDescent="0.35">
      <c r="B2104" s="115">
        <f t="shared" si="69"/>
        <v>2099</v>
      </c>
      <c r="C2104" s="115" t="s">
        <v>1755</v>
      </c>
      <c r="D2104" s="116" t="s">
        <v>4611</v>
      </c>
      <c r="E2104" s="117"/>
      <c r="F2104" s="118"/>
      <c r="G2104" s="164"/>
      <c r="H2104" s="164"/>
      <c r="I2104" s="164"/>
      <c r="J2104" s="164">
        <v>12</v>
      </c>
      <c r="K2104" s="131">
        <v>44356</v>
      </c>
      <c r="L2104" s="131">
        <v>44356</v>
      </c>
      <c r="M2104" s="131">
        <v>44356</v>
      </c>
      <c r="N2104" s="160" t="s">
        <v>4612</v>
      </c>
      <c r="O2104" s="160" t="s">
        <v>1692</v>
      </c>
      <c r="P2104" s="115">
        <f t="shared" si="70"/>
        <v>6</v>
      </c>
      <c r="Q2104" s="115">
        <f t="shared" si="71"/>
        <v>2021</v>
      </c>
      <c r="R2104" s="160">
        <v>0.7</v>
      </c>
      <c r="S2104" s="115" t="str">
        <f t="shared" si="68"/>
        <v>TTB</v>
      </c>
      <c r="T2104" s="115" t="str">
        <f>IFERROR(VLOOKUP(S2104,[1]LOKASI!$B$4:$D$19,2,0),"-")</f>
        <v>DISTRIK II</v>
      </c>
      <c r="U2104" s="115"/>
      <c r="V2104" s="115"/>
      <c r="W2104" s="121"/>
    </row>
    <row r="2105" spans="2:23" s="94" customFormat="1" ht="50.15" hidden="1" customHeight="1" x14ac:dyDescent="0.35">
      <c r="B2105" s="115">
        <f t="shared" si="69"/>
        <v>2100</v>
      </c>
      <c r="C2105" s="115" t="s">
        <v>1755</v>
      </c>
      <c r="D2105" s="127" t="s">
        <v>4613</v>
      </c>
      <c r="E2105" s="117"/>
      <c r="F2105" s="118"/>
      <c r="G2105" s="164"/>
      <c r="H2105" s="164"/>
      <c r="I2105" s="164"/>
      <c r="J2105" s="164">
        <v>16</v>
      </c>
      <c r="K2105" s="131">
        <v>44357</v>
      </c>
      <c r="L2105" s="131">
        <v>44357</v>
      </c>
      <c r="M2105" s="131">
        <v>44357</v>
      </c>
      <c r="N2105" s="160" t="s">
        <v>4614</v>
      </c>
      <c r="O2105" s="160" t="s">
        <v>1583</v>
      </c>
      <c r="P2105" s="115">
        <f t="shared" si="70"/>
        <v>6</v>
      </c>
      <c r="Q2105" s="115">
        <f t="shared" si="71"/>
        <v>2021</v>
      </c>
      <c r="R2105" s="160">
        <v>1.2</v>
      </c>
      <c r="S2105" s="115" t="str">
        <f t="shared" si="68"/>
        <v>TLJ</v>
      </c>
      <c r="T2105" s="115" t="str">
        <f>IFERROR(VLOOKUP(S2105,[1]LOKASI!$B$4:$D$19,2,0),"-")</f>
        <v>DISTRIK I</v>
      </c>
      <c r="U2105" s="115"/>
      <c r="V2105" s="115"/>
      <c r="W2105" s="121"/>
    </row>
    <row r="2106" spans="2:23" s="94" customFormat="1" ht="50.15" hidden="1" customHeight="1" x14ac:dyDescent="0.35">
      <c r="B2106" s="115">
        <f t="shared" si="69"/>
        <v>2101</v>
      </c>
      <c r="C2106" s="115" t="s">
        <v>1755</v>
      </c>
      <c r="D2106" s="116" t="s">
        <v>4615</v>
      </c>
      <c r="E2106" s="117"/>
      <c r="F2106" s="118"/>
      <c r="G2106" s="164"/>
      <c r="H2106" s="164"/>
      <c r="I2106" s="164"/>
      <c r="J2106" s="164">
        <v>8</v>
      </c>
      <c r="K2106" s="131">
        <v>44357</v>
      </c>
      <c r="L2106" s="131">
        <v>44357</v>
      </c>
      <c r="M2106" s="131">
        <v>44357</v>
      </c>
      <c r="N2106" s="206" t="s">
        <v>4616</v>
      </c>
      <c r="O2106" s="160" t="s">
        <v>691</v>
      </c>
      <c r="P2106" s="115">
        <f t="shared" si="70"/>
        <v>6</v>
      </c>
      <c r="Q2106" s="115">
        <f t="shared" si="71"/>
        <v>2021</v>
      </c>
      <c r="R2106" s="160">
        <v>0.2</v>
      </c>
      <c r="S2106" s="115" t="str">
        <f t="shared" si="68"/>
        <v>TLJ</v>
      </c>
      <c r="T2106" s="115" t="str">
        <f>IFERROR(VLOOKUP(S2106,[1]LOKASI!$B$4:$D$19,2,0),"-")</f>
        <v>DISTRIK I</v>
      </c>
      <c r="U2106" s="115"/>
      <c r="V2106" s="115"/>
      <c r="W2106" s="121"/>
    </row>
    <row r="2107" spans="2:23" s="94" customFormat="1" ht="50.15" hidden="1" customHeight="1" x14ac:dyDescent="0.35">
      <c r="B2107" s="115">
        <f t="shared" si="69"/>
        <v>2102</v>
      </c>
      <c r="C2107" s="160" t="s">
        <v>2301</v>
      </c>
      <c r="D2107" s="116" t="s">
        <v>4617</v>
      </c>
      <c r="E2107" s="117"/>
      <c r="F2107" s="118"/>
      <c r="G2107" s="164">
        <v>2</v>
      </c>
      <c r="H2107" s="164"/>
      <c r="I2107" s="164">
        <v>2</v>
      </c>
      <c r="J2107" s="164"/>
      <c r="K2107" s="131">
        <v>44357</v>
      </c>
      <c r="L2107" s="131">
        <v>44357</v>
      </c>
      <c r="M2107" s="131">
        <v>44357</v>
      </c>
      <c r="N2107" s="160" t="s">
        <v>3434</v>
      </c>
      <c r="O2107" s="160" t="s">
        <v>1684</v>
      </c>
      <c r="P2107" s="115">
        <f t="shared" si="70"/>
        <v>6</v>
      </c>
      <c r="Q2107" s="115">
        <f t="shared" si="71"/>
        <v>2021</v>
      </c>
      <c r="R2107" s="160"/>
      <c r="S2107" s="115" t="str">
        <f t="shared" si="68"/>
        <v>TTB-39</v>
      </c>
      <c r="T2107" s="115" t="str">
        <f>IFERROR(VLOOKUP(S2107,[1]LOKASI!$B$4:$D$19,2,0),"-")</f>
        <v>-</v>
      </c>
      <c r="U2107" s="115"/>
      <c r="V2107" s="115"/>
      <c r="W2107" s="121"/>
    </row>
    <row r="2108" spans="2:23" s="94" customFormat="1" ht="50.15" hidden="1" customHeight="1" x14ac:dyDescent="0.35">
      <c r="B2108" s="115">
        <f t="shared" si="69"/>
        <v>2103</v>
      </c>
      <c r="C2108" s="160" t="s">
        <v>2301</v>
      </c>
      <c r="D2108" s="116" t="s">
        <v>4618</v>
      </c>
      <c r="E2108" s="117"/>
      <c r="F2108" s="118"/>
      <c r="G2108" s="164">
        <v>1</v>
      </c>
      <c r="H2108" s="164"/>
      <c r="I2108" s="164">
        <v>1</v>
      </c>
      <c r="J2108" s="164"/>
      <c r="K2108" s="131">
        <v>44357</v>
      </c>
      <c r="L2108" s="131">
        <v>44357</v>
      </c>
      <c r="M2108" s="131">
        <v>44357</v>
      </c>
      <c r="N2108" s="160" t="s">
        <v>3684</v>
      </c>
      <c r="O2108" s="160"/>
      <c r="P2108" s="115">
        <f t="shared" si="70"/>
        <v>6</v>
      </c>
      <c r="Q2108" s="115">
        <f t="shared" si="71"/>
        <v>2021</v>
      </c>
      <c r="R2108" s="160"/>
      <c r="S2108" s="115" t="str">
        <f t="shared" si="68"/>
        <v/>
      </c>
      <c r="T2108" s="115" t="str">
        <f>IFERROR(VLOOKUP(S2108,[1]LOKASI!$B$4:$D$19,2,0),"-")</f>
        <v>-</v>
      </c>
      <c r="U2108" s="115"/>
      <c r="V2108" s="115"/>
      <c r="W2108" s="121"/>
    </row>
    <row r="2109" spans="2:23" s="94" customFormat="1" ht="50.15" hidden="1" customHeight="1" x14ac:dyDescent="0.35">
      <c r="B2109" s="115">
        <f t="shared" si="69"/>
        <v>2104</v>
      </c>
      <c r="C2109" s="115" t="s">
        <v>1755</v>
      </c>
      <c r="D2109" s="127" t="s">
        <v>4619</v>
      </c>
      <c r="E2109" s="117"/>
      <c r="F2109" s="118"/>
      <c r="G2109" s="164">
        <v>1</v>
      </c>
      <c r="H2109" s="164"/>
      <c r="I2109" s="164">
        <v>1</v>
      </c>
      <c r="J2109" s="164"/>
      <c r="K2109" s="131">
        <v>44357</v>
      </c>
      <c r="L2109" s="131">
        <v>44357</v>
      </c>
      <c r="M2109" s="131">
        <v>44357</v>
      </c>
      <c r="N2109" s="160" t="s">
        <v>4620</v>
      </c>
      <c r="O2109" s="160" t="s">
        <v>1374</v>
      </c>
      <c r="P2109" s="115">
        <f t="shared" si="70"/>
        <v>6</v>
      </c>
      <c r="Q2109" s="115">
        <f t="shared" si="71"/>
        <v>2021</v>
      </c>
      <c r="R2109" s="160">
        <v>0</v>
      </c>
      <c r="S2109" s="115" t="str">
        <f t="shared" si="68"/>
        <v>BRG</v>
      </c>
      <c r="T2109" s="115" t="str">
        <f>IFERROR(VLOOKUP(S2109,[1]LOKASI!$B$4:$D$19,2,0),"-")</f>
        <v>DISTRIK III</v>
      </c>
      <c r="U2109" s="115"/>
      <c r="V2109" s="115"/>
      <c r="W2109" s="121"/>
    </row>
    <row r="2110" spans="2:23" s="94" customFormat="1" ht="50.15" hidden="1" customHeight="1" x14ac:dyDescent="0.35">
      <c r="B2110" s="115">
        <f t="shared" si="69"/>
        <v>2105</v>
      </c>
      <c r="C2110" s="115" t="s">
        <v>1755</v>
      </c>
      <c r="D2110" s="116" t="s">
        <v>4621</v>
      </c>
      <c r="E2110" s="117"/>
      <c r="F2110" s="118"/>
      <c r="G2110" s="164">
        <v>1</v>
      </c>
      <c r="H2110" s="164"/>
      <c r="I2110" s="164">
        <v>1</v>
      </c>
      <c r="J2110" s="164">
        <v>9</v>
      </c>
      <c r="K2110" s="131">
        <v>44358</v>
      </c>
      <c r="L2110" s="131">
        <v>44358</v>
      </c>
      <c r="M2110" s="131">
        <v>44358</v>
      </c>
      <c r="N2110" s="160" t="s">
        <v>4622</v>
      </c>
      <c r="O2110" s="160" t="s">
        <v>1448</v>
      </c>
      <c r="P2110" s="115">
        <f t="shared" si="70"/>
        <v>6</v>
      </c>
      <c r="Q2110" s="115">
        <f t="shared" si="71"/>
        <v>2021</v>
      </c>
      <c r="R2110" s="160">
        <v>0.18</v>
      </c>
      <c r="S2110" s="115" t="str">
        <f t="shared" si="68"/>
        <v>KAG</v>
      </c>
      <c r="T2110" s="115" t="str">
        <f>IFERROR(VLOOKUP(S2110,[1]LOKASI!$B$4:$D$19,2,0),"-")</f>
        <v>DISTRIK III</v>
      </c>
      <c r="U2110" s="115"/>
      <c r="V2110" s="115"/>
      <c r="W2110" s="121"/>
    </row>
    <row r="2111" spans="2:23" s="94" customFormat="1" ht="50.15" hidden="1" customHeight="1" x14ac:dyDescent="0.35">
      <c r="B2111" s="115">
        <f t="shared" si="69"/>
        <v>2106</v>
      </c>
      <c r="C2111" s="115" t="s">
        <v>1755</v>
      </c>
      <c r="D2111" s="116" t="s">
        <v>4623</v>
      </c>
      <c r="E2111" s="117"/>
      <c r="F2111" s="118"/>
      <c r="G2111" s="164"/>
      <c r="H2111" s="164"/>
      <c r="I2111" s="164"/>
      <c r="J2111" s="164">
        <v>8</v>
      </c>
      <c r="K2111" s="131">
        <v>44359</v>
      </c>
      <c r="L2111" s="131">
        <v>44359</v>
      </c>
      <c r="M2111" s="131">
        <v>44359</v>
      </c>
      <c r="N2111" s="160" t="s">
        <v>4624</v>
      </c>
      <c r="O2111" s="160" t="s">
        <v>1361</v>
      </c>
      <c r="P2111" s="115">
        <f t="shared" si="70"/>
        <v>6</v>
      </c>
      <c r="Q2111" s="115">
        <f t="shared" si="71"/>
        <v>2021</v>
      </c>
      <c r="R2111" s="160">
        <v>0.1</v>
      </c>
      <c r="S2111" s="115" t="str">
        <f t="shared" si="68"/>
        <v>BRG</v>
      </c>
      <c r="T2111" s="115" t="str">
        <f>IFERROR(VLOOKUP(S2111,[1]LOKASI!$B$4:$D$19,2,0),"-")</f>
        <v>DISTRIK III</v>
      </c>
      <c r="U2111" s="115"/>
      <c r="V2111" s="115"/>
      <c r="W2111" s="121"/>
    </row>
    <row r="2112" spans="2:23" s="94" customFormat="1" ht="50.15" hidden="1" customHeight="1" x14ac:dyDescent="0.35">
      <c r="B2112" s="115">
        <f t="shared" si="69"/>
        <v>2107</v>
      </c>
      <c r="C2112" s="160" t="s">
        <v>1300</v>
      </c>
      <c r="D2112" s="116" t="s">
        <v>4625</v>
      </c>
      <c r="E2112" s="117"/>
      <c r="F2112" s="118"/>
      <c r="G2112" s="164">
        <v>1</v>
      </c>
      <c r="H2112" s="164"/>
      <c r="I2112" s="164">
        <v>1</v>
      </c>
      <c r="J2112" s="164"/>
      <c r="K2112" s="131">
        <v>44359</v>
      </c>
      <c r="L2112" s="131">
        <v>44359</v>
      </c>
      <c r="M2112" s="131">
        <v>44359</v>
      </c>
      <c r="N2112" s="206" t="s">
        <v>4626</v>
      </c>
      <c r="O2112" s="126" t="s">
        <v>1792</v>
      </c>
      <c r="P2112" s="115">
        <f t="shared" si="70"/>
        <v>6</v>
      </c>
      <c r="Q2112" s="115">
        <f t="shared" si="71"/>
        <v>2021</v>
      </c>
      <c r="R2112" s="160"/>
      <c r="S2112" s="115" t="str">
        <f t="shared" si="68"/>
        <v>PDW-PPP</v>
      </c>
      <c r="T2112" s="115" t="str">
        <f>IFERROR(VLOOKUP(S2112,[1]LOKASI!$B$4:$D$19,2,0),"-")</f>
        <v>-</v>
      </c>
      <c r="U2112" s="115"/>
      <c r="V2112" s="115"/>
      <c r="W2112" s="121"/>
    </row>
    <row r="2113" spans="2:23" s="94" customFormat="1" ht="50.15" hidden="1" customHeight="1" x14ac:dyDescent="0.35">
      <c r="B2113" s="115">
        <f t="shared" si="69"/>
        <v>2108</v>
      </c>
      <c r="C2113" s="115" t="s">
        <v>1755</v>
      </c>
      <c r="D2113" s="127" t="s">
        <v>4627</v>
      </c>
      <c r="E2113" s="117"/>
      <c r="F2113" s="118"/>
      <c r="G2113" s="164"/>
      <c r="H2113" s="164"/>
      <c r="I2113" s="164"/>
      <c r="J2113" s="164">
        <v>16</v>
      </c>
      <c r="K2113" s="131">
        <v>44360</v>
      </c>
      <c r="L2113" s="131">
        <v>44360</v>
      </c>
      <c r="M2113" s="131">
        <v>44360</v>
      </c>
      <c r="N2113" s="160" t="s">
        <v>4628</v>
      </c>
      <c r="O2113" s="160" t="s">
        <v>1518</v>
      </c>
      <c r="P2113" s="115">
        <f t="shared" si="70"/>
        <v>6</v>
      </c>
      <c r="Q2113" s="115">
        <f t="shared" si="71"/>
        <v>2021</v>
      </c>
      <c r="R2113" s="160">
        <v>0.03</v>
      </c>
      <c r="S2113" s="115" t="str">
        <f t="shared" si="68"/>
        <v>PMB</v>
      </c>
      <c r="T2113" s="115" t="str">
        <f>IFERROR(VLOOKUP(S2113,[1]LOKASI!$B$4:$D$19,2,0),"-")</f>
        <v>DISTRIK I</v>
      </c>
      <c r="U2113" s="115"/>
      <c r="V2113" s="115"/>
      <c r="W2113" s="121"/>
    </row>
    <row r="2114" spans="2:23" s="94" customFormat="1" ht="50.15" hidden="1" customHeight="1" x14ac:dyDescent="0.35">
      <c r="B2114" s="115">
        <f t="shared" si="69"/>
        <v>2109</v>
      </c>
      <c r="C2114" s="115" t="s">
        <v>1755</v>
      </c>
      <c r="D2114" s="116" t="s">
        <v>4629</v>
      </c>
      <c r="E2114" s="117"/>
      <c r="F2114" s="118"/>
      <c r="G2114" s="164">
        <v>1</v>
      </c>
      <c r="H2114" s="164"/>
      <c r="I2114" s="164">
        <v>1</v>
      </c>
      <c r="J2114" s="164"/>
      <c r="K2114" s="131">
        <v>44360</v>
      </c>
      <c r="L2114" s="131">
        <v>44360</v>
      </c>
      <c r="M2114" s="131">
        <v>44360</v>
      </c>
      <c r="N2114" s="206" t="s">
        <v>4630</v>
      </c>
      <c r="O2114" s="160" t="s">
        <v>4631</v>
      </c>
      <c r="P2114" s="115">
        <f t="shared" si="70"/>
        <v>6</v>
      </c>
      <c r="Q2114" s="115">
        <f t="shared" si="71"/>
        <v>2021</v>
      </c>
      <c r="R2114" s="160">
        <v>0.1</v>
      </c>
      <c r="S2114" s="115" t="str">
        <f t="shared" si="68"/>
        <v>PMN</v>
      </c>
      <c r="T2114" s="115" t="str">
        <f>IFERROR(VLOOKUP(S2114,[1]LOKASI!$B$4:$D$19,2,0),"-")</f>
        <v>DISTRIK III</v>
      </c>
      <c r="U2114" s="115"/>
      <c r="V2114" s="115"/>
      <c r="W2114" s="121"/>
    </row>
    <row r="2115" spans="2:23" s="94" customFormat="1" ht="50.15" hidden="1" customHeight="1" x14ac:dyDescent="0.35">
      <c r="B2115" s="115">
        <f t="shared" si="69"/>
        <v>2110</v>
      </c>
      <c r="C2115" s="115" t="s">
        <v>1755</v>
      </c>
      <c r="D2115" s="116" t="s">
        <v>4632</v>
      </c>
      <c r="E2115" s="117"/>
      <c r="F2115" s="118"/>
      <c r="G2115" s="164"/>
      <c r="H2115" s="164"/>
      <c r="I2115" s="164"/>
      <c r="J2115" s="164">
        <v>12</v>
      </c>
      <c r="K2115" s="131">
        <v>44361</v>
      </c>
      <c r="L2115" s="131">
        <v>44361</v>
      </c>
      <c r="M2115" s="131">
        <v>44361</v>
      </c>
      <c r="N2115" s="206" t="s">
        <v>4633</v>
      </c>
      <c r="O2115" s="160" t="s">
        <v>1368</v>
      </c>
      <c r="P2115" s="115">
        <f t="shared" si="70"/>
        <v>6</v>
      </c>
      <c r="Q2115" s="115">
        <f t="shared" si="71"/>
        <v>2021</v>
      </c>
      <c r="R2115" s="160">
        <v>1.2</v>
      </c>
      <c r="S2115" s="115" t="str">
        <f t="shared" si="68"/>
        <v>BRG</v>
      </c>
      <c r="T2115" s="115" t="str">
        <f>IFERROR(VLOOKUP(S2115,[1]LOKASI!$B$4:$D$19,2,0),"-")</f>
        <v>DISTRIK III</v>
      </c>
      <c r="U2115" s="115"/>
      <c r="V2115" s="115"/>
      <c r="W2115" s="121"/>
    </row>
    <row r="2116" spans="2:23" s="94" customFormat="1" ht="50.15" hidden="1" customHeight="1" x14ac:dyDescent="0.35">
      <c r="B2116" s="115">
        <f t="shared" si="69"/>
        <v>2111</v>
      </c>
      <c r="C2116" s="115" t="s">
        <v>1755</v>
      </c>
      <c r="D2116" s="116" t="s">
        <v>4634</v>
      </c>
      <c r="E2116" s="117"/>
      <c r="F2116" s="118"/>
      <c r="G2116" s="164"/>
      <c r="H2116" s="164"/>
      <c r="I2116" s="164"/>
      <c r="J2116" s="164">
        <v>8</v>
      </c>
      <c r="K2116" s="131">
        <v>44362</v>
      </c>
      <c r="L2116" s="131">
        <v>44362</v>
      </c>
      <c r="M2116" s="131">
        <v>44362</v>
      </c>
      <c r="N2116" s="160" t="s">
        <v>4635</v>
      </c>
      <c r="O2116" s="160" t="s">
        <v>1520</v>
      </c>
      <c r="P2116" s="115">
        <f t="shared" si="70"/>
        <v>6</v>
      </c>
      <c r="Q2116" s="115">
        <f t="shared" si="71"/>
        <v>2021</v>
      </c>
      <c r="R2116" s="160">
        <v>0.04</v>
      </c>
      <c r="S2116" s="115" t="str">
        <f t="shared" si="68"/>
        <v>PMB</v>
      </c>
      <c r="T2116" s="115" t="str">
        <f>IFERROR(VLOOKUP(S2116,[1]LOKASI!$B$4:$D$19,2,0),"-")</f>
        <v>DISTRIK I</v>
      </c>
      <c r="U2116" s="115"/>
      <c r="V2116" s="115"/>
      <c r="W2116" s="121"/>
    </row>
    <row r="2117" spans="2:23" s="94" customFormat="1" ht="50.15" hidden="1" customHeight="1" x14ac:dyDescent="0.35">
      <c r="B2117" s="115">
        <f t="shared" si="69"/>
        <v>2112</v>
      </c>
      <c r="C2117" s="160" t="s">
        <v>2301</v>
      </c>
      <c r="D2117" s="127" t="s">
        <v>4636</v>
      </c>
      <c r="E2117" s="117"/>
      <c r="F2117" s="118"/>
      <c r="G2117" s="164">
        <v>1</v>
      </c>
      <c r="H2117" s="164"/>
      <c r="I2117" s="164">
        <v>1</v>
      </c>
      <c r="J2117" s="164"/>
      <c r="K2117" s="131">
        <v>44362</v>
      </c>
      <c r="L2117" s="131">
        <v>44362</v>
      </c>
      <c r="M2117" s="131">
        <v>44362</v>
      </c>
      <c r="N2117" s="160" t="s">
        <v>3182</v>
      </c>
      <c r="O2117" s="160" t="s">
        <v>3643</v>
      </c>
      <c r="P2117" s="115">
        <f t="shared" si="70"/>
        <v>6</v>
      </c>
      <c r="Q2117" s="115">
        <f t="shared" si="71"/>
        <v>2021</v>
      </c>
      <c r="R2117" s="160"/>
      <c r="S2117" s="115" t="str">
        <f t="shared" si="68"/>
        <v>SP6TLJ</v>
      </c>
      <c r="T2117" s="115" t="str">
        <f>IFERROR(VLOOKUP(S2117,[1]LOKASI!$B$4:$D$19,2,0),"-")</f>
        <v>-</v>
      </c>
      <c r="U2117" s="115"/>
      <c r="V2117" s="115"/>
      <c r="W2117" s="121"/>
    </row>
    <row r="2118" spans="2:23" s="94" customFormat="1" ht="50.15" hidden="1" customHeight="1" x14ac:dyDescent="0.35">
      <c r="B2118" s="115">
        <f t="shared" si="69"/>
        <v>2113</v>
      </c>
      <c r="C2118" s="115" t="s">
        <v>1755</v>
      </c>
      <c r="D2118" s="127" t="s">
        <v>4637</v>
      </c>
      <c r="E2118" s="117"/>
      <c r="F2118" s="118"/>
      <c r="G2118" s="164"/>
      <c r="H2118" s="164"/>
      <c r="I2118" s="164"/>
      <c r="J2118" s="164">
        <v>16</v>
      </c>
      <c r="K2118" s="131">
        <v>44362</v>
      </c>
      <c r="L2118" s="131">
        <v>44362</v>
      </c>
      <c r="M2118" s="131">
        <v>44362</v>
      </c>
      <c r="N2118" s="160" t="s">
        <v>3102</v>
      </c>
      <c r="O2118" s="160" t="s">
        <v>1362</v>
      </c>
      <c r="P2118" s="115">
        <f t="shared" si="70"/>
        <v>6</v>
      </c>
      <c r="Q2118" s="115">
        <f t="shared" si="71"/>
        <v>2021</v>
      </c>
      <c r="R2118" s="160">
        <v>2.2400000000000002</v>
      </c>
      <c r="S2118" s="115" t="str">
        <f t="shared" ref="S2118:S2181" si="72">IF(C2118="TRUNKLINE",LEFT(O2118,25),IF(C2118="PIPING",LEFT(O2118,13),LEFT(O2118,3)))</f>
        <v>BRG</v>
      </c>
      <c r="T2118" s="115" t="str">
        <f>IFERROR(VLOOKUP(S2118,[1]LOKASI!$B$4:$D$19,2,0),"-")</f>
        <v>DISTRIK III</v>
      </c>
      <c r="U2118" s="115"/>
      <c r="V2118" s="115"/>
      <c r="W2118" s="121"/>
    </row>
    <row r="2119" spans="2:23" s="94" customFormat="1" ht="50.15" hidden="1" customHeight="1" x14ac:dyDescent="0.35">
      <c r="B2119" s="115">
        <f t="shared" si="69"/>
        <v>2114</v>
      </c>
      <c r="C2119" s="115" t="s">
        <v>1755</v>
      </c>
      <c r="D2119" s="127" t="s">
        <v>4638</v>
      </c>
      <c r="E2119" s="117"/>
      <c r="F2119" s="118"/>
      <c r="G2119" s="164"/>
      <c r="H2119" s="164"/>
      <c r="I2119" s="164"/>
      <c r="J2119" s="164">
        <v>48</v>
      </c>
      <c r="K2119" s="131">
        <v>44363</v>
      </c>
      <c r="L2119" s="131">
        <v>44363</v>
      </c>
      <c r="M2119" s="131">
        <v>44363</v>
      </c>
      <c r="N2119" s="160" t="s">
        <v>4639</v>
      </c>
      <c r="O2119" s="160" t="s">
        <v>1670</v>
      </c>
      <c r="P2119" s="115">
        <f t="shared" si="70"/>
        <v>6</v>
      </c>
      <c r="Q2119" s="115">
        <f t="shared" si="71"/>
        <v>2021</v>
      </c>
      <c r="R2119" s="160">
        <v>0.5</v>
      </c>
      <c r="S2119" s="115" t="str">
        <f t="shared" si="72"/>
        <v>TMT</v>
      </c>
      <c r="T2119" s="115" t="str">
        <f>IFERROR(VLOOKUP(S2119,[1]LOKASI!$B$4:$D$19,2,0),"-")</f>
        <v>DISTRIK II</v>
      </c>
      <c r="U2119" s="115"/>
      <c r="V2119" s="115"/>
      <c r="W2119" s="121"/>
    </row>
    <row r="2120" spans="2:23" s="94" customFormat="1" ht="50.15" hidden="1" customHeight="1" x14ac:dyDescent="0.35">
      <c r="B2120" s="115">
        <f t="shared" ref="B2120:B2183" si="73">B2119+1</f>
        <v>2115</v>
      </c>
      <c r="C2120" s="115" t="s">
        <v>1755</v>
      </c>
      <c r="D2120" s="127" t="s">
        <v>4640</v>
      </c>
      <c r="E2120" s="117"/>
      <c r="F2120" s="118"/>
      <c r="G2120" s="164"/>
      <c r="H2120" s="164"/>
      <c r="I2120" s="164"/>
      <c r="J2120" s="164">
        <v>8</v>
      </c>
      <c r="K2120" s="131">
        <v>44363</v>
      </c>
      <c r="L2120" s="131">
        <v>44363</v>
      </c>
      <c r="M2120" s="131">
        <v>44363</v>
      </c>
      <c r="N2120" s="160" t="s">
        <v>4024</v>
      </c>
      <c r="O2120" s="160" t="s">
        <v>1367</v>
      </c>
      <c r="P2120" s="115">
        <f t="shared" si="70"/>
        <v>6</v>
      </c>
      <c r="Q2120" s="115">
        <f t="shared" si="71"/>
        <v>2021</v>
      </c>
      <c r="R2120" s="160">
        <v>2.2400000000000002</v>
      </c>
      <c r="S2120" s="115" t="str">
        <f t="shared" si="72"/>
        <v>BRG</v>
      </c>
      <c r="T2120" s="115" t="str">
        <f>IFERROR(VLOOKUP(S2120,[1]LOKASI!$B$4:$D$19,2,0),"-")</f>
        <v>DISTRIK III</v>
      </c>
      <c r="U2120" s="115"/>
      <c r="V2120" s="115"/>
      <c r="W2120" s="121"/>
    </row>
    <row r="2121" spans="2:23" s="94" customFormat="1" ht="50.15" hidden="1" customHeight="1" x14ac:dyDescent="0.35">
      <c r="B2121" s="115">
        <f t="shared" si="73"/>
        <v>2116</v>
      </c>
      <c r="C2121" s="115" t="s">
        <v>1755</v>
      </c>
      <c r="D2121" s="127" t="s">
        <v>4641</v>
      </c>
      <c r="E2121" s="117"/>
      <c r="F2121" s="118"/>
      <c r="G2121" s="164">
        <v>1</v>
      </c>
      <c r="H2121" s="164"/>
      <c r="I2121" s="164">
        <v>1</v>
      </c>
      <c r="J2121" s="164"/>
      <c r="K2121" s="131">
        <v>44364</v>
      </c>
      <c r="L2121" s="131">
        <v>44364</v>
      </c>
      <c r="M2121" s="131">
        <v>44364</v>
      </c>
      <c r="N2121" s="160" t="s">
        <v>4642</v>
      </c>
      <c r="O2121" s="160" t="s">
        <v>1364</v>
      </c>
      <c r="P2121" s="115">
        <f t="shared" si="70"/>
        <v>6</v>
      </c>
      <c r="Q2121" s="115">
        <f t="shared" si="71"/>
        <v>2021</v>
      </c>
      <c r="R2121" s="160">
        <v>1.46</v>
      </c>
      <c r="S2121" s="115" t="str">
        <f t="shared" si="72"/>
        <v>BRG</v>
      </c>
      <c r="T2121" s="115" t="str">
        <f>IFERROR(VLOOKUP(S2121,[1]LOKASI!$B$4:$D$19,2,0),"-")</f>
        <v>DISTRIK III</v>
      </c>
      <c r="U2121" s="115"/>
      <c r="V2121" s="115"/>
      <c r="W2121" s="121"/>
    </row>
    <row r="2122" spans="2:23" s="94" customFormat="1" ht="50.15" hidden="1" customHeight="1" x14ac:dyDescent="0.35">
      <c r="B2122" s="115">
        <f t="shared" si="73"/>
        <v>2117</v>
      </c>
      <c r="C2122" s="115" t="s">
        <v>1755</v>
      </c>
      <c r="D2122" s="116" t="s">
        <v>4643</v>
      </c>
      <c r="E2122" s="117"/>
      <c r="F2122" s="118"/>
      <c r="G2122" s="164"/>
      <c r="H2122" s="164"/>
      <c r="I2122" s="164"/>
      <c r="J2122" s="164">
        <v>8</v>
      </c>
      <c r="K2122" s="131">
        <v>44364</v>
      </c>
      <c r="L2122" s="131">
        <v>44364</v>
      </c>
      <c r="M2122" s="131">
        <v>44364</v>
      </c>
      <c r="N2122" s="160" t="s">
        <v>3213</v>
      </c>
      <c r="O2122" s="160" t="s">
        <v>1520</v>
      </c>
      <c r="P2122" s="115">
        <f t="shared" si="70"/>
        <v>6</v>
      </c>
      <c r="Q2122" s="115">
        <f t="shared" si="71"/>
        <v>2021</v>
      </c>
      <c r="R2122" s="160">
        <v>0.85</v>
      </c>
      <c r="S2122" s="115" t="str">
        <f t="shared" si="72"/>
        <v>PMB</v>
      </c>
      <c r="T2122" s="115" t="str">
        <f>IFERROR(VLOOKUP(S2122,[1]LOKASI!$B$4:$D$19,2,0),"-")</f>
        <v>DISTRIK I</v>
      </c>
      <c r="U2122" s="115"/>
      <c r="V2122" s="115"/>
      <c r="W2122" s="121"/>
    </row>
    <row r="2123" spans="2:23" s="94" customFormat="1" ht="39" hidden="1" customHeight="1" x14ac:dyDescent="0.35">
      <c r="B2123" s="115">
        <f t="shared" si="73"/>
        <v>2118</v>
      </c>
      <c r="C2123" s="115" t="s">
        <v>1755</v>
      </c>
      <c r="D2123" s="116" t="s">
        <v>4644</v>
      </c>
      <c r="E2123" s="117"/>
      <c r="F2123" s="118"/>
      <c r="G2123" s="164"/>
      <c r="H2123" s="164"/>
      <c r="I2123" s="164"/>
      <c r="J2123" s="164">
        <v>8</v>
      </c>
      <c r="K2123" s="131">
        <v>44365</v>
      </c>
      <c r="L2123" s="131">
        <v>44365</v>
      </c>
      <c r="M2123" s="131">
        <v>44365</v>
      </c>
      <c r="N2123" s="160" t="s">
        <v>3533</v>
      </c>
      <c r="O2123" s="160" t="s">
        <v>1520</v>
      </c>
      <c r="P2123" s="115">
        <f t="shared" si="70"/>
        <v>6</v>
      </c>
      <c r="Q2123" s="115">
        <f t="shared" si="71"/>
        <v>2021</v>
      </c>
      <c r="R2123" s="160">
        <v>0.3</v>
      </c>
      <c r="S2123" s="115" t="str">
        <f t="shared" si="72"/>
        <v>PMB</v>
      </c>
      <c r="T2123" s="115" t="str">
        <f>IFERROR(VLOOKUP(S2123,[1]LOKASI!$B$4:$D$19,2,0),"-")</f>
        <v>DISTRIK I</v>
      </c>
      <c r="U2123" s="115"/>
      <c r="V2123" s="115"/>
      <c r="W2123" s="121"/>
    </row>
    <row r="2124" spans="2:23" s="94" customFormat="1" ht="50.15" hidden="1" customHeight="1" x14ac:dyDescent="0.35">
      <c r="B2124" s="115">
        <f t="shared" si="73"/>
        <v>2119</v>
      </c>
      <c r="C2124" s="115" t="s">
        <v>1755</v>
      </c>
      <c r="D2124" s="116" t="s">
        <v>4645</v>
      </c>
      <c r="E2124" s="117"/>
      <c r="F2124" s="118"/>
      <c r="G2124" s="164"/>
      <c r="H2124" s="164"/>
      <c r="I2124" s="164"/>
      <c r="J2124" s="164">
        <v>24</v>
      </c>
      <c r="K2124" s="131">
        <v>44365</v>
      </c>
      <c r="L2124" s="131">
        <v>44365</v>
      </c>
      <c r="M2124" s="131">
        <v>44365</v>
      </c>
      <c r="N2124" s="160" t="s">
        <v>3833</v>
      </c>
      <c r="O2124" s="160" t="s">
        <v>194</v>
      </c>
      <c r="P2124" s="115">
        <f t="shared" si="70"/>
        <v>6</v>
      </c>
      <c r="Q2124" s="115">
        <f t="shared" si="71"/>
        <v>2021</v>
      </c>
      <c r="R2124" s="160">
        <v>0.4</v>
      </c>
      <c r="S2124" s="115" t="str">
        <f t="shared" si="72"/>
        <v>TLJ</v>
      </c>
      <c r="T2124" s="115" t="str">
        <f>IFERROR(VLOOKUP(S2124,[1]LOKASI!$B$4:$D$19,2,0),"-")</f>
        <v>DISTRIK I</v>
      </c>
      <c r="U2124" s="115"/>
      <c r="V2124" s="115"/>
      <c r="W2124" s="121"/>
    </row>
    <row r="2125" spans="2:23" s="94" customFormat="1" ht="50.15" hidden="1" customHeight="1" x14ac:dyDescent="0.35">
      <c r="B2125" s="115">
        <f t="shared" si="73"/>
        <v>2120</v>
      </c>
      <c r="C2125" s="115" t="s">
        <v>1755</v>
      </c>
      <c r="D2125" s="116" t="s">
        <v>4646</v>
      </c>
      <c r="E2125" s="117"/>
      <c r="F2125" s="118"/>
      <c r="G2125" s="164"/>
      <c r="H2125" s="164"/>
      <c r="I2125" s="164"/>
      <c r="J2125" s="164">
        <v>24</v>
      </c>
      <c r="K2125" s="131">
        <v>44365</v>
      </c>
      <c r="L2125" s="131">
        <v>44365</v>
      </c>
      <c r="M2125" s="131">
        <v>44365</v>
      </c>
      <c r="N2125" s="160" t="s">
        <v>3549</v>
      </c>
      <c r="O2125" s="160" t="s">
        <v>648</v>
      </c>
      <c r="P2125" s="115">
        <f t="shared" si="70"/>
        <v>6</v>
      </c>
      <c r="Q2125" s="115">
        <f t="shared" si="71"/>
        <v>2021</v>
      </c>
      <c r="R2125" s="160">
        <v>0.85</v>
      </c>
      <c r="S2125" s="115" t="str">
        <f t="shared" si="72"/>
        <v>TLJ</v>
      </c>
      <c r="T2125" s="115" t="str">
        <f>IFERROR(VLOOKUP(S2125,[1]LOKASI!$B$4:$D$19,2,0),"-")</f>
        <v>DISTRIK I</v>
      </c>
      <c r="U2125" s="115"/>
      <c r="V2125" s="115"/>
      <c r="W2125" s="121"/>
    </row>
    <row r="2126" spans="2:23" s="94" customFormat="1" ht="50.15" hidden="1" customHeight="1" x14ac:dyDescent="0.35">
      <c r="B2126" s="115">
        <f t="shared" si="73"/>
        <v>2121</v>
      </c>
      <c r="C2126" s="160" t="s">
        <v>2301</v>
      </c>
      <c r="D2126" s="116" t="s">
        <v>4647</v>
      </c>
      <c r="E2126" s="117"/>
      <c r="F2126" s="118"/>
      <c r="G2126" s="164">
        <v>1</v>
      </c>
      <c r="H2126" s="164"/>
      <c r="I2126" s="164">
        <v>1</v>
      </c>
      <c r="J2126" s="164"/>
      <c r="K2126" s="131">
        <v>44365</v>
      </c>
      <c r="L2126" s="131">
        <v>44365</v>
      </c>
      <c r="M2126" s="131">
        <v>44365</v>
      </c>
      <c r="N2126" s="160" t="s">
        <v>4648</v>
      </c>
      <c r="O2126" s="160" t="s">
        <v>3648</v>
      </c>
      <c r="P2126" s="115">
        <f t="shared" si="70"/>
        <v>6</v>
      </c>
      <c r="Q2126" s="115">
        <f t="shared" si="71"/>
        <v>2021</v>
      </c>
      <c r="R2126" s="160"/>
      <c r="S2126" s="115" t="str">
        <f t="shared" si="72"/>
        <v>SP7TLJ</v>
      </c>
      <c r="T2126" s="115" t="str">
        <f>IFERROR(VLOOKUP(S2126,[1]LOKASI!$B$4:$D$19,2,0),"-")</f>
        <v>-</v>
      </c>
      <c r="U2126" s="115"/>
      <c r="V2126" s="115"/>
      <c r="W2126" s="121"/>
    </row>
    <row r="2127" spans="2:23" s="94" customFormat="1" ht="50.15" hidden="1" customHeight="1" x14ac:dyDescent="0.35">
      <c r="B2127" s="115">
        <f t="shared" si="73"/>
        <v>2122</v>
      </c>
      <c r="C2127" s="115" t="s">
        <v>1755</v>
      </c>
      <c r="D2127" s="116" t="s">
        <v>4649</v>
      </c>
      <c r="E2127" s="117"/>
      <c r="F2127" s="118"/>
      <c r="G2127" s="164">
        <v>1</v>
      </c>
      <c r="H2127" s="164"/>
      <c r="I2127" s="164">
        <v>1</v>
      </c>
      <c r="J2127" s="164"/>
      <c r="K2127" s="131">
        <v>44365</v>
      </c>
      <c r="L2127" s="131">
        <v>44365</v>
      </c>
      <c r="M2127" s="131">
        <v>44365</v>
      </c>
      <c r="N2127" s="206" t="s">
        <v>4650</v>
      </c>
      <c r="O2127" s="160" t="s">
        <v>1352</v>
      </c>
      <c r="P2127" s="115">
        <f t="shared" si="70"/>
        <v>6</v>
      </c>
      <c r="Q2127" s="115">
        <f t="shared" si="71"/>
        <v>2021</v>
      </c>
      <c r="R2127" s="160">
        <v>0</v>
      </c>
      <c r="S2127" s="115" t="str">
        <f t="shared" si="72"/>
        <v>BRG</v>
      </c>
      <c r="T2127" s="115" t="str">
        <f>IFERROR(VLOOKUP(S2127,[1]LOKASI!$B$4:$D$19,2,0),"-")</f>
        <v>DISTRIK III</v>
      </c>
      <c r="U2127" s="115"/>
      <c r="V2127" s="115"/>
      <c r="W2127" s="121"/>
    </row>
    <row r="2128" spans="2:23" s="94" customFormat="1" ht="50.15" hidden="1" customHeight="1" x14ac:dyDescent="0.35">
      <c r="B2128" s="115">
        <f t="shared" si="73"/>
        <v>2123</v>
      </c>
      <c r="C2128" s="160" t="s">
        <v>1300</v>
      </c>
      <c r="D2128" s="116" t="s">
        <v>4651</v>
      </c>
      <c r="E2128" s="117"/>
      <c r="F2128" s="118"/>
      <c r="G2128" s="164">
        <v>1</v>
      </c>
      <c r="H2128" s="164">
        <v>1</v>
      </c>
      <c r="I2128" s="164"/>
      <c r="J2128" s="164"/>
      <c r="K2128" s="131">
        <v>44365</v>
      </c>
      <c r="L2128" s="131">
        <v>44365</v>
      </c>
      <c r="M2128" s="131">
        <v>44368</v>
      </c>
      <c r="N2128" s="206" t="s">
        <v>4652</v>
      </c>
      <c r="O2128" s="126" t="s">
        <v>1792</v>
      </c>
      <c r="P2128" s="115">
        <f t="shared" si="70"/>
        <v>6</v>
      </c>
      <c r="Q2128" s="115">
        <f t="shared" si="71"/>
        <v>2021</v>
      </c>
      <c r="R2128" s="160">
        <v>15.5</v>
      </c>
      <c r="S2128" s="115" t="str">
        <f t="shared" si="72"/>
        <v>PDW-PPP</v>
      </c>
      <c r="T2128" s="115" t="str">
        <f>IFERROR(VLOOKUP(S2128,[1]LOKASI!$B$4:$D$19,2,0),"-")</f>
        <v>-</v>
      </c>
      <c r="U2128" s="115"/>
      <c r="V2128" s="115"/>
      <c r="W2128" s="121"/>
    </row>
    <row r="2129" spans="2:23" s="94" customFormat="1" ht="50.15" hidden="1" customHeight="1" x14ac:dyDescent="0.35">
      <c r="B2129" s="115">
        <f t="shared" si="73"/>
        <v>2124</v>
      </c>
      <c r="C2129" s="115" t="s">
        <v>1755</v>
      </c>
      <c r="D2129" s="116" t="s">
        <v>4653</v>
      </c>
      <c r="E2129" s="117"/>
      <c r="F2129" s="118"/>
      <c r="G2129" s="164">
        <v>1</v>
      </c>
      <c r="H2129" s="164"/>
      <c r="I2129" s="164">
        <v>1</v>
      </c>
      <c r="J2129" s="164"/>
      <c r="K2129" s="131">
        <v>44366</v>
      </c>
      <c r="L2129" s="131">
        <v>44366</v>
      </c>
      <c r="M2129" s="131">
        <v>44366</v>
      </c>
      <c r="N2129" s="160" t="s">
        <v>3185</v>
      </c>
      <c r="O2129" s="160" t="s">
        <v>1022</v>
      </c>
      <c r="P2129" s="115">
        <f t="shared" si="70"/>
        <v>6</v>
      </c>
      <c r="Q2129" s="115">
        <f t="shared" si="71"/>
        <v>2021</v>
      </c>
      <c r="R2129" s="160">
        <v>0.23</v>
      </c>
      <c r="S2129" s="115" t="str">
        <f t="shared" si="72"/>
        <v>TLJ</v>
      </c>
      <c r="T2129" s="115" t="str">
        <f>IFERROR(VLOOKUP(S2129,[1]LOKASI!$B$4:$D$19,2,0),"-")</f>
        <v>DISTRIK I</v>
      </c>
      <c r="U2129" s="115"/>
      <c r="V2129" s="115"/>
      <c r="W2129" s="121"/>
    </row>
    <row r="2130" spans="2:23" s="94" customFormat="1" ht="50.15" hidden="1" customHeight="1" x14ac:dyDescent="0.35">
      <c r="B2130" s="115">
        <f t="shared" si="73"/>
        <v>2125</v>
      </c>
      <c r="C2130" s="115" t="s">
        <v>1755</v>
      </c>
      <c r="D2130" s="116" t="s">
        <v>4654</v>
      </c>
      <c r="E2130" s="117"/>
      <c r="F2130" s="118"/>
      <c r="G2130" s="164">
        <v>1</v>
      </c>
      <c r="H2130" s="164"/>
      <c r="I2130" s="164">
        <v>1</v>
      </c>
      <c r="J2130" s="164"/>
      <c r="K2130" s="131">
        <v>44366</v>
      </c>
      <c r="L2130" s="131">
        <v>44366</v>
      </c>
      <c r="M2130" s="131">
        <v>44366</v>
      </c>
      <c r="N2130" s="160" t="s">
        <v>3002</v>
      </c>
      <c r="O2130" s="160" t="s">
        <v>1785</v>
      </c>
      <c r="P2130" s="115">
        <f t="shared" si="70"/>
        <v>6</v>
      </c>
      <c r="Q2130" s="115">
        <f t="shared" si="71"/>
        <v>2021</v>
      </c>
      <c r="R2130" s="160">
        <v>0.5</v>
      </c>
      <c r="S2130" s="115" t="str">
        <f t="shared" si="72"/>
        <v>OGN</v>
      </c>
      <c r="T2130" s="115" t="str">
        <f>IFERROR(VLOOKUP(S2130,[1]LOKASI!$B$4:$D$19,2,0),"-")</f>
        <v>DISTRIK II</v>
      </c>
      <c r="U2130" s="115"/>
      <c r="V2130" s="115"/>
      <c r="W2130" s="121"/>
    </row>
    <row r="2131" spans="2:23" s="94" customFormat="1" ht="50.15" hidden="1" customHeight="1" x14ac:dyDescent="0.35">
      <c r="B2131" s="115">
        <f t="shared" si="73"/>
        <v>2126</v>
      </c>
      <c r="C2131" s="115" t="s">
        <v>1755</v>
      </c>
      <c r="D2131" s="127" t="s">
        <v>4655</v>
      </c>
      <c r="E2131" s="117"/>
      <c r="F2131" s="118"/>
      <c r="G2131" s="164"/>
      <c r="H2131" s="164"/>
      <c r="I2131" s="164"/>
      <c r="J2131" s="164">
        <v>24</v>
      </c>
      <c r="K2131" s="131">
        <v>44367</v>
      </c>
      <c r="L2131" s="131">
        <v>44367</v>
      </c>
      <c r="M2131" s="131">
        <v>44367</v>
      </c>
      <c r="N2131" s="160" t="s">
        <v>3073</v>
      </c>
      <c r="O2131" s="160" t="s">
        <v>1356</v>
      </c>
      <c r="P2131" s="115">
        <f t="shared" si="70"/>
        <v>6</v>
      </c>
      <c r="Q2131" s="115">
        <f t="shared" si="71"/>
        <v>2021</v>
      </c>
      <c r="R2131" s="160">
        <v>0.48</v>
      </c>
      <c r="S2131" s="115" t="str">
        <f t="shared" si="72"/>
        <v>BRG</v>
      </c>
      <c r="T2131" s="115" t="str">
        <f>IFERROR(VLOOKUP(S2131,[1]LOKASI!$B$4:$D$19,2,0),"-")</f>
        <v>DISTRIK III</v>
      </c>
      <c r="U2131" s="115"/>
      <c r="V2131" s="115"/>
      <c r="W2131" s="121"/>
    </row>
    <row r="2132" spans="2:23" s="94" customFormat="1" ht="50.15" hidden="1" customHeight="1" x14ac:dyDescent="0.35">
      <c r="B2132" s="115">
        <f t="shared" si="73"/>
        <v>2127</v>
      </c>
      <c r="C2132" s="160" t="s">
        <v>1300</v>
      </c>
      <c r="D2132" s="116" t="s">
        <v>4656</v>
      </c>
      <c r="E2132" s="117"/>
      <c r="F2132" s="118"/>
      <c r="G2132" s="164">
        <v>1</v>
      </c>
      <c r="H2132" s="164">
        <v>1</v>
      </c>
      <c r="I2132" s="164"/>
      <c r="J2132" s="164"/>
      <c r="K2132" s="131">
        <v>44367</v>
      </c>
      <c r="L2132" s="131">
        <v>44367</v>
      </c>
      <c r="M2132" s="131">
        <v>44367</v>
      </c>
      <c r="N2132" s="160" t="s">
        <v>4657</v>
      </c>
      <c r="O2132" s="126" t="s">
        <v>1792</v>
      </c>
      <c r="P2132" s="115">
        <f t="shared" si="70"/>
        <v>6</v>
      </c>
      <c r="Q2132" s="115">
        <f t="shared" si="71"/>
        <v>2021</v>
      </c>
      <c r="R2132" s="160">
        <v>10.199999999999999</v>
      </c>
      <c r="S2132" s="115" t="str">
        <f t="shared" si="72"/>
        <v>PDW-PPP</v>
      </c>
      <c r="T2132" s="115" t="str">
        <f>IFERROR(VLOOKUP(S2132,[1]LOKASI!$B$4:$D$19,2,0),"-")</f>
        <v>-</v>
      </c>
      <c r="U2132" s="115"/>
      <c r="V2132" s="115"/>
      <c r="W2132" s="121"/>
    </row>
    <row r="2133" spans="2:23" s="94" customFormat="1" ht="50.15" hidden="1" customHeight="1" x14ac:dyDescent="0.35">
      <c r="B2133" s="115">
        <f t="shared" si="73"/>
        <v>2128</v>
      </c>
      <c r="C2133" s="160" t="s">
        <v>2301</v>
      </c>
      <c r="D2133" s="127" t="s">
        <v>4658</v>
      </c>
      <c r="E2133" s="117"/>
      <c r="F2133" s="118"/>
      <c r="G2133" s="164">
        <v>1</v>
      </c>
      <c r="H2133" s="164"/>
      <c r="I2133" s="164">
        <v>2</v>
      </c>
      <c r="J2133" s="164"/>
      <c r="K2133" s="131">
        <v>44368</v>
      </c>
      <c r="L2133" s="131">
        <v>44368</v>
      </c>
      <c r="M2133" s="131">
        <v>44368</v>
      </c>
      <c r="N2133" s="160" t="s">
        <v>3348</v>
      </c>
      <c r="O2133" s="160" t="s">
        <v>1430</v>
      </c>
      <c r="P2133" s="115">
        <f t="shared" si="70"/>
        <v>6</v>
      </c>
      <c r="Q2133" s="115">
        <f t="shared" si="71"/>
        <v>2021</v>
      </c>
      <c r="R2133" s="160"/>
      <c r="S2133" s="115" t="str">
        <f t="shared" si="72"/>
        <v>GNK-91</v>
      </c>
      <c r="T2133" s="115" t="str">
        <f>IFERROR(VLOOKUP(S2133,[1]LOKASI!$B$4:$D$19,2,0),"-")</f>
        <v>-</v>
      </c>
      <c r="U2133" s="115"/>
      <c r="V2133" s="115"/>
      <c r="W2133" s="121"/>
    </row>
    <row r="2134" spans="2:23" s="94" customFormat="1" ht="50.15" hidden="1" customHeight="1" x14ac:dyDescent="0.35">
      <c r="B2134" s="115">
        <f t="shared" si="73"/>
        <v>2129</v>
      </c>
      <c r="C2134" s="115" t="s">
        <v>1755</v>
      </c>
      <c r="D2134" s="116" t="s">
        <v>4659</v>
      </c>
      <c r="E2134" s="117"/>
      <c r="F2134" s="118"/>
      <c r="G2134" s="164"/>
      <c r="H2134" s="164"/>
      <c r="I2134" s="164"/>
      <c r="J2134" s="164">
        <v>8</v>
      </c>
      <c r="K2134" s="131">
        <v>44369</v>
      </c>
      <c r="L2134" s="131">
        <v>44369</v>
      </c>
      <c r="M2134" s="131">
        <v>44369</v>
      </c>
      <c r="N2134" s="160" t="s">
        <v>3240</v>
      </c>
      <c r="O2134" s="160" t="s">
        <v>1363</v>
      </c>
      <c r="P2134" s="115">
        <f t="shared" si="70"/>
        <v>6</v>
      </c>
      <c r="Q2134" s="115">
        <f t="shared" si="71"/>
        <v>2021</v>
      </c>
      <c r="R2134" s="160">
        <v>3.29</v>
      </c>
      <c r="S2134" s="115" t="str">
        <f t="shared" si="72"/>
        <v>BRG</v>
      </c>
      <c r="T2134" s="115" t="str">
        <f>IFERROR(VLOOKUP(S2134,[1]LOKASI!$B$4:$D$19,2,0),"-")</f>
        <v>DISTRIK III</v>
      </c>
      <c r="U2134" s="115"/>
      <c r="V2134" s="115"/>
      <c r="W2134" s="121"/>
    </row>
    <row r="2135" spans="2:23" s="94" customFormat="1" ht="50.15" hidden="1" customHeight="1" x14ac:dyDescent="0.35">
      <c r="B2135" s="115">
        <f t="shared" si="73"/>
        <v>2130</v>
      </c>
      <c r="C2135" s="160" t="s">
        <v>2301</v>
      </c>
      <c r="D2135" s="116" t="s">
        <v>4660</v>
      </c>
      <c r="E2135" s="117"/>
      <c r="F2135" s="118"/>
      <c r="G2135" s="164">
        <v>1</v>
      </c>
      <c r="H2135" s="164"/>
      <c r="I2135" s="164">
        <v>1</v>
      </c>
      <c r="J2135" s="164"/>
      <c r="K2135" s="131">
        <v>44369</v>
      </c>
      <c r="L2135" s="131">
        <v>44369</v>
      </c>
      <c r="M2135" s="131">
        <v>44369</v>
      </c>
      <c r="N2135" s="160" t="s">
        <v>4197</v>
      </c>
      <c r="O2135" s="160" t="s">
        <v>4012</v>
      </c>
      <c r="P2135" s="115">
        <f t="shared" si="70"/>
        <v>6</v>
      </c>
      <c r="Q2135" s="115">
        <f t="shared" si="71"/>
        <v>2021</v>
      </c>
      <c r="R2135" s="160"/>
      <c r="S2135" s="115" t="str">
        <f t="shared" si="72"/>
        <v>SPBRGD</v>
      </c>
      <c r="T2135" s="115" t="str">
        <f>IFERROR(VLOOKUP(S2135,[1]LOKASI!$B$4:$D$19,2,0),"-")</f>
        <v>-</v>
      </c>
      <c r="U2135" s="115"/>
      <c r="V2135" s="115"/>
      <c r="W2135" s="121"/>
    </row>
    <row r="2136" spans="2:23" s="94" customFormat="1" ht="50.15" hidden="1" customHeight="1" x14ac:dyDescent="0.35">
      <c r="B2136" s="115">
        <f t="shared" si="73"/>
        <v>2131</v>
      </c>
      <c r="C2136" s="160" t="s">
        <v>2301</v>
      </c>
      <c r="D2136" s="116" t="s">
        <v>4661</v>
      </c>
      <c r="E2136" s="117"/>
      <c r="F2136" s="118"/>
      <c r="G2136" s="164">
        <v>1</v>
      </c>
      <c r="H2136" s="164"/>
      <c r="I2136" s="164">
        <v>1</v>
      </c>
      <c r="J2136" s="164"/>
      <c r="K2136" s="131">
        <v>44370</v>
      </c>
      <c r="L2136" s="131">
        <v>44370</v>
      </c>
      <c r="M2136" s="131">
        <v>44370</v>
      </c>
      <c r="N2136" s="160" t="s">
        <v>3472</v>
      </c>
      <c r="O2136" s="160" t="s">
        <v>4001</v>
      </c>
      <c r="P2136" s="115">
        <f t="shared" si="70"/>
        <v>6</v>
      </c>
      <c r="Q2136" s="115">
        <f t="shared" si="71"/>
        <v>2021</v>
      </c>
      <c r="R2136" s="160"/>
      <c r="S2136" s="115" t="str">
        <f t="shared" si="72"/>
        <v>SP1GNK</v>
      </c>
      <c r="T2136" s="115" t="str">
        <f>IFERROR(VLOOKUP(S2136,[1]LOKASI!$B$4:$D$19,2,0),"-")</f>
        <v>-</v>
      </c>
      <c r="U2136" s="115"/>
      <c r="V2136" s="115"/>
      <c r="W2136" s="121"/>
    </row>
    <row r="2137" spans="2:23" s="94" customFormat="1" ht="50.15" hidden="1" customHeight="1" x14ac:dyDescent="0.35">
      <c r="B2137" s="115">
        <f t="shared" si="73"/>
        <v>2132</v>
      </c>
      <c r="C2137" s="160" t="s">
        <v>3679</v>
      </c>
      <c r="D2137" s="127" t="s">
        <v>4662</v>
      </c>
      <c r="E2137" s="117"/>
      <c r="F2137" s="118"/>
      <c r="G2137" s="164">
        <v>1</v>
      </c>
      <c r="H2137" s="164"/>
      <c r="I2137" s="164">
        <v>1</v>
      </c>
      <c r="J2137" s="164"/>
      <c r="K2137" s="131">
        <v>44370</v>
      </c>
      <c r="L2137" s="131">
        <v>44370</v>
      </c>
      <c r="M2137" s="131">
        <v>44370</v>
      </c>
      <c r="N2137" s="160" t="s">
        <v>3371</v>
      </c>
      <c r="O2137" s="160" t="s">
        <v>1414</v>
      </c>
      <c r="P2137" s="115">
        <f t="shared" si="70"/>
        <v>6</v>
      </c>
      <c r="Q2137" s="115">
        <f t="shared" si="71"/>
        <v>2021</v>
      </c>
      <c r="R2137" s="160"/>
      <c r="S2137" s="115" t="str">
        <f t="shared" si="72"/>
        <v>GNK</v>
      </c>
      <c r="T2137" s="115" t="str">
        <f>IFERROR(VLOOKUP(S2137,[1]LOKASI!$B$4:$D$19,2,0),"-")</f>
        <v>DISTRIK I</v>
      </c>
      <c r="U2137" s="115"/>
      <c r="V2137" s="115"/>
      <c r="W2137" s="121"/>
    </row>
    <row r="2138" spans="2:23" s="94" customFormat="1" ht="50.15" hidden="1" customHeight="1" x14ac:dyDescent="0.35">
      <c r="B2138" s="115">
        <f t="shared" si="73"/>
        <v>2133</v>
      </c>
      <c r="C2138" s="160" t="s">
        <v>2301</v>
      </c>
      <c r="D2138" s="127" t="s">
        <v>4663</v>
      </c>
      <c r="E2138" s="117"/>
      <c r="F2138" s="118"/>
      <c r="G2138" s="164"/>
      <c r="H2138" s="164"/>
      <c r="I2138" s="164"/>
      <c r="J2138" s="164">
        <v>13</v>
      </c>
      <c r="K2138" s="131">
        <v>44370</v>
      </c>
      <c r="L2138" s="131">
        <v>44370</v>
      </c>
      <c r="M2138" s="131">
        <v>44370</v>
      </c>
      <c r="N2138" s="160" t="s">
        <v>3327</v>
      </c>
      <c r="O2138" s="160" t="s">
        <v>4664</v>
      </c>
      <c r="P2138" s="115">
        <f t="shared" si="70"/>
        <v>6</v>
      </c>
      <c r="Q2138" s="115">
        <f t="shared" si="71"/>
        <v>2021</v>
      </c>
      <c r="R2138" s="160">
        <v>2.5</v>
      </c>
      <c r="S2138" s="115" t="str">
        <f t="shared" si="72"/>
        <v>SP9TLJ</v>
      </c>
      <c r="T2138" s="115" t="str">
        <f>IFERROR(VLOOKUP(S2138,[1]LOKASI!$B$4:$D$19,2,0),"-")</f>
        <v>-</v>
      </c>
      <c r="U2138" s="115"/>
      <c r="V2138" s="115"/>
      <c r="W2138" s="121"/>
    </row>
    <row r="2139" spans="2:23" s="94" customFormat="1" ht="50.15" hidden="1" customHeight="1" x14ac:dyDescent="0.35">
      <c r="B2139" s="115">
        <f t="shared" si="73"/>
        <v>2134</v>
      </c>
      <c r="C2139" s="115" t="s">
        <v>1755</v>
      </c>
      <c r="D2139" s="127" t="s">
        <v>4665</v>
      </c>
      <c r="E2139" s="117"/>
      <c r="F2139" s="118"/>
      <c r="G2139" s="164">
        <v>1</v>
      </c>
      <c r="H2139" s="164"/>
      <c r="I2139" s="164">
        <v>1</v>
      </c>
      <c r="J2139" s="164"/>
      <c r="K2139" s="131">
        <v>44371</v>
      </c>
      <c r="L2139" s="131">
        <v>44371</v>
      </c>
      <c r="M2139" s="131">
        <v>44371</v>
      </c>
      <c r="N2139" s="160" t="s">
        <v>4666</v>
      </c>
      <c r="O2139" s="160" t="s">
        <v>1512</v>
      </c>
      <c r="P2139" s="115">
        <f t="shared" si="70"/>
        <v>6</v>
      </c>
      <c r="Q2139" s="115">
        <f t="shared" si="71"/>
        <v>2021</v>
      </c>
      <c r="R2139" s="160"/>
      <c r="S2139" s="115" t="str">
        <f t="shared" si="72"/>
        <v>PMB</v>
      </c>
      <c r="T2139" s="115" t="str">
        <f>IFERROR(VLOOKUP(S2139,[1]LOKASI!$B$4:$D$19,2,0),"-")</f>
        <v>DISTRIK I</v>
      </c>
      <c r="U2139" s="115"/>
      <c r="V2139" s="115"/>
      <c r="W2139" s="121"/>
    </row>
    <row r="2140" spans="2:23" s="94" customFormat="1" ht="50.15" hidden="1" customHeight="1" x14ac:dyDescent="0.35">
      <c r="B2140" s="115">
        <f t="shared" si="73"/>
        <v>2135</v>
      </c>
      <c r="C2140" s="115" t="s">
        <v>1755</v>
      </c>
      <c r="D2140" s="127" t="s">
        <v>4667</v>
      </c>
      <c r="E2140" s="117"/>
      <c r="F2140" s="118"/>
      <c r="G2140" s="164"/>
      <c r="H2140" s="164"/>
      <c r="I2140" s="164"/>
      <c r="J2140" s="164">
        <v>16</v>
      </c>
      <c r="K2140" s="131">
        <v>44371</v>
      </c>
      <c r="L2140" s="131">
        <v>44371</v>
      </c>
      <c r="M2140" s="131">
        <v>44371</v>
      </c>
      <c r="N2140" s="160" t="s">
        <v>3146</v>
      </c>
      <c r="O2140" s="160" t="s">
        <v>1018</v>
      </c>
      <c r="P2140" s="115">
        <f t="shared" si="70"/>
        <v>6</v>
      </c>
      <c r="Q2140" s="115">
        <f t="shared" si="71"/>
        <v>2021</v>
      </c>
      <c r="R2140" s="160">
        <v>0.17499999999999999</v>
      </c>
      <c r="S2140" s="115" t="str">
        <f t="shared" si="72"/>
        <v>TLJ</v>
      </c>
      <c r="T2140" s="115" t="str">
        <f>IFERROR(VLOOKUP(S2140,[1]LOKASI!$B$4:$D$19,2,0),"-")</f>
        <v>DISTRIK I</v>
      </c>
      <c r="U2140" s="115"/>
      <c r="V2140" s="115"/>
      <c r="W2140" s="121"/>
    </row>
    <row r="2141" spans="2:23" s="94" customFormat="1" ht="50.15" hidden="1" customHeight="1" x14ac:dyDescent="0.35">
      <c r="B2141" s="115">
        <f t="shared" si="73"/>
        <v>2136</v>
      </c>
      <c r="C2141" s="160" t="s">
        <v>3679</v>
      </c>
      <c r="D2141" s="116" t="s">
        <v>4668</v>
      </c>
      <c r="E2141" s="117"/>
      <c r="F2141" s="118"/>
      <c r="G2141" s="164"/>
      <c r="H2141" s="164"/>
      <c r="I2141" s="164"/>
      <c r="J2141" s="164">
        <v>2</v>
      </c>
      <c r="K2141" s="131">
        <v>44372</v>
      </c>
      <c r="L2141" s="131">
        <v>44372</v>
      </c>
      <c r="M2141" s="131">
        <v>44372</v>
      </c>
      <c r="N2141" s="206" t="s">
        <v>4669</v>
      </c>
      <c r="O2141" s="160" t="s">
        <v>1528</v>
      </c>
      <c r="P2141" s="115">
        <f t="shared" si="70"/>
        <v>6</v>
      </c>
      <c r="Q2141" s="115">
        <f t="shared" si="71"/>
        <v>2021</v>
      </c>
      <c r="R2141" s="160">
        <v>7.0000000000000007E-2</v>
      </c>
      <c r="S2141" s="115" t="str">
        <f t="shared" si="72"/>
        <v>PMB</v>
      </c>
      <c r="T2141" s="115" t="str">
        <f>IFERROR(VLOOKUP(S2141,[1]LOKASI!$B$4:$D$19,2,0),"-")</f>
        <v>DISTRIK I</v>
      </c>
      <c r="U2141" s="115"/>
      <c r="V2141" s="115"/>
      <c r="W2141" s="121"/>
    </row>
    <row r="2142" spans="2:23" s="94" customFormat="1" ht="50.15" hidden="1" customHeight="1" x14ac:dyDescent="0.35">
      <c r="B2142" s="115">
        <f t="shared" si="73"/>
        <v>2137</v>
      </c>
      <c r="C2142" s="115" t="s">
        <v>1755</v>
      </c>
      <c r="D2142" s="116" t="s">
        <v>4670</v>
      </c>
      <c r="E2142" s="117"/>
      <c r="F2142" s="118"/>
      <c r="G2142" s="164"/>
      <c r="H2142" s="164"/>
      <c r="I2142" s="164"/>
      <c r="J2142" s="164">
        <v>16</v>
      </c>
      <c r="K2142" s="131">
        <v>44372</v>
      </c>
      <c r="L2142" s="131">
        <v>44372</v>
      </c>
      <c r="M2142" s="131">
        <v>44372</v>
      </c>
      <c r="N2142" s="160" t="s">
        <v>3289</v>
      </c>
      <c r="O2142" s="160" t="s">
        <v>1619</v>
      </c>
      <c r="P2142" s="115">
        <f t="shared" si="70"/>
        <v>6</v>
      </c>
      <c r="Q2142" s="115">
        <f t="shared" si="71"/>
        <v>2021</v>
      </c>
      <c r="R2142" s="160">
        <v>0.12</v>
      </c>
      <c r="S2142" s="115" t="str">
        <f t="shared" si="72"/>
        <v>TLJ</v>
      </c>
      <c r="T2142" s="115" t="str">
        <f>IFERROR(VLOOKUP(S2142,[1]LOKASI!$B$4:$D$19,2,0),"-")</f>
        <v>DISTRIK I</v>
      </c>
      <c r="U2142" s="115"/>
      <c r="V2142" s="115"/>
      <c r="W2142" s="121"/>
    </row>
    <row r="2143" spans="2:23" s="94" customFormat="1" ht="50.15" hidden="1" customHeight="1" x14ac:dyDescent="0.35">
      <c r="B2143" s="115">
        <f t="shared" si="73"/>
        <v>2138</v>
      </c>
      <c r="C2143" s="160" t="s">
        <v>2301</v>
      </c>
      <c r="D2143" s="116" t="s">
        <v>4671</v>
      </c>
      <c r="E2143" s="117"/>
      <c r="F2143" s="118"/>
      <c r="G2143" s="164">
        <v>1</v>
      </c>
      <c r="H2143" s="164"/>
      <c r="I2143" s="164">
        <v>1</v>
      </c>
      <c r="J2143" s="164"/>
      <c r="K2143" s="131">
        <v>44372</v>
      </c>
      <c r="L2143" s="131">
        <v>44372</v>
      </c>
      <c r="M2143" s="131">
        <v>44372</v>
      </c>
      <c r="N2143" s="160" t="s">
        <v>4672</v>
      </c>
      <c r="O2143" s="160" t="s">
        <v>4284</v>
      </c>
      <c r="P2143" s="115">
        <f t="shared" si="70"/>
        <v>6</v>
      </c>
      <c r="Q2143" s="115">
        <f t="shared" si="71"/>
        <v>2021</v>
      </c>
      <c r="R2143" s="160"/>
      <c r="S2143" s="115" t="str">
        <f t="shared" si="72"/>
        <v>SP1TTB</v>
      </c>
      <c r="T2143" s="115" t="str">
        <f>IFERROR(VLOOKUP(S2143,[1]LOKASI!$B$4:$D$19,2,0),"-")</f>
        <v>-</v>
      </c>
      <c r="U2143" s="115"/>
      <c r="V2143" s="115"/>
      <c r="W2143" s="121"/>
    </row>
    <row r="2144" spans="2:23" s="94" customFormat="1" ht="50.15" hidden="1" customHeight="1" x14ac:dyDescent="0.35">
      <c r="B2144" s="115">
        <f t="shared" si="73"/>
        <v>2139</v>
      </c>
      <c r="C2144" s="115" t="s">
        <v>1755</v>
      </c>
      <c r="D2144" s="116" t="s">
        <v>4673</v>
      </c>
      <c r="E2144" s="117"/>
      <c r="F2144" s="118"/>
      <c r="G2144" s="164"/>
      <c r="H2144" s="164"/>
      <c r="I2144" s="164"/>
      <c r="J2144" s="164">
        <v>8</v>
      </c>
      <c r="K2144" s="131">
        <v>44372</v>
      </c>
      <c r="L2144" s="131">
        <v>44372</v>
      </c>
      <c r="M2144" s="131">
        <v>44372</v>
      </c>
      <c r="N2144" s="160" t="s">
        <v>3403</v>
      </c>
      <c r="O2144" s="160" t="s">
        <v>1354</v>
      </c>
      <c r="P2144" s="115">
        <f t="shared" si="70"/>
        <v>6</v>
      </c>
      <c r="Q2144" s="115">
        <f t="shared" si="71"/>
        <v>2021</v>
      </c>
      <c r="R2144" s="160">
        <v>0.81</v>
      </c>
      <c r="S2144" s="115" t="str">
        <f t="shared" si="72"/>
        <v>BRG</v>
      </c>
      <c r="T2144" s="115" t="str">
        <f>IFERROR(VLOOKUP(S2144,[1]LOKASI!$B$4:$D$19,2,0),"-")</f>
        <v>DISTRIK III</v>
      </c>
      <c r="U2144" s="115"/>
      <c r="V2144" s="115"/>
      <c r="W2144" s="121"/>
    </row>
    <row r="2145" spans="2:23" s="94" customFormat="1" ht="50.15" hidden="1" customHeight="1" x14ac:dyDescent="0.35">
      <c r="B2145" s="115">
        <f t="shared" si="73"/>
        <v>2140</v>
      </c>
      <c r="C2145" s="115" t="s">
        <v>1755</v>
      </c>
      <c r="D2145" s="116" t="s">
        <v>4674</v>
      </c>
      <c r="E2145" s="117"/>
      <c r="F2145" s="118"/>
      <c r="G2145" s="164"/>
      <c r="H2145" s="164"/>
      <c r="I2145" s="164"/>
      <c r="J2145" s="164">
        <v>32</v>
      </c>
      <c r="K2145" s="131">
        <v>44375</v>
      </c>
      <c r="L2145" s="131">
        <v>44375</v>
      </c>
      <c r="M2145" s="131">
        <v>44375</v>
      </c>
      <c r="N2145" s="160" t="s">
        <v>4675</v>
      </c>
      <c r="O2145" s="160" t="s">
        <v>2747</v>
      </c>
      <c r="P2145" s="115">
        <f t="shared" si="70"/>
        <v>6</v>
      </c>
      <c r="Q2145" s="115">
        <f t="shared" si="71"/>
        <v>2021</v>
      </c>
      <c r="R2145" s="160">
        <v>1.4</v>
      </c>
      <c r="S2145" s="115" t="str">
        <f t="shared" si="72"/>
        <v>OGN</v>
      </c>
      <c r="T2145" s="115" t="str">
        <f>IFERROR(VLOOKUP(S2145,[1]LOKASI!$B$4:$D$19,2,0),"-")</f>
        <v>DISTRIK II</v>
      </c>
      <c r="U2145" s="115"/>
      <c r="V2145" s="115"/>
      <c r="W2145" s="121"/>
    </row>
    <row r="2146" spans="2:23" s="94" customFormat="1" ht="50.15" hidden="1" customHeight="1" x14ac:dyDescent="0.35">
      <c r="B2146" s="115">
        <f t="shared" si="73"/>
        <v>2141</v>
      </c>
      <c r="C2146" s="160" t="s">
        <v>1300</v>
      </c>
      <c r="D2146" s="116" t="s">
        <v>4676</v>
      </c>
      <c r="E2146" s="117"/>
      <c r="F2146" s="118"/>
      <c r="G2146" s="164">
        <v>1</v>
      </c>
      <c r="H2146" s="164"/>
      <c r="I2146" s="164">
        <v>1</v>
      </c>
      <c r="J2146" s="164"/>
      <c r="K2146" s="131">
        <v>44376</v>
      </c>
      <c r="L2146" s="131">
        <v>44376</v>
      </c>
      <c r="M2146" s="131">
        <v>44376</v>
      </c>
      <c r="N2146" s="206" t="s">
        <v>4677</v>
      </c>
      <c r="O2146" s="160" t="s">
        <v>4460</v>
      </c>
      <c r="P2146" s="115">
        <f t="shared" si="70"/>
        <v>6</v>
      </c>
      <c r="Q2146" s="115">
        <f t="shared" si="71"/>
        <v>2021</v>
      </c>
      <c r="R2146" s="160">
        <v>2.2000000000000002</v>
      </c>
      <c r="S2146" s="115" t="str">
        <f t="shared" si="72"/>
        <v>SP6TLJ-SP5TLJ</v>
      </c>
      <c r="T2146" s="115" t="str">
        <f>IFERROR(VLOOKUP(S2146,[1]LOKASI!$B$4:$D$19,2,0),"-")</f>
        <v>-</v>
      </c>
      <c r="U2146" s="115"/>
      <c r="V2146" s="115"/>
      <c r="W2146" s="121"/>
    </row>
    <row r="2147" spans="2:23" s="94" customFormat="1" ht="50.15" hidden="1" customHeight="1" x14ac:dyDescent="0.35">
      <c r="B2147" s="115">
        <f t="shared" si="73"/>
        <v>2142</v>
      </c>
      <c r="C2147" s="115" t="s">
        <v>1755</v>
      </c>
      <c r="D2147" s="116" t="s">
        <v>4678</v>
      </c>
      <c r="E2147" s="117"/>
      <c r="F2147" s="118"/>
      <c r="G2147" s="164"/>
      <c r="H2147" s="164"/>
      <c r="I2147" s="164"/>
      <c r="J2147" s="164">
        <v>6</v>
      </c>
      <c r="K2147" s="131">
        <v>44377</v>
      </c>
      <c r="L2147" s="131">
        <v>44377</v>
      </c>
      <c r="M2147" s="131">
        <v>44377</v>
      </c>
      <c r="N2147" s="160" t="s">
        <v>3721</v>
      </c>
      <c r="O2147" s="160" t="s">
        <v>1150</v>
      </c>
      <c r="P2147" s="115">
        <f t="shared" ref="P2147:P2210" si="74">MONTH(K2147)</f>
        <v>6</v>
      </c>
      <c r="Q2147" s="115">
        <f t="shared" ref="Q2147:Q2210" si="75">YEAR(K2147)</f>
        <v>2021</v>
      </c>
      <c r="R2147" s="160"/>
      <c r="S2147" s="115" t="str">
        <f t="shared" si="72"/>
        <v>TLJ</v>
      </c>
      <c r="T2147" s="115" t="str">
        <f>IFERROR(VLOOKUP(S2147,[1]LOKASI!$B$4:$D$19,2,0),"-")</f>
        <v>DISTRIK I</v>
      </c>
      <c r="U2147" s="115"/>
      <c r="V2147" s="115"/>
      <c r="W2147" s="121"/>
    </row>
    <row r="2148" spans="2:23" s="94" customFormat="1" ht="50.15" hidden="1" customHeight="1" x14ac:dyDescent="0.35">
      <c r="B2148" s="115">
        <f t="shared" si="73"/>
        <v>2143</v>
      </c>
      <c r="C2148" s="115" t="s">
        <v>1755</v>
      </c>
      <c r="D2148" s="116" t="s">
        <v>4679</v>
      </c>
      <c r="E2148" s="117"/>
      <c r="F2148" s="118"/>
      <c r="G2148" s="164"/>
      <c r="H2148" s="164"/>
      <c r="I2148" s="164"/>
      <c r="J2148" s="164">
        <v>12</v>
      </c>
      <c r="K2148" s="131">
        <v>44377</v>
      </c>
      <c r="L2148" s="131">
        <v>44377</v>
      </c>
      <c r="M2148" s="131">
        <v>44377</v>
      </c>
      <c r="N2148" s="160" t="s">
        <v>3330</v>
      </c>
      <c r="O2148" s="160" t="s">
        <v>1872</v>
      </c>
      <c r="P2148" s="115">
        <f t="shared" si="74"/>
        <v>6</v>
      </c>
      <c r="Q2148" s="115">
        <f t="shared" si="75"/>
        <v>2021</v>
      </c>
      <c r="R2148" s="160">
        <v>2.5</v>
      </c>
      <c r="S2148" s="115" t="str">
        <f t="shared" si="72"/>
        <v>OGN</v>
      </c>
      <c r="T2148" s="115" t="str">
        <f>IFERROR(VLOOKUP(S2148,[1]LOKASI!$B$4:$D$19,2,0),"-")</f>
        <v>DISTRIK II</v>
      </c>
      <c r="U2148" s="115"/>
      <c r="V2148" s="115"/>
      <c r="W2148" s="121"/>
    </row>
    <row r="2149" spans="2:23" s="94" customFormat="1" ht="50.15" hidden="1" customHeight="1" x14ac:dyDescent="0.35">
      <c r="B2149" s="115">
        <f t="shared" si="73"/>
        <v>2144</v>
      </c>
      <c r="C2149" s="115" t="s">
        <v>1755</v>
      </c>
      <c r="D2149" s="116" t="s">
        <v>4680</v>
      </c>
      <c r="E2149" s="117"/>
      <c r="F2149" s="118"/>
      <c r="G2149" s="164"/>
      <c r="H2149" s="164"/>
      <c r="I2149" s="164"/>
      <c r="J2149" s="164">
        <v>12</v>
      </c>
      <c r="K2149" s="131">
        <v>44377</v>
      </c>
      <c r="L2149" s="131">
        <v>44377</v>
      </c>
      <c r="M2149" s="131">
        <v>44377</v>
      </c>
      <c r="N2149" s="206" t="s">
        <v>4681</v>
      </c>
      <c r="O2149" s="160" t="s">
        <v>1924</v>
      </c>
      <c r="P2149" s="115">
        <f t="shared" si="74"/>
        <v>6</v>
      </c>
      <c r="Q2149" s="115">
        <f t="shared" si="75"/>
        <v>2021</v>
      </c>
      <c r="R2149" s="160">
        <v>1.7</v>
      </c>
      <c r="S2149" s="115" t="str">
        <f t="shared" si="72"/>
        <v>OGN</v>
      </c>
      <c r="T2149" s="115" t="str">
        <f>IFERROR(VLOOKUP(S2149,[1]LOKASI!$B$4:$D$19,2,0),"-")</f>
        <v>DISTRIK II</v>
      </c>
      <c r="U2149" s="115"/>
      <c r="V2149" s="115"/>
      <c r="W2149" s="121"/>
    </row>
    <row r="2150" spans="2:23" s="94" customFormat="1" ht="50.15" hidden="1" customHeight="1" x14ac:dyDescent="0.35">
      <c r="B2150" s="115">
        <f t="shared" si="73"/>
        <v>2145</v>
      </c>
      <c r="C2150" s="115" t="s">
        <v>1755</v>
      </c>
      <c r="D2150" s="116" t="s">
        <v>4682</v>
      </c>
      <c r="E2150" s="117"/>
      <c r="F2150" s="118"/>
      <c r="G2150" s="164"/>
      <c r="H2150" s="164"/>
      <c r="I2150" s="164"/>
      <c r="J2150" s="164">
        <v>12</v>
      </c>
      <c r="K2150" s="131">
        <v>44377</v>
      </c>
      <c r="L2150" s="131">
        <v>44377</v>
      </c>
      <c r="M2150" s="131">
        <v>44377</v>
      </c>
      <c r="N2150" s="160" t="s">
        <v>3102</v>
      </c>
      <c r="O2150" s="160" t="s">
        <v>1441</v>
      </c>
      <c r="P2150" s="115">
        <f t="shared" si="74"/>
        <v>6</v>
      </c>
      <c r="Q2150" s="115">
        <f t="shared" si="75"/>
        <v>2021</v>
      </c>
      <c r="R2150" s="160">
        <v>0.1</v>
      </c>
      <c r="S2150" s="115" t="str">
        <f t="shared" si="72"/>
        <v>KAG</v>
      </c>
      <c r="T2150" s="115" t="str">
        <f>IFERROR(VLOOKUP(S2150,[1]LOKASI!$B$4:$D$19,2,0),"-")</f>
        <v>DISTRIK III</v>
      </c>
      <c r="U2150" s="115"/>
      <c r="V2150" s="115"/>
      <c r="W2150" s="121"/>
    </row>
    <row r="2151" spans="2:23" s="94" customFormat="1" ht="50.15" hidden="1" customHeight="1" x14ac:dyDescent="0.35">
      <c r="B2151" s="115">
        <f t="shared" si="73"/>
        <v>2146</v>
      </c>
      <c r="C2151" s="115" t="s">
        <v>1755</v>
      </c>
      <c r="D2151" s="116" t="s">
        <v>4683</v>
      </c>
      <c r="E2151" s="117"/>
      <c r="F2151" s="118"/>
      <c r="G2151" s="164"/>
      <c r="H2151" s="164"/>
      <c r="I2151" s="164"/>
      <c r="J2151" s="164">
        <v>8</v>
      </c>
      <c r="K2151" s="131">
        <v>44378</v>
      </c>
      <c r="L2151" s="131">
        <v>44378</v>
      </c>
      <c r="M2151" s="131">
        <v>44378</v>
      </c>
      <c r="N2151" s="160" t="s">
        <v>3272</v>
      </c>
      <c r="O2151" s="160" t="s">
        <v>2644</v>
      </c>
      <c r="P2151" s="115">
        <f t="shared" si="74"/>
        <v>7</v>
      </c>
      <c r="Q2151" s="115">
        <f t="shared" si="75"/>
        <v>2021</v>
      </c>
      <c r="R2151" s="160">
        <v>0.3</v>
      </c>
      <c r="S2151" s="115" t="str">
        <f t="shared" si="72"/>
        <v>GNK</v>
      </c>
      <c r="T2151" s="115" t="str">
        <f>IFERROR(VLOOKUP(S2151,[1]LOKASI!$B$4:$D$19,2,0),"-")</f>
        <v>DISTRIK I</v>
      </c>
      <c r="U2151" s="115"/>
      <c r="V2151" s="115"/>
      <c r="W2151" s="121"/>
    </row>
    <row r="2152" spans="2:23" s="94" customFormat="1" ht="50.15" hidden="1" customHeight="1" x14ac:dyDescent="0.35">
      <c r="B2152" s="115">
        <f t="shared" si="73"/>
        <v>2147</v>
      </c>
      <c r="C2152" s="115" t="s">
        <v>1755</v>
      </c>
      <c r="D2152" s="116" t="s">
        <v>4684</v>
      </c>
      <c r="E2152" s="117"/>
      <c r="F2152" s="118"/>
      <c r="G2152" s="164"/>
      <c r="H2152" s="164"/>
      <c r="I2152" s="164"/>
      <c r="J2152" s="164">
        <v>9</v>
      </c>
      <c r="K2152" s="131">
        <v>44378</v>
      </c>
      <c r="L2152" s="131">
        <v>44378</v>
      </c>
      <c r="M2152" s="131">
        <v>44378</v>
      </c>
      <c r="N2152" s="206" t="s">
        <v>4685</v>
      </c>
      <c r="O2152" s="160" t="s">
        <v>1987</v>
      </c>
      <c r="P2152" s="115">
        <f t="shared" si="74"/>
        <v>7</v>
      </c>
      <c r="Q2152" s="115">
        <f t="shared" si="75"/>
        <v>2021</v>
      </c>
      <c r="R2152" s="160">
        <v>0.5</v>
      </c>
      <c r="S2152" s="115" t="str">
        <f t="shared" si="72"/>
        <v>OGN</v>
      </c>
      <c r="T2152" s="115" t="str">
        <f>IFERROR(VLOOKUP(S2152,[1]LOKASI!$B$4:$D$19,2,0),"-")</f>
        <v>DISTRIK II</v>
      </c>
      <c r="U2152" s="115"/>
      <c r="V2152" s="115"/>
      <c r="W2152" s="121"/>
    </row>
    <row r="2153" spans="2:23" s="94" customFormat="1" ht="50.15" hidden="1" customHeight="1" x14ac:dyDescent="0.35">
      <c r="B2153" s="115">
        <f t="shared" si="73"/>
        <v>2148</v>
      </c>
      <c r="C2153" s="115" t="s">
        <v>1755</v>
      </c>
      <c r="D2153" s="116" t="s">
        <v>4686</v>
      </c>
      <c r="E2153" s="117"/>
      <c r="F2153" s="118"/>
      <c r="G2153" s="164"/>
      <c r="H2153" s="164"/>
      <c r="I2153" s="164"/>
      <c r="J2153" s="164">
        <v>8</v>
      </c>
      <c r="K2153" s="131">
        <v>44378</v>
      </c>
      <c r="L2153" s="131">
        <v>44378</v>
      </c>
      <c r="M2153" s="131">
        <v>44378</v>
      </c>
      <c r="N2153" s="160" t="s">
        <v>3298</v>
      </c>
      <c r="O2153" s="160" t="s">
        <v>1420</v>
      </c>
      <c r="P2153" s="115">
        <f t="shared" si="74"/>
        <v>7</v>
      </c>
      <c r="Q2153" s="115">
        <f t="shared" si="75"/>
        <v>2021</v>
      </c>
      <c r="R2153" s="160">
        <v>0.5</v>
      </c>
      <c r="S2153" s="115" t="str">
        <f t="shared" si="72"/>
        <v>GNK</v>
      </c>
      <c r="T2153" s="115" t="str">
        <f>IFERROR(VLOOKUP(S2153,[1]LOKASI!$B$4:$D$19,2,0),"-")</f>
        <v>DISTRIK I</v>
      </c>
      <c r="U2153" s="115"/>
      <c r="V2153" s="115"/>
      <c r="W2153" s="121"/>
    </row>
    <row r="2154" spans="2:23" s="94" customFormat="1" ht="50.15" hidden="1" customHeight="1" x14ac:dyDescent="0.35">
      <c r="B2154" s="115">
        <f t="shared" si="73"/>
        <v>2149</v>
      </c>
      <c r="C2154" s="115" t="s">
        <v>1755</v>
      </c>
      <c r="D2154" s="116" t="s">
        <v>4687</v>
      </c>
      <c r="E2154" s="117"/>
      <c r="F2154" s="118"/>
      <c r="G2154" s="164"/>
      <c r="H2154" s="164"/>
      <c r="I2154" s="164"/>
      <c r="J2154" s="164">
        <v>12</v>
      </c>
      <c r="K2154" s="131">
        <v>44379</v>
      </c>
      <c r="L2154" s="131">
        <v>44379</v>
      </c>
      <c r="M2154" s="131">
        <v>44379</v>
      </c>
      <c r="N2154" s="160" t="s">
        <v>3577</v>
      </c>
      <c r="O2154" s="160" t="s">
        <v>1785</v>
      </c>
      <c r="P2154" s="115">
        <f t="shared" si="74"/>
        <v>7</v>
      </c>
      <c r="Q2154" s="115">
        <f t="shared" si="75"/>
        <v>2021</v>
      </c>
      <c r="R2154" s="160">
        <v>0.1</v>
      </c>
      <c r="S2154" s="115" t="str">
        <f t="shared" si="72"/>
        <v>OGN</v>
      </c>
      <c r="T2154" s="115" t="str">
        <f>IFERROR(VLOOKUP(S2154,[1]LOKASI!$B$4:$D$19,2,0),"-")</f>
        <v>DISTRIK II</v>
      </c>
      <c r="U2154" s="115"/>
      <c r="V2154" s="115"/>
      <c r="W2154" s="121"/>
    </row>
    <row r="2155" spans="2:23" s="94" customFormat="1" ht="50.15" hidden="1" customHeight="1" x14ac:dyDescent="0.35">
      <c r="B2155" s="115">
        <f t="shared" si="73"/>
        <v>2150</v>
      </c>
      <c r="C2155" s="115" t="s">
        <v>1755</v>
      </c>
      <c r="D2155" s="116" t="s">
        <v>4688</v>
      </c>
      <c r="E2155" s="117"/>
      <c r="F2155" s="118"/>
      <c r="G2155" s="164"/>
      <c r="H2155" s="164"/>
      <c r="I2155" s="164"/>
      <c r="J2155" s="164">
        <v>24</v>
      </c>
      <c r="K2155" s="131">
        <v>44379</v>
      </c>
      <c r="L2155" s="131">
        <v>44379</v>
      </c>
      <c r="M2155" s="131">
        <v>44379</v>
      </c>
      <c r="N2155" s="160" t="s">
        <v>4448</v>
      </c>
      <c r="O2155" s="160" t="s">
        <v>4344</v>
      </c>
      <c r="P2155" s="115">
        <f t="shared" si="74"/>
        <v>7</v>
      </c>
      <c r="Q2155" s="115">
        <f t="shared" si="75"/>
        <v>2021</v>
      </c>
      <c r="R2155" s="160">
        <v>0.52</v>
      </c>
      <c r="S2155" s="115" t="str">
        <f t="shared" si="72"/>
        <v>PMT</v>
      </c>
      <c r="T2155" s="115" t="str">
        <f>IFERROR(VLOOKUP(S2155,[1]LOKASI!$B$4:$D$19,2,0),"-")</f>
        <v>-</v>
      </c>
      <c r="U2155" s="115"/>
      <c r="V2155" s="115"/>
      <c r="W2155" s="121"/>
    </row>
    <row r="2156" spans="2:23" s="94" customFormat="1" ht="50.15" hidden="1" customHeight="1" x14ac:dyDescent="0.35">
      <c r="B2156" s="115">
        <f t="shared" si="73"/>
        <v>2151</v>
      </c>
      <c r="C2156" s="160" t="s">
        <v>2301</v>
      </c>
      <c r="D2156" s="116" t="s">
        <v>4689</v>
      </c>
      <c r="E2156" s="117"/>
      <c r="F2156" s="118"/>
      <c r="G2156" s="164"/>
      <c r="H2156" s="164"/>
      <c r="I2156" s="164"/>
      <c r="J2156" s="164">
        <v>8</v>
      </c>
      <c r="K2156" s="131">
        <v>44379</v>
      </c>
      <c r="L2156" s="131">
        <v>44379</v>
      </c>
      <c r="M2156" s="131">
        <v>44379</v>
      </c>
      <c r="N2156" s="160" t="s">
        <v>3224</v>
      </c>
      <c r="O2156" s="160" t="s">
        <v>1520</v>
      </c>
      <c r="P2156" s="115">
        <f t="shared" si="74"/>
        <v>7</v>
      </c>
      <c r="Q2156" s="115">
        <f t="shared" si="75"/>
        <v>2021</v>
      </c>
      <c r="R2156" s="160"/>
      <c r="S2156" s="115" t="str">
        <f t="shared" si="72"/>
        <v>PMB-31</v>
      </c>
      <c r="T2156" s="115" t="str">
        <f>IFERROR(VLOOKUP(S2156,[1]LOKASI!$B$4:$D$19,2,0),"-")</f>
        <v>-</v>
      </c>
      <c r="U2156" s="115"/>
      <c r="V2156" s="115"/>
      <c r="W2156" s="121"/>
    </row>
    <row r="2157" spans="2:23" s="94" customFormat="1" ht="50.15" hidden="1" customHeight="1" x14ac:dyDescent="0.35">
      <c r="B2157" s="115">
        <f t="shared" si="73"/>
        <v>2152</v>
      </c>
      <c r="C2157" s="115" t="s">
        <v>1755</v>
      </c>
      <c r="D2157" s="116" t="s">
        <v>4690</v>
      </c>
      <c r="E2157" s="117"/>
      <c r="F2157" s="118"/>
      <c r="G2157" s="164"/>
      <c r="H2157" s="164"/>
      <c r="I2157" s="164"/>
      <c r="J2157" s="164">
        <v>8</v>
      </c>
      <c r="K2157" s="131">
        <v>44382</v>
      </c>
      <c r="L2157" s="131">
        <v>44382</v>
      </c>
      <c r="M2157" s="131">
        <v>44382</v>
      </c>
      <c r="N2157" s="160" t="s">
        <v>4691</v>
      </c>
      <c r="O2157" s="160" t="s">
        <v>1431</v>
      </c>
      <c r="P2157" s="115">
        <f t="shared" si="74"/>
        <v>7</v>
      </c>
      <c r="Q2157" s="115">
        <f t="shared" si="75"/>
        <v>2021</v>
      </c>
      <c r="R2157" s="160">
        <v>0.8</v>
      </c>
      <c r="S2157" s="115" t="str">
        <f t="shared" si="72"/>
        <v>GNK</v>
      </c>
      <c r="T2157" s="115" t="str">
        <f>IFERROR(VLOOKUP(S2157,[1]LOKASI!$B$4:$D$19,2,0),"-")</f>
        <v>DISTRIK I</v>
      </c>
      <c r="U2157" s="115"/>
      <c r="V2157" s="115"/>
      <c r="W2157" s="121"/>
    </row>
    <row r="2158" spans="2:23" s="94" customFormat="1" ht="50.15" hidden="1" customHeight="1" x14ac:dyDescent="0.35">
      <c r="B2158" s="115">
        <f t="shared" si="73"/>
        <v>2153</v>
      </c>
      <c r="C2158" s="115" t="s">
        <v>1755</v>
      </c>
      <c r="D2158" s="116" t="s">
        <v>4692</v>
      </c>
      <c r="E2158" s="117"/>
      <c r="F2158" s="118"/>
      <c r="G2158" s="164"/>
      <c r="H2158" s="164"/>
      <c r="I2158" s="164"/>
      <c r="J2158" s="164">
        <v>36</v>
      </c>
      <c r="K2158" s="131">
        <v>44382</v>
      </c>
      <c r="L2158" s="131">
        <v>44382</v>
      </c>
      <c r="M2158" s="131">
        <v>44382</v>
      </c>
      <c r="N2158" s="160" t="s">
        <v>4693</v>
      </c>
      <c r="O2158" s="160" t="s">
        <v>644</v>
      </c>
      <c r="P2158" s="115">
        <f t="shared" si="74"/>
        <v>7</v>
      </c>
      <c r="Q2158" s="115">
        <f t="shared" si="75"/>
        <v>2021</v>
      </c>
      <c r="R2158" s="160">
        <v>0.2</v>
      </c>
      <c r="S2158" s="115" t="str">
        <f t="shared" si="72"/>
        <v>TLJ</v>
      </c>
      <c r="T2158" s="115" t="str">
        <f>IFERROR(VLOOKUP(S2158,[1]LOKASI!$B$4:$D$19,2,0),"-")</f>
        <v>DISTRIK I</v>
      </c>
      <c r="U2158" s="115"/>
      <c r="V2158" s="115"/>
      <c r="W2158" s="121"/>
    </row>
    <row r="2159" spans="2:23" s="94" customFormat="1" ht="50.15" hidden="1" customHeight="1" x14ac:dyDescent="0.35">
      <c r="B2159" s="115">
        <f t="shared" si="73"/>
        <v>2154</v>
      </c>
      <c r="C2159" s="160" t="s">
        <v>3679</v>
      </c>
      <c r="D2159" s="116" t="s">
        <v>4694</v>
      </c>
      <c r="E2159" s="117"/>
      <c r="F2159" s="118"/>
      <c r="G2159" s="164"/>
      <c r="H2159" s="164"/>
      <c r="I2159" s="164"/>
      <c r="J2159" s="164">
        <v>9</v>
      </c>
      <c r="K2159" s="131">
        <v>44383</v>
      </c>
      <c r="L2159" s="131">
        <v>44383</v>
      </c>
      <c r="M2159" s="131">
        <v>44383</v>
      </c>
      <c r="N2159" s="160" t="s">
        <v>4455</v>
      </c>
      <c r="O2159" s="160" t="s">
        <v>1829</v>
      </c>
      <c r="P2159" s="115">
        <f t="shared" si="74"/>
        <v>7</v>
      </c>
      <c r="Q2159" s="115">
        <f t="shared" si="75"/>
        <v>2021</v>
      </c>
      <c r="R2159" s="160"/>
      <c r="S2159" s="115" t="str">
        <f t="shared" si="72"/>
        <v>GNK</v>
      </c>
      <c r="T2159" s="115" t="str">
        <f>IFERROR(VLOOKUP(S2159,[1]LOKASI!$B$4:$D$19,2,0),"-")</f>
        <v>DISTRIK I</v>
      </c>
      <c r="U2159" s="115"/>
      <c r="V2159" s="115"/>
      <c r="W2159" s="121"/>
    </row>
    <row r="2160" spans="2:23" s="94" customFormat="1" ht="50.15" hidden="1" customHeight="1" x14ac:dyDescent="0.35">
      <c r="B2160" s="115">
        <f t="shared" si="73"/>
        <v>2155</v>
      </c>
      <c r="C2160" s="115" t="s">
        <v>1755</v>
      </c>
      <c r="D2160" s="116" t="s">
        <v>4695</v>
      </c>
      <c r="E2160" s="117"/>
      <c r="F2160" s="118"/>
      <c r="G2160" s="164"/>
      <c r="H2160" s="164"/>
      <c r="I2160" s="164"/>
      <c r="J2160" s="164">
        <v>24</v>
      </c>
      <c r="K2160" s="131">
        <v>44383</v>
      </c>
      <c r="L2160" s="131">
        <v>44383</v>
      </c>
      <c r="M2160" s="131">
        <v>44383</v>
      </c>
      <c r="N2160" s="160" t="s">
        <v>3109</v>
      </c>
      <c r="O2160" s="160" t="s">
        <v>4344</v>
      </c>
      <c r="P2160" s="115">
        <f t="shared" si="74"/>
        <v>7</v>
      </c>
      <c r="Q2160" s="115">
        <f t="shared" si="75"/>
        <v>2021</v>
      </c>
      <c r="R2160" s="160">
        <v>1.3</v>
      </c>
      <c r="S2160" s="115" t="str">
        <f t="shared" si="72"/>
        <v>PMT</v>
      </c>
      <c r="T2160" s="115" t="str">
        <f>IFERROR(VLOOKUP(S2160,[1]LOKASI!$B$4:$D$19,2,0),"-")</f>
        <v>-</v>
      </c>
      <c r="U2160" s="115"/>
      <c r="V2160" s="115"/>
      <c r="W2160" s="121"/>
    </row>
    <row r="2161" spans="2:23" s="94" customFormat="1" ht="50.15" hidden="1" customHeight="1" x14ac:dyDescent="0.35">
      <c r="B2161" s="115">
        <f t="shared" si="73"/>
        <v>2156</v>
      </c>
      <c r="C2161" s="160" t="s">
        <v>2301</v>
      </c>
      <c r="D2161" s="116" t="s">
        <v>4696</v>
      </c>
      <c r="E2161" s="117"/>
      <c r="F2161" s="118"/>
      <c r="G2161" s="164">
        <v>1</v>
      </c>
      <c r="H2161" s="164"/>
      <c r="I2161" s="164">
        <v>1</v>
      </c>
      <c r="J2161" s="164"/>
      <c r="K2161" s="131">
        <v>44384</v>
      </c>
      <c r="L2161" s="131">
        <v>44384</v>
      </c>
      <c r="M2161" s="131">
        <v>44384</v>
      </c>
      <c r="N2161" s="160" t="s">
        <v>4268</v>
      </c>
      <c r="O2161" s="160" t="s">
        <v>4697</v>
      </c>
      <c r="P2161" s="115">
        <f t="shared" si="74"/>
        <v>7</v>
      </c>
      <c r="Q2161" s="115">
        <f t="shared" si="75"/>
        <v>2021</v>
      </c>
      <c r="R2161" s="160"/>
      <c r="S2161" s="115" t="str">
        <f t="shared" si="72"/>
        <v>SKGXILBK</v>
      </c>
      <c r="T2161" s="115" t="str">
        <f>IFERROR(VLOOKUP(S2161,[1]LOKASI!$B$4:$D$19,2,0),"-")</f>
        <v>-</v>
      </c>
      <c r="U2161" s="115"/>
      <c r="V2161" s="115"/>
      <c r="W2161" s="121"/>
    </row>
    <row r="2162" spans="2:23" s="94" customFormat="1" ht="50.15" hidden="1" customHeight="1" x14ac:dyDescent="0.35">
      <c r="B2162" s="115">
        <f t="shared" si="73"/>
        <v>2157</v>
      </c>
      <c r="C2162" s="160" t="s">
        <v>2301</v>
      </c>
      <c r="D2162" s="116" t="s">
        <v>4698</v>
      </c>
      <c r="E2162" s="117"/>
      <c r="F2162" s="118"/>
      <c r="G2162" s="164">
        <v>1</v>
      </c>
      <c r="H2162" s="164"/>
      <c r="I2162" s="164">
        <v>1</v>
      </c>
      <c r="J2162" s="164"/>
      <c r="K2162" s="131">
        <v>44384</v>
      </c>
      <c r="L2162" s="131">
        <v>44384</v>
      </c>
      <c r="M2162" s="131">
        <v>44384</v>
      </c>
      <c r="N2162" s="160" t="s">
        <v>4699</v>
      </c>
      <c r="O2162" s="160" t="s">
        <v>4700</v>
      </c>
      <c r="P2162" s="115">
        <f t="shared" si="74"/>
        <v>7</v>
      </c>
      <c r="Q2162" s="115">
        <f t="shared" si="75"/>
        <v>2021</v>
      </c>
      <c r="R2162" s="160">
        <v>1.2</v>
      </c>
      <c r="S2162" s="115" t="str">
        <f t="shared" si="72"/>
        <v>TTB21/62/38</v>
      </c>
      <c r="T2162" s="115" t="str">
        <f>IFERROR(VLOOKUP(S2162,[1]LOKASI!$B$4:$D$19,2,0),"-")</f>
        <v>-</v>
      </c>
      <c r="U2162" s="115"/>
      <c r="V2162" s="115"/>
      <c r="W2162" s="121"/>
    </row>
    <row r="2163" spans="2:23" s="94" customFormat="1" ht="50.15" hidden="1" customHeight="1" x14ac:dyDescent="0.35">
      <c r="B2163" s="115">
        <f t="shared" si="73"/>
        <v>2158</v>
      </c>
      <c r="C2163" s="115" t="s">
        <v>1755</v>
      </c>
      <c r="D2163" s="116" t="s">
        <v>4701</v>
      </c>
      <c r="E2163" s="117"/>
      <c r="F2163" s="118"/>
      <c r="G2163" s="164"/>
      <c r="H2163" s="164"/>
      <c r="I2163" s="164"/>
      <c r="J2163" s="164">
        <v>50</v>
      </c>
      <c r="K2163" s="131">
        <v>44384</v>
      </c>
      <c r="L2163" s="131">
        <v>44384</v>
      </c>
      <c r="M2163" s="131">
        <v>44384</v>
      </c>
      <c r="N2163" s="206" t="s">
        <v>4702</v>
      </c>
      <c r="O2163" s="160" t="s">
        <v>1663</v>
      </c>
      <c r="P2163" s="115">
        <f t="shared" si="74"/>
        <v>7</v>
      </c>
      <c r="Q2163" s="115">
        <f t="shared" si="75"/>
        <v>2021</v>
      </c>
      <c r="R2163" s="160">
        <v>3</v>
      </c>
      <c r="S2163" s="115" t="str">
        <f t="shared" si="72"/>
        <v>TMT</v>
      </c>
      <c r="T2163" s="115" t="str">
        <f>IFERROR(VLOOKUP(S2163,[1]LOKASI!$B$4:$D$19,2,0),"-")</f>
        <v>DISTRIK II</v>
      </c>
      <c r="U2163" s="115"/>
      <c r="V2163" s="115"/>
      <c r="W2163" s="121"/>
    </row>
    <row r="2164" spans="2:23" s="94" customFormat="1" ht="50.15" hidden="1" customHeight="1" x14ac:dyDescent="0.35">
      <c r="B2164" s="115">
        <f t="shared" si="73"/>
        <v>2159</v>
      </c>
      <c r="C2164" s="115" t="s">
        <v>1755</v>
      </c>
      <c r="D2164" s="116" t="s">
        <v>4703</v>
      </c>
      <c r="E2164" s="117"/>
      <c r="F2164" s="118"/>
      <c r="G2164" s="164"/>
      <c r="H2164" s="164"/>
      <c r="I2164" s="164"/>
      <c r="J2164" s="164">
        <v>8</v>
      </c>
      <c r="K2164" s="131">
        <v>44385</v>
      </c>
      <c r="L2164" s="131">
        <v>44385</v>
      </c>
      <c r="M2164" s="131">
        <v>44385</v>
      </c>
      <c r="N2164" s="206" t="s">
        <v>4704</v>
      </c>
      <c r="O2164" s="160" t="s">
        <v>1521</v>
      </c>
      <c r="P2164" s="115">
        <f t="shared" si="74"/>
        <v>7</v>
      </c>
      <c r="Q2164" s="115">
        <f t="shared" si="75"/>
        <v>2021</v>
      </c>
      <c r="R2164" s="206" t="s">
        <v>4705</v>
      </c>
      <c r="S2164" s="115" t="str">
        <f t="shared" si="72"/>
        <v>PMB</v>
      </c>
      <c r="T2164" s="115" t="str">
        <f>IFERROR(VLOOKUP(S2164,[1]LOKASI!$B$4:$D$19,2,0),"-")</f>
        <v>DISTRIK I</v>
      </c>
      <c r="U2164" s="115"/>
      <c r="V2164" s="115"/>
      <c r="W2164" s="121"/>
    </row>
    <row r="2165" spans="2:23" s="94" customFormat="1" ht="50.15" hidden="1" customHeight="1" x14ac:dyDescent="0.35">
      <c r="B2165" s="115">
        <f t="shared" si="73"/>
        <v>2160</v>
      </c>
      <c r="C2165" s="115" t="s">
        <v>1755</v>
      </c>
      <c r="D2165" s="116" t="s">
        <v>4706</v>
      </c>
      <c r="E2165" s="117"/>
      <c r="F2165" s="118"/>
      <c r="G2165" s="164"/>
      <c r="H2165" s="164"/>
      <c r="I2165" s="164"/>
      <c r="J2165" s="164">
        <v>16</v>
      </c>
      <c r="K2165" s="131">
        <v>44386</v>
      </c>
      <c r="L2165" s="131">
        <v>44386</v>
      </c>
      <c r="M2165" s="131">
        <v>44386</v>
      </c>
      <c r="N2165" s="160" t="s">
        <v>3547</v>
      </c>
      <c r="O2165" s="160" t="s">
        <v>1521</v>
      </c>
      <c r="P2165" s="115">
        <f t="shared" si="74"/>
        <v>7</v>
      </c>
      <c r="Q2165" s="115">
        <f t="shared" si="75"/>
        <v>2021</v>
      </c>
      <c r="R2165" s="160">
        <v>0.46</v>
      </c>
      <c r="S2165" s="115" t="str">
        <f t="shared" si="72"/>
        <v>PMB</v>
      </c>
      <c r="T2165" s="115" t="str">
        <f>IFERROR(VLOOKUP(S2165,[1]LOKASI!$B$4:$D$19,2,0),"-")</f>
        <v>DISTRIK I</v>
      </c>
      <c r="U2165" s="115"/>
      <c r="V2165" s="115"/>
      <c r="W2165" s="121"/>
    </row>
    <row r="2166" spans="2:23" s="94" customFormat="1" ht="50.15" hidden="1" customHeight="1" x14ac:dyDescent="0.35">
      <c r="B2166" s="115">
        <f t="shared" si="73"/>
        <v>2161</v>
      </c>
      <c r="C2166" s="115" t="s">
        <v>1755</v>
      </c>
      <c r="D2166" s="116" t="s">
        <v>4707</v>
      </c>
      <c r="E2166" s="117"/>
      <c r="F2166" s="118"/>
      <c r="G2166" s="164"/>
      <c r="H2166" s="164"/>
      <c r="I2166" s="164"/>
      <c r="J2166" s="164">
        <v>8</v>
      </c>
      <c r="K2166" s="131">
        <v>44387</v>
      </c>
      <c r="L2166" s="131">
        <v>44387</v>
      </c>
      <c r="M2166" s="131">
        <v>44387</v>
      </c>
      <c r="N2166" s="160" t="s">
        <v>3661</v>
      </c>
      <c r="O2166" s="160" t="s">
        <v>1519</v>
      </c>
      <c r="P2166" s="115">
        <f t="shared" si="74"/>
        <v>7</v>
      </c>
      <c r="Q2166" s="115">
        <f t="shared" si="75"/>
        <v>2021</v>
      </c>
      <c r="R2166" s="160">
        <v>0.44</v>
      </c>
      <c r="S2166" s="115" t="str">
        <f t="shared" si="72"/>
        <v>PMB</v>
      </c>
      <c r="T2166" s="115" t="str">
        <f>IFERROR(VLOOKUP(S2166,[1]LOKASI!$B$4:$D$19,2,0),"-")</f>
        <v>DISTRIK I</v>
      </c>
      <c r="U2166" s="115"/>
      <c r="V2166" s="115"/>
      <c r="W2166" s="121"/>
    </row>
    <row r="2167" spans="2:23" s="94" customFormat="1" ht="50.15" hidden="1" customHeight="1" x14ac:dyDescent="0.35">
      <c r="B2167" s="115">
        <f t="shared" si="73"/>
        <v>2162</v>
      </c>
      <c r="C2167" s="115" t="s">
        <v>1755</v>
      </c>
      <c r="D2167" s="116" t="s">
        <v>4708</v>
      </c>
      <c r="E2167" s="117"/>
      <c r="F2167" s="118"/>
      <c r="G2167" s="164"/>
      <c r="H2167" s="164"/>
      <c r="I2167" s="164"/>
      <c r="J2167" s="164">
        <v>24</v>
      </c>
      <c r="K2167" s="131">
        <v>44387</v>
      </c>
      <c r="L2167" s="131">
        <v>44387</v>
      </c>
      <c r="M2167" s="131">
        <v>44387</v>
      </c>
      <c r="N2167" s="160" t="s">
        <v>3721</v>
      </c>
      <c r="O2167" s="160" t="s">
        <v>623</v>
      </c>
      <c r="P2167" s="115">
        <f t="shared" si="74"/>
        <v>7</v>
      </c>
      <c r="Q2167" s="115">
        <f t="shared" si="75"/>
        <v>2021</v>
      </c>
      <c r="R2167" s="160">
        <v>0.8</v>
      </c>
      <c r="S2167" s="115" t="str">
        <f t="shared" si="72"/>
        <v>TLJ</v>
      </c>
      <c r="T2167" s="115" t="str">
        <f>IFERROR(VLOOKUP(S2167,[1]LOKASI!$B$4:$D$19,2,0),"-")</f>
        <v>DISTRIK I</v>
      </c>
      <c r="U2167" s="115"/>
      <c r="V2167" s="115"/>
      <c r="W2167" s="121"/>
    </row>
    <row r="2168" spans="2:23" s="94" customFormat="1" ht="50.15" hidden="1" customHeight="1" x14ac:dyDescent="0.35">
      <c r="B2168" s="115">
        <f t="shared" si="73"/>
        <v>2163</v>
      </c>
      <c r="C2168" s="115" t="s">
        <v>1755</v>
      </c>
      <c r="D2168" s="116" t="s">
        <v>4709</v>
      </c>
      <c r="E2168" s="117"/>
      <c r="F2168" s="118"/>
      <c r="G2168" s="164"/>
      <c r="H2168" s="164"/>
      <c r="I2168" s="164"/>
      <c r="J2168" s="164">
        <v>16</v>
      </c>
      <c r="K2168" s="131">
        <v>44387</v>
      </c>
      <c r="L2168" s="131">
        <v>44387</v>
      </c>
      <c r="M2168" s="131">
        <v>44387</v>
      </c>
      <c r="N2168" s="160" t="s">
        <v>3434</v>
      </c>
      <c r="O2168" s="160" t="s">
        <v>1579</v>
      </c>
      <c r="P2168" s="115">
        <f t="shared" si="74"/>
        <v>7</v>
      </c>
      <c r="Q2168" s="115">
        <f t="shared" si="75"/>
        <v>2021</v>
      </c>
      <c r="R2168" s="160">
        <v>1</v>
      </c>
      <c r="S2168" s="115" t="str">
        <f t="shared" si="72"/>
        <v>TLJ</v>
      </c>
      <c r="T2168" s="115" t="str">
        <f>IFERROR(VLOOKUP(S2168,[1]LOKASI!$B$4:$D$19,2,0),"-")</f>
        <v>DISTRIK I</v>
      </c>
      <c r="U2168" s="115"/>
      <c r="V2168" s="115"/>
      <c r="W2168" s="121"/>
    </row>
    <row r="2169" spans="2:23" s="94" customFormat="1" ht="50.15" hidden="1" customHeight="1" x14ac:dyDescent="0.35">
      <c r="B2169" s="115">
        <f t="shared" si="73"/>
        <v>2164</v>
      </c>
      <c r="C2169" s="115" t="s">
        <v>1755</v>
      </c>
      <c r="D2169" s="116" t="s">
        <v>4710</v>
      </c>
      <c r="E2169" s="117"/>
      <c r="F2169" s="118"/>
      <c r="G2169" s="164"/>
      <c r="H2169" s="164"/>
      <c r="I2169" s="164"/>
      <c r="J2169" s="164">
        <v>16</v>
      </c>
      <c r="K2169" s="131">
        <v>44387</v>
      </c>
      <c r="L2169" s="131">
        <v>44387</v>
      </c>
      <c r="M2169" s="131">
        <v>44387</v>
      </c>
      <c r="N2169" s="160" t="s">
        <v>4436</v>
      </c>
      <c r="O2169" s="160" t="s">
        <v>1803</v>
      </c>
      <c r="P2169" s="115">
        <f t="shared" si="74"/>
        <v>7</v>
      </c>
      <c r="Q2169" s="115">
        <f t="shared" si="75"/>
        <v>2021</v>
      </c>
      <c r="R2169" s="160">
        <v>0.1</v>
      </c>
      <c r="S2169" s="115" t="str">
        <f t="shared" si="72"/>
        <v>OGN</v>
      </c>
      <c r="T2169" s="115" t="str">
        <f>IFERROR(VLOOKUP(S2169,[1]LOKASI!$B$4:$D$19,2,0),"-")</f>
        <v>DISTRIK II</v>
      </c>
      <c r="U2169" s="115"/>
      <c r="V2169" s="115"/>
      <c r="W2169" s="121"/>
    </row>
    <row r="2170" spans="2:23" s="94" customFormat="1" ht="50.15" hidden="1" customHeight="1" x14ac:dyDescent="0.35">
      <c r="B2170" s="115">
        <f t="shared" si="73"/>
        <v>2165</v>
      </c>
      <c r="C2170" s="115" t="s">
        <v>1755</v>
      </c>
      <c r="D2170" s="116" t="s">
        <v>4711</v>
      </c>
      <c r="E2170" s="117"/>
      <c r="F2170" s="118"/>
      <c r="G2170" s="164"/>
      <c r="H2170" s="164"/>
      <c r="I2170" s="164"/>
      <c r="J2170" s="164">
        <v>12</v>
      </c>
      <c r="K2170" s="131">
        <v>44387</v>
      </c>
      <c r="L2170" s="131">
        <v>44387</v>
      </c>
      <c r="M2170" s="131">
        <v>44387</v>
      </c>
      <c r="N2170" s="160" t="s">
        <v>3742</v>
      </c>
      <c r="O2170" s="160" t="s">
        <v>3613</v>
      </c>
      <c r="P2170" s="115">
        <f t="shared" si="74"/>
        <v>7</v>
      </c>
      <c r="Q2170" s="115">
        <f t="shared" si="75"/>
        <v>2021</v>
      </c>
      <c r="R2170" s="160">
        <v>0.68</v>
      </c>
      <c r="S2170" s="115" t="str">
        <f t="shared" si="72"/>
        <v>PMB</v>
      </c>
      <c r="T2170" s="115" t="str">
        <f>IFERROR(VLOOKUP(S2170,[1]LOKASI!$B$4:$D$19,2,0),"-")</f>
        <v>DISTRIK I</v>
      </c>
      <c r="U2170" s="115"/>
      <c r="V2170" s="115"/>
      <c r="W2170" s="121"/>
    </row>
    <row r="2171" spans="2:23" s="94" customFormat="1" ht="50.15" hidden="1" customHeight="1" x14ac:dyDescent="0.35">
      <c r="B2171" s="115">
        <f t="shared" si="73"/>
        <v>2166</v>
      </c>
      <c r="C2171" s="115" t="s">
        <v>1755</v>
      </c>
      <c r="D2171" s="116" t="s">
        <v>4712</v>
      </c>
      <c r="E2171" s="117"/>
      <c r="F2171" s="118"/>
      <c r="G2171" s="164"/>
      <c r="H2171" s="164"/>
      <c r="I2171" s="164"/>
      <c r="J2171" s="164">
        <v>16</v>
      </c>
      <c r="K2171" s="131">
        <v>44388</v>
      </c>
      <c r="L2171" s="131">
        <v>44388</v>
      </c>
      <c r="M2171" s="131">
        <v>44388</v>
      </c>
      <c r="N2171" s="160" t="s">
        <v>4713</v>
      </c>
      <c r="O2171" s="160" t="s">
        <v>1431</v>
      </c>
      <c r="P2171" s="115">
        <f t="shared" si="74"/>
        <v>7</v>
      </c>
      <c r="Q2171" s="115">
        <f t="shared" si="75"/>
        <v>2021</v>
      </c>
      <c r="R2171" s="211" t="s">
        <v>3688</v>
      </c>
      <c r="S2171" s="115" t="str">
        <f t="shared" si="72"/>
        <v>GNK</v>
      </c>
      <c r="T2171" s="115" t="str">
        <f>IFERROR(VLOOKUP(S2171,[1]LOKASI!$B$4:$D$19,2,0),"-")</f>
        <v>DISTRIK I</v>
      </c>
      <c r="U2171" s="115"/>
      <c r="V2171" s="115"/>
      <c r="W2171" s="121"/>
    </row>
    <row r="2172" spans="2:23" s="92" customFormat="1" ht="50.15" hidden="1" customHeight="1" x14ac:dyDescent="0.35">
      <c r="B2172" s="115">
        <f t="shared" si="73"/>
        <v>2167</v>
      </c>
      <c r="C2172" s="115" t="s">
        <v>1755</v>
      </c>
      <c r="D2172" s="116" t="s">
        <v>4714</v>
      </c>
      <c r="E2172" s="117"/>
      <c r="F2172" s="118"/>
      <c r="G2172" s="119">
        <v>1</v>
      </c>
      <c r="H2172" s="119"/>
      <c r="I2172" s="119">
        <v>1</v>
      </c>
      <c r="J2172" s="119"/>
      <c r="K2172" s="131">
        <v>44389</v>
      </c>
      <c r="L2172" s="131">
        <v>44389</v>
      </c>
      <c r="M2172" s="131">
        <v>44389</v>
      </c>
      <c r="N2172" s="115" t="s">
        <v>3517</v>
      </c>
      <c r="O2172" s="115" t="s">
        <v>2728</v>
      </c>
      <c r="P2172" s="115">
        <f t="shared" si="74"/>
        <v>7</v>
      </c>
      <c r="Q2172" s="115">
        <f t="shared" si="75"/>
        <v>2021</v>
      </c>
      <c r="R2172" s="211">
        <v>0.5</v>
      </c>
      <c r="S2172" s="115" t="str">
        <f t="shared" si="72"/>
        <v>GNK</v>
      </c>
      <c r="T2172" s="115" t="str">
        <f>IFERROR(VLOOKUP(S2172,[1]LOKASI!$B$4:$D$19,2,0),"-")</f>
        <v>DISTRIK I</v>
      </c>
      <c r="U2172" s="115"/>
      <c r="V2172" s="115"/>
      <c r="W2172" s="121"/>
    </row>
    <row r="2173" spans="2:23" s="92" customFormat="1" ht="50.15" hidden="1" customHeight="1" x14ac:dyDescent="0.35">
      <c r="B2173" s="115">
        <f t="shared" si="73"/>
        <v>2168</v>
      </c>
      <c r="C2173" s="115" t="s">
        <v>1755</v>
      </c>
      <c r="D2173" s="116" t="s">
        <v>4715</v>
      </c>
      <c r="E2173" s="117"/>
      <c r="F2173" s="118"/>
      <c r="G2173" s="119"/>
      <c r="H2173" s="119"/>
      <c r="I2173" s="119"/>
      <c r="J2173" s="119">
        <v>24</v>
      </c>
      <c r="K2173" s="131">
        <v>44389</v>
      </c>
      <c r="L2173" s="131">
        <v>44389</v>
      </c>
      <c r="M2173" s="131">
        <v>44389</v>
      </c>
      <c r="N2173" s="115" t="s">
        <v>3573</v>
      </c>
      <c r="O2173" s="115" t="s">
        <v>697</v>
      </c>
      <c r="P2173" s="115">
        <f t="shared" si="74"/>
        <v>7</v>
      </c>
      <c r="Q2173" s="115">
        <f t="shared" si="75"/>
        <v>2021</v>
      </c>
      <c r="R2173" s="211">
        <v>1.1499999999999999</v>
      </c>
      <c r="S2173" s="115" t="str">
        <f t="shared" si="72"/>
        <v>TLJ</v>
      </c>
      <c r="T2173" s="115" t="str">
        <f>IFERROR(VLOOKUP(S2173,[1]LOKASI!$B$4:$D$19,2,0),"-")</f>
        <v>DISTRIK I</v>
      </c>
      <c r="U2173" s="115"/>
      <c r="V2173" s="115"/>
      <c r="W2173" s="121"/>
    </row>
    <row r="2174" spans="2:23" s="92" customFormat="1" ht="50.15" hidden="1" customHeight="1" x14ac:dyDescent="0.35">
      <c r="B2174" s="115">
        <f t="shared" si="73"/>
        <v>2169</v>
      </c>
      <c r="C2174" s="115" t="s">
        <v>1755</v>
      </c>
      <c r="D2174" s="116" t="s">
        <v>4716</v>
      </c>
      <c r="E2174" s="117"/>
      <c r="F2174" s="118"/>
      <c r="G2174" s="119"/>
      <c r="H2174" s="119"/>
      <c r="I2174" s="119"/>
      <c r="J2174" s="119">
        <v>12</v>
      </c>
      <c r="K2174" s="131">
        <v>44389</v>
      </c>
      <c r="L2174" s="131">
        <v>44389</v>
      </c>
      <c r="M2174" s="131">
        <v>44389</v>
      </c>
      <c r="N2174" s="134" t="s">
        <v>4717</v>
      </c>
      <c r="O2174" s="115" t="s">
        <v>1695</v>
      </c>
      <c r="P2174" s="115">
        <f t="shared" si="74"/>
        <v>7</v>
      </c>
      <c r="Q2174" s="115">
        <f t="shared" si="75"/>
        <v>2021</v>
      </c>
      <c r="R2174" s="211">
        <v>0.47</v>
      </c>
      <c r="S2174" s="115" t="str">
        <f t="shared" si="72"/>
        <v>TTB</v>
      </c>
      <c r="T2174" s="115" t="str">
        <f>IFERROR(VLOOKUP(S2174,[1]LOKASI!$B$4:$D$19,2,0),"-")</f>
        <v>DISTRIK II</v>
      </c>
      <c r="U2174" s="115"/>
      <c r="V2174" s="115"/>
      <c r="W2174" s="121"/>
    </row>
    <row r="2175" spans="2:23" s="92" customFormat="1" ht="50.15" hidden="1" customHeight="1" x14ac:dyDescent="0.35">
      <c r="B2175" s="115">
        <f t="shared" si="73"/>
        <v>2170</v>
      </c>
      <c r="C2175" s="115" t="s">
        <v>1755</v>
      </c>
      <c r="D2175" s="116" t="s">
        <v>4718</v>
      </c>
      <c r="E2175" s="117"/>
      <c r="F2175" s="118"/>
      <c r="G2175" s="119">
        <v>1</v>
      </c>
      <c r="H2175" s="119"/>
      <c r="I2175" s="119">
        <v>1</v>
      </c>
      <c r="J2175" s="119"/>
      <c r="K2175" s="131">
        <v>44389</v>
      </c>
      <c r="L2175" s="131">
        <v>44389</v>
      </c>
      <c r="M2175" s="131">
        <v>44389</v>
      </c>
      <c r="N2175" s="115" t="s">
        <v>3233</v>
      </c>
      <c r="O2175" s="115" t="s">
        <v>1693</v>
      </c>
      <c r="P2175" s="115">
        <f t="shared" si="74"/>
        <v>7</v>
      </c>
      <c r="Q2175" s="115">
        <f t="shared" si="75"/>
        <v>2021</v>
      </c>
      <c r="R2175" s="211"/>
      <c r="S2175" s="115" t="str">
        <f t="shared" si="72"/>
        <v>TTB</v>
      </c>
      <c r="T2175" s="115" t="str">
        <f>IFERROR(VLOOKUP(S2175,[1]LOKASI!$B$4:$D$19,2,0),"-")</f>
        <v>DISTRIK II</v>
      </c>
      <c r="U2175" s="115"/>
      <c r="V2175" s="115"/>
      <c r="W2175" s="121"/>
    </row>
    <row r="2176" spans="2:23" s="92" customFormat="1" ht="50.15" hidden="1" customHeight="1" x14ac:dyDescent="0.35">
      <c r="B2176" s="115">
        <f t="shared" si="73"/>
        <v>2171</v>
      </c>
      <c r="C2176" s="115" t="s">
        <v>1755</v>
      </c>
      <c r="D2176" s="116" t="s">
        <v>4719</v>
      </c>
      <c r="E2176" s="117"/>
      <c r="F2176" s="118"/>
      <c r="G2176" s="119">
        <v>1</v>
      </c>
      <c r="H2176" s="119"/>
      <c r="I2176" s="119">
        <v>1</v>
      </c>
      <c r="J2176" s="119"/>
      <c r="K2176" s="131">
        <v>44389</v>
      </c>
      <c r="L2176" s="131">
        <v>44389</v>
      </c>
      <c r="M2176" s="131">
        <v>44389</v>
      </c>
      <c r="N2176" s="134" t="s">
        <v>4720</v>
      </c>
      <c r="O2176" s="115" t="s">
        <v>4721</v>
      </c>
      <c r="P2176" s="115">
        <f t="shared" si="74"/>
        <v>7</v>
      </c>
      <c r="Q2176" s="115">
        <f t="shared" si="75"/>
        <v>2021</v>
      </c>
      <c r="R2176" s="211">
        <v>0.25</v>
      </c>
      <c r="S2176" s="115" t="str">
        <f t="shared" si="72"/>
        <v>TTB</v>
      </c>
      <c r="T2176" s="115" t="str">
        <f>IFERROR(VLOOKUP(S2176,[1]LOKASI!$B$4:$D$19,2,0),"-")</f>
        <v>DISTRIK II</v>
      </c>
      <c r="U2176" s="115"/>
      <c r="V2176" s="115"/>
      <c r="W2176" s="121"/>
    </row>
    <row r="2177" spans="2:23" s="92" customFormat="1" ht="50.15" hidden="1" customHeight="1" x14ac:dyDescent="0.35">
      <c r="B2177" s="115">
        <f t="shared" si="73"/>
        <v>2172</v>
      </c>
      <c r="C2177" s="115" t="s">
        <v>2301</v>
      </c>
      <c r="D2177" s="116" t="s">
        <v>4722</v>
      </c>
      <c r="E2177" s="117"/>
      <c r="F2177" s="118"/>
      <c r="G2177" s="119">
        <v>1</v>
      </c>
      <c r="H2177" s="119"/>
      <c r="I2177" s="119">
        <v>1</v>
      </c>
      <c r="J2177" s="119"/>
      <c r="K2177" s="131">
        <v>44389</v>
      </c>
      <c r="L2177" s="131">
        <v>44389</v>
      </c>
      <c r="M2177" s="131">
        <v>44389</v>
      </c>
      <c r="N2177" s="115" t="s">
        <v>3676</v>
      </c>
      <c r="O2177" s="115" t="s">
        <v>4012</v>
      </c>
      <c r="P2177" s="115">
        <f t="shared" si="74"/>
        <v>7</v>
      </c>
      <c r="Q2177" s="115">
        <f t="shared" si="75"/>
        <v>2021</v>
      </c>
      <c r="R2177" s="211"/>
      <c r="S2177" s="115" t="str">
        <f t="shared" si="72"/>
        <v>SPBRGD</v>
      </c>
      <c r="T2177" s="115" t="str">
        <f>IFERROR(VLOOKUP(S2177,[1]LOKASI!$B$4:$D$19,2,0),"-")</f>
        <v>-</v>
      </c>
      <c r="U2177" s="115"/>
      <c r="V2177" s="115"/>
      <c r="W2177" s="121"/>
    </row>
    <row r="2178" spans="2:23" s="92" customFormat="1" ht="50.15" hidden="1" customHeight="1" x14ac:dyDescent="0.35">
      <c r="B2178" s="115">
        <f t="shared" si="73"/>
        <v>2173</v>
      </c>
      <c r="C2178" s="115" t="s">
        <v>1755</v>
      </c>
      <c r="D2178" s="116" t="s">
        <v>4723</v>
      </c>
      <c r="E2178" s="117"/>
      <c r="F2178" s="118"/>
      <c r="G2178" s="119"/>
      <c r="H2178" s="119"/>
      <c r="I2178" s="119"/>
      <c r="J2178" s="119">
        <v>27</v>
      </c>
      <c r="K2178" s="131">
        <v>44389</v>
      </c>
      <c r="L2178" s="131">
        <v>44389</v>
      </c>
      <c r="M2178" s="131">
        <v>44389</v>
      </c>
      <c r="N2178" s="115" t="s">
        <v>3543</v>
      </c>
      <c r="O2178" s="115" t="s">
        <v>1365</v>
      </c>
      <c r="P2178" s="115">
        <f t="shared" si="74"/>
        <v>7</v>
      </c>
      <c r="Q2178" s="115">
        <f t="shared" si="75"/>
        <v>2021</v>
      </c>
      <c r="R2178" s="211">
        <v>0.24</v>
      </c>
      <c r="S2178" s="115" t="str">
        <f t="shared" si="72"/>
        <v>BRG</v>
      </c>
      <c r="T2178" s="115" t="str">
        <f>IFERROR(VLOOKUP(S2178,[1]LOKASI!$B$4:$D$19,2,0),"-")</f>
        <v>DISTRIK III</v>
      </c>
      <c r="U2178" s="115"/>
      <c r="V2178" s="115"/>
      <c r="W2178" s="121"/>
    </row>
    <row r="2179" spans="2:23" s="92" customFormat="1" ht="50.15" hidden="1" customHeight="1" x14ac:dyDescent="0.35">
      <c r="B2179" s="115">
        <f t="shared" si="73"/>
        <v>2174</v>
      </c>
      <c r="C2179" s="115" t="s">
        <v>1755</v>
      </c>
      <c r="D2179" s="116" t="s">
        <v>4724</v>
      </c>
      <c r="E2179" s="117"/>
      <c r="F2179" s="118"/>
      <c r="G2179" s="119">
        <v>1</v>
      </c>
      <c r="H2179" s="119">
        <v>1</v>
      </c>
      <c r="I2179" s="119"/>
      <c r="J2179" s="119"/>
      <c r="K2179" s="131">
        <v>44389</v>
      </c>
      <c r="L2179" s="131">
        <v>44389</v>
      </c>
      <c r="M2179" s="131">
        <v>44389</v>
      </c>
      <c r="N2179" s="115" t="s">
        <v>4725</v>
      </c>
      <c r="O2179" s="115" t="s">
        <v>1361</v>
      </c>
      <c r="P2179" s="115">
        <f t="shared" si="74"/>
        <v>7</v>
      </c>
      <c r="Q2179" s="115">
        <f t="shared" si="75"/>
        <v>2021</v>
      </c>
      <c r="R2179" s="211">
        <v>0.84</v>
      </c>
      <c r="S2179" s="115" t="str">
        <f t="shared" si="72"/>
        <v>BRG</v>
      </c>
      <c r="T2179" s="115" t="str">
        <f>IFERROR(VLOOKUP(S2179,[1]LOKASI!$B$4:$D$19,2,0),"-")</f>
        <v>DISTRIK III</v>
      </c>
      <c r="U2179" s="115"/>
      <c r="V2179" s="115"/>
      <c r="W2179" s="121"/>
    </row>
    <row r="2180" spans="2:23" ht="46.5" hidden="1" x14ac:dyDescent="0.35">
      <c r="B2180" s="115">
        <f t="shared" si="73"/>
        <v>2175</v>
      </c>
      <c r="C2180" s="115" t="s">
        <v>1755</v>
      </c>
      <c r="D2180" s="116" t="s">
        <v>4726</v>
      </c>
      <c r="E2180" s="117"/>
      <c r="F2180" s="118"/>
      <c r="G2180" s="214"/>
      <c r="H2180" s="214"/>
      <c r="I2180" s="119"/>
      <c r="J2180" s="119">
        <v>36</v>
      </c>
      <c r="K2180" s="131">
        <v>44390</v>
      </c>
      <c r="L2180" s="131">
        <v>44390</v>
      </c>
      <c r="M2180" s="131">
        <v>44390</v>
      </c>
      <c r="N2180" s="115" t="s">
        <v>3348</v>
      </c>
      <c r="O2180" s="115" t="s">
        <v>1832</v>
      </c>
      <c r="P2180" s="115">
        <f t="shared" si="74"/>
        <v>7</v>
      </c>
      <c r="Q2180" s="115">
        <f t="shared" si="75"/>
        <v>2021</v>
      </c>
      <c r="R2180" s="211">
        <v>0.15</v>
      </c>
      <c r="S2180" s="115" t="str">
        <f t="shared" si="72"/>
        <v>TLJ</v>
      </c>
      <c r="T2180" s="115" t="str">
        <f>IFERROR(VLOOKUP(S2180,[1]LOKASI!$B$4:$D$19,2,0),"-")</f>
        <v>DISTRIK I</v>
      </c>
      <c r="U2180" s="115"/>
      <c r="V2180" s="115"/>
      <c r="W2180" s="215"/>
    </row>
    <row r="2181" spans="2:23" ht="46.5" hidden="1" x14ac:dyDescent="0.35">
      <c r="B2181" s="115">
        <f t="shared" si="73"/>
        <v>2176</v>
      </c>
      <c r="C2181" s="115" t="s">
        <v>1300</v>
      </c>
      <c r="D2181" s="116" t="s">
        <v>4727</v>
      </c>
      <c r="E2181" s="117"/>
      <c r="F2181" s="118"/>
      <c r="G2181" s="119">
        <v>1</v>
      </c>
      <c r="H2181" s="214"/>
      <c r="I2181" s="119">
        <v>1</v>
      </c>
      <c r="J2181" s="119"/>
      <c r="K2181" s="131">
        <v>44390</v>
      </c>
      <c r="L2181" s="131">
        <v>44390</v>
      </c>
      <c r="M2181" s="131">
        <v>44391</v>
      </c>
      <c r="N2181" s="115" t="s">
        <v>4728</v>
      </c>
      <c r="O2181" s="115" t="s">
        <v>4729</v>
      </c>
      <c r="P2181" s="115">
        <f t="shared" si="74"/>
        <v>7</v>
      </c>
      <c r="Q2181" s="115">
        <f t="shared" si="75"/>
        <v>2021</v>
      </c>
      <c r="R2181" s="211">
        <v>0.4</v>
      </c>
      <c r="S2181" s="115" t="str">
        <f t="shared" si="72"/>
        <v>OGN-SP1TMT</v>
      </c>
      <c r="T2181" s="115" t="str">
        <f>IFERROR(VLOOKUP(S2181,[1]LOKASI!$B$4:$D$19,2,0),"-")</f>
        <v>-</v>
      </c>
      <c r="U2181" s="216"/>
      <c r="V2181" s="216"/>
      <c r="W2181" s="215"/>
    </row>
    <row r="2182" spans="2:23" ht="60.75" hidden="1" customHeight="1" x14ac:dyDescent="0.35">
      <c r="B2182" s="115">
        <f t="shared" si="73"/>
        <v>2177</v>
      </c>
      <c r="C2182" s="115" t="s">
        <v>2301</v>
      </c>
      <c r="D2182" s="116" t="s">
        <v>4730</v>
      </c>
      <c r="E2182" s="117"/>
      <c r="F2182" s="118"/>
      <c r="G2182" s="119">
        <v>1</v>
      </c>
      <c r="H2182" s="119"/>
      <c r="I2182" s="119">
        <v>1</v>
      </c>
      <c r="J2182" s="119"/>
      <c r="K2182" s="131">
        <v>44391</v>
      </c>
      <c r="L2182" s="131">
        <v>44391</v>
      </c>
      <c r="M2182" s="131">
        <v>44391</v>
      </c>
      <c r="N2182" s="115" t="s">
        <v>4731</v>
      </c>
      <c r="O2182" s="115" t="s">
        <v>3695</v>
      </c>
      <c r="P2182" s="115">
        <f t="shared" si="74"/>
        <v>7</v>
      </c>
      <c r="Q2182" s="115">
        <f t="shared" si="75"/>
        <v>2021</v>
      </c>
      <c r="R2182" s="211"/>
      <c r="S2182" s="115" t="str">
        <f t="shared" ref="S2182:S2245" si="76">IF(C2182="TRUNKLINE",LEFT(O2182,25),IF(C2182="PIPING",LEFT(O2182,13),LEFT(O2182,3)))</f>
        <v>SKGXPMB</v>
      </c>
      <c r="T2182" s="115" t="str">
        <f>IFERROR(VLOOKUP(S2182,[1]LOKASI!$B$4:$D$19,2,0),"-")</f>
        <v>-</v>
      </c>
      <c r="U2182" s="216"/>
      <c r="V2182" s="216"/>
      <c r="W2182" s="215"/>
    </row>
    <row r="2183" spans="2:23" ht="31" hidden="1" x14ac:dyDescent="0.35">
      <c r="B2183" s="115">
        <f t="shared" si="73"/>
        <v>2178</v>
      </c>
      <c r="C2183" s="115" t="s">
        <v>2301</v>
      </c>
      <c r="D2183" s="116" t="s">
        <v>4732</v>
      </c>
      <c r="E2183" s="117"/>
      <c r="F2183" s="118"/>
      <c r="G2183" s="119"/>
      <c r="H2183" s="119"/>
      <c r="I2183" s="119"/>
      <c r="J2183" s="119">
        <v>9</v>
      </c>
      <c r="K2183" s="131">
        <v>44391</v>
      </c>
      <c r="L2183" s="131">
        <v>44391</v>
      </c>
      <c r="M2183" s="131">
        <v>44391</v>
      </c>
      <c r="N2183" s="115" t="s">
        <v>4135</v>
      </c>
      <c r="O2183" s="115" t="s">
        <v>4733</v>
      </c>
      <c r="P2183" s="115">
        <f t="shared" si="74"/>
        <v>7</v>
      </c>
      <c r="Q2183" s="115">
        <f t="shared" si="75"/>
        <v>2021</v>
      </c>
      <c r="R2183" s="211"/>
      <c r="S2183" s="115" t="str">
        <f t="shared" si="76"/>
        <v>SPVITLJ</v>
      </c>
      <c r="T2183" s="115" t="str">
        <f>IFERROR(VLOOKUP(S2183,[1]LOKASI!$B$4:$D$19,2,0),"-")</f>
        <v>-</v>
      </c>
      <c r="U2183" s="216"/>
      <c r="V2183" s="216"/>
      <c r="W2183" s="215"/>
    </row>
    <row r="2184" spans="2:23" ht="46.5" hidden="1" x14ac:dyDescent="0.35">
      <c r="B2184" s="115">
        <f t="shared" ref="B2184:B2247" si="77">B2183+1</f>
        <v>2179</v>
      </c>
      <c r="C2184" s="115" t="s">
        <v>1755</v>
      </c>
      <c r="D2184" s="116" t="s">
        <v>4734</v>
      </c>
      <c r="E2184" s="117"/>
      <c r="F2184" s="118"/>
      <c r="G2184" s="119">
        <v>1</v>
      </c>
      <c r="H2184" s="119"/>
      <c r="I2184" s="119">
        <v>1</v>
      </c>
      <c r="J2184" s="119"/>
      <c r="K2184" s="131">
        <v>44391</v>
      </c>
      <c r="L2184" s="131">
        <v>44391</v>
      </c>
      <c r="M2184" s="131">
        <v>44391</v>
      </c>
      <c r="N2184" s="115" t="s">
        <v>4735</v>
      </c>
      <c r="O2184" s="115" t="s">
        <v>2532</v>
      </c>
      <c r="P2184" s="115">
        <f t="shared" si="74"/>
        <v>7</v>
      </c>
      <c r="Q2184" s="115">
        <f t="shared" si="75"/>
        <v>2021</v>
      </c>
      <c r="R2184" s="211">
        <v>0.2</v>
      </c>
      <c r="S2184" s="115" t="str">
        <f t="shared" si="76"/>
        <v>TLJ</v>
      </c>
      <c r="T2184" s="115" t="str">
        <f>IFERROR(VLOOKUP(S2184,[1]LOKASI!$B$4:$D$19,2,0),"-")</f>
        <v>DISTRIK I</v>
      </c>
      <c r="U2184" s="216"/>
      <c r="V2184" s="216"/>
      <c r="W2184" s="215"/>
    </row>
    <row r="2185" spans="2:23" ht="31" hidden="1" x14ac:dyDescent="0.35">
      <c r="B2185" s="115">
        <f t="shared" si="77"/>
        <v>2180</v>
      </c>
      <c r="C2185" s="115" t="s">
        <v>1755</v>
      </c>
      <c r="D2185" s="116" t="s">
        <v>4736</v>
      </c>
      <c r="E2185" s="117"/>
      <c r="F2185" s="118"/>
      <c r="G2185" s="119">
        <v>1</v>
      </c>
      <c r="H2185" s="119"/>
      <c r="I2185" s="119">
        <v>1</v>
      </c>
      <c r="J2185" s="119"/>
      <c r="K2185" s="131">
        <v>44391</v>
      </c>
      <c r="L2185" s="131">
        <v>44391</v>
      </c>
      <c r="M2185" s="131">
        <v>44391</v>
      </c>
      <c r="N2185" s="115" t="s">
        <v>4737</v>
      </c>
      <c r="O2185" s="115" t="s">
        <v>1367</v>
      </c>
      <c r="P2185" s="115">
        <f t="shared" si="74"/>
        <v>7</v>
      </c>
      <c r="Q2185" s="115">
        <f t="shared" si="75"/>
        <v>2021</v>
      </c>
      <c r="R2185" s="211">
        <v>2.62</v>
      </c>
      <c r="S2185" s="115" t="str">
        <f t="shared" si="76"/>
        <v>BRG</v>
      </c>
      <c r="T2185" s="115" t="str">
        <f>IFERROR(VLOOKUP(S2185,[1]LOKASI!$B$4:$D$19,2,0),"-")</f>
        <v>DISTRIK III</v>
      </c>
      <c r="U2185" s="216"/>
      <c r="V2185" s="216"/>
      <c r="W2185" s="215"/>
    </row>
    <row r="2186" spans="2:23" ht="31" hidden="1" x14ac:dyDescent="0.35">
      <c r="B2186" s="115">
        <f t="shared" si="77"/>
        <v>2181</v>
      </c>
      <c r="C2186" s="115" t="s">
        <v>1755</v>
      </c>
      <c r="D2186" s="116" t="s">
        <v>4738</v>
      </c>
      <c r="E2186" s="117"/>
      <c r="F2186" s="118"/>
      <c r="G2186" s="119">
        <v>1</v>
      </c>
      <c r="H2186" s="119"/>
      <c r="I2186" s="119">
        <v>1</v>
      </c>
      <c r="J2186" s="119"/>
      <c r="K2186" s="131">
        <v>44391</v>
      </c>
      <c r="L2186" s="131">
        <v>44391</v>
      </c>
      <c r="M2186" s="131">
        <v>44391</v>
      </c>
      <c r="N2186" s="115" t="s">
        <v>3403</v>
      </c>
      <c r="O2186" s="115" t="s">
        <v>1443</v>
      </c>
      <c r="P2186" s="115">
        <f t="shared" si="74"/>
        <v>7</v>
      </c>
      <c r="Q2186" s="115">
        <f t="shared" si="75"/>
        <v>2021</v>
      </c>
      <c r="R2186" s="211">
        <v>0</v>
      </c>
      <c r="S2186" s="115" t="str">
        <f t="shared" si="76"/>
        <v>KAG</v>
      </c>
      <c r="T2186" s="115" t="str">
        <f>IFERROR(VLOOKUP(S2186,[1]LOKASI!$B$4:$D$19,2,0),"-")</f>
        <v>DISTRIK III</v>
      </c>
      <c r="U2186" s="216"/>
      <c r="V2186" s="216"/>
      <c r="W2186" s="215"/>
    </row>
    <row r="2187" spans="2:23" ht="46.5" hidden="1" x14ac:dyDescent="0.35">
      <c r="B2187" s="115">
        <f t="shared" si="77"/>
        <v>2182</v>
      </c>
      <c r="C2187" s="115" t="s">
        <v>1755</v>
      </c>
      <c r="D2187" s="116" t="s">
        <v>4739</v>
      </c>
      <c r="E2187" s="117"/>
      <c r="F2187" s="118"/>
      <c r="G2187" s="119"/>
      <c r="H2187" s="119"/>
      <c r="I2187" s="119"/>
      <c r="J2187" s="119">
        <v>12</v>
      </c>
      <c r="K2187" s="131">
        <v>44392</v>
      </c>
      <c r="L2187" s="131">
        <v>44392</v>
      </c>
      <c r="M2187" s="131">
        <v>44392</v>
      </c>
      <c r="N2187" s="115" t="s">
        <v>3242</v>
      </c>
      <c r="O2187" s="115" t="s">
        <v>1772</v>
      </c>
      <c r="P2187" s="115">
        <f t="shared" si="74"/>
        <v>7</v>
      </c>
      <c r="Q2187" s="115">
        <f t="shared" si="75"/>
        <v>2021</v>
      </c>
      <c r="R2187" s="211">
        <v>2.5</v>
      </c>
      <c r="S2187" s="115" t="str">
        <f t="shared" si="76"/>
        <v>OGN</v>
      </c>
      <c r="T2187" s="115" t="str">
        <f>IFERROR(VLOOKUP(S2187,[1]LOKASI!$B$4:$D$19,2,0),"-")</f>
        <v>DISTRIK II</v>
      </c>
      <c r="U2187" s="216"/>
      <c r="V2187" s="216"/>
      <c r="W2187" s="215"/>
    </row>
    <row r="2188" spans="2:23" ht="46.5" hidden="1" x14ac:dyDescent="0.35">
      <c r="B2188" s="115">
        <f t="shared" si="77"/>
        <v>2183</v>
      </c>
      <c r="C2188" s="115" t="s">
        <v>2301</v>
      </c>
      <c r="D2188" s="116" t="s">
        <v>4740</v>
      </c>
      <c r="E2188" s="117"/>
      <c r="F2188" s="118"/>
      <c r="G2188" s="119"/>
      <c r="H2188" s="119"/>
      <c r="I2188" s="119"/>
      <c r="J2188" s="119">
        <v>1</v>
      </c>
      <c r="K2188" s="131">
        <v>44392</v>
      </c>
      <c r="L2188" s="131">
        <v>44392</v>
      </c>
      <c r="M2188" s="131">
        <v>44392</v>
      </c>
      <c r="N2188" s="115" t="s">
        <v>3348</v>
      </c>
      <c r="O2188" s="115" t="s">
        <v>1459</v>
      </c>
      <c r="P2188" s="115">
        <f t="shared" si="74"/>
        <v>7</v>
      </c>
      <c r="Q2188" s="115">
        <f t="shared" si="75"/>
        <v>2021</v>
      </c>
      <c r="R2188" s="211">
        <v>0</v>
      </c>
      <c r="S2188" s="115" t="str">
        <f t="shared" si="76"/>
        <v>KRD-01</v>
      </c>
      <c r="T2188" s="115" t="str">
        <f>IFERROR(VLOOKUP(S2188,[1]LOKASI!$B$4:$D$19,2,0),"-")</f>
        <v>-</v>
      </c>
      <c r="U2188" s="216"/>
      <c r="V2188" s="216"/>
      <c r="W2188" s="215"/>
    </row>
    <row r="2189" spans="2:23" ht="57.75" hidden="1" customHeight="1" x14ac:dyDescent="0.35">
      <c r="B2189" s="115">
        <f t="shared" si="77"/>
        <v>2184</v>
      </c>
      <c r="C2189" s="115" t="s">
        <v>2301</v>
      </c>
      <c r="D2189" s="116" t="s">
        <v>4741</v>
      </c>
      <c r="E2189" s="117"/>
      <c r="F2189" s="118"/>
      <c r="G2189" s="119"/>
      <c r="H2189" s="119"/>
      <c r="I2189" s="119"/>
      <c r="J2189" s="119">
        <v>1</v>
      </c>
      <c r="K2189" s="131">
        <v>44392</v>
      </c>
      <c r="L2189" s="131">
        <v>44392</v>
      </c>
      <c r="M2189" s="131">
        <v>44392</v>
      </c>
      <c r="N2189" s="115" t="s">
        <v>3954</v>
      </c>
      <c r="O2189" s="115" t="s">
        <v>4742</v>
      </c>
      <c r="P2189" s="115">
        <f t="shared" si="74"/>
        <v>7</v>
      </c>
      <c r="Q2189" s="115">
        <f t="shared" si="75"/>
        <v>2021</v>
      </c>
      <c r="R2189" s="211"/>
      <c r="S2189" s="115" t="str">
        <f t="shared" si="76"/>
        <v>SP1PDW</v>
      </c>
      <c r="T2189" s="115" t="str">
        <f>IFERROR(VLOOKUP(S2189,[1]LOKASI!$B$4:$D$19,2,0),"-")</f>
        <v>-</v>
      </c>
      <c r="U2189" s="216"/>
      <c r="V2189" s="216"/>
      <c r="W2189" s="215"/>
    </row>
    <row r="2190" spans="2:23" ht="54" hidden="1" customHeight="1" x14ac:dyDescent="0.35">
      <c r="B2190" s="115">
        <f t="shared" si="77"/>
        <v>2185</v>
      </c>
      <c r="C2190" s="115" t="s">
        <v>1755</v>
      </c>
      <c r="D2190" s="116" t="s">
        <v>4743</v>
      </c>
      <c r="E2190" s="117"/>
      <c r="F2190" s="118"/>
      <c r="G2190" s="119">
        <v>1</v>
      </c>
      <c r="H2190" s="119"/>
      <c r="I2190" s="119">
        <v>1</v>
      </c>
      <c r="J2190" s="119"/>
      <c r="K2190" s="131">
        <v>44395</v>
      </c>
      <c r="L2190" s="131">
        <v>44395</v>
      </c>
      <c r="M2190" s="131">
        <v>44395</v>
      </c>
      <c r="N2190" s="115" t="s">
        <v>4197</v>
      </c>
      <c r="O2190" s="115" t="s">
        <v>3493</v>
      </c>
      <c r="P2190" s="115">
        <f t="shared" si="74"/>
        <v>7</v>
      </c>
      <c r="Q2190" s="115">
        <f t="shared" si="75"/>
        <v>2021</v>
      </c>
      <c r="R2190" s="211">
        <v>0</v>
      </c>
      <c r="S2190" s="115" t="str">
        <f t="shared" si="76"/>
        <v>TDN</v>
      </c>
      <c r="T2190" s="115" t="str">
        <f>IFERROR(VLOOKUP(S2190,[1]LOKASI!$B$4:$D$19,2,0),"-")</f>
        <v>-</v>
      </c>
      <c r="U2190" s="216"/>
      <c r="V2190" s="216"/>
      <c r="W2190" s="215"/>
    </row>
    <row r="2191" spans="2:23" ht="31" hidden="1" x14ac:dyDescent="0.35">
      <c r="B2191" s="115">
        <f t="shared" si="77"/>
        <v>2186</v>
      </c>
      <c r="C2191" s="115" t="s">
        <v>2301</v>
      </c>
      <c r="D2191" s="116" t="s">
        <v>4744</v>
      </c>
      <c r="E2191" s="117"/>
      <c r="F2191" s="118"/>
      <c r="G2191" s="119">
        <v>1</v>
      </c>
      <c r="H2191" s="119"/>
      <c r="I2191" s="119">
        <v>1</v>
      </c>
      <c r="J2191" s="119"/>
      <c r="K2191" s="131">
        <v>44398</v>
      </c>
      <c r="L2191" s="131">
        <v>44398</v>
      </c>
      <c r="M2191" s="131">
        <v>44398</v>
      </c>
      <c r="N2191" s="115" t="s">
        <v>4745</v>
      </c>
      <c r="O2191" s="115" t="s">
        <v>4001</v>
      </c>
      <c r="P2191" s="115">
        <f t="shared" si="74"/>
        <v>7</v>
      </c>
      <c r="Q2191" s="115">
        <f t="shared" si="75"/>
        <v>2021</v>
      </c>
      <c r="R2191" s="211"/>
      <c r="S2191" s="115" t="str">
        <f t="shared" si="76"/>
        <v>SP1GNK</v>
      </c>
      <c r="T2191" s="115" t="str">
        <f>IFERROR(VLOOKUP(S2191,[1]LOKASI!$B$4:$D$19,2,0),"-")</f>
        <v>-</v>
      </c>
      <c r="U2191" s="216"/>
      <c r="V2191" s="216"/>
      <c r="W2191" s="215"/>
    </row>
    <row r="2192" spans="2:23" ht="31" hidden="1" x14ac:dyDescent="0.35">
      <c r="B2192" s="115">
        <f t="shared" si="77"/>
        <v>2187</v>
      </c>
      <c r="C2192" s="115" t="s">
        <v>1755</v>
      </c>
      <c r="D2192" s="116" t="s">
        <v>4746</v>
      </c>
      <c r="E2192" s="117"/>
      <c r="F2192" s="118"/>
      <c r="G2192" s="119">
        <v>1</v>
      </c>
      <c r="H2192" s="119"/>
      <c r="I2192" s="119">
        <v>1</v>
      </c>
      <c r="J2192" s="119"/>
      <c r="K2192" s="131">
        <v>44398</v>
      </c>
      <c r="L2192" s="131">
        <v>44398</v>
      </c>
      <c r="M2192" s="131">
        <v>44398</v>
      </c>
      <c r="N2192" s="115" t="s">
        <v>3272</v>
      </c>
      <c r="O2192" s="115" t="s">
        <v>1524</v>
      </c>
      <c r="P2192" s="115">
        <f t="shared" si="74"/>
        <v>7</v>
      </c>
      <c r="Q2192" s="115">
        <f t="shared" si="75"/>
        <v>2021</v>
      </c>
      <c r="R2192" s="211">
        <v>0.48</v>
      </c>
      <c r="S2192" s="115" t="str">
        <f t="shared" si="76"/>
        <v>PMB</v>
      </c>
      <c r="T2192" s="115" t="str">
        <f>IFERROR(VLOOKUP(S2192,[1]LOKASI!$B$4:$D$19,2,0),"-")</f>
        <v>DISTRIK I</v>
      </c>
      <c r="U2192" s="216"/>
      <c r="V2192" s="216"/>
      <c r="W2192" s="215"/>
    </row>
    <row r="2193" spans="2:23" ht="46.5" hidden="1" x14ac:dyDescent="0.35">
      <c r="B2193" s="115">
        <f t="shared" si="77"/>
        <v>2188</v>
      </c>
      <c r="C2193" s="115" t="s">
        <v>1755</v>
      </c>
      <c r="D2193" s="116" t="s">
        <v>4747</v>
      </c>
      <c r="E2193" s="117"/>
      <c r="F2193" s="118"/>
      <c r="G2193" s="119">
        <v>1</v>
      </c>
      <c r="H2193" s="119"/>
      <c r="I2193" s="119">
        <v>1</v>
      </c>
      <c r="J2193" s="119"/>
      <c r="K2193" s="131">
        <v>44398</v>
      </c>
      <c r="L2193" s="131">
        <v>44398</v>
      </c>
      <c r="M2193" s="131">
        <v>44398</v>
      </c>
      <c r="N2193" s="115" t="s">
        <v>4748</v>
      </c>
      <c r="O2193" s="115" t="s">
        <v>1523</v>
      </c>
      <c r="P2193" s="115">
        <f t="shared" si="74"/>
        <v>7</v>
      </c>
      <c r="Q2193" s="115">
        <f t="shared" si="75"/>
        <v>2021</v>
      </c>
      <c r="R2193" s="211">
        <v>0.15</v>
      </c>
      <c r="S2193" s="115" t="str">
        <f t="shared" si="76"/>
        <v>PMB</v>
      </c>
      <c r="T2193" s="115" t="str">
        <f>IFERROR(VLOOKUP(S2193,[1]LOKASI!$B$4:$D$19,2,0),"-")</f>
        <v>DISTRIK I</v>
      </c>
      <c r="U2193" s="216"/>
      <c r="V2193" s="216"/>
      <c r="W2193" s="215"/>
    </row>
    <row r="2194" spans="2:23" ht="63" hidden="1" customHeight="1" x14ac:dyDescent="0.35">
      <c r="B2194" s="115">
        <f t="shared" si="77"/>
        <v>2189</v>
      </c>
      <c r="C2194" s="115" t="s">
        <v>1755</v>
      </c>
      <c r="D2194" s="116" t="s">
        <v>4749</v>
      </c>
      <c r="E2194" s="117"/>
      <c r="F2194" s="118"/>
      <c r="G2194" s="119"/>
      <c r="H2194" s="119"/>
      <c r="I2194" s="119"/>
      <c r="J2194" s="119">
        <v>2.5</v>
      </c>
      <c r="K2194" s="131">
        <v>44398</v>
      </c>
      <c r="L2194" s="131">
        <v>44398</v>
      </c>
      <c r="M2194" s="131">
        <v>44398</v>
      </c>
      <c r="N2194" s="115" t="s">
        <v>3697</v>
      </c>
      <c r="O2194" s="115" t="s">
        <v>4750</v>
      </c>
      <c r="P2194" s="115">
        <f t="shared" si="74"/>
        <v>7</v>
      </c>
      <c r="Q2194" s="115">
        <f t="shared" si="75"/>
        <v>2021</v>
      </c>
      <c r="R2194" s="211"/>
      <c r="S2194" s="115" t="str">
        <f t="shared" si="76"/>
        <v>SPI</v>
      </c>
      <c r="T2194" s="115" t="str">
        <f>IFERROR(VLOOKUP(S2194,[1]LOKASI!$B$4:$D$19,2,0),"-")</f>
        <v>-</v>
      </c>
      <c r="U2194" s="216"/>
      <c r="V2194" s="216"/>
      <c r="W2194" s="215"/>
    </row>
    <row r="2195" spans="2:23" ht="31" hidden="1" x14ac:dyDescent="0.35">
      <c r="B2195" s="115">
        <f t="shared" si="77"/>
        <v>2190</v>
      </c>
      <c r="C2195" s="115" t="s">
        <v>1755</v>
      </c>
      <c r="D2195" s="116" t="s">
        <v>4751</v>
      </c>
      <c r="E2195" s="117"/>
      <c r="F2195" s="118"/>
      <c r="G2195" s="119"/>
      <c r="H2195" s="119"/>
      <c r="I2195" s="119"/>
      <c r="J2195" s="119">
        <v>18</v>
      </c>
      <c r="K2195" s="131">
        <v>44398</v>
      </c>
      <c r="L2195" s="131">
        <v>44398</v>
      </c>
      <c r="M2195" s="131">
        <v>44398</v>
      </c>
      <c r="N2195" s="115" t="s">
        <v>4752</v>
      </c>
      <c r="O2195" s="115" t="s">
        <v>614</v>
      </c>
      <c r="P2195" s="115">
        <f t="shared" si="74"/>
        <v>7</v>
      </c>
      <c r="Q2195" s="115">
        <f t="shared" si="75"/>
        <v>2021</v>
      </c>
      <c r="R2195" s="211">
        <v>1.175</v>
      </c>
      <c r="S2195" s="115" t="str">
        <f t="shared" si="76"/>
        <v>TLJ</v>
      </c>
      <c r="T2195" s="115" t="str">
        <f>IFERROR(VLOOKUP(S2195,[1]LOKASI!$B$4:$D$19,2,0),"-")</f>
        <v>DISTRIK I</v>
      </c>
      <c r="U2195" s="216"/>
      <c r="V2195" s="216"/>
      <c r="W2195" s="215"/>
    </row>
    <row r="2196" spans="2:23" ht="75.75" hidden="1" customHeight="1" x14ac:dyDescent="0.35">
      <c r="B2196" s="115">
        <f t="shared" si="77"/>
        <v>2191</v>
      </c>
      <c r="C2196" s="115" t="s">
        <v>1300</v>
      </c>
      <c r="D2196" s="116" t="s">
        <v>4753</v>
      </c>
      <c r="E2196" s="117"/>
      <c r="F2196" s="118"/>
      <c r="G2196" s="119">
        <v>1</v>
      </c>
      <c r="H2196" s="119">
        <v>1</v>
      </c>
      <c r="I2196" s="119"/>
      <c r="J2196" s="119"/>
      <c r="K2196" s="131">
        <v>44399</v>
      </c>
      <c r="L2196" s="131">
        <v>44399</v>
      </c>
      <c r="M2196" s="131">
        <v>44399</v>
      </c>
      <c r="N2196" s="115" t="s">
        <v>4657</v>
      </c>
      <c r="O2196" s="126" t="s">
        <v>1792</v>
      </c>
      <c r="P2196" s="115">
        <f t="shared" si="74"/>
        <v>7</v>
      </c>
      <c r="Q2196" s="115">
        <f t="shared" si="75"/>
        <v>2021</v>
      </c>
      <c r="R2196" s="211">
        <v>14.1</v>
      </c>
      <c r="S2196" s="115" t="str">
        <f t="shared" si="76"/>
        <v>PDW-PPP</v>
      </c>
      <c r="T2196" s="115" t="str">
        <f>IFERROR(VLOOKUP(S2196,[1]LOKASI!$B$4:$D$19,2,0),"-")</f>
        <v>-</v>
      </c>
      <c r="U2196" s="216"/>
      <c r="V2196" s="216"/>
      <c r="W2196" s="215"/>
    </row>
    <row r="2197" spans="2:23" ht="46.5" hidden="1" x14ac:dyDescent="0.35">
      <c r="B2197" s="115">
        <f t="shared" si="77"/>
        <v>2192</v>
      </c>
      <c r="C2197" s="115" t="s">
        <v>1755</v>
      </c>
      <c r="D2197" s="116" t="s">
        <v>4754</v>
      </c>
      <c r="E2197" s="117"/>
      <c r="F2197" s="118"/>
      <c r="G2197" s="119"/>
      <c r="H2197" s="119"/>
      <c r="I2197" s="119"/>
      <c r="J2197" s="119">
        <v>18</v>
      </c>
      <c r="K2197" s="131">
        <v>44399</v>
      </c>
      <c r="L2197" s="131">
        <v>44399</v>
      </c>
      <c r="M2197" s="131">
        <v>44399</v>
      </c>
      <c r="N2197" s="115" t="s">
        <v>4755</v>
      </c>
      <c r="O2197" s="115" t="s">
        <v>865</v>
      </c>
      <c r="P2197" s="115">
        <f t="shared" si="74"/>
        <v>7</v>
      </c>
      <c r="Q2197" s="115">
        <f t="shared" si="75"/>
        <v>2021</v>
      </c>
      <c r="R2197" s="213" t="s">
        <v>4756</v>
      </c>
      <c r="S2197" s="115" t="str">
        <f t="shared" si="76"/>
        <v>TLJ</v>
      </c>
      <c r="T2197" s="115" t="str">
        <f>IFERROR(VLOOKUP(S2197,[1]LOKASI!$B$4:$D$19,2,0),"-")</f>
        <v>DISTRIK I</v>
      </c>
      <c r="U2197" s="216"/>
      <c r="V2197" s="216"/>
      <c r="W2197" s="215"/>
    </row>
    <row r="2198" spans="2:23" ht="31" hidden="1" x14ac:dyDescent="0.35">
      <c r="B2198" s="115">
        <f t="shared" si="77"/>
        <v>2193</v>
      </c>
      <c r="C2198" s="115" t="s">
        <v>2301</v>
      </c>
      <c r="D2198" s="116" t="s">
        <v>4757</v>
      </c>
      <c r="E2198" s="117"/>
      <c r="F2198" s="118"/>
      <c r="G2198" s="119">
        <v>1</v>
      </c>
      <c r="H2198" s="119"/>
      <c r="I2198" s="119">
        <v>1</v>
      </c>
      <c r="J2198" s="119"/>
      <c r="K2198" s="131">
        <v>44400</v>
      </c>
      <c r="L2198" s="131">
        <v>44400</v>
      </c>
      <c r="M2198" s="131">
        <v>44400</v>
      </c>
      <c r="N2198" s="115" t="s">
        <v>3472</v>
      </c>
      <c r="O2198" s="115" t="s">
        <v>4758</v>
      </c>
      <c r="P2198" s="115">
        <f t="shared" si="74"/>
        <v>7</v>
      </c>
      <c r="Q2198" s="115">
        <f t="shared" si="75"/>
        <v>2021</v>
      </c>
      <c r="R2198" s="211"/>
      <c r="S2198" s="115" t="str">
        <f t="shared" si="76"/>
        <v>SPITLJ</v>
      </c>
      <c r="T2198" s="115" t="str">
        <f>IFERROR(VLOOKUP(S2198,[1]LOKASI!$B$4:$D$19,2,0),"-")</f>
        <v>-</v>
      </c>
      <c r="U2198" s="216"/>
      <c r="V2198" s="216"/>
      <c r="W2198" s="215"/>
    </row>
    <row r="2199" spans="2:23" ht="46.5" hidden="1" x14ac:dyDescent="0.35">
      <c r="B2199" s="115">
        <f t="shared" si="77"/>
        <v>2194</v>
      </c>
      <c r="C2199" s="115" t="s">
        <v>1755</v>
      </c>
      <c r="D2199" s="116" t="s">
        <v>4759</v>
      </c>
      <c r="E2199" s="117"/>
      <c r="F2199" s="118"/>
      <c r="G2199" s="119">
        <v>1</v>
      </c>
      <c r="H2199" s="119">
        <v>1</v>
      </c>
      <c r="I2199" s="119"/>
      <c r="J2199" s="119"/>
      <c r="K2199" s="131">
        <v>44401</v>
      </c>
      <c r="L2199" s="131">
        <v>44401</v>
      </c>
      <c r="M2199" s="131">
        <v>44401</v>
      </c>
      <c r="N2199" s="115" t="s">
        <v>3071</v>
      </c>
      <c r="O2199" s="115" t="s">
        <v>1347</v>
      </c>
      <c r="P2199" s="115">
        <f t="shared" si="74"/>
        <v>7</v>
      </c>
      <c r="Q2199" s="115">
        <f t="shared" si="75"/>
        <v>2021</v>
      </c>
      <c r="R2199" s="211"/>
      <c r="S2199" s="115" t="str">
        <f t="shared" si="76"/>
        <v>BRA</v>
      </c>
      <c r="T2199" s="115" t="str">
        <f>IFERROR(VLOOKUP(S2199,[1]LOKASI!$B$4:$D$19,2,0),"-")</f>
        <v>-</v>
      </c>
      <c r="U2199" s="216"/>
      <c r="V2199" s="216"/>
      <c r="W2199" s="215"/>
    </row>
    <row r="2200" spans="2:23" ht="59.25" hidden="1" customHeight="1" x14ac:dyDescent="0.35">
      <c r="B2200" s="115">
        <f t="shared" si="77"/>
        <v>2195</v>
      </c>
      <c r="C2200" s="115" t="s">
        <v>1300</v>
      </c>
      <c r="D2200" s="116" t="s">
        <v>4760</v>
      </c>
      <c r="E2200" s="117"/>
      <c r="F2200" s="118"/>
      <c r="G2200" s="119">
        <v>1</v>
      </c>
      <c r="H2200" s="119">
        <v>1</v>
      </c>
      <c r="I2200" s="119"/>
      <c r="J2200" s="119"/>
      <c r="K2200" s="131">
        <v>44402</v>
      </c>
      <c r="L2200" s="131">
        <v>44402</v>
      </c>
      <c r="M2200" s="131">
        <v>44402</v>
      </c>
      <c r="N2200" s="115" t="s">
        <v>4761</v>
      </c>
      <c r="O2200" s="126" t="s">
        <v>1792</v>
      </c>
      <c r="P2200" s="115">
        <f t="shared" si="74"/>
        <v>7</v>
      </c>
      <c r="Q2200" s="115">
        <f t="shared" si="75"/>
        <v>2021</v>
      </c>
      <c r="R2200" s="211">
        <v>16.8</v>
      </c>
      <c r="S2200" s="115" t="str">
        <f t="shared" si="76"/>
        <v>PDW-PPP</v>
      </c>
      <c r="T2200" s="115" t="str">
        <f>IFERROR(VLOOKUP(S2200,[1]LOKASI!$B$4:$D$19,2,0),"-")</f>
        <v>-</v>
      </c>
      <c r="U2200" s="216"/>
      <c r="V2200" s="216"/>
      <c r="W2200" s="215"/>
    </row>
    <row r="2201" spans="2:23" ht="31" hidden="1" x14ac:dyDescent="0.35">
      <c r="B2201" s="115">
        <f t="shared" si="77"/>
        <v>2196</v>
      </c>
      <c r="C2201" s="115" t="s">
        <v>2301</v>
      </c>
      <c r="D2201" s="116" t="s">
        <v>4762</v>
      </c>
      <c r="E2201" s="117"/>
      <c r="F2201" s="118"/>
      <c r="G2201" s="119">
        <v>1</v>
      </c>
      <c r="H2201" s="119"/>
      <c r="I2201" s="119">
        <v>1</v>
      </c>
      <c r="J2201" s="119"/>
      <c r="K2201" s="131">
        <v>44403</v>
      </c>
      <c r="L2201" s="131">
        <v>44403</v>
      </c>
      <c r="M2201" s="131">
        <v>44403</v>
      </c>
      <c r="N2201" s="115" t="s">
        <v>4763</v>
      </c>
      <c r="O2201" s="115" t="s">
        <v>3728</v>
      </c>
      <c r="P2201" s="115">
        <f t="shared" si="74"/>
        <v>7</v>
      </c>
      <c r="Q2201" s="115">
        <f t="shared" si="75"/>
        <v>2021</v>
      </c>
      <c r="R2201" s="211"/>
      <c r="S2201" s="115" t="str">
        <f t="shared" si="76"/>
        <v>SPPMB</v>
      </c>
      <c r="T2201" s="115" t="str">
        <f>IFERROR(VLOOKUP(S2201,[1]LOKASI!$B$4:$D$19,2,0),"-")</f>
        <v>-</v>
      </c>
      <c r="U2201" s="216"/>
      <c r="V2201" s="216"/>
      <c r="W2201" s="215"/>
    </row>
    <row r="2202" spans="2:23" ht="31" hidden="1" x14ac:dyDescent="0.35">
      <c r="B2202" s="115">
        <f t="shared" si="77"/>
        <v>2197</v>
      </c>
      <c r="C2202" s="115" t="s">
        <v>1755</v>
      </c>
      <c r="D2202" s="116" t="s">
        <v>4764</v>
      </c>
      <c r="E2202" s="117"/>
      <c r="F2202" s="118"/>
      <c r="G2202" s="119">
        <v>1</v>
      </c>
      <c r="H2202" s="119"/>
      <c r="I2202" s="119">
        <v>1</v>
      </c>
      <c r="J2202" s="119"/>
      <c r="K2202" s="131">
        <v>44403</v>
      </c>
      <c r="L2202" s="131">
        <v>44403</v>
      </c>
      <c r="M2202" s="131">
        <v>44403</v>
      </c>
      <c r="N2202" s="115" t="s">
        <v>3156</v>
      </c>
      <c r="O2202" s="115" t="s">
        <v>1347</v>
      </c>
      <c r="P2202" s="115">
        <f t="shared" si="74"/>
        <v>7</v>
      </c>
      <c r="Q2202" s="115">
        <f t="shared" si="75"/>
        <v>2021</v>
      </c>
      <c r="R2202" s="211"/>
      <c r="S2202" s="115" t="str">
        <f t="shared" si="76"/>
        <v>BRA</v>
      </c>
      <c r="T2202" s="115" t="str">
        <f>IFERROR(VLOOKUP(S2202,[1]LOKASI!$B$4:$D$19,2,0),"-")</f>
        <v>-</v>
      </c>
      <c r="U2202" s="216"/>
      <c r="V2202" s="216"/>
      <c r="W2202" s="215"/>
    </row>
    <row r="2203" spans="2:23" ht="46.5" hidden="1" x14ac:dyDescent="0.35">
      <c r="B2203" s="115">
        <f t="shared" si="77"/>
        <v>2198</v>
      </c>
      <c r="C2203" s="115" t="s">
        <v>1755</v>
      </c>
      <c r="D2203" s="116" t="s">
        <v>4765</v>
      </c>
      <c r="E2203" s="117"/>
      <c r="F2203" s="118"/>
      <c r="G2203" s="119">
        <v>1</v>
      </c>
      <c r="H2203" s="119"/>
      <c r="I2203" s="119"/>
      <c r="J2203" s="119">
        <v>0.1</v>
      </c>
      <c r="K2203" s="131">
        <v>44403</v>
      </c>
      <c r="L2203" s="131">
        <v>44403</v>
      </c>
      <c r="M2203" s="131">
        <v>44403</v>
      </c>
      <c r="N2203" s="115" t="s">
        <v>3477</v>
      </c>
      <c r="O2203" s="115" t="s">
        <v>3493</v>
      </c>
      <c r="P2203" s="115">
        <f t="shared" si="74"/>
        <v>7</v>
      </c>
      <c r="Q2203" s="115">
        <f t="shared" si="75"/>
        <v>2021</v>
      </c>
      <c r="R2203" s="211"/>
      <c r="S2203" s="115" t="str">
        <f t="shared" si="76"/>
        <v>TDN</v>
      </c>
      <c r="T2203" s="115" t="str">
        <f>IFERROR(VLOOKUP(S2203,[1]LOKASI!$B$4:$D$19,2,0),"-")</f>
        <v>-</v>
      </c>
      <c r="U2203" s="216"/>
      <c r="V2203" s="216"/>
      <c r="W2203" s="215"/>
    </row>
    <row r="2204" spans="2:23" ht="31" hidden="1" x14ac:dyDescent="0.35">
      <c r="B2204" s="115">
        <f t="shared" si="77"/>
        <v>2199</v>
      </c>
      <c r="C2204" s="115" t="s">
        <v>1755</v>
      </c>
      <c r="D2204" s="116" t="s">
        <v>4766</v>
      </c>
      <c r="E2204" s="117"/>
      <c r="F2204" s="118"/>
      <c r="G2204" s="119"/>
      <c r="H2204" s="119"/>
      <c r="I2204" s="119"/>
      <c r="J2204" s="119">
        <v>9</v>
      </c>
      <c r="K2204" s="131">
        <v>44403</v>
      </c>
      <c r="L2204" s="131">
        <v>44403</v>
      </c>
      <c r="M2204" s="131">
        <v>44403</v>
      </c>
      <c r="N2204" s="115" t="s">
        <v>4139</v>
      </c>
      <c r="O2204" s="115" t="s">
        <v>697</v>
      </c>
      <c r="P2204" s="115">
        <f t="shared" si="74"/>
        <v>7</v>
      </c>
      <c r="Q2204" s="115">
        <f t="shared" si="75"/>
        <v>2021</v>
      </c>
      <c r="R2204" s="211">
        <v>0.65</v>
      </c>
      <c r="S2204" s="115" t="str">
        <f t="shared" si="76"/>
        <v>TLJ</v>
      </c>
      <c r="T2204" s="115" t="str">
        <f>IFERROR(VLOOKUP(S2204,[1]LOKASI!$B$4:$D$19,2,0),"-")</f>
        <v>DISTRIK I</v>
      </c>
      <c r="U2204" s="216"/>
      <c r="V2204" s="216"/>
      <c r="W2204" s="215"/>
    </row>
    <row r="2205" spans="2:23" ht="46.5" hidden="1" x14ac:dyDescent="0.35">
      <c r="B2205" s="115">
        <f t="shared" si="77"/>
        <v>2200</v>
      </c>
      <c r="C2205" s="115" t="s">
        <v>1755</v>
      </c>
      <c r="D2205" s="116" t="s">
        <v>4767</v>
      </c>
      <c r="E2205" s="117"/>
      <c r="F2205" s="118"/>
      <c r="G2205" s="119"/>
      <c r="H2205" s="119"/>
      <c r="I2205" s="119"/>
      <c r="J2205" s="119">
        <v>24</v>
      </c>
      <c r="K2205" s="131">
        <v>44403</v>
      </c>
      <c r="L2205" s="131">
        <v>44403</v>
      </c>
      <c r="M2205" s="131">
        <v>44403</v>
      </c>
      <c r="N2205" s="115" t="s">
        <v>3156</v>
      </c>
      <c r="O2205" s="115" t="s">
        <v>1799</v>
      </c>
      <c r="P2205" s="115">
        <f t="shared" si="74"/>
        <v>7</v>
      </c>
      <c r="Q2205" s="115">
        <f t="shared" si="75"/>
        <v>2021</v>
      </c>
      <c r="R2205" s="211">
        <v>1.27</v>
      </c>
      <c r="S2205" s="115" t="str">
        <f t="shared" si="76"/>
        <v>OGN</v>
      </c>
      <c r="T2205" s="115" t="str">
        <f>IFERROR(VLOOKUP(S2205,[1]LOKASI!$B$4:$D$19,2,0),"-")</f>
        <v>DISTRIK II</v>
      </c>
      <c r="U2205" s="216"/>
      <c r="V2205" s="216"/>
      <c r="W2205" s="215"/>
    </row>
    <row r="2206" spans="2:23" ht="83.25" hidden="1" customHeight="1" x14ac:dyDescent="0.35">
      <c r="B2206" s="115">
        <f t="shared" si="77"/>
        <v>2201</v>
      </c>
      <c r="C2206" s="115" t="s">
        <v>1300</v>
      </c>
      <c r="D2206" s="116" t="s">
        <v>4768</v>
      </c>
      <c r="E2206" s="117"/>
      <c r="F2206" s="118"/>
      <c r="G2206" s="119">
        <v>1</v>
      </c>
      <c r="H2206" s="119">
        <v>1</v>
      </c>
      <c r="I2206" s="119"/>
      <c r="J2206" s="119"/>
      <c r="K2206" s="131">
        <v>44403</v>
      </c>
      <c r="L2206" s="131">
        <v>44403</v>
      </c>
      <c r="M2206" s="131">
        <v>44404</v>
      </c>
      <c r="N2206" s="115" t="s">
        <v>4769</v>
      </c>
      <c r="O2206" s="126" t="s">
        <v>1792</v>
      </c>
      <c r="P2206" s="115">
        <f t="shared" si="74"/>
        <v>7</v>
      </c>
      <c r="Q2206" s="115">
        <f t="shared" si="75"/>
        <v>2021</v>
      </c>
      <c r="R2206" s="211">
        <v>18</v>
      </c>
      <c r="S2206" s="115" t="str">
        <f t="shared" si="76"/>
        <v>PDW-PPP</v>
      </c>
      <c r="T2206" s="115" t="str">
        <f>IFERROR(VLOOKUP(S2206,[1]LOKASI!$B$4:$D$19,2,0),"-")</f>
        <v>-</v>
      </c>
      <c r="U2206" s="216"/>
      <c r="V2206" s="216"/>
      <c r="W2206" s="215"/>
    </row>
    <row r="2207" spans="2:23" ht="31" hidden="1" x14ac:dyDescent="0.35">
      <c r="B2207" s="115">
        <f t="shared" si="77"/>
        <v>2202</v>
      </c>
      <c r="C2207" s="115" t="s">
        <v>2301</v>
      </c>
      <c r="D2207" s="116" t="s">
        <v>4770</v>
      </c>
      <c r="E2207" s="117"/>
      <c r="F2207" s="118"/>
      <c r="G2207" s="119">
        <v>1</v>
      </c>
      <c r="H2207" s="119"/>
      <c r="I2207" s="119">
        <v>1</v>
      </c>
      <c r="J2207" s="119"/>
      <c r="K2207" s="131">
        <v>44404</v>
      </c>
      <c r="L2207" s="131">
        <v>44404</v>
      </c>
      <c r="M2207" s="131">
        <v>44404</v>
      </c>
      <c r="N2207" s="115" t="s">
        <v>2806</v>
      </c>
      <c r="O2207" s="115" t="s">
        <v>4771</v>
      </c>
      <c r="P2207" s="115">
        <f t="shared" si="74"/>
        <v>7</v>
      </c>
      <c r="Q2207" s="115">
        <f t="shared" si="75"/>
        <v>2021</v>
      </c>
      <c r="R2207" s="211"/>
      <c r="S2207" s="115" t="str">
        <f t="shared" si="76"/>
        <v>SPIIGNK</v>
      </c>
      <c r="T2207" s="115" t="str">
        <f>IFERROR(VLOOKUP(S2207,[1]LOKASI!$B$4:$D$19,2,0),"-")</f>
        <v>-</v>
      </c>
      <c r="U2207" s="216"/>
      <c r="V2207" s="216"/>
      <c r="W2207" s="215"/>
    </row>
    <row r="2208" spans="2:23" ht="31" hidden="1" x14ac:dyDescent="0.35">
      <c r="B2208" s="115">
        <f t="shared" si="77"/>
        <v>2203</v>
      </c>
      <c r="C2208" s="115" t="s">
        <v>1755</v>
      </c>
      <c r="D2208" s="116" t="s">
        <v>4772</v>
      </c>
      <c r="E2208" s="117"/>
      <c r="F2208" s="118"/>
      <c r="G2208" s="119">
        <v>1</v>
      </c>
      <c r="H2208" s="119"/>
      <c r="I2208" s="119">
        <v>1</v>
      </c>
      <c r="J2208" s="119"/>
      <c r="K2208" s="131">
        <v>44404</v>
      </c>
      <c r="L2208" s="131">
        <v>44404</v>
      </c>
      <c r="M2208" s="131">
        <v>44404</v>
      </c>
      <c r="N2208" s="115" t="s">
        <v>4773</v>
      </c>
      <c r="O2208" s="115" t="s">
        <v>1022</v>
      </c>
      <c r="P2208" s="115">
        <f t="shared" si="74"/>
        <v>7</v>
      </c>
      <c r="Q2208" s="115">
        <f t="shared" si="75"/>
        <v>2021</v>
      </c>
      <c r="R2208" s="211">
        <v>0.45</v>
      </c>
      <c r="S2208" s="115" t="str">
        <f t="shared" si="76"/>
        <v>TLJ</v>
      </c>
      <c r="T2208" s="115" t="str">
        <f>IFERROR(VLOOKUP(S2208,[1]LOKASI!$B$4:$D$19,2,0),"-")</f>
        <v>DISTRIK I</v>
      </c>
      <c r="U2208" s="216"/>
      <c r="V2208" s="216"/>
      <c r="W2208" s="215"/>
    </row>
    <row r="2209" spans="2:23" ht="42" hidden="1" customHeight="1" x14ac:dyDescent="0.35">
      <c r="B2209" s="115">
        <f t="shared" si="77"/>
        <v>2204</v>
      </c>
      <c r="C2209" s="115" t="s">
        <v>1755</v>
      </c>
      <c r="D2209" s="116" t="s">
        <v>4774</v>
      </c>
      <c r="E2209" s="117"/>
      <c r="F2209" s="118"/>
      <c r="G2209" s="119">
        <v>1</v>
      </c>
      <c r="H2209" s="119"/>
      <c r="I2209" s="119">
        <v>1</v>
      </c>
      <c r="J2209" s="119"/>
      <c r="K2209" s="131">
        <v>44404</v>
      </c>
      <c r="L2209" s="131">
        <v>44404</v>
      </c>
      <c r="M2209" s="131">
        <v>44404</v>
      </c>
      <c r="N2209" s="115" t="s">
        <v>3128</v>
      </c>
      <c r="O2209" s="115" t="s">
        <v>3475</v>
      </c>
      <c r="P2209" s="115">
        <f t="shared" si="74"/>
        <v>7</v>
      </c>
      <c r="Q2209" s="115">
        <f t="shared" si="75"/>
        <v>2021</v>
      </c>
      <c r="R2209" s="211">
        <v>0</v>
      </c>
      <c r="S2209" s="115" t="str">
        <f t="shared" si="76"/>
        <v>TMT</v>
      </c>
      <c r="T2209" s="115" t="str">
        <f>IFERROR(VLOOKUP(S2209,[1]LOKASI!$B$4:$D$19,2,0),"-")</f>
        <v>DISTRIK II</v>
      </c>
      <c r="U2209" s="216"/>
      <c r="V2209" s="216"/>
      <c r="W2209" s="215"/>
    </row>
    <row r="2210" spans="2:23" ht="31" hidden="1" x14ac:dyDescent="0.35">
      <c r="B2210" s="115">
        <f t="shared" si="77"/>
        <v>2205</v>
      </c>
      <c r="C2210" s="115" t="s">
        <v>1755</v>
      </c>
      <c r="D2210" s="116" t="s">
        <v>4775</v>
      </c>
      <c r="E2210" s="117"/>
      <c r="F2210" s="118"/>
      <c r="G2210" s="119"/>
      <c r="H2210" s="119"/>
      <c r="I2210" s="119"/>
      <c r="J2210" s="119">
        <v>32</v>
      </c>
      <c r="K2210" s="131">
        <v>44405</v>
      </c>
      <c r="L2210" s="131">
        <v>44405</v>
      </c>
      <c r="M2210" s="131">
        <v>44405</v>
      </c>
      <c r="N2210" s="115" t="s">
        <v>3415</v>
      </c>
      <c r="O2210" s="115" t="s">
        <v>1414</v>
      </c>
      <c r="P2210" s="115">
        <f t="shared" si="74"/>
        <v>7</v>
      </c>
      <c r="Q2210" s="115">
        <f t="shared" si="75"/>
        <v>2021</v>
      </c>
      <c r="R2210" s="211">
        <v>0.23</v>
      </c>
      <c r="S2210" s="115" t="str">
        <f t="shared" si="76"/>
        <v>GNK</v>
      </c>
      <c r="T2210" s="115" t="str">
        <f>IFERROR(VLOOKUP(S2210,[1]LOKASI!$B$4:$D$19,2,0),"-")</f>
        <v>DISTRIK I</v>
      </c>
      <c r="U2210" s="216"/>
      <c r="V2210" s="216"/>
      <c r="W2210" s="215"/>
    </row>
    <row r="2211" spans="2:23" ht="31" hidden="1" x14ac:dyDescent="0.35">
      <c r="B2211" s="115">
        <f t="shared" si="77"/>
        <v>2206</v>
      </c>
      <c r="C2211" s="115" t="s">
        <v>1755</v>
      </c>
      <c r="D2211" s="116" t="s">
        <v>4776</v>
      </c>
      <c r="E2211" s="117"/>
      <c r="F2211" s="118"/>
      <c r="G2211" s="119"/>
      <c r="H2211" s="119"/>
      <c r="I2211" s="119"/>
      <c r="J2211" s="119">
        <v>8</v>
      </c>
      <c r="K2211" s="131">
        <v>44405</v>
      </c>
      <c r="L2211" s="131">
        <v>44405</v>
      </c>
      <c r="M2211" s="131">
        <v>44405</v>
      </c>
      <c r="N2211" s="115" t="s">
        <v>3156</v>
      </c>
      <c r="O2211" s="115" t="s">
        <v>4777</v>
      </c>
      <c r="P2211" s="115">
        <f t="shared" ref="P2211:P2274" si="78">MONTH(K2211)</f>
        <v>7</v>
      </c>
      <c r="Q2211" s="115">
        <f t="shared" ref="Q2211:Q2274" si="79">YEAR(K2211)</f>
        <v>2021</v>
      </c>
      <c r="R2211" s="211"/>
      <c r="S2211" s="115" t="str">
        <f t="shared" si="76"/>
        <v>TLJ</v>
      </c>
      <c r="T2211" s="115" t="str">
        <f>IFERROR(VLOOKUP(S2211,[1]LOKASI!$B$4:$D$19,2,0),"-")</f>
        <v>DISTRIK I</v>
      </c>
      <c r="U2211" s="216"/>
      <c r="V2211" s="216"/>
      <c r="W2211" s="215"/>
    </row>
    <row r="2212" spans="2:23" ht="50.25" hidden="1" customHeight="1" x14ac:dyDescent="0.35">
      <c r="B2212" s="115">
        <f t="shared" si="77"/>
        <v>2207</v>
      </c>
      <c r="C2212" s="115" t="s">
        <v>1300</v>
      </c>
      <c r="D2212" s="116" t="s">
        <v>4778</v>
      </c>
      <c r="E2212" s="117"/>
      <c r="F2212" s="118"/>
      <c r="G2212" s="119">
        <v>1</v>
      </c>
      <c r="H2212" s="119">
        <v>1</v>
      </c>
      <c r="I2212" s="119"/>
      <c r="J2212" s="119"/>
      <c r="K2212" s="131">
        <v>44405</v>
      </c>
      <c r="L2212" s="131">
        <v>44405</v>
      </c>
      <c r="M2212" s="131">
        <v>44405</v>
      </c>
      <c r="N2212" s="115" t="s">
        <v>4779</v>
      </c>
      <c r="O2212" s="126" t="s">
        <v>1792</v>
      </c>
      <c r="P2212" s="115">
        <f t="shared" si="78"/>
        <v>7</v>
      </c>
      <c r="Q2212" s="115">
        <f t="shared" si="79"/>
        <v>2021</v>
      </c>
      <c r="R2212" s="211">
        <v>30.5</v>
      </c>
      <c r="S2212" s="115" t="str">
        <f t="shared" si="76"/>
        <v>PDW-PPP</v>
      </c>
      <c r="T2212" s="115" t="str">
        <f>IFERROR(VLOOKUP(S2212,[1]LOKASI!$B$4:$D$19,2,0),"-")</f>
        <v>-</v>
      </c>
      <c r="U2212" s="216"/>
      <c r="V2212" s="216"/>
      <c r="W2212" s="215"/>
    </row>
    <row r="2213" spans="2:23" ht="31" hidden="1" x14ac:dyDescent="0.35">
      <c r="B2213" s="115">
        <f t="shared" si="77"/>
        <v>2208</v>
      </c>
      <c r="C2213" s="115" t="s">
        <v>1755</v>
      </c>
      <c r="D2213" s="116" t="s">
        <v>4780</v>
      </c>
      <c r="E2213" s="117"/>
      <c r="F2213" s="118"/>
      <c r="G2213" s="119"/>
      <c r="H2213" s="119"/>
      <c r="I2213" s="119"/>
      <c r="J2213" s="119">
        <v>8</v>
      </c>
      <c r="K2213" s="131">
        <v>44406</v>
      </c>
      <c r="L2213" s="131">
        <v>44406</v>
      </c>
      <c r="M2213" s="131">
        <v>44407</v>
      </c>
      <c r="N2213" s="115" t="s">
        <v>3182</v>
      </c>
      <c r="O2213" s="115" t="s">
        <v>1521</v>
      </c>
      <c r="P2213" s="115">
        <f t="shared" si="78"/>
        <v>7</v>
      </c>
      <c r="Q2213" s="115">
        <f t="shared" si="79"/>
        <v>2021</v>
      </c>
      <c r="R2213" s="211">
        <v>0.04</v>
      </c>
      <c r="S2213" s="115" t="str">
        <f t="shared" si="76"/>
        <v>PMB</v>
      </c>
      <c r="T2213" s="115" t="str">
        <f>IFERROR(VLOOKUP(S2213,[1]LOKASI!$B$4:$D$19,2,0),"-")</f>
        <v>DISTRIK I</v>
      </c>
      <c r="U2213" s="216"/>
      <c r="V2213" s="216"/>
      <c r="W2213" s="215"/>
    </row>
    <row r="2214" spans="2:23" ht="31" hidden="1" x14ac:dyDescent="0.35">
      <c r="B2214" s="115">
        <f t="shared" si="77"/>
        <v>2209</v>
      </c>
      <c r="C2214" s="115" t="s">
        <v>1755</v>
      </c>
      <c r="D2214" s="116" t="s">
        <v>4781</v>
      </c>
      <c r="E2214" s="117"/>
      <c r="F2214" s="118"/>
      <c r="G2214" s="119">
        <v>1</v>
      </c>
      <c r="H2214" s="119"/>
      <c r="I2214" s="119">
        <v>1</v>
      </c>
      <c r="J2214" s="119"/>
      <c r="K2214" s="131">
        <v>44407</v>
      </c>
      <c r="L2214" s="131">
        <v>44407</v>
      </c>
      <c r="M2214" s="131">
        <v>44407</v>
      </c>
      <c r="N2214" s="115" t="s">
        <v>3002</v>
      </c>
      <c r="O2214" s="115" t="s">
        <v>1520</v>
      </c>
      <c r="P2214" s="115">
        <f t="shared" si="78"/>
        <v>7</v>
      </c>
      <c r="Q2214" s="115">
        <f t="shared" si="79"/>
        <v>2021</v>
      </c>
      <c r="R2214" s="211">
        <v>0.35</v>
      </c>
      <c r="S2214" s="115" t="str">
        <f t="shared" si="76"/>
        <v>PMB</v>
      </c>
      <c r="T2214" s="115" t="str">
        <f>IFERROR(VLOOKUP(S2214,[1]LOKASI!$B$4:$D$19,2,0),"-")</f>
        <v>DISTRIK I</v>
      </c>
      <c r="U2214" s="216"/>
      <c r="V2214" s="216"/>
      <c r="W2214" s="215"/>
    </row>
    <row r="2215" spans="2:23" ht="31" hidden="1" x14ac:dyDescent="0.35">
      <c r="B2215" s="115">
        <f t="shared" si="77"/>
        <v>2210</v>
      </c>
      <c r="C2215" s="115" t="s">
        <v>3679</v>
      </c>
      <c r="D2215" s="116" t="s">
        <v>4782</v>
      </c>
      <c r="E2215" s="117"/>
      <c r="F2215" s="118"/>
      <c r="G2215" s="119">
        <v>1</v>
      </c>
      <c r="H2215" s="119"/>
      <c r="I2215" s="119">
        <v>1</v>
      </c>
      <c r="J2215" s="119"/>
      <c r="K2215" s="131">
        <v>44407</v>
      </c>
      <c r="L2215" s="131">
        <v>44407</v>
      </c>
      <c r="M2215" s="131">
        <v>44407</v>
      </c>
      <c r="N2215" s="115" t="s">
        <v>3397</v>
      </c>
      <c r="O2215" s="115" t="s">
        <v>1518</v>
      </c>
      <c r="P2215" s="115">
        <f t="shared" si="78"/>
        <v>7</v>
      </c>
      <c r="Q2215" s="115">
        <f t="shared" si="79"/>
        <v>2021</v>
      </c>
      <c r="R2215" s="211"/>
      <c r="S2215" s="115" t="str">
        <f t="shared" si="76"/>
        <v>PMB</v>
      </c>
      <c r="T2215" s="115" t="str">
        <f>IFERROR(VLOOKUP(S2215,[1]LOKASI!$B$4:$D$19,2,0),"-")</f>
        <v>DISTRIK I</v>
      </c>
      <c r="U2215" s="216"/>
      <c r="V2215" s="216"/>
      <c r="W2215" s="215"/>
    </row>
    <row r="2216" spans="2:23" ht="31" hidden="1" x14ac:dyDescent="0.35">
      <c r="B2216" s="115">
        <f t="shared" si="77"/>
        <v>2211</v>
      </c>
      <c r="C2216" s="115" t="s">
        <v>1755</v>
      </c>
      <c r="D2216" s="116" t="s">
        <v>4783</v>
      </c>
      <c r="E2216" s="117"/>
      <c r="F2216" s="118"/>
      <c r="G2216" s="119"/>
      <c r="H2216" s="119"/>
      <c r="I2216" s="119"/>
      <c r="J2216" s="119">
        <v>16</v>
      </c>
      <c r="K2216" s="131">
        <v>44407</v>
      </c>
      <c r="L2216" s="131">
        <v>44407</v>
      </c>
      <c r="M2216" s="131">
        <v>44407</v>
      </c>
      <c r="N2216" s="115" t="s">
        <v>4784</v>
      </c>
      <c r="O2216" s="115" t="s">
        <v>1026</v>
      </c>
      <c r="P2216" s="115">
        <f t="shared" si="78"/>
        <v>7</v>
      </c>
      <c r="Q2216" s="115">
        <f t="shared" si="79"/>
        <v>2021</v>
      </c>
      <c r="R2216" s="211">
        <v>0.45</v>
      </c>
      <c r="S2216" s="115" t="str">
        <f t="shared" si="76"/>
        <v>TLJ</v>
      </c>
      <c r="T2216" s="115" t="str">
        <f>IFERROR(VLOOKUP(S2216,[1]LOKASI!$B$4:$D$19,2,0),"-")</f>
        <v>DISTRIK I</v>
      </c>
      <c r="U2216" s="216"/>
      <c r="V2216" s="216"/>
      <c r="W2216" s="215"/>
    </row>
    <row r="2217" spans="2:23" ht="31" hidden="1" x14ac:dyDescent="0.35">
      <c r="B2217" s="115">
        <f t="shared" si="77"/>
        <v>2212</v>
      </c>
      <c r="C2217" s="115" t="s">
        <v>1755</v>
      </c>
      <c r="D2217" s="116" t="s">
        <v>4785</v>
      </c>
      <c r="E2217" s="117"/>
      <c r="F2217" s="118"/>
      <c r="G2217" s="119"/>
      <c r="H2217" s="119"/>
      <c r="I2217" s="119"/>
      <c r="J2217" s="119">
        <v>40</v>
      </c>
      <c r="K2217" s="131">
        <v>44408</v>
      </c>
      <c r="L2217" s="131">
        <v>44408</v>
      </c>
      <c r="M2217" s="131">
        <v>44408</v>
      </c>
      <c r="N2217" s="115" t="s">
        <v>4786</v>
      </c>
      <c r="O2217" s="115" t="s">
        <v>697</v>
      </c>
      <c r="P2217" s="115">
        <f t="shared" si="78"/>
        <v>7</v>
      </c>
      <c r="Q2217" s="115">
        <f t="shared" si="79"/>
        <v>2021</v>
      </c>
      <c r="R2217" s="211">
        <v>0.85</v>
      </c>
      <c r="S2217" s="115" t="str">
        <f t="shared" si="76"/>
        <v>TLJ</v>
      </c>
      <c r="T2217" s="115" t="str">
        <f>IFERROR(VLOOKUP(S2217,[1]LOKASI!$B$4:$D$19,2,0),"-")</f>
        <v>DISTRIK I</v>
      </c>
      <c r="U2217" s="216"/>
      <c r="V2217" s="216"/>
      <c r="W2217" s="215"/>
    </row>
    <row r="2218" spans="2:23" ht="46.5" hidden="1" x14ac:dyDescent="0.35">
      <c r="B2218" s="115">
        <f t="shared" si="77"/>
        <v>2213</v>
      </c>
      <c r="C2218" s="115" t="s">
        <v>1300</v>
      </c>
      <c r="D2218" s="116" t="s">
        <v>4787</v>
      </c>
      <c r="E2218" s="117"/>
      <c r="F2218" s="118"/>
      <c r="G2218" s="119"/>
      <c r="H2218" s="119"/>
      <c r="I2218" s="119"/>
      <c r="J2218" s="119">
        <v>12</v>
      </c>
      <c r="K2218" s="131">
        <v>44408</v>
      </c>
      <c r="L2218" s="131">
        <v>44408</v>
      </c>
      <c r="M2218" s="131">
        <v>44408</v>
      </c>
      <c r="N2218" s="115" t="s">
        <v>4788</v>
      </c>
      <c r="O2218" s="115" t="s">
        <v>4789</v>
      </c>
      <c r="P2218" s="115">
        <f t="shared" si="78"/>
        <v>7</v>
      </c>
      <c r="Q2218" s="115">
        <f t="shared" si="79"/>
        <v>2021</v>
      </c>
      <c r="R2218" s="211">
        <v>1.35</v>
      </c>
      <c r="S2218" s="115" t="str">
        <f t="shared" si="76"/>
        <v>PPP-SPVITLJ</v>
      </c>
      <c r="T2218" s="115" t="str">
        <f>IFERROR(VLOOKUP(S2218,[1]LOKASI!$B$4:$D$19,2,0),"-")</f>
        <v>-</v>
      </c>
      <c r="U2218" s="216"/>
      <c r="V2218" s="216"/>
      <c r="W2218" s="215"/>
    </row>
    <row r="2219" spans="2:23" ht="64.5" hidden="1" customHeight="1" x14ac:dyDescent="0.35">
      <c r="B2219" s="115">
        <f t="shared" si="77"/>
        <v>2214</v>
      </c>
      <c r="C2219" s="115" t="s">
        <v>1755</v>
      </c>
      <c r="D2219" s="116" t="s">
        <v>4790</v>
      </c>
      <c r="E2219" s="117"/>
      <c r="F2219" s="118"/>
      <c r="G2219" s="119"/>
      <c r="H2219" s="119"/>
      <c r="I2219" s="119"/>
      <c r="J2219" s="119">
        <v>12</v>
      </c>
      <c r="K2219" s="131">
        <v>44408</v>
      </c>
      <c r="L2219" s="131">
        <v>44408</v>
      </c>
      <c r="M2219" s="131">
        <v>44408</v>
      </c>
      <c r="N2219" s="115" t="s">
        <v>3208</v>
      </c>
      <c r="O2219" s="115" t="s">
        <v>4344</v>
      </c>
      <c r="P2219" s="115">
        <f t="shared" si="78"/>
        <v>7</v>
      </c>
      <c r="Q2219" s="115">
        <f t="shared" si="79"/>
        <v>2021</v>
      </c>
      <c r="R2219" s="211">
        <v>0.57999999999999996</v>
      </c>
      <c r="S2219" s="115" t="str">
        <f t="shared" si="76"/>
        <v>PMT</v>
      </c>
      <c r="T2219" s="115" t="str">
        <f>IFERROR(VLOOKUP(S2219,[1]LOKASI!$B$4:$D$19,2,0),"-")</f>
        <v>-</v>
      </c>
      <c r="U2219" s="216"/>
      <c r="V2219" s="216"/>
      <c r="W2219" s="215"/>
    </row>
    <row r="2220" spans="2:23" ht="31" hidden="1" x14ac:dyDescent="0.35">
      <c r="B2220" s="115">
        <f t="shared" si="77"/>
        <v>2215</v>
      </c>
      <c r="C2220" s="115" t="s">
        <v>1755</v>
      </c>
      <c r="D2220" s="116" t="s">
        <v>4791</v>
      </c>
      <c r="E2220" s="117"/>
      <c r="F2220" s="118"/>
      <c r="G2220" s="119"/>
      <c r="H2220" s="119"/>
      <c r="I2220" s="119"/>
      <c r="J2220" s="119">
        <v>24</v>
      </c>
      <c r="K2220" s="131">
        <v>44409</v>
      </c>
      <c r="L2220" s="131">
        <v>44409</v>
      </c>
      <c r="M2220" s="131">
        <v>44409</v>
      </c>
      <c r="N2220" s="115" t="s">
        <v>3636</v>
      </c>
      <c r="O2220" s="115" t="s">
        <v>697</v>
      </c>
      <c r="P2220" s="115">
        <f t="shared" si="78"/>
        <v>8</v>
      </c>
      <c r="Q2220" s="115">
        <f t="shared" si="79"/>
        <v>2021</v>
      </c>
      <c r="R2220" s="211">
        <v>0.625</v>
      </c>
      <c r="S2220" s="115" t="str">
        <f t="shared" si="76"/>
        <v>TLJ</v>
      </c>
      <c r="T2220" s="115" t="str">
        <f>IFERROR(VLOOKUP(S2220,[1]LOKASI!$B$4:$D$19,2,0),"-")</f>
        <v>DISTRIK I</v>
      </c>
      <c r="U2220" s="216"/>
      <c r="V2220" s="216"/>
      <c r="W2220" s="215"/>
    </row>
    <row r="2221" spans="2:23" ht="46.5" hidden="1" x14ac:dyDescent="0.35">
      <c r="B2221" s="115">
        <f t="shared" si="77"/>
        <v>2216</v>
      </c>
      <c r="C2221" s="115" t="s">
        <v>1300</v>
      </c>
      <c r="D2221" s="116" t="s">
        <v>4792</v>
      </c>
      <c r="E2221" s="117"/>
      <c r="F2221" s="118"/>
      <c r="G2221" s="119">
        <v>1</v>
      </c>
      <c r="H2221" s="119">
        <v>1</v>
      </c>
      <c r="I2221" s="119"/>
      <c r="J2221" s="119"/>
      <c r="K2221" s="131">
        <v>44409</v>
      </c>
      <c r="L2221" s="131">
        <v>44409</v>
      </c>
      <c r="M2221" s="131">
        <v>44409</v>
      </c>
      <c r="N2221" s="115" t="s">
        <v>4793</v>
      </c>
      <c r="O2221" s="126" t="s">
        <v>1792</v>
      </c>
      <c r="P2221" s="115">
        <f t="shared" si="78"/>
        <v>8</v>
      </c>
      <c r="Q2221" s="115">
        <f t="shared" si="79"/>
        <v>2021</v>
      </c>
      <c r="R2221" s="211">
        <v>35</v>
      </c>
      <c r="S2221" s="115" t="str">
        <f t="shared" si="76"/>
        <v>PDW-PPP</v>
      </c>
      <c r="T2221" s="115" t="str">
        <f>IFERROR(VLOOKUP(S2221,[1]LOKASI!$B$4:$D$19,2,0),"-")</f>
        <v>-</v>
      </c>
      <c r="U2221" s="216"/>
      <c r="V2221" s="216"/>
      <c r="W2221" s="215"/>
    </row>
    <row r="2222" spans="2:23" ht="55.5" hidden="1" customHeight="1" x14ac:dyDescent="0.35">
      <c r="B2222" s="115">
        <f t="shared" si="77"/>
        <v>2217</v>
      </c>
      <c r="C2222" s="115" t="s">
        <v>1755</v>
      </c>
      <c r="D2222" s="116" t="s">
        <v>4794</v>
      </c>
      <c r="E2222" s="117"/>
      <c r="F2222" s="118"/>
      <c r="G2222" s="119"/>
      <c r="H2222" s="119"/>
      <c r="I2222" s="119"/>
      <c r="J2222" s="119">
        <v>8</v>
      </c>
      <c r="K2222" s="131">
        <v>44410</v>
      </c>
      <c r="L2222" s="131">
        <v>44410</v>
      </c>
      <c r="M2222" s="131">
        <v>44410</v>
      </c>
      <c r="N2222" s="115" t="s">
        <v>4795</v>
      </c>
      <c r="O2222" s="115" t="s">
        <v>1044</v>
      </c>
      <c r="P2222" s="115">
        <f t="shared" si="78"/>
        <v>8</v>
      </c>
      <c r="Q2222" s="115">
        <f t="shared" si="79"/>
        <v>2021</v>
      </c>
      <c r="R2222" s="211"/>
      <c r="S2222" s="115" t="str">
        <f t="shared" si="76"/>
        <v>TLJ</v>
      </c>
      <c r="T2222" s="115" t="str">
        <f>IFERROR(VLOOKUP(S2222,[1]LOKASI!$B$4:$D$19,2,0),"-")</f>
        <v>DISTRIK I</v>
      </c>
      <c r="U2222" s="216"/>
      <c r="V2222" s="216"/>
      <c r="W2222" s="215"/>
    </row>
    <row r="2223" spans="2:23" ht="46.5" hidden="1" x14ac:dyDescent="0.35">
      <c r="B2223" s="115">
        <f t="shared" si="77"/>
        <v>2218</v>
      </c>
      <c r="C2223" s="115" t="s">
        <v>1755</v>
      </c>
      <c r="D2223" s="116" t="s">
        <v>4796</v>
      </c>
      <c r="E2223" s="117"/>
      <c r="F2223" s="118"/>
      <c r="G2223" s="119"/>
      <c r="H2223" s="119"/>
      <c r="I2223" s="119"/>
      <c r="J2223" s="119">
        <v>12</v>
      </c>
      <c r="K2223" s="131">
        <v>44410</v>
      </c>
      <c r="L2223" s="131">
        <v>44410</v>
      </c>
      <c r="M2223" s="131">
        <v>44410</v>
      </c>
      <c r="N2223" s="115" t="s">
        <v>3636</v>
      </c>
      <c r="O2223" s="115" t="s">
        <v>4344</v>
      </c>
      <c r="P2223" s="115">
        <f t="shared" si="78"/>
        <v>8</v>
      </c>
      <c r="Q2223" s="115">
        <f t="shared" si="79"/>
        <v>2021</v>
      </c>
      <c r="R2223" s="211">
        <v>1.5</v>
      </c>
      <c r="S2223" s="115" t="str">
        <f t="shared" si="76"/>
        <v>PMT</v>
      </c>
      <c r="T2223" s="115" t="str">
        <f>IFERROR(VLOOKUP(S2223,[1]LOKASI!$B$4:$D$19,2,0),"-")</f>
        <v>-</v>
      </c>
      <c r="U2223" s="216"/>
      <c r="V2223" s="216"/>
      <c r="W2223" s="215"/>
    </row>
    <row r="2224" spans="2:23" ht="31" hidden="1" x14ac:dyDescent="0.35">
      <c r="B2224" s="115">
        <f t="shared" si="77"/>
        <v>2219</v>
      </c>
      <c r="C2224" s="115" t="s">
        <v>1755</v>
      </c>
      <c r="D2224" s="116" t="s">
        <v>4797</v>
      </c>
      <c r="E2224" s="117"/>
      <c r="F2224" s="118"/>
      <c r="G2224" s="119">
        <v>1</v>
      </c>
      <c r="H2224" s="119"/>
      <c r="I2224" s="119">
        <v>1</v>
      </c>
      <c r="J2224" s="119"/>
      <c r="K2224" s="131">
        <v>44411</v>
      </c>
      <c r="L2224" s="131">
        <v>44411</v>
      </c>
      <c r="M2224" s="131">
        <v>44411</v>
      </c>
      <c r="N2224" s="115" t="s">
        <v>3099</v>
      </c>
      <c r="O2224" s="115" t="s">
        <v>1452</v>
      </c>
      <c r="P2224" s="115">
        <f t="shared" si="78"/>
        <v>8</v>
      </c>
      <c r="Q2224" s="115">
        <f t="shared" si="79"/>
        <v>2021</v>
      </c>
      <c r="R2224" s="211"/>
      <c r="S2224" s="115" t="str">
        <f t="shared" si="76"/>
        <v>KAG</v>
      </c>
      <c r="T2224" s="115" t="str">
        <f>IFERROR(VLOOKUP(S2224,[1]LOKASI!$B$4:$D$19,2,0),"-")</f>
        <v>DISTRIK III</v>
      </c>
      <c r="U2224" s="216"/>
      <c r="V2224" s="216"/>
      <c r="W2224" s="215"/>
    </row>
    <row r="2225" spans="2:23" ht="31" hidden="1" x14ac:dyDescent="0.35">
      <c r="B2225" s="115">
        <f t="shared" si="77"/>
        <v>2220</v>
      </c>
      <c r="C2225" s="115" t="s">
        <v>2301</v>
      </c>
      <c r="D2225" s="116" t="s">
        <v>4798</v>
      </c>
      <c r="E2225" s="117"/>
      <c r="F2225" s="118"/>
      <c r="G2225" s="119"/>
      <c r="H2225" s="119"/>
      <c r="I2225" s="119"/>
      <c r="J2225" s="119">
        <v>1</v>
      </c>
      <c r="K2225" s="131">
        <v>44411</v>
      </c>
      <c r="L2225" s="131">
        <v>44411</v>
      </c>
      <c r="M2225" s="131">
        <v>44411</v>
      </c>
      <c r="N2225" s="115" t="s">
        <v>3296</v>
      </c>
      <c r="O2225" s="115" t="s">
        <v>4799</v>
      </c>
      <c r="P2225" s="115">
        <f t="shared" si="78"/>
        <v>8</v>
      </c>
      <c r="Q2225" s="115">
        <f t="shared" si="79"/>
        <v>2021</v>
      </c>
      <c r="R2225" s="211"/>
      <c r="S2225" s="115" t="str">
        <f t="shared" si="76"/>
        <v>SPKAG</v>
      </c>
      <c r="T2225" s="115" t="str">
        <f>IFERROR(VLOOKUP(S2225,[1]LOKASI!$B$4:$D$19,2,0),"-")</f>
        <v>-</v>
      </c>
      <c r="U2225" s="216"/>
      <c r="V2225" s="216"/>
      <c r="W2225" s="215"/>
    </row>
    <row r="2226" spans="2:23" ht="31" hidden="1" x14ac:dyDescent="0.35">
      <c r="B2226" s="115">
        <f t="shared" si="77"/>
        <v>2221</v>
      </c>
      <c r="C2226" s="115" t="s">
        <v>1755</v>
      </c>
      <c r="D2226" s="116" t="s">
        <v>4800</v>
      </c>
      <c r="E2226" s="117"/>
      <c r="F2226" s="118"/>
      <c r="G2226" s="119">
        <v>1</v>
      </c>
      <c r="H2226" s="119"/>
      <c r="I2226" s="119">
        <v>1</v>
      </c>
      <c r="J2226" s="119"/>
      <c r="K2226" s="131">
        <v>44411</v>
      </c>
      <c r="L2226" s="131">
        <v>44411</v>
      </c>
      <c r="M2226" s="131">
        <v>44411</v>
      </c>
      <c r="N2226" s="115" t="s">
        <v>4801</v>
      </c>
      <c r="O2226" s="115" t="s">
        <v>697</v>
      </c>
      <c r="P2226" s="115">
        <f t="shared" si="78"/>
        <v>8</v>
      </c>
      <c r="Q2226" s="115">
        <f t="shared" si="79"/>
        <v>2021</v>
      </c>
      <c r="R2226" s="211">
        <v>0.9</v>
      </c>
      <c r="S2226" s="115" t="str">
        <f t="shared" si="76"/>
        <v>TLJ</v>
      </c>
      <c r="T2226" s="115" t="str">
        <f>IFERROR(VLOOKUP(S2226,[1]LOKASI!$B$4:$D$19,2,0),"-")</f>
        <v>DISTRIK I</v>
      </c>
      <c r="U2226" s="216"/>
      <c r="V2226" s="216"/>
      <c r="W2226" s="215"/>
    </row>
    <row r="2227" spans="2:23" ht="31" hidden="1" x14ac:dyDescent="0.35">
      <c r="B2227" s="115">
        <f t="shared" si="77"/>
        <v>2222</v>
      </c>
      <c r="C2227" s="115" t="s">
        <v>2301</v>
      </c>
      <c r="D2227" s="116" t="s">
        <v>4802</v>
      </c>
      <c r="E2227" s="117"/>
      <c r="F2227" s="118"/>
      <c r="G2227" s="119">
        <v>1</v>
      </c>
      <c r="H2227" s="119"/>
      <c r="I2227" s="119">
        <v>1</v>
      </c>
      <c r="J2227" s="119"/>
      <c r="K2227" s="131">
        <v>44412</v>
      </c>
      <c r="L2227" s="131">
        <v>44412</v>
      </c>
      <c r="M2227" s="131">
        <v>44412</v>
      </c>
      <c r="N2227" s="115" t="s">
        <v>3182</v>
      </c>
      <c r="O2227" s="115" t="s">
        <v>3728</v>
      </c>
      <c r="P2227" s="115">
        <f t="shared" si="78"/>
        <v>8</v>
      </c>
      <c r="Q2227" s="115">
        <f t="shared" si="79"/>
        <v>2021</v>
      </c>
      <c r="R2227" s="211"/>
      <c r="S2227" s="115" t="str">
        <f t="shared" si="76"/>
        <v>SPPMB</v>
      </c>
      <c r="T2227" s="115" t="str">
        <f>IFERROR(VLOOKUP(S2227,[1]LOKASI!$B$4:$D$19,2,0),"-")</f>
        <v>-</v>
      </c>
      <c r="U2227" s="216"/>
      <c r="V2227" s="216"/>
      <c r="W2227" s="215"/>
    </row>
    <row r="2228" spans="2:23" ht="31" hidden="1" x14ac:dyDescent="0.35">
      <c r="B2228" s="115">
        <f t="shared" si="77"/>
        <v>2223</v>
      </c>
      <c r="C2228" s="115" t="s">
        <v>2301</v>
      </c>
      <c r="D2228" s="116" t="s">
        <v>4803</v>
      </c>
      <c r="E2228" s="117"/>
      <c r="F2228" s="118"/>
      <c r="G2228" s="119">
        <v>1</v>
      </c>
      <c r="H2228" s="119"/>
      <c r="I2228" s="119">
        <v>1</v>
      </c>
      <c r="J2228" s="119"/>
      <c r="K2228" s="131">
        <v>44413</v>
      </c>
      <c r="L2228" s="131">
        <v>44413</v>
      </c>
      <c r="M2228" s="131">
        <v>44413</v>
      </c>
      <c r="N2228" s="115" t="s">
        <v>3350</v>
      </c>
      <c r="O2228" s="115" t="s">
        <v>1509</v>
      </c>
      <c r="P2228" s="115">
        <f t="shared" si="78"/>
        <v>8</v>
      </c>
      <c r="Q2228" s="115">
        <f t="shared" si="79"/>
        <v>2021</v>
      </c>
      <c r="R2228" s="211"/>
      <c r="S2228" s="115" t="str">
        <f t="shared" si="76"/>
        <v>PMB-20</v>
      </c>
      <c r="T2228" s="115" t="str">
        <f>IFERROR(VLOOKUP(S2228,[1]LOKASI!$B$4:$D$19,2,0),"-")</f>
        <v>-</v>
      </c>
      <c r="U2228" s="216"/>
      <c r="V2228" s="216"/>
      <c r="W2228" s="215"/>
    </row>
    <row r="2229" spans="2:23" ht="31" hidden="1" x14ac:dyDescent="0.35">
      <c r="B2229" s="115">
        <f t="shared" si="77"/>
        <v>2224</v>
      </c>
      <c r="C2229" s="115" t="s">
        <v>1755</v>
      </c>
      <c r="D2229" s="116" t="s">
        <v>4804</v>
      </c>
      <c r="E2229" s="117"/>
      <c r="F2229" s="118"/>
      <c r="G2229" s="119">
        <v>1</v>
      </c>
      <c r="H2229" s="119"/>
      <c r="I2229" s="119">
        <v>1</v>
      </c>
      <c r="J2229" s="119"/>
      <c r="K2229" s="131">
        <v>44413</v>
      </c>
      <c r="L2229" s="131">
        <v>44413</v>
      </c>
      <c r="M2229" s="131">
        <v>44413</v>
      </c>
      <c r="N2229" s="115" t="s">
        <v>3240</v>
      </c>
      <c r="O2229" s="115" t="s">
        <v>1509</v>
      </c>
      <c r="P2229" s="115">
        <f t="shared" si="78"/>
        <v>8</v>
      </c>
      <c r="Q2229" s="115">
        <f t="shared" si="79"/>
        <v>2021</v>
      </c>
      <c r="R2229" s="211">
        <v>0.24</v>
      </c>
      <c r="S2229" s="115" t="str">
        <f t="shared" si="76"/>
        <v>PMB</v>
      </c>
      <c r="T2229" s="115" t="str">
        <f>IFERROR(VLOOKUP(S2229,[1]LOKASI!$B$4:$D$19,2,0),"-")</f>
        <v>DISTRIK I</v>
      </c>
      <c r="U2229" s="216"/>
      <c r="V2229" s="216"/>
      <c r="W2229" s="215"/>
    </row>
    <row r="2230" spans="2:23" ht="31" hidden="1" x14ac:dyDescent="0.35">
      <c r="B2230" s="115">
        <f t="shared" si="77"/>
        <v>2225</v>
      </c>
      <c r="C2230" s="115" t="s">
        <v>1755</v>
      </c>
      <c r="D2230" s="116" t="s">
        <v>4805</v>
      </c>
      <c r="E2230" s="117"/>
      <c r="F2230" s="118"/>
      <c r="G2230" s="119">
        <v>1</v>
      </c>
      <c r="H2230" s="119"/>
      <c r="I2230" s="119">
        <v>1</v>
      </c>
      <c r="J2230" s="119"/>
      <c r="K2230" s="131">
        <v>44414</v>
      </c>
      <c r="L2230" s="131">
        <v>44414</v>
      </c>
      <c r="M2230" s="131">
        <v>44414</v>
      </c>
      <c r="N2230" s="115" t="s">
        <v>4624</v>
      </c>
      <c r="O2230" s="115" t="s">
        <v>1423</v>
      </c>
      <c r="P2230" s="115">
        <f t="shared" si="78"/>
        <v>8</v>
      </c>
      <c r="Q2230" s="115">
        <f t="shared" si="79"/>
        <v>2021</v>
      </c>
      <c r="R2230" s="211">
        <v>0.45</v>
      </c>
      <c r="S2230" s="115" t="str">
        <f t="shared" si="76"/>
        <v>GNK</v>
      </c>
      <c r="T2230" s="115" t="str">
        <f>IFERROR(VLOOKUP(S2230,[1]LOKASI!$B$4:$D$19,2,0),"-")</f>
        <v>DISTRIK I</v>
      </c>
      <c r="U2230" s="216"/>
      <c r="V2230" s="216"/>
      <c r="W2230" s="215"/>
    </row>
    <row r="2231" spans="2:23" ht="31" hidden="1" x14ac:dyDescent="0.35">
      <c r="B2231" s="115">
        <f t="shared" si="77"/>
        <v>2226</v>
      </c>
      <c r="C2231" s="115" t="s">
        <v>1755</v>
      </c>
      <c r="D2231" s="116" t="s">
        <v>4806</v>
      </c>
      <c r="E2231" s="117"/>
      <c r="F2231" s="118"/>
      <c r="G2231" s="119"/>
      <c r="H2231" s="119"/>
      <c r="I2231" s="119"/>
      <c r="J2231" s="119">
        <v>16</v>
      </c>
      <c r="K2231" s="131">
        <v>44414</v>
      </c>
      <c r="L2231" s="131">
        <v>44414</v>
      </c>
      <c r="M2231" s="131">
        <v>44414</v>
      </c>
      <c r="N2231" s="115" t="s">
        <v>3636</v>
      </c>
      <c r="O2231" s="115" t="s">
        <v>1617</v>
      </c>
      <c r="P2231" s="115">
        <f t="shared" si="78"/>
        <v>8</v>
      </c>
      <c r="Q2231" s="115">
        <f t="shared" si="79"/>
        <v>2021</v>
      </c>
      <c r="R2231" s="211">
        <v>3.5000000000000003E-2</v>
      </c>
      <c r="S2231" s="115" t="str">
        <f t="shared" si="76"/>
        <v>TLJ</v>
      </c>
      <c r="T2231" s="115" t="str">
        <f>IFERROR(VLOOKUP(S2231,[1]LOKASI!$B$4:$D$19,2,0),"-")</f>
        <v>DISTRIK I</v>
      </c>
      <c r="U2231" s="216"/>
      <c r="V2231" s="216"/>
      <c r="W2231" s="215"/>
    </row>
    <row r="2232" spans="2:23" ht="46.5" hidden="1" x14ac:dyDescent="0.35">
      <c r="B2232" s="115">
        <f t="shared" si="77"/>
        <v>2227</v>
      </c>
      <c r="C2232" s="115" t="s">
        <v>1300</v>
      </c>
      <c r="D2232" s="116" t="s">
        <v>4807</v>
      </c>
      <c r="E2232" s="117"/>
      <c r="F2232" s="118"/>
      <c r="G2232" s="119">
        <v>1</v>
      </c>
      <c r="H2232" s="119">
        <v>1</v>
      </c>
      <c r="I2232" s="119"/>
      <c r="J2232" s="119"/>
      <c r="K2232" s="131">
        <v>44414</v>
      </c>
      <c r="L2232" s="131">
        <v>44414</v>
      </c>
      <c r="M2232" s="131">
        <v>44414</v>
      </c>
      <c r="N2232" s="115" t="s">
        <v>4808</v>
      </c>
      <c r="O2232" s="126" t="s">
        <v>1792</v>
      </c>
      <c r="P2232" s="115">
        <f t="shared" si="78"/>
        <v>8</v>
      </c>
      <c r="Q2232" s="115">
        <f t="shared" si="79"/>
        <v>2021</v>
      </c>
      <c r="R2232" s="211">
        <v>37</v>
      </c>
      <c r="S2232" s="115" t="str">
        <f t="shared" si="76"/>
        <v>PDW-PPP</v>
      </c>
      <c r="T2232" s="115" t="str">
        <f>IFERROR(VLOOKUP(S2232,[1]LOKASI!$B$4:$D$19,2,0),"-")</f>
        <v>-</v>
      </c>
      <c r="U2232" s="216"/>
      <c r="V2232" s="216"/>
      <c r="W2232" s="215"/>
    </row>
    <row r="2233" spans="2:23" ht="31" hidden="1" x14ac:dyDescent="0.35">
      <c r="B2233" s="115">
        <f t="shared" si="77"/>
        <v>2228</v>
      </c>
      <c r="C2233" s="115" t="s">
        <v>1755</v>
      </c>
      <c r="D2233" s="116" t="s">
        <v>4809</v>
      </c>
      <c r="E2233" s="117"/>
      <c r="F2233" s="118"/>
      <c r="G2233" s="119">
        <v>1</v>
      </c>
      <c r="H2233" s="119"/>
      <c r="I2233" s="119">
        <v>1</v>
      </c>
      <c r="J2233" s="119"/>
      <c r="K2233" s="131">
        <v>44415</v>
      </c>
      <c r="L2233" s="131">
        <v>44415</v>
      </c>
      <c r="M2233" s="131">
        <v>44415</v>
      </c>
      <c r="N2233" s="115" t="s">
        <v>2806</v>
      </c>
      <c r="O2233" s="115" t="s">
        <v>1152</v>
      </c>
      <c r="P2233" s="115">
        <f t="shared" si="78"/>
        <v>8</v>
      </c>
      <c r="Q2233" s="115">
        <f t="shared" si="79"/>
        <v>2021</v>
      </c>
      <c r="R2233" s="211">
        <v>0.75</v>
      </c>
      <c r="S2233" s="115" t="str">
        <f t="shared" si="76"/>
        <v>TLJ</v>
      </c>
      <c r="T2233" s="115" t="str">
        <f>IFERROR(VLOOKUP(S2233,[1]LOKASI!$B$4:$D$19,2,0),"-")</f>
        <v>DISTRIK I</v>
      </c>
      <c r="U2233" s="216"/>
      <c r="V2233" s="216"/>
      <c r="W2233" s="215"/>
    </row>
    <row r="2234" spans="2:23" ht="31" hidden="1" x14ac:dyDescent="0.35">
      <c r="B2234" s="115">
        <f t="shared" si="77"/>
        <v>2229</v>
      </c>
      <c r="C2234" s="115" t="s">
        <v>2301</v>
      </c>
      <c r="D2234" s="116" t="s">
        <v>4810</v>
      </c>
      <c r="E2234" s="117"/>
      <c r="F2234" s="118"/>
      <c r="G2234" s="119">
        <v>1</v>
      </c>
      <c r="H2234" s="119"/>
      <c r="I2234" s="119">
        <v>1</v>
      </c>
      <c r="J2234" s="119"/>
      <c r="K2234" s="131">
        <v>44415</v>
      </c>
      <c r="L2234" s="131">
        <v>44415</v>
      </c>
      <c r="M2234" s="131">
        <v>44415</v>
      </c>
      <c r="N2234" s="115" t="s">
        <v>3721</v>
      </c>
      <c r="O2234" s="115" t="s">
        <v>4811</v>
      </c>
      <c r="P2234" s="115">
        <f t="shared" si="78"/>
        <v>8</v>
      </c>
      <c r="Q2234" s="115">
        <f t="shared" si="79"/>
        <v>2021</v>
      </c>
      <c r="R2234" s="211"/>
      <c r="S2234" s="115" t="str">
        <f t="shared" si="76"/>
        <v>SPVIITLJ</v>
      </c>
      <c r="T2234" s="115" t="str">
        <f>IFERROR(VLOOKUP(S2234,[1]LOKASI!$B$4:$D$19,2,0),"-")</f>
        <v>-</v>
      </c>
      <c r="U2234" s="216"/>
      <c r="V2234" s="216"/>
      <c r="W2234" s="215"/>
    </row>
    <row r="2235" spans="2:23" ht="31" hidden="1" x14ac:dyDescent="0.35">
      <c r="B2235" s="115">
        <f t="shared" si="77"/>
        <v>2230</v>
      </c>
      <c r="C2235" s="115" t="s">
        <v>1755</v>
      </c>
      <c r="D2235" s="116" t="s">
        <v>4812</v>
      </c>
      <c r="E2235" s="117"/>
      <c r="F2235" s="118"/>
      <c r="G2235" s="119"/>
      <c r="H2235" s="119"/>
      <c r="I2235" s="119"/>
      <c r="J2235" s="119">
        <v>8</v>
      </c>
      <c r="K2235" s="131">
        <v>44416</v>
      </c>
      <c r="L2235" s="131">
        <v>44416</v>
      </c>
      <c r="M2235" s="131">
        <v>44416</v>
      </c>
      <c r="N2235" s="115" t="s">
        <v>4813</v>
      </c>
      <c r="O2235" s="115" t="s">
        <v>1520</v>
      </c>
      <c r="P2235" s="115">
        <f t="shared" si="78"/>
        <v>8</v>
      </c>
      <c r="Q2235" s="115">
        <f t="shared" si="79"/>
        <v>2021</v>
      </c>
      <c r="R2235" s="211">
        <v>0.11</v>
      </c>
      <c r="S2235" s="115" t="str">
        <f t="shared" si="76"/>
        <v>PMB</v>
      </c>
      <c r="T2235" s="115" t="str">
        <f>IFERROR(VLOOKUP(S2235,[1]LOKASI!$B$4:$D$19,2,0),"-")</f>
        <v>DISTRIK I</v>
      </c>
      <c r="U2235" s="216"/>
      <c r="V2235" s="216"/>
      <c r="W2235" s="215"/>
    </row>
    <row r="2236" spans="2:23" ht="31" hidden="1" x14ac:dyDescent="0.35">
      <c r="B2236" s="115">
        <f t="shared" si="77"/>
        <v>2231</v>
      </c>
      <c r="C2236" s="115" t="s">
        <v>1755</v>
      </c>
      <c r="D2236" s="116" t="s">
        <v>4814</v>
      </c>
      <c r="E2236" s="117"/>
      <c r="F2236" s="118"/>
      <c r="G2236" s="119">
        <v>1</v>
      </c>
      <c r="H2236" s="119"/>
      <c r="I2236" s="119">
        <v>1</v>
      </c>
      <c r="J2236" s="119"/>
      <c r="K2236" s="131">
        <v>44417</v>
      </c>
      <c r="L2236" s="131">
        <v>44417</v>
      </c>
      <c r="M2236" s="131">
        <v>44417</v>
      </c>
      <c r="N2236" s="115" t="s">
        <v>3341</v>
      </c>
      <c r="O2236" s="115" t="s">
        <v>1509</v>
      </c>
      <c r="P2236" s="115">
        <f t="shared" si="78"/>
        <v>8</v>
      </c>
      <c r="Q2236" s="115">
        <f t="shared" si="79"/>
        <v>2021</v>
      </c>
      <c r="R2236" s="211">
        <v>0.09</v>
      </c>
      <c r="S2236" s="115" t="str">
        <f t="shared" si="76"/>
        <v>PMB</v>
      </c>
      <c r="T2236" s="115" t="str">
        <f>IFERROR(VLOOKUP(S2236,[1]LOKASI!$B$4:$D$19,2,0),"-")</f>
        <v>DISTRIK I</v>
      </c>
      <c r="U2236" s="216"/>
      <c r="V2236" s="216"/>
      <c r="W2236" s="215"/>
    </row>
    <row r="2237" spans="2:23" ht="31" hidden="1" x14ac:dyDescent="0.35">
      <c r="B2237" s="115">
        <f t="shared" si="77"/>
        <v>2232</v>
      </c>
      <c r="C2237" s="115" t="s">
        <v>1755</v>
      </c>
      <c r="D2237" s="116" t="s">
        <v>4815</v>
      </c>
      <c r="E2237" s="117"/>
      <c r="F2237" s="118"/>
      <c r="G2237" s="119">
        <v>1</v>
      </c>
      <c r="H2237" s="119"/>
      <c r="I2237" s="119">
        <v>1</v>
      </c>
      <c r="J2237" s="119"/>
      <c r="K2237" s="131">
        <v>44417</v>
      </c>
      <c r="L2237" s="131">
        <v>44417</v>
      </c>
      <c r="M2237" s="131">
        <v>44417</v>
      </c>
      <c r="N2237" s="115" t="s">
        <v>3472</v>
      </c>
      <c r="O2237" s="115" t="s">
        <v>1520</v>
      </c>
      <c r="P2237" s="115">
        <f t="shared" si="78"/>
        <v>8</v>
      </c>
      <c r="Q2237" s="115">
        <f t="shared" si="79"/>
        <v>2021</v>
      </c>
      <c r="R2237" s="211">
        <v>0.06</v>
      </c>
      <c r="S2237" s="115" t="str">
        <f t="shared" si="76"/>
        <v>PMB</v>
      </c>
      <c r="T2237" s="115" t="str">
        <f>IFERROR(VLOOKUP(S2237,[1]LOKASI!$B$4:$D$19,2,0),"-")</f>
        <v>DISTRIK I</v>
      </c>
      <c r="U2237" s="216"/>
      <c r="V2237" s="216"/>
      <c r="W2237" s="215"/>
    </row>
    <row r="2238" spans="2:23" ht="31" hidden="1" x14ac:dyDescent="0.35">
      <c r="B2238" s="115">
        <f t="shared" si="77"/>
        <v>2233</v>
      </c>
      <c r="C2238" s="115" t="s">
        <v>2301</v>
      </c>
      <c r="D2238" s="116" t="s">
        <v>4816</v>
      </c>
      <c r="E2238" s="117"/>
      <c r="F2238" s="118"/>
      <c r="G2238" s="119"/>
      <c r="H2238" s="119"/>
      <c r="I2238" s="119"/>
      <c r="J2238" s="119">
        <v>0.15</v>
      </c>
      <c r="K2238" s="131">
        <v>44418</v>
      </c>
      <c r="L2238" s="131">
        <v>44418</v>
      </c>
      <c r="M2238" s="131">
        <v>44418</v>
      </c>
      <c r="N2238" s="115" t="s">
        <v>3860</v>
      </c>
      <c r="O2238" s="115" t="s">
        <v>1530</v>
      </c>
      <c r="P2238" s="115">
        <f t="shared" si="78"/>
        <v>8</v>
      </c>
      <c r="Q2238" s="115">
        <f t="shared" si="79"/>
        <v>2021</v>
      </c>
      <c r="R2238" s="211"/>
      <c r="S2238" s="115" t="str">
        <f t="shared" si="76"/>
        <v>PPP</v>
      </c>
      <c r="T2238" s="115" t="str">
        <f>IFERROR(VLOOKUP(S2238,[1]LOKASI!$B$4:$D$19,2,0),"-")</f>
        <v>-</v>
      </c>
      <c r="U2238" s="216"/>
      <c r="V2238" s="216"/>
      <c r="W2238" s="215"/>
    </row>
    <row r="2239" spans="2:23" ht="31" hidden="1" x14ac:dyDescent="0.35">
      <c r="B2239" s="115">
        <f t="shared" si="77"/>
        <v>2234</v>
      </c>
      <c r="C2239" s="115" t="s">
        <v>1755</v>
      </c>
      <c r="D2239" s="116" t="s">
        <v>4817</v>
      </c>
      <c r="E2239" s="117"/>
      <c r="F2239" s="118"/>
      <c r="G2239" s="119"/>
      <c r="H2239" s="119"/>
      <c r="I2239" s="119"/>
      <c r="J2239" s="119">
        <v>24</v>
      </c>
      <c r="K2239" s="131">
        <v>44419</v>
      </c>
      <c r="L2239" s="131">
        <v>44419</v>
      </c>
      <c r="M2239" s="131">
        <v>44419</v>
      </c>
      <c r="N2239" s="115" t="s">
        <v>4124</v>
      </c>
      <c r="O2239" s="115" t="s">
        <v>646</v>
      </c>
      <c r="P2239" s="115">
        <f t="shared" si="78"/>
        <v>8</v>
      </c>
      <c r="Q2239" s="115">
        <f t="shared" si="79"/>
        <v>2021</v>
      </c>
      <c r="R2239" s="211">
        <v>8.5000000000000006E-2</v>
      </c>
      <c r="S2239" s="115" t="str">
        <f t="shared" si="76"/>
        <v>TLJ</v>
      </c>
      <c r="T2239" s="115" t="str">
        <f>IFERROR(VLOOKUP(S2239,[1]LOKASI!$B$4:$D$19,2,0),"-")</f>
        <v>DISTRIK I</v>
      </c>
      <c r="U2239" s="216"/>
      <c r="V2239" s="216"/>
      <c r="W2239" s="215"/>
    </row>
    <row r="2240" spans="2:23" ht="31" hidden="1" x14ac:dyDescent="0.35">
      <c r="B2240" s="115">
        <f t="shared" si="77"/>
        <v>2235</v>
      </c>
      <c r="C2240" s="115" t="s">
        <v>1755</v>
      </c>
      <c r="D2240" s="116" t="s">
        <v>4818</v>
      </c>
      <c r="E2240" s="117"/>
      <c r="F2240" s="118"/>
      <c r="G2240" s="119">
        <v>1</v>
      </c>
      <c r="H2240" s="119"/>
      <c r="I2240" s="119">
        <v>1</v>
      </c>
      <c r="J2240" s="119"/>
      <c r="K2240" s="131">
        <v>44419</v>
      </c>
      <c r="L2240" s="131">
        <v>44419</v>
      </c>
      <c r="M2240" s="131">
        <v>44419</v>
      </c>
      <c r="N2240" s="115" t="s">
        <v>3734</v>
      </c>
      <c r="O2240" s="115" t="s">
        <v>1135</v>
      </c>
      <c r="P2240" s="115">
        <f t="shared" si="78"/>
        <v>8</v>
      </c>
      <c r="Q2240" s="115">
        <f t="shared" si="79"/>
        <v>2021</v>
      </c>
      <c r="R2240" s="211">
        <v>6.0000000000000001E-3</v>
      </c>
      <c r="S2240" s="115" t="str">
        <f t="shared" si="76"/>
        <v>TLJ</v>
      </c>
      <c r="T2240" s="115" t="str">
        <f>IFERROR(VLOOKUP(S2240,[1]LOKASI!$B$4:$D$19,2,0),"-")</f>
        <v>DISTRIK I</v>
      </c>
      <c r="U2240" s="216"/>
      <c r="V2240" s="216"/>
      <c r="W2240" s="215"/>
    </row>
    <row r="2241" spans="2:23" ht="31" hidden="1" x14ac:dyDescent="0.35">
      <c r="B2241" s="115">
        <f t="shared" si="77"/>
        <v>2236</v>
      </c>
      <c r="C2241" s="115" t="s">
        <v>1755</v>
      </c>
      <c r="D2241" s="116" t="s">
        <v>4819</v>
      </c>
      <c r="E2241" s="117"/>
      <c r="F2241" s="118"/>
      <c r="G2241" s="119"/>
      <c r="H2241" s="119"/>
      <c r="I2241" s="119"/>
      <c r="J2241" s="119">
        <v>9</v>
      </c>
      <c r="K2241" s="131">
        <v>44419</v>
      </c>
      <c r="L2241" s="131">
        <v>44419</v>
      </c>
      <c r="M2241" s="131">
        <v>44419</v>
      </c>
      <c r="N2241" s="115" t="s">
        <v>4445</v>
      </c>
      <c r="O2241" s="115" t="s">
        <v>1031</v>
      </c>
      <c r="P2241" s="115">
        <f t="shared" si="78"/>
        <v>8</v>
      </c>
      <c r="Q2241" s="115">
        <f t="shared" si="79"/>
        <v>2021</v>
      </c>
      <c r="R2241" s="211">
        <v>0.45</v>
      </c>
      <c r="S2241" s="115" t="str">
        <f t="shared" si="76"/>
        <v>TLJ</v>
      </c>
      <c r="T2241" s="115" t="str">
        <f>IFERROR(VLOOKUP(S2241,[1]LOKASI!$B$4:$D$19,2,0),"-")</f>
        <v>DISTRIK I</v>
      </c>
      <c r="U2241" s="216"/>
      <c r="V2241" s="216"/>
      <c r="W2241" s="215"/>
    </row>
    <row r="2242" spans="2:23" ht="68.25" hidden="1" customHeight="1" x14ac:dyDescent="0.35">
      <c r="B2242" s="115">
        <f t="shared" si="77"/>
        <v>2237</v>
      </c>
      <c r="C2242" s="115" t="s">
        <v>1755</v>
      </c>
      <c r="D2242" s="116" t="s">
        <v>4820</v>
      </c>
      <c r="E2242" s="117"/>
      <c r="F2242" s="118"/>
      <c r="G2242" s="119"/>
      <c r="H2242" s="119"/>
      <c r="I2242" s="119"/>
      <c r="J2242" s="119">
        <v>5</v>
      </c>
      <c r="K2242" s="131">
        <v>44420</v>
      </c>
      <c r="L2242" s="131">
        <v>44420</v>
      </c>
      <c r="M2242" s="131">
        <v>44420</v>
      </c>
      <c r="N2242" s="115" t="s">
        <v>3577</v>
      </c>
      <c r="O2242" s="115" t="s">
        <v>3493</v>
      </c>
      <c r="P2242" s="115">
        <f t="shared" si="78"/>
        <v>8</v>
      </c>
      <c r="Q2242" s="115">
        <f t="shared" si="79"/>
        <v>2021</v>
      </c>
      <c r="R2242" s="211">
        <v>0</v>
      </c>
      <c r="S2242" s="115" t="str">
        <f t="shared" si="76"/>
        <v>TDN</v>
      </c>
      <c r="T2242" s="115" t="str">
        <f>IFERROR(VLOOKUP(S2242,[1]LOKASI!$B$4:$D$19,2,0),"-")</f>
        <v>-</v>
      </c>
      <c r="U2242" s="216"/>
      <c r="V2242" s="216"/>
      <c r="W2242" s="215"/>
    </row>
    <row r="2243" spans="2:23" ht="31" hidden="1" x14ac:dyDescent="0.35">
      <c r="B2243" s="115">
        <f t="shared" si="77"/>
        <v>2238</v>
      </c>
      <c r="C2243" s="115" t="s">
        <v>2301</v>
      </c>
      <c r="D2243" s="116" t="s">
        <v>4821</v>
      </c>
      <c r="E2243" s="117"/>
      <c r="F2243" s="118"/>
      <c r="G2243" s="119">
        <v>1</v>
      </c>
      <c r="H2243" s="119"/>
      <c r="I2243" s="119">
        <v>1</v>
      </c>
      <c r="J2243" s="119"/>
      <c r="K2243" s="131">
        <v>44421</v>
      </c>
      <c r="L2243" s="131">
        <v>44421</v>
      </c>
      <c r="M2243" s="131">
        <v>44421</v>
      </c>
      <c r="N2243" s="115" t="s">
        <v>3617</v>
      </c>
      <c r="O2243" s="115" t="s">
        <v>3728</v>
      </c>
      <c r="P2243" s="115">
        <f t="shared" si="78"/>
        <v>8</v>
      </c>
      <c r="Q2243" s="115">
        <f t="shared" si="79"/>
        <v>2021</v>
      </c>
      <c r="R2243" s="211"/>
      <c r="S2243" s="115" t="str">
        <f t="shared" si="76"/>
        <v>SPPMB</v>
      </c>
      <c r="T2243" s="115" t="str">
        <f>IFERROR(VLOOKUP(S2243,[1]LOKASI!$B$4:$D$19,2,0),"-")</f>
        <v>-</v>
      </c>
      <c r="U2243" s="216"/>
      <c r="V2243" s="216"/>
      <c r="W2243" s="215"/>
    </row>
    <row r="2244" spans="2:23" ht="31" hidden="1" x14ac:dyDescent="0.35">
      <c r="B2244" s="115">
        <f t="shared" si="77"/>
        <v>2239</v>
      </c>
      <c r="C2244" s="115" t="s">
        <v>1755</v>
      </c>
      <c r="D2244" s="116" t="s">
        <v>4822</v>
      </c>
      <c r="E2244" s="117"/>
      <c r="F2244" s="118"/>
      <c r="G2244" s="119"/>
      <c r="H2244" s="119"/>
      <c r="I2244" s="119"/>
      <c r="J2244" s="119">
        <v>2</v>
      </c>
      <c r="K2244" s="131">
        <v>44421</v>
      </c>
      <c r="L2244" s="131">
        <v>44421</v>
      </c>
      <c r="M2244" s="131">
        <v>44421</v>
      </c>
      <c r="N2244" s="115" t="s">
        <v>3639</v>
      </c>
      <c r="O2244" s="115" t="s">
        <v>4344</v>
      </c>
      <c r="P2244" s="115">
        <f t="shared" si="78"/>
        <v>8</v>
      </c>
      <c r="Q2244" s="115">
        <f t="shared" si="79"/>
        <v>2021</v>
      </c>
      <c r="R2244" s="211">
        <v>0</v>
      </c>
      <c r="S2244" s="115" t="str">
        <f t="shared" si="76"/>
        <v>PMT</v>
      </c>
      <c r="T2244" s="115" t="str">
        <f>IFERROR(VLOOKUP(S2244,[1]LOKASI!$B$4:$D$19,2,0),"-")</f>
        <v>-</v>
      </c>
      <c r="U2244" s="216"/>
      <c r="V2244" s="216"/>
      <c r="W2244" s="215"/>
    </row>
    <row r="2245" spans="2:23" ht="31" hidden="1" x14ac:dyDescent="0.35">
      <c r="B2245" s="115">
        <f t="shared" si="77"/>
        <v>2240</v>
      </c>
      <c r="C2245" s="115" t="s">
        <v>1755</v>
      </c>
      <c r="D2245" s="116" t="s">
        <v>4823</v>
      </c>
      <c r="E2245" s="117"/>
      <c r="F2245" s="118"/>
      <c r="G2245" s="119">
        <v>1</v>
      </c>
      <c r="H2245" s="119"/>
      <c r="I2245" s="119">
        <v>1</v>
      </c>
      <c r="J2245" s="119"/>
      <c r="K2245" s="131">
        <v>44422</v>
      </c>
      <c r="L2245" s="131">
        <v>44422</v>
      </c>
      <c r="M2245" s="131">
        <v>44422</v>
      </c>
      <c r="N2245" s="115" t="s">
        <v>3230</v>
      </c>
      <c r="O2245" s="115" t="s">
        <v>1509</v>
      </c>
      <c r="P2245" s="115">
        <f t="shared" si="78"/>
        <v>8</v>
      </c>
      <c r="Q2245" s="115">
        <f t="shared" si="79"/>
        <v>2021</v>
      </c>
      <c r="R2245" s="211">
        <v>0.09</v>
      </c>
      <c r="S2245" s="115" t="str">
        <f t="shared" si="76"/>
        <v>PMB</v>
      </c>
      <c r="T2245" s="115" t="str">
        <f>IFERROR(VLOOKUP(S2245,[1]LOKASI!$B$4:$D$19,2,0),"-")</f>
        <v>DISTRIK I</v>
      </c>
      <c r="U2245" s="216"/>
      <c r="V2245" s="216"/>
      <c r="W2245" s="215"/>
    </row>
    <row r="2246" spans="2:23" ht="31" hidden="1" x14ac:dyDescent="0.35">
      <c r="B2246" s="115">
        <f t="shared" si="77"/>
        <v>2241</v>
      </c>
      <c r="C2246" s="115" t="s">
        <v>2301</v>
      </c>
      <c r="D2246" s="116" t="s">
        <v>4824</v>
      </c>
      <c r="E2246" s="117"/>
      <c r="F2246" s="118"/>
      <c r="G2246" s="119">
        <v>1</v>
      </c>
      <c r="H2246" s="119"/>
      <c r="I2246" s="119">
        <v>1</v>
      </c>
      <c r="J2246" s="119"/>
      <c r="K2246" s="131">
        <v>44424</v>
      </c>
      <c r="L2246" s="131">
        <v>44424</v>
      </c>
      <c r="M2246" s="131">
        <v>44424</v>
      </c>
      <c r="N2246" s="115" t="s">
        <v>4825</v>
      </c>
      <c r="O2246" s="115" t="s">
        <v>3728</v>
      </c>
      <c r="P2246" s="115">
        <f t="shared" si="78"/>
        <v>8</v>
      </c>
      <c r="Q2246" s="115">
        <f t="shared" si="79"/>
        <v>2021</v>
      </c>
      <c r="R2246" s="211"/>
      <c r="S2246" s="115" t="str">
        <f t="shared" ref="S2246:S2309" si="80">IF(C2246="TRUNKLINE",LEFT(O2246,25),IF(C2246="PIPING",LEFT(O2246,13),LEFT(O2246,3)))</f>
        <v>SPPMB</v>
      </c>
      <c r="T2246" s="115" t="str">
        <f>IFERROR(VLOOKUP(S2246,[1]LOKASI!$B$4:$D$19,2,0),"-")</f>
        <v>-</v>
      </c>
      <c r="U2246" s="216"/>
      <c r="V2246" s="216"/>
      <c r="W2246" s="215"/>
    </row>
    <row r="2247" spans="2:23" ht="31" hidden="1" x14ac:dyDescent="0.35">
      <c r="B2247" s="115">
        <f t="shared" si="77"/>
        <v>2242</v>
      </c>
      <c r="C2247" s="115" t="s">
        <v>2301</v>
      </c>
      <c r="D2247" s="116" t="s">
        <v>4826</v>
      </c>
      <c r="E2247" s="117"/>
      <c r="F2247" s="118"/>
      <c r="G2247" s="119">
        <v>1</v>
      </c>
      <c r="H2247" s="119"/>
      <c r="I2247" s="119">
        <v>1</v>
      </c>
      <c r="J2247" s="119"/>
      <c r="K2247" s="131">
        <v>44424</v>
      </c>
      <c r="L2247" s="131">
        <v>44424</v>
      </c>
      <c r="M2247" s="131">
        <v>44424</v>
      </c>
      <c r="N2247" s="115" t="s">
        <v>3403</v>
      </c>
      <c r="O2247" s="115" t="s">
        <v>4771</v>
      </c>
      <c r="P2247" s="115">
        <f t="shared" si="78"/>
        <v>8</v>
      </c>
      <c r="Q2247" s="115">
        <f t="shared" si="79"/>
        <v>2021</v>
      </c>
      <c r="R2247" s="211"/>
      <c r="S2247" s="115" t="str">
        <f t="shared" si="80"/>
        <v>SPIIGNK</v>
      </c>
      <c r="T2247" s="115" t="str">
        <f>IFERROR(VLOOKUP(S2247,[1]LOKASI!$B$4:$D$19,2,0),"-")</f>
        <v>-</v>
      </c>
      <c r="U2247" s="216"/>
      <c r="V2247" s="216"/>
      <c r="W2247" s="215"/>
    </row>
    <row r="2248" spans="2:23" ht="31" hidden="1" x14ac:dyDescent="0.35">
      <c r="B2248" s="115">
        <f t="shared" ref="B2248:B2311" si="81">B2247+1</f>
        <v>2243</v>
      </c>
      <c r="C2248" s="115" t="s">
        <v>3679</v>
      </c>
      <c r="D2248" s="116" t="s">
        <v>4827</v>
      </c>
      <c r="E2248" s="117"/>
      <c r="F2248" s="118"/>
      <c r="G2248" s="119"/>
      <c r="H2248" s="119"/>
      <c r="I2248" s="119"/>
      <c r="J2248" s="119">
        <v>8</v>
      </c>
      <c r="K2248" s="131">
        <v>44424</v>
      </c>
      <c r="L2248" s="131">
        <v>44424</v>
      </c>
      <c r="M2248" s="131">
        <v>44424</v>
      </c>
      <c r="N2248" s="115" t="s">
        <v>3538</v>
      </c>
      <c r="O2248" s="115" t="s">
        <v>1906</v>
      </c>
      <c r="P2248" s="115">
        <f t="shared" si="78"/>
        <v>8</v>
      </c>
      <c r="Q2248" s="115">
        <f t="shared" si="79"/>
        <v>2021</v>
      </c>
      <c r="R2248" s="211"/>
      <c r="S2248" s="115" t="str">
        <f t="shared" si="80"/>
        <v>OGN</v>
      </c>
      <c r="T2248" s="115" t="str">
        <f>IFERROR(VLOOKUP(S2248,[1]LOKASI!$B$4:$D$19,2,0),"-")</f>
        <v>DISTRIK II</v>
      </c>
      <c r="U2248" s="216"/>
      <c r="V2248" s="216"/>
      <c r="W2248" s="215"/>
    </row>
    <row r="2249" spans="2:23" ht="31" hidden="1" x14ac:dyDescent="0.35">
      <c r="B2249" s="115">
        <f t="shared" si="81"/>
        <v>2244</v>
      </c>
      <c r="C2249" s="115" t="s">
        <v>2301</v>
      </c>
      <c r="D2249" s="116" t="s">
        <v>4828</v>
      </c>
      <c r="E2249" s="117"/>
      <c r="F2249" s="118"/>
      <c r="G2249" s="119">
        <v>1</v>
      </c>
      <c r="H2249" s="119"/>
      <c r="I2249" s="119">
        <v>1</v>
      </c>
      <c r="J2249" s="119"/>
      <c r="K2249" s="131">
        <v>44425</v>
      </c>
      <c r="L2249" s="131">
        <v>44425</v>
      </c>
      <c r="M2249" s="131">
        <v>44425</v>
      </c>
      <c r="N2249" s="115" t="s">
        <v>4829</v>
      </c>
      <c r="O2249" s="115" t="s">
        <v>4094</v>
      </c>
      <c r="P2249" s="115">
        <f t="shared" si="78"/>
        <v>8</v>
      </c>
      <c r="Q2249" s="115">
        <f t="shared" si="79"/>
        <v>2021</v>
      </c>
      <c r="R2249" s="211"/>
      <c r="S2249" s="115" t="str">
        <f t="shared" si="80"/>
        <v>SPOGAN</v>
      </c>
      <c r="T2249" s="115" t="str">
        <f>IFERROR(VLOOKUP(S2249,[1]LOKASI!$B$4:$D$19,2,0),"-")</f>
        <v>-</v>
      </c>
      <c r="U2249" s="216"/>
      <c r="V2249" s="216"/>
      <c r="W2249" s="215"/>
    </row>
    <row r="2250" spans="2:23" ht="46.5" hidden="1" x14ac:dyDescent="0.35">
      <c r="B2250" s="115">
        <f t="shared" si="81"/>
        <v>2245</v>
      </c>
      <c r="C2250" s="115" t="s">
        <v>2301</v>
      </c>
      <c r="D2250" s="116" t="s">
        <v>4830</v>
      </c>
      <c r="E2250" s="117"/>
      <c r="F2250" s="118"/>
      <c r="G2250" s="119">
        <v>1</v>
      </c>
      <c r="H2250" s="119"/>
      <c r="I2250" s="119">
        <v>1</v>
      </c>
      <c r="J2250" s="119"/>
      <c r="K2250" s="131">
        <v>44425</v>
      </c>
      <c r="L2250" s="131">
        <v>44425</v>
      </c>
      <c r="M2250" s="131">
        <v>44425</v>
      </c>
      <c r="N2250" s="115" t="s">
        <v>4831</v>
      </c>
      <c r="O2250" s="115" t="s">
        <v>4094</v>
      </c>
      <c r="P2250" s="115">
        <f t="shared" si="78"/>
        <v>8</v>
      </c>
      <c r="Q2250" s="115">
        <f t="shared" si="79"/>
        <v>2021</v>
      </c>
      <c r="R2250" s="211"/>
      <c r="S2250" s="115" t="str">
        <f t="shared" si="80"/>
        <v>SPOGAN</v>
      </c>
      <c r="T2250" s="115" t="str">
        <f>IFERROR(VLOOKUP(S2250,[1]LOKASI!$B$4:$D$19,2,0),"-")</f>
        <v>-</v>
      </c>
      <c r="U2250" s="216"/>
      <c r="V2250" s="216"/>
      <c r="W2250" s="215"/>
    </row>
    <row r="2251" spans="2:23" ht="31" hidden="1" x14ac:dyDescent="0.35">
      <c r="B2251" s="115">
        <f t="shared" si="81"/>
        <v>2246</v>
      </c>
      <c r="C2251" s="115" t="s">
        <v>1755</v>
      </c>
      <c r="D2251" s="116" t="s">
        <v>4832</v>
      </c>
      <c r="E2251" s="117"/>
      <c r="F2251" s="118"/>
      <c r="G2251" s="119"/>
      <c r="H2251" s="119"/>
      <c r="I2251" s="119"/>
      <c r="J2251" s="119">
        <v>0.25</v>
      </c>
      <c r="K2251" s="131">
        <v>44426</v>
      </c>
      <c r="L2251" s="131">
        <v>44426</v>
      </c>
      <c r="M2251" s="131">
        <v>44426</v>
      </c>
      <c r="N2251" s="115" t="s">
        <v>3860</v>
      </c>
      <c r="O2251" s="115" t="s">
        <v>1509</v>
      </c>
      <c r="P2251" s="115">
        <f t="shared" si="78"/>
        <v>8</v>
      </c>
      <c r="Q2251" s="115">
        <f t="shared" si="79"/>
        <v>2021</v>
      </c>
      <c r="R2251" s="211">
        <v>0.09</v>
      </c>
      <c r="S2251" s="115" t="str">
        <f t="shared" si="80"/>
        <v>PMB</v>
      </c>
      <c r="T2251" s="115" t="str">
        <f>IFERROR(VLOOKUP(S2251,[1]LOKASI!$B$4:$D$19,2,0),"-")</f>
        <v>DISTRIK I</v>
      </c>
      <c r="U2251" s="216"/>
      <c r="V2251" s="216"/>
      <c r="W2251" s="215"/>
    </row>
    <row r="2252" spans="2:23" ht="31" hidden="1" x14ac:dyDescent="0.35">
      <c r="B2252" s="115">
        <f t="shared" si="81"/>
        <v>2247</v>
      </c>
      <c r="C2252" s="115" t="s">
        <v>1755</v>
      </c>
      <c r="D2252" s="116" t="s">
        <v>4833</v>
      </c>
      <c r="E2252" s="117"/>
      <c r="F2252" s="118"/>
      <c r="G2252" s="119"/>
      <c r="H2252" s="119"/>
      <c r="I2252" s="119"/>
      <c r="J2252" s="119">
        <v>0.25</v>
      </c>
      <c r="K2252" s="131">
        <v>44426</v>
      </c>
      <c r="L2252" s="131">
        <v>44426</v>
      </c>
      <c r="M2252" s="131">
        <v>44426</v>
      </c>
      <c r="N2252" s="115" t="s">
        <v>3348</v>
      </c>
      <c r="O2252" s="115" t="s">
        <v>1510</v>
      </c>
      <c r="P2252" s="115">
        <f t="shared" si="78"/>
        <v>8</v>
      </c>
      <c r="Q2252" s="115">
        <f t="shared" si="79"/>
        <v>2021</v>
      </c>
      <c r="R2252" s="211">
        <v>0.09</v>
      </c>
      <c r="S2252" s="115" t="str">
        <f t="shared" si="80"/>
        <v>PMB</v>
      </c>
      <c r="T2252" s="115" t="str">
        <f>IFERROR(VLOOKUP(S2252,[1]LOKASI!$B$4:$D$19,2,0),"-")</f>
        <v>DISTRIK I</v>
      </c>
      <c r="U2252" s="216"/>
      <c r="V2252" s="216"/>
      <c r="W2252" s="215"/>
    </row>
    <row r="2253" spans="2:23" ht="46.5" hidden="1" x14ac:dyDescent="0.35">
      <c r="B2253" s="115">
        <f t="shared" si="81"/>
        <v>2248</v>
      </c>
      <c r="C2253" s="115" t="s">
        <v>1755</v>
      </c>
      <c r="D2253" s="116" t="s">
        <v>4834</v>
      </c>
      <c r="E2253" s="117"/>
      <c r="F2253" s="118"/>
      <c r="G2253" s="119"/>
      <c r="H2253" s="119"/>
      <c r="I2253" s="119"/>
      <c r="J2253" s="119">
        <v>0.25</v>
      </c>
      <c r="K2253" s="131">
        <v>44426</v>
      </c>
      <c r="L2253" s="131">
        <v>44426</v>
      </c>
      <c r="M2253" s="131">
        <v>44426</v>
      </c>
      <c r="N2253" s="115" t="s">
        <v>4835</v>
      </c>
      <c r="O2253" s="115" t="s">
        <v>2596</v>
      </c>
      <c r="P2253" s="115">
        <f t="shared" si="78"/>
        <v>8</v>
      </c>
      <c r="Q2253" s="115">
        <f t="shared" si="79"/>
        <v>2021</v>
      </c>
      <c r="R2253" s="211">
        <v>0.25</v>
      </c>
      <c r="S2253" s="115" t="str">
        <f t="shared" si="80"/>
        <v>PDW</v>
      </c>
      <c r="T2253" s="115" t="str">
        <f>IFERROR(VLOOKUP(S2253,[1]LOKASI!$B$4:$D$19,2,0),"-")</f>
        <v>-</v>
      </c>
      <c r="U2253" s="216"/>
      <c r="V2253" s="216"/>
      <c r="W2253" s="215"/>
    </row>
    <row r="2254" spans="2:23" ht="46.5" hidden="1" x14ac:dyDescent="0.35">
      <c r="B2254" s="115">
        <f t="shared" si="81"/>
        <v>2249</v>
      </c>
      <c r="C2254" s="115" t="s">
        <v>1755</v>
      </c>
      <c r="D2254" s="116" t="s">
        <v>4836</v>
      </c>
      <c r="E2254" s="117"/>
      <c r="F2254" s="118"/>
      <c r="G2254" s="119"/>
      <c r="H2254" s="119"/>
      <c r="I2254" s="119"/>
      <c r="J2254" s="119">
        <v>16</v>
      </c>
      <c r="K2254" s="131">
        <v>44426</v>
      </c>
      <c r="L2254" s="131">
        <v>44426</v>
      </c>
      <c r="M2254" s="131">
        <v>44426</v>
      </c>
      <c r="N2254" s="115" t="s">
        <v>4837</v>
      </c>
      <c r="O2254" s="115" t="s">
        <v>1452</v>
      </c>
      <c r="P2254" s="115">
        <f t="shared" si="78"/>
        <v>8</v>
      </c>
      <c r="Q2254" s="115">
        <f t="shared" si="79"/>
        <v>2021</v>
      </c>
      <c r="R2254" s="211">
        <v>0.2</v>
      </c>
      <c r="S2254" s="115" t="str">
        <f t="shared" si="80"/>
        <v>KAG</v>
      </c>
      <c r="T2254" s="115" t="str">
        <f>IFERROR(VLOOKUP(S2254,[1]LOKASI!$B$4:$D$19,2,0),"-")</f>
        <v>DISTRIK III</v>
      </c>
      <c r="U2254" s="216"/>
      <c r="V2254" s="216"/>
      <c r="W2254" s="215"/>
    </row>
    <row r="2255" spans="2:23" ht="82.5" hidden="1" customHeight="1" x14ac:dyDescent="0.35">
      <c r="B2255" s="115">
        <f t="shared" si="81"/>
        <v>2250</v>
      </c>
      <c r="C2255" s="115" t="s">
        <v>1755</v>
      </c>
      <c r="D2255" s="116" t="s">
        <v>4838</v>
      </c>
      <c r="E2255" s="117"/>
      <c r="F2255" s="118"/>
      <c r="G2255" s="119"/>
      <c r="H2255" s="119"/>
      <c r="I2255" s="119"/>
      <c r="J2255" s="119">
        <v>16</v>
      </c>
      <c r="K2255" s="131">
        <v>44427</v>
      </c>
      <c r="L2255" s="131">
        <v>44427</v>
      </c>
      <c r="M2255" s="131">
        <v>44427</v>
      </c>
      <c r="N2255" s="115" t="s">
        <v>3530</v>
      </c>
      <c r="O2255" s="115" t="s">
        <v>1358</v>
      </c>
      <c r="P2255" s="115">
        <f t="shared" si="78"/>
        <v>8</v>
      </c>
      <c r="Q2255" s="115">
        <f t="shared" si="79"/>
        <v>2021</v>
      </c>
      <c r="R2255" s="211">
        <v>0.02</v>
      </c>
      <c r="S2255" s="115" t="str">
        <f t="shared" si="80"/>
        <v>BRG</v>
      </c>
      <c r="T2255" s="115" t="str">
        <f>IFERROR(VLOOKUP(S2255,[1]LOKASI!$B$4:$D$19,2,0),"-")</f>
        <v>DISTRIK III</v>
      </c>
      <c r="U2255" s="216"/>
      <c r="V2255" s="216"/>
      <c r="W2255" s="215"/>
    </row>
    <row r="2256" spans="2:23" ht="31" hidden="1" x14ac:dyDescent="0.35">
      <c r="B2256" s="115">
        <f t="shared" si="81"/>
        <v>2251</v>
      </c>
      <c r="C2256" s="115" t="s">
        <v>2301</v>
      </c>
      <c r="D2256" s="116" t="s">
        <v>4839</v>
      </c>
      <c r="E2256" s="117"/>
      <c r="F2256" s="118"/>
      <c r="G2256" s="119">
        <v>1</v>
      </c>
      <c r="H2256" s="119"/>
      <c r="I2256" s="119">
        <v>1</v>
      </c>
      <c r="J2256" s="119"/>
      <c r="K2256" s="131">
        <v>44428</v>
      </c>
      <c r="L2256" s="131">
        <v>44428</v>
      </c>
      <c r="M2256" s="131">
        <v>44428</v>
      </c>
      <c r="N2256" s="115" t="s">
        <v>3413</v>
      </c>
      <c r="O2256" s="115" t="s">
        <v>4094</v>
      </c>
      <c r="P2256" s="115">
        <f t="shared" si="78"/>
        <v>8</v>
      </c>
      <c r="Q2256" s="115">
        <f t="shared" si="79"/>
        <v>2021</v>
      </c>
      <c r="R2256" s="211"/>
      <c r="S2256" s="115" t="str">
        <f t="shared" si="80"/>
        <v>SPOGAN</v>
      </c>
      <c r="T2256" s="115" t="str">
        <f>IFERROR(VLOOKUP(S2256,[1]LOKASI!$B$4:$D$19,2,0),"-")</f>
        <v>-</v>
      </c>
      <c r="U2256" s="216"/>
      <c r="V2256" s="216"/>
      <c r="W2256" s="215"/>
    </row>
    <row r="2257" spans="2:23" ht="31" hidden="1" x14ac:dyDescent="0.35">
      <c r="B2257" s="115">
        <f t="shared" si="81"/>
        <v>2252</v>
      </c>
      <c r="C2257" s="115" t="s">
        <v>1755</v>
      </c>
      <c r="D2257" s="116" t="s">
        <v>4840</v>
      </c>
      <c r="E2257" s="117"/>
      <c r="F2257" s="118"/>
      <c r="G2257" s="119"/>
      <c r="H2257" s="119"/>
      <c r="I2257" s="119"/>
      <c r="J2257" s="119">
        <v>12</v>
      </c>
      <c r="K2257" s="131">
        <v>44428</v>
      </c>
      <c r="L2257" s="131">
        <v>44428</v>
      </c>
      <c r="M2257" s="131">
        <v>44428</v>
      </c>
      <c r="N2257" s="115" t="s">
        <v>4139</v>
      </c>
      <c r="O2257" s="115" t="s">
        <v>1375</v>
      </c>
      <c r="P2257" s="115">
        <f t="shared" si="78"/>
        <v>8</v>
      </c>
      <c r="Q2257" s="115">
        <f t="shared" si="79"/>
        <v>2021</v>
      </c>
      <c r="R2257" s="211">
        <v>2.86</v>
      </c>
      <c r="S2257" s="115" t="str">
        <f t="shared" si="80"/>
        <v>BRG</v>
      </c>
      <c r="T2257" s="115" t="str">
        <f>IFERROR(VLOOKUP(S2257,[1]LOKASI!$B$4:$D$19,2,0),"-")</f>
        <v>DISTRIK III</v>
      </c>
      <c r="U2257" s="216"/>
      <c r="V2257" s="216"/>
      <c r="W2257" s="215"/>
    </row>
    <row r="2258" spans="2:23" ht="46.5" hidden="1" x14ac:dyDescent="0.35">
      <c r="B2258" s="115">
        <f t="shared" si="81"/>
        <v>2253</v>
      </c>
      <c r="C2258" s="115" t="s">
        <v>1300</v>
      </c>
      <c r="D2258" s="116" t="s">
        <v>4841</v>
      </c>
      <c r="E2258" s="117"/>
      <c r="F2258" s="118"/>
      <c r="G2258" s="119">
        <v>1</v>
      </c>
      <c r="H2258" s="119">
        <v>1</v>
      </c>
      <c r="I2258" s="119"/>
      <c r="J2258" s="119"/>
      <c r="K2258" s="131">
        <v>44428</v>
      </c>
      <c r="L2258" s="131">
        <v>44428</v>
      </c>
      <c r="M2258" s="131">
        <v>44429</v>
      </c>
      <c r="N2258" s="115" t="s">
        <v>4842</v>
      </c>
      <c r="O2258" s="126" t="s">
        <v>1792</v>
      </c>
      <c r="P2258" s="115">
        <f t="shared" si="78"/>
        <v>8</v>
      </c>
      <c r="Q2258" s="115">
        <f t="shared" si="79"/>
        <v>2021</v>
      </c>
      <c r="R2258" s="211">
        <v>14.5</v>
      </c>
      <c r="S2258" s="115" t="str">
        <f t="shared" si="80"/>
        <v>PDW-PPP</v>
      </c>
      <c r="T2258" s="115" t="str">
        <f>IFERROR(VLOOKUP(S2258,[1]LOKASI!$B$4:$D$19,2,0),"-")</f>
        <v>-</v>
      </c>
      <c r="U2258" s="216"/>
      <c r="V2258" s="216"/>
      <c r="W2258" s="215"/>
    </row>
    <row r="2259" spans="2:23" ht="46.5" hidden="1" x14ac:dyDescent="0.35">
      <c r="B2259" s="115">
        <f t="shared" si="81"/>
        <v>2254</v>
      </c>
      <c r="C2259" s="115" t="s">
        <v>1755</v>
      </c>
      <c r="D2259" s="116" t="s">
        <v>4843</v>
      </c>
      <c r="E2259" s="117"/>
      <c r="F2259" s="118"/>
      <c r="G2259" s="119"/>
      <c r="H2259" s="119"/>
      <c r="I2259" s="119"/>
      <c r="J2259" s="119">
        <v>18</v>
      </c>
      <c r="K2259" s="131">
        <v>44429</v>
      </c>
      <c r="L2259" s="131">
        <v>44429</v>
      </c>
      <c r="M2259" s="131">
        <v>44429</v>
      </c>
      <c r="N2259" s="115" t="s">
        <v>4844</v>
      </c>
      <c r="O2259" s="115" t="s">
        <v>1450</v>
      </c>
      <c r="P2259" s="115">
        <f t="shared" si="78"/>
        <v>8</v>
      </c>
      <c r="Q2259" s="115">
        <f t="shared" si="79"/>
        <v>2021</v>
      </c>
      <c r="R2259" s="211">
        <v>1.4</v>
      </c>
      <c r="S2259" s="115" t="str">
        <f t="shared" si="80"/>
        <v>KAG</v>
      </c>
      <c r="T2259" s="115" t="str">
        <f>IFERROR(VLOOKUP(S2259,[1]LOKASI!$B$4:$D$19,2,0),"-")</f>
        <v>DISTRIK III</v>
      </c>
      <c r="U2259" s="216"/>
      <c r="V2259" s="216"/>
      <c r="W2259" s="215"/>
    </row>
    <row r="2260" spans="2:23" ht="62" hidden="1" x14ac:dyDescent="0.35">
      <c r="B2260" s="115">
        <f t="shared" si="81"/>
        <v>2255</v>
      </c>
      <c r="C2260" s="115" t="s">
        <v>1300</v>
      </c>
      <c r="D2260" s="116" t="s">
        <v>4845</v>
      </c>
      <c r="E2260" s="117"/>
      <c r="F2260" s="118"/>
      <c r="G2260" s="119">
        <v>1</v>
      </c>
      <c r="H2260" s="119">
        <v>1</v>
      </c>
      <c r="I2260" s="119"/>
      <c r="J2260" s="119"/>
      <c r="K2260" s="131">
        <v>44429</v>
      </c>
      <c r="L2260" s="131">
        <v>44429</v>
      </c>
      <c r="M2260" s="131">
        <v>44430</v>
      </c>
      <c r="N2260" s="115" t="s">
        <v>4846</v>
      </c>
      <c r="O2260" s="126" t="s">
        <v>1792</v>
      </c>
      <c r="P2260" s="115">
        <f t="shared" si="78"/>
        <v>8</v>
      </c>
      <c r="Q2260" s="115">
        <f t="shared" si="79"/>
        <v>2021</v>
      </c>
      <c r="R2260" s="211">
        <v>14.6</v>
      </c>
      <c r="S2260" s="115" t="str">
        <f t="shared" si="80"/>
        <v>PDW-PPP</v>
      </c>
      <c r="T2260" s="115" t="str">
        <f>IFERROR(VLOOKUP(S2260,[1]LOKASI!$B$4:$D$19,2,0),"-")</f>
        <v>-</v>
      </c>
      <c r="U2260" s="216"/>
      <c r="V2260" s="216"/>
      <c r="W2260" s="215"/>
    </row>
    <row r="2261" spans="2:23" ht="31" hidden="1" x14ac:dyDescent="0.35">
      <c r="B2261" s="115">
        <f t="shared" si="81"/>
        <v>2256</v>
      </c>
      <c r="C2261" s="115" t="s">
        <v>3679</v>
      </c>
      <c r="D2261" s="116" t="s">
        <v>4847</v>
      </c>
      <c r="E2261" s="117"/>
      <c r="F2261" s="118"/>
      <c r="G2261" s="119">
        <v>1</v>
      </c>
      <c r="H2261" s="119"/>
      <c r="I2261" s="119">
        <v>1</v>
      </c>
      <c r="J2261" s="119"/>
      <c r="K2261" s="131">
        <v>44433</v>
      </c>
      <c r="L2261" s="131">
        <v>44433</v>
      </c>
      <c r="M2261" s="131">
        <v>44433</v>
      </c>
      <c r="N2261" s="115" t="s">
        <v>3721</v>
      </c>
      <c r="O2261" s="115" t="s">
        <v>1433</v>
      </c>
      <c r="P2261" s="115">
        <f t="shared" si="78"/>
        <v>8</v>
      </c>
      <c r="Q2261" s="115">
        <f t="shared" si="79"/>
        <v>2021</v>
      </c>
      <c r="R2261" s="211"/>
      <c r="S2261" s="115" t="str">
        <f t="shared" si="80"/>
        <v>GNK</v>
      </c>
      <c r="T2261" s="115" t="str">
        <f>IFERROR(VLOOKUP(S2261,[1]LOKASI!$B$4:$D$19,2,0),"-")</f>
        <v>DISTRIK I</v>
      </c>
      <c r="U2261" s="216"/>
      <c r="V2261" s="216"/>
      <c r="W2261" s="215"/>
    </row>
    <row r="2262" spans="2:23" ht="31" hidden="1" x14ac:dyDescent="0.35">
      <c r="B2262" s="115">
        <f t="shared" si="81"/>
        <v>2257</v>
      </c>
      <c r="C2262" s="115" t="s">
        <v>1755</v>
      </c>
      <c r="D2262" s="116" t="s">
        <v>4848</v>
      </c>
      <c r="E2262" s="117"/>
      <c r="F2262" s="118"/>
      <c r="G2262" s="119"/>
      <c r="H2262" s="119"/>
      <c r="I2262" s="119"/>
      <c r="J2262" s="119">
        <v>16</v>
      </c>
      <c r="K2262" s="131">
        <v>44434</v>
      </c>
      <c r="L2262" s="131">
        <v>44434</v>
      </c>
      <c r="M2262" s="131">
        <v>44434</v>
      </c>
      <c r="N2262" s="115" t="s">
        <v>3658</v>
      </c>
      <c r="O2262" s="115" t="s">
        <v>1022</v>
      </c>
      <c r="P2262" s="115">
        <f t="shared" si="78"/>
        <v>8</v>
      </c>
      <c r="Q2262" s="115">
        <f t="shared" si="79"/>
        <v>2021</v>
      </c>
      <c r="R2262" s="211">
        <v>0.35</v>
      </c>
      <c r="S2262" s="115" t="str">
        <f t="shared" si="80"/>
        <v>TLJ</v>
      </c>
      <c r="T2262" s="115" t="str">
        <f>IFERROR(VLOOKUP(S2262,[1]LOKASI!$B$4:$D$19,2,0),"-")</f>
        <v>DISTRIK I</v>
      </c>
      <c r="U2262" s="216"/>
      <c r="V2262" s="216"/>
      <c r="W2262" s="215"/>
    </row>
    <row r="2263" spans="2:23" ht="46.5" hidden="1" x14ac:dyDescent="0.35">
      <c r="B2263" s="115">
        <f t="shared" si="81"/>
        <v>2258</v>
      </c>
      <c r="C2263" s="115" t="s">
        <v>2301</v>
      </c>
      <c r="D2263" s="116" t="s">
        <v>4849</v>
      </c>
      <c r="E2263" s="117"/>
      <c r="F2263" s="118"/>
      <c r="G2263" s="119">
        <v>1</v>
      </c>
      <c r="H2263" s="119"/>
      <c r="I2263" s="119">
        <v>1</v>
      </c>
      <c r="J2263" s="119"/>
      <c r="K2263" s="131">
        <v>44434</v>
      </c>
      <c r="L2263" s="131">
        <v>44434</v>
      </c>
      <c r="M2263" s="131">
        <v>44434</v>
      </c>
      <c r="N2263" s="115" t="s">
        <v>3577</v>
      </c>
      <c r="O2263" s="115" t="s">
        <v>4094</v>
      </c>
      <c r="P2263" s="115">
        <f t="shared" si="78"/>
        <v>8</v>
      </c>
      <c r="Q2263" s="115">
        <f t="shared" si="79"/>
        <v>2021</v>
      </c>
      <c r="R2263" s="211"/>
      <c r="S2263" s="115" t="str">
        <f t="shared" si="80"/>
        <v>SPOGAN</v>
      </c>
      <c r="T2263" s="115" t="str">
        <f>IFERROR(VLOOKUP(S2263,[1]LOKASI!$B$4:$D$19,2,0),"-")</f>
        <v>-</v>
      </c>
      <c r="U2263" s="216"/>
      <c r="V2263" s="216"/>
      <c r="W2263" s="215"/>
    </row>
    <row r="2264" spans="2:23" ht="31" hidden="1" x14ac:dyDescent="0.35">
      <c r="B2264" s="115">
        <f t="shared" si="81"/>
        <v>2259</v>
      </c>
      <c r="C2264" s="115" t="s">
        <v>1755</v>
      </c>
      <c r="D2264" s="116" t="s">
        <v>4850</v>
      </c>
      <c r="E2264" s="117"/>
      <c r="F2264" s="118"/>
      <c r="G2264" s="119">
        <v>1</v>
      </c>
      <c r="H2264" s="119"/>
      <c r="I2264" s="119">
        <v>1</v>
      </c>
      <c r="J2264" s="119"/>
      <c r="K2264" s="131">
        <v>44434</v>
      </c>
      <c r="L2264" s="131">
        <v>44434</v>
      </c>
      <c r="M2264" s="131">
        <v>44434</v>
      </c>
      <c r="N2264" s="115" t="s">
        <v>3240</v>
      </c>
      <c r="O2264" s="115" t="s">
        <v>1364</v>
      </c>
      <c r="P2264" s="115">
        <f t="shared" si="78"/>
        <v>8</v>
      </c>
      <c r="Q2264" s="115">
        <f t="shared" si="79"/>
        <v>2021</v>
      </c>
      <c r="R2264" s="211">
        <v>0.7</v>
      </c>
      <c r="S2264" s="115" t="str">
        <f t="shared" si="80"/>
        <v>BRG</v>
      </c>
      <c r="T2264" s="115" t="str">
        <f>IFERROR(VLOOKUP(S2264,[1]LOKASI!$B$4:$D$19,2,0),"-")</f>
        <v>DISTRIK III</v>
      </c>
      <c r="U2264" s="216"/>
      <c r="V2264" s="216"/>
      <c r="W2264" s="215"/>
    </row>
    <row r="2265" spans="2:23" ht="46.5" hidden="1" x14ac:dyDescent="0.35">
      <c r="B2265" s="115">
        <f t="shared" si="81"/>
        <v>2260</v>
      </c>
      <c r="C2265" s="115" t="s">
        <v>1755</v>
      </c>
      <c r="D2265" s="116" t="s">
        <v>4851</v>
      </c>
      <c r="E2265" s="117"/>
      <c r="F2265" s="118"/>
      <c r="G2265" s="119"/>
      <c r="H2265" s="119"/>
      <c r="I2265" s="119"/>
      <c r="J2265" s="119">
        <v>8</v>
      </c>
      <c r="K2265" s="131">
        <v>44435</v>
      </c>
      <c r="L2265" s="131">
        <v>44435</v>
      </c>
      <c r="M2265" s="131">
        <v>44435</v>
      </c>
      <c r="N2265" s="115" t="s">
        <v>4852</v>
      </c>
      <c r="O2265" s="115" t="s">
        <v>1761</v>
      </c>
      <c r="P2265" s="115">
        <f t="shared" si="78"/>
        <v>8</v>
      </c>
      <c r="Q2265" s="115">
        <f t="shared" si="79"/>
        <v>2021</v>
      </c>
      <c r="R2265" s="211">
        <v>0.25</v>
      </c>
      <c r="S2265" s="115" t="str">
        <f t="shared" si="80"/>
        <v>OGN</v>
      </c>
      <c r="T2265" s="115" t="str">
        <f>IFERROR(VLOOKUP(S2265,[1]LOKASI!$B$4:$D$19,2,0),"-")</f>
        <v>DISTRIK II</v>
      </c>
      <c r="U2265" s="216"/>
      <c r="V2265" s="216"/>
      <c r="W2265" s="215"/>
    </row>
    <row r="2266" spans="2:23" ht="81" hidden="1" customHeight="1" x14ac:dyDescent="0.35">
      <c r="B2266" s="115">
        <f t="shared" si="81"/>
        <v>2261</v>
      </c>
      <c r="C2266" s="115" t="s">
        <v>1755</v>
      </c>
      <c r="D2266" s="116" t="s">
        <v>4853</v>
      </c>
      <c r="E2266" s="117"/>
      <c r="F2266" s="118"/>
      <c r="G2266" s="119"/>
      <c r="H2266" s="119"/>
      <c r="I2266" s="119"/>
      <c r="J2266" s="119">
        <v>60</v>
      </c>
      <c r="K2266" s="131">
        <v>44436</v>
      </c>
      <c r="L2266" s="131">
        <v>44436</v>
      </c>
      <c r="M2266" s="131">
        <v>44436</v>
      </c>
      <c r="N2266" s="115" t="s">
        <v>3415</v>
      </c>
      <c r="O2266" s="115" t="s">
        <v>4094</v>
      </c>
      <c r="P2266" s="115">
        <f t="shared" si="78"/>
        <v>8</v>
      </c>
      <c r="Q2266" s="115">
        <f t="shared" si="79"/>
        <v>2021</v>
      </c>
      <c r="R2266" s="211">
        <v>1.26</v>
      </c>
      <c r="S2266" s="115" t="str">
        <f t="shared" si="80"/>
        <v>SPO</v>
      </c>
      <c r="T2266" s="115" t="str">
        <f>IFERROR(VLOOKUP(S2266,[1]LOKASI!$B$4:$D$19,2,0),"-")</f>
        <v>-</v>
      </c>
      <c r="U2266" s="216"/>
      <c r="V2266" s="216"/>
      <c r="W2266" s="215"/>
    </row>
    <row r="2267" spans="2:23" ht="60.75" hidden="1" customHeight="1" x14ac:dyDescent="0.35">
      <c r="B2267" s="115">
        <f t="shared" si="81"/>
        <v>2262</v>
      </c>
      <c r="C2267" s="115" t="s">
        <v>1300</v>
      </c>
      <c r="D2267" s="116" t="s">
        <v>4854</v>
      </c>
      <c r="E2267" s="117"/>
      <c r="F2267" s="118"/>
      <c r="G2267" s="119">
        <v>1</v>
      </c>
      <c r="H2267" s="119">
        <v>1</v>
      </c>
      <c r="I2267" s="119"/>
      <c r="J2267" s="119"/>
      <c r="K2267" s="131">
        <v>44436</v>
      </c>
      <c r="L2267" s="131">
        <v>44436</v>
      </c>
      <c r="M2267" s="131">
        <v>44436</v>
      </c>
      <c r="N2267" s="115" t="s">
        <v>4855</v>
      </c>
      <c r="O2267" s="126" t="s">
        <v>1792</v>
      </c>
      <c r="P2267" s="115">
        <f t="shared" si="78"/>
        <v>8</v>
      </c>
      <c r="Q2267" s="115">
        <f t="shared" si="79"/>
        <v>2021</v>
      </c>
      <c r="R2267" s="211">
        <v>14.5</v>
      </c>
      <c r="S2267" s="115" t="str">
        <f t="shared" si="80"/>
        <v>PDW-PPP</v>
      </c>
      <c r="T2267" s="115" t="str">
        <f>IFERROR(VLOOKUP(S2267,[1]LOKASI!$B$4:$D$19,2,0),"-")</f>
        <v>-</v>
      </c>
      <c r="U2267" s="216"/>
      <c r="V2267" s="216"/>
      <c r="W2267" s="215"/>
    </row>
    <row r="2268" spans="2:23" ht="31" hidden="1" x14ac:dyDescent="0.35">
      <c r="B2268" s="115">
        <f t="shared" si="81"/>
        <v>2263</v>
      </c>
      <c r="C2268" s="115" t="s">
        <v>1755</v>
      </c>
      <c r="D2268" s="116" t="s">
        <v>4856</v>
      </c>
      <c r="E2268" s="117"/>
      <c r="F2268" s="118"/>
      <c r="G2268" s="119"/>
      <c r="H2268" s="119"/>
      <c r="I2268" s="119"/>
      <c r="J2268" s="119">
        <v>8</v>
      </c>
      <c r="K2268" s="131">
        <v>44438</v>
      </c>
      <c r="L2268" s="131">
        <v>44438</v>
      </c>
      <c r="M2268" s="131">
        <v>44438</v>
      </c>
      <c r="N2268" s="115" t="s">
        <v>2806</v>
      </c>
      <c r="O2268" s="115" t="s">
        <v>1362</v>
      </c>
      <c r="P2268" s="115">
        <f t="shared" si="78"/>
        <v>8</v>
      </c>
      <c r="Q2268" s="115">
        <f t="shared" si="79"/>
        <v>2021</v>
      </c>
      <c r="R2268" s="211">
        <v>2.2999999999999998</v>
      </c>
      <c r="S2268" s="115" t="str">
        <f t="shared" si="80"/>
        <v>BRG</v>
      </c>
      <c r="T2268" s="115" t="str">
        <f>IFERROR(VLOOKUP(S2268,[1]LOKASI!$B$4:$D$19,2,0),"-")</f>
        <v>DISTRIK III</v>
      </c>
      <c r="U2268" s="216"/>
      <c r="V2268" s="216"/>
      <c r="W2268" s="215"/>
    </row>
    <row r="2269" spans="2:23" ht="54" hidden="1" customHeight="1" x14ac:dyDescent="0.35">
      <c r="B2269" s="115">
        <f t="shared" si="81"/>
        <v>2264</v>
      </c>
      <c r="C2269" s="115" t="s">
        <v>1755</v>
      </c>
      <c r="D2269" s="116" t="s">
        <v>4857</v>
      </c>
      <c r="E2269" s="117"/>
      <c r="F2269" s="118"/>
      <c r="G2269" s="119"/>
      <c r="H2269" s="119"/>
      <c r="I2269" s="119"/>
      <c r="J2269" s="119">
        <v>24</v>
      </c>
      <c r="K2269" s="131">
        <v>44439</v>
      </c>
      <c r="L2269" s="131">
        <v>44439</v>
      </c>
      <c r="M2269" s="131">
        <v>44439</v>
      </c>
      <c r="N2269" s="115" t="s">
        <v>3562</v>
      </c>
      <c r="O2269" s="115" t="s">
        <v>1432</v>
      </c>
      <c r="P2269" s="115">
        <f t="shared" si="78"/>
        <v>8</v>
      </c>
      <c r="Q2269" s="115">
        <f t="shared" si="79"/>
        <v>2021</v>
      </c>
      <c r="R2269" s="211">
        <v>0.03</v>
      </c>
      <c r="S2269" s="115" t="str">
        <f t="shared" si="80"/>
        <v>GNK</v>
      </c>
      <c r="T2269" s="115" t="str">
        <f>IFERROR(VLOOKUP(S2269,[1]LOKASI!$B$4:$D$19,2,0),"-")</f>
        <v>DISTRIK I</v>
      </c>
      <c r="U2269" s="216"/>
      <c r="V2269" s="216"/>
      <c r="W2269" s="215"/>
    </row>
    <row r="2270" spans="2:23" ht="63" hidden="1" customHeight="1" x14ac:dyDescent="0.35">
      <c r="B2270" s="115">
        <f t="shared" si="81"/>
        <v>2265</v>
      </c>
      <c r="C2270" s="115" t="s">
        <v>1300</v>
      </c>
      <c r="D2270" s="116" t="s">
        <v>4858</v>
      </c>
      <c r="E2270" s="117"/>
      <c r="F2270" s="118"/>
      <c r="G2270" s="119">
        <v>1</v>
      </c>
      <c r="H2270" s="119"/>
      <c r="I2270" s="119">
        <v>1</v>
      </c>
      <c r="J2270" s="119"/>
      <c r="K2270" s="131">
        <v>44439</v>
      </c>
      <c r="L2270" s="131">
        <v>44439</v>
      </c>
      <c r="M2270" s="131">
        <v>44439</v>
      </c>
      <c r="N2270" s="115" t="s">
        <v>3128</v>
      </c>
      <c r="O2270" s="115" t="s">
        <v>4859</v>
      </c>
      <c r="P2270" s="115">
        <f t="shared" si="78"/>
        <v>8</v>
      </c>
      <c r="Q2270" s="115">
        <f t="shared" si="79"/>
        <v>2021</v>
      </c>
      <c r="R2270" s="211"/>
      <c r="S2270" s="115" t="str">
        <f t="shared" si="80"/>
        <v>SPIXTLJ</v>
      </c>
      <c r="T2270" s="115" t="str">
        <f>IFERROR(VLOOKUP(S2270,[1]LOKASI!$B$4:$D$19,2,0),"-")</f>
        <v>-</v>
      </c>
      <c r="U2270" s="216"/>
      <c r="V2270" s="216"/>
      <c r="W2270" s="215"/>
    </row>
    <row r="2271" spans="2:23" ht="31" hidden="1" x14ac:dyDescent="0.35">
      <c r="B2271" s="115">
        <f t="shared" si="81"/>
        <v>2266</v>
      </c>
      <c r="C2271" s="115" t="s">
        <v>1755</v>
      </c>
      <c r="D2271" s="116" t="s">
        <v>4860</v>
      </c>
      <c r="E2271" s="117"/>
      <c r="F2271" s="118"/>
      <c r="G2271" s="119">
        <v>1</v>
      </c>
      <c r="H2271" s="119">
        <v>1</v>
      </c>
      <c r="I2271" s="119"/>
      <c r="J2271" s="119"/>
      <c r="K2271" s="131">
        <v>44440</v>
      </c>
      <c r="L2271" s="131">
        <v>44440</v>
      </c>
      <c r="M2271" s="131">
        <v>44440</v>
      </c>
      <c r="N2271" s="115" t="s">
        <v>4861</v>
      </c>
      <c r="O2271" s="115" t="s">
        <v>699</v>
      </c>
      <c r="P2271" s="115">
        <f t="shared" si="78"/>
        <v>9</v>
      </c>
      <c r="Q2271" s="115">
        <f t="shared" si="79"/>
        <v>2021</v>
      </c>
      <c r="R2271" s="211">
        <v>0.3</v>
      </c>
      <c r="S2271" s="115" t="str">
        <f t="shared" si="80"/>
        <v>TLJ</v>
      </c>
      <c r="T2271" s="115" t="str">
        <f>IFERROR(VLOOKUP(S2271,[1]LOKASI!$B$4:$D$19,2,0),"-")</f>
        <v>DISTRIK I</v>
      </c>
      <c r="U2271" s="216"/>
      <c r="V2271" s="216"/>
      <c r="W2271" s="215"/>
    </row>
    <row r="2272" spans="2:23" ht="31" hidden="1" x14ac:dyDescent="0.35">
      <c r="B2272" s="115">
        <f t="shared" si="81"/>
        <v>2267</v>
      </c>
      <c r="C2272" s="115" t="s">
        <v>1755</v>
      </c>
      <c r="D2272" s="116" t="s">
        <v>4862</v>
      </c>
      <c r="E2272" s="117"/>
      <c r="F2272" s="118"/>
      <c r="G2272" s="119"/>
      <c r="H2272" s="119"/>
      <c r="I2272" s="119"/>
      <c r="J2272" s="119">
        <v>18</v>
      </c>
      <c r="K2272" s="131">
        <v>44441</v>
      </c>
      <c r="L2272" s="131">
        <v>44441</v>
      </c>
      <c r="M2272" s="131">
        <v>44441</v>
      </c>
      <c r="N2272" s="115" t="s">
        <v>4263</v>
      </c>
      <c r="O2272" s="115" t="s">
        <v>701</v>
      </c>
      <c r="P2272" s="115">
        <f t="shared" si="78"/>
        <v>9</v>
      </c>
      <c r="Q2272" s="115">
        <f t="shared" si="79"/>
        <v>2021</v>
      </c>
      <c r="R2272" s="211">
        <v>0.65</v>
      </c>
      <c r="S2272" s="115" t="str">
        <f t="shared" si="80"/>
        <v>TLJ</v>
      </c>
      <c r="T2272" s="115" t="str">
        <f>IFERROR(VLOOKUP(S2272,[1]LOKASI!$B$4:$D$19,2,0),"-")</f>
        <v>DISTRIK I</v>
      </c>
      <c r="U2272" s="216"/>
      <c r="V2272" s="216"/>
      <c r="W2272" s="215"/>
    </row>
    <row r="2273" spans="2:23" ht="31" hidden="1" x14ac:dyDescent="0.35">
      <c r="B2273" s="115">
        <f t="shared" si="81"/>
        <v>2268</v>
      </c>
      <c r="C2273" s="115" t="s">
        <v>1755</v>
      </c>
      <c r="D2273" s="116" t="s">
        <v>4863</v>
      </c>
      <c r="E2273" s="117"/>
      <c r="F2273" s="118"/>
      <c r="G2273" s="119"/>
      <c r="H2273" s="119"/>
      <c r="I2273" s="119"/>
      <c r="J2273" s="119">
        <v>40</v>
      </c>
      <c r="K2273" s="131">
        <v>44441</v>
      </c>
      <c r="L2273" s="131">
        <v>44441</v>
      </c>
      <c r="M2273" s="131">
        <v>44441</v>
      </c>
      <c r="N2273" s="115" t="s">
        <v>3658</v>
      </c>
      <c r="O2273" s="115" t="s">
        <v>699</v>
      </c>
      <c r="P2273" s="115">
        <f t="shared" si="78"/>
        <v>9</v>
      </c>
      <c r="Q2273" s="115">
        <f t="shared" si="79"/>
        <v>2021</v>
      </c>
      <c r="R2273" s="211">
        <v>0.35</v>
      </c>
      <c r="S2273" s="115" t="str">
        <f t="shared" si="80"/>
        <v>TLJ</v>
      </c>
      <c r="T2273" s="115" t="str">
        <f>IFERROR(VLOOKUP(S2273,[1]LOKASI!$B$4:$D$19,2,0),"-")</f>
        <v>DISTRIK I</v>
      </c>
      <c r="U2273" s="216"/>
      <c r="V2273" s="216"/>
      <c r="W2273" s="215"/>
    </row>
    <row r="2274" spans="2:23" ht="31" hidden="1" x14ac:dyDescent="0.35">
      <c r="B2274" s="115">
        <f t="shared" si="81"/>
        <v>2269</v>
      </c>
      <c r="C2274" s="115" t="s">
        <v>1755</v>
      </c>
      <c r="D2274" s="116" t="s">
        <v>4864</v>
      </c>
      <c r="E2274" s="117"/>
      <c r="F2274" s="118"/>
      <c r="G2274" s="119"/>
      <c r="H2274" s="119"/>
      <c r="I2274" s="119"/>
      <c r="J2274" s="119">
        <v>18</v>
      </c>
      <c r="K2274" s="131">
        <v>44441</v>
      </c>
      <c r="L2274" s="131">
        <v>44441</v>
      </c>
      <c r="M2274" s="131">
        <v>44441</v>
      </c>
      <c r="N2274" s="115" t="s">
        <v>3577</v>
      </c>
      <c r="O2274" s="115" t="s">
        <v>1150</v>
      </c>
      <c r="P2274" s="115">
        <f t="shared" si="78"/>
        <v>9</v>
      </c>
      <c r="Q2274" s="115">
        <f t="shared" si="79"/>
        <v>2021</v>
      </c>
      <c r="R2274" s="211">
        <v>0.245</v>
      </c>
      <c r="S2274" s="115" t="str">
        <f t="shared" si="80"/>
        <v>TLJ</v>
      </c>
      <c r="T2274" s="115" t="str">
        <f>IFERROR(VLOOKUP(S2274,[1]LOKASI!$B$4:$D$19,2,0),"-")</f>
        <v>DISTRIK I</v>
      </c>
      <c r="U2274" s="216"/>
      <c r="V2274" s="216"/>
      <c r="W2274" s="215"/>
    </row>
    <row r="2275" spans="2:23" ht="31" hidden="1" x14ac:dyDescent="0.35">
      <c r="B2275" s="115">
        <f t="shared" si="81"/>
        <v>2270</v>
      </c>
      <c r="C2275" s="115" t="s">
        <v>2301</v>
      </c>
      <c r="D2275" s="116" t="s">
        <v>4865</v>
      </c>
      <c r="E2275" s="117"/>
      <c r="F2275" s="118"/>
      <c r="G2275" s="119">
        <v>1</v>
      </c>
      <c r="H2275" s="119">
        <v>1</v>
      </c>
      <c r="I2275" s="119"/>
      <c r="J2275" s="119"/>
      <c r="K2275" s="131">
        <v>44441</v>
      </c>
      <c r="L2275" s="131">
        <v>44441</v>
      </c>
      <c r="M2275" s="131">
        <v>44441</v>
      </c>
      <c r="N2275" s="115" t="s">
        <v>3557</v>
      </c>
      <c r="O2275" s="115" t="s">
        <v>4866</v>
      </c>
      <c r="P2275" s="115">
        <f t="shared" ref="P2275:P2338" si="82">MONTH(K2275)</f>
        <v>9</v>
      </c>
      <c r="Q2275" s="115">
        <f t="shared" ref="Q2275:Q2338" si="83">YEAR(K2275)</f>
        <v>2021</v>
      </c>
      <c r="R2275" s="211"/>
      <c r="S2275" s="115" t="str">
        <f t="shared" si="80"/>
        <v>SKGIIIGNK</v>
      </c>
      <c r="T2275" s="115" t="str">
        <f>IFERROR(VLOOKUP(S2275,[1]LOKASI!$B$4:$D$19,2,0),"-")</f>
        <v>-</v>
      </c>
      <c r="U2275" s="216"/>
      <c r="V2275" s="216"/>
      <c r="W2275" s="215"/>
    </row>
    <row r="2276" spans="2:23" ht="77.5" hidden="1" x14ac:dyDescent="0.35">
      <c r="B2276" s="115">
        <f t="shared" si="81"/>
        <v>2271</v>
      </c>
      <c r="C2276" s="115" t="s">
        <v>1755</v>
      </c>
      <c r="D2276" s="116" t="s">
        <v>4867</v>
      </c>
      <c r="E2276" s="117"/>
      <c r="F2276" s="118"/>
      <c r="G2276" s="119"/>
      <c r="H2276" s="119"/>
      <c r="I2276" s="119"/>
      <c r="J2276" s="119">
        <v>36</v>
      </c>
      <c r="K2276" s="131">
        <v>44441</v>
      </c>
      <c r="L2276" s="131">
        <v>44441</v>
      </c>
      <c r="M2276" s="131">
        <v>44442</v>
      </c>
      <c r="N2276" s="115" t="s">
        <v>4868</v>
      </c>
      <c r="O2276" s="115" t="s">
        <v>1365</v>
      </c>
      <c r="P2276" s="115">
        <f t="shared" si="82"/>
        <v>9</v>
      </c>
      <c r="Q2276" s="115">
        <f t="shared" si="83"/>
        <v>2021</v>
      </c>
      <c r="R2276" s="211">
        <v>0.5</v>
      </c>
      <c r="S2276" s="115" t="str">
        <f t="shared" si="80"/>
        <v>BRG</v>
      </c>
      <c r="T2276" s="115" t="str">
        <f>IFERROR(VLOOKUP(S2276,[1]LOKASI!$B$4:$D$19,2,0),"-")</f>
        <v>DISTRIK III</v>
      </c>
      <c r="U2276" s="216"/>
      <c r="V2276" s="216"/>
      <c r="W2276" s="215"/>
    </row>
    <row r="2277" spans="2:23" ht="31" hidden="1" x14ac:dyDescent="0.35">
      <c r="B2277" s="115">
        <f t="shared" si="81"/>
        <v>2272</v>
      </c>
      <c r="C2277" s="115" t="s">
        <v>1755</v>
      </c>
      <c r="D2277" s="116" t="s">
        <v>4869</v>
      </c>
      <c r="E2277" s="117"/>
      <c r="F2277" s="118"/>
      <c r="G2277" s="119"/>
      <c r="H2277" s="119"/>
      <c r="I2277" s="119"/>
      <c r="J2277" s="119">
        <v>36</v>
      </c>
      <c r="K2277" s="131">
        <v>44442</v>
      </c>
      <c r="L2277" s="131">
        <v>44442</v>
      </c>
      <c r="M2277" s="131">
        <v>44442</v>
      </c>
      <c r="N2277" s="115" t="s">
        <v>3415</v>
      </c>
      <c r="O2277" s="115" t="s">
        <v>1619</v>
      </c>
      <c r="P2277" s="115">
        <f t="shared" si="82"/>
        <v>9</v>
      </c>
      <c r="Q2277" s="115">
        <f t="shared" si="83"/>
        <v>2021</v>
      </c>
      <c r="R2277" s="211">
        <v>1.25</v>
      </c>
      <c r="S2277" s="115" t="str">
        <f t="shared" si="80"/>
        <v>TLJ</v>
      </c>
      <c r="T2277" s="115" t="str">
        <f>IFERROR(VLOOKUP(S2277,[1]LOKASI!$B$4:$D$19,2,0),"-")</f>
        <v>DISTRIK I</v>
      </c>
      <c r="U2277" s="216"/>
      <c r="V2277" s="216"/>
      <c r="W2277" s="215"/>
    </row>
    <row r="2278" spans="2:23" ht="47.25" hidden="1" customHeight="1" x14ac:dyDescent="0.35">
      <c r="B2278" s="115">
        <f t="shared" si="81"/>
        <v>2273</v>
      </c>
      <c r="C2278" s="115" t="s">
        <v>1755</v>
      </c>
      <c r="D2278" s="116" t="s">
        <v>4870</v>
      </c>
      <c r="E2278" s="117"/>
      <c r="F2278" s="118"/>
      <c r="G2278" s="119">
        <v>1</v>
      </c>
      <c r="H2278" s="119"/>
      <c r="I2278" s="119">
        <v>1</v>
      </c>
      <c r="J2278" s="119"/>
      <c r="K2278" s="131">
        <v>44443</v>
      </c>
      <c r="L2278" s="131">
        <v>44443</v>
      </c>
      <c r="M2278" s="131">
        <v>44443</v>
      </c>
      <c r="N2278" s="115" t="s">
        <v>4871</v>
      </c>
      <c r="O2278" s="115" t="s">
        <v>1578</v>
      </c>
      <c r="P2278" s="115">
        <f t="shared" si="82"/>
        <v>9</v>
      </c>
      <c r="Q2278" s="115">
        <f t="shared" si="83"/>
        <v>2021</v>
      </c>
      <c r="R2278" s="211">
        <v>0</v>
      </c>
      <c r="S2278" s="115" t="str">
        <f t="shared" si="80"/>
        <v>TLJ</v>
      </c>
      <c r="T2278" s="115" t="str">
        <f>IFERROR(VLOOKUP(S2278,[1]LOKASI!$B$4:$D$19,2,0),"-")</f>
        <v>DISTRIK I</v>
      </c>
      <c r="U2278" s="216"/>
      <c r="V2278" s="216"/>
      <c r="W2278" s="215"/>
    </row>
    <row r="2279" spans="2:23" ht="137.25" hidden="1" customHeight="1" x14ac:dyDescent="0.35">
      <c r="B2279" s="115">
        <f t="shared" si="81"/>
        <v>2274</v>
      </c>
      <c r="C2279" s="115" t="s">
        <v>1300</v>
      </c>
      <c r="D2279" s="116" t="s">
        <v>4872</v>
      </c>
      <c r="E2279" s="117"/>
      <c r="F2279" s="118"/>
      <c r="G2279" s="119">
        <v>1</v>
      </c>
      <c r="H2279" s="119">
        <v>1</v>
      </c>
      <c r="I2279" s="119"/>
      <c r="J2279" s="119"/>
      <c r="K2279" s="131">
        <v>44443</v>
      </c>
      <c r="L2279" s="131">
        <v>44443</v>
      </c>
      <c r="M2279" s="131">
        <v>44444</v>
      </c>
      <c r="N2279" s="115" t="s">
        <v>4873</v>
      </c>
      <c r="O2279" s="126" t="s">
        <v>1792</v>
      </c>
      <c r="P2279" s="115">
        <f t="shared" si="82"/>
        <v>9</v>
      </c>
      <c r="Q2279" s="115">
        <f t="shared" si="83"/>
        <v>2021</v>
      </c>
      <c r="R2279" s="211">
        <v>30</v>
      </c>
      <c r="S2279" s="115" t="str">
        <f t="shared" si="80"/>
        <v>PDW-PPP</v>
      </c>
      <c r="T2279" s="115" t="str">
        <f>IFERROR(VLOOKUP(S2279,[1]LOKASI!$B$4:$D$19,2,0),"-")</f>
        <v>-</v>
      </c>
      <c r="U2279" s="216"/>
      <c r="V2279" s="216"/>
      <c r="W2279" s="215"/>
    </row>
    <row r="2280" spans="2:23" ht="31" hidden="1" x14ac:dyDescent="0.35">
      <c r="B2280" s="115">
        <f t="shared" si="81"/>
        <v>2275</v>
      </c>
      <c r="C2280" s="115" t="s">
        <v>1755</v>
      </c>
      <c r="D2280" s="116" t="s">
        <v>4874</v>
      </c>
      <c r="E2280" s="117"/>
      <c r="F2280" s="118"/>
      <c r="G2280" s="119"/>
      <c r="H2280" s="119"/>
      <c r="I2280" s="119"/>
      <c r="J2280" s="119">
        <v>12</v>
      </c>
      <c r="K2280" s="131">
        <v>44444</v>
      </c>
      <c r="L2280" s="131">
        <v>44444</v>
      </c>
      <c r="M2280" s="131">
        <v>44444</v>
      </c>
      <c r="N2280" s="115" t="s">
        <v>3298</v>
      </c>
      <c r="O2280" s="115" t="s">
        <v>1365</v>
      </c>
      <c r="P2280" s="115">
        <f t="shared" si="82"/>
        <v>9</v>
      </c>
      <c r="Q2280" s="115">
        <f t="shared" si="83"/>
        <v>2021</v>
      </c>
      <c r="R2280" s="211">
        <v>0.87</v>
      </c>
      <c r="S2280" s="115" t="str">
        <f t="shared" si="80"/>
        <v>BRG</v>
      </c>
      <c r="T2280" s="115" t="str">
        <f>IFERROR(VLOOKUP(S2280,[1]LOKASI!$B$4:$D$19,2,0),"-")</f>
        <v>DISTRIK III</v>
      </c>
      <c r="U2280" s="216"/>
      <c r="V2280" s="216"/>
      <c r="W2280" s="215"/>
    </row>
    <row r="2281" spans="2:23" ht="31" hidden="1" x14ac:dyDescent="0.35">
      <c r="B2281" s="115">
        <f t="shared" si="81"/>
        <v>2276</v>
      </c>
      <c r="C2281" s="115" t="s">
        <v>1755</v>
      </c>
      <c r="D2281" s="116" t="s">
        <v>4875</v>
      </c>
      <c r="E2281" s="117"/>
      <c r="F2281" s="118"/>
      <c r="G2281" s="119">
        <v>1</v>
      </c>
      <c r="H2281" s="119"/>
      <c r="I2281" s="119">
        <v>1</v>
      </c>
      <c r="J2281" s="119"/>
      <c r="K2281" s="131">
        <v>44444</v>
      </c>
      <c r="L2281" s="131">
        <v>44444</v>
      </c>
      <c r="M2281" s="131">
        <v>44444</v>
      </c>
      <c r="N2281" s="115" t="s">
        <v>4876</v>
      </c>
      <c r="O2281" s="115" t="s">
        <v>1022</v>
      </c>
      <c r="P2281" s="115">
        <f t="shared" si="82"/>
        <v>9</v>
      </c>
      <c r="Q2281" s="115">
        <f t="shared" si="83"/>
        <v>2021</v>
      </c>
      <c r="R2281" s="211">
        <v>0.25</v>
      </c>
      <c r="S2281" s="115" t="str">
        <f t="shared" si="80"/>
        <v>TLJ</v>
      </c>
      <c r="T2281" s="115" t="str">
        <f>IFERROR(VLOOKUP(S2281,[1]LOKASI!$B$4:$D$19,2,0),"-")</f>
        <v>DISTRIK I</v>
      </c>
      <c r="U2281" s="216"/>
      <c r="V2281" s="216"/>
      <c r="W2281" s="215"/>
    </row>
    <row r="2282" spans="2:23" ht="48" hidden="1" customHeight="1" x14ac:dyDescent="0.35">
      <c r="B2282" s="115">
        <f t="shared" si="81"/>
        <v>2277</v>
      </c>
      <c r="C2282" s="115" t="s">
        <v>1755</v>
      </c>
      <c r="D2282" s="116" t="s">
        <v>4877</v>
      </c>
      <c r="E2282" s="117"/>
      <c r="F2282" s="118"/>
      <c r="G2282" s="119"/>
      <c r="H2282" s="119"/>
      <c r="I2282" s="119"/>
      <c r="J2282" s="119">
        <v>5</v>
      </c>
      <c r="K2282" s="131">
        <v>44444</v>
      </c>
      <c r="L2282" s="131">
        <v>44444</v>
      </c>
      <c r="M2282" s="131">
        <v>44444</v>
      </c>
      <c r="N2282" s="115" t="s">
        <v>3658</v>
      </c>
      <c r="O2282" s="115" t="s">
        <v>1044</v>
      </c>
      <c r="P2282" s="115">
        <f t="shared" si="82"/>
        <v>9</v>
      </c>
      <c r="Q2282" s="115">
        <f t="shared" si="83"/>
        <v>2021</v>
      </c>
      <c r="R2282" s="211">
        <v>0</v>
      </c>
      <c r="S2282" s="115" t="str">
        <f t="shared" si="80"/>
        <v>TLJ</v>
      </c>
      <c r="T2282" s="115" t="str">
        <f>IFERROR(VLOOKUP(S2282,[1]LOKASI!$B$4:$D$19,2,0),"-")</f>
        <v>DISTRIK I</v>
      </c>
      <c r="U2282" s="216"/>
      <c r="V2282" s="216"/>
      <c r="W2282" s="215"/>
    </row>
    <row r="2283" spans="2:23" ht="31" hidden="1" x14ac:dyDescent="0.35">
      <c r="B2283" s="115">
        <f t="shared" si="81"/>
        <v>2278</v>
      </c>
      <c r="C2283" s="115" t="s">
        <v>3679</v>
      </c>
      <c r="D2283" s="116" t="s">
        <v>4878</v>
      </c>
      <c r="E2283" s="117"/>
      <c r="F2283" s="118"/>
      <c r="G2283" s="119">
        <v>1</v>
      </c>
      <c r="H2283" s="119"/>
      <c r="I2283" s="119">
        <v>1</v>
      </c>
      <c r="J2283" s="119"/>
      <c r="K2283" s="131">
        <v>44445</v>
      </c>
      <c r="L2283" s="131">
        <v>44445</v>
      </c>
      <c r="M2283" s="131">
        <v>44445</v>
      </c>
      <c r="N2283" s="115" t="s">
        <v>3182</v>
      </c>
      <c r="O2283" s="115" t="s">
        <v>1665</v>
      </c>
      <c r="P2283" s="115">
        <f t="shared" si="82"/>
        <v>9</v>
      </c>
      <c r="Q2283" s="115">
        <f t="shared" si="83"/>
        <v>2021</v>
      </c>
      <c r="R2283" s="211"/>
      <c r="S2283" s="115" t="str">
        <f t="shared" si="80"/>
        <v>TMT</v>
      </c>
      <c r="T2283" s="115" t="str">
        <f>IFERROR(VLOOKUP(S2283,[1]LOKASI!$B$4:$D$19,2,0),"-")</f>
        <v>DISTRIK II</v>
      </c>
      <c r="U2283" s="216"/>
      <c r="V2283" s="216"/>
      <c r="W2283" s="215"/>
    </row>
    <row r="2284" spans="2:23" ht="55.5" hidden="1" customHeight="1" x14ac:dyDescent="0.35">
      <c r="B2284" s="115">
        <f t="shared" si="81"/>
        <v>2279</v>
      </c>
      <c r="C2284" s="115" t="s">
        <v>1755</v>
      </c>
      <c r="D2284" s="116" t="s">
        <v>4879</v>
      </c>
      <c r="E2284" s="117"/>
      <c r="F2284" s="118"/>
      <c r="G2284" s="119"/>
      <c r="H2284" s="119"/>
      <c r="I2284" s="119"/>
      <c r="J2284" s="119">
        <v>12</v>
      </c>
      <c r="K2284" s="131">
        <v>44445</v>
      </c>
      <c r="L2284" s="131">
        <v>44445</v>
      </c>
      <c r="M2284" s="131">
        <v>44445</v>
      </c>
      <c r="N2284" s="115" t="s">
        <v>3073</v>
      </c>
      <c r="O2284" s="115" t="s">
        <v>1504</v>
      </c>
      <c r="P2284" s="115">
        <f t="shared" si="82"/>
        <v>9</v>
      </c>
      <c r="Q2284" s="115">
        <f t="shared" si="83"/>
        <v>2021</v>
      </c>
      <c r="R2284" s="211">
        <v>0.3</v>
      </c>
      <c r="S2284" s="115" t="str">
        <f t="shared" si="80"/>
        <v>PMB</v>
      </c>
      <c r="T2284" s="115" t="str">
        <f>IFERROR(VLOOKUP(S2284,[1]LOKASI!$B$4:$D$19,2,0),"-")</f>
        <v>DISTRIK I</v>
      </c>
      <c r="U2284" s="216"/>
      <c r="V2284" s="216"/>
      <c r="W2284" s="215"/>
    </row>
    <row r="2285" spans="2:23" ht="31" hidden="1" x14ac:dyDescent="0.35">
      <c r="B2285" s="115">
        <f t="shared" si="81"/>
        <v>2280</v>
      </c>
      <c r="C2285" s="115" t="s">
        <v>1755</v>
      </c>
      <c r="D2285" s="116" t="s">
        <v>4880</v>
      </c>
      <c r="E2285" s="117"/>
      <c r="F2285" s="118"/>
      <c r="G2285" s="119"/>
      <c r="H2285" s="119"/>
      <c r="I2285" s="119"/>
      <c r="J2285" s="119">
        <v>12</v>
      </c>
      <c r="K2285" s="131">
        <v>44446</v>
      </c>
      <c r="L2285" s="131">
        <v>44446</v>
      </c>
      <c r="M2285" s="131">
        <v>44446</v>
      </c>
      <c r="N2285" s="115" t="s">
        <v>3294</v>
      </c>
      <c r="O2285" s="115" t="s">
        <v>1431</v>
      </c>
      <c r="P2285" s="115">
        <f t="shared" si="82"/>
        <v>9</v>
      </c>
      <c r="Q2285" s="115">
        <f t="shared" si="83"/>
        <v>2021</v>
      </c>
      <c r="R2285" s="211">
        <v>1</v>
      </c>
      <c r="S2285" s="115" t="str">
        <f t="shared" si="80"/>
        <v>GNK</v>
      </c>
      <c r="T2285" s="115" t="str">
        <f>IFERROR(VLOOKUP(S2285,[1]LOKASI!$B$4:$D$19,2,0),"-")</f>
        <v>DISTRIK I</v>
      </c>
      <c r="U2285" s="216"/>
      <c r="V2285" s="216"/>
      <c r="W2285" s="215"/>
    </row>
    <row r="2286" spans="2:23" ht="66" hidden="1" customHeight="1" x14ac:dyDescent="0.35">
      <c r="B2286" s="115">
        <f t="shared" si="81"/>
        <v>2281</v>
      </c>
      <c r="C2286" s="115" t="s">
        <v>1755</v>
      </c>
      <c r="D2286" s="116" t="s">
        <v>4881</v>
      </c>
      <c r="E2286" s="117"/>
      <c r="F2286" s="118"/>
      <c r="G2286" s="119"/>
      <c r="H2286" s="119"/>
      <c r="I2286" s="119"/>
      <c r="J2286" s="119">
        <v>24</v>
      </c>
      <c r="K2286" s="131">
        <v>44446</v>
      </c>
      <c r="L2286" s="131">
        <v>44446</v>
      </c>
      <c r="M2286" s="131">
        <v>44446</v>
      </c>
      <c r="N2286" s="115" t="s">
        <v>4882</v>
      </c>
      <c r="O2286" s="115" t="s">
        <v>1803</v>
      </c>
      <c r="P2286" s="115">
        <f t="shared" si="82"/>
        <v>9</v>
      </c>
      <c r="Q2286" s="115">
        <f t="shared" si="83"/>
        <v>2021</v>
      </c>
      <c r="R2286" s="211">
        <v>1.27</v>
      </c>
      <c r="S2286" s="115" t="str">
        <f t="shared" si="80"/>
        <v>OGN</v>
      </c>
      <c r="T2286" s="115" t="str">
        <f>IFERROR(VLOOKUP(S2286,[1]LOKASI!$B$4:$D$19,2,0),"-")</f>
        <v>DISTRIK II</v>
      </c>
      <c r="U2286" s="216"/>
      <c r="V2286" s="216"/>
      <c r="W2286" s="215"/>
    </row>
    <row r="2287" spans="2:23" ht="45.75" hidden="1" customHeight="1" x14ac:dyDescent="0.35">
      <c r="B2287" s="115">
        <f t="shared" si="81"/>
        <v>2282</v>
      </c>
      <c r="C2287" s="115" t="s">
        <v>1755</v>
      </c>
      <c r="D2287" s="116" t="s">
        <v>4883</v>
      </c>
      <c r="E2287" s="117"/>
      <c r="F2287" s="118"/>
      <c r="G2287" s="119">
        <v>1</v>
      </c>
      <c r="H2287" s="119">
        <v>1</v>
      </c>
      <c r="I2287" s="119"/>
      <c r="J2287" s="119"/>
      <c r="K2287" s="131">
        <v>44446</v>
      </c>
      <c r="L2287" s="131">
        <v>44446</v>
      </c>
      <c r="M2287" s="131">
        <v>44446</v>
      </c>
      <c r="N2287" s="115" t="s">
        <v>4195</v>
      </c>
      <c r="O2287" s="115" t="s">
        <v>4344</v>
      </c>
      <c r="P2287" s="115">
        <f t="shared" si="82"/>
        <v>9</v>
      </c>
      <c r="Q2287" s="115">
        <f t="shared" si="83"/>
        <v>2021</v>
      </c>
      <c r="R2287" s="211"/>
      <c r="S2287" s="115" t="str">
        <f t="shared" si="80"/>
        <v>PMT</v>
      </c>
      <c r="T2287" s="115" t="str">
        <f>IFERROR(VLOOKUP(S2287,[1]LOKASI!$B$4:$D$19,2,0),"-")</f>
        <v>-</v>
      </c>
      <c r="U2287" s="216"/>
      <c r="V2287" s="216"/>
      <c r="W2287" s="215"/>
    </row>
    <row r="2288" spans="2:23" ht="46.5" hidden="1" x14ac:dyDescent="0.35">
      <c r="B2288" s="115">
        <f t="shared" si="81"/>
        <v>2283</v>
      </c>
      <c r="C2288" s="115" t="s">
        <v>1755</v>
      </c>
      <c r="D2288" s="116" t="s">
        <v>4884</v>
      </c>
      <c r="E2288" s="117"/>
      <c r="F2288" s="118"/>
      <c r="G2288" s="119"/>
      <c r="H2288" s="119"/>
      <c r="I2288" s="119"/>
      <c r="J2288" s="119">
        <v>18</v>
      </c>
      <c r="K2288" s="131">
        <v>44447</v>
      </c>
      <c r="L2288" s="131">
        <v>44447</v>
      </c>
      <c r="M2288" s="131">
        <v>44447</v>
      </c>
      <c r="N2288" s="115" t="s">
        <v>3294</v>
      </c>
      <c r="O2288" s="115" t="s">
        <v>697</v>
      </c>
      <c r="P2288" s="115">
        <f t="shared" si="82"/>
        <v>9</v>
      </c>
      <c r="Q2288" s="115">
        <f t="shared" si="83"/>
        <v>2021</v>
      </c>
      <c r="R2288" s="211">
        <v>0.3</v>
      </c>
      <c r="S2288" s="115" t="str">
        <f t="shared" si="80"/>
        <v>TLJ</v>
      </c>
      <c r="T2288" s="115" t="str">
        <f>IFERROR(VLOOKUP(S2288,[1]LOKASI!$B$4:$D$19,2,0),"-")</f>
        <v>DISTRIK I</v>
      </c>
      <c r="U2288" s="216"/>
      <c r="V2288" s="216"/>
      <c r="W2288" s="215"/>
    </row>
    <row r="2289" spans="2:23" ht="31" hidden="1" x14ac:dyDescent="0.35">
      <c r="B2289" s="115">
        <f t="shared" si="81"/>
        <v>2284</v>
      </c>
      <c r="C2289" s="115" t="s">
        <v>1755</v>
      </c>
      <c r="D2289" s="116" t="s">
        <v>4885</v>
      </c>
      <c r="E2289" s="117"/>
      <c r="F2289" s="118"/>
      <c r="G2289" s="119">
        <v>1</v>
      </c>
      <c r="H2289" s="119"/>
      <c r="I2289" s="119">
        <v>1</v>
      </c>
      <c r="J2289" s="119"/>
      <c r="K2289" s="131">
        <v>44447</v>
      </c>
      <c r="L2289" s="131">
        <v>44447</v>
      </c>
      <c r="M2289" s="131">
        <v>44447</v>
      </c>
      <c r="N2289" s="115" t="s">
        <v>3397</v>
      </c>
      <c r="O2289" s="115" t="s">
        <v>623</v>
      </c>
      <c r="P2289" s="115">
        <f t="shared" si="82"/>
        <v>9</v>
      </c>
      <c r="Q2289" s="115">
        <f t="shared" si="83"/>
        <v>2021</v>
      </c>
      <c r="R2289" s="211"/>
      <c r="S2289" s="115" t="str">
        <f t="shared" si="80"/>
        <v>TLJ</v>
      </c>
      <c r="T2289" s="115" t="str">
        <f>IFERROR(VLOOKUP(S2289,[1]LOKASI!$B$4:$D$19,2,0),"-")</f>
        <v>DISTRIK I</v>
      </c>
      <c r="U2289" s="216"/>
      <c r="V2289" s="216"/>
      <c r="W2289" s="215"/>
    </row>
    <row r="2290" spans="2:23" ht="46.5" hidden="1" x14ac:dyDescent="0.35">
      <c r="B2290" s="115">
        <f t="shared" si="81"/>
        <v>2285</v>
      </c>
      <c r="C2290" s="115" t="s">
        <v>1755</v>
      </c>
      <c r="D2290" s="116" t="s">
        <v>4886</v>
      </c>
      <c r="E2290" s="117"/>
      <c r="F2290" s="118"/>
      <c r="G2290" s="119">
        <v>1</v>
      </c>
      <c r="H2290" s="119"/>
      <c r="I2290" s="119">
        <v>1</v>
      </c>
      <c r="J2290" s="119"/>
      <c r="K2290" s="131">
        <v>44447</v>
      </c>
      <c r="L2290" s="131">
        <v>44447</v>
      </c>
      <c r="M2290" s="131">
        <v>44447</v>
      </c>
      <c r="N2290" s="115" t="s">
        <v>3371</v>
      </c>
      <c r="O2290" s="115" t="s">
        <v>1361</v>
      </c>
      <c r="P2290" s="115">
        <f t="shared" si="82"/>
        <v>9</v>
      </c>
      <c r="Q2290" s="115">
        <f t="shared" si="83"/>
        <v>2021</v>
      </c>
      <c r="R2290" s="211">
        <v>0.06</v>
      </c>
      <c r="S2290" s="115" t="str">
        <f t="shared" si="80"/>
        <v>BRG</v>
      </c>
      <c r="T2290" s="115" t="str">
        <f>IFERROR(VLOOKUP(S2290,[1]LOKASI!$B$4:$D$19,2,0),"-")</f>
        <v>DISTRIK III</v>
      </c>
      <c r="U2290" s="216"/>
      <c r="V2290" s="216"/>
      <c r="W2290" s="215"/>
    </row>
    <row r="2291" spans="2:23" ht="56.25" hidden="1" customHeight="1" x14ac:dyDescent="0.35">
      <c r="B2291" s="115">
        <f t="shared" si="81"/>
        <v>2286</v>
      </c>
      <c r="C2291" s="115" t="s">
        <v>1755</v>
      </c>
      <c r="D2291" s="116" t="s">
        <v>4887</v>
      </c>
      <c r="E2291" s="117"/>
      <c r="F2291" s="118"/>
      <c r="G2291" s="119"/>
      <c r="H2291" s="119"/>
      <c r="I2291" s="119"/>
      <c r="J2291" s="119">
        <v>12</v>
      </c>
      <c r="K2291" s="131">
        <v>44448</v>
      </c>
      <c r="L2291" s="131">
        <v>44448</v>
      </c>
      <c r="M2291" s="131">
        <v>44448</v>
      </c>
      <c r="N2291" s="115" t="s">
        <v>4888</v>
      </c>
      <c r="O2291" s="115" t="s">
        <v>1361</v>
      </c>
      <c r="P2291" s="115">
        <f t="shared" si="82"/>
        <v>9</v>
      </c>
      <c r="Q2291" s="115">
        <f t="shared" si="83"/>
        <v>2021</v>
      </c>
      <c r="R2291" s="211">
        <v>0.25</v>
      </c>
      <c r="S2291" s="115" t="str">
        <f t="shared" si="80"/>
        <v>BRG</v>
      </c>
      <c r="T2291" s="115" t="str">
        <f>IFERROR(VLOOKUP(S2291,[1]LOKASI!$B$4:$D$19,2,0),"-")</f>
        <v>DISTRIK III</v>
      </c>
      <c r="U2291" s="216"/>
      <c r="V2291" s="216"/>
      <c r="W2291" s="215"/>
    </row>
    <row r="2292" spans="2:23" ht="90.75" hidden="1" customHeight="1" x14ac:dyDescent="0.35">
      <c r="B2292" s="115">
        <f t="shared" si="81"/>
        <v>2287</v>
      </c>
      <c r="C2292" s="115" t="s">
        <v>3679</v>
      </c>
      <c r="D2292" s="116" t="s">
        <v>4889</v>
      </c>
      <c r="E2292" s="117"/>
      <c r="F2292" s="118"/>
      <c r="G2292" s="119">
        <v>1</v>
      </c>
      <c r="H2292" s="119">
        <v>1</v>
      </c>
      <c r="I2292" s="119"/>
      <c r="J2292" s="119"/>
      <c r="K2292" s="131">
        <v>44449</v>
      </c>
      <c r="L2292" s="131">
        <v>44449</v>
      </c>
      <c r="M2292" s="131">
        <v>44449</v>
      </c>
      <c r="N2292" s="115" t="s">
        <v>3163</v>
      </c>
      <c r="O2292" s="115" t="s">
        <v>4890</v>
      </c>
      <c r="P2292" s="115">
        <f t="shared" si="82"/>
        <v>9</v>
      </c>
      <c r="Q2292" s="115">
        <f t="shared" si="83"/>
        <v>2021</v>
      </c>
      <c r="R2292" s="211"/>
      <c r="S2292" s="115" t="str">
        <f t="shared" si="80"/>
        <v>PMB</v>
      </c>
      <c r="T2292" s="115" t="str">
        <f>IFERROR(VLOOKUP(S2292,[1]LOKASI!$B$4:$D$19,2,0),"-")</f>
        <v>DISTRIK I</v>
      </c>
      <c r="U2292" s="216"/>
      <c r="V2292" s="216"/>
      <c r="W2292" s="215"/>
    </row>
    <row r="2293" spans="2:23" ht="31" hidden="1" x14ac:dyDescent="0.35">
      <c r="B2293" s="115">
        <f t="shared" si="81"/>
        <v>2288</v>
      </c>
      <c r="C2293" s="115" t="s">
        <v>1755</v>
      </c>
      <c r="D2293" s="116" t="s">
        <v>4891</v>
      </c>
      <c r="E2293" s="117"/>
      <c r="F2293" s="118"/>
      <c r="G2293" s="119"/>
      <c r="H2293" s="119"/>
      <c r="I2293" s="119"/>
      <c r="J2293" s="119">
        <v>12</v>
      </c>
      <c r="K2293" s="131">
        <v>44449</v>
      </c>
      <c r="L2293" s="131">
        <v>44449</v>
      </c>
      <c r="M2293" s="131">
        <v>44449</v>
      </c>
      <c r="N2293" s="115" t="s">
        <v>4124</v>
      </c>
      <c r="O2293" s="115" t="s">
        <v>1803</v>
      </c>
      <c r="P2293" s="115">
        <f t="shared" si="82"/>
        <v>9</v>
      </c>
      <c r="Q2293" s="115">
        <f t="shared" si="83"/>
        <v>2021</v>
      </c>
      <c r="R2293" s="211">
        <v>1.5</v>
      </c>
      <c r="S2293" s="115" t="str">
        <f t="shared" si="80"/>
        <v>OGN</v>
      </c>
      <c r="T2293" s="115" t="str">
        <f>IFERROR(VLOOKUP(S2293,[1]LOKASI!$B$4:$D$19,2,0),"-")</f>
        <v>DISTRIK II</v>
      </c>
      <c r="U2293" s="216"/>
      <c r="V2293" s="216"/>
      <c r="W2293" s="215"/>
    </row>
    <row r="2294" spans="2:23" ht="31" hidden="1" x14ac:dyDescent="0.35">
      <c r="B2294" s="115">
        <f t="shared" si="81"/>
        <v>2289</v>
      </c>
      <c r="C2294" s="115" t="s">
        <v>3679</v>
      </c>
      <c r="D2294" s="116" t="s">
        <v>4892</v>
      </c>
      <c r="E2294" s="117"/>
      <c r="F2294" s="118"/>
      <c r="G2294" s="119">
        <v>1</v>
      </c>
      <c r="H2294" s="119">
        <v>1</v>
      </c>
      <c r="I2294" s="119"/>
      <c r="J2294" s="119"/>
      <c r="K2294" s="131">
        <v>44449</v>
      </c>
      <c r="L2294" s="131">
        <v>44449</v>
      </c>
      <c r="M2294" s="131">
        <v>44449</v>
      </c>
      <c r="N2294" s="115" t="s">
        <v>3002</v>
      </c>
      <c r="O2294" s="115" t="s">
        <v>1906</v>
      </c>
      <c r="P2294" s="115">
        <f t="shared" si="82"/>
        <v>9</v>
      </c>
      <c r="Q2294" s="115">
        <f t="shared" si="83"/>
        <v>2021</v>
      </c>
      <c r="R2294" s="211">
        <v>1.7</v>
      </c>
      <c r="S2294" s="115" t="str">
        <f t="shared" si="80"/>
        <v>OGN</v>
      </c>
      <c r="T2294" s="115" t="str">
        <f>IFERROR(VLOOKUP(S2294,[1]LOKASI!$B$4:$D$19,2,0),"-")</f>
        <v>DISTRIK II</v>
      </c>
      <c r="U2294" s="216"/>
      <c r="V2294" s="216"/>
      <c r="W2294" s="215"/>
    </row>
    <row r="2295" spans="2:23" ht="31" hidden="1" x14ac:dyDescent="0.35">
      <c r="B2295" s="115">
        <f t="shared" si="81"/>
        <v>2290</v>
      </c>
      <c r="C2295" s="115" t="s">
        <v>1755</v>
      </c>
      <c r="D2295" s="116" t="s">
        <v>4893</v>
      </c>
      <c r="E2295" s="117"/>
      <c r="F2295" s="118"/>
      <c r="G2295" s="119">
        <v>1</v>
      </c>
      <c r="H2295" s="119">
        <v>1</v>
      </c>
      <c r="I2295" s="119"/>
      <c r="J2295" s="119"/>
      <c r="K2295" s="131">
        <v>44449</v>
      </c>
      <c r="L2295" s="131">
        <v>44449</v>
      </c>
      <c r="M2295" s="131">
        <v>44449</v>
      </c>
      <c r="N2295" s="115" t="s">
        <v>3182</v>
      </c>
      <c r="O2295" s="115" t="s">
        <v>1662</v>
      </c>
      <c r="P2295" s="115">
        <f t="shared" si="82"/>
        <v>9</v>
      </c>
      <c r="Q2295" s="115">
        <f t="shared" si="83"/>
        <v>2021</v>
      </c>
      <c r="R2295" s="211">
        <v>0.6</v>
      </c>
      <c r="S2295" s="115" t="str">
        <f t="shared" si="80"/>
        <v>TMT</v>
      </c>
      <c r="T2295" s="115" t="str">
        <f>IFERROR(VLOOKUP(S2295,[1]LOKASI!$B$4:$D$19,2,0),"-")</f>
        <v>DISTRIK II</v>
      </c>
      <c r="U2295" s="216"/>
      <c r="V2295" s="216"/>
      <c r="W2295" s="215"/>
    </row>
    <row r="2296" spans="2:23" ht="31" hidden="1" x14ac:dyDescent="0.35">
      <c r="B2296" s="115">
        <f t="shared" si="81"/>
        <v>2291</v>
      </c>
      <c r="C2296" s="115" t="s">
        <v>1755</v>
      </c>
      <c r="D2296" s="116" t="s">
        <v>4894</v>
      </c>
      <c r="E2296" s="117"/>
      <c r="F2296" s="118"/>
      <c r="G2296" s="119">
        <v>1</v>
      </c>
      <c r="H2296" s="119">
        <v>1</v>
      </c>
      <c r="I2296" s="119"/>
      <c r="J2296" s="119"/>
      <c r="K2296" s="131">
        <v>44449</v>
      </c>
      <c r="L2296" s="131">
        <v>44449</v>
      </c>
      <c r="M2296" s="131">
        <v>44449</v>
      </c>
      <c r="N2296" s="115" t="s">
        <v>4895</v>
      </c>
      <c r="O2296" s="115" t="s">
        <v>1660</v>
      </c>
      <c r="P2296" s="115">
        <f t="shared" si="82"/>
        <v>9</v>
      </c>
      <c r="Q2296" s="115">
        <f t="shared" si="83"/>
        <v>2021</v>
      </c>
      <c r="R2296" s="211">
        <v>0.5</v>
      </c>
      <c r="S2296" s="115" t="str">
        <f t="shared" si="80"/>
        <v>TMT</v>
      </c>
      <c r="T2296" s="115" t="str">
        <f>IFERROR(VLOOKUP(S2296,[1]LOKASI!$B$4:$D$19,2,0),"-")</f>
        <v>DISTRIK II</v>
      </c>
      <c r="U2296" s="216"/>
      <c r="V2296" s="216"/>
      <c r="W2296" s="215"/>
    </row>
    <row r="2297" spans="2:23" ht="56.25" hidden="1" customHeight="1" x14ac:dyDescent="0.35">
      <c r="B2297" s="115">
        <f t="shared" si="81"/>
        <v>2292</v>
      </c>
      <c r="C2297" s="115" t="s">
        <v>1755</v>
      </c>
      <c r="D2297" s="116" t="s">
        <v>4896</v>
      </c>
      <c r="E2297" s="117"/>
      <c r="F2297" s="118"/>
      <c r="G2297" s="119"/>
      <c r="H2297" s="119"/>
      <c r="I2297" s="119"/>
      <c r="J2297" s="119">
        <v>12</v>
      </c>
      <c r="K2297" s="131">
        <v>44449</v>
      </c>
      <c r="L2297" s="131">
        <v>44449</v>
      </c>
      <c r="M2297" s="131">
        <v>44449</v>
      </c>
      <c r="N2297" s="115" t="s">
        <v>3272</v>
      </c>
      <c r="O2297" s="115" t="s">
        <v>1450</v>
      </c>
      <c r="P2297" s="115">
        <f t="shared" si="82"/>
        <v>9</v>
      </c>
      <c r="Q2297" s="115">
        <f t="shared" si="83"/>
        <v>2021</v>
      </c>
      <c r="R2297" s="211">
        <v>0.85</v>
      </c>
      <c r="S2297" s="115" t="str">
        <f t="shared" si="80"/>
        <v>KAG</v>
      </c>
      <c r="T2297" s="115" t="str">
        <f>IFERROR(VLOOKUP(S2297,[1]LOKASI!$B$4:$D$19,2,0),"-")</f>
        <v>DISTRIK III</v>
      </c>
      <c r="U2297" s="216"/>
      <c r="V2297" s="216"/>
      <c r="W2297" s="215"/>
    </row>
    <row r="2298" spans="2:23" ht="31" hidden="1" x14ac:dyDescent="0.35">
      <c r="B2298" s="115">
        <f t="shared" si="81"/>
        <v>2293</v>
      </c>
      <c r="C2298" s="115" t="s">
        <v>1755</v>
      </c>
      <c r="D2298" s="116" t="s">
        <v>4897</v>
      </c>
      <c r="E2298" s="117"/>
      <c r="F2298" s="118"/>
      <c r="G2298" s="119"/>
      <c r="H2298" s="119"/>
      <c r="I2298" s="119"/>
      <c r="J2298" s="119">
        <v>18</v>
      </c>
      <c r="K2298" s="131">
        <v>44450</v>
      </c>
      <c r="L2298" s="131">
        <v>44450</v>
      </c>
      <c r="M2298" s="131">
        <v>44450</v>
      </c>
      <c r="N2298" s="115" t="s">
        <v>3327</v>
      </c>
      <c r="O2298" s="115" t="s">
        <v>646</v>
      </c>
      <c r="P2298" s="115">
        <f t="shared" si="82"/>
        <v>9</v>
      </c>
      <c r="Q2298" s="115">
        <f t="shared" si="83"/>
        <v>2021</v>
      </c>
      <c r="R2298" s="211" t="s">
        <v>4898</v>
      </c>
      <c r="S2298" s="115" t="str">
        <f t="shared" si="80"/>
        <v>TLJ</v>
      </c>
      <c r="T2298" s="115" t="str">
        <f>IFERROR(VLOOKUP(S2298,[1]LOKASI!$B$4:$D$19,2,0),"-")</f>
        <v>DISTRIK I</v>
      </c>
      <c r="U2298" s="216"/>
      <c r="V2298" s="216"/>
      <c r="W2298" s="215"/>
    </row>
    <row r="2299" spans="2:23" ht="31" hidden="1" x14ac:dyDescent="0.35">
      <c r="B2299" s="115">
        <f t="shared" si="81"/>
        <v>2294</v>
      </c>
      <c r="C2299" s="115" t="s">
        <v>1755</v>
      </c>
      <c r="D2299" s="116" t="s">
        <v>4899</v>
      </c>
      <c r="E2299" s="117"/>
      <c r="F2299" s="118"/>
      <c r="G2299" s="119"/>
      <c r="H2299" s="119"/>
      <c r="I2299" s="119"/>
      <c r="J2299" s="119">
        <v>18</v>
      </c>
      <c r="K2299" s="131">
        <v>44450</v>
      </c>
      <c r="L2299" s="131">
        <v>44450</v>
      </c>
      <c r="M2299" s="131">
        <v>44450</v>
      </c>
      <c r="N2299" s="115" t="s">
        <v>3298</v>
      </c>
      <c r="O2299" s="115" t="s">
        <v>1660</v>
      </c>
      <c r="P2299" s="115">
        <f t="shared" si="82"/>
        <v>9</v>
      </c>
      <c r="Q2299" s="115">
        <f t="shared" si="83"/>
        <v>2021</v>
      </c>
      <c r="R2299" s="211">
        <v>0.5</v>
      </c>
      <c r="S2299" s="115" t="str">
        <f t="shared" si="80"/>
        <v>TMT</v>
      </c>
      <c r="T2299" s="115" t="str">
        <f>IFERROR(VLOOKUP(S2299,[1]LOKASI!$B$4:$D$19,2,0),"-")</f>
        <v>DISTRIK II</v>
      </c>
      <c r="U2299" s="216"/>
      <c r="V2299" s="216"/>
      <c r="W2299" s="215"/>
    </row>
    <row r="2300" spans="2:23" ht="31" hidden="1" x14ac:dyDescent="0.35">
      <c r="B2300" s="115">
        <f t="shared" si="81"/>
        <v>2295</v>
      </c>
      <c r="C2300" s="115" t="s">
        <v>1300</v>
      </c>
      <c r="D2300" s="116" t="s">
        <v>4900</v>
      </c>
      <c r="E2300" s="117"/>
      <c r="F2300" s="118"/>
      <c r="G2300" s="119">
        <v>1</v>
      </c>
      <c r="H2300" s="119">
        <v>1</v>
      </c>
      <c r="I2300" s="119"/>
      <c r="J2300" s="119"/>
      <c r="K2300" s="131">
        <v>44450</v>
      </c>
      <c r="L2300" s="131">
        <v>44450</v>
      </c>
      <c r="M2300" s="131">
        <v>44450</v>
      </c>
      <c r="N2300" s="115" t="s">
        <v>4901</v>
      </c>
      <c r="O2300" s="126" t="s">
        <v>1792</v>
      </c>
      <c r="P2300" s="115">
        <f t="shared" si="82"/>
        <v>9</v>
      </c>
      <c r="Q2300" s="115">
        <f t="shared" si="83"/>
        <v>2021</v>
      </c>
      <c r="R2300" s="211">
        <v>12.4</v>
      </c>
      <c r="S2300" s="115" t="str">
        <f t="shared" si="80"/>
        <v>PDW-PPP</v>
      </c>
      <c r="T2300" s="115" t="str">
        <f>IFERROR(VLOOKUP(S2300,[1]LOKASI!$B$4:$D$19,2,0),"-")</f>
        <v>-</v>
      </c>
      <c r="U2300" s="216"/>
      <c r="V2300" s="216"/>
      <c r="W2300" s="215"/>
    </row>
    <row r="2301" spans="2:23" ht="31" hidden="1" x14ac:dyDescent="0.35">
      <c r="B2301" s="115">
        <f t="shared" si="81"/>
        <v>2296</v>
      </c>
      <c r="C2301" s="115" t="s">
        <v>1755</v>
      </c>
      <c r="D2301" s="116" t="s">
        <v>4902</v>
      </c>
      <c r="E2301" s="117"/>
      <c r="F2301" s="118"/>
      <c r="G2301" s="119"/>
      <c r="H2301" s="119"/>
      <c r="I2301" s="119"/>
      <c r="J2301" s="119">
        <v>24</v>
      </c>
      <c r="K2301" s="131">
        <v>44451</v>
      </c>
      <c r="L2301" s="131">
        <v>44451</v>
      </c>
      <c r="M2301" s="131">
        <v>44451</v>
      </c>
      <c r="N2301" s="115" t="s">
        <v>4227</v>
      </c>
      <c r="O2301" s="115" t="s">
        <v>1431</v>
      </c>
      <c r="P2301" s="115">
        <f t="shared" si="82"/>
        <v>9</v>
      </c>
      <c r="Q2301" s="115">
        <f t="shared" si="83"/>
        <v>2021</v>
      </c>
      <c r="R2301" s="211">
        <v>0.8</v>
      </c>
      <c r="S2301" s="115" t="str">
        <f t="shared" si="80"/>
        <v>GNK</v>
      </c>
      <c r="T2301" s="115" t="str">
        <f>IFERROR(VLOOKUP(S2301,[1]LOKASI!$B$4:$D$19,2,0),"-")</f>
        <v>DISTRIK I</v>
      </c>
      <c r="U2301" s="216"/>
      <c r="V2301" s="216"/>
      <c r="W2301" s="215"/>
    </row>
    <row r="2302" spans="2:23" ht="72.75" hidden="1" customHeight="1" x14ac:dyDescent="0.35">
      <c r="B2302" s="115">
        <f t="shared" si="81"/>
        <v>2297</v>
      </c>
      <c r="C2302" s="115" t="s">
        <v>1755</v>
      </c>
      <c r="D2302" s="116" t="s">
        <v>4903</v>
      </c>
      <c r="E2302" s="117"/>
      <c r="F2302" s="118"/>
      <c r="G2302" s="119"/>
      <c r="H2302" s="119"/>
      <c r="I2302" s="119"/>
      <c r="J2302" s="119">
        <v>16</v>
      </c>
      <c r="K2302" s="131">
        <v>44452</v>
      </c>
      <c r="L2302" s="131">
        <v>44452</v>
      </c>
      <c r="M2302" s="131">
        <v>44452</v>
      </c>
      <c r="N2302" s="115" t="s">
        <v>3163</v>
      </c>
      <c r="O2302" s="115" t="s">
        <v>1431</v>
      </c>
      <c r="P2302" s="115">
        <f t="shared" si="82"/>
        <v>9</v>
      </c>
      <c r="Q2302" s="115">
        <f t="shared" si="83"/>
        <v>2021</v>
      </c>
      <c r="R2302" s="211">
        <v>0.5</v>
      </c>
      <c r="S2302" s="115" t="str">
        <f t="shared" si="80"/>
        <v>GNK</v>
      </c>
      <c r="T2302" s="115" t="str">
        <f>IFERROR(VLOOKUP(S2302,[1]LOKASI!$B$4:$D$19,2,0),"-")</f>
        <v>DISTRIK I</v>
      </c>
      <c r="U2302" s="216"/>
      <c r="V2302" s="216"/>
      <c r="W2302" s="215"/>
    </row>
    <row r="2303" spans="2:23" ht="31" hidden="1" x14ac:dyDescent="0.35">
      <c r="B2303" s="115">
        <f t="shared" si="81"/>
        <v>2298</v>
      </c>
      <c r="C2303" s="115" t="s">
        <v>2301</v>
      </c>
      <c r="D2303" s="116" t="s">
        <v>4904</v>
      </c>
      <c r="E2303" s="117"/>
      <c r="F2303" s="118"/>
      <c r="G2303" s="119">
        <v>1</v>
      </c>
      <c r="H2303" s="119"/>
      <c r="I2303" s="119">
        <v>1</v>
      </c>
      <c r="J2303" s="119"/>
      <c r="K2303" s="131">
        <v>44452</v>
      </c>
      <c r="L2303" s="131">
        <v>44452</v>
      </c>
      <c r="M2303" s="131">
        <v>44452</v>
      </c>
      <c r="N2303" s="115" t="s">
        <v>3272</v>
      </c>
      <c r="O2303" s="115" t="s">
        <v>4859</v>
      </c>
      <c r="P2303" s="115">
        <f t="shared" si="82"/>
        <v>9</v>
      </c>
      <c r="Q2303" s="115">
        <f t="shared" si="83"/>
        <v>2021</v>
      </c>
      <c r="R2303" s="211"/>
      <c r="S2303" s="115" t="str">
        <f t="shared" si="80"/>
        <v>SPIXTLJ</v>
      </c>
      <c r="T2303" s="115" t="str">
        <f>IFERROR(VLOOKUP(S2303,[1]LOKASI!$B$4:$D$19,2,0),"-")</f>
        <v>-</v>
      </c>
      <c r="U2303" s="216"/>
      <c r="V2303" s="216"/>
      <c r="W2303" s="215"/>
    </row>
    <row r="2304" spans="2:23" ht="46.5" hidden="1" x14ac:dyDescent="0.35">
      <c r="B2304" s="115">
        <f t="shared" si="81"/>
        <v>2299</v>
      </c>
      <c r="C2304" s="115" t="s">
        <v>1755</v>
      </c>
      <c r="D2304" s="116" t="s">
        <v>4905</v>
      </c>
      <c r="E2304" s="117"/>
      <c r="F2304" s="118"/>
      <c r="G2304" s="119">
        <v>1</v>
      </c>
      <c r="H2304" s="119"/>
      <c r="I2304" s="119">
        <v>1</v>
      </c>
      <c r="J2304" s="119"/>
      <c r="K2304" s="131">
        <v>44452</v>
      </c>
      <c r="L2304" s="131">
        <v>44452</v>
      </c>
      <c r="M2304" s="131">
        <v>44452</v>
      </c>
      <c r="N2304" s="115" t="s">
        <v>3002</v>
      </c>
      <c r="O2304" s="115" t="s">
        <v>1803</v>
      </c>
      <c r="P2304" s="115">
        <f t="shared" si="82"/>
        <v>9</v>
      </c>
      <c r="Q2304" s="115">
        <f t="shared" si="83"/>
        <v>2021</v>
      </c>
      <c r="R2304" s="211">
        <v>2.6</v>
      </c>
      <c r="S2304" s="115" t="str">
        <f t="shared" si="80"/>
        <v>OGN</v>
      </c>
      <c r="T2304" s="115" t="str">
        <f>IFERROR(VLOOKUP(S2304,[1]LOKASI!$B$4:$D$19,2,0),"-")</f>
        <v>DISTRIK II</v>
      </c>
      <c r="U2304" s="216"/>
      <c r="V2304" s="216"/>
      <c r="W2304" s="215"/>
    </row>
    <row r="2305" spans="2:23" ht="70.5" hidden="1" customHeight="1" x14ac:dyDescent="0.35">
      <c r="B2305" s="115">
        <f t="shared" si="81"/>
        <v>2300</v>
      </c>
      <c r="C2305" s="115" t="s">
        <v>1755</v>
      </c>
      <c r="D2305" s="116" t="s">
        <v>4906</v>
      </c>
      <c r="E2305" s="117"/>
      <c r="F2305" s="118"/>
      <c r="G2305" s="119">
        <v>1</v>
      </c>
      <c r="H2305" s="119"/>
      <c r="I2305" s="119">
        <v>1</v>
      </c>
      <c r="J2305" s="119"/>
      <c r="K2305" s="131">
        <v>44453</v>
      </c>
      <c r="L2305" s="131">
        <v>44453</v>
      </c>
      <c r="M2305" s="131">
        <v>44453</v>
      </c>
      <c r="N2305" s="115" t="s">
        <v>3651</v>
      </c>
      <c r="O2305" s="115" t="s">
        <v>1512</v>
      </c>
      <c r="P2305" s="115">
        <f t="shared" si="82"/>
        <v>9</v>
      </c>
      <c r="Q2305" s="115">
        <f t="shared" si="83"/>
        <v>2021</v>
      </c>
      <c r="R2305" s="211"/>
      <c r="S2305" s="115" t="str">
        <f t="shared" si="80"/>
        <v>PMB</v>
      </c>
      <c r="T2305" s="115" t="str">
        <f>IFERROR(VLOOKUP(S2305,[1]LOKASI!$B$4:$D$19,2,0),"-")</f>
        <v>DISTRIK I</v>
      </c>
      <c r="U2305" s="216"/>
      <c r="V2305" s="216"/>
      <c r="W2305" s="215"/>
    </row>
    <row r="2306" spans="2:23" ht="71.25" hidden="1" customHeight="1" x14ac:dyDescent="0.35">
      <c r="B2306" s="115">
        <f t="shared" si="81"/>
        <v>2301</v>
      </c>
      <c r="C2306" s="115" t="s">
        <v>1755</v>
      </c>
      <c r="D2306" s="116" t="s">
        <v>4907</v>
      </c>
      <c r="E2306" s="117"/>
      <c r="F2306" s="118"/>
      <c r="G2306" s="119"/>
      <c r="H2306" s="119"/>
      <c r="I2306" s="119"/>
      <c r="J2306" s="119">
        <v>16</v>
      </c>
      <c r="K2306" s="131">
        <v>44453</v>
      </c>
      <c r="L2306" s="131">
        <v>44453</v>
      </c>
      <c r="M2306" s="131">
        <v>44453</v>
      </c>
      <c r="N2306" s="115" t="s">
        <v>4135</v>
      </c>
      <c r="O2306" s="115" t="s">
        <v>612</v>
      </c>
      <c r="P2306" s="115">
        <f t="shared" si="82"/>
        <v>9</v>
      </c>
      <c r="Q2306" s="115">
        <f t="shared" si="83"/>
        <v>2021</v>
      </c>
      <c r="R2306" s="211"/>
      <c r="S2306" s="115" t="str">
        <f t="shared" si="80"/>
        <v>TLJ</v>
      </c>
      <c r="T2306" s="115" t="str">
        <f>IFERROR(VLOOKUP(S2306,[1]LOKASI!$B$4:$D$19,2,0),"-")</f>
        <v>DISTRIK I</v>
      </c>
      <c r="U2306" s="216"/>
      <c r="V2306" s="216"/>
      <c r="W2306" s="215"/>
    </row>
    <row r="2307" spans="2:23" ht="70.5" hidden="1" customHeight="1" x14ac:dyDescent="0.35">
      <c r="B2307" s="115">
        <f t="shared" si="81"/>
        <v>2302</v>
      </c>
      <c r="C2307" s="115" t="s">
        <v>2301</v>
      </c>
      <c r="D2307" s="116" t="s">
        <v>4908</v>
      </c>
      <c r="E2307" s="117"/>
      <c r="F2307" s="118"/>
      <c r="G2307" s="119"/>
      <c r="H2307" s="119"/>
      <c r="I2307" s="119"/>
      <c r="J2307" s="119">
        <v>14</v>
      </c>
      <c r="K2307" s="131">
        <v>44453</v>
      </c>
      <c r="L2307" s="131">
        <v>44453</v>
      </c>
      <c r="M2307" s="131">
        <v>44453</v>
      </c>
      <c r="N2307" s="115" t="s">
        <v>4195</v>
      </c>
      <c r="O2307" s="115" t="s">
        <v>4733</v>
      </c>
      <c r="P2307" s="115">
        <f t="shared" si="82"/>
        <v>9</v>
      </c>
      <c r="Q2307" s="115">
        <f t="shared" si="83"/>
        <v>2021</v>
      </c>
      <c r="R2307" s="211"/>
      <c r="S2307" s="115" t="str">
        <f t="shared" si="80"/>
        <v>SPVITLJ</v>
      </c>
      <c r="T2307" s="115" t="str">
        <f>IFERROR(VLOOKUP(S2307,[1]LOKASI!$B$4:$D$19,2,0),"-")</f>
        <v>-</v>
      </c>
      <c r="U2307" s="216"/>
      <c r="V2307" s="216"/>
      <c r="W2307" s="215"/>
    </row>
    <row r="2308" spans="2:23" ht="46.5" hidden="1" x14ac:dyDescent="0.35">
      <c r="B2308" s="115">
        <f t="shared" si="81"/>
        <v>2303</v>
      </c>
      <c r="C2308" s="115" t="s">
        <v>1755</v>
      </c>
      <c r="D2308" s="116" t="s">
        <v>4909</v>
      </c>
      <c r="E2308" s="117"/>
      <c r="F2308" s="118"/>
      <c r="G2308" s="119"/>
      <c r="H2308" s="119"/>
      <c r="I2308" s="119"/>
      <c r="J2308" s="119">
        <v>7</v>
      </c>
      <c r="K2308" s="131">
        <v>44453</v>
      </c>
      <c r="L2308" s="131">
        <v>44453</v>
      </c>
      <c r="M2308" s="131">
        <v>44453</v>
      </c>
      <c r="N2308" s="115" t="s">
        <v>4227</v>
      </c>
      <c r="O2308" s="115" t="s">
        <v>3447</v>
      </c>
      <c r="P2308" s="115">
        <f t="shared" si="82"/>
        <v>9</v>
      </c>
      <c r="Q2308" s="115">
        <f t="shared" si="83"/>
        <v>2021</v>
      </c>
      <c r="R2308" s="211">
        <v>4</v>
      </c>
      <c r="S2308" s="115" t="str">
        <f t="shared" si="80"/>
        <v>TMT</v>
      </c>
      <c r="T2308" s="115" t="str">
        <f>IFERROR(VLOOKUP(S2308,[1]LOKASI!$B$4:$D$19,2,0),"-")</f>
        <v>DISTRIK II</v>
      </c>
      <c r="U2308" s="216"/>
      <c r="V2308" s="216"/>
      <c r="W2308" s="215"/>
    </row>
    <row r="2309" spans="2:23" ht="62.25" hidden="1" customHeight="1" x14ac:dyDescent="0.35">
      <c r="B2309" s="115">
        <f t="shared" si="81"/>
        <v>2304</v>
      </c>
      <c r="C2309" s="115" t="s">
        <v>1755</v>
      </c>
      <c r="D2309" s="116" t="s">
        <v>4910</v>
      </c>
      <c r="E2309" s="117"/>
      <c r="F2309" s="118"/>
      <c r="G2309" s="119">
        <v>1</v>
      </c>
      <c r="H2309" s="119"/>
      <c r="I2309" s="119">
        <v>1</v>
      </c>
      <c r="J2309" s="119">
        <v>12</v>
      </c>
      <c r="K2309" s="131">
        <v>44453</v>
      </c>
      <c r="L2309" s="131">
        <v>44453</v>
      </c>
      <c r="M2309" s="131">
        <v>44453</v>
      </c>
      <c r="N2309" s="115" t="s">
        <v>4911</v>
      </c>
      <c r="O2309" s="115" t="s">
        <v>1368</v>
      </c>
      <c r="P2309" s="115">
        <f t="shared" si="82"/>
        <v>9</v>
      </c>
      <c r="Q2309" s="115">
        <f t="shared" si="83"/>
        <v>2021</v>
      </c>
      <c r="R2309" s="213" t="s">
        <v>4912</v>
      </c>
      <c r="S2309" s="115" t="str">
        <f t="shared" si="80"/>
        <v>BRG</v>
      </c>
      <c r="T2309" s="115" t="str">
        <f>IFERROR(VLOOKUP(S2309,[1]LOKASI!$B$4:$D$19,2,0),"-")</f>
        <v>DISTRIK III</v>
      </c>
      <c r="U2309" s="216"/>
      <c r="V2309" s="216"/>
      <c r="W2309" s="215"/>
    </row>
    <row r="2310" spans="2:23" ht="31" hidden="1" x14ac:dyDescent="0.35">
      <c r="B2310" s="115">
        <f t="shared" si="81"/>
        <v>2305</v>
      </c>
      <c r="C2310" s="115" t="s">
        <v>1755</v>
      </c>
      <c r="D2310" s="116" t="s">
        <v>4913</v>
      </c>
      <c r="E2310" s="117"/>
      <c r="F2310" s="118"/>
      <c r="G2310" s="119"/>
      <c r="H2310" s="119"/>
      <c r="I2310" s="119"/>
      <c r="J2310" s="119">
        <v>12</v>
      </c>
      <c r="K2310" s="131">
        <v>44454</v>
      </c>
      <c r="L2310" s="131">
        <v>44454</v>
      </c>
      <c r="M2310" s="131">
        <v>44454</v>
      </c>
      <c r="N2310" s="115" t="s">
        <v>3352</v>
      </c>
      <c r="O2310" s="115" t="s">
        <v>1965</v>
      </c>
      <c r="P2310" s="115">
        <f t="shared" si="82"/>
        <v>9</v>
      </c>
      <c r="Q2310" s="115">
        <f t="shared" si="83"/>
        <v>2021</v>
      </c>
      <c r="R2310" s="211">
        <v>0.1</v>
      </c>
      <c r="S2310" s="115" t="str">
        <f t="shared" ref="S2310:S2373" si="84">IF(C2310="TRUNKLINE",LEFT(O2310,25),IF(C2310="PIPING",LEFT(O2310,13),LEFT(O2310,3)))</f>
        <v>OGN</v>
      </c>
      <c r="T2310" s="115" t="str">
        <f>IFERROR(VLOOKUP(S2310,[1]LOKASI!$B$4:$D$19,2,0),"-")</f>
        <v>DISTRIK II</v>
      </c>
      <c r="U2310" s="216"/>
      <c r="V2310" s="216"/>
      <c r="W2310" s="215"/>
    </row>
    <row r="2311" spans="2:23" ht="77.5" hidden="1" x14ac:dyDescent="0.35">
      <c r="B2311" s="115">
        <f t="shared" si="81"/>
        <v>2306</v>
      </c>
      <c r="C2311" s="115" t="s">
        <v>1755</v>
      </c>
      <c r="D2311" s="116" t="s">
        <v>4914</v>
      </c>
      <c r="E2311" s="117"/>
      <c r="F2311" s="118"/>
      <c r="G2311" s="119"/>
      <c r="H2311" s="119"/>
      <c r="I2311" s="119"/>
      <c r="J2311" s="119">
        <v>8</v>
      </c>
      <c r="K2311" s="131">
        <v>44455</v>
      </c>
      <c r="L2311" s="131">
        <v>44455</v>
      </c>
      <c r="M2311" s="131">
        <v>44455</v>
      </c>
      <c r="N2311" s="115" t="s">
        <v>4915</v>
      </c>
      <c r="O2311" s="115" t="s">
        <v>1365</v>
      </c>
      <c r="P2311" s="115">
        <f t="shared" si="82"/>
        <v>9</v>
      </c>
      <c r="Q2311" s="115">
        <f t="shared" si="83"/>
        <v>2021</v>
      </c>
      <c r="R2311" s="211">
        <v>0.91</v>
      </c>
      <c r="S2311" s="115" t="str">
        <f t="shared" si="84"/>
        <v>BRG</v>
      </c>
      <c r="T2311" s="115" t="str">
        <f>IFERROR(VLOOKUP(S2311,[1]LOKASI!$B$4:$D$19,2,0),"-")</f>
        <v>DISTRIK III</v>
      </c>
      <c r="U2311" s="216"/>
      <c r="V2311" s="216"/>
      <c r="W2311" s="215"/>
    </row>
    <row r="2312" spans="2:23" ht="31" hidden="1" x14ac:dyDescent="0.35">
      <c r="B2312" s="115">
        <f t="shared" ref="B2312:B2375" si="85">B2311+1</f>
        <v>2307</v>
      </c>
      <c r="C2312" s="115" t="s">
        <v>1755</v>
      </c>
      <c r="D2312" s="127" t="s">
        <v>4916</v>
      </c>
      <c r="E2312" s="117"/>
      <c r="F2312" s="118"/>
      <c r="G2312" s="119">
        <v>1</v>
      </c>
      <c r="H2312" s="119">
        <v>1</v>
      </c>
      <c r="I2312" s="119"/>
      <c r="J2312" s="119"/>
      <c r="K2312" s="131">
        <v>44455</v>
      </c>
      <c r="L2312" s="131">
        <v>44455</v>
      </c>
      <c r="M2312" s="131">
        <v>44455</v>
      </c>
      <c r="N2312" s="115" t="s">
        <v>3811</v>
      </c>
      <c r="O2312" s="115" t="s">
        <v>1450</v>
      </c>
      <c r="P2312" s="115">
        <f t="shared" si="82"/>
        <v>9</v>
      </c>
      <c r="Q2312" s="115">
        <f t="shared" si="83"/>
        <v>2021</v>
      </c>
      <c r="R2312" s="211">
        <v>0.82</v>
      </c>
      <c r="S2312" s="115" t="str">
        <f t="shared" si="84"/>
        <v>KAG</v>
      </c>
      <c r="T2312" s="115" t="str">
        <f>IFERROR(VLOOKUP(S2312,[1]LOKASI!$B$4:$D$19,2,0),"-")</f>
        <v>DISTRIK III</v>
      </c>
      <c r="U2312" s="216"/>
      <c r="V2312" s="216"/>
      <c r="W2312" s="215"/>
    </row>
    <row r="2313" spans="2:23" ht="31" hidden="1" x14ac:dyDescent="0.35">
      <c r="B2313" s="115">
        <f t="shared" si="85"/>
        <v>2308</v>
      </c>
      <c r="C2313" s="115" t="s">
        <v>3679</v>
      </c>
      <c r="D2313" s="116" t="s">
        <v>4917</v>
      </c>
      <c r="E2313" s="117"/>
      <c r="F2313" s="118"/>
      <c r="G2313" s="119">
        <v>1</v>
      </c>
      <c r="H2313" s="119"/>
      <c r="I2313" s="119">
        <v>1</v>
      </c>
      <c r="J2313" s="119"/>
      <c r="K2313" s="131">
        <v>44456</v>
      </c>
      <c r="L2313" s="131">
        <v>44456</v>
      </c>
      <c r="M2313" s="131">
        <v>44456</v>
      </c>
      <c r="N2313" s="115" t="s">
        <v>3472</v>
      </c>
      <c r="O2313" s="115" t="s">
        <v>1427</v>
      </c>
      <c r="P2313" s="115">
        <f t="shared" si="82"/>
        <v>9</v>
      </c>
      <c r="Q2313" s="115">
        <f t="shared" si="83"/>
        <v>2021</v>
      </c>
      <c r="R2313" s="211">
        <v>0.01</v>
      </c>
      <c r="S2313" s="115" t="str">
        <f t="shared" si="84"/>
        <v>GNK</v>
      </c>
      <c r="T2313" s="115" t="str">
        <f>IFERROR(VLOOKUP(S2313,[1]LOKASI!$B$4:$D$19,2,0),"-")</f>
        <v>DISTRIK I</v>
      </c>
      <c r="U2313" s="216"/>
      <c r="V2313" s="216"/>
      <c r="W2313" s="215"/>
    </row>
    <row r="2314" spans="2:23" ht="50.25" hidden="1" customHeight="1" x14ac:dyDescent="0.35">
      <c r="B2314" s="115">
        <f t="shared" si="85"/>
        <v>2309</v>
      </c>
      <c r="C2314" s="115" t="s">
        <v>1755</v>
      </c>
      <c r="D2314" s="116" t="s">
        <v>4918</v>
      </c>
      <c r="E2314" s="117"/>
      <c r="F2314" s="118"/>
      <c r="G2314" s="119"/>
      <c r="H2314" s="119"/>
      <c r="I2314" s="119"/>
      <c r="J2314" s="119">
        <v>8</v>
      </c>
      <c r="K2314" s="131">
        <v>44456</v>
      </c>
      <c r="L2314" s="131">
        <v>44456</v>
      </c>
      <c r="M2314" s="131">
        <v>44456</v>
      </c>
      <c r="N2314" s="115" t="s">
        <v>3502</v>
      </c>
      <c r="O2314" s="115" t="s">
        <v>642</v>
      </c>
      <c r="P2314" s="115">
        <f t="shared" si="82"/>
        <v>9</v>
      </c>
      <c r="Q2314" s="115">
        <f t="shared" si="83"/>
        <v>2021</v>
      </c>
      <c r="R2314" s="211">
        <v>0.5</v>
      </c>
      <c r="S2314" s="115" t="str">
        <f t="shared" si="84"/>
        <v>TLJ</v>
      </c>
      <c r="T2314" s="115" t="str">
        <f>IFERROR(VLOOKUP(S2314,[1]LOKASI!$B$4:$D$19,2,0),"-")</f>
        <v>DISTRIK I</v>
      </c>
      <c r="U2314" s="216"/>
      <c r="V2314" s="216"/>
      <c r="W2314" s="215"/>
    </row>
    <row r="2315" spans="2:23" ht="46.5" hidden="1" x14ac:dyDescent="0.35">
      <c r="B2315" s="115">
        <f t="shared" si="85"/>
        <v>2310</v>
      </c>
      <c r="C2315" s="115" t="s">
        <v>1755</v>
      </c>
      <c r="D2315" s="127" t="s">
        <v>4919</v>
      </c>
      <c r="E2315" s="117"/>
      <c r="F2315" s="118"/>
      <c r="G2315" s="119">
        <v>1</v>
      </c>
      <c r="H2315" s="119"/>
      <c r="I2315" s="119">
        <v>1</v>
      </c>
      <c r="J2315" s="119"/>
      <c r="K2315" s="131">
        <v>44456</v>
      </c>
      <c r="L2315" s="131">
        <v>44456</v>
      </c>
      <c r="M2315" s="131">
        <v>44456</v>
      </c>
      <c r="N2315" s="115" t="s">
        <v>4920</v>
      </c>
      <c r="O2315" s="115" t="s">
        <v>1803</v>
      </c>
      <c r="P2315" s="115">
        <f t="shared" si="82"/>
        <v>9</v>
      </c>
      <c r="Q2315" s="115">
        <f t="shared" si="83"/>
        <v>2021</v>
      </c>
      <c r="R2315" s="211">
        <v>2.7</v>
      </c>
      <c r="S2315" s="115" t="str">
        <f t="shared" si="84"/>
        <v>OGN</v>
      </c>
      <c r="T2315" s="115" t="str">
        <f>IFERROR(VLOOKUP(S2315,[1]LOKASI!$B$4:$D$19,2,0),"-")</f>
        <v>DISTRIK II</v>
      </c>
      <c r="U2315" s="216"/>
      <c r="V2315" s="216"/>
      <c r="W2315" s="215"/>
    </row>
    <row r="2316" spans="2:23" ht="68.25" hidden="1" customHeight="1" x14ac:dyDescent="0.35">
      <c r="B2316" s="115">
        <f t="shared" si="85"/>
        <v>2311</v>
      </c>
      <c r="C2316" s="115" t="s">
        <v>1755</v>
      </c>
      <c r="D2316" s="116" t="s">
        <v>4921</v>
      </c>
      <c r="E2316" s="117"/>
      <c r="F2316" s="118"/>
      <c r="G2316" s="119"/>
      <c r="H2316" s="119"/>
      <c r="I2316" s="119"/>
      <c r="J2316" s="119">
        <v>16</v>
      </c>
      <c r="K2316" s="131">
        <v>44457</v>
      </c>
      <c r="L2316" s="131">
        <v>44457</v>
      </c>
      <c r="M2316" s="131">
        <v>44457</v>
      </c>
      <c r="N2316" s="115" t="s">
        <v>3298</v>
      </c>
      <c r="O2316" s="115" t="s">
        <v>642</v>
      </c>
      <c r="P2316" s="115">
        <f t="shared" si="82"/>
        <v>9</v>
      </c>
      <c r="Q2316" s="115">
        <f t="shared" si="83"/>
        <v>2021</v>
      </c>
      <c r="R2316" s="211">
        <v>1.2</v>
      </c>
      <c r="S2316" s="115" t="str">
        <f t="shared" si="84"/>
        <v>TLJ</v>
      </c>
      <c r="T2316" s="115" t="str">
        <f>IFERROR(VLOOKUP(S2316,[1]LOKASI!$B$4:$D$19,2,0),"-")</f>
        <v>DISTRIK I</v>
      </c>
      <c r="U2316" s="216"/>
      <c r="V2316" s="216"/>
      <c r="W2316" s="215"/>
    </row>
    <row r="2317" spans="2:23" ht="31" hidden="1" x14ac:dyDescent="0.35">
      <c r="B2317" s="115">
        <f t="shared" si="85"/>
        <v>2312</v>
      </c>
      <c r="C2317" s="115" t="s">
        <v>1755</v>
      </c>
      <c r="D2317" s="116" t="s">
        <v>4922</v>
      </c>
      <c r="E2317" s="117"/>
      <c r="F2317" s="118"/>
      <c r="G2317" s="119">
        <v>1</v>
      </c>
      <c r="H2317" s="119"/>
      <c r="I2317" s="119">
        <v>1</v>
      </c>
      <c r="J2317" s="119"/>
      <c r="K2317" s="131">
        <v>44457</v>
      </c>
      <c r="L2317" s="131">
        <v>44457</v>
      </c>
      <c r="M2317" s="131">
        <v>44457</v>
      </c>
      <c r="N2317" s="115" t="s">
        <v>3116</v>
      </c>
      <c r="O2317" s="115" t="s">
        <v>1022</v>
      </c>
      <c r="P2317" s="115">
        <f t="shared" si="82"/>
        <v>9</v>
      </c>
      <c r="Q2317" s="115">
        <f t="shared" si="83"/>
        <v>2021</v>
      </c>
      <c r="R2317" s="211">
        <v>0.5</v>
      </c>
      <c r="S2317" s="115" t="str">
        <f t="shared" si="84"/>
        <v>TLJ</v>
      </c>
      <c r="T2317" s="115" t="str">
        <f>IFERROR(VLOOKUP(S2317,[1]LOKASI!$B$4:$D$19,2,0),"-")</f>
        <v>DISTRIK I</v>
      </c>
      <c r="U2317" s="216"/>
      <c r="V2317" s="216"/>
      <c r="W2317" s="215"/>
    </row>
    <row r="2318" spans="2:23" ht="31" hidden="1" x14ac:dyDescent="0.35">
      <c r="B2318" s="115">
        <f t="shared" si="85"/>
        <v>2313</v>
      </c>
      <c r="C2318" s="115" t="s">
        <v>1755</v>
      </c>
      <c r="D2318" s="127" t="s">
        <v>4923</v>
      </c>
      <c r="E2318" s="117"/>
      <c r="F2318" s="118"/>
      <c r="G2318" s="119"/>
      <c r="H2318" s="119"/>
      <c r="I2318" s="119"/>
      <c r="J2318" s="119">
        <v>32</v>
      </c>
      <c r="K2318" s="131">
        <v>44457</v>
      </c>
      <c r="L2318" s="131">
        <v>44457</v>
      </c>
      <c r="M2318" s="131">
        <v>44457</v>
      </c>
      <c r="N2318" s="115" t="s">
        <v>3415</v>
      </c>
      <c r="O2318" s="115" t="s">
        <v>1532</v>
      </c>
      <c r="P2318" s="115">
        <f t="shared" si="82"/>
        <v>9</v>
      </c>
      <c r="Q2318" s="115">
        <f t="shared" si="83"/>
        <v>2021</v>
      </c>
      <c r="R2318" s="211">
        <v>0.24</v>
      </c>
      <c r="S2318" s="115" t="str">
        <f t="shared" si="84"/>
        <v>PMN</v>
      </c>
      <c r="T2318" s="115" t="str">
        <f>IFERROR(VLOOKUP(S2318,[1]LOKASI!$B$4:$D$19,2,0),"-")</f>
        <v>DISTRIK III</v>
      </c>
      <c r="U2318" s="216"/>
      <c r="V2318" s="216"/>
      <c r="W2318" s="215"/>
    </row>
    <row r="2319" spans="2:23" ht="46.5" hidden="1" x14ac:dyDescent="0.35">
      <c r="B2319" s="115">
        <f t="shared" si="85"/>
        <v>2314</v>
      </c>
      <c r="C2319" s="115" t="s">
        <v>2301</v>
      </c>
      <c r="D2319" s="116" t="s">
        <v>4924</v>
      </c>
      <c r="E2319" s="117"/>
      <c r="F2319" s="118"/>
      <c r="G2319" s="119">
        <v>1</v>
      </c>
      <c r="H2319" s="119"/>
      <c r="I2319" s="119"/>
      <c r="J2319" s="119"/>
      <c r="K2319" s="131">
        <v>44457</v>
      </c>
      <c r="L2319" s="131">
        <v>44457</v>
      </c>
      <c r="M2319" s="131">
        <v>44457</v>
      </c>
      <c r="N2319" s="115" t="s">
        <v>3272</v>
      </c>
      <c r="O2319" s="115" t="s">
        <v>1530</v>
      </c>
      <c r="P2319" s="115">
        <f t="shared" si="82"/>
        <v>9</v>
      </c>
      <c r="Q2319" s="115">
        <f t="shared" si="83"/>
        <v>2021</v>
      </c>
      <c r="R2319" s="211"/>
      <c r="S2319" s="115" t="str">
        <f t="shared" si="84"/>
        <v>PPP</v>
      </c>
      <c r="T2319" s="115" t="str">
        <f>IFERROR(VLOOKUP(S2319,[1]LOKASI!$B$4:$D$19,2,0),"-")</f>
        <v>-</v>
      </c>
      <c r="U2319" s="216"/>
      <c r="V2319" s="216"/>
      <c r="W2319" s="215"/>
    </row>
    <row r="2320" spans="2:23" ht="58.5" hidden="1" customHeight="1" x14ac:dyDescent="0.35">
      <c r="B2320" s="115">
        <f t="shared" si="85"/>
        <v>2315</v>
      </c>
      <c r="C2320" s="115" t="s">
        <v>3679</v>
      </c>
      <c r="D2320" s="116" t="s">
        <v>4925</v>
      </c>
      <c r="E2320" s="117"/>
      <c r="F2320" s="118"/>
      <c r="G2320" s="119"/>
      <c r="H2320" s="119"/>
      <c r="I2320" s="119"/>
      <c r="J2320" s="119">
        <v>40</v>
      </c>
      <c r="K2320" s="131">
        <v>44457</v>
      </c>
      <c r="L2320" s="131">
        <v>44457</v>
      </c>
      <c r="M2320" s="131">
        <v>44459</v>
      </c>
      <c r="N2320" s="115" t="s">
        <v>4312</v>
      </c>
      <c r="O2320" s="115" t="s">
        <v>1662</v>
      </c>
      <c r="P2320" s="115">
        <f t="shared" si="82"/>
        <v>9</v>
      </c>
      <c r="Q2320" s="115">
        <f t="shared" si="83"/>
        <v>2021</v>
      </c>
      <c r="R2320" s="211">
        <v>0.5</v>
      </c>
      <c r="S2320" s="115" t="str">
        <f t="shared" si="84"/>
        <v>TMT</v>
      </c>
      <c r="T2320" s="115" t="str">
        <f>IFERROR(VLOOKUP(S2320,[1]LOKASI!$B$4:$D$19,2,0),"-")</f>
        <v>DISTRIK II</v>
      </c>
      <c r="U2320" s="216"/>
      <c r="V2320" s="216"/>
      <c r="W2320" s="215"/>
    </row>
    <row r="2321" spans="2:23" ht="31" hidden="1" x14ac:dyDescent="0.35">
      <c r="B2321" s="115">
        <f t="shared" si="85"/>
        <v>2316</v>
      </c>
      <c r="C2321" s="115" t="s">
        <v>1755</v>
      </c>
      <c r="D2321" s="116" t="s">
        <v>4926</v>
      </c>
      <c r="E2321" s="117"/>
      <c r="F2321" s="118"/>
      <c r="G2321" s="119"/>
      <c r="H2321" s="119"/>
      <c r="I2321" s="119"/>
      <c r="J2321" s="119">
        <v>8</v>
      </c>
      <c r="K2321" s="131">
        <v>44460</v>
      </c>
      <c r="L2321" s="131">
        <v>44460</v>
      </c>
      <c r="M2321" s="131">
        <v>44460</v>
      </c>
      <c r="N2321" s="115" t="s">
        <v>3573</v>
      </c>
      <c r="O2321" s="115" t="s">
        <v>1427</v>
      </c>
      <c r="P2321" s="115">
        <f t="shared" si="82"/>
        <v>9</v>
      </c>
      <c r="Q2321" s="115">
        <f t="shared" si="83"/>
        <v>2021</v>
      </c>
      <c r="R2321" s="211">
        <v>0.3</v>
      </c>
      <c r="S2321" s="115" t="str">
        <f t="shared" si="84"/>
        <v>GNK</v>
      </c>
      <c r="T2321" s="115" t="str">
        <f>IFERROR(VLOOKUP(S2321,[1]LOKASI!$B$4:$D$19,2,0),"-")</f>
        <v>DISTRIK I</v>
      </c>
      <c r="U2321" s="216"/>
      <c r="V2321" s="216"/>
      <c r="W2321" s="215"/>
    </row>
    <row r="2322" spans="2:23" ht="31" hidden="1" x14ac:dyDescent="0.35">
      <c r="B2322" s="115">
        <f t="shared" si="85"/>
        <v>2317</v>
      </c>
      <c r="C2322" s="115" t="s">
        <v>1755</v>
      </c>
      <c r="D2322" s="116" t="s">
        <v>4927</v>
      </c>
      <c r="E2322" s="117"/>
      <c r="F2322" s="118"/>
      <c r="G2322" s="119">
        <v>1</v>
      </c>
      <c r="H2322" s="119"/>
      <c r="I2322" s="119">
        <v>1</v>
      </c>
      <c r="J2322" s="119"/>
      <c r="K2322" s="131">
        <v>44461</v>
      </c>
      <c r="L2322" s="131">
        <v>44461</v>
      </c>
      <c r="M2322" s="131">
        <v>44461</v>
      </c>
      <c r="N2322" s="115" t="s">
        <v>4438</v>
      </c>
      <c r="O2322" s="115" t="s">
        <v>1028</v>
      </c>
      <c r="P2322" s="115">
        <f t="shared" si="82"/>
        <v>9</v>
      </c>
      <c r="Q2322" s="115">
        <f t="shared" si="83"/>
        <v>2021</v>
      </c>
      <c r="R2322" s="211">
        <v>0.15</v>
      </c>
      <c r="S2322" s="115" t="str">
        <f t="shared" si="84"/>
        <v>TLJ</v>
      </c>
      <c r="T2322" s="115" t="str">
        <f>IFERROR(VLOOKUP(S2322,[1]LOKASI!$B$4:$D$19,2,0),"-")</f>
        <v>DISTRIK I</v>
      </c>
      <c r="U2322" s="216"/>
      <c r="V2322" s="216"/>
      <c r="W2322" s="215"/>
    </row>
    <row r="2323" spans="2:23" ht="46.5" hidden="1" x14ac:dyDescent="0.35">
      <c r="B2323" s="115">
        <f t="shared" si="85"/>
        <v>2318</v>
      </c>
      <c r="C2323" s="115" t="s">
        <v>1755</v>
      </c>
      <c r="D2323" s="116" t="s">
        <v>4928</v>
      </c>
      <c r="E2323" s="117"/>
      <c r="F2323" s="118"/>
      <c r="G2323" s="119"/>
      <c r="H2323" s="119"/>
      <c r="I2323" s="119"/>
      <c r="J2323" s="119">
        <v>16</v>
      </c>
      <c r="K2323" s="131">
        <v>44461</v>
      </c>
      <c r="L2323" s="131">
        <v>44461</v>
      </c>
      <c r="M2323" s="131">
        <v>44461</v>
      </c>
      <c r="N2323" s="115" t="s">
        <v>3422</v>
      </c>
      <c r="O2323" s="115" t="s">
        <v>1772</v>
      </c>
      <c r="P2323" s="115">
        <f t="shared" si="82"/>
        <v>9</v>
      </c>
      <c r="Q2323" s="115">
        <f t="shared" si="83"/>
        <v>2021</v>
      </c>
      <c r="R2323" s="211">
        <v>2.4500000000000002</v>
      </c>
      <c r="S2323" s="115" t="str">
        <f t="shared" si="84"/>
        <v>OGN</v>
      </c>
      <c r="T2323" s="115" t="str">
        <f>IFERROR(VLOOKUP(S2323,[1]LOKASI!$B$4:$D$19,2,0),"-")</f>
        <v>DISTRIK II</v>
      </c>
      <c r="U2323" s="216"/>
      <c r="V2323" s="216"/>
      <c r="W2323" s="215"/>
    </row>
    <row r="2324" spans="2:23" ht="46.5" hidden="1" x14ac:dyDescent="0.35">
      <c r="B2324" s="115">
        <f t="shared" si="85"/>
        <v>2319</v>
      </c>
      <c r="C2324" s="115" t="s">
        <v>1755</v>
      </c>
      <c r="D2324" s="116" t="s">
        <v>4929</v>
      </c>
      <c r="E2324" s="117"/>
      <c r="F2324" s="118"/>
      <c r="G2324" s="119">
        <v>1</v>
      </c>
      <c r="H2324" s="119"/>
      <c r="I2324" s="119">
        <v>1</v>
      </c>
      <c r="J2324" s="119"/>
      <c r="K2324" s="131">
        <v>44461</v>
      </c>
      <c r="L2324" s="131">
        <v>44461</v>
      </c>
      <c r="M2324" s="131">
        <v>44461</v>
      </c>
      <c r="N2324" s="115" t="s">
        <v>4930</v>
      </c>
      <c r="O2324" s="115" t="s">
        <v>1870</v>
      </c>
      <c r="P2324" s="115">
        <f t="shared" si="82"/>
        <v>9</v>
      </c>
      <c r="Q2324" s="115">
        <f t="shared" si="83"/>
        <v>2021</v>
      </c>
      <c r="R2324" s="211">
        <v>1.75</v>
      </c>
      <c r="S2324" s="115" t="str">
        <f t="shared" si="84"/>
        <v>OGN</v>
      </c>
      <c r="T2324" s="115" t="str">
        <f>IFERROR(VLOOKUP(S2324,[1]LOKASI!$B$4:$D$19,2,0),"-")</f>
        <v>DISTRIK II</v>
      </c>
      <c r="U2324" s="216"/>
      <c r="V2324" s="216"/>
      <c r="W2324" s="215"/>
    </row>
    <row r="2325" spans="2:23" ht="31" hidden="1" x14ac:dyDescent="0.35">
      <c r="B2325" s="115">
        <f t="shared" si="85"/>
        <v>2320</v>
      </c>
      <c r="C2325" s="115" t="s">
        <v>1755</v>
      </c>
      <c r="D2325" s="116" t="s">
        <v>4931</v>
      </c>
      <c r="E2325" s="117"/>
      <c r="F2325" s="118"/>
      <c r="G2325" s="119">
        <v>1</v>
      </c>
      <c r="H2325" s="119">
        <v>1</v>
      </c>
      <c r="I2325" s="119"/>
      <c r="J2325" s="119"/>
      <c r="K2325" s="131">
        <v>44461</v>
      </c>
      <c r="L2325" s="131">
        <v>44461</v>
      </c>
      <c r="M2325" s="131">
        <v>44461</v>
      </c>
      <c r="N2325" s="115" t="s">
        <v>4932</v>
      </c>
      <c r="O2325" s="115" t="s">
        <v>1359</v>
      </c>
      <c r="P2325" s="115">
        <f t="shared" si="82"/>
        <v>9</v>
      </c>
      <c r="Q2325" s="115">
        <f t="shared" si="83"/>
        <v>2021</v>
      </c>
      <c r="R2325" s="211">
        <v>1.25</v>
      </c>
      <c r="S2325" s="115" t="str">
        <f t="shared" si="84"/>
        <v>BRG</v>
      </c>
      <c r="T2325" s="115" t="str">
        <f>IFERROR(VLOOKUP(S2325,[1]LOKASI!$B$4:$D$19,2,0),"-")</f>
        <v>DISTRIK III</v>
      </c>
      <c r="U2325" s="216"/>
      <c r="V2325" s="216"/>
      <c r="W2325" s="215"/>
    </row>
    <row r="2326" spans="2:23" ht="45" hidden="1" customHeight="1" x14ac:dyDescent="0.35">
      <c r="B2326" s="115">
        <f t="shared" si="85"/>
        <v>2321</v>
      </c>
      <c r="C2326" s="115" t="s">
        <v>1755</v>
      </c>
      <c r="D2326" s="116" t="s">
        <v>4933</v>
      </c>
      <c r="E2326" s="117"/>
      <c r="F2326" s="118"/>
      <c r="G2326" s="119"/>
      <c r="H2326" s="119"/>
      <c r="I2326" s="119"/>
      <c r="J2326" s="119">
        <v>36</v>
      </c>
      <c r="K2326" s="131">
        <v>44462</v>
      </c>
      <c r="L2326" s="131">
        <v>44462</v>
      </c>
      <c r="M2326" s="131">
        <v>44462</v>
      </c>
      <c r="N2326" s="115" t="s">
        <v>3371</v>
      </c>
      <c r="O2326" s="115" t="s">
        <v>1450</v>
      </c>
      <c r="P2326" s="115">
        <f t="shared" si="82"/>
        <v>9</v>
      </c>
      <c r="Q2326" s="115">
        <f t="shared" si="83"/>
        <v>2021</v>
      </c>
      <c r="R2326" s="211">
        <v>0.82</v>
      </c>
      <c r="S2326" s="115" t="str">
        <f t="shared" si="84"/>
        <v>KAG</v>
      </c>
      <c r="T2326" s="115" t="str">
        <f>IFERROR(VLOOKUP(S2326,[1]LOKASI!$B$4:$D$19,2,0),"-")</f>
        <v>DISTRIK III</v>
      </c>
      <c r="U2326" s="216"/>
      <c r="V2326" s="216"/>
      <c r="W2326" s="215"/>
    </row>
    <row r="2327" spans="2:23" ht="31" hidden="1" x14ac:dyDescent="0.35">
      <c r="B2327" s="115">
        <f t="shared" si="85"/>
        <v>2322</v>
      </c>
      <c r="C2327" s="115" t="s">
        <v>1755</v>
      </c>
      <c r="D2327" s="116" t="s">
        <v>4934</v>
      </c>
      <c r="E2327" s="117"/>
      <c r="F2327" s="118"/>
      <c r="G2327" s="119">
        <v>1</v>
      </c>
      <c r="H2327" s="119"/>
      <c r="I2327" s="119">
        <v>1</v>
      </c>
      <c r="J2327" s="119"/>
      <c r="K2327" s="131">
        <v>44463</v>
      </c>
      <c r="L2327" s="131">
        <v>44463</v>
      </c>
      <c r="M2327" s="131">
        <v>44463</v>
      </c>
      <c r="N2327" s="115" t="s">
        <v>3848</v>
      </c>
      <c r="O2327" s="115" t="s">
        <v>693</v>
      </c>
      <c r="P2327" s="115">
        <f t="shared" si="82"/>
        <v>9</v>
      </c>
      <c r="Q2327" s="115">
        <f t="shared" si="83"/>
        <v>2021</v>
      </c>
      <c r="R2327" s="211">
        <v>0</v>
      </c>
      <c r="S2327" s="115" t="str">
        <f t="shared" si="84"/>
        <v>TLJ</v>
      </c>
      <c r="T2327" s="115" t="str">
        <f>IFERROR(VLOOKUP(S2327,[1]LOKASI!$B$4:$D$19,2,0),"-")</f>
        <v>DISTRIK I</v>
      </c>
      <c r="U2327" s="216"/>
      <c r="V2327" s="216"/>
      <c r="W2327" s="215"/>
    </row>
    <row r="2328" spans="2:23" ht="46.5" hidden="1" x14ac:dyDescent="0.35">
      <c r="B2328" s="115">
        <f t="shared" si="85"/>
        <v>2323</v>
      </c>
      <c r="C2328" s="115" t="s">
        <v>2301</v>
      </c>
      <c r="D2328" s="116" t="s">
        <v>4935</v>
      </c>
      <c r="E2328" s="117"/>
      <c r="F2328" s="118"/>
      <c r="G2328" s="119">
        <v>1</v>
      </c>
      <c r="H2328" s="119">
        <v>1</v>
      </c>
      <c r="I2328" s="119"/>
      <c r="J2328" s="119"/>
      <c r="K2328" s="131">
        <v>44464</v>
      </c>
      <c r="L2328" s="131">
        <v>44464</v>
      </c>
      <c r="M2328" s="131">
        <v>44464</v>
      </c>
      <c r="N2328" s="115" t="s">
        <v>4936</v>
      </c>
      <c r="O2328" s="115" t="s">
        <v>4697</v>
      </c>
      <c r="P2328" s="115">
        <f t="shared" si="82"/>
        <v>9</v>
      </c>
      <c r="Q2328" s="115">
        <f t="shared" si="83"/>
        <v>2021</v>
      </c>
      <c r="R2328" s="211"/>
      <c r="S2328" s="115" t="str">
        <f t="shared" si="84"/>
        <v>SKGXILBK</v>
      </c>
      <c r="T2328" s="115" t="str">
        <f>IFERROR(VLOOKUP(S2328,[1]LOKASI!$B$4:$D$19,2,0),"-")</f>
        <v>-</v>
      </c>
      <c r="U2328" s="216"/>
      <c r="V2328" s="216"/>
      <c r="W2328" s="215"/>
    </row>
    <row r="2329" spans="2:23" ht="46.5" hidden="1" x14ac:dyDescent="0.35">
      <c r="B2329" s="115">
        <f t="shared" si="85"/>
        <v>2324</v>
      </c>
      <c r="C2329" s="115" t="s">
        <v>1755</v>
      </c>
      <c r="D2329" s="116" t="s">
        <v>4937</v>
      </c>
      <c r="E2329" s="117"/>
      <c r="F2329" s="118"/>
      <c r="G2329" s="119">
        <v>1</v>
      </c>
      <c r="H2329" s="119"/>
      <c r="I2329" s="119">
        <v>2</v>
      </c>
      <c r="J2329" s="119">
        <v>18</v>
      </c>
      <c r="K2329" s="131">
        <v>44464</v>
      </c>
      <c r="L2329" s="131">
        <v>44464</v>
      </c>
      <c r="M2329" s="131">
        <v>44464</v>
      </c>
      <c r="N2329" s="115" t="s">
        <v>3352</v>
      </c>
      <c r="O2329" s="115" t="s">
        <v>1367</v>
      </c>
      <c r="P2329" s="115">
        <f t="shared" si="82"/>
        <v>9</v>
      </c>
      <c r="Q2329" s="115">
        <f t="shared" si="83"/>
        <v>2021</v>
      </c>
      <c r="R2329" s="213" t="s">
        <v>4938</v>
      </c>
      <c r="S2329" s="115" t="str">
        <f t="shared" si="84"/>
        <v>BRG</v>
      </c>
      <c r="T2329" s="115" t="str">
        <f>IFERROR(VLOOKUP(S2329,[1]LOKASI!$B$4:$D$19,2,0),"-")</f>
        <v>DISTRIK III</v>
      </c>
      <c r="U2329" s="216"/>
      <c r="V2329" s="216"/>
      <c r="W2329" s="215"/>
    </row>
    <row r="2330" spans="2:23" ht="31" hidden="1" x14ac:dyDescent="0.35">
      <c r="B2330" s="115">
        <f t="shared" si="85"/>
        <v>2325</v>
      </c>
      <c r="C2330" s="115" t="s">
        <v>1755</v>
      </c>
      <c r="D2330" s="116" t="s">
        <v>4939</v>
      </c>
      <c r="E2330" s="117"/>
      <c r="F2330" s="118"/>
      <c r="G2330" s="119"/>
      <c r="H2330" s="119"/>
      <c r="I2330" s="119"/>
      <c r="J2330" s="119">
        <v>24</v>
      </c>
      <c r="K2330" s="131">
        <v>44466</v>
      </c>
      <c r="L2330" s="131">
        <v>44466</v>
      </c>
      <c r="M2330" s="131">
        <v>44466</v>
      </c>
      <c r="N2330" s="115" t="s">
        <v>4940</v>
      </c>
      <c r="O2330" s="115" t="s">
        <v>1520</v>
      </c>
      <c r="P2330" s="115">
        <f t="shared" si="82"/>
        <v>9</v>
      </c>
      <c r="Q2330" s="115">
        <f t="shared" si="83"/>
        <v>2021</v>
      </c>
      <c r="R2330" s="211">
        <v>0.05</v>
      </c>
      <c r="S2330" s="115" t="str">
        <f t="shared" si="84"/>
        <v>PMB</v>
      </c>
      <c r="T2330" s="115" t="str">
        <f>IFERROR(VLOOKUP(S2330,[1]LOKASI!$B$4:$D$19,2,0),"-")</f>
        <v>DISTRIK I</v>
      </c>
      <c r="U2330" s="216"/>
      <c r="V2330" s="216"/>
      <c r="W2330" s="215"/>
    </row>
    <row r="2331" spans="2:23" ht="31" hidden="1" x14ac:dyDescent="0.35">
      <c r="B2331" s="115">
        <f t="shared" si="85"/>
        <v>2326</v>
      </c>
      <c r="C2331" s="115" t="s">
        <v>1755</v>
      </c>
      <c r="D2331" s="116" t="s">
        <v>4941</v>
      </c>
      <c r="E2331" s="117"/>
      <c r="F2331" s="118"/>
      <c r="G2331" s="119"/>
      <c r="H2331" s="119"/>
      <c r="I2331" s="119"/>
      <c r="J2331" s="119">
        <v>24</v>
      </c>
      <c r="K2331" s="131">
        <v>44466</v>
      </c>
      <c r="L2331" s="131">
        <v>44466</v>
      </c>
      <c r="M2331" s="131">
        <v>44466</v>
      </c>
      <c r="N2331" s="115" t="s">
        <v>4195</v>
      </c>
      <c r="O2331" s="115" t="s">
        <v>652</v>
      </c>
      <c r="P2331" s="115">
        <f t="shared" si="82"/>
        <v>9</v>
      </c>
      <c r="Q2331" s="115">
        <f t="shared" si="83"/>
        <v>2021</v>
      </c>
      <c r="R2331" s="211">
        <v>0.05</v>
      </c>
      <c r="S2331" s="115" t="str">
        <f t="shared" si="84"/>
        <v>TLJ</v>
      </c>
      <c r="T2331" s="115" t="str">
        <f>IFERROR(VLOOKUP(S2331,[1]LOKASI!$B$4:$D$19,2,0),"-")</f>
        <v>DISTRIK I</v>
      </c>
      <c r="U2331" s="216"/>
      <c r="V2331" s="216"/>
      <c r="W2331" s="215"/>
    </row>
    <row r="2332" spans="2:23" ht="31" hidden="1" x14ac:dyDescent="0.35">
      <c r="B2332" s="115">
        <f t="shared" si="85"/>
        <v>2327</v>
      </c>
      <c r="C2332" s="115" t="s">
        <v>1755</v>
      </c>
      <c r="D2332" s="116" t="s">
        <v>4942</v>
      </c>
      <c r="E2332" s="117"/>
      <c r="F2332" s="118"/>
      <c r="G2332" s="119"/>
      <c r="H2332" s="119"/>
      <c r="I2332" s="119"/>
      <c r="J2332" s="119">
        <v>9</v>
      </c>
      <c r="K2332" s="131">
        <v>44466</v>
      </c>
      <c r="L2332" s="131">
        <v>44466</v>
      </c>
      <c r="M2332" s="131">
        <v>44466</v>
      </c>
      <c r="N2332" s="115" t="s">
        <v>3348</v>
      </c>
      <c r="O2332" s="115" t="s">
        <v>1674</v>
      </c>
      <c r="P2332" s="115">
        <f t="shared" si="82"/>
        <v>9</v>
      </c>
      <c r="Q2332" s="115">
        <f t="shared" si="83"/>
        <v>2021</v>
      </c>
      <c r="R2332" s="211">
        <v>0.46</v>
      </c>
      <c r="S2332" s="115" t="str">
        <f t="shared" si="84"/>
        <v>TTB</v>
      </c>
      <c r="T2332" s="115" t="str">
        <f>IFERROR(VLOOKUP(S2332,[1]LOKASI!$B$4:$D$19,2,0),"-")</f>
        <v>DISTRIK II</v>
      </c>
      <c r="U2332" s="216"/>
      <c r="V2332" s="216"/>
      <c r="W2332" s="215"/>
    </row>
    <row r="2333" spans="2:23" ht="46.5" hidden="1" x14ac:dyDescent="0.35">
      <c r="B2333" s="115">
        <f t="shared" si="85"/>
        <v>2328</v>
      </c>
      <c r="C2333" s="115" t="s">
        <v>1755</v>
      </c>
      <c r="D2333" s="116" t="s">
        <v>4943</v>
      </c>
      <c r="E2333" s="117"/>
      <c r="F2333" s="118"/>
      <c r="G2333" s="119">
        <v>1</v>
      </c>
      <c r="H2333" s="119">
        <v>1</v>
      </c>
      <c r="I2333" s="119"/>
      <c r="J2333" s="119"/>
      <c r="K2333" s="131">
        <v>44466</v>
      </c>
      <c r="L2333" s="131">
        <v>44466</v>
      </c>
      <c r="M2333" s="131">
        <v>44466</v>
      </c>
      <c r="N2333" s="115" t="s">
        <v>3434</v>
      </c>
      <c r="O2333" s="115" t="s">
        <v>1687</v>
      </c>
      <c r="P2333" s="115">
        <f t="shared" si="82"/>
        <v>9</v>
      </c>
      <c r="Q2333" s="115">
        <f t="shared" si="83"/>
        <v>2021</v>
      </c>
      <c r="R2333" s="211">
        <v>1</v>
      </c>
      <c r="S2333" s="115" t="str">
        <f t="shared" si="84"/>
        <v>TTB</v>
      </c>
      <c r="T2333" s="115" t="str">
        <f>IFERROR(VLOOKUP(S2333,[1]LOKASI!$B$4:$D$19,2,0),"-")</f>
        <v>DISTRIK II</v>
      </c>
      <c r="U2333" s="216"/>
      <c r="V2333" s="216"/>
      <c r="W2333" s="215"/>
    </row>
    <row r="2334" spans="2:23" ht="60.75" hidden="1" customHeight="1" x14ac:dyDescent="0.35">
      <c r="B2334" s="115">
        <f t="shared" si="85"/>
        <v>2329</v>
      </c>
      <c r="C2334" s="115" t="s">
        <v>1755</v>
      </c>
      <c r="D2334" s="116" t="s">
        <v>4944</v>
      </c>
      <c r="E2334" s="117"/>
      <c r="F2334" s="118"/>
      <c r="G2334" s="119"/>
      <c r="H2334" s="119"/>
      <c r="I2334" s="119"/>
      <c r="J2334" s="119">
        <v>12</v>
      </c>
      <c r="K2334" s="131">
        <v>44466</v>
      </c>
      <c r="L2334" s="131">
        <v>44466</v>
      </c>
      <c r="M2334" s="131">
        <v>44466</v>
      </c>
      <c r="N2334" s="115" t="s">
        <v>3294</v>
      </c>
      <c r="O2334" s="115" t="s">
        <v>1361</v>
      </c>
      <c r="P2334" s="115">
        <f t="shared" si="82"/>
        <v>9</v>
      </c>
      <c r="Q2334" s="115">
        <f t="shared" si="83"/>
        <v>2021</v>
      </c>
      <c r="R2334" s="211">
        <v>2</v>
      </c>
      <c r="S2334" s="115" t="str">
        <f t="shared" si="84"/>
        <v>BRG</v>
      </c>
      <c r="T2334" s="115" t="str">
        <f>IFERROR(VLOOKUP(S2334,[1]LOKASI!$B$4:$D$19,2,0),"-")</f>
        <v>DISTRIK III</v>
      </c>
      <c r="U2334" s="216"/>
      <c r="V2334" s="216"/>
      <c r="W2334" s="215"/>
    </row>
    <row r="2335" spans="2:23" ht="45.75" hidden="1" customHeight="1" x14ac:dyDescent="0.35">
      <c r="B2335" s="115">
        <f t="shared" si="85"/>
        <v>2330</v>
      </c>
      <c r="C2335" s="115" t="s">
        <v>1300</v>
      </c>
      <c r="D2335" s="116" t="s">
        <v>4945</v>
      </c>
      <c r="E2335" s="117"/>
      <c r="F2335" s="118"/>
      <c r="G2335" s="119">
        <v>1</v>
      </c>
      <c r="H2335" s="119">
        <v>1</v>
      </c>
      <c r="I2335" s="119"/>
      <c r="J2335" s="119"/>
      <c r="K2335" s="131">
        <v>44466</v>
      </c>
      <c r="L2335" s="131">
        <v>44466</v>
      </c>
      <c r="M2335" s="131">
        <v>44466</v>
      </c>
      <c r="N2335" s="115" t="s">
        <v>4946</v>
      </c>
      <c r="O2335" s="126" t="s">
        <v>1792</v>
      </c>
      <c r="P2335" s="115">
        <f t="shared" si="82"/>
        <v>9</v>
      </c>
      <c r="Q2335" s="115">
        <f t="shared" si="83"/>
        <v>2021</v>
      </c>
      <c r="R2335" s="211"/>
      <c r="S2335" s="115" t="str">
        <f t="shared" si="84"/>
        <v>PDW-PPP</v>
      </c>
      <c r="T2335" s="115" t="str">
        <f>IFERROR(VLOOKUP(S2335,[1]LOKASI!$B$4:$D$19,2,0),"-")</f>
        <v>-</v>
      </c>
      <c r="U2335" s="216"/>
      <c r="V2335" s="216"/>
      <c r="W2335" s="215"/>
    </row>
    <row r="2336" spans="2:23" ht="31" hidden="1" x14ac:dyDescent="0.35">
      <c r="B2336" s="115">
        <f t="shared" si="85"/>
        <v>2331</v>
      </c>
      <c r="C2336" s="115" t="s">
        <v>1755</v>
      </c>
      <c r="D2336" s="116" t="s">
        <v>4947</v>
      </c>
      <c r="E2336" s="117"/>
      <c r="F2336" s="118"/>
      <c r="G2336" s="119"/>
      <c r="H2336" s="119"/>
      <c r="I2336" s="119"/>
      <c r="J2336" s="119">
        <v>12</v>
      </c>
      <c r="K2336" s="131">
        <v>44467</v>
      </c>
      <c r="L2336" s="131">
        <v>44467</v>
      </c>
      <c r="M2336" s="131">
        <v>44467</v>
      </c>
      <c r="N2336" s="115" t="s">
        <v>3636</v>
      </c>
      <c r="O2336" s="115" t="s">
        <v>1687</v>
      </c>
      <c r="P2336" s="115">
        <f t="shared" si="82"/>
        <v>9</v>
      </c>
      <c r="Q2336" s="115">
        <f t="shared" si="83"/>
        <v>2021</v>
      </c>
      <c r="R2336" s="211">
        <v>1</v>
      </c>
      <c r="S2336" s="115" t="str">
        <f t="shared" si="84"/>
        <v>TTB</v>
      </c>
      <c r="T2336" s="115" t="str">
        <f>IFERROR(VLOOKUP(S2336,[1]LOKASI!$B$4:$D$19,2,0),"-")</f>
        <v>DISTRIK II</v>
      </c>
      <c r="U2336" s="216"/>
      <c r="V2336" s="216"/>
      <c r="W2336" s="215"/>
    </row>
    <row r="2337" spans="2:23" ht="46.5" hidden="1" x14ac:dyDescent="0.35">
      <c r="B2337" s="115">
        <f t="shared" si="85"/>
        <v>2332</v>
      </c>
      <c r="C2337" s="115" t="s">
        <v>1755</v>
      </c>
      <c r="D2337" s="116" t="s">
        <v>4948</v>
      </c>
      <c r="E2337" s="117"/>
      <c r="F2337" s="118"/>
      <c r="G2337" s="119"/>
      <c r="H2337" s="119"/>
      <c r="I2337" s="119"/>
      <c r="J2337" s="119">
        <v>12</v>
      </c>
      <c r="K2337" s="131">
        <v>44467</v>
      </c>
      <c r="L2337" s="131">
        <v>44467</v>
      </c>
      <c r="M2337" s="131">
        <v>44467</v>
      </c>
      <c r="N2337" s="115" t="s">
        <v>3636</v>
      </c>
      <c r="O2337" s="115" t="s">
        <v>1361</v>
      </c>
      <c r="P2337" s="115">
        <f t="shared" si="82"/>
        <v>9</v>
      </c>
      <c r="Q2337" s="115">
        <f t="shared" si="83"/>
        <v>2021</v>
      </c>
      <c r="R2337" s="211">
        <v>0.85</v>
      </c>
      <c r="S2337" s="115" t="str">
        <f t="shared" si="84"/>
        <v>BRG</v>
      </c>
      <c r="T2337" s="115" t="str">
        <f>IFERROR(VLOOKUP(S2337,[1]LOKASI!$B$4:$D$19,2,0),"-")</f>
        <v>DISTRIK III</v>
      </c>
      <c r="U2337" s="216"/>
      <c r="V2337" s="216"/>
      <c r="W2337" s="215"/>
    </row>
    <row r="2338" spans="2:23" ht="31" hidden="1" x14ac:dyDescent="0.35">
      <c r="B2338" s="115">
        <f t="shared" si="85"/>
        <v>2333</v>
      </c>
      <c r="C2338" s="115" t="s">
        <v>2301</v>
      </c>
      <c r="D2338" s="116" t="s">
        <v>4949</v>
      </c>
      <c r="E2338" s="117"/>
      <c r="F2338" s="118"/>
      <c r="G2338" s="119">
        <v>1</v>
      </c>
      <c r="H2338" s="119"/>
      <c r="I2338" s="119">
        <v>1</v>
      </c>
      <c r="J2338" s="119"/>
      <c r="K2338" s="131">
        <v>44468</v>
      </c>
      <c r="L2338" s="131">
        <v>44468</v>
      </c>
      <c r="M2338" s="131">
        <v>44468</v>
      </c>
      <c r="N2338" s="115" t="s">
        <v>3617</v>
      </c>
      <c r="O2338" s="115" t="s">
        <v>3728</v>
      </c>
      <c r="P2338" s="115">
        <f t="shared" si="82"/>
        <v>9</v>
      </c>
      <c r="Q2338" s="115">
        <f t="shared" si="83"/>
        <v>2021</v>
      </c>
      <c r="R2338" s="211"/>
      <c r="S2338" s="115" t="str">
        <f t="shared" si="84"/>
        <v>SPPMB</v>
      </c>
      <c r="T2338" s="115" t="str">
        <f>IFERROR(VLOOKUP(S2338,[1]LOKASI!$B$4:$D$19,2,0),"-")</f>
        <v>-</v>
      </c>
      <c r="U2338" s="216"/>
      <c r="V2338" s="216"/>
      <c r="W2338" s="215"/>
    </row>
    <row r="2339" spans="2:23" ht="31" hidden="1" x14ac:dyDescent="0.35">
      <c r="B2339" s="115">
        <f t="shared" si="85"/>
        <v>2334</v>
      </c>
      <c r="C2339" s="115" t="s">
        <v>1755</v>
      </c>
      <c r="D2339" s="116" t="s">
        <v>4950</v>
      </c>
      <c r="E2339" s="117"/>
      <c r="F2339" s="118"/>
      <c r="G2339" s="119">
        <v>1</v>
      </c>
      <c r="H2339" s="119"/>
      <c r="I2339" s="119"/>
      <c r="J2339" s="119"/>
      <c r="K2339" s="131">
        <v>44468</v>
      </c>
      <c r="L2339" s="131">
        <v>44468</v>
      </c>
      <c r="M2339" s="131">
        <v>44468</v>
      </c>
      <c r="N2339" s="115" t="s">
        <v>4951</v>
      </c>
      <c r="O2339" s="115" t="s">
        <v>4777</v>
      </c>
      <c r="P2339" s="115">
        <f t="shared" ref="P2339:P2402" si="86">MONTH(K2339)</f>
        <v>9</v>
      </c>
      <c r="Q2339" s="115">
        <f t="shared" ref="Q2339:Q2402" si="87">YEAR(K2339)</f>
        <v>2021</v>
      </c>
      <c r="R2339" s="211">
        <v>0</v>
      </c>
      <c r="S2339" s="115" t="str">
        <f t="shared" si="84"/>
        <v>TLJ</v>
      </c>
      <c r="T2339" s="115" t="str">
        <f>IFERROR(VLOOKUP(S2339,[1]LOKASI!$B$4:$D$19,2,0),"-")</f>
        <v>DISTRIK I</v>
      </c>
      <c r="U2339" s="216"/>
      <c r="V2339" s="216"/>
      <c r="W2339" s="215"/>
    </row>
    <row r="2340" spans="2:23" ht="31" hidden="1" x14ac:dyDescent="0.35">
      <c r="B2340" s="115">
        <f t="shared" si="85"/>
        <v>2335</v>
      </c>
      <c r="C2340" s="115" t="s">
        <v>1755</v>
      </c>
      <c r="D2340" s="116" t="s">
        <v>4952</v>
      </c>
      <c r="E2340" s="117"/>
      <c r="F2340" s="118"/>
      <c r="G2340" s="119">
        <v>1</v>
      </c>
      <c r="H2340" s="119"/>
      <c r="I2340" s="119">
        <v>2</v>
      </c>
      <c r="J2340" s="119"/>
      <c r="K2340" s="131">
        <v>44469</v>
      </c>
      <c r="L2340" s="131">
        <v>44469</v>
      </c>
      <c r="M2340" s="131">
        <v>44469</v>
      </c>
      <c r="N2340" s="115" t="s">
        <v>3298</v>
      </c>
      <c r="O2340" s="115" t="s">
        <v>1525</v>
      </c>
      <c r="P2340" s="115">
        <f t="shared" si="86"/>
        <v>9</v>
      </c>
      <c r="Q2340" s="115">
        <f t="shared" si="87"/>
        <v>2021</v>
      </c>
      <c r="R2340" s="211"/>
      <c r="S2340" s="115" t="str">
        <f t="shared" si="84"/>
        <v>PMB</v>
      </c>
      <c r="T2340" s="115" t="str">
        <f>IFERROR(VLOOKUP(S2340,[1]LOKASI!$B$4:$D$19,2,0),"-")</f>
        <v>DISTRIK I</v>
      </c>
      <c r="U2340" s="216"/>
      <c r="V2340" s="216"/>
      <c r="W2340" s="215"/>
    </row>
    <row r="2341" spans="2:23" ht="31" hidden="1" x14ac:dyDescent="0.35">
      <c r="B2341" s="115">
        <f t="shared" si="85"/>
        <v>2336</v>
      </c>
      <c r="C2341" s="115" t="s">
        <v>2301</v>
      </c>
      <c r="D2341" s="116" t="s">
        <v>4953</v>
      </c>
      <c r="E2341" s="117"/>
      <c r="F2341" s="118"/>
      <c r="G2341" s="119">
        <v>1</v>
      </c>
      <c r="H2341" s="119"/>
      <c r="I2341" s="119">
        <v>1</v>
      </c>
      <c r="J2341" s="119"/>
      <c r="K2341" s="131">
        <v>44469</v>
      </c>
      <c r="L2341" s="131">
        <v>44469</v>
      </c>
      <c r="M2341" s="131">
        <v>44469</v>
      </c>
      <c r="N2341" s="115" t="s">
        <v>3272</v>
      </c>
      <c r="O2341" s="115" t="s">
        <v>3728</v>
      </c>
      <c r="P2341" s="115">
        <f t="shared" si="86"/>
        <v>9</v>
      </c>
      <c r="Q2341" s="115">
        <f t="shared" si="87"/>
        <v>2021</v>
      </c>
      <c r="R2341" s="211"/>
      <c r="S2341" s="115" t="str">
        <f t="shared" si="84"/>
        <v>SPPMB</v>
      </c>
      <c r="T2341" s="115" t="str">
        <f>IFERROR(VLOOKUP(S2341,[1]LOKASI!$B$4:$D$19,2,0),"-")</f>
        <v>-</v>
      </c>
      <c r="U2341" s="216"/>
      <c r="V2341" s="216"/>
      <c r="W2341" s="215"/>
    </row>
    <row r="2342" spans="2:23" ht="31" hidden="1" x14ac:dyDescent="0.35">
      <c r="B2342" s="115">
        <f t="shared" si="85"/>
        <v>2337</v>
      </c>
      <c r="C2342" s="115" t="s">
        <v>2301</v>
      </c>
      <c r="D2342" s="116" t="s">
        <v>4954</v>
      </c>
      <c r="E2342" s="117"/>
      <c r="F2342" s="118"/>
      <c r="G2342" s="119">
        <v>1</v>
      </c>
      <c r="H2342" s="119"/>
      <c r="I2342" s="119">
        <v>2</v>
      </c>
      <c r="J2342" s="119"/>
      <c r="K2342" s="131">
        <v>44469</v>
      </c>
      <c r="L2342" s="131">
        <v>44469</v>
      </c>
      <c r="M2342" s="131">
        <v>44469</v>
      </c>
      <c r="N2342" s="115" t="s">
        <v>4955</v>
      </c>
      <c r="O2342" s="115" t="s">
        <v>3728</v>
      </c>
      <c r="P2342" s="115">
        <f t="shared" si="86"/>
        <v>9</v>
      </c>
      <c r="Q2342" s="115">
        <f t="shared" si="87"/>
        <v>2021</v>
      </c>
      <c r="R2342" s="211"/>
      <c r="S2342" s="115" t="str">
        <f t="shared" si="84"/>
        <v>SPPMB</v>
      </c>
      <c r="T2342" s="115" t="str">
        <f>IFERROR(VLOOKUP(S2342,[1]LOKASI!$B$4:$D$19,2,0),"-")</f>
        <v>-</v>
      </c>
      <c r="U2342" s="216"/>
      <c r="V2342" s="216"/>
      <c r="W2342" s="215"/>
    </row>
    <row r="2343" spans="2:23" ht="46.5" hidden="1" x14ac:dyDescent="0.35">
      <c r="B2343" s="115">
        <f t="shared" si="85"/>
        <v>2338</v>
      </c>
      <c r="C2343" s="115" t="s">
        <v>1755</v>
      </c>
      <c r="D2343" s="116" t="s">
        <v>4956</v>
      </c>
      <c r="E2343" s="117"/>
      <c r="F2343" s="118"/>
      <c r="G2343" s="119"/>
      <c r="H2343" s="119"/>
      <c r="I2343" s="119"/>
      <c r="J2343" s="119">
        <v>12</v>
      </c>
      <c r="K2343" s="131">
        <v>44469</v>
      </c>
      <c r="L2343" s="131">
        <v>44469</v>
      </c>
      <c r="M2343" s="131">
        <v>44469</v>
      </c>
      <c r="N2343" s="115" t="s">
        <v>3577</v>
      </c>
      <c r="O2343" s="115" t="s">
        <v>1803</v>
      </c>
      <c r="P2343" s="115">
        <f t="shared" si="86"/>
        <v>9</v>
      </c>
      <c r="Q2343" s="115">
        <f t="shared" si="87"/>
        <v>2021</v>
      </c>
      <c r="R2343" s="211">
        <v>0.73</v>
      </c>
      <c r="S2343" s="115" t="str">
        <f t="shared" si="84"/>
        <v>OGN</v>
      </c>
      <c r="T2343" s="115" t="str">
        <f>IFERROR(VLOOKUP(S2343,[1]LOKASI!$B$4:$D$19,2,0),"-")</f>
        <v>DISTRIK II</v>
      </c>
      <c r="U2343" s="216"/>
      <c r="V2343" s="216"/>
      <c r="W2343" s="215"/>
    </row>
    <row r="2344" spans="2:23" ht="46.5" hidden="1" x14ac:dyDescent="0.35">
      <c r="B2344" s="115">
        <f t="shared" si="85"/>
        <v>2339</v>
      </c>
      <c r="C2344" s="115" t="s">
        <v>1755</v>
      </c>
      <c r="D2344" s="116" t="s">
        <v>4957</v>
      </c>
      <c r="E2344" s="117"/>
      <c r="F2344" s="118"/>
      <c r="G2344" s="119"/>
      <c r="H2344" s="119"/>
      <c r="I2344" s="119"/>
      <c r="J2344" s="119">
        <v>12</v>
      </c>
      <c r="K2344" s="131">
        <v>44470</v>
      </c>
      <c r="L2344" s="131">
        <v>44470</v>
      </c>
      <c r="M2344" s="131">
        <v>44470</v>
      </c>
      <c r="N2344" s="115" t="s">
        <v>3577</v>
      </c>
      <c r="O2344" s="115" t="s">
        <v>1862</v>
      </c>
      <c r="P2344" s="115">
        <f t="shared" si="86"/>
        <v>10</v>
      </c>
      <c r="Q2344" s="115">
        <f t="shared" si="87"/>
        <v>2021</v>
      </c>
      <c r="R2344" s="211">
        <v>1.25</v>
      </c>
      <c r="S2344" s="115" t="str">
        <f t="shared" si="84"/>
        <v>OGN</v>
      </c>
      <c r="T2344" s="115" t="str">
        <f>IFERROR(VLOOKUP(S2344,[1]LOKASI!$B$4:$D$19,2,0),"-")</f>
        <v>DISTRIK II</v>
      </c>
      <c r="U2344" s="216"/>
      <c r="V2344" s="216"/>
      <c r="W2344" s="215"/>
    </row>
    <row r="2345" spans="2:23" ht="46.5" hidden="1" x14ac:dyDescent="0.35">
      <c r="B2345" s="115">
        <f t="shared" si="85"/>
        <v>2340</v>
      </c>
      <c r="C2345" s="115" t="s">
        <v>1755</v>
      </c>
      <c r="D2345" s="116" t="s">
        <v>4958</v>
      </c>
      <c r="E2345" s="117"/>
      <c r="F2345" s="118"/>
      <c r="G2345" s="119"/>
      <c r="H2345" s="119"/>
      <c r="I2345" s="119"/>
      <c r="J2345" s="119">
        <v>16</v>
      </c>
      <c r="K2345" s="131">
        <v>44470</v>
      </c>
      <c r="L2345" s="131">
        <v>44470</v>
      </c>
      <c r="M2345" s="131">
        <v>44470</v>
      </c>
      <c r="N2345" s="115" t="s">
        <v>4959</v>
      </c>
      <c r="O2345" s="115" t="s">
        <v>1795</v>
      </c>
      <c r="P2345" s="115">
        <f t="shared" si="86"/>
        <v>10</v>
      </c>
      <c r="Q2345" s="115">
        <f t="shared" si="87"/>
        <v>2021</v>
      </c>
      <c r="R2345" s="211">
        <v>3.35</v>
      </c>
      <c r="S2345" s="115" t="str">
        <f t="shared" si="84"/>
        <v>TMT</v>
      </c>
      <c r="T2345" s="115" t="str">
        <f>IFERROR(VLOOKUP(S2345,[1]LOKASI!$B$4:$D$19,2,0),"-")</f>
        <v>DISTRIK II</v>
      </c>
      <c r="U2345" s="216"/>
      <c r="V2345" s="216"/>
      <c r="W2345" s="215"/>
    </row>
    <row r="2346" spans="2:23" ht="31" hidden="1" x14ac:dyDescent="0.35">
      <c r="B2346" s="115">
        <f t="shared" si="85"/>
        <v>2341</v>
      </c>
      <c r="C2346" s="115" t="s">
        <v>1755</v>
      </c>
      <c r="D2346" s="116" t="s">
        <v>4960</v>
      </c>
      <c r="E2346" s="117"/>
      <c r="F2346" s="118"/>
      <c r="G2346" s="119">
        <v>1</v>
      </c>
      <c r="H2346" s="119"/>
      <c r="I2346" s="119">
        <v>1</v>
      </c>
      <c r="J2346" s="119"/>
      <c r="K2346" s="131">
        <v>44471</v>
      </c>
      <c r="L2346" s="131">
        <v>44471</v>
      </c>
      <c r="M2346" s="131">
        <v>44471</v>
      </c>
      <c r="N2346" s="115" t="s">
        <v>2806</v>
      </c>
      <c r="O2346" s="115" t="s">
        <v>4961</v>
      </c>
      <c r="P2346" s="115">
        <f t="shared" si="86"/>
        <v>10</v>
      </c>
      <c r="Q2346" s="115">
        <f t="shared" si="87"/>
        <v>2021</v>
      </c>
      <c r="R2346" s="211">
        <v>1.2</v>
      </c>
      <c r="S2346" s="115" t="str">
        <f t="shared" si="84"/>
        <v>TLJ</v>
      </c>
      <c r="T2346" s="115" t="str">
        <f>IFERROR(VLOOKUP(S2346,[1]LOKASI!$B$4:$D$19,2,0),"-")</f>
        <v>DISTRIK I</v>
      </c>
      <c r="U2346" s="216"/>
      <c r="V2346" s="216"/>
      <c r="W2346" s="215"/>
    </row>
    <row r="2347" spans="2:23" ht="31" hidden="1" x14ac:dyDescent="0.35">
      <c r="B2347" s="115">
        <f t="shared" si="85"/>
        <v>2342</v>
      </c>
      <c r="C2347" s="115" t="s">
        <v>1755</v>
      </c>
      <c r="D2347" s="116" t="s">
        <v>4962</v>
      </c>
      <c r="E2347" s="117"/>
      <c r="F2347" s="118"/>
      <c r="G2347" s="119"/>
      <c r="H2347" s="119"/>
      <c r="I2347" s="119"/>
      <c r="J2347" s="119">
        <v>8</v>
      </c>
      <c r="K2347" s="131">
        <v>44471</v>
      </c>
      <c r="L2347" s="131">
        <v>44471</v>
      </c>
      <c r="M2347" s="131">
        <v>44471</v>
      </c>
      <c r="N2347" s="115" t="s">
        <v>4445</v>
      </c>
      <c r="O2347" s="115" t="s">
        <v>1872</v>
      </c>
      <c r="P2347" s="115">
        <f t="shared" si="86"/>
        <v>10</v>
      </c>
      <c r="Q2347" s="115">
        <f t="shared" si="87"/>
        <v>2021</v>
      </c>
      <c r="R2347" s="211">
        <v>3.1</v>
      </c>
      <c r="S2347" s="115" t="str">
        <f t="shared" si="84"/>
        <v>OGN</v>
      </c>
      <c r="T2347" s="115" t="str">
        <f>IFERROR(VLOOKUP(S2347,[1]LOKASI!$B$4:$D$19,2,0),"-")</f>
        <v>DISTRIK II</v>
      </c>
      <c r="U2347" s="216"/>
      <c r="V2347" s="216"/>
      <c r="W2347" s="215"/>
    </row>
    <row r="2348" spans="2:23" ht="31" hidden="1" x14ac:dyDescent="0.35">
      <c r="B2348" s="115">
        <f t="shared" si="85"/>
        <v>2343</v>
      </c>
      <c r="C2348" s="115" t="s">
        <v>1755</v>
      </c>
      <c r="D2348" s="116" t="s">
        <v>4963</v>
      </c>
      <c r="E2348" s="117"/>
      <c r="F2348" s="118"/>
      <c r="G2348" s="119"/>
      <c r="H2348" s="119"/>
      <c r="I2348" s="119"/>
      <c r="J2348" s="119">
        <v>18</v>
      </c>
      <c r="K2348" s="131">
        <v>44471</v>
      </c>
      <c r="L2348" s="131">
        <v>44471</v>
      </c>
      <c r="M2348" s="131">
        <v>44471</v>
      </c>
      <c r="N2348" s="115" t="s">
        <v>3252</v>
      </c>
      <c r="O2348" s="115" t="s">
        <v>1361</v>
      </c>
      <c r="P2348" s="115">
        <f t="shared" si="86"/>
        <v>10</v>
      </c>
      <c r="Q2348" s="115">
        <f t="shared" si="87"/>
        <v>2021</v>
      </c>
      <c r="R2348" s="213" t="s">
        <v>4964</v>
      </c>
      <c r="S2348" s="115" t="str">
        <f t="shared" si="84"/>
        <v>BRG</v>
      </c>
      <c r="T2348" s="115" t="str">
        <f>IFERROR(VLOOKUP(S2348,[1]LOKASI!$B$4:$D$19,2,0),"-")</f>
        <v>DISTRIK III</v>
      </c>
      <c r="U2348" s="216"/>
      <c r="V2348" s="216"/>
      <c r="W2348" s="215"/>
    </row>
    <row r="2349" spans="2:23" ht="46.5" hidden="1" x14ac:dyDescent="0.35">
      <c r="B2349" s="115">
        <f t="shared" si="85"/>
        <v>2344</v>
      </c>
      <c r="C2349" s="115" t="s">
        <v>1755</v>
      </c>
      <c r="D2349" s="116" t="s">
        <v>4965</v>
      </c>
      <c r="E2349" s="117"/>
      <c r="F2349" s="118"/>
      <c r="G2349" s="119"/>
      <c r="H2349" s="119"/>
      <c r="I2349" s="119"/>
      <c r="J2349" s="119">
        <v>16</v>
      </c>
      <c r="K2349" s="131">
        <v>44472</v>
      </c>
      <c r="L2349" s="131">
        <v>44472</v>
      </c>
      <c r="M2349" s="131">
        <v>44472</v>
      </c>
      <c r="N2349" s="115" t="s">
        <v>3428</v>
      </c>
      <c r="O2349" s="115" t="s">
        <v>1670</v>
      </c>
      <c r="P2349" s="115">
        <f t="shared" si="86"/>
        <v>10</v>
      </c>
      <c r="Q2349" s="115">
        <f t="shared" si="87"/>
        <v>2021</v>
      </c>
      <c r="R2349" s="211"/>
      <c r="S2349" s="115" t="str">
        <f t="shared" si="84"/>
        <v>TMT</v>
      </c>
      <c r="T2349" s="115" t="str">
        <f>IFERROR(VLOOKUP(S2349,[1]LOKASI!$B$4:$D$19,2,0),"-")</f>
        <v>DISTRIK II</v>
      </c>
      <c r="U2349" s="216"/>
      <c r="V2349" s="216"/>
      <c r="W2349" s="215"/>
    </row>
    <row r="2350" spans="2:23" ht="115.5" hidden="1" customHeight="1" x14ac:dyDescent="0.35">
      <c r="B2350" s="115">
        <f t="shared" si="85"/>
        <v>2345</v>
      </c>
      <c r="C2350" s="115" t="s">
        <v>1300</v>
      </c>
      <c r="D2350" s="116" t="s">
        <v>4966</v>
      </c>
      <c r="E2350" s="117"/>
      <c r="F2350" s="118"/>
      <c r="G2350" s="119"/>
      <c r="H2350" s="119"/>
      <c r="I2350" s="119"/>
      <c r="J2350" s="119"/>
      <c r="K2350" s="131">
        <v>44473</v>
      </c>
      <c r="L2350" s="131">
        <v>44473</v>
      </c>
      <c r="M2350" s="131"/>
      <c r="N2350" s="115" t="s">
        <v>4967</v>
      </c>
      <c r="O2350" s="126" t="s">
        <v>1792</v>
      </c>
      <c r="P2350" s="115">
        <f t="shared" si="86"/>
        <v>10</v>
      </c>
      <c r="Q2350" s="115">
        <f t="shared" si="87"/>
        <v>2021</v>
      </c>
      <c r="R2350" s="211"/>
      <c r="S2350" s="115" t="str">
        <f t="shared" si="84"/>
        <v>PDW-PPP</v>
      </c>
      <c r="T2350" s="115" t="str">
        <f>IFERROR(VLOOKUP(S2350,[1]LOKASI!$B$4:$D$19,2,0),"-")</f>
        <v>-</v>
      </c>
      <c r="U2350" s="216"/>
      <c r="V2350" s="216"/>
      <c r="W2350" s="215"/>
    </row>
    <row r="2351" spans="2:23" ht="31" hidden="1" x14ac:dyDescent="0.35">
      <c r="B2351" s="115">
        <f t="shared" si="85"/>
        <v>2346</v>
      </c>
      <c r="C2351" s="115" t="s">
        <v>3679</v>
      </c>
      <c r="D2351" s="116" t="s">
        <v>4968</v>
      </c>
      <c r="E2351" s="117"/>
      <c r="F2351" s="118"/>
      <c r="G2351" s="119"/>
      <c r="H2351" s="119"/>
      <c r="I2351" s="119"/>
      <c r="J2351" s="119">
        <v>830</v>
      </c>
      <c r="K2351" s="131">
        <v>44469</v>
      </c>
      <c r="L2351" s="131">
        <v>44469</v>
      </c>
      <c r="M2351" s="131">
        <v>44473</v>
      </c>
      <c r="N2351" s="115" t="s">
        <v>4969</v>
      </c>
      <c r="O2351" s="115" t="s">
        <v>1361</v>
      </c>
      <c r="P2351" s="115">
        <f t="shared" si="86"/>
        <v>9</v>
      </c>
      <c r="Q2351" s="115">
        <f t="shared" si="87"/>
        <v>2021</v>
      </c>
      <c r="R2351" s="211"/>
      <c r="S2351" s="115" t="str">
        <f t="shared" si="84"/>
        <v>BRG</v>
      </c>
      <c r="T2351" s="115" t="str">
        <f>IFERROR(VLOOKUP(S2351,[1]LOKASI!$B$4:$D$19,2,0),"-")</f>
        <v>DISTRIK III</v>
      </c>
      <c r="U2351" s="216"/>
      <c r="V2351" s="216"/>
      <c r="W2351" s="215"/>
    </row>
    <row r="2352" spans="2:23" ht="31" hidden="1" x14ac:dyDescent="0.35">
      <c r="B2352" s="115">
        <f t="shared" si="85"/>
        <v>2347</v>
      </c>
      <c r="C2352" s="115" t="s">
        <v>1755</v>
      </c>
      <c r="D2352" s="116" t="s">
        <v>4970</v>
      </c>
      <c r="E2352" s="117"/>
      <c r="F2352" s="118"/>
      <c r="G2352" s="119">
        <v>1</v>
      </c>
      <c r="H2352" s="119"/>
      <c r="I2352" s="119">
        <v>1</v>
      </c>
      <c r="J2352" s="119"/>
      <c r="K2352" s="131">
        <v>44473</v>
      </c>
      <c r="L2352" s="131">
        <v>44473</v>
      </c>
      <c r="M2352" s="131">
        <v>44473</v>
      </c>
      <c r="N2352" s="115" t="s">
        <v>4971</v>
      </c>
      <c r="O2352" s="115" t="s">
        <v>1361</v>
      </c>
      <c r="P2352" s="115">
        <f t="shared" si="86"/>
        <v>10</v>
      </c>
      <c r="Q2352" s="115">
        <f t="shared" si="87"/>
        <v>2021</v>
      </c>
      <c r="R2352" s="211">
        <v>0.15</v>
      </c>
      <c r="S2352" s="115" t="str">
        <f t="shared" si="84"/>
        <v>BRG</v>
      </c>
      <c r="T2352" s="115" t="str">
        <f>IFERROR(VLOOKUP(S2352,[1]LOKASI!$B$4:$D$19,2,0),"-")</f>
        <v>DISTRIK III</v>
      </c>
      <c r="U2352" s="216"/>
      <c r="V2352" s="216"/>
      <c r="W2352" s="215"/>
    </row>
    <row r="2353" spans="2:23" ht="31" hidden="1" x14ac:dyDescent="0.35">
      <c r="B2353" s="115">
        <f t="shared" si="85"/>
        <v>2348</v>
      </c>
      <c r="C2353" s="115" t="s">
        <v>1755</v>
      </c>
      <c r="D2353" s="116" t="s">
        <v>4972</v>
      </c>
      <c r="E2353" s="117"/>
      <c r="F2353" s="118"/>
      <c r="G2353" s="119"/>
      <c r="H2353" s="119"/>
      <c r="I2353" s="119"/>
      <c r="J2353" s="119">
        <v>24</v>
      </c>
      <c r="K2353" s="131">
        <v>44474</v>
      </c>
      <c r="L2353" s="131">
        <v>44474</v>
      </c>
      <c r="M2353" s="131">
        <v>44474</v>
      </c>
      <c r="N2353" s="115" t="s">
        <v>4973</v>
      </c>
      <c r="O2353" s="115" t="s">
        <v>1361</v>
      </c>
      <c r="P2353" s="115">
        <f t="shared" si="86"/>
        <v>10</v>
      </c>
      <c r="Q2353" s="115">
        <f t="shared" si="87"/>
        <v>2021</v>
      </c>
      <c r="R2353" s="211">
        <v>0.2</v>
      </c>
      <c r="S2353" s="115" t="str">
        <f t="shared" si="84"/>
        <v>BRG</v>
      </c>
      <c r="T2353" s="115" t="str">
        <f>IFERROR(VLOOKUP(S2353,[1]LOKASI!$B$4:$D$19,2,0),"-")</f>
        <v>DISTRIK III</v>
      </c>
      <c r="U2353" s="216"/>
      <c r="V2353" s="216"/>
      <c r="W2353" s="215"/>
    </row>
    <row r="2354" spans="2:23" ht="40.5" hidden="1" customHeight="1" x14ac:dyDescent="0.35">
      <c r="B2354" s="115">
        <f t="shared" si="85"/>
        <v>2349</v>
      </c>
      <c r="C2354" s="115" t="s">
        <v>1755</v>
      </c>
      <c r="D2354" s="116" t="s">
        <v>4974</v>
      </c>
      <c r="E2354" s="117"/>
      <c r="F2354" s="118"/>
      <c r="G2354" s="119"/>
      <c r="H2354" s="119"/>
      <c r="I2354" s="119"/>
      <c r="J2354" s="119"/>
      <c r="K2354" s="131">
        <v>44470</v>
      </c>
      <c r="L2354" s="131">
        <v>44470</v>
      </c>
      <c r="M2354" s="131">
        <v>44474</v>
      </c>
      <c r="N2354" s="115" t="s">
        <v>4763</v>
      </c>
      <c r="O2354" s="115" t="s">
        <v>2200</v>
      </c>
      <c r="P2354" s="115">
        <f t="shared" si="86"/>
        <v>10</v>
      </c>
      <c r="Q2354" s="115">
        <f t="shared" si="87"/>
        <v>2021</v>
      </c>
      <c r="R2354" s="211"/>
      <c r="S2354" s="115" t="str">
        <f t="shared" si="84"/>
        <v>TMT</v>
      </c>
      <c r="T2354" s="115" t="str">
        <f>IFERROR(VLOOKUP(S2354,[1]LOKASI!$B$4:$D$19,2,0),"-")</f>
        <v>DISTRIK II</v>
      </c>
      <c r="U2354" s="216"/>
      <c r="V2354" s="216"/>
      <c r="W2354" s="215"/>
    </row>
    <row r="2355" spans="2:23" ht="46.5" hidden="1" x14ac:dyDescent="0.35">
      <c r="B2355" s="115">
        <f t="shared" si="85"/>
        <v>2350</v>
      </c>
      <c r="C2355" s="115" t="s">
        <v>1755</v>
      </c>
      <c r="D2355" s="116" t="s">
        <v>4975</v>
      </c>
      <c r="E2355" s="117"/>
      <c r="F2355" s="118"/>
      <c r="G2355" s="119"/>
      <c r="H2355" s="119"/>
      <c r="I2355" s="119"/>
      <c r="J2355" s="119">
        <v>24</v>
      </c>
      <c r="K2355" s="131">
        <v>44475</v>
      </c>
      <c r="L2355" s="131">
        <v>44475</v>
      </c>
      <c r="M2355" s="131">
        <v>44475</v>
      </c>
      <c r="N2355" s="115" t="s">
        <v>4976</v>
      </c>
      <c r="O2355" s="115" t="s">
        <v>4977</v>
      </c>
      <c r="P2355" s="115">
        <f t="shared" si="86"/>
        <v>10</v>
      </c>
      <c r="Q2355" s="115">
        <f t="shared" si="87"/>
        <v>2021</v>
      </c>
      <c r="R2355" s="211">
        <v>1.2</v>
      </c>
      <c r="S2355" s="115" t="str">
        <f t="shared" si="84"/>
        <v>OGN</v>
      </c>
      <c r="T2355" s="115" t="str">
        <f>IFERROR(VLOOKUP(S2355,[1]LOKASI!$B$4:$D$19,2,0),"-")</f>
        <v>DISTRIK II</v>
      </c>
      <c r="U2355" s="216"/>
      <c r="V2355" s="216"/>
      <c r="W2355" s="215"/>
    </row>
    <row r="2356" spans="2:23" ht="57.75" hidden="1" customHeight="1" x14ac:dyDescent="0.35">
      <c r="B2356" s="115">
        <f t="shared" si="85"/>
        <v>2351</v>
      </c>
      <c r="C2356" s="115" t="s">
        <v>1755</v>
      </c>
      <c r="D2356" s="116" t="s">
        <v>4978</v>
      </c>
      <c r="E2356" s="117"/>
      <c r="F2356" s="118"/>
      <c r="G2356" s="119">
        <v>1</v>
      </c>
      <c r="H2356" s="119"/>
      <c r="I2356" s="119">
        <v>1</v>
      </c>
      <c r="J2356" s="119"/>
      <c r="K2356" s="131">
        <v>44476</v>
      </c>
      <c r="L2356" s="131">
        <v>44476</v>
      </c>
      <c r="M2356" s="131">
        <v>44476</v>
      </c>
      <c r="N2356" s="115" t="s">
        <v>4979</v>
      </c>
      <c r="O2356" s="115" t="s">
        <v>1161</v>
      </c>
      <c r="P2356" s="115">
        <f t="shared" si="86"/>
        <v>10</v>
      </c>
      <c r="Q2356" s="115">
        <f t="shared" si="87"/>
        <v>2021</v>
      </c>
      <c r="R2356" s="211">
        <v>0</v>
      </c>
      <c r="S2356" s="115" t="str">
        <f t="shared" si="84"/>
        <v>TLJ</v>
      </c>
      <c r="T2356" s="115" t="str">
        <f>IFERROR(VLOOKUP(S2356,[1]LOKASI!$B$4:$D$19,2,0),"-")</f>
        <v>DISTRIK I</v>
      </c>
      <c r="U2356" s="216"/>
      <c r="V2356" s="216"/>
      <c r="W2356" s="215"/>
    </row>
    <row r="2357" spans="2:23" ht="39.75" hidden="1" customHeight="1" x14ac:dyDescent="0.35">
      <c r="B2357" s="115">
        <f t="shared" si="85"/>
        <v>2352</v>
      </c>
      <c r="C2357" s="115" t="s">
        <v>1755</v>
      </c>
      <c r="D2357" s="116" t="s">
        <v>4980</v>
      </c>
      <c r="E2357" s="117"/>
      <c r="F2357" s="118"/>
      <c r="G2357" s="119"/>
      <c r="H2357" s="119"/>
      <c r="I2357" s="119"/>
      <c r="J2357" s="119">
        <v>24</v>
      </c>
      <c r="K2357" s="131">
        <v>44476</v>
      </c>
      <c r="L2357" s="131">
        <v>44476</v>
      </c>
      <c r="M2357" s="131">
        <v>44476</v>
      </c>
      <c r="N2357" s="115" t="s">
        <v>3833</v>
      </c>
      <c r="O2357" s="115" t="s">
        <v>642</v>
      </c>
      <c r="P2357" s="115">
        <f t="shared" si="86"/>
        <v>10</v>
      </c>
      <c r="Q2357" s="115">
        <f t="shared" si="87"/>
        <v>2021</v>
      </c>
      <c r="R2357" s="211">
        <v>0.97499999999999998</v>
      </c>
      <c r="S2357" s="115" t="str">
        <f t="shared" si="84"/>
        <v>TLJ</v>
      </c>
      <c r="T2357" s="115" t="str">
        <f>IFERROR(VLOOKUP(S2357,[1]LOKASI!$B$4:$D$19,2,0),"-")</f>
        <v>DISTRIK I</v>
      </c>
      <c r="U2357" s="216"/>
      <c r="V2357" s="216"/>
      <c r="W2357" s="215"/>
    </row>
    <row r="2358" spans="2:23" ht="51" hidden="1" customHeight="1" x14ac:dyDescent="0.35">
      <c r="B2358" s="115">
        <f t="shared" si="85"/>
        <v>2353</v>
      </c>
      <c r="C2358" s="115" t="s">
        <v>1755</v>
      </c>
      <c r="D2358" s="116" t="s">
        <v>4981</v>
      </c>
      <c r="E2358" s="117"/>
      <c r="F2358" s="118"/>
      <c r="G2358" s="119">
        <v>1</v>
      </c>
      <c r="H2358" s="119"/>
      <c r="I2358" s="119">
        <v>1</v>
      </c>
      <c r="J2358" s="119"/>
      <c r="K2358" s="131">
        <v>44476</v>
      </c>
      <c r="L2358" s="131">
        <v>44476</v>
      </c>
      <c r="M2358" s="131">
        <v>44476</v>
      </c>
      <c r="N2358" s="115" t="s">
        <v>4982</v>
      </c>
      <c r="O2358" s="115" t="s">
        <v>4983</v>
      </c>
      <c r="P2358" s="115">
        <f t="shared" si="86"/>
        <v>10</v>
      </c>
      <c r="Q2358" s="115">
        <f t="shared" si="87"/>
        <v>2021</v>
      </c>
      <c r="R2358" s="211">
        <v>0</v>
      </c>
      <c r="S2358" s="115" t="str">
        <f t="shared" si="84"/>
        <v>TLJ</v>
      </c>
      <c r="T2358" s="115" t="str">
        <f>IFERROR(VLOOKUP(S2358,[1]LOKASI!$B$4:$D$19,2,0),"-")</f>
        <v>DISTRIK I</v>
      </c>
      <c r="U2358" s="216"/>
      <c r="V2358" s="216"/>
      <c r="W2358" s="215"/>
    </row>
    <row r="2359" spans="2:23" ht="45.75" hidden="1" customHeight="1" x14ac:dyDescent="0.35">
      <c r="B2359" s="115">
        <f t="shared" si="85"/>
        <v>2354</v>
      </c>
      <c r="C2359" s="115" t="s">
        <v>1755</v>
      </c>
      <c r="D2359" s="116" t="s">
        <v>4984</v>
      </c>
      <c r="E2359" s="117"/>
      <c r="F2359" s="118"/>
      <c r="G2359" s="119">
        <v>1</v>
      </c>
      <c r="H2359" s="119"/>
      <c r="I2359" s="119">
        <v>1</v>
      </c>
      <c r="J2359" s="119"/>
      <c r="K2359" s="131">
        <v>44476</v>
      </c>
      <c r="L2359" s="131">
        <v>44476</v>
      </c>
      <c r="M2359" s="131">
        <v>44476</v>
      </c>
      <c r="N2359" s="115" t="s">
        <v>3371</v>
      </c>
      <c r="O2359" s="115" t="s">
        <v>1581</v>
      </c>
      <c r="P2359" s="115">
        <f t="shared" si="86"/>
        <v>10</v>
      </c>
      <c r="Q2359" s="115">
        <f t="shared" si="87"/>
        <v>2021</v>
      </c>
      <c r="R2359" s="211">
        <v>1.2</v>
      </c>
      <c r="S2359" s="115" t="str">
        <f t="shared" si="84"/>
        <v>TLJ</v>
      </c>
      <c r="T2359" s="115" t="str">
        <f>IFERROR(VLOOKUP(S2359,[1]LOKASI!$B$4:$D$19,2,0),"-")</f>
        <v>DISTRIK I</v>
      </c>
      <c r="U2359" s="216"/>
      <c r="V2359" s="216"/>
      <c r="W2359" s="215"/>
    </row>
    <row r="2360" spans="2:23" ht="62.25" hidden="1" customHeight="1" x14ac:dyDescent="0.35">
      <c r="B2360" s="115">
        <f t="shared" si="85"/>
        <v>2355</v>
      </c>
      <c r="C2360" s="115" t="s">
        <v>2301</v>
      </c>
      <c r="D2360" s="116" t="s">
        <v>4985</v>
      </c>
      <c r="E2360" s="117"/>
      <c r="F2360" s="118"/>
      <c r="G2360" s="119">
        <v>1</v>
      </c>
      <c r="H2360" s="119"/>
      <c r="I2360" s="119">
        <v>1</v>
      </c>
      <c r="J2360" s="119"/>
      <c r="K2360" s="131">
        <v>44476</v>
      </c>
      <c r="L2360" s="131">
        <v>44476</v>
      </c>
      <c r="M2360" s="131">
        <v>44476</v>
      </c>
      <c r="N2360" s="115" t="s">
        <v>4986</v>
      </c>
      <c r="O2360" s="115" t="s">
        <v>1559</v>
      </c>
      <c r="P2360" s="115">
        <f t="shared" si="86"/>
        <v>10</v>
      </c>
      <c r="Q2360" s="115">
        <f t="shared" si="87"/>
        <v>2021</v>
      </c>
      <c r="R2360" s="211"/>
      <c r="S2360" s="115" t="str">
        <f t="shared" si="84"/>
        <v>TLJ-027</v>
      </c>
      <c r="T2360" s="115" t="str">
        <f>IFERROR(VLOOKUP(S2360,[1]LOKASI!$B$4:$D$19,2,0),"-")</f>
        <v>-</v>
      </c>
      <c r="U2360" s="216"/>
      <c r="V2360" s="216"/>
      <c r="W2360" s="215"/>
    </row>
    <row r="2361" spans="2:23" ht="47.25" hidden="1" customHeight="1" x14ac:dyDescent="0.35">
      <c r="B2361" s="115">
        <f t="shared" si="85"/>
        <v>2356</v>
      </c>
      <c r="C2361" s="115" t="s">
        <v>1755</v>
      </c>
      <c r="D2361" s="116" t="s">
        <v>4987</v>
      </c>
      <c r="E2361" s="117"/>
      <c r="F2361" s="118"/>
      <c r="G2361" s="119"/>
      <c r="H2361" s="119"/>
      <c r="I2361" s="119"/>
      <c r="J2361" s="119">
        <v>16</v>
      </c>
      <c r="K2361" s="131">
        <v>44477</v>
      </c>
      <c r="L2361" s="131">
        <v>44477</v>
      </c>
      <c r="M2361" s="131">
        <v>44477</v>
      </c>
      <c r="N2361" s="115" t="s">
        <v>3102</v>
      </c>
      <c r="O2361" s="115" t="s">
        <v>644</v>
      </c>
      <c r="P2361" s="115">
        <f t="shared" si="86"/>
        <v>10</v>
      </c>
      <c r="Q2361" s="115">
        <f t="shared" si="87"/>
        <v>2021</v>
      </c>
      <c r="R2361" s="211">
        <v>0.05</v>
      </c>
      <c r="S2361" s="115" t="str">
        <f t="shared" si="84"/>
        <v>TLJ</v>
      </c>
      <c r="T2361" s="115" t="str">
        <f>IFERROR(VLOOKUP(S2361,[1]LOKASI!$B$4:$D$19,2,0),"-")</f>
        <v>DISTRIK I</v>
      </c>
      <c r="U2361" s="216"/>
      <c r="V2361" s="216"/>
      <c r="W2361" s="215"/>
    </row>
    <row r="2362" spans="2:23" ht="46.5" hidden="1" x14ac:dyDescent="0.35">
      <c r="B2362" s="115">
        <f t="shared" si="85"/>
        <v>2357</v>
      </c>
      <c r="C2362" s="115" t="s">
        <v>1755</v>
      </c>
      <c r="D2362" s="116" t="s">
        <v>4988</v>
      </c>
      <c r="E2362" s="117"/>
      <c r="F2362" s="118"/>
      <c r="G2362" s="119"/>
      <c r="H2362" s="119"/>
      <c r="I2362" s="119"/>
      <c r="J2362" s="119">
        <v>16</v>
      </c>
      <c r="K2362" s="131">
        <v>44477</v>
      </c>
      <c r="L2362" s="131">
        <v>44477</v>
      </c>
      <c r="M2362" s="131">
        <v>44477</v>
      </c>
      <c r="N2362" s="115" t="s">
        <v>4989</v>
      </c>
      <c r="O2362" s="115" t="s">
        <v>1452</v>
      </c>
      <c r="P2362" s="115">
        <f t="shared" si="86"/>
        <v>10</v>
      </c>
      <c r="Q2362" s="115">
        <f t="shared" si="87"/>
        <v>2021</v>
      </c>
      <c r="R2362" s="211">
        <v>1.24</v>
      </c>
      <c r="S2362" s="115" t="str">
        <f t="shared" si="84"/>
        <v>KAG</v>
      </c>
      <c r="T2362" s="115" t="str">
        <f>IFERROR(VLOOKUP(S2362,[1]LOKASI!$B$4:$D$19,2,0),"-")</f>
        <v>DISTRIK III</v>
      </c>
      <c r="U2362" s="216"/>
      <c r="V2362" s="216"/>
      <c r="W2362" s="215"/>
    </row>
    <row r="2363" spans="2:23" ht="31" hidden="1" x14ac:dyDescent="0.35">
      <c r="B2363" s="115">
        <f t="shared" si="85"/>
        <v>2358</v>
      </c>
      <c r="C2363" s="115" t="s">
        <v>2301</v>
      </c>
      <c r="D2363" s="116" t="s">
        <v>4990</v>
      </c>
      <c r="E2363" s="117"/>
      <c r="F2363" s="118"/>
      <c r="G2363" s="119"/>
      <c r="H2363" s="119"/>
      <c r="I2363" s="119"/>
      <c r="J2363" s="119"/>
      <c r="K2363" s="131">
        <v>44479</v>
      </c>
      <c r="L2363" s="131">
        <v>44479</v>
      </c>
      <c r="M2363" s="131">
        <v>44479</v>
      </c>
      <c r="N2363" s="115" t="s">
        <v>3298</v>
      </c>
      <c r="O2363" s="115" t="s">
        <v>4991</v>
      </c>
      <c r="P2363" s="115">
        <f t="shared" si="86"/>
        <v>10</v>
      </c>
      <c r="Q2363" s="115">
        <f t="shared" si="87"/>
        <v>2021</v>
      </c>
      <c r="R2363" s="211"/>
      <c r="S2363" s="115" t="str">
        <f t="shared" si="84"/>
        <v>SPITMT</v>
      </c>
      <c r="T2363" s="115" t="str">
        <f>IFERROR(VLOOKUP(S2363,[1]LOKASI!$B$4:$D$19,2,0),"-")</f>
        <v>-</v>
      </c>
      <c r="U2363" s="216"/>
      <c r="V2363" s="216"/>
      <c r="W2363" s="215"/>
    </row>
    <row r="2364" spans="2:23" ht="31" hidden="1" x14ac:dyDescent="0.35">
      <c r="B2364" s="115">
        <f t="shared" si="85"/>
        <v>2359</v>
      </c>
      <c r="C2364" s="115" t="s">
        <v>1755</v>
      </c>
      <c r="D2364" s="116" t="s">
        <v>4992</v>
      </c>
      <c r="E2364" s="117"/>
      <c r="F2364" s="118"/>
      <c r="G2364" s="119"/>
      <c r="H2364" s="119"/>
      <c r="I2364" s="119"/>
      <c r="J2364" s="119">
        <v>16</v>
      </c>
      <c r="K2364" s="131">
        <v>44479</v>
      </c>
      <c r="L2364" s="131">
        <v>44479</v>
      </c>
      <c r="M2364" s="131">
        <v>44479</v>
      </c>
      <c r="N2364" s="115" t="s">
        <v>3330</v>
      </c>
      <c r="O2364" s="115" t="s">
        <v>1452</v>
      </c>
      <c r="P2364" s="115">
        <f t="shared" si="86"/>
        <v>10</v>
      </c>
      <c r="Q2364" s="115">
        <f t="shared" si="87"/>
        <v>2021</v>
      </c>
      <c r="R2364" s="211">
        <v>0.12</v>
      </c>
      <c r="S2364" s="115" t="str">
        <f t="shared" si="84"/>
        <v>KAG</v>
      </c>
      <c r="T2364" s="115" t="str">
        <f>IFERROR(VLOOKUP(S2364,[1]LOKASI!$B$4:$D$19,2,0),"-")</f>
        <v>DISTRIK III</v>
      </c>
      <c r="U2364" s="216"/>
      <c r="V2364" s="216"/>
      <c r="W2364" s="215"/>
    </row>
    <row r="2365" spans="2:23" ht="31" hidden="1" x14ac:dyDescent="0.35">
      <c r="B2365" s="115">
        <f t="shared" si="85"/>
        <v>2360</v>
      </c>
      <c r="C2365" s="115" t="s">
        <v>1300</v>
      </c>
      <c r="D2365" s="116" t="s">
        <v>4993</v>
      </c>
      <c r="E2365" s="117"/>
      <c r="F2365" s="118"/>
      <c r="G2365" s="119">
        <v>1</v>
      </c>
      <c r="H2365" s="119"/>
      <c r="I2365" s="119">
        <v>1</v>
      </c>
      <c r="J2365" s="119"/>
      <c r="K2365" s="131">
        <v>44480</v>
      </c>
      <c r="L2365" s="131">
        <v>44480</v>
      </c>
      <c r="M2365" s="131">
        <v>44480</v>
      </c>
      <c r="N2365" s="115" t="s">
        <v>3371</v>
      </c>
      <c r="O2365" s="115" t="s">
        <v>4482</v>
      </c>
      <c r="P2365" s="115">
        <f t="shared" si="86"/>
        <v>10</v>
      </c>
      <c r="Q2365" s="115">
        <f t="shared" si="87"/>
        <v>2021</v>
      </c>
      <c r="R2365" s="211">
        <v>13</v>
      </c>
      <c r="S2365" s="115" t="str">
        <f t="shared" si="84"/>
        <v>SPVITLJ-TTB</v>
      </c>
      <c r="T2365" s="115" t="str">
        <f>IFERROR(VLOOKUP(S2365,[1]LOKASI!$B$4:$D$19,2,0),"-")</f>
        <v>-</v>
      </c>
      <c r="U2365" s="216"/>
      <c r="V2365" s="216"/>
      <c r="W2365" s="215"/>
    </row>
    <row r="2366" spans="2:23" ht="75.75" hidden="1" customHeight="1" x14ac:dyDescent="0.35">
      <c r="B2366" s="115">
        <f t="shared" si="85"/>
        <v>2361</v>
      </c>
      <c r="C2366" s="115" t="s">
        <v>1755</v>
      </c>
      <c r="D2366" s="116" t="s">
        <v>4994</v>
      </c>
      <c r="E2366" s="117"/>
      <c r="F2366" s="118"/>
      <c r="G2366" s="119"/>
      <c r="H2366" s="119"/>
      <c r="I2366" s="119"/>
      <c r="J2366" s="119">
        <v>36</v>
      </c>
      <c r="K2366" s="131">
        <v>44481</v>
      </c>
      <c r="L2366" s="131">
        <v>44481</v>
      </c>
      <c r="M2366" s="131">
        <v>44481</v>
      </c>
      <c r="N2366" s="115" t="s">
        <v>4995</v>
      </c>
      <c r="O2366" s="115" t="s">
        <v>1367</v>
      </c>
      <c r="P2366" s="115">
        <f t="shared" si="86"/>
        <v>10</v>
      </c>
      <c r="Q2366" s="115">
        <f t="shared" si="87"/>
        <v>2021</v>
      </c>
      <c r="R2366" s="213" t="s">
        <v>4996</v>
      </c>
      <c r="S2366" s="115" t="str">
        <f t="shared" si="84"/>
        <v>BRG</v>
      </c>
      <c r="T2366" s="115" t="str">
        <f>IFERROR(VLOOKUP(S2366,[1]LOKASI!$B$4:$D$19,2,0),"-")</f>
        <v>DISTRIK III</v>
      </c>
      <c r="U2366" s="216"/>
      <c r="V2366" s="216"/>
      <c r="W2366" s="215"/>
    </row>
    <row r="2367" spans="2:23" ht="42.75" hidden="1" customHeight="1" x14ac:dyDescent="0.35">
      <c r="B2367" s="115">
        <f t="shared" si="85"/>
        <v>2362</v>
      </c>
      <c r="C2367" s="115" t="s">
        <v>1755</v>
      </c>
      <c r="D2367" s="116" t="s">
        <v>4997</v>
      </c>
      <c r="E2367" s="117"/>
      <c r="F2367" s="118"/>
      <c r="G2367" s="119">
        <v>2</v>
      </c>
      <c r="H2367" s="119">
        <v>2</v>
      </c>
      <c r="I2367" s="119"/>
      <c r="J2367" s="119"/>
      <c r="K2367" s="131">
        <v>44481</v>
      </c>
      <c r="L2367" s="131">
        <v>44481</v>
      </c>
      <c r="M2367" s="131">
        <v>44481</v>
      </c>
      <c r="N2367" s="115" t="s">
        <v>3099</v>
      </c>
      <c r="O2367" s="115" t="s">
        <v>1361</v>
      </c>
      <c r="P2367" s="115">
        <f t="shared" si="86"/>
        <v>10</v>
      </c>
      <c r="Q2367" s="115">
        <f t="shared" si="87"/>
        <v>2021</v>
      </c>
      <c r="R2367" s="211">
        <v>0.3</v>
      </c>
      <c r="S2367" s="115" t="str">
        <f t="shared" si="84"/>
        <v>BRG</v>
      </c>
      <c r="T2367" s="115" t="str">
        <f>IFERROR(VLOOKUP(S2367,[1]LOKASI!$B$4:$D$19,2,0),"-")</f>
        <v>DISTRIK III</v>
      </c>
      <c r="U2367" s="216"/>
      <c r="V2367" s="216"/>
      <c r="W2367" s="215"/>
    </row>
    <row r="2368" spans="2:23" ht="39.75" hidden="1" customHeight="1" x14ac:dyDescent="0.35">
      <c r="B2368" s="115">
        <f t="shared" si="85"/>
        <v>2363</v>
      </c>
      <c r="C2368" s="115" t="s">
        <v>2301</v>
      </c>
      <c r="D2368" s="116" t="s">
        <v>4998</v>
      </c>
      <c r="E2368" s="117"/>
      <c r="F2368" s="118"/>
      <c r="G2368" s="119">
        <v>1</v>
      </c>
      <c r="H2368" s="119"/>
      <c r="I2368" s="119">
        <v>1</v>
      </c>
      <c r="J2368" s="119"/>
      <c r="K2368" s="131">
        <v>44481</v>
      </c>
      <c r="L2368" s="131">
        <v>44481</v>
      </c>
      <c r="M2368" s="131">
        <v>44481</v>
      </c>
      <c r="N2368" s="115" t="s">
        <v>3240</v>
      </c>
      <c r="O2368" s="115" t="s">
        <v>3728</v>
      </c>
      <c r="P2368" s="115">
        <f t="shared" si="86"/>
        <v>10</v>
      </c>
      <c r="Q2368" s="115">
        <f t="shared" si="87"/>
        <v>2021</v>
      </c>
      <c r="R2368" s="211"/>
      <c r="S2368" s="115" t="str">
        <f t="shared" si="84"/>
        <v>SPPMB</v>
      </c>
      <c r="T2368" s="115" t="str">
        <f>IFERROR(VLOOKUP(S2368,[1]LOKASI!$B$4:$D$19,2,0),"-")</f>
        <v>-</v>
      </c>
      <c r="U2368" s="216"/>
      <c r="V2368" s="216"/>
      <c r="W2368" s="215"/>
    </row>
    <row r="2369" spans="2:23" ht="63" hidden="1" customHeight="1" x14ac:dyDescent="0.35">
      <c r="B2369" s="115">
        <f t="shared" si="85"/>
        <v>2364</v>
      </c>
      <c r="C2369" s="115" t="s">
        <v>1755</v>
      </c>
      <c r="D2369" s="116" t="s">
        <v>4999</v>
      </c>
      <c r="E2369" s="117"/>
      <c r="F2369" s="118"/>
      <c r="G2369" s="119">
        <v>1</v>
      </c>
      <c r="H2369" s="119">
        <v>1</v>
      </c>
      <c r="I2369" s="119"/>
      <c r="J2369" s="119"/>
      <c r="K2369" s="131">
        <v>44482</v>
      </c>
      <c r="L2369" s="131">
        <v>44482</v>
      </c>
      <c r="M2369" s="131">
        <v>44482</v>
      </c>
      <c r="N2369" s="115" t="s">
        <v>3182</v>
      </c>
      <c r="O2369" s="115" t="s">
        <v>4961</v>
      </c>
      <c r="P2369" s="115">
        <f t="shared" si="86"/>
        <v>10</v>
      </c>
      <c r="Q2369" s="115">
        <f t="shared" si="87"/>
        <v>2021</v>
      </c>
      <c r="R2369" s="211">
        <v>0.8</v>
      </c>
      <c r="S2369" s="115" t="str">
        <f t="shared" si="84"/>
        <v>TLJ</v>
      </c>
      <c r="T2369" s="115" t="str">
        <f>IFERROR(VLOOKUP(S2369,[1]LOKASI!$B$4:$D$19,2,0),"-")</f>
        <v>DISTRIK I</v>
      </c>
      <c r="U2369" s="216"/>
      <c r="V2369" s="216"/>
      <c r="W2369" s="215"/>
    </row>
    <row r="2370" spans="2:23" ht="57.75" hidden="1" customHeight="1" x14ac:dyDescent="0.35">
      <c r="B2370" s="115">
        <f t="shared" si="85"/>
        <v>2365</v>
      </c>
      <c r="C2370" s="115" t="s">
        <v>1755</v>
      </c>
      <c r="D2370" s="116" t="s">
        <v>5000</v>
      </c>
      <c r="E2370" s="117"/>
      <c r="F2370" s="118"/>
      <c r="G2370" s="119"/>
      <c r="H2370" s="119"/>
      <c r="I2370" s="119"/>
      <c r="J2370" s="119">
        <v>70</v>
      </c>
      <c r="K2370" s="131">
        <v>44483</v>
      </c>
      <c r="L2370" s="131">
        <v>44483</v>
      </c>
      <c r="M2370" s="131">
        <v>44483</v>
      </c>
      <c r="N2370" s="115" t="s">
        <v>2806</v>
      </c>
      <c r="O2370" s="115" t="s">
        <v>1674</v>
      </c>
      <c r="P2370" s="115">
        <f t="shared" si="86"/>
        <v>10</v>
      </c>
      <c r="Q2370" s="115">
        <f t="shared" si="87"/>
        <v>2021</v>
      </c>
      <c r="R2370" s="211">
        <v>0.54</v>
      </c>
      <c r="S2370" s="115" t="str">
        <f t="shared" si="84"/>
        <v>TTB</v>
      </c>
      <c r="T2370" s="115" t="str">
        <f>IFERROR(VLOOKUP(S2370,[1]LOKASI!$B$4:$D$19,2,0),"-")</f>
        <v>DISTRIK II</v>
      </c>
      <c r="U2370" s="216"/>
      <c r="V2370" s="216"/>
      <c r="W2370" s="215"/>
    </row>
    <row r="2371" spans="2:23" ht="80.25" hidden="1" customHeight="1" x14ac:dyDescent="0.35">
      <c r="B2371" s="115">
        <f t="shared" si="85"/>
        <v>2366</v>
      </c>
      <c r="C2371" s="115" t="s">
        <v>1755</v>
      </c>
      <c r="D2371" s="116" t="s">
        <v>5001</v>
      </c>
      <c r="E2371" s="117"/>
      <c r="F2371" s="118"/>
      <c r="G2371" s="119"/>
      <c r="H2371" s="119"/>
      <c r="I2371" s="119"/>
      <c r="J2371" s="119">
        <v>12</v>
      </c>
      <c r="K2371" s="131">
        <v>44484</v>
      </c>
      <c r="L2371" s="131">
        <v>44484</v>
      </c>
      <c r="M2371" s="131">
        <v>44484</v>
      </c>
      <c r="N2371" s="115" t="s">
        <v>3547</v>
      </c>
      <c r="O2371" s="115" t="s">
        <v>1356</v>
      </c>
      <c r="P2371" s="115">
        <f t="shared" si="86"/>
        <v>10</v>
      </c>
      <c r="Q2371" s="115">
        <f t="shared" si="87"/>
        <v>2021</v>
      </c>
      <c r="R2371" s="211">
        <v>0.95</v>
      </c>
      <c r="S2371" s="115" t="str">
        <f t="shared" si="84"/>
        <v>BRG</v>
      </c>
      <c r="T2371" s="115" t="str">
        <f>IFERROR(VLOOKUP(S2371,[1]LOKASI!$B$4:$D$19,2,0),"-")</f>
        <v>DISTRIK III</v>
      </c>
      <c r="U2371" s="216"/>
      <c r="V2371" s="216"/>
      <c r="W2371" s="215"/>
    </row>
    <row r="2372" spans="2:23" ht="46.5" hidden="1" x14ac:dyDescent="0.35">
      <c r="B2372" s="115">
        <f t="shared" si="85"/>
        <v>2367</v>
      </c>
      <c r="C2372" s="115" t="s">
        <v>1755</v>
      </c>
      <c r="D2372" s="116" t="s">
        <v>5002</v>
      </c>
      <c r="E2372" s="117"/>
      <c r="F2372" s="118"/>
      <c r="G2372" s="119">
        <v>1</v>
      </c>
      <c r="H2372" s="119"/>
      <c r="I2372" s="119"/>
      <c r="J2372" s="119">
        <v>5</v>
      </c>
      <c r="K2372" s="131">
        <v>44468</v>
      </c>
      <c r="L2372" s="131">
        <v>44468</v>
      </c>
      <c r="M2372" s="131">
        <v>44485</v>
      </c>
      <c r="N2372" s="115" t="s">
        <v>3341</v>
      </c>
      <c r="O2372" s="115" t="s">
        <v>3447</v>
      </c>
      <c r="P2372" s="115">
        <f t="shared" si="86"/>
        <v>9</v>
      </c>
      <c r="Q2372" s="115">
        <f t="shared" si="87"/>
        <v>2021</v>
      </c>
      <c r="R2372" s="211">
        <v>3.94</v>
      </c>
      <c r="S2372" s="115" t="str">
        <f t="shared" si="84"/>
        <v>TMT</v>
      </c>
      <c r="T2372" s="115" t="str">
        <f>IFERROR(VLOOKUP(S2372,[1]LOKASI!$B$4:$D$19,2,0),"-")</f>
        <v>DISTRIK II</v>
      </c>
      <c r="U2372" s="216"/>
      <c r="V2372" s="216"/>
      <c r="W2372" s="215"/>
    </row>
    <row r="2373" spans="2:23" ht="31" hidden="1" x14ac:dyDescent="0.35">
      <c r="B2373" s="115">
        <f t="shared" si="85"/>
        <v>2368</v>
      </c>
      <c r="C2373" s="115" t="s">
        <v>2301</v>
      </c>
      <c r="D2373" s="116" t="s">
        <v>5003</v>
      </c>
      <c r="E2373" s="117"/>
      <c r="F2373" s="118"/>
      <c r="G2373" s="119">
        <v>1</v>
      </c>
      <c r="H2373" s="119"/>
      <c r="I2373" s="119">
        <v>1</v>
      </c>
      <c r="J2373" s="119"/>
      <c r="K2373" s="131">
        <v>44485</v>
      </c>
      <c r="L2373" s="131">
        <v>44485</v>
      </c>
      <c r="M2373" s="131">
        <v>44485</v>
      </c>
      <c r="N2373" s="115" t="s">
        <v>3213</v>
      </c>
      <c r="O2373" s="115" t="s">
        <v>3728</v>
      </c>
      <c r="P2373" s="115">
        <f t="shared" si="86"/>
        <v>10</v>
      </c>
      <c r="Q2373" s="115">
        <f t="shared" si="87"/>
        <v>2021</v>
      </c>
      <c r="R2373" s="211"/>
      <c r="S2373" s="115" t="str">
        <f t="shared" si="84"/>
        <v>SPPMB</v>
      </c>
      <c r="T2373" s="115" t="str">
        <f>IFERROR(VLOOKUP(S2373,[1]LOKASI!$B$4:$D$19,2,0),"-")</f>
        <v>-</v>
      </c>
      <c r="U2373" s="216"/>
      <c r="V2373" s="216"/>
      <c r="W2373" s="215"/>
    </row>
    <row r="2374" spans="2:23" ht="35.25" hidden="1" customHeight="1" x14ac:dyDescent="0.35">
      <c r="B2374" s="115">
        <f t="shared" si="85"/>
        <v>2369</v>
      </c>
      <c r="C2374" s="115" t="s">
        <v>1755</v>
      </c>
      <c r="D2374" s="116" t="s">
        <v>5004</v>
      </c>
      <c r="E2374" s="117"/>
      <c r="F2374" s="118"/>
      <c r="G2374" s="119"/>
      <c r="H2374" s="119"/>
      <c r="I2374" s="119"/>
      <c r="J2374" s="119"/>
      <c r="K2374" s="131">
        <v>44486</v>
      </c>
      <c r="L2374" s="131">
        <v>44486</v>
      </c>
      <c r="M2374" s="131">
        <v>44486</v>
      </c>
      <c r="N2374" s="115" t="s">
        <v>5005</v>
      </c>
      <c r="O2374" s="115" t="s">
        <v>1520</v>
      </c>
      <c r="P2374" s="115">
        <f t="shared" si="86"/>
        <v>10</v>
      </c>
      <c r="Q2374" s="115">
        <f t="shared" si="87"/>
        <v>2021</v>
      </c>
      <c r="R2374" s="211">
        <v>0.92</v>
      </c>
      <c r="S2374" s="115" t="str">
        <f t="shared" ref="S2374:S2437" si="88">IF(C2374="TRUNKLINE",LEFT(O2374,25),IF(C2374="PIPING",LEFT(O2374,13),LEFT(O2374,3)))</f>
        <v>PMB</v>
      </c>
      <c r="T2374" s="115" t="str">
        <f>IFERROR(VLOOKUP(S2374,[1]LOKASI!$B$4:$D$19,2,0),"-")</f>
        <v>DISTRIK I</v>
      </c>
      <c r="U2374" s="216"/>
      <c r="V2374" s="216"/>
      <c r="W2374" s="215"/>
    </row>
    <row r="2375" spans="2:23" ht="54.75" hidden="1" customHeight="1" x14ac:dyDescent="0.35">
      <c r="B2375" s="115">
        <f t="shared" si="85"/>
        <v>2370</v>
      </c>
      <c r="C2375" s="115" t="s">
        <v>1755</v>
      </c>
      <c r="D2375" s="116" t="s">
        <v>5006</v>
      </c>
      <c r="E2375" s="117"/>
      <c r="F2375" s="118"/>
      <c r="G2375" s="119">
        <v>1</v>
      </c>
      <c r="H2375" s="119"/>
      <c r="I2375" s="119"/>
      <c r="J2375" s="119">
        <v>8</v>
      </c>
      <c r="K2375" s="131">
        <v>44487</v>
      </c>
      <c r="L2375" s="131">
        <v>44487</v>
      </c>
      <c r="M2375" s="131">
        <v>44487</v>
      </c>
      <c r="N2375" s="115" t="s">
        <v>3300</v>
      </c>
      <c r="O2375" s="115" t="s">
        <v>1432</v>
      </c>
      <c r="P2375" s="115">
        <f t="shared" si="86"/>
        <v>10</v>
      </c>
      <c r="Q2375" s="115">
        <f t="shared" si="87"/>
        <v>2021</v>
      </c>
      <c r="R2375" s="211">
        <v>0.9</v>
      </c>
      <c r="S2375" s="115" t="str">
        <f t="shared" si="88"/>
        <v>GNK</v>
      </c>
      <c r="T2375" s="115" t="str">
        <f>IFERROR(VLOOKUP(S2375,[1]LOKASI!$B$4:$D$19,2,0),"-")</f>
        <v>DISTRIK I</v>
      </c>
      <c r="U2375" s="216"/>
      <c r="V2375" s="216"/>
      <c r="W2375" s="215"/>
    </row>
    <row r="2376" spans="2:23" ht="31" hidden="1" x14ac:dyDescent="0.35">
      <c r="B2376" s="115">
        <f t="shared" ref="B2376:B2439" si="89">B2375+1</f>
        <v>2371</v>
      </c>
      <c r="C2376" s="115" t="s">
        <v>1755</v>
      </c>
      <c r="D2376" s="116" t="s">
        <v>5007</v>
      </c>
      <c r="E2376" s="117"/>
      <c r="F2376" s="118"/>
      <c r="G2376" s="119">
        <v>1</v>
      </c>
      <c r="H2376" s="119"/>
      <c r="I2376" s="119">
        <v>1</v>
      </c>
      <c r="J2376" s="119"/>
      <c r="K2376" s="131">
        <v>44488</v>
      </c>
      <c r="L2376" s="131">
        <v>44488</v>
      </c>
      <c r="M2376" s="131">
        <v>44488</v>
      </c>
      <c r="N2376" s="115" t="s">
        <v>4438</v>
      </c>
      <c r="O2376" s="115" t="s">
        <v>4532</v>
      </c>
      <c r="P2376" s="115">
        <f t="shared" si="86"/>
        <v>10</v>
      </c>
      <c r="Q2376" s="115">
        <f t="shared" si="87"/>
        <v>2021</v>
      </c>
      <c r="R2376" s="211">
        <v>0.25</v>
      </c>
      <c r="S2376" s="115" t="str">
        <f t="shared" si="88"/>
        <v>TLJ</v>
      </c>
      <c r="T2376" s="115" t="str">
        <f>IFERROR(VLOOKUP(S2376,[1]LOKASI!$B$4:$D$19,2,0),"-")</f>
        <v>DISTRIK I</v>
      </c>
      <c r="U2376" s="216"/>
      <c r="V2376" s="216"/>
      <c r="W2376" s="215"/>
    </row>
    <row r="2377" spans="2:23" ht="51" hidden="1" customHeight="1" x14ac:dyDescent="0.35">
      <c r="B2377" s="115">
        <f t="shared" si="89"/>
        <v>2372</v>
      </c>
      <c r="C2377" s="115" t="s">
        <v>2301</v>
      </c>
      <c r="D2377" s="116" t="s">
        <v>5008</v>
      </c>
      <c r="E2377" s="117"/>
      <c r="F2377" s="118"/>
      <c r="G2377" s="119">
        <v>1</v>
      </c>
      <c r="H2377" s="119"/>
      <c r="I2377" s="119">
        <v>1</v>
      </c>
      <c r="J2377" s="119"/>
      <c r="K2377" s="131">
        <v>44488</v>
      </c>
      <c r="L2377" s="131">
        <v>44488</v>
      </c>
      <c r="M2377" s="131">
        <v>44488</v>
      </c>
      <c r="N2377" s="115" t="s">
        <v>5009</v>
      </c>
      <c r="O2377" s="115" t="s">
        <v>4012</v>
      </c>
      <c r="P2377" s="115">
        <f t="shared" si="86"/>
        <v>10</v>
      </c>
      <c r="Q2377" s="115">
        <f t="shared" si="87"/>
        <v>2021</v>
      </c>
      <c r="R2377" s="211"/>
      <c r="S2377" s="115" t="str">
        <f t="shared" si="88"/>
        <v>SPBRGD</v>
      </c>
      <c r="T2377" s="115" t="str">
        <f>IFERROR(VLOOKUP(S2377,[1]LOKASI!$B$4:$D$19,2,0),"-")</f>
        <v>-</v>
      </c>
      <c r="U2377" s="216"/>
      <c r="V2377" s="216"/>
      <c r="W2377" s="215"/>
    </row>
    <row r="2378" spans="2:23" ht="46.5" hidden="1" x14ac:dyDescent="0.35">
      <c r="B2378" s="115">
        <f t="shared" si="89"/>
        <v>2373</v>
      </c>
      <c r="C2378" s="115" t="s">
        <v>1755</v>
      </c>
      <c r="D2378" s="116" t="s">
        <v>5010</v>
      </c>
      <c r="E2378" s="117"/>
      <c r="F2378" s="118"/>
      <c r="G2378" s="119"/>
      <c r="H2378" s="119"/>
      <c r="I2378" s="119"/>
      <c r="J2378" s="119">
        <v>16</v>
      </c>
      <c r="K2378" s="131">
        <v>44489</v>
      </c>
      <c r="L2378" s="131">
        <v>44489</v>
      </c>
      <c r="M2378" s="131">
        <v>44489</v>
      </c>
      <c r="N2378" s="115" t="s">
        <v>3294</v>
      </c>
      <c r="O2378" s="115" t="s">
        <v>1450</v>
      </c>
      <c r="P2378" s="115">
        <f t="shared" si="86"/>
        <v>10</v>
      </c>
      <c r="Q2378" s="115">
        <f t="shared" si="87"/>
        <v>2021</v>
      </c>
      <c r="R2378" s="211">
        <v>0.19</v>
      </c>
      <c r="S2378" s="115" t="str">
        <f t="shared" si="88"/>
        <v>KAG</v>
      </c>
      <c r="T2378" s="115" t="str">
        <f>IFERROR(VLOOKUP(S2378,[1]LOKASI!$B$4:$D$19,2,0),"-")</f>
        <v>DISTRIK III</v>
      </c>
      <c r="U2378" s="216"/>
      <c r="V2378" s="216"/>
      <c r="W2378" s="215"/>
    </row>
    <row r="2379" spans="2:23" ht="46.5" hidden="1" x14ac:dyDescent="0.35">
      <c r="B2379" s="115">
        <f t="shared" si="89"/>
        <v>2374</v>
      </c>
      <c r="C2379" s="115" t="s">
        <v>1755</v>
      </c>
      <c r="D2379" s="116" t="s">
        <v>5011</v>
      </c>
      <c r="E2379" s="117"/>
      <c r="F2379" s="118"/>
      <c r="G2379" s="119"/>
      <c r="H2379" s="119"/>
      <c r="I2379" s="119"/>
      <c r="J2379" s="119">
        <v>32</v>
      </c>
      <c r="K2379" s="131">
        <v>44490</v>
      </c>
      <c r="L2379" s="131">
        <v>44490</v>
      </c>
      <c r="M2379" s="131">
        <v>44490</v>
      </c>
      <c r="N2379" s="115" t="s">
        <v>3636</v>
      </c>
      <c r="O2379" s="115" t="s">
        <v>1359</v>
      </c>
      <c r="P2379" s="115">
        <f t="shared" si="86"/>
        <v>10</v>
      </c>
      <c r="Q2379" s="115">
        <f t="shared" si="87"/>
        <v>2021</v>
      </c>
      <c r="R2379" s="211">
        <v>0.47</v>
      </c>
      <c r="S2379" s="115" t="str">
        <f t="shared" si="88"/>
        <v>BRG</v>
      </c>
      <c r="T2379" s="115" t="str">
        <f>IFERROR(VLOOKUP(S2379,[1]LOKASI!$B$4:$D$19,2,0),"-")</f>
        <v>DISTRIK III</v>
      </c>
      <c r="U2379" s="216"/>
      <c r="V2379" s="216"/>
      <c r="W2379" s="215"/>
    </row>
    <row r="2380" spans="2:23" ht="31" hidden="1" x14ac:dyDescent="0.35">
      <c r="B2380" s="115">
        <f t="shared" si="89"/>
        <v>2375</v>
      </c>
      <c r="C2380" s="115" t="s">
        <v>1755</v>
      </c>
      <c r="D2380" s="116" t="s">
        <v>5012</v>
      </c>
      <c r="E2380" s="117"/>
      <c r="F2380" s="118"/>
      <c r="G2380" s="119"/>
      <c r="H2380" s="119"/>
      <c r="I2380" s="119"/>
      <c r="J2380" s="119">
        <v>0.2</v>
      </c>
      <c r="K2380" s="131">
        <v>44490</v>
      </c>
      <c r="L2380" s="131">
        <v>44490</v>
      </c>
      <c r="M2380" s="131">
        <v>44490</v>
      </c>
      <c r="N2380" s="115" t="s">
        <v>3150</v>
      </c>
      <c r="O2380" s="115" t="s">
        <v>1430</v>
      </c>
      <c r="P2380" s="115">
        <f t="shared" si="86"/>
        <v>10</v>
      </c>
      <c r="Q2380" s="115">
        <f t="shared" si="87"/>
        <v>2021</v>
      </c>
      <c r="R2380" s="211">
        <v>0.93</v>
      </c>
      <c r="S2380" s="115" t="str">
        <f t="shared" si="88"/>
        <v>GNK</v>
      </c>
      <c r="T2380" s="115" t="str">
        <f>IFERROR(VLOOKUP(S2380,[1]LOKASI!$B$4:$D$19,2,0),"-")</f>
        <v>DISTRIK I</v>
      </c>
      <c r="U2380" s="216"/>
      <c r="V2380" s="216"/>
      <c r="W2380" s="215"/>
    </row>
    <row r="2381" spans="2:23" ht="31" hidden="1" x14ac:dyDescent="0.35">
      <c r="B2381" s="115">
        <f t="shared" si="89"/>
        <v>2376</v>
      </c>
      <c r="C2381" s="115" t="s">
        <v>1755</v>
      </c>
      <c r="D2381" s="116" t="s">
        <v>5013</v>
      </c>
      <c r="E2381" s="117"/>
      <c r="F2381" s="118"/>
      <c r="G2381" s="119"/>
      <c r="H2381" s="119"/>
      <c r="I2381" s="119"/>
      <c r="J2381" s="119">
        <v>0.2</v>
      </c>
      <c r="K2381" s="131">
        <v>44490</v>
      </c>
      <c r="L2381" s="131">
        <v>44490</v>
      </c>
      <c r="M2381" s="131">
        <v>44490</v>
      </c>
      <c r="N2381" s="115" t="s">
        <v>3371</v>
      </c>
      <c r="O2381" s="115" t="s">
        <v>1430</v>
      </c>
      <c r="P2381" s="115">
        <f t="shared" si="86"/>
        <v>10</v>
      </c>
      <c r="Q2381" s="115">
        <f t="shared" si="87"/>
        <v>2021</v>
      </c>
      <c r="R2381" s="211"/>
      <c r="S2381" s="115" t="str">
        <f t="shared" si="88"/>
        <v>GNK</v>
      </c>
      <c r="T2381" s="115" t="str">
        <f>IFERROR(VLOOKUP(S2381,[1]LOKASI!$B$4:$D$19,2,0),"-")</f>
        <v>DISTRIK I</v>
      </c>
      <c r="U2381" s="216"/>
      <c r="V2381" s="216"/>
      <c r="W2381" s="215"/>
    </row>
    <row r="2382" spans="2:23" ht="31" hidden="1" x14ac:dyDescent="0.35">
      <c r="B2382" s="115">
        <f t="shared" si="89"/>
        <v>2377</v>
      </c>
      <c r="C2382" s="115" t="s">
        <v>1755</v>
      </c>
      <c r="D2382" s="116" t="s">
        <v>5014</v>
      </c>
      <c r="E2382" s="117"/>
      <c r="F2382" s="118"/>
      <c r="G2382" s="119">
        <v>1</v>
      </c>
      <c r="H2382" s="119"/>
      <c r="I2382" s="119">
        <v>1</v>
      </c>
      <c r="J2382" s="119"/>
      <c r="K2382" s="131">
        <v>44490</v>
      </c>
      <c r="L2382" s="131">
        <v>44490</v>
      </c>
      <c r="M2382" s="131">
        <v>44490</v>
      </c>
      <c r="N2382" s="115" t="s">
        <v>3721</v>
      </c>
      <c r="O2382" s="115" t="s">
        <v>1022</v>
      </c>
      <c r="P2382" s="115">
        <f t="shared" si="86"/>
        <v>10</v>
      </c>
      <c r="Q2382" s="115">
        <f t="shared" si="87"/>
        <v>2021</v>
      </c>
      <c r="R2382" s="211">
        <v>0.125</v>
      </c>
      <c r="S2382" s="115" t="str">
        <f t="shared" si="88"/>
        <v>TLJ</v>
      </c>
      <c r="T2382" s="115" t="str">
        <f>IFERROR(VLOOKUP(S2382,[1]LOKASI!$B$4:$D$19,2,0),"-")</f>
        <v>DISTRIK I</v>
      </c>
      <c r="U2382" s="216"/>
      <c r="V2382" s="216"/>
      <c r="W2382" s="215"/>
    </row>
    <row r="2383" spans="2:23" ht="31" hidden="1" x14ac:dyDescent="0.35">
      <c r="B2383" s="115">
        <f t="shared" si="89"/>
        <v>2378</v>
      </c>
      <c r="C2383" s="115" t="s">
        <v>2301</v>
      </c>
      <c r="D2383" s="116" t="s">
        <v>5015</v>
      </c>
      <c r="E2383" s="117"/>
      <c r="F2383" s="118"/>
      <c r="G2383" s="119">
        <v>1</v>
      </c>
      <c r="H2383" s="119"/>
      <c r="I2383" s="119">
        <v>1</v>
      </c>
      <c r="J2383" s="119"/>
      <c r="K2383" s="131">
        <v>44492</v>
      </c>
      <c r="L2383" s="131">
        <v>44492</v>
      </c>
      <c r="M2383" s="131">
        <v>44492</v>
      </c>
      <c r="N2383" s="115" t="s">
        <v>3833</v>
      </c>
      <c r="O2383" s="115" t="s">
        <v>4750</v>
      </c>
      <c r="P2383" s="115">
        <f t="shared" si="86"/>
        <v>10</v>
      </c>
      <c r="Q2383" s="115">
        <f t="shared" si="87"/>
        <v>2021</v>
      </c>
      <c r="R2383" s="211"/>
      <c r="S2383" s="115" t="str">
        <f t="shared" si="88"/>
        <v>SPIITLJ</v>
      </c>
      <c r="T2383" s="115" t="str">
        <f>IFERROR(VLOOKUP(S2383,[1]LOKASI!$B$4:$D$19,2,0),"-")</f>
        <v>-</v>
      </c>
      <c r="U2383" s="216"/>
      <c r="V2383" s="216"/>
      <c r="W2383" s="215"/>
    </row>
    <row r="2384" spans="2:23" ht="31" hidden="1" x14ac:dyDescent="0.35">
      <c r="B2384" s="115">
        <f t="shared" si="89"/>
        <v>2379</v>
      </c>
      <c r="C2384" s="115" t="s">
        <v>1755</v>
      </c>
      <c r="D2384" s="116" t="s">
        <v>5016</v>
      </c>
      <c r="E2384" s="117"/>
      <c r="F2384" s="118"/>
      <c r="G2384" s="119">
        <v>1</v>
      </c>
      <c r="H2384" s="119"/>
      <c r="I2384" s="119">
        <v>1</v>
      </c>
      <c r="J2384" s="119"/>
      <c r="K2384" s="131">
        <v>44492</v>
      </c>
      <c r="L2384" s="131">
        <v>44492</v>
      </c>
      <c r="M2384" s="131">
        <v>44492</v>
      </c>
      <c r="N2384" s="115" t="s">
        <v>3230</v>
      </c>
      <c r="O2384" s="115" t="s">
        <v>5017</v>
      </c>
      <c r="P2384" s="115">
        <f t="shared" si="86"/>
        <v>10</v>
      </c>
      <c r="Q2384" s="115">
        <f t="shared" si="87"/>
        <v>2021</v>
      </c>
      <c r="R2384" s="211"/>
      <c r="S2384" s="115" t="str">
        <f t="shared" si="88"/>
        <v>TLJ</v>
      </c>
      <c r="T2384" s="115" t="str">
        <f>IFERROR(VLOOKUP(S2384,[1]LOKASI!$B$4:$D$19,2,0),"-")</f>
        <v>DISTRIK I</v>
      </c>
      <c r="U2384" s="216"/>
      <c r="V2384" s="216"/>
      <c r="W2384" s="215"/>
    </row>
    <row r="2385" spans="2:23" ht="31" hidden="1" x14ac:dyDescent="0.35">
      <c r="B2385" s="115">
        <f t="shared" si="89"/>
        <v>2380</v>
      </c>
      <c r="C2385" s="115" t="s">
        <v>1300</v>
      </c>
      <c r="D2385" s="116" t="s">
        <v>5018</v>
      </c>
      <c r="E2385" s="117"/>
      <c r="F2385" s="118"/>
      <c r="G2385" s="119">
        <v>1</v>
      </c>
      <c r="H2385" s="119">
        <v>1</v>
      </c>
      <c r="I2385" s="119"/>
      <c r="J2385" s="119"/>
      <c r="K2385" s="131">
        <v>44492</v>
      </c>
      <c r="L2385" s="131">
        <v>44492</v>
      </c>
      <c r="M2385" s="131">
        <v>44492</v>
      </c>
      <c r="N2385" s="115" t="s">
        <v>5019</v>
      </c>
      <c r="O2385" s="126" t="s">
        <v>1792</v>
      </c>
      <c r="P2385" s="115">
        <f t="shared" si="86"/>
        <v>10</v>
      </c>
      <c r="Q2385" s="115">
        <f t="shared" si="87"/>
        <v>2021</v>
      </c>
      <c r="R2385" s="211"/>
      <c r="S2385" s="115" t="str">
        <f t="shared" si="88"/>
        <v>PDW-PPP</v>
      </c>
      <c r="T2385" s="115" t="str">
        <f>IFERROR(VLOOKUP(S2385,[1]LOKASI!$B$4:$D$19,2,0),"-")</f>
        <v>-</v>
      </c>
      <c r="U2385" s="216"/>
      <c r="V2385" s="216"/>
      <c r="W2385" s="215"/>
    </row>
    <row r="2386" spans="2:23" ht="46.5" hidden="1" x14ac:dyDescent="0.35">
      <c r="B2386" s="115">
        <f t="shared" si="89"/>
        <v>2381</v>
      </c>
      <c r="C2386" s="115" t="s">
        <v>1755</v>
      </c>
      <c r="D2386" s="116" t="s">
        <v>5020</v>
      </c>
      <c r="E2386" s="117"/>
      <c r="F2386" s="118"/>
      <c r="G2386" s="119"/>
      <c r="H2386" s="119"/>
      <c r="I2386" s="119"/>
      <c r="J2386" s="119">
        <v>36</v>
      </c>
      <c r="K2386" s="131">
        <v>44494</v>
      </c>
      <c r="L2386" s="131">
        <v>44494</v>
      </c>
      <c r="M2386" s="131">
        <v>44494</v>
      </c>
      <c r="N2386" s="115" t="s">
        <v>3663</v>
      </c>
      <c r="O2386" s="115" t="s">
        <v>1592</v>
      </c>
      <c r="P2386" s="115">
        <f t="shared" si="86"/>
        <v>10</v>
      </c>
      <c r="Q2386" s="115">
        <f t="shared" si="87"/>
        <v>2021</v>
      </c>
      <c r="R2386" s="211">
        <v>0</v>
      </c>
      <c r="S2386" s="115" t="str">
        <f t="shared" si="88"/>
        <v>TLJ</v>
      </c>
      <c r="T2386" s="115" t="str">
        <f>IFERROR(VLOOKUP(S2386,[1]LOKASI!$B$4:$D$19,2,0),"-")</f>
        <v>DISTRIK I</v>
      </c>
      <c r="U2386" s="216"/>
      <c r="V2386" s="216"/>
      <c r="W2386" s="215"/>
    </row>
    <row r="2387" spans="2:23" ht="31" hidden="1" x14ac:dyDescent="0.35">
      <c r="B2387" s="115">
        <f t="shared" si="89"/>
        <v>2382</v>
      </c>
      <c r="C2387" s="115" t="s">
        <v>1755</v>
      </c>
      <c r="D2387" s="116" t="s">
        <v>5021</v>
      </c>
      <c r="E2387" s="117"/>
      <c r="F2387" s="118"/>
      <c r="G2387" s="119">
        <v>1</v>
      </c>
      <c r="H2387" s="119"/>
      <c r="I2387" s="119">
        <v>3</v>
      </c>
      <c r="J2387" s="119"/>
      <c r="K2387" s="131">
        <v>44495</v>
      </c>
      <c r="L2387" s="131">
        <v>44495</v>
      </c>
      <c r="M2387" s="131">
        <v>44495</v>
      </c>
      <c r="N2387" s="115" t="s">
        <v>3213</v>
      </c>
      <c r="O2387" s="115" t="s">
        <v>1527</v>
      </c>
      <c r="P2387" s="115">
        <f t="shared" si="86"/>
        <v>10</v>
      </c>
      <c r="Q2387" s="115">
        <f t="shared" si="87"/>
        <v>2021</v>
      </c>
      <c r="R2387" s="211">
        <v>0.06</v>
      </c>
      <c r="S2387" s="115" t="str">
        <f t="shared" si="88"/>
        <v>PMB</v>
      </c>
      <c r="T2387" s="115" t="str">
        <f>IFERROR(VLOOKUP(S2387,[1]LOKASI!$B$4:$D$19,2,0),"-")</f>
        <v>DISTRIK I</v>
      </c>
      <c r="U2387" s="216"/>
      <c r="V2387" s="216"/>
      <c r="W2387" s="215"/>
    </row>
    <row r="2388" spans="2:23" ht="50.25" hidden="1" customHeight="1" x14ac:dyDescent="0.35">
      <c r="B2388" s="115">
        <f t="shared" si="89"/>
        <v>2383</v>
      </c>
      <c r="C2388" s="115" t="s">
        <v>1755</v>
      </c>
      <c r="D2388" s="116" t="s">
        <v>5022</v>
      </c>
      <c r="E2388" s="117"/>
      <c r="F2388" s="118"/>
      <c r="G2388" s="119"/>
      <c r="H2388" s="119"/>
      <c r="I2388" s="119"/>
      <c r="J2388" s="119">
        <v>24</v>
      </c>
      <c r="K2388" s="131">
        <v>44495</v>
      </c>
      <c r="L2388" s="131">
        <v>44495</v>
      </c>
      <c r="M2388" s="131">
        <v>44495</v>
      </c>
      <c r="N2388" s="115" t="s">
        <v>3403</v>
      </c>
      <c r="O2388" s="115" t="s">
        <v>691</v>
      </c>
      <c r="P2388" s="115">
        <f t="shared" si="86"/>
        <v>10</v>
      </c>
      <c r="Q2388" s="115">
        <f t="shared" si="87"/>
        <v>2021</v>
      </c>
      <c r="R2388" s="211">
        <v>0.03</v>
      </c>
      <c r="S2388" s="115" t="str">
        <f t="shared" si="88"/>
        <v>TLJ</v>
      </c>
      <c r="T2388" s="115" t="str">
        <f>IFERROR(VLOOKUP(S2388,[1]LOKASI!$B$4:$D$19,2,0),"-")</f>
        <v>DISTRIK I</v>
      </c>
      <c r="U2388" s="216"/>
      <c r="V2388" s="216"/>
      <c r="W2388" s="215"/>
    </row>
    <row r="2389" spans="2:23" ht="39.75" hidden="1" customHeight="1" x14ac:dyDescent="0.35">
      <c r="B2389" s="115">
        <f t="shared" si="89"/>
        <v>2384</v>
      </c>
      <c r="C2389" s="115" t="s">
        <v>1755</v>
      </c>
      <c r="D2389" s="116" t="s">
        <v>5023</v>
      </c>
      <c r="E2389" s="117"/>
      <c r="F2389" s="118"/>
      <c r="G2389" s="119"/>
      <c r="H2389" s="119"/>
      <c r="I2389" s="119"/>
      <c r="J2389" s="119">
        <v>8</v>
      </c>
      <c r="K2389" s="131">
        <v>44496</v>
      </c>
      <c r="L2389" s="131">
        <v>44496</v>
      </c>
      <c r="M2389" s="131">
        <v>44496</v>
      </c>
      <c r="N2389" s="115" t="s">
        <v>4438</v>
      </c>
      <c r="O2389" s="115" t="s">
        <v>1022</v>
      </c>
      <c r="P2389" s="115">
        <f t="shared" si="86"/>
        <v>10</v>
      </c>
      <c r="Q2389" s="115">
        <f t="shared" si="87"/>
        <v>2021</v>
      </c>
      <c r="R2389" s="211">
        <v>7.4999999999999997E-2</v>
      </c>
      <c r="S2389" s="115" t="str">
        <f t="shared" si="88"/>
        <v>TLJ</v>
      </c>
      <c r="T2389" s="115" t="str">
        <f>IFERROR(VLOOKUP(S2389,[1]LOKASI!$B$4:$D$19,2,0),"-")</f>
        <v>DISTRIK I</v>
      </c>
      <c r="U2389" s="216"/>
      <c r="V2389" s="216"/>
      <c r="W2389" s="215"/>
    </row>
    <row r="2390" spans="2:23" ht="57.75" hidden="1" customHeight="1" x14ac:dyDescent="0.35">
      <c r="B2390" s="115">
        <f t="shared" si="89"/>
        <v>2385</v>
      </c>
      <c r="C2390" s="115" t="s">
        <v>1755</v>
      </c>
      <c r="D2390" s="116" t="s">
        <v>5024</v>
      </c>
      <c r="E2390" s="117"/>
      <c r="F2390" s="118"/>
      <c r="G2390" s="119"/>
      <c r="H2390" s="119"/>
      <c r="I2390" s="119"/>
      <c r="J2390" s="119">
        <v>16</v>
      </c>
      <c r="K2390" s="131">
        <v>44496</v>
      </c>
      <c r="L2390" s="131">
        <v>44496</v>
      </c>
      <c r="M2390" s="131">
        <v>44496</v>
      </c>
      <c r="N2390" s="115" t="s">
        <v>3739</v>
      </c>
      <c r="O2390" s="115" t="s">
        <v>691</v>
      </c>
      <c r="P2390" s="115">
        <f t="shared" si="86"/>
        <v>10</v>
      </c>
      <c r="Q2390" s="115">
        <f t="shared" si="87"/>
        <v>2021</v>
      </c>
      <c r="R2390" s="211">
        <v>0.01</v>
      </c>
      <c r="S2390" s="115" t="str">
        <f t="shared" si="88"/>
        <v>TLJ</v>
      </c>
      <c r="T2390" s="115" t="str">
        <f>IFERROR(VLOOKUP(S2390,[1]LOKASI!$B$4:$D$19,2,0),"-")</f>
        <v>DISTRIK I</v>
      </c>
      <c r="U2390" s="216"/>
      <c r="V2390" s="216"/>
      <c r="W2390" s="215"/>
    </row>
    <row r="2391" spans="2:23" ht="31" hidden="1" x14ac:dyDescent="0.35">
      <c r="B2391" s="115">
        <f t="shared" si="89"/>
        <v>2386</v>
      </c>
      <c r="C2391" s="115" t="s">
        <v>1755</v>
      </c>
      <c r="D2391" s="116" t="s">
        <v>5025</v>
      </c>
      <c r="E2391" s="117"/>
      <c r="F2391" s="118"/>
      <c r="G2391" s="119"/>
      <c r="H2391" s="119"/>
      <c r="I2391" s="119"/>
      <c r="J2391" s="119">
        <v>8</v>
      </c>
      <c r="K2391" s="131">
        <v>44497</v>
      </c>
      <c r="L2391" s="131">
        <v>44497</v>
      </c>
      <c r="M2391" s="131">
        <v>44497</v>
      </c>
      <c r="N2391" s="115" t="s">
        <v>3352</v>
      </c>
      <c r="O2391" s="115" t="s">
        <v>614</v>
      </c>
      <c r="P2391" s="115">
        <f t="shared" si="86"/>
        <v>10</v>
      </c>
      <c r="Q2391" s="115">
        <f t="shared" si="87"/>
        <v>2021</v>
      </c>
      <c r="R2391" s="211">
        <v>1.1499999999999999</v>
      </c>
      <c r="S2391" s="115" t="str">
        <f t="shared" si="88"/>
        <v>TLJ</v>
      </c>
      <c r="T2391" s="115" t="str">
        <f>IFERROR(VLOOKUP(S2391,[1]LOKASI!$B$4:$D$19,2,0),"-")</f>
        <v>DISTRIK I</v>
      </c>
      <c r="U2391" s="216"/>
      <c r="V2391" s="216"/>
      <c r="W2391" s="215"/>
    </row>
    <row r="2392" spans="2:23" ht="46.5" hidden="1" x14ac:dyDescent="0.35">
      <c r="B2392" s="115">
        <f t="shared" si="89"/>
        <v>2387</v>
      </c>
      <c r="C2392" s="115" t="s">
        <v>1755</v>
      </c>
      <c r="D2392" s="116" t="s">
        <v>5026</v>
      </c>
      <c r="E2392" s="117"/>
      <c r="F2392" s="118"/>
      <c r="G2392" s="119"/>
      <c r="H2392" s="119"/>
      <c r="I2392" s="119"/>
      <c r="J2392" s="119">
        <v>8</v>
      </c>
      <c r="K2392" s="131">
        <v>44497</v>
      </c>
      <c r="L2392" s="131">
        <v>44497</v>
      </c>
      <c r="M2392" s="131">
        <v>44497</v>
      </c>
      <c r="N2392" s="115" t="s">
        <v>3933</v>
      </c>
      <c r="O2392" s="115" t="s">
        <v>1672</v>
      </c>
      <c r="P2392" s="115">
        <f t="shared" si="86"/>
        <v>10</v>
      </c>
      <c r="Q2392" s="115">
        <f t="shared" si="87"/>
        <v>2021</v>
      </c>
      <c r="R2392" s="211">
        <v>0.4</v>
      </c>
      <c r="S2392" s="115" t="str">
        <f t="shared" si="88"/>
        <v>TSM</v>
      </c>
      <c r="T2392" s="115" t="str">
        <f>IFERROR(VLOOKUP(S2392,[1]LOKASI!$B$4:$D$19,2,0),"-")</f>
        <v>DISTRIK III</v>
      </c>
      <c r="U2392" s="216"/>
      <c r="V2392" s="216"/>
      <c r="W2392" s="215"/>
    </row>
    <row r="2393" spans="2:23" ht="31" hidden="1" x14ac:dyDescent="0.35">
      <c r="B2393" s="115">
        <f t="shared" si="89"/>
        <v>2388</v>
      </c>
      <c r="C2393" s="115" t="s">
        <v>1755</v>
      </c>
      <c r="D2393" s="116" t="s">
        <v>5027</v>
      </c>
      <c r="E2393" s="117"/>
      <c r="F2393" s="118"/>
      <c r="G2393" s="119">
        <v>1</v>
      </c>
      <c r="H2393" s="119"/>
      <c r="I2393" s="119">
        <v>1</v>
      </c>
      <c r="J2393" s="119"/>
      <c r="K2393" s="131">
        <v>44498</v>
      </c>
      <c r="L2393" s="131">
        <v>44498</v>
      </c>
      <c r="M2393" s="131">
        <v>44498</v>
      </c>
      <c r="N2393" s="115" t="s">
        <v>3128</v>
      </c>
      <c r="O2393" s="115" t="s">
        <v>1022</v>
      </c>
      <c r="P2393" s="115">
        <f t="shared" si="86"/>
        <v>10</v>
      </c>
      <c r="Q2393" s="115">
        <f t="shared" si="87"/>
        <v>2021</v>
      </c>
      <c r="R2393" s="211">
        <v>0.25</v>
      </c>
      <c r="S2393" s="115" t="str">
        <f t="shared" si="88"/>
        <v>TLJ</v>
      </c>
      <c r="T2393" s="115" t="str">
        <f>IFERROR(VLOOKUP(S2393,[1]LOKASI!$B$4:$D$19,2,0),"-")</f>
        <v>DISTRIK I</v>
      </c>
      <c r="U2393" s="216"/>
      <c r="V2393" s="216"/>
      <c r="W2393" s="215"/>
    </row>
    <row r="2394" spans="2:23" ht="62" hidden="1" x14ac:dyDescent="0.35">
      <c r="B2394" s="115">
        <f t="shared" si="89"/>
        <v>2389</v>
      </c>
      <c r="C2394" s="115" t="s">
        <v>1755</v>
      </c>
      <c r="D2394" s="116" t="s">
        <v>5028</v>
      </c>
      <c r="E2394" s="117"/>
      <c r="F2394" s="118"/>
      <c r="G2394" s="119"/>
      <c r="H2394" s="119"/>
      <c r="I2394" s="119"/>
      <c r="J2394" s="119">
        <v>24</v>
      </c>
      <c r="K2394" s="131">
        <v>44498</v>
      </c>
      <c r="L2394" s="131">
        <v>44498</v>
      </c>
      <c r="M2394" s="131">
        <v>44498</v>
      </c>
      <c r="N2394" s="115" t="s">
        <v>3446</v>
      </c>
      <c r="O2394" s="115" t="s">
        <v>1622</v>
      </c>
      <c r="P2394" s="115">
        <f t="shared" si="86"/>
        <v>10</v>
      </c>
      <c r="Q2394" s="115">
        <f t="shared" si="87"/>
        <v>2021</v>
      </c>
      <c r="R2394" s="213" t="s">
        <v>5029</v>
      </c>
      <c r="S2394" s="115" t="str">
        <f t="shared" si="88"/>
        <v>TLJ</v>
      </c>
      <c r="T2394" s="115" t="str">
        <f>IFERROR(VLOOKUP(S2394,[1]LOKASI!$B$4:$D$19,2,0),"-")</f>
        <v>DISTRIK I</v>
      </c>
      <c r="U2394" s="216"/>
      <c r="V2394" s="216"/>
      <c r="W2394" s="215"/>
    </row>
    <row r="2395" spans="2:23" ht="46.5" hidden="1" x14ac:dyDescent="0.35">
      <c r="B2395" s="115">
        <f t="shared" si="89"/>
        <v>2390</v>
      </c>
      <c r="C2395" s="115" t="s">
        <v>2301</v>
      </c>
      <c r="D2395" s="116" t="s">
        <v>5030</v>
      </c>
      <c r="E2395" s="117"/>
      <c r="F2395" s="118"/>
      <c r="G2395" s="119">
        <v>1</v>
      </c>
      <c r="H2395" s="119">
        <v>1</v>
      </c>
      <c r="I2395" s="119"/>
      <c r="J2395" s="119"/>
      <c r="K2395" s="131">
        <v>44498</v>
      </c>
      <c r="L2395" s="131">
        <v>44498</v>
      </c>
      <c r="M2395" s="131">
        <v>44498</v>
      </c>
      <c r="N2395" s="115" t="s">
        <v>3923</v>
      </c>
      <c r="O2395" s="115" t="s">
        <v>4811</v>
      </c>
      <c r="P2395" s="115">
        <f t="shared" si="86"/>
        <v>10</v>
      </c>
      <c r="Q2395" s="115">
        <f t="shared" si="87"/>
        <v>2021</v>
      </c>
      <c r="R2395" s="211"/>
      <c r="S2395" s="115" t="str">
        <f t="shared" si="88"/>
        <v>SPVIITLJ</v>
      </c>
      <c r="T2395" s="115" t="str">
        <f>IFERROR(VLOOKUP(S2395,[1]LOKASI!$B$4:$D$19,2,0),"-")</f>
        <v>-</v>
      </c>
      <c r="U2395" s="216"/>
      <c r="V2395" s="216"/>
      <c r="W2395" s="215"/>
    </row>
    <row r="2396" spans="2:23" ht="31" hidden="1" x14ac:dyDescent="0.35">
      <c r="B2396" s="115">
        <f t="shared" si="89"/>
        <v>2391</v>
      </c>
      <c r="C2396" s="115" t="s">
        <v>1755</v>
      </c>
      <c r="D2396" s="116" t="s">
        <v>5031</v>
      </c>
      <c r="E2396" s="117"/>
      <c r="F2396" s="118"/>
      <c r="G2396" s="119">
        <v>1</v>
      </c>
      <c r="H2396" s="119"/>
      <c r="I2396" s="119">
        <v>1</v>
      </c>
      <c r="J2396" s="119"/>
      <c r="K2396" s="131">
        <v>44498</v>
      </c>
      <c r="L2396" s="131">
        <v>44498</v>
      </c>
      <c r="M2396" s="131">
        <v>44498</v>
      </c>
      <c r="N2396" s="115" t="s">
        <v>3397</v>
      </c>
      <c r="O2396" s="115" t="s">
        <v>4585</v>
      </c>
      <c r="P2396" s="115">
        <f t="shared" si="86"/>
        <v>10</v>
      </c>
      <c r="Q2396" s="115">
        <f t="shared" si="87"/>
        <v>2021</v>
      </c>
      <c r="R2396" s="211">
        <v>0</v>
      </c>
      <c r="S2396" s="115" t="str">
        <f t="shared" si="88"/>
        <v>PMN</v>
      </c>
      <c r="T2396" s="115" t="str">
        <f>IFERROR(VLOOKUP(S2396,[1]LOKASI!$B$4:$D$19,2,0),"-")</f>
        <v>DISTRIK III</v>
      </c>
      <c r="U2396" s="216"/>
      <c r="V2396" s="216"/>
      <c r="W2396" s="215"/>
    </row>
    <row r="2397" spans="2:23" ht="58.5" hidden="1" customHeight="1" x14ac:dyDescent="0.35">
      <c r="B2397" s="115">
        <f t="shared" si="89"/>
        <v>2392</v>
      </c>
      <c r="C2397" s="115" t="s">
        <v>1755</v>
      </c>
      <c r="D2397" s="116" t="s">
        <v>5032</v>
      </c>
      <c r="E2397" s="117"/>
      <c r="F2397" s="118"/>
      <c r="G2397" s="119"/>
      <c r="H2397" s="119"/>
      <c r="I2397" s="119"/>
      <c r="J2397" s="119">
        <v>8</v>
      </c>
      <c r="K2397" s="131">
        <v>44499</v>
      </c>
      <c r="L2397" s="131">
        <v>44499</v>
      </c>
      <c r="M2397" s="131">
        <v>44499</v>
      </c>
      <c r="N2397" s="115" t="s">
        <v>3182</v>
      </c>
      <c r="O2397" s="115" t="s">
        <v>1580</v>
      </c>
      <c r="P2397" s="115">
        <f t="shared" si="86"/>
        <v>10</v>
      </c>
      <c r="Q2397" s="115">
        <f t="shared" si="87"/>
        <v>2021</v>
      </c>
      <c r="R2397" s="211">
        <v>0.87</v>
      </c>
      <c r="S2397" s="115" t="str">
        <f t="shared" si="88"/>
        <v>TLJ</v>
      </c>
      <c r="T2397" s="115" t="str">
        <f>IFERROR(VLOOKUP(S2397,[1]LOKASI!$B$4:$D$19,2,0),"-")</f>
        <v>DISTRIK I</v>
      </c>
      <c r="U2397" s="216"/>
      <c r="V2397" s="216"/>
      <c r="W2397" s="215"/>
    </row>
    <row r="2398" spans="2:23" ht="31" hidden="1" x14ac:dyDescent="0.35">
      <c r="B2398" s="115">
        <f t="shared" si="89"/>
        <v>2393</v>
      </c>
      <c r="C2398" s="115" t="s">
        <v>1755</v>
      </c>
      <c r="D2398" s="116" t="s">
        <v>5033</v>
      </c>
      <c r="E2398" s="117"/>
      <c r="F2398" s="118"/>
      <c r="G2398" s="119"/>
      <c r="H2398" s="119"/>
      <c r="I2398" s="119"/>
      <c r="J2398" s="119">
        <v>8</v>
      </c>
      <c r="K2398" s="131">
        <v>44499</v>
      </c>
      <c r="L2398" s="131">
        <v>44499</v>
      </c>
      <c r="M2398" s="131">
        <v>44499</v>
      </c>
      <c r="N2398" s="115" t="s">
        <v>3959</v>
      </c>
      <c r="O2398" s="115" t="s">
        <v>1580</v>
      </c>
      <c r="P2398" s="115">
        <f t="shared" si="86"/>
        <v>10</v>
      </c>
      <c r="Q2398" s="115">
        <f t="shared" si="87"/>
        <v>2021</v>
      </c>
      <c r="R2398" s="211">
        <v>0.75</v>
      </c>
      <c r="S2398" s="115" t="str">
        <f t="shared" si="88"/>
        <v>TLJ</v>
      </c>
      <c r="T2398" s="115" t="str">
        <f>IFERROR(VLOOKUP(S2398,[1]LOKASI!$B$4:$D$19,2,0),"-")</f>
        <v>DISTRIK I</v>
      </c>
      <c r="U2398" s="216"/>
      <c r="V2398" s="216"/>
      <c r="W2398" s="215"/>
    </row>
    <row r="2399" spans="2:23" ht="31" hidden="1" x14ac:dyDescent="0.35">
      <c r="B2399" s="115">
        <f t="shared" si="89"/>
        <v>2394</v>
      </c>
      <c r="C2399" s="115" t="s">
        <v>2301</v>
      </c>
      <c r="D2399" s="116" t="s">
        <v>5034</v>
      </c>
      <c r="E2399" s="117"/>
      <c r="F2399" s="118"/>
      <c r="G2399" s="119">
        <v>1</v>
      </c>
      <c r="H2399" s="119"/>
      <c r="I2399" s="119">
        <v>1</v>
      </c>
      <c r="J2399" s="119"/>
      <c r="K2399" s="131">
        <v>44499</v>
      </c>
      <c r="L2399" s="131">
        <v>44499</v>
      </c>
      <c r="M2399" s="131">
        <v>44499</v>
      </c>
      <c r="N2399" s="115" t="s">
        <v>5035</v>
      </c>
      <c r="O2399" s="115" t="s">
        <v>4758</v>
      </c>
      <c r="P2399" s="115">
        <f t="shared" si="86"/>
        <v>10</v>
      </c>
      <c r="Q2399" s="115">
        <f t="shared" si="87"/>
        <v>2021</v>
      </c>
      <c r="R2399" s="211"/>
      <c r="S2399" s="115" t="str">
        <f t="shared" si="88"/>
        <v>SPITLJ</v>
      </c>
      <c r="T2399" s="115" t="str">
        <f>IFERROR(VLOOKUP(S2399,[1]LOKASI!$B$4:$D$19,2,0),"-")</f>
        <v>-</v>
      </c>
      <c r="U2399" s="216"/>
      <c r="V2399" s="216"/>
      <c r="W2399" s="215"/>
    </row>
    <row r="2400" spans="2:23" ht="80.25" hidden="1" customHeight="1" x14ac:dyDescent="0.35">
      <c r="B2400" s="115">
        <f t="shared" si="89"/>
        <v>2395</v>
      </c>
      <c r="C2400" s="115" t="s">
        <v>1755</v>
      </c>
      <c r="D2400" s="116" t="s">
        <v>5036</v>
      </c>
      <c r="E2400" s="117"/>
      <c r="F2400" s="118"/>
      <c r="G2400" s="119"/>
      <c r="H2400" s="119"/>
      <c r="I2400" s="119"/>
      <c r="J2400" s="119">
        <v>12</v>
      </c>
      <c r="K2400" s="131">
        <v>44499</v>
      </c>
      <c r="L2400" s="131">
        <v>44499</v>
      </c>
      <c r="M2400" s="131">
        <v>44499</v>
      </c>
      <c r="N2400" s="115" t="s">
        <v>3397</v>
      </c>
      <c r="O2400" s="115" t="s">
        <v>1450</v>
      </c>
      <c r="P2400" s="115">
        <f t="shared" si="86"/>
        <v>10</v>
      </c>
      <c r="Q2400" s="115">
        <f t="shared" si="87"/>
        <v>2021</v>
      </c>
      <c r="R2400" s="211">
        <v>0.2</v>
      </c>
      <c r="S2400" s="115" t="str">
        <f t="shared" si="88"/>
        <v>KAG</v>
      </c>
      <c r="T2400" s="115" t="str">
        <f>IFERROR(VLOOKUP(S2400,[1]LOKASI!$B$4:$D$19,2,0),"-")</f>
        <v>DISTRIK III</v>
      </c>
      <c r="U2400" s="216"/>
      <c r="V2400" s="216"/>
      <c r="W2400" s="215"/>
    </row>
    <row r="2401" spans="2:23" ht="31" hidden="1" x14ac:dyDescent="0.35">
      <c r="B2401" s="115">
        <f t="shared" si="89"/>
        <v>2396</v>
      </c>
      <c r="C2401" s="115" t="s">
        <v>1755</v>
      </c>
      <c r="D2401" s="116" t="s">
        <v>5037</v>
      </c>
      <c r="E2401" s="117"/>
      <c r="F2401" s="118"/>
      <c r="G2401" s="119">
        <v>1</v>
      </c>
      <c r="H2401" s="119"/>
      <c r="I2401" s="119">
        <v>1</v>
      </c>
      <c r="J2401" s="119"/>
      <c r="K2401" s="131">
        <v>44501</v>
      </c>
      <c r="L2401" s="131">
        <v>44501</v>
      </c>
      <c r="M2401" s="131">
        <v>44501</v>
      </c>
      <c r="N2401" s="115" t="s">
        <v>3472</v>
      </c>
      <c r="O2401" s="115" t="s">
        <v>1431</v>
      </c>
      <c r="P2401" s="115">
        <f t="shared" si="86"/>
        <v>11</v>
      </c>
      <c r="Q2401" s="115">
        <f t="shared" si="87"/>
        <v>2021</v>
      </c>
      <c r="R2401" s="211">
        <v>0.7</v>
      </c>
      <c r="S2401" s="115" t="str">
        <f t="shared" si="88"/>
        <v>GNK</v>
      </c>
      <c r="T2401" s="115" t="str">
        <f>IFERROR(VLOOKUP(S2401,[1]LOKASI!$B$4:$D$19,2,0),"-")</f>
        <v>DISTRIK I</v>
      </c>
      <c r="U2401" s="216"/>
      <c r="V2401" s="216"/>
      <c r="W2401" s="215"/>
    </row>
    <row r="2402" spans="2:23" ht="31" hidden="1" x14ac:dyDescent="0.35">
      <c r="B2402" s="115">
        <f t="shared" si="89"/>
        <v>2397</v>
      </c>
      <c r="C2402" s="115" t="s">
        <v>1755</v>
      </c>
      <c r="D2402" s="116" t="s">
        <v>5038</v>
      </c>
      <c r="E2402" s="117"/>
      <c r="F2402" s="118"/>
      <c r="G2402" s="119"/>
      <c r="H2402" s="119"/>
      <c r="I2402" s="119"/>
      <c r="J2402" s="119">
        <v>16</v>
      </c>
      <c r="K2402" s="131">
        <v>44501</v>
      </c>
      <c r="L2402" s="131">
        <v>44501</v>
      </c>
      <c r="M2402" s="131">
        <v>44501</v>
      </c>
      <c r="N2402" s="115" t="s">
        <v>3663</v>
      </c>
      <c r="O2402" s="115" t="s">
        <v>1617</v>
      </c>
      <c r="P2402" s="115">
        <f t="shared" si="86"/>
        <v>11</v>
      </c>
      <c r="Q2402" s="115">
        <f t="shared" si="87"/>
        <v>2021</v>
      </c>
      <c r="R2402" s="211">
        <v>0.02</v>
      </c>
      <c r="S2402" s="115" t="str">
        <f t="shared" si="88"/>
        <v>TLJ</v>
      </c>
      <c r="T2402" s="115" t="str">
        <f>IFERROR(VLOOKUP(S2402,[1]LOKASI!$B$4:$D$19,2,0),"-")</f>
        <v>DISTRIK I</v>
      </c>
      <c r="U2402" s="216"/>
      <c r="V2402" s="216"/>
      <c r="W2402" s="215"/>
    </row>
    <row r="2403" spans="2:23" ht="69.75" hidden="1" customHeight="1" x14ac:dyDescent="0.35">
      <c r="B2403" s="115">
        <f t="shared" si="89"/>
        <v>2398</v>
      </c>
      <c r="C2403" s="115" t="s">
        <v>1755</v>
      </c>
      <c r="D2403" s="116" t="s">
        <v>5039</v>
      </c>
      <c r="E2403" s="117"/>
      <c r="F2403" s="118"/>
      <c r="G2403" s="119"/>
      <c r="H2403" s="119"/>
      <c r="I2403" s="119"/>
      <c r="J2403" s="119">
        <v>16</v>
      </c>
      <c r="K2403" s="131">
        <v>44501</v>
      </c>
      <c r="L2403" s="131">
        <v>44501</v>
      </c>
      <c r="M2403" s="131">
        <v>44501</v>
      </c>
      <c r="N2403" s="115" t="s">
        <v>3415</v>
      </c>
      <c r="O2403" s="115" t="s">
        <v>1363</v>
      </c>
      <c r="P2403" s="115">
        <f t="shared" ref="P2403:P2467" si="90">MONTH(K2403)</f>
        <v>11</v>
      </c>
      <c r="Q2403" s="115">
        <f t="shared" ref="Q2403:Q2467" si="91">YEAR(K2403)</f>
        <v>2021</v>
      </c>
      <c r="R2403" s="211">
        <v>3.13</v>
      </c>
      <c r="S2403" s="115" t="str">
        <f t="shared" si="88"/>
        <v>BRG</v>
      </c>
      <c r="T2403" s="115" t="str">
        <f>IFERROR(VLOOKUP(S2403,[1]LOKASI!$B$4:$D$19,2,0),"-")</f>
        <v>DISTRIK III</v>
      </c>
      <c r="U2403" s="216"/>
      <c r="V2403" s="216"/>
      <c r="W2403" s="215"/>
    </row>
    <row r="2404" spans="2:23" ht="53.25" hidden="1" customHeight="1" x14ac:dyDescent="0.35">
      <c r="B2404" s="115">
        <f t="shared" si="89"/>
        <v>2399</v>
      </c>
      <c r="C2404" s="115" t="s">
        <v>1755</v>
      </c>
      <c r="D2404" s="116" t="s">
        <v>5040</v>
      </c>
      <c r="E2404" s="117"/>
      <c r="F2404" s="118"/>
      <c r="G2404" s="119">
        <v>1</v>
      </c>
      <c r="H2404" s="119"/>
      <c r="I2404" s="119">
        <v>1</v>
      </c>
      <c r="J2404" s="119"/>
      <c r="K2404" s="131">
        <v>44502</v>
      </c>
      <c r="L2404" s="131">
        <v>44502</v>
      </c>
      <c r="M2404" s="131">
        <v>44502</v>
      </c>
      <c r="N2404" s="115" t="s">
        <v>3250</v>
      </c>
      <c r="O2404" s="115" t="s">
        <v>1362</v>
      </c>
      <c r="P2404" s="115">
        <f t="shared" si="90"/>
        <v>11</v>
      </c>
      <c r="Q2404" s="115">
        <f t="shared" si="91"/>
        <v>2021</v>
      </c>
      <c r="R2404" s="211">
        <v>2.1</v>
      </c>
      <c r="S2404" s="115" t="str">
        <f t="shared" si="88"/>
        <v>BRG</v>
      </c>
      <c r="T2404" s="115" t="str">
        <f>IFERROR(VLOOKUP(S2404,[1]LOKASI!$B$4:$D$19,2,0),"-")</f>
        <v>DISTRIK III</v>
      </c>
      <c r="U2404" s="216"/>
      <c r="V2404" s="216"/>
      <c r="W2404" s="215"/>
    </row>
    <row r="2405" spans="2:23" ht="48.75" hidden="1" customHeight="1" x14ac:dyDescent="0.35">
      <c r="B2405" s="115">
        <f t="shared" si="89"/>
        <v>2400</v>
      </c>
      <c r="C2405" s="115" t="s">
        <v>1755</v>
      </c>
      <c r="D2405" s="116" t="s">
        <v>5041</v>
      </c>
      <c r="E2405" s="117"/>
      <c r="F2405" s="118"/>
      <c r="G2405" s="119">
        <v>1</v>
      </c>
      <c r="H2405" s="119"/>
      <c r="I2405" s="119">
        <v>1</v>
      </c>
      <c r="J2405" s="119"/>
      <c r="K2405" s="131">
        <v>44502</v>
      </c>
      <c r="L2405" s="131">
        <v>44502</v>
      </c>
      <c r="M2405" s="131">
        <v>44502</v>
      </c>
      <c r="N2405" s="115" t="s">
        <v>5042</v>
      </c>
      <c r="O2405" s="115" t="s">
        <v>1367</v>
      </c>
      <c r="P2405" s="115">
        <f t="shared" si="90"/>
        <v>11</v>
      </c>
      <c r="Q2405" s="115">
        <f t="shared" si="91"/>
        <v>2021</v>
      </c>
      <c r="R2405" s="213" t="s">
        <v>5043</v>
      </c>
      <c r="S2405" s="115" t="str">
        <f t="shared" si="88"/>
        <v>BRG</v>
      </c>
      <c r="T2405" s="115" t="str">
        <f>IFERROR(VLOOKUP(S2405,[1]LOKASI!$B$4:$D$19,2,0),"-")</f>
        <v>DISTRIK III</v>
      </c>
      <c r="U2405" s="216"/>
      <c r="V2405" s="216"/>
      <c r="W2405" s="215"/>
    </row>
    <row r="2406" spans="2:23" ht="72.75" hidden="1" customHeight="1" x14ac:dyDescent="0.35">
      <c r="B2406" s="115">
        <f t="shared" si="89"/>
        <v>2401</v>
      </c>
      <c r="C2406" s="115" t="s">
        <v>1755</v>
      </c>
      <c r="D2406" s="116" t="s">
        <v>5044</v>
      </c>
      <c r="E2406" s="117"/>
      <c r="F2406" s="118"/>
      <c r="G2406" s="119"/>
      <c r="H2406" s="119"/>
      <c r="I2406" s="119"/>
      <c r="J2406" s="119">
        <v>16</v>
      </c>
      <c r="K2406" s="131">
        <v>44503</v>
      </c>
      <c r="L2406" s="131">
        <v>44503</v>
      </c>
      <c r="M2406" s="131">
        <v>44503</v>
      </c>
      <c r="N2406" s="115" t="s">
        <v>3446</v>
      </c>
      <c r="O2406" s="115" t="s">
        <v>1619</v>
      </c>
      <c r="P2406" s="115">
        <f t="shared" si="90"/>
        <v>11</v>
      </c>
      <c r="Q2406" s="115">
        <f t="shared" si="91"/>
        <v>2021</v>
      </c>
      <c r="R2406" s="211">
        <v>1.2</v>
      </c>
      <c r="S2406" s="115" t="str">
        <f t="shared" si="88"/>
        <v>TLJ</v>
      </c>
      <c r="T2406" s="115" t="str">
        <f>IFERROR(VLOOKUP(S2406,[1]LOKASI!$B$4:$D$19,2,0),"-")</f>
        <v>DISTRIK I</v>
      </c>
      <c r="U2406" s="216"/>
      <c r="V2406" s="216"/>
      <c r="W2406" s="215"/>
    </row>
    <row r="2407" spans="2:23" ht="69.75" hidden="1" customHeight="1" x14ac:dyDescent="0.35">
      <c r="B2407" s="115">
        <f t="shared" si="89"/>
        <v>2402</v>
      </c>
      <c r="C2407" s="115" t="s">
        <v>1755</v>
      </c>
      <c r="D2407" s="116" t="s">
        <v>5045</v>
      </c>
      <c r="E2407" s="117"/>
      <c r="F2407" s="118"/>
      <c r="G2407" s="119"/>
      <c r="H2407" s="119"/>
      <c r="I2407" s="119"/>
      <c r="J2407" s="119">
        <v>16</v>
      </c>
      <c r="K2407" s="131">
        <v>44504</v>
      </c>
      <c r="L2407" s="131">
        <v>44504</v>
      </c>
      <c r="M2407" s="131">
        <v>44504</v>
      </c>
      <c r="N2407" s="115" t="s">
        <v>3631</v>
      </c>
      <c r="O2407" s="115" t="s">
        <v>1619</v>
      </c>
      <c r="P2407" s="115">
        <f t="shared" si="90"/>
        <v>11</v>
      </c>
      <c r="Q2407" s="115">
        <f t="shared" si="91"/>
        <v>2021</v>
      </c>
      <c r="R2407" s="211">
        <v>1.3</v>
      </c>
      <c r="S2407" s="115" t="str">
        <f t="shared" si="88"/>
        <v>TLJ</v>
      </c>
      <c r="T2407" s="115" t="str">
        <f>IFERROR(VLOOKUP(S2407,[1]LOKASI!$B$4:$D$19,2,0),"-")</f>
        <v>DISTRIK I</v>
      </c>
      <c r="U2407" s="216"/>
      <c r="V2407" s="216"/>
      <c r="W2407" s="215"/>
    </row>
    <row r="2408" spans="2:23" ht="70.5" hidden="1" customHeight="1" x14ac:dyDescent="0.35">
      <c r="B2408" s="115">
        <f t="shared" si="89"/>
        <v>2403</v>
      </c>
      <c r="C2408" s="115" t="s">
        <v>1755</v>
      </c>
      <c r="D2408" s="116" t="s">
        <v>5046</v>
      </c>
      <c r="E2408" s="117"/>
      <c r="F2408" s="118"/>
      <c r="G2408" s="119">
        <v>1</v>
      </c>
      <c r="H2408" s="119"/>
      <c r="I2408" s="119">
        <v>1</v>
      </c>
      <c r="J2408" s="119">
        <v>8</v>
      </c>
      <c r="K2408" s="131">
        <v>44504</v>
      </c>
      <c r="L2408" s="131">
        <v>44504</v>
      </c>
      <c r="M2408" s="131">
        <v>44504</v>
      </c>
      <c r="N2408" s="115" t="s">
        <v>3252</v>
      </c>
      <c r="O2408" s="115" t="s">
        <v>5047</v>
      </c>
      <c r="P2408" s="115">
        <f t="shared" si="90"/>
        <v>11</v>
      </c>
      <c r="Q2408" s="115">
        <f t="shared" si="91"/>
        <v>2021</v>
      </c>
      <c r="R2408" s="213" t="s">
        <v>5048</v>
      </c>
      <c r="S2408" s="115" t="str">
        <f t="shared" si="88"/>
        <v>TLJ</v>
      </c>
      <c r="T2408" s="115" t="str">
        <f>IFERROR(VLOOKUP(S2408,[1]LOKASI!$B$4:$D$19,2,0),"-")</f>
        <v>DISTRIK I</v>
      </c>
      <c r="U2408" s="216"/>
      <c r="V2408" s="216"/>
      <c r="W2408" s="215"/>
    </row>
    <row r="2409" spans="2:23" ht="47.25" hidden="1" customHeight="1" x14ac:dyDescent="0.35">
      <c r="B2409" s="115">
        <f t="shared" si="89"/>
        <v>2404</v>
      </c>
      <c r="C2409" s="115" t="s">
        <v>1755</v>
      </c>
      <c r="D2409" s="116" t="s">
        <v>5049</v>
      </c>
      <c r="E2409" s="117"/>
      <c r="F2409" s="118"/>
      <c r="G2409" s="119"/>
      <c r="H2409" s="119"/>
      <c r="I2409" s="119"/>
      <c r="J2409" s="119">
        <v>8</v>
      </c>
      <c r="K2409" s="131">
        <v>44504</v>
      </c>
      <c r="L2409" s="131">
        <v>44504</v>
      </c>
      <c r="M2409" s="131">
        <v>44504</v>
      </c>
      <c r="N2409" s="115" t="s">
        <v>2996</v>
      </c>
      <c r="O2409" s="115" t="s">
        <v>1965</v>
      </c>
      <c r="P2409" s="115">
        <f t="shared" si="90"/>
        <v>11</v>
      </c>
      <c r="Q2409" s="115">
        <f t="shared" si="91"/>
        <v>2021</v>
      </c>
      <c r="R2409" s="211">
        <v>0.2</v>
      </c>
      <c r="S2409" s="115" t="str">
        <f t="shared" si="88"/>
        <v>OGN</v>
      </c>
      <c r="T2409" s="115" t="str">
        <f>IFERROR(VLOOKUP(S2409,[1]LOKASI!$B$4:$D$19,2,0),"-")</f>
        <v>DISTRIK II</v>
      </c>
      <c r="U2409" s="216"/>
      <c r="V2409" s="216"/>
      <c r="W2409" s="215"/>
    </row>
    <row r="2410" spans="2:23" ht="64.5" hidden="1" customHeight="1" x14ac:dyDescent="0.35">
      <c r="B2410" s="115">
        <f t="shared" si="89"/>
        <v>2405</v>
      </c>
      <c r="C2410" s="115" t="s">
        <v>1755</v>
      </c>
      <c r="D2410" s="116" t="s">
        <v>5050</v>
      </c>
      <c r="E2410" s="117"/>
      <c r="F2410" s="118"/>
      <c r="G2410" s="119">
        <v>1</v>
      </c>
      <c r="H2410" s="119"/>
      <c r="I2410" s="119">
        <v>1</v>
      </c>
      <c r="J2410" s="119">
        <v>18</v>
      </c>
      <c r="K2410" s="131">
        <v>44504</v>
      </c>
      <c r="L2410" s="131">
        <v>44504</v>
      </c>
      <c r="M2410" s="131">
        <v>44504</v>
      </c>
      <c r="N2410" s="115" t="s">
        <v>3327</v>
      </c>
      <c r="O2410" s="115" t="s">
        <v>1367</v>
      </c>
      <c r="P2410" s="115">
        <f t="shared" si="90"/>
        <v>11</v>
      </c>
      <c r="Q2410" s="115">
        <f t="shared" si="91"/>
        <v>2021</v>
      </c>
      <c r="R2410" s="213" t="s">
        <v>5051</v>
      </c>
      <c r="S2410" s="115" t="str">
        <f t="shared" si="88"/>
        <v>BRG</v>
      </c>
      <c r="T2410" s="115" t="str">
        <f>IFERROR(VLOOKUP(S2410,[1]LOKASI!$B$4:$D$19,2,0),"-")</f>
        <v>DISTRIK III</v>
      </c>
      <c r="U2410" s="216"/>
      <c r="V2410" s="216"/>
      <c r="W2410" s="215"/>
    </row>
    <row r="2411" spans="2:23" ht="122.25" hidden="1" customHeight="1" x14ac:dyDescent="0.35">
      <c r="B2411" s="115">
        <f t="shared" si="89"/>
        <v>2406</v>
      </c>
      <c r="C2411" s="115" t="s">
        <v>1755</v>
      </c>
      <c r="D2411" s="116" t="s">
        <v>5052</v>
      </c>
      <c r="E2411" s="117"/>
      <c r="F2411" s="118"/>
      <c r="G2411" s="119"/>
      <c r="H2411" s="119">
        <v>6</v>
      </c>
      <c r="I2411" s="119"/>
      <c r="J2411" s="119">
        <v>168</v>
      </c>
      <c r="K2411" s="131">
        <v>44504</v>
      </c>
      <c r="L2411" s="131">
        <v>44504</v>
      </c>
      <c r="M2411" s="131">
        <v>44506</v>
      </c>
      <c r="N2411" s="115" t="s">
        <v>5053</v>
      </c>
      <c r="O2411" s="115" t="s">
        <v>655</v>
      </c>
      <c r="P2411" s="115">
        <f>MONTH(K2411)</f>
        <v>11</v>
      </c>
      <c r="Q2411" s="115">
        <f>YEAR(K2411)</f>
        <v>2021</v>
      </c>
      <c r="R2411" s="213" t="s">
        <v>5054</v>
      </c>
      <c r="S2411" s="115" t="str">
        <f t="shared" si="88"/>
        <v>TLJ</v>
      </c>
      <c r="T2411" s="115" t="str">
        <f>IFERROR(VLOOKUP(S2411,[1]LOKASI!$B$4:$D$19,2,0),"-")</f>
        <v>DISTRIK I</v>
      </c>
      <c r="U2411" s="216"/>
      <c r="V2411" s="216"/>
      <c r="W2411" s="215"/>
    </row>
    <row r="2412" spans="2:23" ht="31" hidden="1" x14ac:dyDescent="0.35">
      <c r="B2412" s="115">
        <f t="shared" si="89"/>
        <v>2407</v>
      </c>
      <c r="C2412" s="115" t="s">
        <v>2301</v>
      </c>
      <c r="D2412" s="116" t="s">
        <v>5055</v>
      </c>
      <c r="E2412" s="117"/>
      <c r="F2412" s="118"/>
      <c r="G2412" s="119">
        <v>1</v>
      </c>
      <c r="H2412" s="119"/>
      <c r="I2412" s="119">
        <v>1</v>
      </c>
      <c r="J2412" s="119"/>
      <c r="K2412" s="131">
        <v>44505</v>
      </c>
      <c r="L2412" s="131">
        <v>44505</v>
      </c>
      <c r="M2412" s="131">
        <v>44505</v>
      </c>
      <c r="N2412" s="115" t="s">
        <v>5056</v>
      </c>
      <c r="O2412" s="115" t="s">
        <v>4811</v>
      </c>
      <c r="P2412" s="115">
        <f t="shared" si="90"/>
        <v>11</v>
      </c>
      <c r="Q2412" s="115">
        <f t="shared" si="91"/>
        <v>2021</v>
      </c>
      <c r="R2412" s="211"/>
      <c r="S2412" s="115" t="str">
        <f t="shared" si="88"/>
        <v>SPVIITLJ</v>
      </c>
      <c r="T2412" s="115" t="str">
        <f>IFERROR(VLOOKUP(S2412,[1]LOKASI!$B$4:$D$19,2,0),"-")</f>
        <v>-</v>
      </c>
      <c r="U2412" s="216"/>
      <c r="V2412" s="216"/>
      <c r="W2412" s="215"/>
    </row>
    <row r="2413" spans="2:23" ht="31" hidden="1" x14ac:dyDescent="0.35">
      <c r="B2413" s="115">
        <f t="shared" si="89"/>
        <v>2408</v>
      </c>
      <c r="C2413" s="115" t="s">
        <v>1755</v>
      </c>
      <c r="D2413" s="116" t="s">
        <v>5057</v>
      </c>
      <c r="E2413" s="117"/>
      <c r="F2413" s="118"/>
      <c r="G2413" s="119"/>
      <c r="H2413" s="119"/>
      <c r="I2413" s="119"/>
      <c r="J2413" s="119">
        <v>24</v>
      </c>
      <c r="K2413" s="131">
        <v>44505</v>
      </c>
      <c r="L2413" s="131">
        <v>44505</v>
      </c>
      <c r="M2413" s="131">
        <v>44505</v>
      </c>
      <c r="N2413" s="115" t="s">
        <v>5058</v>
      </c>
      <c r="O2413" s="115" t="s">
        <v>1520</v>
      </c>
      <c r="P2413" s="115">
        <f t="shared" si="90"/>
        <v>11</v>
      </c>
      <c r="Q2413" s="115">
        <f t="shared" si="91"/>
        <v>2021</v>
      </c>
      <c r="R2413" s="211">
        <v>0.5</v>
      </c>
      <c r="S2413" s="115" t="str">
        <f t="shared" si="88"/>
        <v>PMB</v>
      </c>
      <c r="T2413" s="115" t="str">
        <f>IFERROR(VLOOKUP(S2413,[1]LOKASI!$B$4:$D$19,2,0),"-")</f>
        <v>DISTRIK I</v>
      </c>
      <c r="U2413" s="216"/>
      <c r="V2413" s="216"/>
      <c r="W2413" s="215"/>
    </row>
    <row r="2414" spans="2:23" ht="31" hidden="1" x14ac:dyDescent="0.35">
      <c r="B2414" s="115">
        <f t="shared" si="89"/>
        <v>2409</v>
      </c>
      <c r="C2414" s="115" t="s">
        <v>1755</v>
      </c>
      <c r="D2414" s="116" t="s">
        <v>5059</v>
      </c>
      <c r="E2414" s="117"/>
      <c r="F2414" s="118"/>
      <c r="G2414" s="119">
        <v>1</v>
      </c>
      <c r="H2414" s="119"/>
      <c r="I2414" s="119"/>
      <c r="J2414" s="119"/>
      <c r="K2414" s="131">
        <v>44505</v>
      </c>
      <c r="L2414" s="131">
        <v>44505</v>
      </c>
      <c r="M2414" s="131">
        <v>44505</v>
      </c>
      <c r="N2414" s="115" t="s">
        <v>3721</v>
      </c>
      <c r="O2414" s="115" t="s">
        <v>3866</v>
      </c>
      <c r="P2414" s="115">
        <f t="shared" si="90"/>
        <v>11</v>
      </c>
      <c r="Q2414" s="115">
        <f t="shared" si="91"/>
        <v>2021</v>
      </c>
      <c r="R2414" s="211"/>
      <c r="S2414" s="115" t="str">
        <f t="shared" si="88"/>
        <v>PDS</v>
      </c>
      <c r="T2414" s="115" t="str">
        <f>IFERROR(VLOOKUP(S2414,[1]LOKASI!$B$4:$D$19,2,0),"-")</f>
        <v>-</v>
      </c>
      <c r="U2414" s="216"/>
      <c r="V2414" s="216"/>
      <c r="W2414" s="215"/>
    </row>
    <row r="2415" spans="2:23" ht="31" hidden="1" x14ac:dyDescent="0.35">
      <c r="B2415" s="115">
        <f t="shared" si="89"/>
        <v>2410</v>
      </c>
      <c r="C2415" s="115" t="s">
        <v>1755</v>
      </c>
      <c r="D2415" s="116" t="s">
        <v>5060</v>
      </c>
      <c r="E2415" s="117"/>
      <c r="F2415" s="118"/>
      <c r="G2415" s="119">
        <v>1</v>
      </c>
      <c r="H2415" s="119"/>
      <c r="I2415" s="119"/>
      <c r="J2415" s="119"/>
      <c r="K2415" s="131">
        <v>44506</v>
      </c>
      <c r="L2415" s="131">
        <v>44506</v>
      </c>
      <c r="M2415" s="131">
        <v>44506</v>
      </c>
      <c r="N2415" s="115" t="s">
        <v>3721</v>
      </c>
      <c r="O2415" s="115" t="s">
        <v>1347</v>
      </c>
      <c r="P2415" s="115">
        <f t="shared" si="90"/>
        <v>11</v>
      </c>
      <c r="Q2415" s="115">
        <f t="shared" si="91"/>
        <v>2021</v>
      </c>
      <c r="R2415" s="211"/>
      <c r="S2415" s="115" t="str">
        <f t="shared" si="88"/>
        <v>BRA</v>
      </c>
      <c r="T2415" s="115" t="str">
        <f>IFERROR(VLOOKUP(S2415,[1]LOKASI!$B$4:$D$19,2,0),"-")</f>
        <v>-</v>
      </c>
      <c r="U2415" s="216"/>
      <c r="V2415" s="216"/>
      <c r="W2415" s="215"/>
    </row>
    <row r="2416" spans="2:23" ht="41.25" hidden="1" customHeight="1" x14ac:dyDescent="0.35">
      <c r="B2416" s="115">
        <f t="shared" si="89"/>
        <v>2411</v>
      </c>
      <c r="C2416" s="115" t="s">
        <v>1755</v>
      </c>
      <c r="D2416" s="116" t="s">
        <v>5061</v>
      </c>
      <c r="E2416" s="117"/>
      <c r="F2416" s="118"/>
      <c r="G2416" s="119">
        <v>2</v>
      </c>
      <c r="H2416" s="119">
        <v>2</v>
      </c>
      <c r="I2416" s="119"/>
      <c r="J2416" s="119"/>
      <c r="K2416" s="131">
        <v>44506</v>
      </c>
      <c r="L2416" s="131">
        <v>44506</v>
      </c>
      <c r="M2416" s="131">
        <v>44506</v>
      </c>
      <c r="N2416" s="115" t="s">
        <v>3848</v>
      </c>
      <c r="O2416" s="115" t="s">
        <v>1359</v>
      </c>
      <c r="P2416" s="115">
        <f t="shared" si="90"/>
        <v>11</v>
      </c>
      <c r="Q2416" s="115">
        <f t="shared" si="91"/>
        <v>2021</v>
      </c>
      <c r="R2416" s="211"/>
      <c r="S2416" s="115" t="str">
        <f t="shared" si="88"/>
        <v>BRG</v>
      </c>
      <c r="T2416" s="115" t="str">
        <f>IFERROR(VLOOKUP(S2416,[1]LOKASI!$B$4:$D$19,2,0),"-")</f>
        <v>DISTRIK III</v>
      </c>
      <c r="U2416" s="216"/>
      <c r="V2416" s="216"/>
      <c r="W2416" s="215"/>
    </row>
    <row r="2417" spans="2:23" ht="31" hidden="1" x14ac:dyDescent="0.35">
      <c r="B2417" s="115">
        <f t="shared" si="89"/>
        <v>2412</v>
      </c>
      <c r="C2417" s="115" t="s">
        <v>2301</v>
      </c>
      <c r="D2417" s="116" t="s">
        <v>5062</v>
      </c>
      <c r="E2417" s="117"/>
      <c r="F2417" s="118"/>
      <c r="G2417" s="119">
        <v>1</v>
      </c>
      <c r="H2417" s="119"/>
      <c r="I2417" s="119">
        <v>1</v>
      </c>
      <c r="J2417" s="119"/>
      <c r="K2417" s="131">
        <v>44507</v>
      </c>
      <c r="L2417" s="131">
        <v>44507</v>
      </c>
      <c r="M2417" s="131">
        <v>44507</v>
      </c>
      <c r="N2417" s="115" t="s">
        <v>3697</v>
      </c>
      <c r="O2417" s="115" t="s">
        <v>4733</v>
      </c>
      <c r="P2417" s="115">
        <f t="shared" si="90"/>
        <v>11</v>
      </c>
      <c r="Q2417" s="115">
        <f t="shared" si="91"/>
        <v>2021</v>
      </c>
      <c r="R2417" s="211"/>
      <c r="S2417" s="115" t="str">
        <f t="shared" si="88"/>
        <v>SPVITLJ</v>
      </c>
      <c r="T2417" s="115" t="str">
        <f>IFERROR(VLOOKUP(S2417,[1]LOKASI!$B$4:$D$19,2,0),"-")</f>
        <v>-</v>
      </c>
      <c r="U2417" s="216"/>
      <c r="V2417" s="216"/>
      <c r="W2417" s="215"/>
    </row>
    <row r="2418" spans="2:23" ht="31" hidden="1" x14ac:dyDescent="0.35">
      <c r="B2418" s="115">
        <f t="shared" si="89"/>
        <v>2413</v>
      </c>
      <c r="C2418" s="115" t="s">
        <v>1755</v>
      </c>
      <c r="D2418" s="116" t="s">
        <v>5063</v>
      </c>
      <c r="E2418" s="117"/>
      <c r="F2418" s="118"/>
      <c r="G2418" s="119"/>
      <c r="H2418" s="119"/>
      <c r="I2418" s="119"/>
      <c r="J2418" s="119">
        <v>8</v>
      </c>
      <c r="K2418" s="131">
        <v>44507</v>
      </c>
      <c r="L2418" s="131">
        <v>44507</v>
      </c>
      <c r="M2418" s="131">
        <v>44507</v>
      </c>
      <c r="N2418" s="115" t="s">
        <v>3860</v>
      </c>
      <c r="O2418" s="115" t="s">
        <v>655</v>
      </c>
      <c r="P2418" s="115">
        <f t="shared" si="90"/>
        <v>11</v>
      </c>
      <c r="Q2418" s="115">
        <f t="shared" si="91"/>
        <v>2021</v>
      </c>
      <c r="R2418" s="211">
        <v>1.1299999999999999</v>
      </c>
      <c r="S2418" s="115" t="str">
        <f t="shared" si="88"/>
        <v>TLJ</v>
      </c>
      <c r="T2418" s="115" t="str">
        <f>IFERROR(VLOOKUP(S2418,[1]LOKASI!$B$4:$D$19,2,0),"-")</f>
        <v>DISTRIK I</v>
      </c>
      <c r="U2418" s="216"/>
      <c r="V2418" s="216"/>
      <c r="W2418" s="215"/>
    </row>
    <row r="2419" spans="2:23" ht="46.5" hidden="1" x14ac:dyDescent="0.35">
      <c r="B2419" s="115">
        <f t="shared" si="89"/>
        <v>2414</v>
      </c>
      <c r="C2419" s="115" t="s">
        <v>3679</v>
      </c>
      <c r="D2419" s="116" t="s">
        <v>5064</v>
      </c>
      <c r="E2419" s="117"/>
      <c r="F2419" s="118"/>
      <c r="G2419" s="119">
        <v>1</v>
      </c>
      <c r="H2419" s="119"/>
      <c r="I2419" s="119">
        <v>1</v>
      </c>
      <c r="J2419" s="119"/>
      <c r="K2419" s="131">
        <v>44507</v>
      </c>
      <c r="L2419" s="131">
        <v>44507</v>
      </c>
      <c r="M2419" s="131">
        <v>44507</v>
      </c>
      <c r="N2419" s="115" t="s">
        <v>3224</v>
      </c>
      <c r="O2419" s="115" t="s">
        <v>1900</v>
      </c>
      <c r="P2419" s="115">
        <f t="shared" si="90"/>
        <v>11</v>
      </c>
      <c r="Q2419" s="115">
        <f t="shared" si="91"/>
        <v>2021</v>
      </c>
      <c r="R2419" s="211">
        <v>0.255</v>
      </c>
      <c r="S2419" s="115" t="str">
        <f t="shared" si="88"/>
        <v>AUR</v>
      </c>
      <c r="T2419" s="115" t="str">
        <f>IFERROR(VLOOKUP(S2419,[1]LOKASI!$B$4:$D$19,2,0),"-")</f>
        <v>DISTRIK III</v>
      </c>
      <c r="U2419" s="216"/>
      <c r="V2419" s="216"/>
      <c r="W2419" s="215"/>
    </row>
    <row r="2420" spans="2:23" ht="57.75" hidden="1" customHeight="1" x14ac:dyDescent="0.35">
      <c r="B2420" s="115">
        <f t="shared" si="89"/>
        <v>2415</v>
      </c>
      <c r="C2420" s="115" t="s">
        <v>1300</v>
      </c>
      <c r="D2420" s="116" t="s">
        <v>5065</v>
      </c>
      <c r="E2420" s="117"/>
      <c r="F2420" s="118"/>
      <c r="G2420" s="119">
        <v>1</v>
      </c>
      <c r="H2420" s="119"/>
      <c r="I2420" s="119">
        <v>1</v>
      </c>
      <c r="J2420" s="119"/>
      <c r="K2420" s="131">
        <v>44507</v>
      </c>
      <c r="L2420" s="131">
        <v>44507</v>
      </c>
      <c r="M2420" s="131">
        <v>44518</v>
      </c>
      <c r="N2420" s="115" t="s">
        <v>3327</v>
      </c>
      <c r="O2420" s="115" t="s">
        <v>5066</v>
      </c>
      <c r="P2420" s="115">
        <f>MONTH(K2420)</f>
        <v>11</v>
      </c>
      <c r="Q2420" s="115">
        <f>YEAR(K2420)</f>
        <v>2021</v>
      </c>
      <c r="R2420" s="211"/>
      <c r="S2420" s="115" t="str">
        <f t="shared" si="88"/>
        <v>SPVTLJ</v>
      </c>
      <c r="T2420" s="115" t="str">
        <f>IFERROR(VLOOKUP(S2420,[1]LOKASI!$B$4:$D$19,2,0),"-")</f>
        <v>-</v>
      </c>
      <c r="U2420" s="216"/>
      <c r="V2420" s="216"/>
      <c r="W2420" s="215"/>
    </row>
    <row r="2421" spans="2:23" ht="48.75" hidden="1" customHeight="1" x14ac:dyDescent="0.35">
      <c r="B2421" s="115">
        <f t="shared" si="89"/>
        <v>2416</v>
      </c>
      <c r="C2421" s="115" t="s">
        <v>1755</v>
      </c>
      <c r="D2421" s="116" t="s">
        <v>5067</v>
      </c>
      <c r="E2421" s="117"/>
      <c r="F2421" s="118"/>
      <c r="G2421" s="119"/>
      <c r="H2421" s="119"/>
      <c r="I2421" s="119"/>
      <c r="J2421" s="119">
        <v>2</v>
      </c>
      <c r="K2421" s="131">
        <v>44508</v>
      </c>
      <c r="L2421" s="131">
        <v>44508</v>
      </c>
      <c r="M2421" s="131">
        <v>44508</v>
      </c>
      <c r="N2421" s="115" t="s">
        <v>3073</v>
      </c>
      <c r="O2421" s="115" t="s">
        <v>1152</v>
      </c>
      <c r="P2421" s="115">
        <f t="shared" si="90"/>
        <v>11</v>
      </c>
      <c r="Q2421" s="115">
        <f t="shared" si="91"/>
        <v>2021</v>
      </c>
      <c r="R2421" s="211">
        <v>0.35499999999999998</v>
      </c>
      <c r="S2421" s="115" t="str">
        <f t="shared" si="88"/>
        <v>TLJ</v>
      </c>
      <c r="T2421" s="115" t="str">
        <f>IFERROR(VLOOKUP(S2421,[1]LOKASI!$B$4:$D$19,2,0),"-")</f>
        <v>DISTRIK I</v>
      </c>
      <c r="U2421" s="216"/>
      <c r="V2421" s="216"/>
      <c r="W2421" s="215"/>
    </row>
    <row r="2422" spans="2:23" ht="58.5" hidden="1" customHeight="1" x14ac:dyDescent="0.35">
      <c r="B2422" s="115">
        <f t="shared" si="89"/>
        <v>2417</v>
      </c>
      <c r="C2422" s="115" t="s">
        <v>1755</v>
      </c>
      <c r="D2422" s="116" t="s">
        <v>5068</v>
      </c>
      <c r="E2422" s="117"/>
      <c r="F2422" s="118"/>
      <c r="G2422" s="119">
        <v>1</v>
      </c>
      <c r="H2422" s="119"/>
      <c r="I2422" s="119">
        <v>1</v>
      </c>
      <c r="J2422" s="119">
        <v>54</v>
      </c>
      <c r="K2422" s="131">
        <v>44508</v>
      </c>
      <c r="L2422" s="131">
        <v>44508</v>
      </c>
      <c r="M2422" s="131">
        <v>44508</v>
      </c>
      <c r="N2422" s="115" t="s">
        <v>2806</v>
      </c>
      <c r="O2422" s="115" t="s">
        <v>1359</v>
      </c>
      <c r="P2422" s="115">
        <f t="shared" si="90"/>
        <v>11</v>
      </c>
      <c r="Q2422" s="115">
        <f t="shared" si="91"/>
        <v>2021</v>
      </c>
      <c r="R2422" s="213" t="s">
        <v>5069</v>
      </c>
      <c r="S2422" s="115" t="str">
        <f t="shared" si="88"/>
        <v>BRG</v>
      </c>
      <c r="T2422" s="115" t="str">
        <f>IFERROR(VLOOKUP(S2422,[1]LOKASI!$B$4:$D$19,2,0),"-")</f>
        <v>DISTRIK III</v>
      </c>
      <c r="U2422" s="216"/>
      <c r="V2422" s="216"/>
      <c r="W2422" s="215"/>
    </row>
    <row r="2423" spans="2:23" ht="58.5" hidden="1" customHeight="1" x14ac:dyDescent="0.35">
      <c r="B2423" s="115">
        <f t="shared" si="89"/>
        <v>2418</v>
      </c>
      <c r="C2423" s="115" t="s">
        <v>1300</v>
      </c>
      <c r="D2423" s="116" t="s">
        <v>5070</v>
      </c>
      <c r="E2423" s="117"/>
      <c r="F2423" s="118"/>
      <c r="G2423" s="119">
        <v>1</v>
      </c>
      <c r="H2423" s="119">
        <v>1</v>
      </c>
      <c r="I2423" s="119"/>
      <c r="J2423" s="119"/>
      <c r="K2423" s="131">
        <v>44508</v>
      </c>
      <c r="L2423" s="131">
        <v>44508</v>
      </c>
      <c r="M2423" s="131">
        <v>44508</v>
      </c>
      <c r="N2423" s="115" t="s">
        <v>5071</v>
      </c>
      <c r="O2423" s="126" t="s">
        <v>1792</v>
      </c>
      <c r="P2423" s="115">
        <f>MONTH(K2423)</f>
        <v>11</v>
      </c>
      <c r="Q2423" s="115">
        <f t="shared" si="91"/>
        <v>2021</v>
      </c>
      <c r="R2423" s="211"/>
      <c r="S2423" s="115" t="str">
        <f t="shared" si="88"/>
        <v>PDW-PPP</v>
      </c>
      <c r="T2423" s="115" t="str">
        <f>IFERROR(VLOOKUP(S2423,[1]LOKASI!$B$4:$D$19,2,0),"-")</f>
        <v>-</v>
      </c>
      <c r="U2423" s="216"/>
      <c r="V2423" s="216"/>
      <c r="W2423" s="215"/>
    </row>
    <row r="2424" spans="2:23" ht="31" hidden="1" x14ac:dyDescent="0.35">
      <c r="B2424" s="115">
        <f t="shared" si="89"/>
        <v>2419</v>
      </c>
      <c r="C2424" s="115" t="s">
        <v>1755</v>
      </c>
      <c r="D2424" s="116" t="s">
        <v>5072</v>
      </c>
      <c r="E2424" s="117"/>
      <c r="F2424" s="118"/>
      <c r="G2424" s="119"/>
      <c r="H2424" s="119"/>
      <c r="I2424" s="119"/>
      <c r="J2424" s="119">
        <v>16</v>
      </c>
      <c r="K2424" s="131">
        <v>44509</v>
      </c>
      <c r="L2424" s="131">
        <v>44509</v>
      </c>
      <c r="M2424" s="131">
        <v>44509</v>
      </c>
      <c r="N2424" s="115" t="s">
        <v>3663</v>
      </c>
      <c r="O2424" s="115" t="s">
        <v>1035</v>
      </c>
      <c r="P2424" s="115">
        <f t="shared" si="90"/>
        <v>11</v>
      </c>
      <c r="Q2424" s="115">
        <f t="shared" si="91"/>
        <v>2021</v>
      </c>
      <c r="R2424" s="211"/>
      <c r="S2424" s="115" t="str">
        <f t="shared" si="88"/>
        <v>TLJ</v>
      </c>
      <c r="T2424" s="115" t="str">
        <f>IFERROR(VLOOKUP(S2424,[1]LOKASI!$B$4:$D$19,2,0),"-")</f>
        <v>DISTRIK I</v>
      </c>
      <c r="U2424" s="216"/>
      <c r="V2424" s="216"/>
      <c r="W2424" s="215"/>
    </row>
    <row r="2425" spans="2:23" ht="46.5" hidden="1" x14ac:dyDescent="0.35">
      <c r="B2425" s="115">
        <f t="shared" si="89"/>
        <v>2420</v>
      </c>
      <c r="C2425" s="115" t="s">
        <v>1755</v>
      </c>
      <c r="D2425" s="116" t="s">
        <v>5073</v>
      </c>
      <c r="E2425" s="117"/>
      <c r="F2425" s="118"/>
      <c r="G2425" s="119">
        <v>1</v>
      </c>
      <c r="H2425" s="119">
        <v>1</v>
      </c>
      <c r="I2425" s="119"/>
      <c r="J2425" s="119"/>
      <c r="K2425" s="131">
        <v>44509</v>
      </c>
      <c r="L2425" s="131">
        <v>44509</v>
      </c>
      <c r="M2425" s="131">
        <v>44509</v>
      </c>
      <c r="N2425" s="115" t="s">
        <v>3517</v>
      </c>
      <c r="O2425" s="115" t="s">
        <v>1689</v>
      </c>
      <c r="P2425" s="115">
        <f t="shared" si="90"/>
        <v>11</v>
      </c>
      <c r="Q2425" s="115">
        <f t="shared" si="91"/>
        <v>2021</v>
      </c>
      <c r="R2425" s="211">
        <v>2.1</v>
      </c>
      <c r="S2425" s="115" t="str">
        <f t="shared" si="88"/>
        <v>TTB</v>
      </c>
      <c r="T2425" s="115" t="str">
        <f>IFERROR(VLOOKUP(S2425,[1]LOKASI!$B$4:$D$19,2,0),"-")</f>
        <v>DISTRIK II</v>
      </c>
      <c r="U2425" s="216"/>
      <c r="V2425" s="216"/>
      <c r="W2425" s="215"/>
    </row>
    <row r="2426" spans="2:23" ht="31" hidden="1" x14ac:dyDescent="0.35">
      <c r="B2426" s="115">
        <f t="shared" si="89"/>
        <v>2421</v>
      </c>
      <c r="C2426" s="115" t="s">
        <v>1755</v>
      </c>
      <c r="D2426" s="116" t="s">
        <v>5074</v>
      </c>
      <c r="E2426" s="117"/>
      <c r="F2426" s="118"/>
      <c r="G2426" s="119">
        <v>1</v>
      </c>
      <c r="H2426" s="119"/>
      <c r="I2426" s="119">
        <v>1</v>
      </c>
      <c r="J2426" s="119"/>
      <c r="K2426" s="131">
        <v>44509</v>
      </c>
      <c r="L2426" s="131">
        <v>44509</v>
      </c>
      <c r="M2426" s="131">
        <v>44509</v>
      </c>
      <c r="N2426" s="115" t="s">
        <v>4648</v>
      </c>
      <c r="O2426" s="115" t="s">
        <v>1696</v>
      </c>
      <c r="P2426" s="115">
        <f t="shared" si="90"/>
        <v>11</v>
      </c>
      <c r="Q2426" s="115">
        <f t="shared" si="91"/>
        <v>2021</v>
      </c>
      <c r="R2426" s="211">
        <v>0.08</v>
      </c>
      <c r="S2426" s="115" t="str">
        <f t="shared" si="88"/>
        <v>TTB</v>
      </c>
      <c r="T2426" s="115" t="str">
        <f>IFERROR(VLOOKUP(S2426,[1]LOKASI!$B$4:$D$19,2,0),"-")</f>
        <v>DISTRIK II</v>
      </c>
      <c r="U2426" s="216"/>
      <c r="V2426" s="216"/>
      <c r="W2426" s="215"/>
    </row>
    <row r="2427" spans="2:23" ht="46.5" hidden="1" x14ac:dyDescent="0.35">
      <c r="B2427" s="115">
        <f t="shared" si="89"/>
        <v>2422</v>
      </c>
      <c r="C2427" s="115" t="s">
        <v>1755</v>
      </c>
      <c r="D2427" s="116" t="s">
        <v>5075</v>
      </c>
      <c r="E2427" s="117"/>
      <c r="F2427" s="118"/>
      <c r="G2427" s="119"/>
      <c r="H2427" s="119"/>
      <c r="I2427" s="119"/>
      <c r="J2427" s="119">
        <v>18</v>
      </c>
      <c r="K2427" s="131">
        <v>44509</v>
      </c>
      <c r="L2427" s="131">
        <v>44509</v>
      </c>
      <c r="M2427" s="131">
        <v>44509</v>
      </c>
      <c r="N2427" s="115" t="s">
        <v>5076</v>
      </c>
      <c r="O2427" s="115" t="s">
        <v>1363</v>
      </c>
      <c r="P2427" s="115">
        <f t="shared" si="90"/>
        <v>11</v>
      </c>
      <c r="Q2427" s="115">
        <f t="shared" si="91"/>
        <v>2021</v>
      </c>
      <c r="R2427" s="211">
        <v>3.15</v>
      </c>
      <c r="S2427" s="115" t="str">
        <f t="shared" si="88"/>
        <v>BRG</v>
      </c>
      <c r="T2427" s="115" t="str">
        <f>IFERROR(VLOOKUP(S2427,[1]LOKASI!$B$4:$D$19,2,0),"-")</f>
        <v>DISTRIK III</v>
      </c>
      <c r="U2427" s="216"/>
      <c r="V2427" s="216"/>
      <c r="W2427" s="215"/>
    </row>
    <row r="2428" spans="2:23" ht="31" hidden="1" x14ac:dyDescent="0.35">
      <c r="B2428" s="115">
        <f t="shared" si="89"/>
        <v>2423</v>
      </c>
      <c r="C2428" s="115" t="s">
        <v>1755</v>
      </c>
      <c r="D2428" s="116" t="s">
        <v>5077</v>
      </c>
      <c r="E2428" s="117"/>
      <c r="F2428" s="118"/>
      <c r="G2428" s="119">
        <v>1</v>
      </c>
      <c r="H2428" s="119"/>
      <c r="I2428" s="119">
        <v>1</v>
      </c>
      <c r="J2428" s="119"/>
      <c r="K2428" s="131">
        <v>44510</v>
      </c>
      <c r="L2428" s="131">
        <v>44510</v>
      </c>
      <c r="M2428" s="131">
        <v>44510</v>
      </c>
      <c r="N2428" s="115" t="s">
        <v>5078</v>
      </c>
      <c r="O2428" s="115" t="s">
        <v>1696</v>
      </c>
      <c r="P2428" s="115">
        <f t="shared" si="90"/>
        <v>11</v>
      </c>
      <c r="Q2428" s="115">
        <f t="shared" si="91"/>
        <v>2021</v>
      </c>
      <c r="R2428" s="211">
        <v>0.08</v>
      </c>
      <c r="S2428" s="115" t="str">
        <f t="shared" si="88"/>
        <v>TTB</v>
      </c>
      <c r="T2428" s="115" t="str">
        <f>IFERROR(VLOOKUP(S2428,[1]LOKASI!$B$4:$D$19,2,0),"-")</f>
        <v>DISTRIK II</v>
      </c>
      <c r="U2428" s="216"/>
      <c r="V2428" s="216"/>
      <c r="W2428" s="215"/>
    </row>
    <row r="2429" spans="2:23" ht="31" hidden="1" x14ac:dyDescent="0.35">
      <c r="B2429" s="115">
        <f t="shared" si="89"/>
        <v>2424</v>
      </c>
      <c r="C2429" s="115" t="s">
        <v>1755</v>
      </c>
      <c r="D2429" s="116" t="s">
        <v>5079</v>
      </c>
      <c r="E2429" s="117"/>
      <c r="F2429" s="118"/>
      <c r="G2429" s="119"/>
      <c r="H2429" s="119"/>
      <c r="I2429" s="119"/>
      <c r="J2429" s="119">
        <v>36</v>
      </c>
      <c r="K2429" s="131">
        <v>44511</v>
      </c>
      <c r="L2429" s="131">
        <v>44511</v>
      </c>
      <c r="M2429" s="131">
        <v>44511</v>
      </c>
      <c r="N2429" s="115" t="s">
        <v>3636</v>
      </c>
      <c r="O2429" s="115" t="s">
        <v>657</v>
      </c>
      <c r="P2429" s="115">
        <f t="shared" si="90"/>
        <v>11</v>
      </c>
      <c r="Q2429" s="115">
        <f t="shared" si="91"/>
        <v>2021</v>
      </c>
      <c r="R2429" s="211">
        <v>0</v>
      </c>
      <c r="S2429" s="115" t="str">
        <f t="shared" si="88"/>
        <v>TLJ</v>
      </c>
      <c r="T2429" s="115" t="str">
        <f>IFERROR(VLOOKUP(S2429,[1]LOKASI!$B$4:$D$19,2,0),"-")</f>
        <v>DISTRIK I</v>
      </c>
      <c r="U2429" s="216"/>
      <c r="V2429" s="216"/>
      <c r="W2429" s="215"/>
    </row>
    <row r="2430" spans="2:23" ht="31" hidden="1" x14ac:dyDescent="0.35">
      <c r="B2430" s="115">
        <f t="shared" si="89"/>
        <v>2425</v>
      </c>
      <c r="C2430" s="115" t="s">
        <v>1755</v>
      </c>
      <c r="D2430" s="116" t="s">
        <v>5080</v>
      </c>
      <c r="E2430" s="117"/>
      <c r="F2430" s="118"/>
      <c r="G2430" s="119">
        <v>1</v>
      </c>
      <c r="H2430" s="119"/>
      <c r="I2430" s="119">
        <v>1</v>
      </c>
      <c r="J2430" s="119"/>
      <c r="K2430" s="131">
        <v>44511</v>
      </c>
      <c r="L2430" s="131">
        <v>44511</v>
      </c>
      <c r="M2430" s="131">
        <v>44511</v>
      </c>
      <c r="N2430" s="115" t="s">
        <v>3272</v>
      </c>
      <c r="O2430" s="115" t="s">
        <v>1127</v>
      </c>
      <c r="P2430" s="115">
        <f t="shared" si="90"/>
        <v>11</v>
      </c>
      <c r="Q2430" s="115">
        <f t="shared" si="91"/>
        <v>2021</v>
      </c>
      <c r="R2430" s="211"/>
      <c r="S2430" s="115" t="str">
        <f t="shared" si="88"/>
        <v>TLJ</v>
      </c>
      <c r="T2430" s="115" t="str">
        <f>IFERROR(VLOOKUP(S2430,[1]LOKASI!$B$4:$D$19,2,0),"-")</f>
        <v>DISTRIK I</v>
      </c>
      <c r="U2430" s="216"/>
      <c r="V2430" s="216"/>
      <c r="W2430" s="215"/>
    </row>
    <row r="2431" spans="2:23" ht="62" hidden="1" x14ac:dyDescent="0.35">
      <c r="B2431" s="115">
        <f t="shared" si="89"/>
        <v>2426</v>
      </c>
      <c r="C2431" s="115" t="s">
        <v>1755</v>
      </c>
      <c r="D2431" s="116" t="s">
        <v>5081</v>
      </c>
      <c r="E2431" s="117"/>
      <c r="F2431" s="118"/>
      <c r="G2431" s="119"/>
      <c r="H2431" s="119"/>
      <c r="I2431" s="119"/>
      <c r="J2431" s="119">
        <v>16</v>
      </c>
      <c r="K2431" s="131">
        <v>44512</v>
      </c>
      <c r="L2431" s="131">
        <v>44512</v>
      </c>
      <c r="M2431" s="131">
        <v>44512</v>
      </c>
      <c r="N2431" s="115" t="s">
        <v>3298</v>
      </c>
      <c r="O2431" s="115" t="s">
        <v>614</v>
      </c>
      <c r="P2431" s="115">
        <f t="shared" si="90"/>
        <v>11</v>
      </c>
      <c r="Q2431" s="115">
        <f t="shared" si="91"/>
        <v>2021</v>
      </c>
      <c r="R2431" s="211">
        <v>0</v>
      </c>
      <c r="S2431" s="115" t="str">
        <f t="shared" si="88"/>
        <v>TLJ</v>
      </c>
      <c r="T2431" s="115" t="str">
        <f>IFERROR(VLOOKUP(S2431,[1]LOKASI!$B$4:$D$19,2,0),"-")</f>
        <v>DISTRIK I</v>
      </c>
      <c r="U2431" s="216"/>
      <c r="V2431" s="216"/>
      <c r="W2431" s="215"/>
    </row>
    <row r="2432" spans="2:23" ht="31" hidden="1" x14ac:dyDescent="0.35">
      <c r="B2432" s="115">
        <f t="shared" si="89"/>
        <v>2427</v>
      </c>
      <c r="C2432" s="115" t="s">
        <v>1755</v>
      </c>
      <c r="D2432" s="116" t="s">
        <v>5082</v>
      </c>
      <c r="E2432" s="117"/>
      <c r="F2432" s="118"/>
      <c r="G2432" s="119">
        <v>1</v>
      </c>
      <c r="H2432" s="119"/>
      <c r="I2432" s="119">
        <v>1</v>
      </c>
      <c r="J2432" s="119"/>
      <c r="K2432" s="131">
        <v>44512</v>
      </c>
      <c r="L2432" s="131">
        <v>44512</v>
      </c>
      <c r="M2432" s="131">
        <v>44512</v>
      </c>
      <c r="N2432" s="115" t="s">
        <v>3035</v>
      </c>
      <c r="O2432" s="115" t="s">
        <v>196</v>
      </c>
      <c r="P2432" s="115">
        <f t="shared" si="90"/>
        <v>11</v>
      </c>
      <c r="Q2432" s="115">
        <f t="shared" si="91"/>
        <v>2021</v>
      </c>
      <c r="R2432" s="211">
        <v>0.05</v>
      </c>
      <c r="S2432" s="115" t="str">
        <f t="shared" si="88"/>
        <v>TLJ</v>
      </c>
      <c r="T2432" s="115" t="str">
        <f>IFERROR(VLOOKUP(S2432,[1]LOKASI!$B$4:$D$19,2,0),"-")</f>
        <v>DISTRIK I</v>
      </c>
      <c r="U2432" s="216"/>
      <c r="V2432" s="216"/>
      <c r="W2432" s="215"/>
    </row>
    <row r="2433" spans="2:23" ht="46.5" hidden="1" x14ac:dyDescent="0.35">
      <c r="B2433" s="115">
        <f t="shared" si="89"/>
        <v>2428</v>
      </c>
      <c r="C2433" s="115" t="s">
        <v>1755</v>
      </c>
      <c r="D2433" s="116" t="s">
        <v>5083</v>
      </c>
      <c r="E2433" s="117"/>
      <c r="F2433" s="118"/>
      <c r="G2433" s="119"/>
      <c r="H2433" s="119"/>
      <c r="I2433" s="119"/>
      <c r="J2433" s="119">
        <v>13</v>
      </c>
      <c r="K2433" s="131">
        <v>44513</v>
      </c>
      <c r="L2433" s="131">
        <v>44513</v>
      </c>
      <c r="M2433" s="131">
        <v>44513</v>
      </c>
      <c r="N2433" s="115" t="s">
        <v>5084</v>
      </c>
      <c r="O2433" s="115" t="s">
        <v>1367</v>
      </c>
      <c r="P2433" s="115">
        <f t="shared" si="90"/>
        <v>11</v>
      </c>
      <c r="Q2433" s="115">
        <f t="shared" si="91"/>
        <v>2021</v>
      </c>
      <c r="R2433" s="211">
        <v>0.98499999999999999</v>
      </c>
      <c r="S2433" s="115" t="str">
        <f t="shared" si="88"/>
        <v>BRG</v>
      </c>
      <c r="T2433" s="115" t="str">
        <f>IFERROR(VLOOKUP(S2433,[1]LOKASI!$B$4:$D$19,2,0),"-")</f>
        <v>DISTRIK III</v>
      </c>
      <c r="U2433" s="216"/>
      <c r="V2433" s="216"/>
      <c r="W2433" s="215"/>
    </row>
    <row r="2434" spans="2:23" ht="31" hidden="1" x14ac:dyDescent="0.35">
      <c r="B2434" s="115">
        <f t="shared" si="89"/>
        <v>2429</v>
      </c>
      <c r="C2434" s="115" t="s">
        <v>1755</v>
      </c>
      <c r="D2434" s="116" t="s">
        <v>5085</v>
      </c>
      <c r="E2434" s="117"/>
      <c r="F2434" s="118"/>
      <c r="G2434" s="119">
        <v>2</v>
      </c>
      <c r="H2434" s="119"/>
      <c r="I2434" s="119">
        <v>2</v>
      </c>
      <c r="J2434" s="119"/>
      <c r="K2434" s="131">
        <v>44513</v>
      </c>
      <c r="L2434" s="131">
        <v>44513</v>
      </c>
      <c r="M2434" s="131">
        <v>44513</v>
      </c>
      <c r="N2434" s="115" t="s">
        <v>3517</v>
      </c>
      <c r="O2434" s="115" t="s">
        <v>1363</v>
      </c>
      <c r="P2434" s="115">
        <f t="shared" si="90"/>
        <v>11</v>
      </c>
      <c r="Q2434" s="115">
        <f t="shared" si="91"/>
        <v>2021</v>
      </c>
      <c r="R2434" s="213" t="s">
        <v>5086</v>
      </c>
      <c r="S2434" s="115" t="str">
        <f t="shared" si="88"/>
        <v>BRG</v>
      </c>
      <c r="T2434" s="115" t="str">
        <f>IFERROR(VLOOKUP(S2434,[1]LOKASI!$B$4:$D$19,2,0),"-")</f>
        <v>DISTRIK III</v>
      </c>
      <c r="U2434" s="216"/>
      <c r="V2434" s="216"/>
      <c r="W2434" s="215"/>
    </row>
    <row r="2435" spans="2:23" ht="31" hidden="1" x14ac:dyDescent="0.35">
      <c r="B2435" s="115">
        <f t="shared" si="89"/>
        <v>2430</v>
      </c>
      <c r="C2435" s="115" t="s">
        <v>1755</v>
      </c>
      <c r="D2435" s="116" t="s">
        <v>5087</v>
      </c>
      <c r="E2435" s="117"/>
      <c r="F2435" s="118"/>
      <c r="G2435" s="119"/>
      <c r="H2435" s="119"/>
      <c r="I2435" s="119"/>
      <c r="J2435" s="119">
        <v>1.2</v>
      </c>
      <c r="K2435" s="131">
        <v>44513</v>
      </c>
      <c r="L2435" s="131">
        <v>44513</v>
      </c>
      <c r="M2435" s="131">
        <v>44513</v>
      </c>
      <c r="N2435" s="115" t="s">
        <v>3692</v>
      </c>
      <c r="O2435" s="115" t="s">
        <v>1354</v>
      </c>
      <c r="P2435" s="115">
        <f t="shared" si="90"/>
        <v>11</v>
      </c>
      <c r="Q2435" s="115">
        <f t="shared" si="91"/>
        <v>2021</v>
      </c>
      <c r="R2435" s="211">
        <v>0</v>
      </c>
      <c r="S2435" s="115" t="str">
        <f t="shared" si="88"/>
        <v>BRG</v>
      </c>
      <c r="T2435" s="115" t="str">
        <f>IFERROR(VLOOKUP(S2435,[1]LOKASI!$B$4:$D$19,2,0),"-")</f>
        <v>DISTRIK III</v>
      </c>
      <c r="U2435" s="216"/>
      <c r="V2435" s="216"/>
      <c r="W2435" s="215"/>
    </row>
    <row r="2436" spans="2:23" ht="31" hidden="1" x14ac:dyDescent="0.35">
      <c r="B2436" s="115">
        <f t="shared" si="89"/>
        <v>2431</v>
      </c>
      <c r="C2436" s="115" t="s">
        <v>1755</v>
      </c>
      <c r="D2436" s="116" t="s">
        <v>5088</v>
      </c>
      <c r="E2436" s="117"/>
      <c r="F2436" s="118"/>
      <c r="G2436" s="119"/>
      <c r="H2436" s="119"/>
      <c r="I2436" s="119"/>
      <c r="J2436" s="119">
        <v>8</v>
      </c>
      <c r="K2436" s="131">
        <v>44515</v>
      </c>
      <c r="L2436" s="131">
        <v>44515</v>
      </c>
      <c r="M2436" s="131">
        <v>44515</v>
      </c>
      <c r="N2436" s="115" t="s">
        <v>3413</v>
      </c>
      <c r="O2436" s="115" t="s">
        <v>2167</v>
      </c>
      <c r="P2436" s="115">
        <f t="shared" si="90"/>
        <v>11</v>
      </c>
      <c r="Q2436" s="115">
        <f t="shared" si="91"/>
        <v>2021</v>
      </c>
      <c r="R2436" s="211">
        <v>1.2</v>
      </c>
      <c r="S2436" s="115" t="str">
        <f t="shared" si="88"/>
        <v>OGN</v>
      </c>
      <c r="T2436" s="115" t="str">
        <f>IFERROR(VLOOKUP(S2436,[1]LOKASI!$B$4:$D$19,2,0),"-")</f>
        <v>DISTRIK II</v>
      </c>
      <c r="U2436" s="216"/>
      <c r="V2436" s="216"/>
      <c r="W2436" s="215"/>
    </row>
    <row r="2437" spans="2:23" ht="31" hidden="1" x14ac:dyDescent="0.35">
      <c r="B2437" s="115">
        <f t="shared" si="89"/>
        <v>2432</v>
      </c>
      <c r="C2437" s="115" t="s">
        <v>1755</v>
      </c>
      <c r="D2437" s="116" t="s">
        <v>5089</v>
      </c>
      <c r="E2437" s="117"/>
      <c r="F2437" s="118"/>
      <c r="G2437" s="119"/>
      <c r="H2437" s="119"/>
      <c r="I2437" s="119"/>
      <c r="J2437" s="119">
        <v>16</v>
      </c>
      <c r="K2437" s="131">
        <v>44516</v>
      </c>
      <c r="L2437" s="131">
        <v>44516</v>
      </c>
      <c r="M2437" s="131">
        <v>44516</v>
      </c>
      <c r="N2437" s="115" t="s">
        <v>5090</v>
      </c>
      <c r="O2437" s="115" t="s">
        <v>1018</v>
      </c>
      <c r="P2437" s="115">
        <f t="shared" si="90"/>
        <v>11</v>
      </c>
      <c r="Q2437" s="115">
        <f t="shared" si="91"/>
        <v>2021</v>
      </c>
      <c r="R2437" s="211"/>
      <c r="S2437" s="115" t="str">
        <f t="shared" si="88"/>
        <v>TLJ</v>
      </c>
      <c r="T2437" s="115" t="str">
        <f>IFERROR(VLOOKUP(S2437,[1]LOKASI!$B$4:$D$19,2,0),"-")</f>
        <v>DISTRIK I</v>
      </c>
      <c r="U2437" s="216"/>
      <c r="V2437" s="216"/>
      <c r="W2437" s="215"/>
    </row>
    <row r="2438" spans="2:23" ht="46.5" hidden="1" x14ac:dyDescent="0.35">
      <c r="B2438" s="115">
        <f t="shared" si="89"/>
        <v>2433</v>
      </c>
      <c r="C2438" s="115" t="s">
        <v>3679</v>
      </c>
      <c r="D2438" s="116" t="s">
        <v>5091</v>
      </c>
      <c r="E2438" s="117"/>
      <c r="F2438" s="118"/>
      <c r="G2438" s="119"/>
      <c r="H2438" s="119"/>
      <c r="I2438" s="119"/>
      <c r="J2438" s="119">
        <v>9</v>
      </c>
      <c r="K2438" s="131">
        <v>44516</v>
      </c>
      <c r="L2438" s="131">
        <v>44516</v>
      </c>
      <c r="M2438" s="131">
        <v>44516</v>
      </c>
      <c r="N2438" s="115" t="s">
        <v>3577</v>
      </c>
      <c r="O2438" s="115" t="s">
        <v>3401</v>
      </c>
      <c r="P2438" s="115">
        <f t="shared" si="90"/>
        <v>11</v>
      </c>
      <c r="Q2438" s="115">
        <f t="shared" si="91"/>
        <v>2021</v>
      </c>
      <c r="R2438" s="211">
        <v>1.8</v>
      </c>
      <c r="S2438" s="115" t="str">
        <f t="shared" ref="S2438:S2501" si="92">IF(C2438="TRUNKLINE",LEFT(O2438,25),IF(C2438="PIPING",LEFT(O2438,13),LEFT(O2438,3)))</f>
        <v>OGN</v>
      </c>
      <c r="T2438" s="115" t="str">
        <f>IFERROR(VLOOKUP(S2438,[1]LOKASI!$B$4:$D$19,2,0),"-")</f>
        <v>DISTRIK II</v>
      </c>
      <c r="U2438" s="216"/>
      <c r="V2438" s="216"/>
      <c r="W2438" s="215"/>
    </row>
    <row r="2439" spans="2:23" ht="46.5" hidden="1" x14ac:dyDescent="0.35">
      <c r="B2439" s="115">
        <f t="shared" si="89"/>
        <v>2434</v>
      </c>
      <c r="C2439" s="115" t="s">
        <v>1755</v>
      </c>
      <c r="D2439" s="116" t="s">
        <v>5092</v>
      </c>
      <c r="E2439" s="117"/>
      <c r="F2439" s="118"/>
      <c r="G2439" s="119"/>
      <c r="H2439" s="119"/>
      <c r="I2439" s="119"/>
      <c r="J2439" s="119">
        <v>12</v>
      </c>
      <c r="K2439" s="131">
        <v>44518</v>
      </c>
      <c r="L2439" s="131">
        <v>44518</v>
      </c>
      <c r="M2439" s="131">
        <v>44518</v>
      </c>
      <c r="N2439" s="115" t="s">
        <v>3272</v>
      </c>
      <c r="O2439" s="115" t="s">
        <v>1803</v>
      </c>
      <c r="P2439" s="115">
        <f t="shared" si="90"/>
        <v>11</v>
      </c>
      <c r="Q2439" s="115">
        <f t="shared" si="91"/>
        <v>2021</v>
      </c>
      <c r="R2439" s="211">
        <v>0.2</v>
      </c>
      <c r="S2439" s="115" t="str">
        <f t="shared" si="92"/>
        <v>OGN</v>
      </c>
      <c r="T2439" s="115" t="str">
        <f>IFERROR(VLOOKUP(S2439,[1]LOKASI!$B$4:$D$19,2,0),"-")</f>
        <v>DISTRIK II</v>
      </c>
      <c r="U2439" s="216"/>
      <c r="V2439" s="216"/>
      <c r="W2439" s="215"/>
    </row>
    <row r="2440" spans="2:23" ht="77.5" hidden="1" x14ac:dyDescent="0.35">
      <c r="B2440" s="115">
        <f t="shared" ref="B2440:B2503" si="93">B2439+1</f>
        <v>2435</v>
      </c>
      <c r="C2440" s="115" t="s">
        <v>1755</v>
      </c>
      <c r="D2440" s="116" t="s">
        <v>5093</v>
      </c>
      <c r="E2440" s="117"/>
      <c r="F2440" s="118"/>
      <c r="G2440" s="119">
        <v>1</v>
      </c>
      <c r="H2440" s="119">
        <v>1</v>
      </c>
      <c r="I2440" s="119"/>
      <c r="J2440" s="119"/>
      <c r="K2440" s="131">
        <v>44518</v>
      </c>
      <c r="L2440" s="131">
        <v>44518</v>
      </c>
      <c r="M2440" s="131">
        <v>44518</v>
      </c>
      <c r="N2440" s="115" t="s">
        <v>3397</v>
      </c>
      <c r="O2440" s="115" t="s">
        <v>5094</v>
      </c>
      <c r="P2440" s="115">
        <f t="shared" si="90"/>
        <v>11</v>
      </c>
      <c r="Q2440" s="115">
        <f t="shared" si="91"/>
        <v>2021</v>
      </c>
      <c r="R2440" s="211"/>
      <c r="S2440" s="115" t="str">
        <f t="shared" si="92"/>
        <v>KAG</v>
      </c>
      <c r="T2440" s="115" t="str">
        <f>IFERROR(VLOOKUP(S2440,[1]LOKASI!$B$4:$D$19,2,0),"-")</f>
        <v>DISTRIK III</v>
      </c>
      <c r="U2440" s="216"/>
      <c r="V2440" s="216"/>
      <c r="W2440" s="215"/>
    </row>
    <row r="2441" spans="2:23" ht="46.5" hidden="1" x14ac:dyDescent="0.35">
      <c r="B2441" s="115">
        <f t="shared" si="93"/>
        <v>2436</v>
      </c>
      <c r="C2441" s="115" t="s">
        <v>1755</v>
      </c>
      <c r="D2441" s="116" t="s">
        <v>5095</v>
      </c>
      <c r="E2441" s="117"/>
      <c r="F2441" s="118"/>
      <c r="G2441" s="119"/>
      <c r="H2441" s="119"/>
      <c r="I2441" s="119"/>
      <c r="J2441" s="119">
        <v>80</v>
      </c>
      <c r="K2441" s="131">
        <v>44520</v>
      </c>
      <c r="L2441" s="131">
        <v>44520</v>
      </c>
      <c r="M2441" s="131">
        <v>44520</v>
      </c>
      <c r="N2441" s="115" t="s">
        <v>3378</v>
      </c>
      <c r="O2441" s="115" t="s">
        <v>1361</v>
      </c>
      <c r="P2441" s="115">
        <f t="shared" si="90"/>
        <v>11</v>
      </c>
      <c r="Q2441" s="115">
        <f t="shared" si="91"/>
        <v>2021</v>
      </c>
      <c r="R2441" s="213" t="s">
        <v>5096</v>
      </c>
      <c r="S2441" s="115" t="str">
        <f t="shared" si="92"/>
        <v>BRG</v>
      </c>
      <c r="T2441" s="115" t="str">
        <f>IFERROR(VLOOKUP(S2441,[1]LOKASI!$B$4:$D$19,2,0),"-")</f>
        <v>DISTRIK III</v>
      </c>
      <c r="U2441" s="216"/>
      <c r="V2441" s="216"/>
      <c r="W2441" s="215"/>
    </row>
    <row r="2442" spans="2:23" ht="53.25" hidden="1" customHeight="1" x14ac:dyDescent="0.35">
      <c r="B2442" s="115">
        <f t="shared" si="93"/>
        <v>2437</v>
      </c>
      <c r="C2442" s="115" t="s">
        <v>2301</v>
      </c>
      <c r="D2442" s="116" t="s">
        <v>5097</v>
      </c>
      <c r="E2442" s="117"/>
      <c r="F2442" s="118"/>
      <c r="G2442" s="119">
        <v>1</v>
      </c>
      <c r="H2442" s="119"/>
      <c r="I2442" s="119">
        <v>1</v>
      </c>
      <c r="J2442" s="119"/>
      <c r="K2442" s="131">
        <v>44520</v>
      </c>
      <c r="L2442" s="131">
        <v>44520</v>
      </c>
      <c r="M2442" s="131">
        <v>44520</v>
      </c>
      <c r="N2442" s="115" t="s">
        <v>5098</v>
      </c>
      <c r="O2442" s="115" t="s">
        <v>1459</v>
      </c>
      <c r="P2442" s="115">
        <f t="shared" si="90"/>
        <v>11</v>
      </c>
      <c r="Q2442" s="115">
        <f t="shared" si="91"/>
        <v>2021</v>
      </c>
      <c r="R2442" s="211"/>
      <c r="S2442" s="115" t="str">
        <f t="shared" si="92"/>
        <v>KRD-01</v>
      </c>
      <c r="T2442" s="115" t="str">
        <f>IFERROR(VLOOKUP(S2442,[1]LOKASI!$B$4:$D$19,2,0),"-")</f>
        <v>-</v>
      </c>
      <c r="U2442" s="216"/>
      <c r="V2442" s="216"/>
      <c r="W2442" s="215"/>
    </row>
    <row r="2443" spans="2:23" ht="40.5" hidden="1" customHeight="1" x14ac:dyDescent="0.35">
      <c r="B2443" s="115">
        <f t="shared" si="93"/>
        <v>2438</v>
      </c>
      <c r="C2443" s="115" t="s">
        <v>1755</v>
      </c>
      <c r="D2443" s="116" t="s">
        <v>5099</v>
      </c>
      <c r="E2443" s="117"/>
      <c r="F2443" s="118"/>
      <c r="G2443" s="119"/>
      <c r="H2443" s="119"/>
      <c r="I2443" s="119"/>
      <c r="J2443" s="119">
        <v>2</v>
      </c>
      <c r="K2443" s="131">
        <v>44522</v>
      </c>
      <c r="L2443" s="131">
        <v>44522</v>
      </c>
      <c r="M2443" s="131">
        <v>44522</v>
      </c>
      <c r="N2443" s="115" t="s">
        <v>5100</v>
      </c>
      <c r="O2443" s="115" t="s">
        <v>1496</v>
      </c>
      <c r="P2443" s="115">
        <f t="shared" si="90"/>
        <v>11</v>
      </c>
      <c r="Q2443" s="115">
        <f t="shared" si="91"/>
        <v>2021</v>
      </c>
      <c r="R2443" s="211">
        <v>0</v>
      </c>
      <c r="S2443" s="115" t="str">
        <f t="shared" si="92"/>
        <v>PDW</v>
      </c>
      <c r="T2443" s="115" t="str">
        <f>IFERROR(VLOOKUP(S2443,[1]LOKASI!$B$4:$D$19,2,0),"-")</f>
        <v>-</v>
      </c>
      <c r="U2443" s="216"/>
      <c r="V2443" s="216"/>
      <c r="W2443" s="215"/>
    </row>
    <row r="2444" spans="2:23" ht="51.75" hidden="1" customHeight="1" x14ac:dyDescent="0.35">
      <c r="B2444" s="115">
        <f t="shared" si="93"/>
        <v>2439</v>
      </c>
      <c r="C2444" s="115" t="s">
        <v>3679</v>
      </c>
      <c r="D2444" s="116" t="s">
        <v>5101</v>
      </c>
      <c r="E2444" s="117"/>
      <c r="F2444" s="118"/>
      <c r="G2444" s="119"/>
      <c r="H2444" s="119"/>
      <c r="I2444" s="119"/>
      <c r="J2444" s="119"/>
      <c r="K2444" s="131">
        <v>44523</v>
      </c>
      <c r="L2444" s="131">
        <v>44523</v>
      </c>
      <c r="M2444" s="131">
        <v>44523</v>
      </c>
      <c r="N2444" s="115" t="s">
        <v>3298</v>
      </c>
      <c r="O2444" s="115" t="s">
        <v>1525</v>
      </c>
      <c r="P2444" s="115">
        <f t="shared" si="90"/>
        <v>11</v>
      </c>
      <c r="Q2444" s="115">
        <f t="shared" si="91"/>
        <v>2021</v>
      </c>
      <c r="R2444" s="211">
        <v>0.02</v>
      </c>
      <c r="S2444" s="115" t="str">
        <f t="shared" si="92"/>
        <v>PMB</v>
      </c>
      <c r="T2444" s="115" t="str">
        <f>IFERROR(VLOOKUP(S2444,[1]LOKASI!$B$4:$D$19,2,0),"-")</f>
        <v>DISTRIK I</v>
      </c>
      <c r="U2444" s="216"/>
      <c r="V2444" s="216"/>
      <c r="W2444" s="215"/>
    </row>
    <row r="2445" spans="2:23" ht="49.5" hidden="1" customHeight="1" x14ac:dyDescent="0.35">
      <c r="B2445" s="115">
        <f t="shared" si="93"/>
        <v>2440</v>
      </c>
      <c r="C2445" s="115" t="s">
        <v>3679</v>
      </c>
      <c r="D2445" s="116" t="s">
        <v>5102</v>
      </c>
      <c r="E2445" s="117"/>
      <c r="F2445" s="118"/>
      <c r="G2445" s="119"/>
      <c r="H2445" s="119"/>
      <c r="I2445" s="119"/>
      <c r="J2445" s="119"/>
      <c r="K2445" s="131">
        <v>44523</v>
      </c>
      <c r="L2445" s="131">
        <v>44523</v>
      </c>
      <c r="M2445" s="131">
        <v>44523</v>
      </c>
      <c r="N2445" s="115" t="s">
        <v>5103</v>
      </c>
      <c r="O2445" s="115" t="s">
        <v>1526</v>
      </c>
      <c r="P2445" s="115">
        <f t="shared" si="90"/>
        <v>11</v>
      </c>
      <c r="Q2445" s="115">
        <f t="shared" si="91"/>
        <v>2021</v>
      </c>
      <c r="R2445" s="211">
        <v>0.05</v>
      </c>
      <c r="S2445" s="115" t="str">
        <f t="shared" si="92"/>
        <v>PMB</v>
      </c>
      <c r="T2445" s="115" t="str">
        <f>IFERROR(VLOOKUP(S2445,[1]LOKASI!$B$4:$D$19,2,0),"-")</f>
        <v>DISTRIK I</v>
      </c>
      <c r="U2445" s="216"/>
      <c r="V2445" s="216"/>
      <c r="W2445" s="215"/>
    </row>
    <row r="2446" spans="2:23" ht="47.25" hidden="1" customHeight="1" x14ac:dyDescent="0.35">
      <c r="B2446" s="115">
        <f t="shared" si="93"/>
        <v>2441</v>
      </c>
      <c r="C2446" s="115" t="s">
        <v>1755</v>
      </c>
      <c r="D2446" s="116" t="s">
        <v>5104</v>
      </c>
      <c r="E2446" s="117"/>
      <c r="F2446" s="118"/>
      <c r="G2446" s="119">
        <v>1</v>
      </c>
      <c r="H2446" s="119"/>
      <c r="I2446" s="119">
        <v>1</v>
      </c>
      <c r="J2446" s="119"/>
      <c r="K2446" s="131">
        <v>44523</v>
      </c>
      <c r="L2446" s="131">
        <v>44523</v>
      </c>
      <c r="M2446" s="131">
        <v>44523</v>
      </c>
      <c r="N2446" s="115" t="s">
        <v>3224</v>
      </c>
      <c r="O2446" s="115" t="s">
        <v>1035</v>
      </c>
      <c r="P2446" s="115">
        <f t="shared" si="90"/>
        <v>11</v>
      </c>
      <c r="Q2446" s="115">
        <f t="shared" si="91"/>
        <v>2021</v>
      </c>
      <c r="R2446" s="211">
        <v>0.25</v>
      </c>
      <c r="S2446" s="115" t="str">
        <f t="shared" si="92"/>
        <v>TLJ</v>
      </c>
      <c r="T2446" s="115" t="str">
        <f>IFERROR(VLOOKUP(S2446,[1]LOKASI!$B$4:$D$19,2,0),"-")</f>
        <v>DISTRIK I</v>
      </c>
      <c r="U2446" s="216"/>
      <c r="V2446" s="216"/>
      <c r="W2446" s="215"/>
    </row>
    <row r="2447" spans="2:23" ht="31" hidden="1" x14ac:dyDescent="0.35">
      <c r="B2447" s="115">
        <f t="shared" si="93"/>
        <v>2442</v>
      </c>
      <c r="C2447" s="115" t="s">
        <v>1755</v>
      </c>
      <c r="D2447" s="116" t="s">
        <v>5105</v>
      </c>
      <c r="E2447" s="117"/>
      <c r="F2447" s="118"/>
      <c r="G2447" s="119"/>
      <c r="H2447" s="119"/>
      <c r="I2447" s="119"/>
      <c r="J2447" s="119">
        <v>12</v>
      </c>
      <c r="K2447" s="131">
        <v>44525</v>
      </c>
      <c r="L2447" s="131">
        <v>44525</v>
      </c>
      <c r="M2447" s="131">
        <v>44525</v>
      </c>
      <c r="N2447" s="115" t="s">
        <v>5106</v>
      </c>
      <c r="O2447" s="115" t="s">
        <v>1359</v>
      </c>
      <c r="P2447" s="115">
        <f t="shared" si="90"/>
        <v>11</v>
      </c>
      <c r="Q2447" s="115">
        <f t="shared" si="91"/>
        <v>2021</v>
      </c>
      <c r="R2447" s="211">
        <v>0.5</v>
      </c>
      <c r="S2447" s="115" t="str">
        <f t="shared" si="92"/>
        <v>BRG</v>
      </c>
      <c r="T2447" s="115" t="str">
        <f>IFERROR(VLOOKUP(S2447,[1]LOKASI!$B$4:$D$19,2,0),"-")</f>
        <v>DISTRIK III</v>
      </c>
      <c r="U2447" s="216"/>
      <c r="V2447" s="216"/>
      <c r="W2447" s="215"/>
    </row>
    <row r="2448" spans="2:23" ht="46.5" hidden="1" x14ac:dyDescent="0.35">
      <c r="B2448" s="115">
        <f t="shared" si="93"/>
        <v>2443</v>
      </c>
      <c r="C2448" s="115" t="s">
        <v>1755</v>
      </c>
      <c r="D2448" s="116" t="s">
        <v>5107</v>
      </c>
      <c r="E2448" s="117"/>
      <c r="F2448" s="118"/>
      <c r="G2448" s="119"/>
      <c r="H2448" s="119"/>
      <c r="I2448" s="119"/>
      <c r="J2448" s="119">
        <v>16</v>
      </c>
      <c r="K2448" s="131">
        <v>44525</v>
      </c>
      <c r="L2448" s="131">
        <v>44525</v>
      </c>
      <c r="M2448" s="131">
        <v>44525</v>
      </c>
      <c r="N2448" s="115" t="s">
        <v>3002</v>
      </c>
      <c r="O2448" s="115" t="s">
        <v>1361</v>
      </c>
      <c r="P2448" s="115">
        <f t="shared" si="90"/>
        <v>11</v>
      </c>
      <c r="Q2448" s="115">
        <f t="shared" si="91"/>
        <v>2021</v>
      </c>
      <c r="R2448" s="211"/>
      <c r="S2448" s="115" t="str">
        <f t="shared" si="92"/>
        <v>BRG</v>
      </c>
      <c r="T2448" s="115" t="str">
        <f>IFERROR(VLOOKUP(S2448,[1]LOKASI!$B$4:$D$19,2,0),"-")</f>
        <v>DISTRIK III</v>
      </c>
      <c r="U2448" s="216"/>
      <c r="V2448" s="216"/>
      <c r="W2448" s="215"/>
    </row>
    <row r="2449" spans="2:23" ht="31" hidden="1" x14ac:dyDescent="0.35">
      <c r="B2449" s="115">
        <f t="shared" si="93"/>
        <v>2444</v>
      </c>
      <c r="C2449" s="115" t="s">
        <v>1755</v>
      </c>
      <c r="D2449" s="116" t="s">
        <v>5108</v>
      </c>
      <c r="E2449" s="117"/>
      <c r="F2449" s="118"/>
      <c r="G2449" s="119">
        <v>1</v>
      </c>
      <c r="H2449" s="119"/>
      <c r="I2449" s="119">
        <v>1</v>
      </c>
      <c r="J2449" s="119"/>
      <c r="K2449" s="131">
        <v>44526</v>
      </c>
      <c r="L2449" s="131">
        <v>44526</v>
      </c>
      <c r="M2449" s="131">
        <v>44526</v>
      </c>
      <c r="N2449" s="115" t="s">
        <v>3035</v>
      </c>
      <c r="O2449" s="115" t="s">
        <v>1832</v>
      </c>
      <c r="P2449" s="115">
        <f t="shared" si="90"/>
        <v>11</v>
      </c>
      <c r="Q2449" s="115">
        <f t="shared" si="91"/>
        <v>2021</v>
      </c>
      <c r="R2449" s="211"/>
      <c r="S2449" s="115" t="str">
        <f t="shared" si="92"/>
        <v>TLJ</v>
      </c>
      <c r="T2449" s="115" t="str">
        <f>IFERROR(VLOOKUP(S2449,[1]LOKASI!$B$4:$D$19,2,0),"-")</f>
        <v>DISTRIK I</v>
      </c>
      <c r="U2449" s="216"/>
      <c r="V2449" s="216"/>
      <c r="W2449" s="215"/>
    </row>
    <row r="2450" spans="2:23" ht="31" hidden="1" x14ac:dyDescent="0.35">
      <c r="B2450" s="115">
        <f t="shared" si="93"/>
        <v>2445</v>
      </c>
      <c r="C2450" s="115" t="s">
        <v>1300</v>
      </c>
      <c r="D2450" s="116" t="s">
        <v>5109</v>
      </c>
      <c r="E2450" s="117"/>
      <c r="F2450" s="118"/>
      <c r="G2450" s="119">
        <v>2</v>
      </c>
      <c r="H2450" s="119"/>
      <c r="I2450" s="119">
        <v>2</v>
      </c>
      <c r="J2450" s="119"/>
      <c r="K2450" s="131">
        <v>44526</v>
      </c>
      <c r="L2450" s="131">
        <v>44526</v>
      </c>
      <c r="M2450" s="131">
        <v>44526</v>
      </c>
      <c r="N2450" s="115" t="s">
        <v>5110</v>
      </c>
      <c r="O2450" s="115" t="s">
        <v>5111</v>
      </c>
      <c r="P2450" s="115">
        <f t="shared" si="90"/>
        <v>11</v>
      </c>
      <c r="Q2450" s="115">
        <f t="shared" si="91"/>
        <v>2021</v>
      </c>
      <c r="R2450" s="211"/>
      <c r="S2450" s="115" t="str">
        <f t="shared" si="92"/>
        <v>SPVITLJ-PPP</v>
      </c>
      <c r="T2450" s="115" t="str">
        <f>IFERROR(VLOOKUP(S2450,[1]LOKASI!$B$4:$D$19,2,0),"-")</f>
        <v>-</v>
      </c>
      <c r="U2450" s="216"/>
      <c r="V2450" s="216"/>
      <c r="W2450" s="215"/>
    </row>
    <row r="2451" spans="2:23" ht="31" hidden="1" x14ac:dyDescent="0.35">
      <c r="B2451" s="115">
        <f t="shared" si="93"/>
        <v>2446</v>
      </c>
      <c r="C2451" s="115" t="s">
        <v>1300</v>
      </c>
      <c r="D2451" s="116" t="s">
        <v>5112</v>
      </c>
      <c r="E2451" s="117"/>
      <c r="F2451" s="118"/>
      <c r="G2451" s="119">
        <v>2</v>
      </c>
      <c r="H2451" s="119"/>
      <c r="I2451" s="119">
        <v>2</v>
      </c>
      <c r="J2451" s="119"/>
      <c r="K2451" s="131">
        <v>44529</v>
      </c>
      <c r="L2451" s="131">
        <v>44529</v>
      </c>
      <c r="M2451" s="131">
        <v>44529</v>
      </c>
      <c r="N2451" s="115" t="s">
        <v>2806</v>
      </c>
      <c r="O2451" s="115" t="s">
        <v>5113</v>
      </c>
      <c r="P2451" s="115">
        <f t="shared" si="90"/>
        <v>11</v>
      </c>
      <c r="Q2451" s="115">
        <f t="shared" si="91"/>
        <v>2021</v>
      </c>
      <c r="R2451" s="211">
        <v>0</v>
      </c>
      <c r="S2451" s="115" t="str">
        <f t="shared" si="92"/>
        <v>SPIGNK</v>
      </c>
      <c r="T2451" s="115" t="str">
        <f>IFERROR(VLOOKUP(S2451,[1]LOKASI!$B$4:$D$19,2,0),"-")</f>
        <v>-</v>
      </c>
      <c r="U2451" s="216"/>
      <c r="V2451" s="216"/>
      <c r="W2451" s="215"/>
    </row>
    <row r="2452" spans="2:23" ht="31" hidden="1" x14ac:dyDescent="0.35">
      <c r="B2452" s="115">
        <f t="shared" si="93"/>
        <v>2447</v>
      </c>
      <c r="C2452" s="115" t="s">
        <v>3679</v>
      </c>
      <c r="D2452" s="116" t="s">
        <v>5114</v>
      </c>
      <c r="E2452" s="117"/>
      <c r="F2452" s="118"/>
      <c r="G2452" s="119">
        <v>1</v>
      </c>
      <c r="H2452" s="119"/>
      <c r="I2452" s="119">
        <v>1</v>
      </c>
      <c r="J2452" s="119"/>
      <c r="K2452" s="131">
        <v>44529</v>
      </c>
      <c r="L2452" s="131">
        <v>44529</v>
      </c>
      <c r="M2452" s="131">
        <v>44529</v>
      </c>
      <c r="N2452" s="115" t="s">
        <v>3002</v>
      </c>
      <c r="O2452" s="115" t="s">
        <v>5113</v>
      </c>
      <c r="P2452" s="115">
        <f t="shared" si="90"/>
        <v>11</v>
      </c>
      <c r="Q2452" s="115">
        <f t="shared" si="91"/>
        <v>2021</v>
      </c>
      <c r="R2452" s="211"/>
      <c r="S2452" s="115" t="str">
        <f t="shared" si="92"/>
        <v>SPI</v>
      </c>
      <c r="T2452" s="115" t="str">
        <f>IFERROR(VLOOKUP(S2452,[1]LOKASI!$B$4:$D$19,2,0),"-")</f>
        <v>-</v>
      </c>
      <c r="U2452" s="216"/>
      <c r="V2452" s="216"/>
      <c r="W2452" s="215"/>
    </row>
    <row r="2453" spans="2:23" ht="31" hidden="1" x14ac:dyDescent="0.35">
      <c r="B2453" s="115">
        <f t="shared" si="93"/>
        <v>2448</v>
      </c>
      <c r="C2453" s="115" t="s">
        <v>2301</v>
      </c>
      <c r="D2453" s="116" t="s">
        <v>5115</v>
      </c>
      <c r="E2453" s="117"/>
      <c r="F2453" s="118"/>
      <c r="G2453" s="119">
        <v>1</v>
      </c>
      <c r="H2453" s="119"/>
      <c r="I2453" s="119"/>
      <c r="J2453" s="119"/>
      <c r="K2453" s="131">
        <v>44529</v>
      </c>
      <c r="L2453" s="131">
        <v>44529</v>
      </c>
      <c r="M2453" s="131">
        <v>44529</v>
      </c>
      <c r="N2453" s="115" t="s">
        <v>5116</v>
      </c>
      <c r="O2453" s="115" t="s">
        <v>3493</v>
      </c>
      <c r="P2453" s="115">
        <f t="shared" si="90"/>
        <v>11</v>
      </c>
      <c r="Q2453" s="115">
        <f t="shared" si="91"/>
        <v>2021</v>
      </c>
      <c r="R2453" s="211"/>
      <c r="S2453" s="115" t="str">
        <f t="shared" si="92"/>
        <v>TDN-01</v>
      </c>
      <c r="T2453" s="115" t="str">
        <f>IFERROR(VLOOKUP(S2453,[1]LOKASI!$B$4:$D$19,2,0),"-")</f>
        <v>-</v>
      </c>
      <c r="U2453" s="216"/>
      <c r="V2453" s="216"/>
      <c r="W2453" s="215"/>
    </row>
    <row r="2454" spans="2:23" ht="31" hidden="1" x14ac:dyDescent="0.35">
      <c r="B2454" s="115">
        <f t="shared" si="93"/>
        <v>2449</v>
      </c>
      <c r="C2454" s="115" t="s">
        <v>2301</v>
      </c>
      <c r="D2454" s="116" t="s">
        <v>5117</v>
      </c>
      <c r="E2454" s="117"/>
      <c r="F2454" s="118"/>
      <c r="G2454" s="119">
        <v>1</v>
      </c>
      <c r="H2454" s="119"/>
      <c r="I2454" s="119"/>
      <c r="J2454" s="119"/>
      <c r="K2454" s="131">
        <v>44530</v>
      </c>
      <c r="L2454" s="131">
        <v>44530</v>
      </c>
      <c r="M2454" s="131">
        <v>44530</v>
      </c>
      <c r="N2454" s="115" t="s">
        <v>4624</v>
      </c>
      <c r="O2454" s="115" t="s">
        <v>1432</v>
      </c>
      <c r="P2454" s="115">
        <f t="shared" si="90"/>
        <v>11</v>
      </c>
      <c r="Q2454" s="115">
        <f t="shared" si="91"/>
        <v>2021</v>
      </c>
      <c r="R2454" s="211"/>
      <c r="S2454" s="115" t="str">
        <f t="shared" si="92"/>
        <v>GNK-94</v>
      </c>
      <c r="T2454" s="115" t="str">
        <f>IFERROR(VLOOKUP(S2454,[1]LOKASI!$B$4:$D$19,2,0),"-")</f>
        <v>-</v>
      </c>
      <c r="U2454" s="216"/>
      <c r="V2454" s="216"/>
      <c r="W2454" s="215"/>
    </row>
    <row r="2455" spans="2:23" ht="46.5" hidden="1" x14ac:dyDescent="0.35">
      <c r="B2455" s="115">
        <f t="shared" si="93"/>
        <v>2450</v>
      </c>
      <c r="C2455" s="115" t="s">
        <v>1755</v>
      </c>
      <c r="D2455" s="116" t="s">
        <v>5118</v>
      </c>
      <c r="E2455" s="117"/>
      <c r="F2455" s="118"/>
      <c r="G2455" s="119"/>
      <c r="H2455" s="119"/>
      <c r="I2455" s="119"/>
      <c r="J2455" s="119">
        <v>40</v>
      </c>
      <c r="K2455" s="131">
        <v>44530</v>
      </c>
      <c r="L2455" s="131">
        <v>44530</v>
      </c>
      <c r="M2455" s="131">
        <v>44530</v>
      </c>
      <c r="N2455" s="115" t="s">
        <v>3562</v>
      </c>
      <c r="O2455" s="115" t="s">
        <v>614</v>
      </c>
      <c r="P2455" s="115">
        <f t="shared" si="90"/>
        <v>11</v>
      </c>
      <c r="Q2455" s="115">
        <f t="shared" si="91"/>
        <v>2021</v>
      </c>
      <c r="R2455" s="211">
        <v>0.06</v>
      </c>
      <c r="S2455" s="115" t="str">
        <f t="shared" si="92"/>
        <v>TLJ</v>
      </c>
      <c r="T2455" s="115" t="str">
        <f>IFERROR(VLOOKUP(S2455,[1]LOKASI!$B$4:$D$19,2,0),"-")</f>
        <v>DISTRIK I</v>
      </c>
      <c r="U2455" s="216"/>
      <c r="V2455" s="216"/>
      <c r="W2455" s="215"/>
    </row>
    <row r="2456" spans="2:23" ht="31" hidden="1" x14ac:dyDescent="0.35">
      <c r="B2456" s="115">
        <f t="shared" si="93"/>
        <v>2451</v>
      </c>
      <c r="C2456" s="115" t="s">
        <v>1755</v>
      </c>
      <c r="D2456" s="116" t="s">
        <v>5119</v>
      </c>
      <c r="E2456" s="117"/>
      <c r="F2456" s="118"/>
      <c r="G2456" s="119">
        <v>1</v>
      </c>
      <c r="H2456" s="119"/>
      <c r="I2456" s="119">
        <v>1</v>
      </c>
      <c r="J2456" s="119"/>
      <c r="K2456" s="131">
        <v>44531</v>
      </c>
      <c r="L2456" s="131">
        <v>44531</v>
      </c>
      <c r="M2456" s="131">
        <v>44531</v>
      </c>
      <c r="N2456" s="115" t="s">
        <v>3150</v>
      </c>
      <c r="O2456" s="115" t="s">
        <v>1579</v>
      </c>
      <c r="P2456" s="115">
        <f t="shared" si="90"/>
        <v>12</v>
      </c>
      <c r="Q2456" s="115">
        <f t="shared" si="91"/>
        <v>2021</v>
      </c>
      <c r="R2456" s="211"/>
      <c r="S2456" s="115" t="str">
        <f t="shared" si="92"/>
        <v>TLJ</v>
      </c>
      <c r="T2456" s="115" t="str">
        <f>IFERROR(VLOOKUP(S2456,[1]LOKASI!$B$4:$D$19,2,0),"-")</f>
        <v>DISTRIK I</v>
      </c>
      <c r="U2456" s="216"/>
      <c r="V2456" s="216"/>
      <c r="W2456" s="215"/>
    </row>
    <row r="2457" spans="2:23" ht="31" hidden="1" x14ac:dyDescent="0.35">
      <c r="B2457" s="115">
        <f t="shared" si="93"/>
        <v>2452</v>
      </c>
      <c r="C2457" s="115" t="s">
        <v>1755</v>
      </c>
      <c r="D2457" s="116" t="s">
        <v>5120</v>
      </c>
      <c r="E2457" s="117"/>
      <c r="F2457" s="118"/>
      <c r="G2457" s="119"/>
      <c r="H2457" s="119"/>
      <c r="I2457" s="119"/>
      <c r="J2457" s="119">
        <v>9</v>
      </c>
      <c r="K2457" s="131">
        <v>44531</v>
      </c>
      <c r="L2457" s="131">
        <v>44531</v>
      </c>
      <c r="M2457" s="131">
        <v>44531</v>
      </c>
      <c r="N2457" s="115" t="s">
        <v>3102</v>
      </c>
      <c r="O2457" s="115" t="s">
        <v>1681</v>
      </c>
      <c r="P2457" s="115">
        <f t="shared" si="90"/>
        <v>12</v>
      </c>
      <c r="Q2457" s="115">
        <f t="shared" si="91"/>
        <v>2021</v>
      </c>
      <c r="R2457" s="211">
        <v>0.75</v>
      </c>
      <c r="S2457" s="115" t="str">
        <f t="shared" si="92"/>
        <v>TTB</v>
      </c>
      <c r="T2457" s="115" t="str">
        <f>IFERROR(VLOOKUP(S2457,[1]LOKASI!$B$4:$D$19,2,0),"-")</f>
        <v>DISTRIK II</v>
      </c>
      <c r="U2457" s="216"/>
      <c r="V2457" s="216"/>
      <c r="W2457" s="215"/>
    </row>
    <row r="2458" spans="2:23" ht="39.75" hidden="1" customHeight="1" x14ac:dyDescent="0.35">
      <c r="B2458" s="115">
        <f t="shared" si="93"/>
        <v>2453</v>
      </c>
      <c r="C2458" s="115" t="s">
        <v>1755</v>
      </c>
      <c r="D2458" s="116" t="s">
        <v>5121</v>
      </c>
      <c r="E2458" s="117"/>
      <c r="F2458" s="118"/>
      <c r="G2458" s="119"/>
      <c r="H2458" s="119"/>
      <c r="I2458" s="119"/>
      <c r="J2458" s="119">
        <v>36</v>
      </c>
      <c r="K2458" s="131">
        <v>44532</v>
      </c>
      <c r="L2458" s="131">
        <v>44532</v>
      </c>
      <c r="M2458" s="131">
        <v>44532</v>
      </c>
      <c r="N2458" s="115" t="s">
        <v>3397</v>
      </c>
      <c r="O2458" s="115" t="s">
        <v>1442</v>
      </c>
      <c r="P2458" s="115">
        <f t="shared" si="90"/>
        <v>12</v>
      </c>
      <c r="Q2458" s="115">
        <f t="shared" si="91"/>
        <v>2021</v>
      </c>
      <c r="R2458" s="211">
        <v>0.03</v>
      </c>
      <c r="S2458" s="115" t="str">
        <f t="shared" si="92"/>
        <v>KAG</v>
      </c>
      <c r="T2458" s="115" t="str">
        <f>IFERROR(VLOOKUP(S2458,[1]LOKASI!$B$4:$D$19,2,0),"-")</f>
        <v>DISTRIK III</v>
      </c>
      <c r="U2458" s="216"/>
      <c r="V2458" s="216"/>
      <c r="W2458" s="215"/>
    </row>
    <row r="2459" spans="2:23" ht="50.25" hidden="1" customHeight="1" x14ac:dyDescent="0.35">
      <c r="B2459" s="115">
        <f t="shared" si="93"/>
        <v>2454</v>
      </c>
      <c r="C2459" s="115" t="s">
        <v>1755</v>
      </c>
      <c r="D2459" s="116" t="s">
        <v>5122</v>
      </c>
      <c r="E2459" s="117"/>
      <c r="F2459" s="118"/>
      <c r="G2459" s="119"/>
      <c r="H2459" s="119"/>
      <c r="I2459" s="119"/>
      <c r="J2459" s="119">
        <v>80</v>
      </c>
      <c r="K2459" s="131">
        <v>44532</v>
      </c>
      <c r="L2459" s="131">
        <v>44532</v>
      </c>
      <c r="M2459" s="131">
        <v>44533</v>
      </c>
      <c r="N2459" s="115" t="s">
        <v>3252</v>
      </c>
      <c r="O2459" s="115" t="s">
        <v>1127</v>
      </c>
      <c r="P2459" s="115">
        <f t="shared" si="90"/>
        <v>12</v>
      </c>
      <c r="Q2459" s="115">
        <f t="shared" si="91"/>
        <v>2021</v>
      </c>
      <c r="R2459" s="211">
        <v>0.45</v>
      </c>
      <c r="S2459" s="115" t="str">
        <f t="shared" si="92"/>
        <v>TLJ</v>
      </c>
      <c r="T2459" s="115" t="str">
        <f>IFERROR(VLOOKUP(S2459,[1]LOKASI!$B$4:$D$19,2,0),"-")</f>
        <v>DISTRIK I</v>
      </c>
      <c r="U2459" s="216"/>
      <c r="V2459" s="216"/>
      <c r="W2459" s="215"/>
    </row>
    <row r="2460" spans="2:23" ht="31" hidden="1" x14ac:dyDescent="0.35">
      <c r="B2460" s="115">
        <f t="shared" si="93"/>
        <v>2455</v>
      </c>
      <c r="C2460" s="115" t="s">
        <v>1755</v>
      </c>
      <c r="D2460" s="116" t="s">
        <v>5123</v>
      </c>
      <c r="E2460" s="117"/>
      <c r="F2460" s="118"/>
      <c r="G2460" s="119">
        <v>1</v>
      </c>
      <c r="H2460" s="119"/>
      <c r="I2460" s="119"/>
      <c r="J2460" s="119"/>
      <c r="K2460" s="131">
        <v>44533</v>
      </c>
      <c r="L2460" s="131">
        <v>44533</v>
      </c>
      <c r="M2460" s="131">
        <v>44533</v>
      </c>
      <c r="N2460" s="115" t="s">
        <v>3517</v>
      </c>
      <c r="O2460" s="115" t="s">
        <v>1581</v>
      </c>
      <c r="P2460" s="115">
        <f t="shared" si="90"/>
        <v>12</v>
      </c>
      <c r="Q2460" s="115">
        <f t="shared" si="91"/>
        <v>2021</v>
      </c>
      <c r="R2460" s="211">
        <v>0</v>
      </c>
      <c r="S2460" s="115" t="str">
        <f t="shared" si="92"/>
        <v>TLJ</v>
      </c>
      <c r="T2460" s="115" t="str">
        <f>IFERROR(VLOOKUP(S2460,[1]LOKASI!$B$4:$D$19,2,0),"-")</f>
        <v>DISTRIK I</v>
      </c>
      <c r="U2460" s="216"/>
      <c r="V2460" s="216"/>
      <c r="W2460" s="215"/>
    </row>
    <row r="2461" spans="2:23" ht="31" hidden="1" x14ac:dyDescent="0.35">
      <c r="B2461" s="115">
        <f t="shared" si="93"/>
        <v>2456</v>
      </c>
      <c r="C2461" s="115" t="s">
        <v>1755</v>
      </c>
      <c r="D2461" s="116" t="s">
        <v>5123</v>
      </c>
      <c r="E2461" s="117"/>
      <c r="F2461" s="118"/>
      <c r="G2461" s="119">
        <v>1</v>
      </c>
      <c r="H2461" s="119"/>
      <c r="I2461" s="119"/>
      <c r="J2461" s="119"/>
      <c r="K2461" s="131">
        <v>44533</v>
      </c>
      <c r="L2461" s="131">
        <v>44533</v>
      </c>
      <c r="M2461" s="131">
        <v>44533</v>
      </c>
      <c r="N2461" s="115" t="s">
        <v>3517</v>
      </c>
      <c r="O2461" s="115" t="s">
        <v>1581</v>
      </c>
      <c r="P2461" s="115">
        <f t="shared" si="90"/>
        <v>12</v>
      </c>
      <c r="Q2461" s="115">
        <f t="shared" si="91"/>
        <v>2021</v>
      </c>
      <c r="R2461" s="211">
        <v>0.45</v>
      </c>
      <c r="S2461" s="115" t="str">
        <f t="shared" si="92"/>
        <v>TLJ</v>
      </c>
      <c r="T2461" s="115" t="str">
        <f>IFERROR(VLOOKUP(S2461,[1]LOKASI!$B$4:$D$19,2,0),"-")</f>
        <v>DISTRIK I</v>
      </c>
      <c r="U2461" s="216"/>
      <c r="V2461" s="216"/>
      <c r="W2461" s="215"/>
    </row>
    <row r="2462" spans="2:23" ht="62" hidden="1" x14ac:dyDescent="0.35">
      <c r="B2462" s="115">
        <f t="shared" si="93"/>
        <v>2457</v>
      </c>
      <c r="C2462" s="115" t="s">
        <v>1755</v>
      </c>
      <c r="D2462" s="116" t="s">
        <v>5124</v>
      </c>
      <c r="E2462" s="117"/>
      <c r="F2462" s="118"/>
      <c r="G2462" s="119"/>
      <c r="H2462" s="119"/>
      <c r="I2462" s="119"/>
      <c r="J2462" s="119">
        <v>40</v>
      </c>
      <c r="K2462" s="131">
        <v>44533</v>
      </c>
      <c r="L2462" s="131">
        <v>44533</v>
      </c>
      <c r="M2462" s="131">
        <v>44533</v>
      </c>
      <c r="N2462" s="115" t="s">
        <v>3415</v>
      </c>
      <c r="O2462" s="115" t="s">
        <v>1361</v>
      </c>
      <c r="P2462" s="115">
        <f t="shared" si="90"/>
        <v>12</v>
      </c>
      <c r="Q2462" s="115">
        <f t="shared" si="91"/>
        <v>2021</v>
      </c>
      <c r="R2462" s="213" t="s">
        <v>5125</v>
      </c>
      <c r="S2462" s="115" t="str">
        <f t="shared" si="92"/>
        <v>BRG</v>
      </c>
      <c r="T2462" s="115" t="str">
        <f>IFERROR(VLOOKUP(S2462,[1]LOKASI!$B$4:$D$19,2,0),"-")</f>
        <v>DISTRIK III</v>
      </c>
      <c r="U2462" s="216"/>
      <c r="V2462" s="216"/>
      <c r="W2462" s="215"/>
    </row>
    <row r="2463" spans="2:23" ht="46.5" hidden="1" x14ac:dyDescent="0.35">
      <c r="B2463" s="115">
        <f t="shared" si="93"/>
        <v>2458</v>
      </c>
      <c r="C2463" s="115" t="s">
        <v>1755</v>
      </c>
      <c r="D2463" s="116" t="s">
        <v>5126</v>
      </c>
      <c r="E2463" s="117"/>
      <c r="F2463" s="118"/>
      <c r="G2463" s="119"/>
      <c r="H2463" s="119"/>
      <c r="I2463" s="119"/>
      <c r="J2463" s="119">
        <v>5</v>
      </c>
      <c r="K2463" s="131">
        <v>44534</v>
      </c>
      <c r="L2463" s="131">
        <v>44534</v>
      </c>
      <c r="M2463" s="131">
        <v>44534</v>
      </c>
      <c r="N2463" s="115" t="s">
        <v>3102</v>
      </c>
      <c r="O2463" s="115" t="s">
        <v>1987</v>
      </c>
      <c r="P2463" s="115">
        <f t="shared" si="90"/>
        <v>12</v>
      </c>
      <c r="Q2463" s="115">
        <f t="shared" si="91"/>
        <v>2021</v>
      </c>
      <c r="R2463" s="211">
        <v>0.03</v>
      </c>
      <c r="S2463" s="115" t="str">
        <f t="shared" si="92"/>
        <v>OGN</v>
      </c>
      <c r="T2463" s="115" t="str">
        <f>IFERROR(VLOOKUP(S2463,[1]LOKASI!$B$4:$D$19,2,0),"-")</f>
        <v>DISTRIK II</v>
      </c>
      <c r="U2463" s="216"/>
      <c r="V2463" s="216"/>
      <c r="W2463" s="215"/>
    </row>
    <row r="2464" spans="2:23" ht="31" hidden="1" x14ac:dyDescent="0.35">
      <c r="B2464" s="115">
        <f t="shared" si="93"/>
        <v>2459</v>
      </c>
      <c r="C2464" s="115" t="s">
        <v>1755</v>
      </c>
      <c r="D2464" s="116" t="s">
        <v>5127</v>
      </c>
      <c r="E2464" s="117"/>
      <c r="F2464" s="118"/>
      <c r="G2464" s="119"/>
      <c r="H2464" s="119"/>
      <c r="I2464" s="119"/>
      <c r="J2464" s="119">
        <v>48</v>
      </c>
      <c r="K2464" s="131">
        <v>44535</v>
      </c>
      <c r="L2464" s="131">
        <v>44535</v>
      </c>
      <c r="M2464" s="131">
        <v>44535</v>
      </c>
      <c r="N2464" s="115" t="s">
        <v>3533</v>
      </c>
      <c r="O2464" s="115" t="s">
        <v>648</v>
      </c>
      <c r="P2464" s="115">
        <f t="shared" si="90"/>
        <v>12</v>
      </c>
      <c r="Q2464" s="115">
        <f t="shared" si="91"/>
        <v>2021</v>
      </c>
      <c r="R2464" s="211">
        <v>1.05</v>
      </c>
      <c r="S2464" s="115" t="str">
        <f t="shared" si="92"/>
        <v>TLJ</v>
      </c>
      <c r="T2464" s="115" t="str">
        <f>IFERROR(VLOOKUP(S2464,[1]LOKASI!$B$4:$D$19,2,0),"-")</f>
        <v>DISTRIK I</v>
      </c>
      <c r="U2464" s="216"/>
      <c r="V2464" s="216"/>
      <c r="W2464" s="215"/>
    </row>
    <row r="2465" spans="2:23" ht="31" hidden="1" x14ac:dyDescent="0.35">
      <c r="B2465" s="115">
        <f t="shared" si="93"/>
        <v>2460</v>
      </c>
      <c r="C2465" s="115" t="s">
        <v>1755</v>
      </c>
      <c r="D2465" s="116" t="s">
        <v>5128</v>
      </c>
      <c r="E2465" s="117"/>
      <c r="F2465" s="118"/>
      <c r="G2465" s="119"/>
      <c r="H2465" s="119"/>
      <c r="I2465" s="119"/>
      <c r="J2465" s="119">
        <v>24</v>
      </c>
      <c r="K2465" s="131">
        <v>44535</v>
      </c>
      <c r="L2465" s="131">
        <v>44535</v>
      </c>
      <c r="M2465" s="131">
        <v>44535</v>
      </c>
      <c r="N2465" s="115" t="s">
        <v>4124</v>
      </c>
      <c r="O2465" s="115" t="s">
        <v>1363</v>
      </c>
      <c r="P2465" s="115">
        <f t="shared" si="90"/>
        <v>12</v>
      </c>
      <c r="Q2465" s="115">
        <f t="shared" si="91"/>
        <v>2021</v>
      </c>
      <c r="R2465" s="211">
        <v>2.8</v>
      </c>
      <c r="S2465" s="115" t="str">
        <f t="shared" si="92"/>
        <v>BRG</v>
      </c>
      <c r="T2465" s="115" t="str">
        <f>IFERROR(VLOOKUP(S2465,[1]LOKASI!$B$4:$D$19,2,0),"-")</f>
        <v>DISTRIK III</v>
      </c>
      <c r="U2465" s="216"/>
      <c r="V2465" s="216"/>
      <c r="W2465" s="215"/>
    </row>
    <row r="2466" spans="2:23" ht="31" hidden="1" x14ac:dyDescent="0.35">
      <c r="B2466" s="115">
        <f t="shared" si="93"/>
        <v>2461</v>
      </c>
      <c r="C2466" s="115" t="s">
        <v>1755</v>
      </c>
      <c r="D2466" s="116" t="s">
        <v>5129</v>
      </c>
      <c r="E2466" s="117"/>
      <c r="F2466" s="118"/>
      <c r="G2466" s="119">
        <v>1</v>
      </c>
      <c r="H2466" s="119">
        <v>1</v>
      </c>
      <c r="I2466" s="119"/>
      <c r="J2466" s="119"/>
      <c r="K2466" s="131">
        <v>44535</v>
      </c>
      <c r="L2466" s="131">
        <v>44535</v>
      </c>
      <c r="M2466" s="131">
        <v>44535</v>
      </c>
      <c r="N2466" s="115" t="s">
        <v>5130</v>
      </c>
      <c r="O2466" s="115" t="s">
        <v>1367</v>
      </c>
      <c r="P2466" s="115">
        <f t="shared" si="90"/>
        <v>12</v>
      </c>
      <c r="Q2466" s="115">
        <f t="shared" si="91"/>
        <v>2021</v>
      </c>
      <c r="R2466" s="211">
        <v>2.48</v>
      </c>
      <c r="S2466" s="115" t="str">
        <f t="shared" si="92"/>
        <v>BRG</v>
      </c>
      <c r="T2466" s="115" t="str">
        <f>IFERROR(VLOOKUP(S2466,[1]LOKASI!$B$4:$D$19,2,0),"-")</f>
        <v>DISTRIK III</v>
      </c>
      <c r="U2466" s="216"/>
      <c r="V2466" s="216"/>
      <c r="W2466" s="215"/>
    </row>
    <row r="2467" spans="2:23" ht="62" hidden="1" x14ac:dyDescent="0.35">
      <c r="B2467" s="115">
        <f t="shared" si="93"/>
        <v>2462</v>
      </c>
      <c r="C2467" s="115" t="s">
        <v>1755</v>
      </c>
      <c r="D2467" s="116" t="s">
        <v>5131</v>
      </c>
      <c r="E2467" s="117"/>
      <c r="F2467" s="118"/>
      <c r="G2467" s="119"/>
      <c r="H2467" s="119"/>
      <c r="I2467" s="119"/>
      <c r="J2467" s="119">
        <v>32</v>
      </c>
      <c r="K2467" s="131">
        <v>44536</v>
      </c>
      <c r="L2467" s="131">
        <v>44536</v>
      </c>
      <c r="M2467" s="131">
        <v>44536</v>
      </c>
      <c r="N2467" s="115" t="s">
        <v>3658</v>
      </c>
      <c r="O2467" s="115" t="s">
        <v>614</v>
      </c>
      <c r="P2467" s="115">
        <f t="shared" si="90"/>
        <v>12</v>
      </c>
      <c r="Q2467" s="115">
        <f t="shared" si="91"/>
        <v>2021</v>
      </c>
      <c r="R2467" s="213" t="s">
        <v>5132</v>
      </c>
      <c r="S2467" s="115" t="str">
        <f t="shared" si="92"/>
        <v>TLJ</v>
      </c>
      <c r="T2467" s="115" t="str">
        <f>IFERROR(VLOOKUP(S2467,[1]LOKASI!$B$4:$D$19,2,0),"-")</f>
        <v>DISTRIK I</v>
      </c>
      <c r="U2467" s="216"/>
      <c r="V2467" s="216"/>
      <c r="W2467" s="215"/>
    </row>
    <row r="2468" spans="2:23" ht="31" hidden="1" x14ac:dyDescent="0.35">
      <c r="B2468" s="115">
        <f t="shared" si="93"/>
        <v>2463</v>
      </c>
      <c r="C2468" s="115" t="s">
        <v>1755</v>
      </c>
      <c r="D2468" s="116" t="s">
        <v>5133</v>
      </c>
      <c r="E2468" s="117"/>
      <c r="F2468" s="118"/>
      <c r="G2468" s="119"/>
      <c r="H2468" s="119"/>
      <c r="I2468" s="119"/>
      <c r="J2468" s="119">
        <v>16</v>
      </c>
      <c r="K2468" s="131">
        <v>44536</v>
      </c>
      <c r="L2468" s="131">
        <v>44536</v>
      </c>
      <c r="M2468" s="131">
        <v>44536</v>
      </c>
      <c r="N2468" s="115" t="s">
        <v>3605</v>
      </c>
      <c r="O2468" s="115" t="s">
        <v>623</v>
      </c>
      <c r="P2468" s="115">
        <f t="shared" ref="P2468:P2531" si="94">MONTH(K2468)</f>
        <v>12</v>
      </c>
      <c r="Q2468" s="115">
        <f t="shared" ref="Q2468:Q2531" si="95">YEAR(K2468)</f>
        <v>2021</v>
      </c>
      <c r="R2468" s="211" t="s">
        <v>5134</v>
      </c>
      <c r="S2468" s="115" t="str">
        <f t="shared" si="92"/>
        <v>TLJ</v>
      </c>
      <c r="T2468" s="115" t="str">
        <f>IFERROR(VLOOKUP(S2468,[1]LOKASI!$B$4:$D$19,2,0),"-")</f>
        <v>DISTRIK I</v>
      </c>
      <c r="U2468" s="216"/>
      <c r="V2468" s="216"/>
      <c r="W2468" s="215"/>
    </row>
    <row r="2469" spans="2:23" ht="31" hidden="1" x14ac:dyDescent="0.35">
      <c r="B2469" s="115">
        <f t="shared" si="93"/>
        <v>2464</v>
      </c>
      <c r="C2469" s="115" t="s">
        <v>1755</v>
      </c>
      <c r="D2469" s="116" t="s">
        <v>5135</v>
      </c>
      <c r="E2469" s="117"/>
      <c r="F2469" s="118"/>
      <c r="G2469" s="119">
        <v>1</v>
      </c>
      <c r="H2469" s="119"/>
      <c r="I2469" s="119">
        <v>1</v>
      </c>
      <c r="J2469" s="119"/>
      <c r="K2469" s="131">
        <v>44536</v>
      </c>
      <c r="L2469" s="131">
        <v>44536</v>
      </c>
      <c r="M2469" s="131">
        <v>44536</v>
      </c>
      <c r="N2469" s="115" t="s">
        <v>5136</v>
      </c>
      <c r="O2469" s="115" t="s">
        <v>1785</v>
      </c>
      <c r="P2469" s="115">
        <f t="shared" si="94"/>
        <v>12</v>
      </c>
      <c r="Q2469" s="115">
        <f t="shared" si="95"/>
        <v>2021</v>
      </c>
      <c r="R2469" s="211">
        <v>0.6</v>
      </c>
      <c r="S2469" s="115" t="str">
        <f t="shared" si="92"/>
        <v>OGN</v>
      </c>
      <c r="T2469" s="115" t="str">
        <f>IFERROR(VLOOKUP(S2469,[1]LOKASI!$B$4:$D$19,2,0),"-")</f>
        <v>DISTRIK II</v>
      </c>
      <c r="U2469" s="216"/>
      <c r="V2469" s="216"/>
      <c r="W2469" s="215"/>
    </row>
    <row r="2470" spans="2:23" ht="40.5" hidden="1" customHeight="1" x14ac:dyDescent="0.35">
      <c r="B2470" s="115">
        <f t="shared" si="93"/>
        <v>2465</v>
      </c>
      <c r="C2470" s="115" t="s">
        <v>1755</v>
      </c>
      <c r="D2470" s="116" t="s">
        <v>5137</v>
      </c>
      <c r="E2470" s="117"/>
      <c r="F2470" s="118"/>
      <c r="G2470" s="119">
        <v>1</v>
      </c>
      <c r="H2470" s="119"/>
      <c r="I2470" s="119">
        <v>1</v>
      </c>
      <c r="J2470" s="119"/>
      <c r="K2470" s="131">
        <v>44536</v>
      </c>
      <c r="L2470" s="131">
        <v>44536</v>
      </c>
      <c r="M2470" s="131">
        <v>44536</v>
      </c>
      <c r="N2470" s="115" t="s">
        <v>3371</v>
      </c>
      <c r="O2470" s="115" t="s">
        <v>4494</v>
      </c>
      <c r="P2470" s="115">
        <f t="shared" si="94"/>
        <v>12</v>
      </c>
      <c r="Q2470" s="115">
        <f t="shared" si="95"/>
        <v>2021</v>
      </c>
      <c r="R2470" s="211">
        <v>0.8</v>
      </c>
      <c r="S2470" s="115" t="str">
        <f t="shared" si="92"/>
        <v>OGN</v>
      </c>
      <c r="T2470" s="115" t="str">
        <f>IFERROR(VLOOKUP(S2470,[1]LOKASI!$B$4:$D$19,2,0),"-")</f>
        <v>DISTRIK II</v>
      </c>
      <c r="U2470" s="216"/>
      <c r="V2470" s="216"/>
      <c r="W2470" s="215"/>
    </row>
    <row r="2471" spans="2:23" ht="56.25" hidden="1" customHeight="1" x14ac:dyDescent="0.35">
      <c r="B2471" s="115">
        <f t="shared" si="93"/>
        <v>2466</v>
      </c>
      <c r="C2471" s="115" t="s">
        <v>1755</v>
      </c>
      <c r="D2471" s="116" t="s">
        <v>5138</v>
      </c>
      <c r="E2471" s="117"/>
      <c r="F2471" s="118"/>
      <c r="G2471" s="119"/>
      <c r="H2471" s="119"/>
      <c r="I2471" s="119"/>
      <c r="J2471" s="119">
        <v>8</v>
      </c>
      <c r="K2471" s="131">
        <v>44537</v>
      </c>
      <c r="L2471" s="131">
        <v>44537</v>
      </c>
      <c r="M2471" s="131">
        <v>44537</v>
      </c>
      <c r="N2471" s="115" t="s">
        <v>4455</v>
      </c>
      <c r="O2471" s="115" t="s">
        <v>623</v>
      </c>
      <c r="P2471" s="115">
        <f t="shared" si="94"/>
        <v>12</v>
      </c>
      <c r="Q2471" s="115">
        <f t="shared" si="95"/>
        <v>2021</v>
      </c>
      <c r="R2471" s="211">
        <v>0.73</v>
      </c>
      <c r="S2471" s="115" t="str">
        <f t="shared" si="92"/>
        <v>TLJ</v>
      </c>
      <c r="T2471" s="115" t="str">
        <f>IFERROR(VLOOKUP(S2471,[1]LOKASI!$B$4:$D$19,2,0),"-")</f>
        <v>DISTRIK I</v>
      </c>
      <c r="U2471" s="216"/>
      <c r="V2471" s="216"/>
      <c r="W2471" s="215"/>
    </row>
    <row r="2472" spans="2:23" ht="31" hidden="1" x14ac:dyDescent="0.35">
      <c r="B2472" s="115">
        <f t="shared" si="93"/>
        <v>2467</v>
      </c>
      <c r="C2472" s="115" t="s">
        <v>1755</v>
      </c>
      <c r="D2472" s="116" t="s">
        <v>5139</v>
      </c>
      <c r="E2472" s="117"/>
      <c r="F2472" s="118"/>
      <c r="G2472" s="119"/>
      <c r="H2472" s="119"/>
      <c r="I2472" s="119"/>
      <c r="J2472" s="119">
        <v>8</v>
      </c>
      <c r="K2472" s="131">
        <v>44537</v>
      </c>
      <c r="L2472" s="131">
        <v>44537</v>
      </c>
      <c r="M2472" s="131">
        <v>44537</v>
      </c>
      <c r="N2472" s="115" t="s">
        <v>4195</v>
      </c>
      <c r="O2472" s="115" t="s">
        <v>614</v>
      </c>
      <c r="P2472" s="115">
        <f t="shared" si="94"/>
        <v>12</v>
      </c>
      <c r="Q2472" s="115">
        <f t="shared" si="95"/>
        <v>2021</v>
      </c>
      <c r="R2472" s="211">
        <v>0.25</v>
      </c>
      <c r="S2472" s="115" t="str">
        <f t="shared" si="92"/>
        <v>TLJ</v>
      </c>
      <c r="T2472" s="115" t="str">
        <f>IFERROR(VLOOKUP(S2472,[1]LOKASI!$B$4:$D$19,2,0),"-")</f>
        <v>DISTRIK I</v>
      </c>
      <c r="U2472" s="216"/>
      <c r="V2472" s="216"/>
      <c r="W2472" s="215"/>
    </row>
    <row r="2473" spans="2:23" ht="31" hidden="1" x14ac:dyDescent="0.35">
      <c r="B2473" s="115">
        <f t="shared" si="93"/>
        <v>2468</v>
      </c>
      <c r="C2473" s="115" t="s">
        <v>2301</v>
      </c>
      <c r="D2473" s="116" t="s">
        <v>5140</v>
      </c>
      <c r="E2473" s="117"/>
      <c r="F2473" s="118"/>
      <c r="G2473" s="119">
        <v>1</v>
      </c>
      <c r="H2473" s="119">
        <v>1</v>
      </c>
      <c r="I2473" s="119"/>
      <c r="J2473" s="119"/>
      <c r="K2473" s="131">
        <v>44537</v>
      </c>
      <c r="L2473" s="131">
        <v>44537</v>
      </c>
      <c r="M2473" s="131">
        <v>44537</v>
      </c>
      <c r="N2473" s="115" t="s">
        <v>3128</v>
      </c>
      <c r="O2473" s="115" t="s">
        <v>5141</v>
      </c>
      <c r="P2473" s="115">
        <f t="shared" si="94"/>
        <v>12</v>
      </c>
      <c r="Q2473" s="115">
        <f t="shared" si="95"/>
        <v>2021</v>
      </c>
      <c r="R2473" s="211"/>
      <c r="S2473" s="115" t="str">
        <f t="shared" si="92"/>
        <v>SPIITMT</v>
      </c>
      <c r="T2473" s="115" t="str">
        <f>IFERROR(VLOOKUP(S2473,[1]LOKASI!$B$4:$D$19,2,0),"-")</f>
        <v>-</v>
      </c>
      <c r="U2473" s="216"/>
      <c r="V2473" s="216"/>
      <c r="W2473" s="215"/>
    </row>
    <row r="2474" spans="2:23" ht="46.5" hidden="1" x14ac:dyDescent="0.35">
      <c r="B2474" s="115">
        <f t="shared" si="93"/>
        <v>2469</v>
      </c>
      <c r="C2474" s="115" t="s">
        <v>1755</v>
      </c>
      <c r="D2474" s="116" t="s">
        <v>5142</v>
      </c>
      <c r="E2474" s="117"/>
      <c r="F2474" s="118"/>
      <c r="G2474" s="119"/>
      <c r="H2474" s="119"/>
      <c r="I2474" s="119"/>
      <c r="J2474" s="119">
        <v>36</v>
      </c>
      <c r="K2474" s="131">
        <v>44537</v>
      </c>
      <c r="L2474" s="131">
        <v>44537</v>
      </c>
      <c r="M2474" s="131">
        <v>44537</v>
      </c>
      <c r="N2474" s="115" t="s">
        <v>5143</v>
      </c>
      <c r="O2474" s="115" t="s">
        <v>1363</v>
      </c>
      <c r="P2474" s="115">
        <f t="shared" si="94"/>
        <v>12</v>
      </c>
      <c r="Q2474" s="115">
        <f t="shared" si="95"/>
        <v>2021</v>
      </c>
      <c r="R2474" s="213" t="s">
        <v>5144</v>
      </c>
      <c r="S2474" s="115" t="str">
        <f t="shared" si="92"/>
        <v>BRG</v>
      </c>
      <c r="T2474" s="115" t="str">
        <f>IFERROR(VLOOKUP(S2474,[1]LOKASI!$B$4:$D$19,2,0),"-")</f>
        <v>DISTRIK III</v>
      </c>
      <c r="U2474" s="216"/>
      <c r="V2474" s="216"/>
      <c r="W2474" s="215"/>
    </row>
    <row r="2475" spans="2:23" ht="31" hidden="1" x14ac:dyDescent="0.35">
      <c r="B2475" s="115">
        <f t="shared" si="93"/>
        <v>2470</v>
      </c>
      <c r="C2475" s="115" t="s">
        <v>1755</v>
      </c>
      <c r="D2475" s="116" t="s">
        <v>5145</v>
      </c>
      <c r="E2475" s="117"/>
      <c r="F2475" s="118"/>
      <c r="G2475" s="119">
        <v>1</v>
      </c>
      <c r="H2475" s="119"/>
      <c r="I2475" s="119">
        <v>1</v>
      </c>
      <c r="J2475" s="119"/>
      <c r="K2475" s="131">
        <v>44537</v>
      </c>
      <c r="L2475" s="131">
        <v>44537</v>
      </c>
      <c r="M2475" s="131">
        <v>44537</v>
      </c>
      <c r="N2475" s="115" t="s">
        <v>3848</v>
      </c>
      <c r="O2475" s="115" t="s">
        <v>1362</v>
      </c>
      <c r="P2475" s="115">
        <f t="shared" si="94"/>
        <v>12</v>
      </c>
      <c r="Q2475" s="115">
        <f t="shared" si="95"/>
        <v>2021</v>
      </c>
      <c r="R2475" s="211">
        <v>1.67</v>
      </c>
      <c r="S2475" s="115" t="str">
        <f t="shared" si="92"/>
        <v>BRG</v>
      </c>
      <c r="T2475" s="115" t="str">
        <f>IFERROR(VLOOKUP(S2475,[1]LOKASI!$B$4:$D$19,2,0),"-")</f>
        <v>DISTRIK III</v>
      </c>
      <c r="U2475" s="216"/>
      <c r="V2475" s="216"/>
      <c r="W2475" s="215"/>
    </row>
    <row r="2476" spans="2:23" ht="31" hidden="1" x14ac:dyDescent="0.35">
      <c r="B2476" s="115">
        <f t="shared" si="93"/>
        <v>2471</v>
      </c>
      <c r="C2476" s="115" t="s">
        <v>1755</v>
      </c>
      <c r="D2476" s="116" t="s">
        <v>5146</v>
      </c>
      <c r="E2476" s="117"/>
      <c r="F2476" s="118"/>
      <c r="G2476" s="119"/>
      <c r="H2476" s="119"/>
      <c r="I2476" s="119"/>
      <c r="J2476" s="119">
        <v>16</v>
      </c>
      <c r="K2476" s="131">
        <v>44538</v>
      </c>
      <c r="L2476" s="131">
        <v>44538</v>
      </c>
      <c r="M2476" s="131">
        <v>44538</v>
      </c>
      <c r="N2476" s="115" t="s">
        <v>3352</v>
      </c>
      <c r="O2476" s="115" t="s">
        <v>1018</v>
      </c>
      <c r="P2476" s="115">
        <f t="shared" si="94"/>
        <v>12</v>
      </c>
      <c r="Q2476" s="115">
        <f t="shared" si="95"/>
        <v>2021</v>
      </c>
      <c r="R2476" s="211">
        <v>0.375</v>
      </c>
      <c r="S2476" s="115" t="str">
        <f t="shared" si="92"/>
        <v>TLJ</v>
      </c>
      <c r="T2476" s="115" t="str">
        <f>IFERROR(VLOOKUP(S2476,[1]LOKASI!$B$4:$D$19,2,0),"-")</f>
        <v>DISTRIK I</v>
      </c>
      <c r="U2476" s="216"/>
      <c r="V2476" s="216"/>
      <c r="W2476" s="215"/>
    </row>
    <row r="2477" spans="2:23" ht="99" hidden="1" customHeight="1" x14ac:dyDescent="0.35">
      <c r="B2477" s="115">
        <f t="shared" si="93"/>
        <v>2472</v>
      </c>
      <c r="C2477" s="115" t="s">
        <v>1300</v>
      </c>
      <c r="D2477" s="116" t="s">
        <v>5147</v>
      </c>
      <c r="E2477" s="117"/>
      <c r="F2477" s="118"/>
      <c r="G2477" s="119">
        <v>1</v>
      </c>
      <c r="H2477" s="119">
        <v>1</v>
      </c>
      <c r="I2477" s="119"/>
      <c r="J2477" s="119"/>
      <c r="K2477" s="131">
        <v>44539</v>
      </c>
      <c r="L2477" s="131">
        <v>44539</v>
      </c>
      <c r="M2477" s="131">
        <v>44540</v>
      </c>
      <c r="N2477" s="115" t="s">
        <v>5148</v>
      </c>
      <c r="O2477" s="126" t="s">
        <v>1792</v>
      </c>
      <c r="P2477" s="115">
        <f t="shared" si="94"/>
        <v>12</v>
      </c>
      <c r="Q2477" s="115">
        <f t="shared" si="95"/>
        <v>2021</v>
      </c>
      <c r="R2477" s="211">
        <v>30</v>
      </c>
      <c r="S2477" s="115" t="str">
        <f t="shared" si="92"/>
        <v>PDW-PPP</v>
      </c>
      <c r="T2477" s="115" t="str">
        <f>IFERROR(VLOOKUP(S2477,[1]LOKASI!$B$4:$D$19,2,0),"-")</f>
        <v>-</v>
      </c>
      <c r="U2477" s="216"/>
      <c r="V2477" s="216"/>
      <c r="W2477" s="215"/>
    </row>
    <row r="2478" spans="2:23" ht="114.75" hidden="1" customHeight="1" x14ac:dyDescent="0.35">
      <c r="B2478" s="115">
        <f t="shared" si="93"/>
        <v>2473</v>
      </c>
      <c r="C2478" s="115" t="s">
        <v>1755</v>
      </c>
      <c r="D2478" s="116" t="s">
        <v>5149</v>
      </c>
      <c r="E2478" s="117"/>
      <c r="F2478" s="118"/>
      <c r="G2478" s="119"/>
      <c r="H2478" s="119"/>
      <c r="I2478" s="119"/>
      <c r="J2478" s="119">
        <v>30</v>
      </c>
      <c r="K2478" s="131">
        <v>44540</v>
      </c>
      <c r="L2478" s="131">
        <v>44540</v>
      </c>
      <c r="M2478" s="131">
        <v>44540</v>
      </c>
      <c r="N2478" s="115" t="s">
        <v>4248</v>
      </c>
      <c r="O2478" s="115" t="s">
        <v>614</v>
      </c>
      <c r="P2478" s="115">
        <f t="shared" si="94"/>
        <v>12</v>
      </c>
      <c r="Q2478" s="115">
        <f t="shared" si="95"/>
        <v>2021</v>
      </c>
      <c r="R2478" s="213" t="s">
        <v>5150</v>
      </c>
      <c r="S2478" s="115" t="str">
        <f t="shared" si="92"/>
        <v>TLJ</v>
      </c>
      <c r="T2478" s="115" t="str">
        <f>IFERROR(VLOOKUP(S2478,[1]LOKASI!$B$4:$D$19,2,0),"-")</f>
        <v>DISTRIK I</v>
      </c>
      <c r="U2478" s="216"/>
      <c r="V2478" s="216"/>
      <c r="W2478" s="215"/>
    </row>
    <row r="2479" spans="2:23" ht="46.5" hidden="1" x14ac:dyDescent="0.35">
      <c r="B2479" s="115">
        <f t="shared" si="93"/>
        <v>2474</v>
      </c>
      <c r="C2479" s="115" t="s">
        <v>1755</v>
      </c>
      <c r="D2479" s="116" t="s">
        <v>5151</v>
      </c>
      <c r="E2479" s="117"/>
      <c r="F2479" s="118"/>
      <c r="G2479" s="119"/>
      <c r="H2479" s="119"/>
      <c r="I2479" s="119"/>
      <c r="J2479" s="119">
        <v>16</v>
      </c>
      <c r="K2479" s="131">
        <v>44541</v>
      </c>
      <c r="L2479" s="131">
        <v>44541</v>
      </c>
      <c r="M2479" s="131">
        <v>44541</v>
      </c>
      <c r="N2479" s="115" t="s">
        <v>5152</v>
      </c>
      <c r="O2479" s="115" t="s">
        <v>614</v>
      </c>
      <c r="P2479" s="115">
        <f t="shared" si="94"/>
        <v>12</v>
      </c>
      <c r="Q2479" s="115">
        <f t="shared" si="95"/>
        <v>2021</v>
      </c>
      <c r="R2479" s="211"/>
      <c r="S2479" s="115" t="str">
        <f t="shared" si="92"/>
        <v>TLJ</v>
      </c>
      <c r="T2479" s="115" t="str">
        <f>IFERROR(VLOOKUP(S2479,[1]LOKASI!$B$4:$D$19,2,0),"-")</f>
        <v>DISTRIK I</v>
      </c>
      <c r="U2479" s="216"/>
      <c r="V2479" s="216"/>
      <c r="W2479" s="215"/>
    </row>
    <row r="2480" spans="2:23" ht="31" hidden="1" x14ac:dyDescent="0.35">
      <c r="B2480" s="115">
        <f t="shared" si="93"/>
        <v>2475</v>
      </c>
      <c r="C2480" s="115" t="s">
        <v>1300</v>
      </c>
      <c r="D2480" s="207" t="s">
        <v>5153</v>
      </c>
      <c r="E2480" s="208"/>
      <c r="F2480" s="209"/>
      <c r="G2480" s="119"/>
      <c r="H2480" s="119"/>
      <c r="I2480" s="119"/>
      <c r="J2480" s="119">
        <v>1500</v>
      </c>
      <c r="K2480" s="131">
        <v>44368</v>
      </c>
      <c r="L2480" s="131">
        <v>44368</v>
      </c>
      <c r="M2480" s="131">
        <v>44542</v>
      </c>
      <c r="N2480" s="115" t="s">
        <v>5154</v>
      </c>
      <c r="O2480" s="115" t="s">
        <v>5155</v>
      </c>
      <c r="P2480" s="115">
        <f t="shared" si="94"/>
        <v>6</v>
      </c>
      <c r="Q2480" s="115">
        <f t="shared" si="95"/>
        <v>2021</v>
      </c>
      <c r="R2480" s="211" t="s">
        <v>5156</v>
      </c>
      <c r="S2480" s="115" t="str">
        <f t="shared" si="92"/>
        <v>SEGMENTXIII</v>
      </c>
      <c r="T2480" s="115" t="str">
        <f>IFERROR(VLOOKUP(S2480,[1]LOKASI!$B$4:$D$19,2,0),"-")</f>
        <v>-</v>
      </c>
      <c r="U2480" s="216"/>
      <c r="V2480" s="216"/>
      <c r="W2480" s="215"/>
    </row>
    <row r="2481" spans="2:23" ht="31" hidden="1" x14ac:dyDescent="0.35">
      <c r="B2481" s="115">
        <f t="shared" si="93"/>
        <v>2476</v>
      </c>
      <c r="C2481" s="115" t="s">
        <v>1300</v>
      </c>
      <c r="D2481" s="207" t="s">
        <v>5157</v>
      </c>
      <c r="E2481" s="208"/>
      <c r="F2481" s="209"/>
      <c r="G2481" s="119"/>
      <c r="H2481" s="119"/>
      <c r="I2481" s="119"/>
      <c r="J2481" s="119">
        <v>1050</v>
      </c>
      <c r="K2481" s="131">
        <v>44368</v>
      </c>
      <c r="L2481" s="131">
        <v>44368</v>
      </c>
      <c r="M2481" s="131">
        <v>44542</v>
      </c>
      <c r="N2481" s="115" t="s">
        <v>5154</v>
      </c>
      <c r="O2481" s="115" t="s">
        <v>5155</v>
      </c>
      <c r="P2481" s="115">
        <f t="shared" si="94"/>
        <v>6</v>
      </c>
      <c r="Q2481" s="115">
        <f t="shared" si="95"/>
        <v>2021</v>
      </c>
      <c r="R2481" s="211" t="s">
        <v>5158</v>
      </c>
      <c r="S2481" s="115" t="str">
        <f t="shared" si="92"/>
        <v>SEGMENTXIII</v>
      </c>
      <c r="T2481" s="115" t="str">
        <f>IFERROR(VLOOKUP(S2481,[1]LOKASI!$B$4:$D$19,2,0),"-")</f>
        <v>-</v>
      </c>
      <c r="U2481" s="216"/>
      <c r="V2481" s="216"/>
      <c r="W2481" s="215"/>
    </row>
    <row r="2482" spans="2:23" ht="46.5" hidden="1" x14ac:dyDescent="0.35">
      <c r="B2482" s="115">
        <f t="shared" si="93"/>
        <v>2477</v>
      </c>
      <c r="C2482" s="115" t="s">
        <v>1300</v>
      </c>
      <c r="D2482" s="116" t="s">
        <v>5159</v>
      </c>
      <c r="E2482" s="117"/>
      <c r="F2482" s="118"/>
      <c r="G2482" s="119"/>
      <c r="H2482" s="119"/>
      <c r="I2482" s="119"/>
      <c r="J2482" s="119">
        <v>12</v>
      </c>
      <c r="K2482" s="131">
        <v>44543</v>
      </c>
      <c r="L2482" s="131">
        <v>44543</v>
      </c>
      <c r="M2482" s="131">
        <v>44543</v>
      </c>
      <c r="N2482" s="115" t="s">
        <v>4713</v>
      </c>
      <c r="O2482" s="115" t="s">
        <v>5160</v>
      </c>
      <c r="P2482" s="115">
        <f t="shared" si="94"/>
        <v>12</v>
      </c>
      <c r="Q2482" s="115">
        <f t="shared" si="95"/>
        <v>2021</v>
      </c>
      <c r="R2482" s="211">
        <v>17</v>
      </c>
      <c r="S2482" s="115" t="str">
        <f t="shared" si="92"/>
        <v>SPVITLJ-SPTTB</v>
      </c>
      <c r="T2482" s="115" t="str">
        <f>IFERROR(VLOOKUP(S2482,[1]LOKASI!$B$4:$D$19,2,0),"-")</f>
        <v>-</v>
      </c>
      <c r="U2482" s="216"/>
      <c r="V2482" s="216"/>
      <c r="W2482" s="215"/>
    </row>
    <row r="2483" spans="2:23" ht="46.5" hidden="1" x14ac:dyDescent="0.35">
      <c r="B2483" s="115">
        <f t="shared" si="93"/>
        <v>2478</v>
      </c>
      <c r="C2483" s="115" t="s">
        <v>1755</v>
      </c>
      <c r="D2483" s="116" t="s">
        <v>5161</v>
      </c>
      <c r="E2483" s="117"/>
      <c r="F2483" s="118"/>
      <c r="G2483" s="119"/>
      <c r="H2483" s="119"/>
      <c r="I2483" s="119"/>
      <c r="J2483" s="119">
        <v>70</v>
      </c>
      <c r="K2483" s="131">
        <v>44544</v>
      </c>
      <c r="L2483" s="131">
        <v>44544</v>
      </c>
      <c r="M2483" s="131">
        <v>44544</v>
      </c>
      <c r="N2483" s="115" t="s">
        <v>3620</v>
      </c>
      <c r="O2483" s="115" t="s">
        <v>1463</v>
      </c>
      <c r="P2483" s="115">
        <f t="shared" si="94"/>
        <v>12</v>
      </c>
      <c r="Q2483" s="115">
        <f t="shared" si="95"/>
        <v>2021</v>
      </c>
      <c r="R2483" s="211">
        <v>0.08</v>
      </c>
      <c r="S2483" s="115" t="str">
        <f t="shared" si="92"/>
        <v>LBK</v>
      </c>
      <c r="T2483" s="115" t="str">
        <f>IFERROR(VLOOKUP(S2483,[1]LOKASI!$B$4:$D$19,2,0),"-")</f>
        <v>DISTRIK I</v>
      </c>
      <c r="U2483" s="216"/>
      <c r="V2483" s="216"/>
      <c r="W2483" s="215"/>
    </row>
    <row r="2484" spans="2:23" ht="31" hidden="1" x14ac:dyDescent="0.35">
      <c r="B2484" s="115">
        <f t="shared" si="93"/>
        <v>2479</v>
      </c>
      <c r="C2484" s="115" t="s">
        <v>1300</v>
      </c>
      <c r="D2484" s="116" t="s">
        <v>5162</v>
      </c>
      <c r="E2484" s="117"/>
      <c r="F2484" s="118"/>
      <c r="G2484" s="119">
        <v>1</v>
      </c>
      <c r="H2484" s="119"/>
      <c r="I2484" s="119">
        <v>1</v>
      </c>
      <c r="J2484" s="119"/>
      <c r="K2484" s="131">
        <v>44545</v>
      </c>
      <c r="L2484" s="131">
        <v>44545</v>
      </c>
      <c r="M2484" s="131">
        <v>44545</v>
      </c>
      <c r="N2484" s="115" t="s">
        <v>3150</v>
      </c>
      <c r="O2484" s="115" t="s">
        <v>4733</v>
      </c>
      <c r="P2484" s="115">
        <f t="shared" si="94"/>
        <v>12</v>
      </c>
      <c r="Q2484" s="115">
        <f t="shared" si="95"/>
        <v>2021</v>
      </c>
      <c r="R2484" s="211"/>
      <c r="S2484" s="115" t="str">
        <f t="shared" si="92"/>
        <v>SPVITLJ</v>
      </c>
      <c r="T2484" s="115" t="str">
        <f>IFERROR(VLOOKUP(S2484,[1]LOKASI!$B$4:$D$19,2,0),"-")</f>
        <v>-</v>
      </c>
      <c r="U2484" s="216"/>
      <c r="V2484" s="216"/>
      <c r="W2484" s="215"/>
    </row>
    <row r="2485" spans="2:23" ht="31" hidden="1" x14ac:dyDescent="0.35">
      <c r="B2485" s="115">
        <f t="shared" si="93"/>
        <v>2480</v>
      </c>
      <c r="C2485" s="115" t="s">
        <v>1755</v>
      </c>
      <c r="D2485" s="116" t="s">
        <v>5163</v>
      </c>
      <c r="E2485" s="117"/>
      <c r="F2485" s="118"/>
      <c r="G2485" s="119"/>
      <c r="H2485" s="119"/>
      <c r="I2485" s="119"/>
      <c r="J2485" s="119">
        <v>8</v>
      </c>
      <c r="K2485" s="131">
        <v>44545</v>
      </c>
      <c r="L2485" s="131">
        <v>44545</v>
      </c>
      <c r="M2485" s="131">
        <v>44545</v>
      </c>
      <c r="N2485" s="115" t="s">
        <v>3428</v>
      </c>
      <c r="O2485" s="115" t="s">
        <v>1024</v>
      </c>
      <c r="P2485" s="115">
        <f t="shared" si="94"/>
        <v>12</v>
      </c>
      <c r="Q2485" s="115">
        <f t="shared" si="95"/>
        <v>2021</v>
      </c>
      <c r="R2485" s="211">
        <v>0.75</v>
      </c>
      <c r="S2485" s="115" t="str">
        <f t="shared" si="92"/>
        <v>TLJ</v>
      </c>
      <c r="T2485" s="115" t="str">
        <f>IFERROR(VLOOKUP(S2485,[1]LOKASI!$B$4:$D$19,2,0),"-")</f>
        <v>DISTRIK I</v>
      </c>
      <c r="U2485" s="216"/>
      <c r="V2485" s="216"/>
      <c r="W2485" s="215"/>
    </row>
    <row r="2486" spans="2:23" ht="31" hidden="1" x14ac:dyDescent="0.35">
      <c r="B2486" s="115">
        <f t="shared" si="93"/>
        <v>2481</v>
      </c>
      <c r="C2486" s="115" t="s">
        <v>2301</v>
      </c>
      <c r="D2486" s="116" t="s">
        <v>5164</v>
      </c>
      <c r="E2486" s="117"/>
      <c r="F2486" s="118"/>
      <c r="G2486" s="119">
        <v>1</v>
      </c>
      <c r="H2486" s="119"/>
      <c r="I2486" s="119">
        <v>1</v>
      </c>
      <c r="J2486" s="119"/>
      <c r="K2486" s="131">
        <v>44546</v>
      </c>
      <c r="L2486" s="131">
        <v>44546</v>
      </c>
      <c r="M2486" s="131">
        <v>44546</v>
      </c>
      <c r="N2486" s="115" t="s">
        <v>5165</v>
      </c>
      <c r="O2486" s="115" t="s">
        <v>5166</v>
      </c>
      <c r="P2486" s="115">
        <f t="shared" si="94"/>
        <v>12</v>
      </c>
      <c r="Q2486" s="115">
        <f t="shared" si="95"/>
        <v>2021</v>
      </c>
      <c r="R2486" s="211">
        <v>0</v>
      </c>
      <c r="S2486" s="115" t="str">
        <f t="shared" si="92"/>
        <v>BRG-34</v>
      </c>
      <c r="T2486" s="115" t="str">
        <f>IFERROR(VLOOKUP(S2486,[1]LOKASI!$B$4:$D$19,2,0),"-")</f>
        <v>-</v>
      </c>
      <c r="U2486" s="216"/>
      <c r="V2486" s="216"/>
      <c r="W2486" s="215"/>
    </row>
    <row r="2487" spans="2:23" ht="31" hidden="1" x14ac:dyDescent="0.35">
      <c r="B2487" s="115">
        <f t="shared" si="93"/>
        <v>2482</v>
      </c>
      <c r="C2487" s="115" t="s">
        <v>1755</v>
      </c>
      <c r="D2487" s="116" t="s">
        <v>5167</v>
      </c>
      <c r="E2487" s="117"/>
      <c r="F2487" s="118"/>
      <c r="G2487" s="119"/>
      <c r="H2487" s="119"/>
      <c r="I2487" s="119"/>
      <c r="J2487" s="119">
        <v>16</v>
      </c>
      <c r="K2487" s="131">
        <v>44546</v>
      </c>
      <c r="L2487" s="131">
        <v>44546</v>
      </c>
      <c r="M2487" s="131">
        <v>44546</v>
      </c>
      <c r="N2487" s="115" t="s">
        <v>3933</v>
      </c>
      <c r="O2487" s="115" t="s">
        <v>1363</v>
      </c>
      <c r="P2487" s="115">
        <f t="shared" si="94"/>
        <v>12</v>
      </c>
      <c r="Q2487" s="115">
        <f t="shared" si="95"/>
        <v>2021</v>
      </c>
      <c r="R2487" s="211">
        <v>2.1</v>
      </c>
      <c r="S2487" s="115" t="str">
        <f t="shared" si="92"/>
        <v>BRG</v>
      </c>
      <c r="T2487" s="115" t="str">
        <f>IFERROR(VLOOKUP(S2487,[1]LOKASI!$B$4:$D$19,2,0),"-")</f>
        <v>DISTRIK III</v>
      </c>
      <c r="U2487" s="216"/>
      <c r="V2487" s="216"/>
      <c r="W2487" s="215"/>
    </row>
    <row r="2488" spans="2:23" ht="31" hidden="1" x14ac:dyDescent="0.35">
      <c r="B2488" s="115">
        <f t="shared" si="93"/>
        <v>2483</v>
      </c>
      <c r="C2488" s="115" t="s">
        <v>1755</v>
      </c>
      <c r="D2488" s="116" t="s">
        <v>5168</v>
      </c>
      <c r="E2488" s="117"/>
      <c r="F2488" s="118"/>
      <c r="G2488" s="119">
        <v>1</v>
      </c>
      <c r="H2488" s="119"/>
      <c r="I2488" s="119">
        <v>1</v>
      </c>
      <c r="J2488" s="119"/>
      <c r="K2488" s="131">
        <v>44546</v>
      </c>
      <c r="L2488" s="131">
        <v>44546</v>
      </c>
      <c r="M2488" s="131">
        <v>44546</v>
      </c>
      <c r="N2488" s="115" t="s">
        <v>4620</v>
      </c>
      <c r="O2488" s="115" t="s">
        <v>1363</v>
      </c>
      <c r="P2488" s="115">
        <f t="shared" si="94"/>
        <v>12</v>
      </c>
      <c r="Q2488" s="115">
        <f t="shared" si="95"/>
        <v>2021</v>
      </c>
      <c r="R2488" s="211">
        <v>1.9</v>
      </c>
      <c r="S2488" s="115" t="str">
        <f t="shared" si="92"/>
        <v>BRG</v>
      </c>
      <c r="T2488" s="115" t="str">
        <f>IFERROR(VLOOKUP(S2488,[1]LOKASI!$B$4:$D$19,2,0),"-")</f>
        <v>DISTRIK III</v>
      </c>
      <c r="U2488" s="216"/>
      <c r="V2488" s="216"/>
      <c r="W2488" s="215"/>
    </row>
    <row r="2489" spans="2:23" ht="31" hidden="1" x14ac:dyDescent="0.35">
      <c r="B2489" s="115">
        <f t="shared" si="93"/>
        <v>2484</v>
      </c>
      <c r="C2489" s="115" t="s">
        <v>2301</v>
      </c>
      <c r="D2489" s="116" t="s">
        <v>5169</v>
      </c>
      <c r="E2489" s="117"/>
      <c r="F2489" s="118"/>
      <c r="G2489" s="119"/>
      <c r="H2489" s="119"/>
      <c r="I2489" s="119"/>
      <c r="J2489" s="119">
        <v>12</v>
      </c>
      <c r="K2489" s="131">
        <v>44546</v>
      </c>
      <c r="L2489" s="131">
        <v>44546</v>
      </c>
      <c r="M2489" s="131">
        <v>44546</v>
      </c>
      <c r="N2489" s="115" t="s">
        <v>3833</v>
      </c>
      <c r="O2489" s="115" t="s">
        <v>1422</v>
      </c>
      <c r="P2489" s="115">
        <f t="shared" si="94"/>
        <v>12</v>
      </c>
      <c r="Q2489" s="115">
        <f t="shared" si="95"/>
        <v>2021</v>
      </c>
      <c r="R2489" s="211">
        <v>0.1</v>
      </c>
      <c r="S2489" s="115" t="str">
        <f t="shared" si="92"/>
        <v>GNK-69</v>
      </c>
      <c r="T2489" s="115" t="str">
        <f>IFERROR(VLOOKUP(S2489,[1]LOKASI!$B$4:$D$19,2,0),"-")</f>
        <v>-</v>
      </c>
      <c r="U2489" s="216"/>
      <c r="V2489" s="216"/>
      <c r="W2489" s="215"/>
    </row>
    <row r="2490" spans="2:23" ht="31" hidden="1" x14ac:dyDescent="0.35">
      <c r="B2490" s="115">
        <f t="shared" si="93"/>
        <v>2485</v>
      </c>
      <c r="C2490" s="115" t="s">
        <v>1755</v>
      </c>
      <c r="D2490" s="116" t="s">
        <v>5170</v>
      </c>
      <c r="E2490" s="117"/>
      <c r="F2490" s="118"/>
      <c r="G2490" s="119"/>
      <c r="H2490" s="119"/>
      <c r="I2490" s="119"/>
      <c r="J2490" s="119">
        <v>48</v>
      </c>
      <c r="K2490" s="131">
        <v>44546</v>
      </c>
      <c r="L2490" s="131">
        <v>44546</v>
      </c>
      <c r="M2490" s="131">
        <v>44546</v>
      </c>
      <c r="N2490" s="115" t="s">
        <v>5171</v>
      </c>
      <c r="O2490" s="115" t="s">
        <v>1127</v>
      </c>
      <c r="P2490" s="115">
        <f t="shared" si="94"/>
        <v>12</v>
      </c>
      <c r="Q2490" s="115">
        <f t="shared" si="95"/>
        <v>2021</v>
      </c>
      <c r="R2490" s="211">
        <v>0.375</v>
      </c>
      <c r="S2490" s="115" t="str">
        <f t="shared" si="92"/>
        <v>TLJ</v>
      </c>
      <c r="T2490" s="115" t="str">
        <f>IFERROR(VLOOKUP(S2490,[1]LOKASI!$B$4:$D$19,2,0),"-")</f>
        <v>DISTRIK I</v>
      </c>
      <c r="U2490" s="216"/>
      <c r="V2490" s="216"/>
      <c r="W2490" s="215"/>
    </row>
    <row r="2491" spans="2:23" ht="31" hidden="1" x14ac:dyDescent="0.35">
      <c r="B2491" s="115">
        <f t="shared" si="93"/>
        <v>2486</v>
      </c>
      <c r="C2491" s="115" t="s">
        <v>1755</v>
      </c>
      <c r="D2491" s="116" t="s">
        <v>5172</v>
      </c>
      <c r="E2491" s="117"/>
      <c r="F2491" s="118"/>
      <c r="G2491" s="119"/>
      <c r="H2491" s="119"/>
      <c r="I2491" s="119"/>
      <c r="J2491" s="119">
        <v>8</v>
      </c>
      <c r="K2491" s="131">
        <v>44546</v>
      </c>
      <c r="L2491" s="131">
        <v>44546</v>
      </c>
      <c r="M2491" s="131">
        <v>44546</v>
      </c>
      <c r="N2491" s="115" t="s">
        <v>3422</v>
      </c>
      <c r="O2491" s="115" t="s">
        <v>2611</v>
      </c>
      <c r="P2491" s="115">
        <f t="shared" si="94"/>
        <v>12</v>
      </c>
      <c r="Q2491" s="115">
        <f t="shared" si="95"/>
        <v>2021</v>
      </c>
      <c r="R2491" s="211">
        <v>0.01</v>
      </c>
      <c r="S2491" s="115" t="str">
        <f t="shared" si="92"/>
        <v>OGN</v>
      </c>
      <c r="T2491" s="115" t="str">
        <f>IFERROR(VLOOKUP(S2491,[1]LOKASI!$B$4:$D$19,2,0),"-")</f>
        <v>DISTRIK II</v>
      </c>
      <c r="U2491" s="216"/>
      <c r="V2491" s="216"/>
      <c r="W2491" s="215"/>
    </row>
    <row r="2492" spans="2:23" ht="31" hidden="1" x14ac:dyDescent="0.35">
      <c r="B2492" s="115">
        <f t="shared" si="93"/>
        <v>2487</v>
      </c>
      <c r="C2492" s="115" t="s">
        <v>3679</v>
      </c>
      <c r="D2492" s="116" t="s">
        <v>5173</v>
      </c>
      <c r="E2492" s="117"/>
      <c r="F2492" s="118"/>
      <c r="G2492" s="119">
        <v>1</v>
      </c>
      <c r="H2492" s="119">
        <v>1</v>
      </c>
      <c r="I2492" s="119"/>
      <c r="J2492" s="119"/>
      <c r="K2492" s="131">
        <v>44546</v>
      </c>
      <c r="L2492" s="131">
        <v>44546</v>
      </c>
      <c r="M2492" s="131">
        <v>44546</v>
      </c>
      <c r="N2492" s="115" t="s">
        <v>3397</v>
      </c>
      <c r="O2492" s="115" t="s">
        <v>1906</v>
      </c>
      <c r="P2492" s="115">
        <f t="shared" si="94"/>
        <v>12</v>
      </c>
      <c r="Q2492" s="115">
        <f t="shared" si="95"/>
        <v>2021</v>
      </c>
      <c r="R2492" s="211">
        <v>0.06</v>
      </c>
      <c r="S2492" s="115" t="str">
        <f t="shared" si="92"/>
        <v>OGN</v>
      </c>
      <c r="T2492" s="115" t="str">
        <f>IFERROR(VLOOKUP(S2492,[1]LOKASI!$B$4:$D$19,2,0),"-")</f>
        <v>DISTRIK II</v>
      </c>
      <c r="U2492" s="216"/>
      <c r="V2492" s="216"/>
      <c r="W2492" s="215"/>
    </row>
    <row r="2493" spans="2:23" ht="40.5" hidden="1" customHeight="1" x14ac:dyDescent="0.35">
      <c r="B2493" s="115">
        <f t="shared" si="93"/>
        <v>2488</v>
      </c>
      <c r="C2493" s="115" t="s">
        <v>1755</v>
      </c>
      <c r="D2493" s="116" t="s">
        <v>5174</v>
      </c>
      <c r="E2493" s="117"/>
      <c r="F2493" s="118"/>
      <c r="G2493" s="119">
        <v>1</v>
      </c>
      <c r="H2493" s="119"/>
      <c r="I2493" s="119">
        <v>1</v>
      </c>
      <c r="J2493" s="119"/>
      <c r="K2493" s="131">
        <v>44547</v>
      </c>
      <c r="L2493" s="131">
        <v>44547</v>
      </c>
      <c r="M2493" s="131">
        <v>44547</v>
      </c>
      <c r="N2493" s="115" t="s">
        <v>3712</v>
      </c>
      <c r="O2493" s="115" t="s">
        <v>1363</v>
      </c>
      <c r="P2493" s="115">
        <f t="shared" si="94"/>
        <v>12</v>
      </c>
      <c r="Q2493" s="115">
        <f t="shared" si="95"/>
        <v>2021</v>
      </c>
      <c r="R2493" s="211">
        <v>2.1</v>
      </c>
      <c r="S2493" s="115" t="str">
        <f t="shared" si="92"/>
        <v>BRG</v>
      </c>
      <c r="T2493" s="115" t="str">
        <f>IFERROR(VLOOKUP(S2493,[1]LOKASI!$B$4:$D$19,2,0),"-")</f>
        <v>DISTRIK III</v>
      </c>
      <c r="U2493" s="216"/>
      <c r="V2493" s="216"/>
      <c r="W2493" s="215"/>
    </row>
    <row r="2494" spans="2:23" ht="31" hidden="1" x14ac:dyDescent="0.35">
      <c r="B2494" s="115">
        <f t="shared" si="93"/>
        <v>2489</v>
      </c>
      <c r="C2494" s="115" t="s">
        <v>1755</v>
      </c>
      <c r="D2494" s="116" t="s">
        <v>5175</v>
      </c>
      <c r="E2494" s="117"/>
      <c r="F2494" s="118"/>
      <c r="G2494" s="119"/>
      <c r="H2494" s="119"/>
      <c r="I2494" s="119"/>
      <c r="J2494" s="119">
        <v>16</v>
      </c>
      <c r="K2494" s="131">
        <v>44547</v>
      </c>
      <c r="L2494" s="131">
        <v>44547</v>
      </c>
      <c r="M2494" s="131">
        <v>44547</v>
      </c>
      <c r="N2494" s="115" t="s">
        <v>3663</v>
      </c>
      <c r="O2494" s="115" t="s">
        <v>644</v>
      </c>
      <c r="P2494" s="115">
        <f t="shared" si="94"/>
        <v>12</v>
      </c>
      <c r="Q2494" s="115">
        <f t="shared" si="95"/>
        <v>2021</v>
      </c>
      <c r="R2494" s="211">
        <v>2.75</v>
      </c>
      <c r="S2494" s="115" t="str">
        <f t="shared" si="92"/>
        <v>TLJ</v>
      </c>
      <c r="T2494" s="115" t="str">
        <f>IFERROR(VLOOKUP(S2494,[1]LOKASI!$B$4:$D$19,2,0),"-")</f>
        <v>DISTRIK I</v>
      </c>
      <c r="U2494" s="216"/>
      <c r="V2494" s="216"/>
      <c r="W2494" s="215"/>
    </row>
    <row r="2495" spans="2:23" ht="31" hidden="1" x14ac:dyDescent="0.35">
      <c r="B2495" s="115">
        <f t="shared" si="93"/>
        <v>2490</v>
      </c>
      <c r="C2495" s="115" t="s">
        <v>1755</v>
      </c>
      <c r="D2495" s="116" t="s">
        <v>5176</v>
      </c>
      <c r="E2495" s="117"/>
      <c r="F2495" s="118"/>
      <c r="G2495" s="119"/>
      <c r="H2495" s="119"/>
      <c r="I2495" s="119"/>
      <c r="J2495" s="119">
        <v>8</v>
      </c>
      <c r="K2495" s="131">
        <v>44547</v>
      </c>
      <c r="L2495" s="131">
        <v>44547</v>
      </c>
      <c r="M2495" s="131">
        <v>44547</v>
      </c>
      <c r="N2495" s="115" t="s">
        <v>3721</v>
      </c>
      <c r="O2495" s="115" t="s">
        <v>650</v>
      </c>
      <c r="P2495" s="115">
        <f t="shared" si="94"/>
        <v>12</v>
      </c>
      <c r="Q2495" s="115">
        <f t="shared" si="95"/>
        <v>2021</v>
      </c>
      <c r="R2495" s="211">
        <v>0.01</v>
      </c>
      <c r="S2495" s="115" t="str">
        <f t="shared" si="92"/>
        <v>TLJ</v>
      </c>
      <c r="T2495" s="115" t="str">
        <f>IFERROR(VLOOKUP(S2495,[1]LOKASI!$B$4:$D$19,2,0),"-")</f>
        <v>DISTRIK I</v>
      </c>
      <c r="U2495" s="216"/>
      <c r="V2495" s="216"/>
      <c r="W2495" s="215"/>
    </row>
    <row r="2496" spans="2:23" ht="80.25" hidden="1" customHeight="1" x14ac:dyDescent="0.35">
      <c r="B2496" s="115">
        <f t="shared" si="93"/>
        <v>2491</v>
      </c>
      <c r="C2496" s="115" t="s">
        <v>3679</v>
      </c>
      <c r="D2496" s="116" t="s">
        <v>5177</v>
      </c>
      <c r="E2496" s="117"/>
      <c r="F2496" s="118"/>
      <c r="G2496" s="119"/>
      <c r="H2496" s="119"/>
      <c r="I2496" s="119"/>
      <c r="J2496" s="119">
        <v>18</v>
      </c>
      <c r="K2496" s="131">
        <v>44547</v>
      </c>
      <c r="L2496" s="131">
        <v>44547</v>
      </c>
      <c r="M2496" s="131">
        <v>44547</v>
      </c>
      <c r="N2496" s="115" t="s">
        <v>3300</v>
      </c>
      <c r="O2496" s="115" t="s">
        <v>1906</v>
      </c>
      <c r="P2496" s="115">
        <f t="shared" si="94"/>
        <v>12</v>
      </c>
      <c r="Q2496" s="115">
        <f t="shared" si="95"/>
        <v>2021</v>
      </c>
      <c r="R2496" s="213" t="s">
        <v>5178</v>
      </c>
      <c r="S2496" s="115" t="str">
        <f t="shared" si="92"/>
        <v>OGN</v>
      </c>
      <c r="T2496" s="115" t="str">
        <f>IFERROR(VLOOKUP(S2496,[1]LOKASI!$B$4:$D$19,2,0),"-")</f>
        <v>DISTRIK II</v>
      </c>
      <c r="U2496" s="216"/>
      <c r="V2496" s="216"/>
      <c r="W2496" s="215"/>
    </row>
    <row r="2497" spans="2:23" ht="31" hidden="1" x14ac:dyDescent="0.35">
      <c r="B2497" s="115">
        <f t="shared" si="93"/>
        <v>2492</v>
      </c>
      <c r="C2497" s="115" t="s">
        <v>2301</v>
      </c>
      <c r="D2497" s="116" t="s">
        <v>5179</v>
      </c>
      <c r="E2497" s="117"/>
      <c r="F2497" s="118"/>
      <c r="G2497" s="119">
        <v>1</v>
      </c>
      <c r="H2497" s="119"/>
      <c r="I2497" s="119">
        <v>1</v>
      </c>
      <c r="J2497" s="119"/>
      <c r="K2497" s="131">
        <v>44548</v>
      </c>
      <c r="L2497" s="131">
        <v>44548</v>
      </c>
      <c r="M2497" s="131">
        <v>44548</v>
      </c>
      <c r="N2497" s="115" t="s">
        <v>5180</v>
      </c>
      <c r="O2497" s="115" t="s">
        <v>2596</v>
      </c>
      <c r="P2497" s="115">
        <f t="shared" si="94"/>
        <v>12</v>
      </c>
      <c r="Q2497" s="115">
        <f t="shared" si="95"/>
        <v>2021</v>
      </c>
      <c r="R2497" s="211"/>
      <c r="S2497" s="115" t="str">
        <f t="shared" si="92"/>
        <v>PDW-07</v>
      </c>
      <c r="T2497" s="115" t="str">
        <f>IFERROR(VLOOKUP(S2497,[1]LOKASI!$B$4:$D$19,2,0),"-")</f>
        <v>-</v>
      </c>
      <c r="U2497" s="216"/>
      <c r="V2497" s="216"/>
      <c r="W2497" s="215"/>
    </row>
    <row r="2498" spans="2:23" ht="31" hidden="1" x14ac:dyDescent="0.35">
      <c r="B2498" s="115">
        <f t="shared" si="93"/>
        <v>2493</v>
      </c>
      <c r="C2498" s="115" t="s">
        <v>1755</v>
      </c>
      <c r="D2498" s="116" t="s">
        <v>5181</v>
      </c>
      <c r="E2498" s="117"/>
      <c r="F2498" s="118"/>
      <c r="G2498" s="119">
        <v>1</v>
      </c>
      <c r="H2498" s="119">
        <v>1</v>
      </c>
      <c r="I2498" s="119"/>
      <c r="J2498" s="119"/>
      <c r="K2498" s="131">
        <v>44548</v>
      </c>
      <c r="L2498" s="131">
        <v>44548</v>
      </c>
      <c r="M2498" s="131">
        <v>44548</v>
      </c>
      <c r="N2498" s="115" t="s">
        <v>4506</v>
      </c>
      <c r="O2498" s="115" t="s">
        <v>1363</v>
      </c>
      <c r="P2498" s="115">
        <f t="shared" si="94"/>
        <v>12</v>
      </c>
      <c r="Q2498" s="115">
        <f t="shared" si="95"/>
        <v>2021</v>
      </c>
      <c r="R2498" s="211">
        <v>2.15</v>
      </c>
      <c r="S2498" s="115" t="str">
        <f t="shared" si="92"/>
        <v>BRG</v>
      </c>
      <c r="T2498" s="115" t="str">
        <f>IFERROR(VLOOKUP(S2498,[1]LOKASI!$B$4:$D$19,2,0),"-")</f>
        <v>DISTRIK III</v>
      </c>
      <c r="U2498" s="216"/>
      <c r="V2498" s="216"/>
      <c r="W2498" s="215"/>
    </row>
    <row r="2499" spans="2:23" ht="31" hidden="1" x14ac:dyDescent="0.35">
      <c r="B2499" s="115">
        <f t="shared" si="93"/>
        <v>2494</v>
      </c>
      <c r="C2499" s="115" t="s">
        <v>1755</v>
      </c>
      <c r="D2499" s="116" t="s">
        <v>5182</v>
      </c>
      <c r="E2499" s="117"/>
      <c r="F2499" s="118"/>
      <c r="G2499" s="119">
        <v>1</v>
      </c>
      <c r="H2499" s="119">
        <v>1</v>
      </c>
      <c r="I2499" s="119"/>
      <c r="J2499" s="119"/>
      <c r="K2499" s="131">
        <v>44548</v>
      </c>
      <c r="L2499" s="131">
        <v>44548</v>
      </c>
      <c r="M2499" s="131">
        <v>44548</v>
      </c>
      <c r="N2499" s="115" t="s">
        <v>3757</v>
      </c>
      <c r="O2499" s="115" t="s">
        <v>1532</v>
      </c>
      <c r="P2499" s="115">
        <f t="shared" si="94"/>
        <v>12</v>
      </c>
      <c r="Q2499" s="115">
        <f t="shared" si="95"/>
        <v>2021</v>
      </c>
      <c r="R2499" s="211">
        <v>0.2</v>
      </c>
      <c r="S2499" s="115" t="str">
        <f t="shared" si="92"/>
        <v>PMN</v>
      </c>
      <c r="T2499" s="115" t="str">
        <f>IFERROR(VLOOKUP(S2499,[1]LOKASI!$B$4:$D$19,2,0),"-")</f>
        <v>DISTRIK III</v>
      </c>
      <c r="U2499" s="216"/>
      <c r="V2499" s="216"/>
      <c r="W2499" s="215"/>
    </row>
    <row r="2500" spans="2:23" ht="31" hidden="1" x14ac:dyDescent="0.35">
      <c r="B2500" s="115">
        <f t="shared" si="93"/>
        <v>2495</v>
      </c>
      <c r="C2500" s="115" t="s">
        <v>1300</v>
      </c>
      <c r="D2500" s="116" t="s">
        <v>5183</v>
      </c>
      <c r="E2500" s="117"/>
      <c r="F2500" s="118"/>
      <c r="G2500" s="119">
        <v>1</v>
      </c>
      <c r="H2500" s="119"/>
      <c r="I2500" s="119">
        <v>1</v>
      </c>
      <c r="J2500" s="119"/>
      <c r="K2500" s="131">
        <v>44548</v>
      </c>
      <c r="L2500" s="131">
        <v>44548</v>
      </c>
      <c r="M2500" s="131">
        <v>44548</v>
      </c>
      <c r="N2500" s="115" t="s">
        <v>3348</v>
      </c>
      <c r="O2500" s="115" t="s">
        <v>5184</v>
      </c>
      <c r="P2500" s="115">
        <f t="shared" si="94"/>
        <v>12</v>
      </c>
      <c r="Q2500" s="115">
        <f t="shared" si="95"/>
        <v>2021</v>
      </c>
      <c r="R2500" s="211"/>
      <c r="S2500" s="115" t="str">
        <f t="shared" si="92"/>
        <v>SPVIITLJ- SPIXTLJ</v>
      </c>
      <c r="T2500" s="115" t="str">
        <f>IFERROR(VLOOKUP(S2500,[1]LOKASI!$B$4:$D$19,2,0),"-")</f>
        <v>-</v>
      </c>
      <c r="U2500" s="216"/>
      <c r="V2500" s="216"/>
      <c r="W2500" s="215"/>
    </row>
    <row r="2501" spans="2:23" ht="31" hidden="1" x14ac:dyDescent="0.35">
      <c r="B2501" s="115">
        <f t="shared" si="93"/>
        <v>2496</v>
      </c>
      <c r="C2501" s="115" t="s">
        <v>1755</v>
      </c>
      <c r="D2501" s="116" t="s">
        <v>5185</v>
      </c>
      <c r="E2501" s="117"/>
      <c r="F2501" s="118"/>
      <c r="G2501" s="119"/>
      <c r="H2501" s="119"/>
      <c r="I2501" s="119"/>
      <c r="J2501" s="119">
        <v>32</v>
      </c>
      <c r="K2501" s="131">
        <v>44548</v>
      </c>
      <c r="L2501" s="131">
        <v>44548</v>
      </c>
      <c r="M2501" s="131">
        <v>44548</v>
      </c>
      <c r="N2501" s="115" t="s">
        <v>5186</v>
      </c>
      <c r="O2501" s="115" t="s">
        <v>1580</v>
      </c>
      <c r="P2501" s="115">
        <f t="shared" si="94"/>
        <v>12</v>
      </c>
      <c r="Q2501" s="115">
        <f t="shared" si="95"/>
        <v>2021</v>
      </c>
      <c r="R2501" s="211">
        <v>0.05</v>
      </c>
      <c r="S2501" s="115" t="str">
        <f t="shared" si="92"/>
        <v>TLJ</v>
      </c>
      <c r="T2501" s="115" t="str">
        <f>IFERROR(VLOOKUP(S2501,[1]LOKASI!$B$4:$D$19,2,0),"-")</f>
        <v>DISTRIK I</v>
      </c>
      <c r="U2501" s="216"/>
      <c r="V2501" s="216"/>
      <c r="W2501" s="215"/>
    </row>
    <row r="2502" spans="2:23" ht="62.25" hidden="1" customHeight="1" x14ac:dyDescent="0.35">
      <c r="B2502" s="115">
        <f t="shared" si="93"/>
        <v>2497</v>
      </c>
      <c r="C2502" s="115" t="s">
        <v>1300</v>
      </c>
      <c r="D2502" s="116" t="s">
        <v>5187</v>
      </c>
      <c r="E2502" s="117"/>
      <c r="F2502" s="118"/>
      <c r="G2502" s="119">
        <v>1</v>
      </c>
      <c r="H2502" s="119">
        <v>1</v>
      </c>
      <c r="I2502" s="119"/>
      <c r="J2502" s="119"/>
      <c r="K2502" s="131">
        <v>44549</v>
      </c>
      <c r="L2502" s="131">
        <v>44549</v>
      </c>
      <c r="M2502" s="131">
        <v>44549</v>
      </c>
      <c r="N2502" s="115" t="s">
        <v>5188</v>
      </c>
      <c r="O2502" s="115" t="s">
        <v>5189</v>
      </c>
      <c r="P2502" s="115">
        <f t="shared" si="94"/>
        <v>12</v>
      </c>
      <c r="Q2502" s="115">
        <f t="shared" si="95"/>
        <v>2021</v>
      </c>
      <c r="R2502" s="211">
        <v>3.5</v>
      </c>
      <c r="S2502" s="115" t="str">
        <f t="shared" ref="S2502:S2565" si="96">IF(C2502="TRUNKLINE",LEFT(O2502,25),IF(C2502="PIPING",LEFT(O2502,13),LEFT(O2502,3)))</f>
        <v>SPVITLJ-SPIITLJ</v>
      </c>
      <c r="T2502" s="115" t="str">
        <f>IFERROR(VLOOKUP(S2502,[1]LOKASI!$B$4:$D$19,2,0),"-")</f>
        <v>-</v>
      </c>
      <c r="U2502" s="216"/>
      <c r="V2502" s="216"/>
      <c r="W2502" s="215"/>
    </row>
    <row r="2503" spans="2:23" ht="31" hidden="1" x14ac:dyDescent="0.35">
      <c r="B2503" s="115">
        <f t="shared" si="93"/>
        <v>2498</v>
      </c>
      <c r="C2503" s="115" t="s">
        <v>1755</v>
      </c>
      <c r="D2503" s="116" t="s">
        <v>5190</v>
      </c>
      <c r="E2503" s="117"/>
      <c r="F2503" s="118"/>
      <c r="G2503" s="119"/>
      <c r="H2503" s="119"/>
      <c r="I2503" s="119"/>
      <c r="J2503" s="119">
        <v>16</v>
      </c>
      <c r="K2503" s="131">
        <v>44550</v>
      </c>
      <c r="L2503" s="131">
        <v>44550</v>
      </c>
      <c r="M2503" s="131">
        <v>44550</v>
      </c>
      <c r="N2503" s="115" t="s">
        <v>5191</v>
      </c>
      <c r="O2503" s="115" t="s">
        <v>1580</v>
      </c>
      <c r="P2503" s="115">
        <f t="shared" si="94"/>
        <v>12</v>
      </c>
      <c r="Q2503" s="115">
        <f t="shared" si="95"/>
        <v>2021</v>
      </c>
      <c r="R2503" s="211">
        <v>0.5</v>
      </c>
      <c r="S2503" s="115" t="str">
        <f t="shared" si="96"/>
        <v>TLJ</v>
      </c>
      <c r="T2503" s="115" t="str">
        <f>IFERROR(VLOOKUP(S2503,[1]LOKASI!$B$4:$D$19,2,0),"-")</f>
        <v>DISTRIK I</v>
      </c>
      <c r="U2503" s="216"/>
      <c r="V2503" s="216"/>
      <c r="W2503" s="215"/>
    </row>
    <row r="2504" spans="2:23" ht="31" hidden="1" x14ac:dyDescent="0.35">
      <c r="B2504" s="115">
        <f t="shared" ref="B2504:B2567" si="97">B2503+1</f>
        <v>2499</v>
      </c>
      <c r="C2504" s="115" t="s">
        <v>1300</v>
      </c>
      <c r="D2504" s="116" t="s">
        <v>5192</v>
      </c>
      <c r="E2504" s="117"/>
      <c r="F2504" s="118"/>
      <c r="G2504" s="119">
        <v>1</v>
      </c>
      <c r="H2504" s="119"/>
      <c r="I2504" s="119">
        <v>1</v>
      </c>
      <c r="J2504" s="119"/>
      <c r="K2504" s="131">
        <v>44550</v>
      </c>
      <c r="L2504" s="131">
        <v>44550</v>
      </c>
      <c r="M2504" s="131">
        <v>44550</v>
      </c>
      <c r="N2504" s="115" t="s">
        <v>5193</v>
      </c>
      <c r="O2504" s="115" t="s">
        <v>5189</v>
      </c>
      <c r="P2504" s="115">
        <f t="shared" si="94"/>
        <v>12</v>
      </c>
      <c r="Q2504" s="115">
        <f t="shared" si="95"/>
        <v>2021</v>
      </c>
      <c r="R2504" s="211"/>
      <c r="S2504" s="115" t="str">
        <f t="shared" si="96"/>
        <v>SPVITLJ-SPIITLJ</v>
      </c>
      <c r="T2504" s="115" t="str">
        <f>IFERROR(VLOOKUP(S2504,[1]LOKASI!$B$4:$D$19,2,0),"-")</f>
        <v>-</v>
      </c>
      <c r="U2504" s="216"/>
      <c r="V2504" s="216"/>
      <c r="W2504" s="215"/>
    </row>
    <row r="2505" spans="2:23" ht="31" hidden="1" x14ac:dyDescent="0.35">
      <c r="B2505" s="115">
        <f t="shared" si="97"/>
        <v>2500</v>
      </c>
      <c r="C2505" s="115" t="s">
        <v>1755</v>
      </c>
      <c r="D2505" s="116" t="s">
        <v>5194</v>
      </c>
      <c r="E2505" s="117"/>
      <c r="F2505" s="118"/>
      <c r="G2505" s="119"/>
      <c r="H2505" s="119"/>
      <c r="I2505" s="119"/>
      <c r="J2505" s="119">
        <v>16</v>
      </c>
      <c r="K2505" s="131">
        <v>44550</v>
      </c>
      <c r="L2505" s="131">
        <v>44550</v>
      </c>
      <c r="M2505" s="131">
        <v>44550</v>
      </c>
      <c r="N2505" s="115" t="s">
        <v>4438</v>
      </c>
      <c r="O2505" s="115" t="s">
        <v>1024</v>
      </c>
      <c r="P2505" s="115">
        <f t="shared" si="94"/>
        <v>12</v>
      </c>
      <c r="Q2505" s="115">
        <f t="shared" si="95"/>
        <v>2021</v>
      </c>
      <c r="R2505" s="211"/>
      <c r="S2505" s="115" t="str">
        <f t="shared" si="96"/>
        <v>TLJ</v>
      </c>
      <c r="T2505" s="115" t="str">
        <f>IFERROR(VLOOKUP(S2505,[1]LOKASI!$B$4:$D$19,2,0),"-")</f>
        <v>DISTRIK I</v>
      </c>
      <c r="U2505" s="216"/>
      <c r="V2505" s="216"/>
      <c r="W2505" s="215"/>
    </row>
    <row r="2506" spans="2:23" ht="31" hidden="1" x14ac:dyDescent="0.35">
      <c r="B2506" s="115">
        <f t="shared" si="97"/>
        <v>2501</v>
      </c>
      <c r="C2506" s="115" t="s">
        <v>1300</v>
      </c>
      <c r="D2506" s="116" t="s">
        <v>5195</v>
      </c>
      <c r="E2506" s="117"/>
      <c r="F2506" s="118"/>
      <c r="G2506" s="119">
        <v>1</v>
      </c>
      <c r="H2506" s="119">
        <v>1</v>
      </c>
      <c r="I2506" s="119"/>
      <c r="J2506" s="119"/>
      <c r="K2506" s="131">
        <v>44550</v>
      </c>
      <c r="L2506" s="131">
        <v>44550</v>
      </c>
      <c r="M2506" s="131">
        <v>44550</v>
      </c>
      <c r="N2506" s="115" t="s">
        <v>3330</v>
      </c>
      <c r="O2506" s="115" t="s">
        <v>2050</v>
      </c>
      <c r="P2506" s="115">
        <f t="shared" si="94"/>
        <v>12</v>
      </c>
      <c r="Q2506" s="115">
        <f t="shared" si="95"/>
        <v>2021</v>
      </c>
      <c r="R2506" s="211"/>
      <c r="S2506" s="115" t="str">
        <f t="shared" si="96"/>
        <v>BRG-PPP</v>
      </c>
      <c r="T2506" s="115" t="str">
        <f>IFERROR(VLOOKUP(S2506,[1]LOKASI!$B$4:$D$19,2,0),"-")</f>
        <v>-</v>
      </c>
      <c r="U2506" s="216"/>
      <c r="V2506" s="216"/>
      <c r="W2506" s="215"/>
    </row>
    <row r="2507" spans="2:23" ht="46.5" hidden="1" x14ac:dyDescent="0.35">
      <c r="B2507" s="115">
        <f t="shared" si="97"/>
        <v>2502</v>
      </c>
      <c r="C2507" s="115" t="s">
        <v>1755</v>
      </c>
      <c r="D2507" s="116" t="s">
        <v>5196</v>
      </c>
      <c r="E2507" s="117"/>
      <c r="F2507" s="118"/>
      <c r="G2507" s="119"/>
      <c r="H2507" s="119"/>
      <c r="I2507" s="119"/>
      <c r="J2507" s="119">
        <v>12</v>
      </c>
      <c r="K2507" s="131">
        <v>44550</v>
      </c>
      <c r="L2507" s="131">
        <v>44550</v>
      </c>
      <c r="M2507" s="131">
        <v>44550</v>
      </c>
      <c r="N2507" s="115" t="s">
        <v>3272</v>
      </c>
      <c r="O2507" s="115" t="s">
        <v>1924</v>
      </c>
      <c r="P2507" s="115">
        <f t="shared" si="94"/>
        <v>12</v>
      </c>
      <c r="Q2507" s="115">
        <f t="shared" si="95"/>
        <v>2021</v>
      </c>
      <c r="R2507" s="211">
        <v>0.65</v>
      </c>
      <c r="S2507" s="115" t="str">
        <f t="shared" si="96"/>
        <v>OGN</v>
      </c>
      <c r="T2507" s="115" t="str">
        <f>IFERROR(VLOOKUP(S2507,[1]LOKASI!$B$4:$D$19,2,0),"-")</f>
        <v>DISTRIK II</v>
      </c>
      <c r="U2507" s="216"/>
      <c r="V2507" s="216"/>
      <c r="W2507" s="215"/>
    </row>
    <row r="2508" spans="2:23" ht="31" hidden="1" x14ac:dyDescent="0.35">
      <c r="B2508" s="115">
        <f t="shared" si="97"/>
        <v>2503</v>
      </c>
      <c r="C2508" s="115" t="s">
        <v>1755</v>
      </c>
      <c r="D2508" s="116" t="s">
        <v>5197</v>
      </c>
      <c r="E2508" s="117"/>
      <c r="F2508" s="118"/>
      <c r="G2508" s="119"/>
      <c r="H2508" s="119"/>
      <c r="I2508" s="119"/>
      <c r="J2508" s="119">
        <v>24</v>
      </c>
      <c r="K2508" s="131">
        <v>44551</v>
      </c>
      <c r="L2508" s="131">
        <v>44551</v>
      </c>
      <c r="M2508" s="131">
        <v>44551</v>
      </c>
      <c r="N2508" s="115" t="s">
        <v>3593</v>
      </c>
      <c r="O2508" s="115" t="s">
        <v>1022</v>
      </c>
      <c r="P2508" s="115">
        <f t="shared" si="94"/>
        <v>12</v>
      </c>
      <c r="Q2508" s="115">
        <f t="shared" si="95"/>
        <v>2021</v>
      </c>
      <c r="R2508" s="211">
        <v>0.5</v>
      </c>
      <c r="S2508" s="115" t="str">
        <f t="shared" si="96"/>
        <v>TLJ</v>
      </c>
      <c r="T2508" s="115" t="str">
        <f>IFERROR(VLOOKUP(S2508,[1]LOKASI!$B$4:$D$19,2,0),"-")</f>
        <v>DISTRIK I</v>
      </c>
      <c r="U2508" s="216"/>
      <c r="V2508" s="216"/>
      <c r="W2508" s="215"/>
    </row>
    <row r="2509" spans="2:23" ht="31" hidden="1" x14ac:dyDescent="0.35">
      <c r="B2509" s="115">
        <f t="shared" si="97"/>
        <v>2504</v>
      </c>
      <c r="C2509" s="115" t="s">
        <v>3679</v>
      </c>
      <c r="D2509" s="116" t="s">
        <v>5198</v>
      </c>
      <c r="E2509" s="117"/>
      <c r="F2509" s="118"/>
      <c r="G2509" s="119"/>
      <c r="H2509" s="119"/>
      <c r="I2509" s="119"/>
      <c r="J2509" s="119">
        <v>8</v>
      </c>
      <c r="K2509" s="131">
        <v>44552</v>
      </c>
      <c r="L2509" s="131">
        <v>44552</v>
      </c>
      <c r="M2509" s="131">
        <v>44552</v>
      </c>
      <c r="N2509" s="115" t="s">
        <v>3073</v>
      </c>
      <c r="O2509" s="115" t="s">
        <v>1422</v>
      </c>
      <c r="P2509" s="115">
        <f t="shared" si="94"/>
        <v>12</v>
      </c>
      <c r="Q2509" s="115">
        <f t="shared" si="95"/>
        <v>2021</v>
      </c>
      <c r="R2509" s="211">
        <v>0.2</v>
      </c>
      <c r="S2509" s="115" t="str">
        <f t="shared" si="96"/>
        <v>GNK</v>
      </c>
      <c r="T2509" s="115" t="str">
        <f>IFERROR(VLOOKUP(S2509,[1]LOKASI!$B$4:$D$19,2,0),"-")</f>
        <v>DISTRIK I</v>
      </c>
      <c r="U2509" s="216"/>
      <c r="V2509" s="216"/>
      <c r="W2509" s="215"/>
    </row>
    <row r="2510" spans="2:23" ht="71.25" hidden="1" customHeight="1" x14ac:dyDescent="0.35">
      <c r="B2510" s="115">
        <f t="shared" si="97"/>
        <v>2505</v>
      </c>
      <c r="C2510" s="115" t="s">
        <v>1755</v>
      </c>
      <c r="D2510" s="116" t="s">
        <v>5199</v>
      </c>
      <c r="E2510" s="117"/>
      <c r="F2510" s="118"/>
      <c r="G2510" s="119"/>
      <c r="H2510" s="119"/>
      <c r="I2510" s="119"/>
      <c r="J2510" s="119">
        <v>8</v>
      </c>
      <c r="K2510" s="131">
        <v>44552</v>
      </c>
      <c r="L2510" s="131">
        <v>44552</v>
      </c>
      <c r="M2510" s="131">
        <v>44552</v>
      </c>
      <c r="N2510" s="115" t="s">
        <v>3128</v>
      </c>
      <c r="O2510" s="115" t="s">
        <v>1580</v>
      </c>
      <c r="P2510" s="115">
        <f t="shared" si="94"/>
        <v>12</v>
      </c>
      <c r="Q2510" s="115">
        <f t="shared" si="95"/>
        <v>2021</v>
      </c>
      <c r="R2510" s="211">
        <v>0.47499999999999998</v>
      </c>
      <c r="S2510" s="115" t="str">
        <f t="shared" si="96"/>
        <v>TLJ</v>
      </c>
      <c r="T2510" s="115" t="str">
        <f>IFERROR(VLOOKUP(S2510,[1]LOKASI!$B$4:$D$19,2,0),"-")</f>
        <v>DISTRIK I</v>
      </c>
      <c r="U2510" s="216"/>
      <c r="V2510" s="216"/>
      <c r="W2510" s="215"/>
    </row>
    <row r="2511" spans="2:23" ht="63" hidden="1" customHeight="1" x14ac:dyDescent="0.35">
      <c r="B2511" s="115">
        <f t="shared" si="97"/>
        <v>2506</v>
      </c>
      <c r="C2511" s="115" t="s">
        <v>1755</v>
      </c>
      <c r="D2511" s="116" t="s">
        <v>5200</v>
      </c>
      <c r="E2511" s="117"/>
      <c r="F2511" s="118"/>
      <c r="G2511" s="119"/>
      <c r="H2511" s="119"/>
      <c r="I2511" s="119"/>
      <c r="J2511" s="119">
        <v>16</v>
      </c>
      <c r="K2511" s="131">
        <v>44552</v>
      </c>
      <c r="L2511" s="131">
        <v>44552</v>
      </c>
      <c r="M2511" s="131">
        <v>44552</v>
      </c>
      <c r="N2511" s="115" t="s">
        <v>3242</v>
      </c>
      <c r="O2511" s="115" t="s">
        <v>699</v>
      </c>
      <c r="P2511" s="115">
        <f t="shared" si="94"/>
        <v>12</v>
      </c>
      <c r="Q2511" s="115">
        <f t="shared" si="95"/>
        <v>2021</v>
      </c>
      <c r="R2511" s="211">
        <v>1E-3</v>
      </c>
      <c r="S2511" s="115" t="str">
        <f t="shared" si="96"/>
        <v>TLJ</v>
      </c>
      <c r="T2511" s="115" t="str">
        <f>IFERROR(VLOOKUP(S2511,[1]LOKASI!$B$4:$D$19,2,0),"-")</f>
        <v>DISTRIK I</v>
      </c>
      <c r="U2511" s="216"/>
      <c r="V2511" s="216"/>
      <c r="W2511" s="215"/>
    </row>
    <row r="2512" spans="2:23" ht="57.75" hidden="1" customHeight="1" x14ac:dyDescent="0.35">
      <c r="B2512" s="115">
        <f t="shared" si="97"/>
        <v>2507</v>
      </c>
      <c r="C2512" s="115" t="s">
        <v>1755</v>
      </c>
      <c r="D2512" s="116" t="s">
        <v>5201</v>
      </c>
      <c r="E2512" s="117"/>
      <c r="F2512" s="118"/>
      <c r="G2512" s="119">
        <v>1</v>
      </c>
      <c r="H2512" s="119">
        <v>1</v>
      </c>
      <c r="I2512" s="119"/>
      <c r="J2512" s="119"/>
      <c r="K2512" s="131">
        <v>44553</v>
      </c>
      <c r="L2512" s="131">
        <v>44553</v>
      </c>
      <c r="M2512" s="131">
        <v>44553</v>
      </c>
      <c r="N2512" s="115" t="s">
        <v>5202</v>
      </c>
      <c r="O2512" s="115" t="s">
        <v>1469</v>
      </c>
      <c r="P2512" s="115">
        <f t="shared" si="94"/>
        <v>12</v>
      </c>
      <c r="Q2512" s="115">
        <f t="shared" si="95"/>
        <v>2021</v>
      </c>
      <c r="R2512" s="211"/>
      <c r="S2512" s="115" t="str">
        <f t="shared" si="96"/>
        <v>LBK</v>
      </c>
      <c r="T2512" s="115" t="str">
        <f>IFERROR(VLOOKUP(S2512,[1]LOKASI!$B$4:$D$19,2,0),"-")</f>
        <v>DISTRIK I</v>
      </c>
      <c r="U2512" s="216"/>
      <c r="V2512" s="216"/>
      <c r="W2512" s="215"/>
    </row>
    <row r="2513" spans="2:23" ht="31" hidden="1" x14ac:dyDescent="0.35">
      <c r="B2513" s="115">
        <f t="shared" si="97"/>
        <v>2508</v>
      </c>
      <c r="C2513" s="115" t="s">
        <v>1755</v>
      </c>
      <c r="D2513" s="116" t="s">
        <v>5203</v>
      </c>
      <c r="E2513" s="117"/>
      <c r="F2513" s="118"/>
      <c r="G2513" s="119"/>
      <c r="H2513" s="119"/>
      <c r="I2513" s="119"/>
      <c r="J2513" s="119">
        <v>40</v>
      </c>
      <c r="K2513" s="131">
        <v>44553</v>
      </c>
      <c r="L2513" s="131">
        <v>44553</v>
      </c>
      <c r="M2513" s="131">
        <v>44553</v>
      </c>
      <c r="N2513" s="115" t="s">
        <v>3573</v>
      </c>
      <c r="O2513" s="115" t="s">
        <v>699</v>
      </c>
      <c r="P2513" s="115">
        <f t="shared" si="94"/>
        <v>12</v>
      </c>
      <c r="Q2513" s="115">
        <f t="shared" si="95"/>
        <v>2021</v>
      </c>
      <c r="R2513" s="211"/>
      <c r="S2513" s="115" t="str">
        <f t="shared" si="96"/>
        <v>TLJ</v>
      </c>
      <c r="T2513" s="115" t="str">
        <f>IFERROR(VLOOKUP(S2513,[1]LOKASI!$B$4:$D$19,2,0),"-")</f>
        <v>DISTRIK I</v>
      </c>
      <c r="U2513" s="216"/>
      <c r="V2513" s="216"/>
      <c r="W2513" s="215"/>
    </row>
    <row r="2514" spans="2:23" ht="31" hidden="1" x14ac:dyDescent="0.35">
      <c r="B2514" s="115">
        <f t="shared" si="97"/>
        <v>2509</v>
      </c>
      <c r="C2514" s="115" t="s">
        <v>1755</v>
      </c>
      <c r="D2514" s="116" t="s">
        <v>5204</v>
      </c>
      <c r="E2514" s="117"/>
      <c r="F2514" s="118"/>
      <c r="G2514" s="119">
        <v>1</v>
      </c>
      <c r="H2514" s="119"/>
      <c r="I2514" s="119">
        <v>1</v>
      </c>
      <c r="J2514" s="119"/>
      <c r="K2514" s="131">
        <v>44553</v>
      </c>
      <c r="L2514" s="131">
        <v>44553</v>
      </c>
      <c r="M2514" s="131">
        <v>44553</v>
      </c>
      <c r="N2514" s="115" t="s">
        <v>5205</v>
      </c>
      <c r="O2514" s="115" t="s">
        <v>1040</v>
      </c>
      <c r="P2514" s="115">
        <f t="shared" si="94"/>
        <v>12</v>
      </c>
      <c r="Q2514" s="115">
        <f t="shared" si="95"/>
        <v>2021</v>
      </c>
      <c r="R2514" s="211">
        <v>0.5</v>
      </c>
      <c r="S2514" s="115" t="str">
        <f t="shared" si="96"/>
        <v>TLJ</v>
      </c>
      <c r="T2514" s="115" t="str">
        <f>IFERROR(VLOOKUP(S2514,[1]LOKASI!$B$4:$D$19,2,0),"-")</f>
        <v>DISTRIK I</v>
      </c>
      <c r="U2514" s="216"/>
      <c r="V2514" s="216"/>
      <c r="W2514" s="215"/>
    </row>
    <row r="2515" spans="2:23" ht="62.25" hidden="1" customHeight="1" x14ac:dyDescent="0.35">
      <c r="B2515" s="115">
        <f t="shared" si="97"/>
        <v>2510</v>
      </c>
      <c r="C2515" s="115" t="s">
        <v>1755</v>
      </c>
      <c r="D2515" s="116" t="s">
        <v>5206</v>
      </c>
      <c r="E2515" s="117"/>
      <c r="F2515" s="118"/>
      <c r="G2515" s="119"/>
      <c r="H2515" s="119"/>
      <c r="I2515" s="119"/>
      <c r="J2515" s="119">
        <v>18</v>
      </c>
      <c r="K2515" s="131">
        <v>44553</v>
      </c>
      <c r="L2515" s="131">
        <v>44553</v>
      </c>
      <c r="M2515" s="131">
        <v>44553</v>
      </c>
      <c r="N2515" s="115" t="s">
        <v>5207</v>
      </c>
      <c r="O2515" s="115" t="s">
        <v>1799</v>
      </c>
      <c r="P2515" s="115">
        <f t="shared" si="94"/>
        <v>12</v>
      </c>
      <c r="Q2515" s="115">
        <f t="shared" si="95"/>
        <v>2021</v>
      </c>
      <c r="R2515" s="211">
        <v>6.0000000000000001E-3</v>
      </c>
      <c r="S2515" s="115" t="str">
        <f t="shared" si="96"/>
        <v>OGN</v>
      </c>
      <c r="T2515" s="115" t="str">
        <f>IFERROR(VLOOKUP(S2515,[1]LOKASI!$B$4:$D$19,2,0),"-")</f>
        <v>DISTRIK II</v>
      </c>
      <c r="U2515" s="216"/>
      <c r="V2515" s="216"/>
      <c r="W2515" s="215"/>
    </row>
    <row r="2516" spans="2:23" ht="31" hidden="1" x14ac:dyDescent="0.35">
      <c r="B2516" s="115">
        <f t="shared" si="97"/>
        <v>2511</v>
      </c>
      <c r="C2516" s="115" t="s">
        <v>1755</v>
      </c>
      <c r="D2516" s="116" t="s">
        <v>5208</v>
      </c>
      <c r="E2516" s="117"/>
      <c r="F2516" s="118"/>
      <c r="G2516" s="119">
        <v>1</v>
      </c>
      <c r="H2516" s="119"/>
      <c r="I2516" s="119">
        <v>1</v>
      </c>
      <c r="J2516" s="119"/>
      <c r="K2516" s="131">
        <v>44553</v>
      </c>
      <c r="L2516" s="131">
        <v>44553</v>
      </c>
      <c r="M2516" s="131">
        <v>44553</v>
      </c>
      <c r="N2516" s="115" t="s">
        <v>5209</v>
      </c>
      <c r="O2516" s="115" t="s">
        <v>1363</v>
      </c>
      <c r="P2516" s="115">
        <f t="shared" si="94"/>
        <v>12</v>
      </c>
      <c r="Q2516" s="115">
        <f t="shared" si="95"/>
        <v>2021</v>
      </c>
      <c r="R2516" s="211">
        <v>3.3</v>
      </c>
      <c r="S2516" s="115" t="str">
        <f t="shared" si="96"/>
        <v>BRG</v>
      </c>
      <c r="T2516" s="115" t="str">
        <f>IFERROR(VLOOKUP(S2516,[1]LOKASI!$B$4:$D$19,2,0),"-")</f>
        <v>DISTRIK III</v>
      </c>
      <c r="U2516" s="216"/>
      <c r="V2516" s="216"/>
      <c r="W2516" s="215"/>
    </row>
    <row r="2517" spans="2:23" ht="56.25" hidden="1" customHeight="1" x14ac:dyDescent="0.35">
      <c r="B2517" s="115">
        <f t="shared" si="97"/>
        <v>2512</v>
      </c>
      <c r="C2517" s="115" t="s">
        <v>1755</v>
      </c>
      <c r="D2517" s="116" t="s">
        <v>5210</v>
      </c>
      <c r="E2517" s="117"/>
      <c r="F2517" s="118"/>
      <c r="G2517" s="119"/>
      <c r="H2517" s="119"/>
      <c r="I2517" s="119"/>
      <c r="J2517" s="119">
        <v>8</v>
      </c>
      <c r="K2517" s="131">
        <v>44554</v>
      </c>
      <c r="L2517" s="131">
        <v>44554</v>
      </c>
      <c r="M2517" s="131">
        <v>44554</v>
      </c>
      <c r="N2517" s="115" t="s">
        <v>3661</v>
      </c>
      <c r="O2517" s="115" t="s">
        <v>1515</v>
      </c>
      <c r="P2517" s="115">
        <f t="shared" si="94"/>
        <v>12</v>
      </c>
      <c r="Q2517" s="115">
        <f t="shared" si="95"/>
        <v>2021</v>
      </c>
      <c r="R2517" s="211">
        <v>0.02</v>
      </c>
      <c r="S2517" s="115" t="str">
        <f t="shared" si="96"/>
        <v>PMB</v>
      </c>
      <c r="T2517" s="115" t="str">
        <f>IFERROR(VLOOKUP(S2517,[1]LOKASI!$B$4:$D$19,2,0),"-")</f>
        <v>DISTRIK I</v>
      </c>
      <c r="U2517" s="216"/>
      <c r="V2517" s="216"/>
      <c r="W2517" s="215"/>
    </row>
    <row r="2518" spans="2:23" ht="31" hidden="1" x14ac:dyDescent="0.35">
      <c r="B2518" s="115">
        <f t="shared" si="97"/>
        <v>2513</v>
      </c>
      <c r="C2518" s="115" t="s">
        <v>1755</v>
      </c>
      <c r="D2518" s="116" t="s">
        <v>5211</v>
      </c>
      <c r="E2518" s="117"/>
      <c r="F2518" s="118"/>
      <c r="G2518" s="119">
        <v>1</v>
      </c>
      <c r="H2518" s="119">
        <v>1</v>
      </c>
      <c r="I2518" s="119"/>
      <c r="J2518" s="119"/>
      <c r="K2518" s="131">
        <v>44554</v>
      </c>
      <c r="L2518" s="131">
        <v>44554</v>
      </c>
      <c r="M2518" s="131">
        <v>44554</v>
      </c>
      <c r="N2518" s="115" t="s">
        <v>3343</v>
      </c>
      <c r="O2518" s="115" t="s">
        <v>1362</v>
      </c>
      <c r="P2518" s="115">
        <f t="shared" si="94"/>
        <v>12</v>
      </c>
      <c r="Q2518" s="115">
        <f t="shared" si="95"/>
        <v>2021</v>
      </c>
      <c r="R2518" s="211">
        <v>1.75</v>
      </c>
      <c r="S2518" s="115" t="str">
        <f t="shared" si="96"/>
        <v>BRG</v>
      </c>
      <c r="T2518" s="115" t="str">
        <f>IFERROR(VLOOKUP(S2518,[1]LOKASI!$B$4:$D$19,2,0),"-")</f>
        <v>DISTRIK III</v>
      </c>
      <c r="U2518" s="216"/>
      <c r="V2518" s="216"/>
      <c r="W2518" s="215"/>
    </row>
    <row r="2519" spans="2:23" ht="31" hidden="1" x14ac:dyDescent="0.35">
      <c r="B2519" s="115">
        <f t="shared" si="97"/>
        <v>2514</v>
      </c>
      <c r="C2519" s="115" t="s">
        <v>3679</v>
      </c>
      <c r="D2519" s="116" t="s">
        <v>5212</v>
      </c>
      <c r="E2519" s="117"/>
      <c r="F2519" s="118"/>
      <c r="G2519" s="119">
        <v>1</v>
      </c>
      <c r="H2519" s="119"/>
      <c r="I2519" s="119">
        <v>1</v>
      </c>
      <c r="J2519" s="119"/>
      <c r="K2519" s="131">
        <v>44555</v>
      </c>
      <c r="L2519" s="131">
        <v>44555</v>
      </c>
      <c r="M2519" s="131">
        <v>44555</v>
      </c>
      <c r="N2519" s="115" t="s">
        <v>3150</v>
      </c>
      <c r="O2519" s="115" t="s">
        <v>1422</v>
      </c>
      <c r="P2519" s="115">
        <f t="shared" si="94"/>
        <v>12</v>
      </c>
      <c r="Q2519" s="115">
        <f t="shared" si="95"/>
        <v>2021</v>
      </c>
      <c r="R2519" s="211">
        <v>0.2</v>
      </c>
      <c r="S2519" s="115" t="str">
        <f t="shared" si="96"/>
        <v>GNK</v>
      </c>
      <c r="T2519" s="115" t="str">
        <f>IFERROR(VLOOKUP(S2519,[1]LOKASI!$B$4:$D$19,2,0),"-")</f>
        <v>DISTRIK I</v>
      </c>
      <c r="U2519" s="216"/>
      <c r="V2519" s="216"/>
      <c r="W2519" s="215"/>
    </row>
    <row r="2520" spans="2:23" ht="46.5" hidden="1" x14ac:dyDescent="0.35">
      <c r="B2520" s="115">
        <f t="shared" si="97"/>
        <v>2515</v>
      </c>
      <c r="C2520" s="115" t="s">
        <v>1755</v>
      </c>
      <c r="D2520" s="116" t="s">
        <v>5213</v>
      </c>
      <c r="E2520" s="117"/>
      <c r="F2520" s="118"/>
      <c r="G2520" s="119"/>
      <c r="H2520" s="119"/>
      <c r="I2520" s="119"/>
      <c r="J2520" s="119">
        <v>24</v>
      </c>
      <c r="K2520" s="131">
        <v>44555</v>
      </c>
      <c r="L2520" s="131">
        <v>44555</v>
      </c>
      <c r="M2520" s="131">
        <v>44555</v>
      </c>
      <c r="N2520" s="115" t="s">
        <v>3446</v>
      </c>
      <c r="O2520" s="115" t="s">
        <v>697</v>
      </c>
      <c r="P2520" s="115">
        <f t="shared" si="94"/>
        <v>12</v>
      </c>
      <c r="Q2520" s="115">
        <f t="shared" si="95"/>
        <v>2021</v>
      </c>
      <c r="R2520" s="211">
        <v>5.0000000000000001E-3</v>
      </c>
      <c r="S2520" s="115" t="str">
        <f t="shared" si="96"/>
        <v>TLJ</v>
      </c>
      <c r="T2520" s="115" t="str">
        <f>IFERROR(VLOOKUP(S2520,[1]LOKASI!$B$4:$D$19,2,0),"-")</f>
        <v>DISTRIK I</v>
      </c>
      <c r="U2520" s="216"/>
      <c r="V2520" s="216"/>
      <c r="W2520" s="215"/>
    </row>
    <row r="2521" spans="2:23" ht="31" hidden="1" x14ac:dyDescent="0.35">
      <c r="B2521" s="115">
        <f t="shared" si="97"/>
        <v>2516</v>
      </c>
      <c r="C2521" s="115" t="s">
        <v>1300</v>
      </c>
      <c r="D2521" s="116" t="s">
        <v>5214</v>
      </c>
      <c r="E2521" s="117"/>
      <c r="F2521" s="118"/>
      <c r="G2521" s="119">
        <v>2</v>
      </c>
      <c r="H2521" s="119"/>
      <c r="I2521" s="119">
        <v>2</v>
      </c>
      <c r="J2521" s="119"/>
      <c r="K2521" s="131">
        <v>44555</v>
      </c>
      <c r="L2521" s="131">
        <v>44555</v>
      </c>
      <c r="M2521" s="131">
        <v>44555</v>
      </c>
      <c r="N2521" s="115" t="s">
        <v>3294</v>
      </c>
      <c r="O2521" s="115" t="s">
        <v>5066</v>
      </c>
      <c r="P2521" s="115">
        <f t="shared" si="94"/>
        <v>12</v>
      </c>
      <c r="Q2521" s="115">
        <f t="shared" si="95"/>
        <v>2021</v>
      </c>
      <c r="R2521" s="211"/>
      <c r="S2521" s="115" t="str">
        <f t="shared" si="96"/>
        <v>SPVTLJ</v>
      </c>
      <c r="T2521" s="115" t="str">
        <f>IFERROR(VLOOKUP(S2521,[1]LOKASI!$B$4:$D$19,2,0),"-")</f>
        <v>-</v>
      </c>
      <c r="U2521" s="216"/>
      <c r="V2521" s="216"/>
      <c r="W2521" s="215"/>
    </row>
    <row r="2522" spans="2:23" ht="31" hidden="1" x14ac:dyDescent="0.35">
      <c r="B2522" s="115">
        <f t="shared" si="97"/>
        <v>2517</v>
      </c>
      <c r="C2522" s="115" t="s">
        <v>1755</v>
      </c>
      <c r="D2522" s="116" t="s">
        <v>5215</v>
      </c>
      <c r="E2522" s="117"/>
      <c r="F2522" s="118"/>
      <c r="G2522" s="119">
        <v>1</v>
      </c>
      <c r="H2522" s="119"/>
      <c r="I2522" s="119">
        <v>1</v>
      </c>
      <c r="J2522" s="119"/>
      <c r="K2522" s="131">
        <v>44555</v>
      </c>
      <c r="L2522" s="131">
        <v>44555</v>
      </c>
      <c r="M2522" s="131">
        <v>44555</v>
      </c>
      <c r="N2522" s="115" t="s">
        <v>3371</v>
      </c>
      <c r="O2522" s="115" t="s">
        <v>1870</v>
      </c>
      <c r="P2522" s="115">
        <f t="shared" si="94"/>
        <v>12</v>
      </c>
      <c r="Q2522" s="115">
        <f t="shared" si="95"/>
        <v>2021</v>
      </c>
      <c r="R2522" s="211">
        <v>0.03</v>
      </c>
      <c r="S2522" s="115" t="str">
        <f t="shared" si="96"/>
        <v>OGN</v>
      </c>
      <c r="T2522" s="115" t="str">
        <f>IFERROR(VLOOKUP(S2522,[1]LOKASI!$B$4:$D$19,2,0),"-")</f>
        <v>DISTRIK II</v>
      </c>
      <c r="U2522" s="216"/>
      <c r="V2522" s="216"/>
      <c r="W2522" s="215"/>
    </row>
    <row r="2523" spans="2:23" ht="31" hidden="1" x14ac:dyDescent="0.35">
      <c r="B2523" s="115">
        <f t="shared" si="97"/>
        <v>2518</v>
      </c>
      <c r="C2523" s="115" t="s">
        <v>1755</v>
      </c>
      <c r="D2523" s="116" t="s">
        <v>5216</v>
      </c>
      <c r="E2523" s="117"/>
      <c r="F2523" s="118"/>
      <c r="G2523" s="119">
        <v>1</v>
      </c>
      <c r="H2523" s="119"/>
      <c r="I2523" s="119">
        <v>1</v>
      </c>
      <c r="J2523" s="119"/>
      <c r="K2523" s="131">
        <v>44556</v>
      </c>
      <c r="L2523" s="131">
        <v>44556</v>
      </c>
      <c r="M2523" s="131">
        <v>44556</v>
      </c>
      <c r="N2523" s="115" t="s">
        <v>2806</v>
      </c>
      <c r="O2523" s="115" t="s">
        <v>4344</v>
      </c>
      <c r="P2523" s="115">
        <f t="shared" si="94"/>
        <v>12</v>
      </c>
      <c r="Q2523" s="115">
        <f t="shared" si="95"/>
        <v>2021</v>
      </c>
      <c r="R2523" s="211">
        <v>0.4</v>
      </c>
      <c r="S2523" s="115" t="str">
        <f t="shared" si="96"/>
        <v>PMT</v>
      </c>
      <c r="T2523" s="115" t="str">
        <f>IFERROR(VLOOKUP(S2523,[1]LOKASI!$B$4:$D$19,2,0),"-")</f>
        <v>-</v>
      </c>
      <c r="U2523" s="216"/>
      <c r="V2523" s="216"/>
      <c r="W2523" s="215"/>
    </row>
    <row r="2524" spans="2:23" ht="60.75" hidden="1" customHeight="1" x14ac:dyDescent="0.35">
      <c r="B2524" s="115">
        <f t="shared" si="97"/>
        <v>2519</v>
      </c>
      <c r="C2524" s="115" t="s">
        <v>1755</v>
      </c>
      <c r="D2524" s="116" t="s">
        <v>5217</v>
      </c>
      <c r="E2524" s="117"/>
      <c r="F2524" s="118"/>
      <c r="G2524" s="119">
        <v>1</v>
      </c>
      <c r="H2524" s="119"/>
      <c r="I2524" s="119">
        <v>1</v>
      </c>
      <c r="J2524" s="119"/>
      <c r="K2524" s="131">
        <v>44557</v>
      </c>
      <c r="L2524" s="131">
        <v>44557</v>
      </c>
      <c r="M2524" s="131">
        <v>44557</v>
      </c>
      <c r="N2524" s="115" t="s">
        <v>3413</v>
      </c>
      <c r="O2524" s="115" t="s">
        <v>4494</v>
      </c>
      <c r="P2524" s="115">
        <f t="shared" si="94"/>
        <v>12</v>
      </c>
      <c r="Q2524" s="115">
        <f t="shared" si="95"/>
        <v>2021</v>
      </c>
      <c r="R2524" s="211">
        <v>1.7</v>
      </c>
      <c r="S2524" s="115" t="str">
        <f t="shared" si="96"/>
        <v>OGN</v>
      </c>
      <c r="T2524" s="115" t="str">
        <f>IFERROR(VLOOKUP(S2524,[1]LOKASI!$B$4:$D$19,2,0),"-")</f>
        <v>DISTRIK II</v>
      </c>
      <c r="U2524" s="216"/>
      <c r="V2524" s="216"/>
      <c r="W2524" s="215"/>
    </row>
    <row r="2525" spans="2:23" ht="31" hidden="1" x14ac:dyDescent="0.35">
      <c r="B2525" s="115">
        <f t="shared" si="97"/>
        <v>2520</v>
      </c>
      <c r="C2525" s="115" t="s">
        <v>1755</v>
      </c>
      <c r="D2525" s="116" t="s">
        <v>5218</v>
      </c>
      <c r="E2525" s="117"/>
      <c r="F2525" s="118"/>
      <c r="G2525" s="119"/>
      <c r="H2525" s="119"/>
      <c r="I2525" s="119"/>
      <c r="J2525" s="119">
        <v>8</v>
      </c>
      <c r="K2525" s="131">
        <v>44557</v>
      </c>
      <c r="L2525" s="131">
        <v>44557</v>
      </c>
      <c r="M2525" s="131">
        <v>44557</v>
      </c>
      <c r="N2525" s="115" t="s">
        <v>3294</v>
      </c>
      <c r="O2525" s="115" t="s">
        <v>1024</v>
      </c>
      <c r="P2525" s="115">
        <f t="shared" si="94"/>
        <v>12</v>
      </c>
      <c r="Q2525" s="115">
        <f t="shared" si="95"/>
        <v>2021</v>
      </c>
      <c r="R2525" s="211">
        <v>0.45</v>
      </c>
      <c r="S2525" s="115" t="str">
        <f t="shared" si="96"/>
        <v>TLJ</v>
      </c>
      <c r="T2525" s="115" t="str">
        <f>IFERROR(VLOOKUP(S2525,[1]LOKASI!$B$4:$D$19,2,0),"-")</f>
        <v>DISTRIK I</v>
      </c>
      <c r="U2525" s="216"/>
      <c r="V2525" s="216"/>
      <c r="W2525" s="215"/>
    </row>
    <row r="2526" spans="2:23" ht="31" hidden="1" x14ac:dyDescent="0.35">
      <c r="B2526" s="115">
        <f t="shared" si="97"/>
        <v>2521</v>
      </c>
      <c r="C2526" s="115" t="s">
        <v>2301</v>
      </c>
      <c r="D2526" s="116" t="s">
        <v>5219</v>
      </c>
      <c r="E2526" s="117"/>
      <c r="F2526" s="118"/>
      <c r="G2526" s="119">
        <v>1</v>
      </c>
      <c r="H2526" s="119"/>
      <c r="I2526" s="119">
        <v>1</v>
      </c>
      <c r="J2526" s="119"/>
      <c r="K2526" s="131">
        <v>44557</v>
      </c>
      <c r="L2526" s="131">
        <v>44557</v>
      </c>
      <c r="M2526" s="131">
        <v>44557</v>
      </c>
      <c r="N2526" s="115" t="s">
        <v>3035</v>
      </c>
      <c r="O2526" s="115" t="s">
        <v>1349</v>
      </c>
      <c r="P2526" s="115">
        <f t="shared" si="94"/>
        <v>12</v>
      </c>
      <c r="Q2526" s="115">
        <f t="shared" si="95"/>
        <v>2021</v>
      </c>
      <c r="R2526" s="211"/>
      <c r="S2526" s="115" t="str">
        <f t="shared" si="96"/>
        <v>BRA-34</v>
      </c>
      <c r="T2526" s="115" t="str">
        <f>IFERROR(VLOOKUP(S2526,[1]LOKASI!$B$4:$D$19,2,0),"-")</f>
        <v>-</v>
      </c>
      <c r="U2526" s="216"/>
      <c r="V2526" s="216"/>
      <c r="W2526" s="215"/>
    </row>
    <row r="2527" spans="2:23" ht="31" hidden="1" x14ac:dyDescent="0.35">
      <c r="B2527" s="115">
        <f t="shared" si="97"/>
        <v>2522</v>
      </c>
      <c r="C2527" s="115" t="s">
        <v>2301</v>
      </c>
      <c r="D2527" s="116" t="s">
        <v>5220</v>
      </c>
      <c r="E2527" s="117"/>
      <c r="F2527" s="118"/>
      <c r="G2527" s="119">
        <v>1</v>
      </c>
      <c r="H2527" s="119"/>
      <c r="I2527" s="119">
        <v>1</v>
      </c>
      <c r="J2527" s="119"/>
      <c r="K2527" s="131">
        <v>44557</v>
      </c>
      <c r="L2527" s="131">
        <v>44557</v>
      </c>
      <c r="M2527" s="131">
        <v>44557</v>
      </c>
      <c r="N2527" s="115" t="s">
        <v>4506</v>
      </c>
      <c r="O2527" s="115" t="s">
        <v>1375</v>
      </c>
      <c r="P2527" s="115">
        <f t="shared" si="94"/>
        <v>12</v>
      </c>
      <c r="Q2527" s="115">
        <f t="shared" si="95"/>
        <v>2021</v>
      </c>
      <c r="R2527" s="211"/>
      <c r="S2527" s="115" t="str">
        <f t="shared" si="96"/>
        <v>BRG-36</v>
      </c>
      <c r="T2527" s="115" t="str">
        <f>IFERROR(VLOOKUP(S2527,[1]LOKASI!$B$4:$D$19,2,0),"-")</f>
        <v>-</v>
      </c>
      <c r="U2527" s="216"/>
      <c r="V2527" s="216"/>
      <c r="W2527" s="215"/>
    </row>
    <row r="2528" spans="2:23" ht="31" hidden="1" x14ac:dyDescent="0.35">
      <c r="B2528" s="115">
        <f t="shared" si="97"/>
        <v>2523</v>
      </c>
      <c r="C2528" s="115" t="s">
        <v>1755</v>
      </c>
      <c r="D2528" s="116" t="s">
        <v>5221</v>
      </c>
      <c r="E2528" s="117"/>
      <c r="F2528" s="118"/>
      <c r="G2528" s="119"/>
      <c r="H2528" s="119"/>
      <c r="I2528" s="119"/>
      <c r="J2528" s="119">
        <v>16</v>
      </c>
      <c r="K2528" s="131">
        <v>44557</v>
      </c>
      <c r="L2528" s="131">
        <v>44557</v>
      </c>
      <c r="M2528" s="131">
        <v>44558</v>
      </c>
      <c r="N2528" s="115" t="s">
        <v>3373</v>
      </c>
      <c r="O2528" s="115" t="s">
        <v>1018</v>
      </c>
      <c r="P2528" s="115">
        <f t="shared" si="94"/>
        <v>12</v>
      </c>
      <c r="Q2528" s="115">
        <f t="shared" si="95"/>
        <v>2021</v>
      </c>
      <c r="R2528" s="211">
        <v>0.45</v>
      </c>
      <c r="S2528" s="115" t="str">
        <f t="shared" si="96"/>
        <v>TLJ</v>
      </c>
      <c r="T2528" s="115" t="str">
        <f>IFERROR(VLOOKUP(S2528,[1]LOKASI!$B$4:$D$19,2,0),"-")</f>
        <v>DISTRIK I</v>
      </c>
      <c r="U2528" s="216"/>
      <c r="V2528" s="216"/>
      <c r="W2528" s="215"/>
    </row>
    <row r="2529" spans="2:23" ht="46.5" hidden="1" x14ac:dyDescent="0.35">
      <c r="B2529" s="115">
        <f t="shared" si="97"/>
        <v>2524</v>
      </c>
      <c r="C2529" s="115" t="s">
        <v>1755</v>
      </c>
      <c r="D2529" s="116" t="s">
        <v>5222</v>
      </c>
      <c r="E2529" s="117"/>
      <c r="F2529" s="118"/>
      <c r="G2529" s="119"/>
      <c r="H2529" s="119"/>
      <c r="I2529" s="119"/>
      <c r="J2529" s="119">
        <v>5</v>
      </c>
      <c r="K2529" s="131">
        <v>44559</v>
      </c>
      <c r="L2529" s="131">
        <v>44559</v>
      </c>
      <c r="M2529" s="131">
        <v>44559</v>
      </c>
      <c r="N2529" s="115" t="s">
        <v>3073</v>
      </c>
      <c r="O2529" s="115" t="s">
        <v>1581</v>
      </c>
      <c r="P2529" s="115">
        <f t="shared" si="94"/>
        <v>12</v>
      </c>
      <c r="Q2529" s="115">
        <f t="shared" si="95"/>
        <v>2021</v>
      </c>
      <c r="R2529" s="211">
        <v>5.0000000000000001E-3</v>
      </c>
      <c r="S2529" s="115" t="str">
        <f t="shared" si="96"/>
        <v>TLJ</v>
      </c>
      <c r="T2529" s="115" t="str">
        <f>IFERROR(VLOOKUP(S2529,[1]LOKASI!$B$4:$D$19,2,0),"-")</f>
        <v>DISTRIK I</v>
      </c>
      <c r="U2529" s="216"/>
      <c r="V2529" s="216"/>
      <c r="W2529" s="215"/>
    </row>
    <row r="2530" spans="2:23" ht="54.75" hidden="1" customHeight="1" x14ac:dyDescent="0.35">
      <c r="B2530" s="115">
        <f t="shared" si="97"/>
        <v>2525</v>
      </c>
      <c r="C2530" s="115" t="s">
        <v>1755</v>
      </c>
      <c r="D2530" s="116" t="s">
        <v>5223</v>
      </c>
      <c r="E2530" s="117"/>
      <c r="F2530" s="118"/>
      <c r="G2530" s="119"/>
      <c r="H2530" s="119"/>
      <c r="I2530" s="119"/>
      <c r="J2530" s="119">
        <v>6</v>
      </c>
      <c r="K2530" s="131">
        <v>44559</v>
      </c>
      <c r="L2530" s="131">
        <v>44559</v>
      </c>
      <c r="M2530" s="131">
        <v>44559</v>
      </c>
      <c r="N2530" s="115" t="s">
        <v>3663</v>
      </c>
      <c r="O2530" s="115" t="s">
        <v>2200</v>
      </c>
      <c r="P2530" s="115">
        <f t="shared" si="94"/>
        <v>12</v>
      </c>
      <c r="Q2530" s="115">
        <f t="shared" si="95"/>
        <v>2021</v>
      </c>
      <c r="R2530" s="211">
        <v>0.5</v>
      </c>
      <c r="S2530" s="115" t="str">
        <f t="shared" si="96"/>
        <v>TMT</v>
      </c>
      <c r="T2530" s="115" t="str">
        <f>IFERROR(VLOOKUP(S2530,[1]LOKASI!$B$4:$D$19,2,0),"-")</f>
        <v>DISTRIK II</v>
      </c>
      <c r="U2530" s="216"/>
      <c r="V2530" s="216"/>
      <c r="W2530" s="215"/>
    </row>
    <row r="2531" spans="2:23" ht="46.5" hidden="1" x14ac:dyDescent="0.35">
      <c r="B2531" s="115">
        <f t="shared" si="97"/>
        <v>2526</v>
      </c>
      <c r="C2531" s="115" t="s">
        <v>1755</v>
      </c>
      <c r="D2531" s="116" t="s">
        <v>5224</v>
      </c>
      <c r="E2531" s="117"/>
      <c r="F2531" s="118"/>
      <c r="G2531" s="119">
        <v>1</v>
      </c>
      <c r="H2531" s="119">
        <v>1</v>
      </c>
      <c r="I2531" s="119"/>
      <c r="J2531" s="119"/>
      <c r="K2531" s="131">
        <v>44559</v>
      </c>
      <c r="L2531" s="131">
        <v>44559</v>
      </c>
      <c r="M2531" s="131">
        <v>44559</v>
      </c>
      <c r="N2531" s="115" t="s">
        <v>3811</v>
      </c>
      <c r="O2531" s="115" t="s">
        <v>2119</v>
      </c>
      <c r="P2531" s="115">
        <f t="shared" si="94"/>
        <v>12</v>
      </c>
      <c r="Q2531" s="115">
        <f t="shared" si="95"/>
        <v>2021</v>
      </c>
      <c r="R2531" s="211">
        <v>1.3</v>
      </c>
      <c r="S2531" s="115" t="str">
        <f t="shared" si="96"/>
        <v>TMT</v>
      </c>
      <c r="T2531" s="115" t="str">
        <f>IFERROR(VLOOKUP(S2531,[1]LOKASI!$B$4:$D$19,2,0),"-")</f>
        <v>DISTRIK II</v>
      </c>
      <c r="U2531" s="216"/>
      <c r="V2531" s="216"/>
      <c r="W2531" s="215"/>
    </row>
    <row r="2532" spans="2:23" ht="65.25" hidden="1" customHeight="1" x14ac:dyDescent="0.35">
      <c r="B2532" s="115">
        <f t="shared" si="97"/>
        <v>2527</v>
      </c>
      <c r="C2532" s="115" t="s">
        <v>1755</v>
      </c>
      <c r="D2532" s="116" t="s">
        <v>5225</v>
      </c>
      <c r="E2532" s="117"/>
      <c r="F2532" s="118"/>
      <c r="G2532" s="119"/>
      <c r="H2532" s="119"/>
      <c r="I2532" s="119"/>
      <c r="J2532" s="119">
        <v>32</v>
      </c>
      <c r="K2532" s="131">
        <v>44559</v>
      </c>
      <c r="L2532" s="131">
        <v>44559</v>
      </c>
      <c r="M2532" s="131">
        <v>44559</v>
      </c>
      <c r="N2532" s="115" t="s">
        <v>3668</v>
      </c>
      <c r="O2532" s="115" t="s">
        <v>1363</v>
      </c>
      <c r="P2532" s="115">
        <f t="shared" ref="P2532:P2595" si="98">MONTH(K2532)</f>
        <v>12</v>
      </c>
      <c r="Q2532" s="115">
        <f t="shared" ref="Q2532:Q2595" si="99">YEAR(K2532)</f>
        <v>2021</v>
      </c>
      <c r="R2532" s="211">
        <v>3.65</v>
      </c>
      <c r="S2532" s="115" t="str">
        <f t="shared" si="96"/>
        <v>BRG</v>
      </c>
      <c r="T2532" s="115" t="str">
        <f>IFERROR(VLOOKUP(S2532,[1]LOKASI!$B$4:$D$19,2,0),"-")</f>
        <v>DISTRIK III</v>
      </c>
      <c r="U2532" s="216"/>
      <c r="V2532" s="216"/>
      <c r="W2532" s="215"/>
    </row>
    <row r="2533" spans="2:23" ht="48" hidden="1" customHeight="1" x14ac:dyDescent="0.35">
      <c r="B2533" s="115">
        <f t="shared" si="97"/>
        <v>2528</v>
      </c>
      <c r="C2533" s="115" t="s">
        <v>1755</v>
      </c>
      <c r="D2533" s="116" t="s">
        <v>5226</v>
      </c>
      <c r="E2533" s="117"/>
      <c r="F2533" s="118"/>
      <c r="G2533" s="119">
        <v>1</v>
      </c>
      <c r="H2533" s="119">
        <v>1</v>
      </c>
      <c r="I2533" s="119"/>
      <c r="J2533" s="119"/>
      <c r="K2533" s="131">
        <v>44559</v>
      </c>
      <c r="L2533" s="131">
        <v>44559</v>
      </c>
      <c r="M2533" s="131">
        <v>44559</v>
      </c>
      <c r="N2533" s="115" t="s">
        <v>3119</v>
      </c>
      <c r="O2533" s="115" t="s">
        <v>1362</v>
      </c>
      <c r="P2533" s="115">
        <f t="shared" si="98"/>
        <v>12</v>
      </c>
      <c r="Q2533" s="115">
        <f t="shared" si="99"/>
        <v>2021</v>
      </c>
      <c r="R2533" s="211">
        <v>1.58</v>
      </c>
      <c r="S2533" s="115" t="str">
        <f t="shared" si="96"/>
        <v>BRG</v>
      </c>
      <c r="T2533" s="115" t="str">
        <f>IFERROR(VLOOKUP(S2533,[1]LOKASI!$B$4:$D$19,2,0),"-")</f>
        <v>DISTRIK III</v>
      </c>
      <c r="U2533" s="216"/>
      <c r="V2533" s="216"/>
      <c r="W2533" s="215"/>
    </row>
    <row r="2534" spans="2:23" ht="31" hidden="1" x14ac:dyDescent="0.35">
      <c r="B2534" s="115">
        <f t="shared" si="97"/>
        <v>2529</v>
      </c>
      <c r="C2534" s="115" t="s">
        <v>1755</v>
      </c>
      <c r="D2534" s="116" t="s">
        <v>5227</v>
      </c>
      <c r="E2534" s="117"/>
      <c r="F2534" s="118"/>
      <c r="G2534" s="119"/>
      <c r="H2534" s="119"/>
      <c r="I2534" s="119"/>
      <c r="J2534" s="119">
        <v>8</v>
      </c>
      <c r="K2534" s="131">
        <v>44560</v>
      </c>
      <c r="L2534" s="131">
        <v>44560</v>
      </c>
      <c r="M2534" s="131">
        <v>44560</v>
      </c>
      <c r="N2534" s="115" t="s">
        <v>3289</v>
      </c>
      <c r="O2534" s="115" t="s">
        <v>1427</v>
      </c>
      <c r="P2534" s="115">
        <f t="shared" si="98"/>
        <v>12</v>
      </c>
      <c r="Q2534" s="115">
        <f t="shared" si="99"/>
        <v>2021</v>
      </c>
      <c r="R2534" s="211">
        <v>0.05</v>
      </c>
      <c r="S2534" s="115" t="str">
        <f t="shared" si="96"/>
        <v>GNK</v>
      </c>
      <c r="T2534" s="115" t="str">
        <f>IFERROR(VLOOKUP(S2534,[1]LOKASI!$B$4:$D$19,2,0),"-")</f>
        <v>DISTRIK I</v>
      </c>
      <c r="U2534" s="216"/>
      <c r="V2534" s="216"/>
      <c r="W2534" s="215"/>
    </row>
    <row r="2535" spans="2:23" ht="31" hidden="1" x14ac:dyDescent="0.35">
      <c r="B2535" s="115">
        <f t="shared" si="97"/>
        <v>2530</v>
      </c>
      <c r="C2535" s="115" t="s">
        <v>2301</v>
      </c>
      <c r="D2535" s="116" t="s">
        <v>5228</v>
      </c>
      <c r="E2535" s="117"/>
      <c r="F2535" s="118"/>
      <c r="G2535" s="119">
        <v>1</v>
      </c>
      <c r="H2535" s="119"/>
      <c r="I2535" s="119">
        <v>1</v>
      </c>
      <c r="J2535" s="119"/>
      <c r="K2535" s="131">
        <v>44560</v>
      </c>
      <c r="L2535" s="131">
        <v>44560</v>
      </c>
      <c r="M2535" s="131">
        <v>44560</v>
      </c>
      <c r="N2535" s="115" t="s">
        <v>3224</v>
      </c>
      <c r="O2535" s="115" t="s">
        <v>1530</v>
      </c>
      <c r="P2535" s="115">
        <f t="shared" si="98"/>
        <v>12</v>
      </c>
      <c r="Q2535" s="115">
        <f t="shared" si="99"/>
        <v>2021</v>
      </c>
      <c r="R2535" s="211"/>
      <c r="S2535" s="115" t="str">
        <f t="shared" si="96"/>
        <v>PPP</v>
      </c>
      <c r="T2535" s="115" t="str">
        <f>IFERROR(VLOOKUP(S2535,[1]LOKASI!$B$4:$D$19,2,0),"-")</f>
        <v>-</v>
      </c>
      <c r="U2535" s="216"/>
      <c r="V2535" s="216"/>
      <c r="W2535" s="215"/>
    </row>
    <row r="2536" spans="2:23" ht="31" hidden="1" x14ac:dyDescent="0.35">
      <c r="B2536" s="115">
        <f t="shared" si="97"/>
        <v>2531</v>
      </c>
      <c r="C2536" s="115" t="s">
        <v>2301</v>
      </c>
      <c r="D2536" s="116" t="s">
        <v>5229</v>
      </c>
      <c r="E2536" s="117"/>
      <c r="F2536" s="118"/>
      <c r="G2536" s="119">
        <v>1</v>
      </c>
      <c r="H2536" s="119"/>
      <c r="I2536" s="119">
        <v>1</v>
      </c>
      <c r="J2536" s="119"/>
      <c r="K2536" s="131">
        <v>44561</v>
      </c>
      <c r="L2536" s="131">
        <v>44561</v>
      </c>
      <c r="M2536" s="131">
        <v>44561</v>
      </c>
      <c r="N2536" s="115" t="s">
        <v>4445</v>
      </c>
      <c r="O2536" s="115" t="s">
        <v>1466</v>
      </c>
      <c r="P2536" s="115">
        <f t="shared" si="98"/>
        <v>12</v>
      </c>
      <c r="Q2536" s="115">
        <f t="shared" si="99"/>
        <v>2021</v>
      </c>
      <c r="R2536" s="211"/>
      <c r="S2536" s="115" t="str">
        <f t="shared" si="96"/>
        <v>LBK-06</v>
      </c>
      <c r="T2536" s="115" t="str">
        <f>IFERROR(VLOOKUP(S2536,[1]LOKASI!$B$4:$D$19,2,0),"-")</f>
        <v>-</v>
      </c>
      <c r="U2536" s="216"/>
      <c r="V2536" s="216"/>
      <c r="W2536" s="215"/>
    </row>
    <row r="2537" spans="2:23" ht="52.5" hidden="1" customHeight="1" x14ac:dyDescent="0.35">
      <c r="B2537" s="115">
        <f t="shared" si="97"/>
        <v>2532</v>
      </c>
      <c r="C2537" s="115" t="s">
        <v>1755</v>
      </c>
      <c r="D2537" s="116" t="s">
        <v>5230</v>
      </c>
      <c r="E2537" s="117"/>
      <c r="F2537" s="118"/>
      <c r="G2537" s="119"/>
      <c r="H2537" s="119"/>
      <c r="I2537" s="119"/>
      <c r="J2537" s="119">
        <v>54</v>
      </c>
      <c r="K2537" s="131">
        <v>44561</v>
      </c>
      <c r="L2537" s="131">
        <v>44561</v>
      </c>
      <c r="M2537" s="131">
        <v>44561</v>
      </c>
      <c r="N2537" s="115" t="s">
        <v>4445</v>
      </c>
      <c r="O2537" s="115" t="s">
        <v>1362</v>
      </c>
      <c r="P2537" s="115">
        <f t="shared" si="98"/>
        <v>12</v>
      </c>
      <c r="Q2537" s="115">
        <f t="shared" si="99"/>
        <v>2021</v>
      </c>
      <c r="R2537" s="211">
        <v>2.1</v>
      </c>
      <c r="S2537" s="115" t="str">
        <f t="shared" si="96"/>
        <v>BRG</v>
      </c>
      <c r="T2537" s="115" t="str">
        <f>IFERROR(VLOOKUP(S2537,[1]LOKASI!$B$4:$D$19,2,0),"-")</f>
        <v>DISTRIK III</v>
      </c>
      <c r="U2537" s="216"/>
      <c r="V2537" s="216"/>
      <c r="W2537" s="215"/>
    </row>
    <row r="2538" spans="2:23" ht="52.5" hidden="1" customHeight="1" x14ac:dyDescent="0.35">
      <c r="B2538" s="115">
        <f t="shared" si="97"/>
        <v>2533</v>
      </c>
      <c r="C2538" s="115" t="s">
        <v>1755</v>
      </c>
      <c r="D2538" s="116" t="s">
        <v>5231</v>
      </c>
      <c r="E2538" s="117"/>
      <c r="F2538" s="118"/>
      <c r="G2538" s="119"/>
      <c r="H2538" s="119"/>
      <c r="I2538" s="119">
        <v>1</v>
      </c>
      <c r="J2538" s="119"/>
      <c r="K2538" s="217">
        <v>44592</v>
      </c>
      <c r="L2538" s="217">
        <v>44592</v>
      </c>
      <c r="M2538" s="217">
        <v>44592</v>
      </c>
      <c r="N2538" s="115" t="s">
        <v>2806</v>
      </c>
      <c r="O2538" s="115" t="s">
        <v>1432</v>
      </c>
      <c r="P2538" s="115">
        <f t="shared" si="98"/>
        <v>1</v>
      </c>
      <c r="Q2538" s="115">
        <f t="shared" si="99"/>
        <v>2022</v>
      </c>
      <c r="R2538" s="211">
        <v>0.6</v>
      </c>
      <c r="S2538" s="115" t="str">
        <f t="shared" si="96"/>
        <v>GNK</v>
      </c>
      <c r="T2538" s="115" t="str">
        <f>IFERROR(VLOOKUP(S2538,[1]LOKASI!$B$4:$D$19,2,0),"-")</f>
        <v>DISTRIK I</v>
      </c>
      <c r="U2538" s="216"/>
      <c r="V2538" s="216"/>
      <c r="W2538" s="215"/>
    </row>
    <row r="2539" spans="2:23" ht="52.5" hidden="1" customHeight="1" x14ac:dyDescent="0.35">
      <c r="B2539" s="115">
        <f t="shared" si="97"/>
        <v>2534</v>
      </c>
      <c r="C2539" s="115" t="s">
        <v>1755</v>
      </c>
      <c r="D2539" s="116" t="s">
        <v>5232</v>
      </c>
      <c r="E2539" s="117"/>
      <c r="F2539" s="118"/>
      <c r="G2539" s="119"/>
      <c r="H2539" s="119"/>
      <c r="I2539" s="119"/>
      <c r="J2539" s="119">
        <v>16</v>
      </c>
      <c r="K2539" s="217">
        <v>44592</v>
      </c>
      <c r="L2539" s="217">
        <v>44592</v>
      </c>
      <c r="M2539" s="217">
        <v>44592</v>
      </c>
      <c r="N2539" s="115" t="s">
        <v>5233</v>
      </c>
      <c r="O2539" s="115" t="s">
        <v>1842</v>
      </c>
      <c r="P2539" s="115">
        <f t="shared" si="98"/>
        <v>1</v>
      </c>
      <c r="Q2539" s="115">
        <f t="shared" si="99"/>
        <v>2022</v>
      </c>
      <c r="R2539" s="211"/>
      <c r="S2539" s="115" t="str">
        <f t="shared" si="96"/>
        <v>TLJ</v>
      </c>
      <c r="T2539" s="115" t="str">
        <f>IFERROR(VLOOKUP(S2539,[1]LOKASI!$B$4:$D$19,2,0),"-")</f>
        <v>DISTRIK I</v>
      </c>
      <c r="U2539" s="216"/>
      <c r="V2539" s="216"/>
      <c r="W2539" s="215"/>
    </row>
    <row r="2540" spans="2:23" ht="52.5" hidden="1" customHeight="1" x14ac:dyDescent="0.35">
      <c r="B2540" s="115">
        <f t="shared" si="97"/>
        <v>2535</v>
      </c>
      <c r="C2540" s="115" t="s">
        <v>1300</v>
      </c>
      <c r="D2540" s="116" t="s">
        <v>5234</v>
      </c>
      <c r="E2540" s="117"/>
      <c r="F2540" s="118"/>
      <c r="G2540" s="119">
        <v>1</v>
      </c>
      <c r="H2540" s="119">
        <v>1</v>
      </c>
      <c r="I2540" s="119"/>
      <c r="J2540" s="119"/>
      <c r="K2540" s="217">
        <v>44590</v>
      </c>
      <c r="L2540" s="217">
        <v>44590</v>
      </c>
      <c r="M2540" s="217">
        <v>44590</v>
      </c>
      <c r="N2540" s="115" t="s">
        <v>3240</v>
      </c>
      <c r="O2540" s="126" t="s">
        <v>1792</v>
      </c>
      <c r="P2540" s="115">
        <f t="shared" si="98"/>
        <v>1</v>
      </c>
      <c r="Q2540" s="115">
        <f t="shared" si="99"/>
        <v>2022</v>
      </c>
      <c r="R2540" s="211">
        <v>42</v>
      </c>
      <c r="S2540" s="115" t="str">
        <f t="shared" si="96"/>
        <v>PDW-PPP</v>
      </c>
      <c r="T2540" s="115" t="str">
        <f>IFERROR(VLOOKUP(S2540,[1]LOKASI!$B$4:$D$19,2,0),"-")</f>
        <v>-</v>
      </c>
      <c r="U2540" s="216"/>
      <c r="V2540" s="216"/>
      <c r="W2540" s="215"/>
    </row>
    <row r="2541" spans="2:23" ht="52.5" hidden="1" customHeight="1" x14ac:dyDescent="0.35">
      <c r="B2541" s="115">
        <f t="shared" si="97"/>
        <v>2536</v>
      </c>
      <c r="C2541" s="115" t="s">
        <v>1755</v>
      </c>
      <c r="D2541" s="116" t="s">
        <v>5235</v>
      </c>
      <c r="E2541" s="117"/>
      <c r="F2541" s="118"/>
      <c r="G2541" s="119"/>
      <c r="H2541" s="119"/>
      <c r="I2541" s="119"/>
      <c r="J2541" s="119">
        <v>9</v>
      </c>
      <c r="K2541" s="217">
        <v>44590</v>
      </c>
      <c r="L2541" s="217">
        <v>44590</v>
      </c>
      <c r="M2541" s="217">
        <v>44590</v>
      </c>
      <c r="N2541" s="115" t="s">
        <v>3422</v>
      </c>
      <c r="O2541" s="115" t="s">
        <v>1367</v>
      </c>
      <c r="P2541" s="115">
        <f t="shared" si="98"/>
        <v>1</v>
      </c>
      <c r="Q2541" s="115">
        <f t="shared" si="99"/>
        <v>2022</v>
      </c>
      <c r="R2541" s="211">
        <v>2.33</v>
      </c>
      <c r="S2541" s="115" t="str">
        <f t="shared" si="96"/>
        <v>BRG</v>
      </c>
      <c r="T2541" s="115" t="str">
        <f>IFERROR(VLOOKUP(S2541,[1]LOKASI!$B$4:$D$19,2,0),"-")</f>
        <v>DISTRIK III</v>
      </c>
      <c r="U2541" s="216"/>
      <c r="V2541" s="216"/>
      <c r="W2541" s="215"/>
    </row>
    <row r="2542" spans="2:23" ht="52.5" hidden="1" customHeight="1" x14ac:dyDescent="0.35">
      <c r="B2542" s="115">
        <f t="shared" si="97"/>
        <v>2537</v>
      </c>
      <c r="C2542" s="115" t="s">
        <v>1300</v>
      </c>
      <c r="D2542" s="116" t="s">
        <v>5236</v>
      </c>
      <c r="E2542" s="117"/>
      <c r="F2542" s="118"/>
      <c r="G2542" s="119">
        <v>1</v>
      </c>
      <c r="H2542" s="119"/>
      <c r="I2542" s="119">
        <v>1</v>
      </c>
      <c r="J2542" s="119"/>
      <c r="K2542" s="217">
        <v>44589</v>
      </c>
      <c r="L2542" s="217">
        <v>44589</v>
      </c>
      <c r="M2542" s="217">
        <v>44589</v>
      </c>
      <c r="N2542" s="115" t="s">
        <v>5237</v>
      </c>
      <c r="O2542" s="115" t="s">
        <v>1842</v>
      </c>
      <c r="P2542" s="115">
        <f t="shared" si="98"/>
        <v>1</v>
      </c>
      <c r="Q2542" s="115">
        <f t="shared" si="99"/>
        <v>2022</v>
      </c>
      <c r="R2542" s="211">
        <v>4.5999999999999996</v>
      </c>
      <c r="S2542" s="115" t="str">
        <f t="shared" si="96"/>
        <v>TLJ</v>
      </c>
      <c r="T2542" s="115" t="str">
        <f>IFERROR(VLOOKUP(S2542,[1]LOKASI!$B$4:$D$19,2,0),"-")</f>
        <v>DISTRIK I</v>
      </c>
      <c r="U2542" s="216"/>
      <c r="V2542" s="216"/>
      <c r="W2542" s="215"/>
    </row>
    <row r="2543" spans="2:23" ht="52.5" hidden="1" customHeight="1" x14ac:dyDescent="0.35">
      <c r="B2543" s="115">
        <f t="shared" si="97"/>
        <v>2538</v>
      </c>
      <c r="C2543" s="115" t="s">
        <v>1755</v>
      </c>
      <c r="D2543" s="116" t="s">
        <v>5238</v>
      </c>
      <c r="E2543" s="117"/>
      <c r="F2543" s="118"/>
      <c r="G2543" s="119"/>
      <c r="H2543" s="119"/>
      <c r="I2543" s="119"/>
      <c r="J2543" s="119">
        <v>13</v>
      </c>
      <c r="K2543" s="217">
        <v>44587</v>
      </c>
      <c r="L2543" s="217">
        <v>44587</v>
      </c>
      <c r="M2543" s="217">
        <v>44587</v>
      </c>
      <c r="N2543" s="115" t="s">
        <v>3990</v>
      </c>
      <c r="O2543" s="115" t="s">
        <v>5239</v>
      </c>
      <c r="P2543" s="115">
        <f t="shared" si="98"/>
        <v>1</v>
      </c>
      <c r="Q2543" s="115">
        <f t="shared" si="99"/>
        <v>2022</v>
      </c>
      <c r="R2543" s="211">
        <v>0.35</v>
      </c>
      <c r="S2543" s="115" t="str">
        <f t="shared" si="96"/>
        <v>TLJ</v>
      </c>
      <c r="T2543" s="115" t="str">
        <f>IFERROR(VLOOKUP(S2543,[1]LOKASI!$B$4:$D$19,2,0),"-")</f>
        <v>DISTRIK I</v>
      </c>
      <c r="U2543" s="216"/>
      <c r="V2543" s="216"/>
      <c r="W2543" s="215"/>
    </row>
    <row r="2544" spans="2:23" ht="52.5" hidden="1" customHeight="1" x14ac:dyDescent="0.35">
      <c r="B2544" s="115">
        <f t="shared" si="97"/>
        <v>2539</v>
      </c>
      <c r="C2544" s="115" t="s">
        <v>1755</v>
      </c>
      <c r="D2544" s="116" t="s">
        <v>5240</v>
      </c>
      <c r="E2544" s="117"/>
      <c r="F2544" s="118"/>
      <c r="G2544" s="119"/>
      <c r="H2544" s="119"/>
      <c r="I2544" s="119"/>
      <c r="J2544" s="119">
        <v>24</v>
      </c>
      <c r="K2544" s="217">
        <v>44586</v>
      </c>
      <c r="L2544" s="217">
        <v>44586</v>
      </c>
      <c r="M2544" s="217">
        <v>44586</v>
      </c>
      <c r="N2544" s="115" t="s">
        <v>4455</v>
      </c>
      <c r="O2544" s="115" t="s">
        <v>1502</v>
      </c>
      <c r="P2544" s="115">
        <f t="shared" si="98"/>
        <v>1</v>
      </c>
      <c r="Q2544" s="115">
        <f t="shared" si="99"/>
        <v>2022</v>
      </c>
      <c r="R2544" s="211">
        <v>0</v>
      </c>
      <c r="S2544" s="115" t="str">
        <f t="shared" si="96"/>
        <v>PMB</v>
      </c>
      <c r="T2544" s="115" t="str">
        <f>IFERROR(VLOOKUP(S2544,[1]LOKASI!$B$4:$D$19,2,0),"-")</f>
        <v>DISTRIK I</v>
      </c>
      <c r="U2544" s="216"/>
      <c r="V2544" s="216"/>
      <c r="W2544" s="215"/>
    </row>
    <row r="2545" spans="2:23" ht="52.5" hidden="1" customHeight="1" x14ac:dyDescent="0.35">
      <c r="B2545" s="115">
        <f t="shared" si="97"/>
        <v>2540</v>
      </c>
      <c r="C2545" s="115" t="s">
        <v>1755</v>
      </c>
      <c r="D2545" s="116" t="s">
        <v>5241</v>
      </c>
      <c r="E2545" s="117"/>
      <c r="F2545" s="118"/>
      <c r="G2545" s="119"/>
      <c r="H2545" s="119"/>
      <c r="I2545" s="119"/>
      <c r="J2545" s="119">
        <v>8</v>
      </c>
      <c r="K2545" s="217">
        <v>44586</v>
      </c>
      <c r="L2545" s="217">
        <v>44586</v>
      </c>
      <c r="M2545" s="217">
        <v>44586</v>
      </c>
      <c r="N2545" s="115" t="s">
        <v>4402</v>
      </c>
      <c r="O2545" s="115" t="s">
        <v>1520</v>
      </c>
      <c r="P2545" s="115">
        <f t="shared" si="98"/>
        <v>1</v>
      </c>
      <c r="Q2545" s="115">
        <f t="shared" si="99"/>
        <v>2022</v>
      </c>
      <c r="R2545" s="211">
        <v>0.01</v>
      </c>
      <c r="S2545" s="115" t="str">
        <f t="shared" si="96"/>
        <v>PMB</v>
      </c>
      <c r="T2545" s="115" t="str">
        <f>IFERROR(VLOOKUP(S2545,[1]LOKASI!$B$4:$D$19,2,0),"-")</f>
        <v>DISTRIK I</v>
      </c>
      <c r="U2545" s="216"/>
      <c r="V2545" s="216"/>
      <c r="W2545" s="215"/>
    </row>
    <row r="2546" spans="2:23" ht="52.5" hidden="1" customHeight="1" x14ac:dyDescent="0.35">
      <c r="B2546" s="115">
        <f t="shared" si="97"/>
        <v>2541</v>
      </c>
      <c r="C2546" s="115" t="s">
        <v>1300</v>
      </c>
      <c r="D2546" s="116" t="s">
        <v>5242</v>
      </c>
      <c r="E2546" s="117"/>
      <c r="F2546" s="118"/>
      <c r="G2546" s="119">
        <v>1</v>
      </c>
      <c r="H2546" s="119"/>
      <c r="I2546" s="119">
        <v>1</v>
      </c>
      <c r="J2546" s="119"/>
      <c r="K2546" s="217">
        <v>44586</v>
      </c>
      <c r="L2546" s="217">
        <v>44586</v>
      </c>
      <c r="M2546" s="217">
        <v>44586</v>
      </c>
      <c r="N2546" s="115" t="s">
        <v>3631</v>
      </c>
      <c r="O2546" s="115" t="s">
        <v>1842</v>
      </c>
      <c r="P2546" s="115">
        <f t="shared" si="98"/>
        <v>1</v>
      </c>
      <c r="Q2546" s="115">
        <f t="shared" si="99"/>
        <v>2022</v>
      </c>
      <c r="R2546" s="211">
        <v>4.5999999999999996</v>
      </c>
      <c r="S2546" s="115" t="str">
        <f t="shared" si="96"/>
        <v>TLJ</v>
      </c>
      <c r="T2546" s="115" t="str">
        <f>IFERROR(VLOOKUP(S2546,[1]LOKASI!$B$4:$D$19,2,0),"-")</f>
        <v>DISTRIK I</v>
      </c>
      <c r="U2546" s="216"/>
      <c r="V2546" s="216"/>
      <c r="W2546" s="215"/>
    </row>
    <row r="2547" spans="2:23" ht="52.5" hidden="1" customHeight="1" x14ac:dyDescent="0.35">
      <c r="B2547" s="115">
        <f t="shared" si="97"/>
        <v>2542</v>
      </c>
      <c r="C2547" s="115" t="s">
        <v>1755</v>
      </c>
      <c r="D2547" s="116" t="s">
        <v>5243</v>
      </c>
      <c r="E2547" s="117"/>
      <c r="F2547" s="118"/>
      <c r="G2547" s="119">
        <v>1</v>
      </c>
      <c r="H2547" s="119"/>
      <c r="I2547" s="119">
        <v>1</v>
      </c>
      <c r="J2547" s="119"/>
      <c r="K2547" s="217">
        <v>44586</v>
      </c>
      <c r="L2547" s="217">
        <v>44586</v>
      </c>
      <c r="M2547" s="217">
        <v>44586</v>
      </c>
      <c r="N2547" s="115" t="s">
        <v>3242</v>
      </c>
      <c r="O2547" s="115" t="s">
        <v>5244</v>
      </c>
      <c r="P2547" s="115">
        <f t="shared" si="98"/>
        <v>1</v>
      </c>
      <c r="Q2547" s="115">
        <f t="shared" si="99"/>
        <v>2022</v>
      </c>
      <c r="R2547" s="211">
        <v>0.27500000000000002</v>
      </c>
      <c r="S2547" s="115" t="str">
        <f t="shared" si="96"/>
        <v>TLJ</v>
      </c>
      <c r="T2547" s="115" t="str">
        <f>IFERROR(VLOOKUP(S2547,[1]LOKASI!$B$4:$D$19,2,0),"-")</f>
        <v>DISTRIK I</v>
      </c>
      <c r="U2547" s="216"/>
      <c r="V2547" s="216"/>
      <c r="W2547" s="215"/>
    </row>
    <row r="2548" spans="2:23" ht="52.5" hidden="1" customHeight="1" x14ac:dyDescent="0.35">
      <c r="B2548" s="115">
        <f t="shared" si="97"/>
        <v>2543</v>
      </c>
      <c r="C2548" s="115" t="s">
        <v>1755</v>
      </c>
      <c r="D2548" s="116" t="s">
        <v>5245</v>
      </c>
      <c r="E2548" s="117"/>
      <c r="F2548" s="118"/>
      <c r="G2548" s="119"/>
      <c r="H2548" s="119">
        <v>1</v>
      </c>
      <c r="I2548" s="119"/>
      <c r="J2548" s="119"/>
      <c r="K2548" s="217">
        <v>44586</v>
      </c>
      <c r="L2548" s="217">
        <v>44586</v>
      </c>
      <c r="M2548" s="217">
        <v>44586</v>
      </c>
      <c r="N2548" s="115" t="s">
        <v>3230</v>
      </c>
      <c r="O2548" s="115" t="s">
        <v>1778</v>
      </c>
      <c r="P2548" s="115">
        <f t="shared" si="98"/>
        <v>1</v>
      </c>
      <c r="Q2548" s="115">
        <f t="shared" si="99"/>
        <v>2022</v>
      </c>
      <c r="R2548" s="211"/>
      <c r="S2548" s="115" t="str">
        <f t="shared" si="96"/>
        <v>TMT</v>
      </c>
      <c r="T2548" s="115" t="str">
        <f>IFERROR(VLOOKUP(S2548,[1]LOKASI!$B$4:$D$19,2,0),"-")</f>
        <v>DISTRIK II</v>
      </c>
      <c r="U2548" s="216"/>
      <c r="V2548" s="216"/>
      <c r="W2548" s="215"/>
    </row>
    <row r="2549" spans="2:23" ht="52.5" hidden="1" customHeight="1" x14ac:dyDescent="0.35">
      <c r="B2549" s="115">
        <f t="shared" si="97"/>
        <v>2544</v>
      </c>
      <c r="C2549" s="115" t="s">
        <v>1755</v>
      </c>
      <c r="D2549" s="116" t="s">
        <v>5246</v>
      </c>
      <c r="E2549" s="117"/>
      <c r="F2549" s="118"/>
      <c r="G2549" s="119"/>
      <c r="H2549" s="119"/>
      <c r="I2549" s="119"/>
      <c r="J2549" s="119">
        <v>16</v>
      </c>
      <c r="K2549" s="217">
        <v>44585</v>
      </c>
      <c r="L2549" s="217">
        <v>44585</v>
      </c>
      <c r="M2549" s="217">
        <v>44585</v>
      </c>
      <c r="N2549" s="115" t="s">
        <v>3327</v>
      </c>
      <c r="O2549" s="115" t="s">
        <v>1431</v>
      </c>
      <c r="P2549" s="115">
        <f t="shared" si="98"/>
        <v>1</v>
      </c>
      <c r="Q2549" s="115">
        <f t="shared" si="99"/>
        <v>2022</v>
      </c>
      <c r="R2549" s="213" t="s">
        <v>5247</v>
      </c>
      <c r="S2549" s="115" t="str">
        <f t="shared" si="96"/>
        <v>GNK</v>
      </c>
      <c r="T2549" s="115" t="str">
        <f>IFERROR(VLOOKUP(S2549,[1]LOKASI!$B$4:$D$19,2,0),"-")</f>
        <v>DISTRIK I</v>
      </c>
      <c r="U2549" s="216"/>
      <c r="V2549" s="216"/>
      <c r="W2549" s="215"/>
    </row>
    <row r="2550" spans="2:23" ht="52.5" hidden="1" customHeight="1" x14ac:dyDescent="0.35">
      <c r="B2550" s="115">
        <f t="shared" si="97"/>
        <v>2545</v>
      </c>
      <c r="C2550" s="115" t="s">
        <v>1300</v>
      </c>
      <c r="D2550" s="116" t="s">
        <v>5248</v>
      </c>
      <c r="E2550" s="117"/>
      <c r="F2550" s="118"/>
      <c r="G2550" s="119">
        <v>1</v>
      </c>
      <c r="H2550" s="119"/>
      <c r="I2550" s="119">
        <v>1</v>
      </c>
      <c r="J2550" s="119"/>
      <c r="K2550" s="217">
        <v>44585</v>
      </c>
      <c r="L2550" s="217">
        <v>44585</v>
      </c>
      <c r="M2550" s="217">
        <v>44585</v>
      </c>
      <c r="N2550" s="115" t="s">
        <v>3298</v>
      </c>
      <c r="O2550" s="115" t="s">
        <v>1842</v>
      </c>
      <c r="P2550" s="115">
        <f t="shared" si="98"/>
        <v>1</v>
      </c>
      <c r="Q2550" s="115">
        <f t="shared" si="99"/>
        <v>2022</v>
      </c>
      <c r="R2550" s="211"/>
      <c r="S2550" s="115" t="str">
        <f t="shared" si="96"/>
        <v>TLJ</v>
      </c>
      <c r="T2550" s="115" t="str">
        <f>IFERROR(VLOOKUP(S2550,[1]LOKASI!$B$4:$D$19,2,0),"-")</f>
        <v>DISTRIK I</v>
      </c>
      <c r="U2550" s="216"/>
      <c r="V2550" s="216"/>
      <c r="W2550" s="215"/>
    </row>
    <row r="2551" spans="2:23" ht="52.5" hidden="1" customHeight="1" x14ac:dyDescent="0.35">
      <c r="B2551" s="115">
        <f t="shared" si="97"/>
        <v>2546</v>
      </c>
      <c r="C2551" s="115" t="s">
        <v>1755</v>
      </c>
      <c r="D2551" s="116" t="s">
        <v>5249</v>
      </c>
      <c r="E2551" s="117"/>
      <c r="F2551" s="118"/>
      <c r="G2551" s="119">
        <v>1</v>
      </c>
      <c r="H2551" s="119"/>
      <c r="I2551" s="119"/>
      <c r="J2551" s="119"/>
      <c r="K2551" s="217">
        <v>44585</v>
      </c>
      <c r="L2551" s="217">
        <v>44585</v>
      </c>
      <c r="M2551" s="217">
        <v>44585</v>
      </c>
      <c r="N2551" s="115" t="s">
        <v>2806</v>
      </c>
      <c r="O2551" s="115" t="s">
        <v>1347</v>
      </c>
      <c r="P2551" s="115">
        <f t="shared" si="98"/>
        <v>1</v>
      </c>
      <c r="Q2551" s="115">
        <f t="shared" si="99"/>
        <v>2022</v>
      </c>
      <c r="R2551" s="211">
        <v>0</v>
      </c>
      <c r="S2551" s="115" t="str">
        <f t="shared" si="96"/>
        <v>BRA</v>
      </c>
      <c r="T2551" s="115" t="str">
        <f>IFERROR(VLOOKUP(S2551,[1]LOKASI!$B$4:$D$19,2,0),"-")</f>
        <v>-</v>
      </c>
      <c r="U2551" s="216"/>
      <c r="V2551" s="216"/>
      <c r="W2551" s="215"/>
    </row>
    <row r="2552" spans="2:23" ht="52.5" hidden="1" customHeight="1" x14ac:dyDescent="0.35">
      <c r="B2552" s="115">
        <f t="shared" si="97"/>
        <v>2547</v>
      </c>
      <c r="C2552" s="115" t="s">
        <v>2301</v>
      </c>
      <c r="D2552" s="116" t="s">
        <v>5250</v>
      </c>
      <c r="E2552" s="117"/>
      <c r="F2552" s="118"/>
      <c r="G2552" s="119">
        <v>1</v>
      </c>
      <c r="H2552" s="119"/>
      <c r="I2552" s="119"/>
      <c r="J2552" s="119"/>
      <c r="K2552" s="217">
        <v>44583</v>
      </c>
      <c r="L2552" s="217">
        <v>44583</v>
      </c>
      <c r="M2552" s="217">
        <v>44583</v>
      </c>
      <c r="N2552" s="115" t="s">
        <v>5251</v>
      </c>
      <c r="O2552" s="115" t="s">
        <v>1463</v>
      </c>
      <c r="P2552" s="115">
        <f t="shared" si="98"/>
        <v>1</v>
      </c>
      <c r="Q2552" s="115">
        <f t="shared" si="99"/>
        <v>2022</v>
      </c>
      <c r="R2552" s="211"/>
      <c r="S2552" s="115" t="str">
        <f t="shared" si="96"/>
        <v>LBK-05</v>
      </c>
      <c r="T2552" s="115" t="str">
        <f>IFERROR(VLOOKUP(S2552,[1]LOKASI!$B$4:$D$19,2,0),"-")</f>
        <v>-</v>
      </c>
      <c r="U2552" s="216"/>
      <c r="V2552" s="216"/>
      <c r="W2552" s="215"/>
    </row>
    <row r="2553" spans="2:23" ht="52.5" hidden="1" customHeight="1" x14ac:dyDescent="0.35">
      <c r="B2553" s="115">
        <f t="shared" si="97"/>
        <v>2548</v>
      </c>
      <c r="C2553" s="115" t="s">
        <v>1755</v>
      </c>
      <c r="D2553" s="116" t="s">
        <v>5252</v>
      </c>
      <c r="E2553" s="117"/>
      <c r="F2553" s="118"/>
      <c r="G2553" s="119"/>
      <c r="H2553" s="119"/>
      <c r="I2553" s="119"/>
      <c r="J2553" s="119">
        <v>16</v>
      </c>
      <c r="K2553" s="217">
        <v>44583</v>
      </c>
      <c r="L2553" s="217">
        <v>44583</v>
      </c>
      <c r="M2553" s="217">
        <v>44583</v>
      </c>
      <c r="N2553" s="115" t="s">
        <v>4888</v>
      </c>
      <c r="O2553" s="115" t="s">
        <v>646</v>
      </c>
      <c r="P2553" s="115">
        <f t="shared" si="98"/>
        <v>1</v>
      </c>
      <c r="Q2553" s="115">
        <f t="shared" si="99"/>
        <v>2022</v>
      </c>
      <c r="R2553" s="211">
        <v>0.65</v>
      </c>
      <c r="S2553" s="115" t="str">
        <f t="shared" si="96"/>
        <v>TLJ</v>
      </c>
      <c r="T2553" s="115" t="str">
        <f>IFERROR(VLOOKUP(S2553,[1]LOKASI!$B$4:$D$19,2,0),"-")</f>
        <v>DISTRIK I</v>
      </c>
      <c r="U2553" s="216"/>
      <c r="V2553" s="216"/>
      <c r="W2553" s="215"/>
    </row>
    <row r="2554" spans="2:23" ht="52.5" hidden="1" customHeight="1" x14ac:dyDescent="0.35">
      <c r="B2554" s="115">
        <f t="shared" si="97"/>
        <v>2549</v>
      </c>
      <c r="C2554" s="115" t="s">
        <v>1755</v>
      </c>
      <c r="D2554" s="116" t="s">
        <v>5253</v>
      </c>
      <c r="E2554" s="117"/>
      <c r="F2554" s="118"/>
      <c r="G2554" s="119"/>
      <c r="H2554" s="119"/>
      <c r="I2554" s="119"/>
      <c r="J2554" s="119">
        <v>16</v>
      </c>
      <c r="K2554" s="217">
        <v>44583</v>
      </c>
      <c r="L2554" s="217">
        <v>44583</v>
      </c>
      <c r="M2554" s="217">
        <v>44583</v>
      </c>
      <c r="N2554" s="115" t="s">
        <v>3309</v>
      </c>
      <c r="O2554" s="115" t="s">
        <v>642</v>
      </c>
      <c r="P2554" s="115">
        <f t="shared" si="98"/>
        <v>1</v>
      </c>
      <c r="Q2554" s="115">
        <f t="shared" si="99"/>
        <v>2022</v>
      </c>
      <c r="R2554" s="211">
        <v>1.1000000000000001</v>
      </c>
      <c r="S2554" s="115" t="str">
        <f t="shared" si="96"/>
        <v>TLJ</v>
      </c>
      <c r="T2554" s="115" t="str">
        <f>IFERROR(VLOOKUP(S2554,[1]LOKASI!$B$4:$D$19,2,0),"-")</f>
        <v>DISTRIK I</v>
      </c>
      <c r="U2554" s="216"/>
      <c r="V2554" s="216"/>
      <c r="W2554" s="215"/>
    </row>
    <row r="2555" spans="2:23" ht="52.5" hidden="1" customHeight="1" x14ac:dyDescent="0.35">
      <c r="B2555" s="115">
        <f t="shared" si="97"/>
        <v>2550</v>
      </c>
      <c r="C2555" s="115" t="s">
        <v>1755</v>
      </c>
      <c r="D2555" s="116" t="s">
        <v>5254</v>
      </c>
      <c r="E2555" s="117"/>
      <c r="F2555" s="118"/>
      <c r="G2555" s="119">
        <v>1</v>
      </c>
      <c r="H2555" s="119"/>
      <c r="I2555" s="119">
        <v>1</v>
      </c>
      <c r="J2555" s="119"/>
      <c r="K2555" s="217">
        <v>44583</v>
      </c>
      <c r="L2555" s="217">
        <v>44583</v>
      </c>
      <c r="M2555" s="217">
        <v>44583</v>
      </c>
      <c r="N2555" s="115" t="s">
        <v>5255</v>
      </c>
      <c r="O2555" s="115" t="s">
        <v>1133</v>
      </c>
      <c r="P2555" s="115">
        <f t="shared" si="98"/>
        <v>1</v>
      </c>
      <c r="Q2555" s="115">
        <f t="shared" si="99"/>
        <v>2022</v>
      </c>
      <c r="R2555" s="211">
        <v>0.8</v>
      </c>
      <c r="S2555" s="115" t="str">
        <f t="shared" si="96"/>
        <v>TLJ</v>
      </c>
      <c r="T2555" s="115" t="str">
        <f>IFERROR(VLOOKUP(S2555,[1]LOKASI!$B$4:$D$19,2,0),"-")</f>
        <v>DISTRIK I</v>
      </c>
      <c r="U2555" s="216"/>
      <c r="V2555" s="216"/>
      <c r="W2555" s="215"/>
    </row>
    <row r="2556" spans="2:23" ht="52.5" hidden="1" customHeight="1" x14ac:dyDescent="0.35">
      <c r="B2556" s="115">
        <f t="shared" si="97"/>
        <v>2551</v>
      </c>
      <c r="C2556" s="115" t="s">
        <v>2301</v>
      </c>
      <c r="D2556" s="116" t="s">
        <v>5256</v>
      </c>
      <c r="E2556" s="117"/>
      <c r="F2556" s="118"/>
      <c r="G2556" s="119">
        <v>1</v>
      </c>
      <c r="H2556" s="119"/>
      <c r="I2556" s="119"/>
      <c r="J2556" s="119"/>
      <c r="K2556" s="217">
        <v>44582</v>
      </c>
      <c r="L2556" s="217">
        <v>44583</v>
      </c>
      <c r="M2556" s="217">
        <v>44583</v>
      </c>
      <c r="N2556" s="115" t="s">
        <v>3850</v>
      </c>
      <c r="O2556" s="115" t="s">
        <v>1854</v>
      </c>
      <c r="P2556" s="115">
        <f t="shared" si="98"/>
        <v>1</v>
      </c>
      <c r="Q2556" s="115">
        <f t="shared" si="99"/>
        <v>2022</v>
      </c>
      <c r="R2556" s="211"/>
      <c r="S2556" s="115" t="str">
        <f t="shared" si="96"/>
        <v>BRG</v>
      </c>
      <c r="T2556" s="115" t="str">
        <f>IFERROR(VLOOKUP(S2556,[1]LOKASI!$B$4:$D$19,2,0),"-")</f>
        <v>DISTRIK III</v>
      </c>
      <c r="U2556" s="216"/>
      <c r="V2556" s="216"/>
      <c r="W2556" s="215"/>
    </row>
    <row r="2557" spans="2:23" ht="52.5" hidden="1" customHeight="1" x14ac:dyDescent="0.35">
      <c r="B2557" s="115">
        <f t="shared" si="97"/>
        <v>2552</v>
      </c>
      <c r="C2557" s="115" t="s">
        <v>2301</v>
      </c>
      <c r="D2557" s="116" t="s">
        <v>5257</v>
      </c>
      <c r="E2557" s="117"/>
      <c r="F2557" s="118"/>
      <c r="G2557" s="119">
        <v>1</v>
      </c>
      <c r="H2557" s="119"/>
      <c r="I2557" s="119">
        <v>2</v>
      </c>
      <c r="J2557" s="119"/>
      <c r="K2557" s="217">
        <v>44582</v>
      </c>
      <c r="L2557" s="217">
        <v>44582</v>
      </c>
      <c r="M2557" s="217">
        <v>44582</v>
      </c>
      <c r="N2557" s="115" t="s">
        <v>5258</v>
      </c>
      <c r="O2557" s="115" t="s">
        <v>1336</v>
      </c>
      <c r="P2557" s="115">
        <f t="shared" si="98"/>
        <v>1</v>
      </c>
      <c r="Q2557" s="115">
        <f t="shared" si="99"/>
        <v>2022</v>
      </c>
      <c r="R2557" s="211"/>
      <c r="S2557" s="115" t="str">
        <f t="shared" si="96"/>
        <v>SP 3 GNK</v>
      </c>
      <c r="T2557" s="115" t="str">
        <f>IFERROR(VLOOKUP(S2557,[1]LOKASI!$B$4:$D$19,2,0),"-")</f>
        <v>-</v>
      </c>
      <c r="U2557" s="216"/>
      <c r="V2557" s="216"/>
      <c r="W2557" s="215"/>
    </row>
    <row r="2558" spans="2:23" ht="52.5" hidden="1" customHeight="1" x14ac:dyDescent="0.35">
      <c r="B2558" s="115">
        <f t="shared" si="97"/>
        <v>2553</v>
      </c>
      <c r="C2558" s="115" t="s">
        <v>1755</v>
      </c>
      <c r="D2558" s="116" t="s">
        <v>5259</v>
      </c>
      <c r="E2558" s="117"/>
      <c r="F2558" s="118"/>
      <c r="G2558" s="119"/>
      <c r="H2558" s="119"/>
      <c r="I2558" s="119"/>
      <c r="J2558" s="119">
        <v>12</v>
      </c>
      <c r="K2558" s="217">
        <v>44582</v>
      </c>
      <c r="L2558" s="217">
        <v>44582</v>
      </c>
      <c r="M2558" s="217">
        <v>44582</v>
      </c>
      <c r="N2558" s="115" t="s">
        <v>5260</v>
      </c>
      <c r="O2558" s="115" t="s">
        <v>642</v>
      </c>
      <c r="P2558" s="115">
        <f t="shared" si="98"/>
        <v>1</v>
      </c>
      <c r="Q2558" s="115">
        <f t="shared" si="99"/>
        <v>2022</v>
      </c>
      <c r="R2558" s="211">
        <v>0.75</v>
      </c>
      <c r="S2558" s="115" t="str">
        <f t="shared" si="96"/>
        <v>TLJ</v>
      </c>
      <c r="T2558" s="115" t="str">
        <f>IFERROR(VLOOKUP(S2558,[1]LOKASI!$B$4:$D$19,2,0),"-")</f>
        <v>DISTRIK I</v>
      </c>
      <c r="U2558" s="216"/>
      <c r="V2558" s="216"/>
      <c r="W2558" s="215"/>
    </row>
    <row r="2559" spans="2:23" ht="52.5" hidden="1" customHeight="1" x14ac:dyDescent="0.35">
      <c r="B2559" s="115">
        <f t="shared" si="97"/>
        <v>2554</v>
      </c>
      <c r="C2559" s="115" t="s">
        <v>1755</v>
      </c>
      <c r="D2559" s="116" t="s">
        <v>5261</v>
      </c>
      <c r="E2559" s="117"/>
      <c r="F2559" s="118"/>
      <c r="G2559" s="119"/>
      <c r="H2559" s="119"/>
      <c r="I2559" s="119"/>
      <c r="J2559" s="119">
        <v>24</v>
      </c>
      <c r="K2559" s="217">
        <v>44580</v>
      </c>
      <c r="L2559" s="217">
        <v>44580</v>
      </c>
      <c r="M2559" s="217">
        <v>44580</v>
      </c>
      <c r="N2559" s="115" t="s">
        <v>3307</v>
      </c>
      <c r="O2559" s="115" t="s">
        <v>194</v>
      </c>
      <c r="P2559" s="115">
        <f t="shared" si="98"/>
        <v>1</v>
      </c>
      <c r="Q2559" s="115">
        <f t="shared" si="99"/>
        <v>2022</v>
      </c>
      <c r="R2559" s="211">
        <v>0.06</v>
      </c>
      <c r="S2559" s="115" t="str">
        <f t="shared" si="96"/>
        <v>TLJ</v>
      </c>
      <c r="T2559" s="115" t="str">
        <f>IFERROR(VLOOKUP(S2559,[1]LOKASI!$B$4:$D$19,2,0),"-")</f>
        <v>DISTRIK I</v>
      </c>
      <c r="U2559" s="216"/>
      <c r="V2559" s="216"/>
      <c r="W2559" s="215"/>
    </row>
    <row r="2560" spans="2:23" ht="52.5" hidden="1" customHeight="1" x14ac:dyDescent="0.35">
      <c r="B2560" s="115">
        <f t="shared" si="97"/>
        <v>2555</v>
      </c>
      <c r="C2560" s="115" t="s">
        <v>1755</v>
      </c>
      <c r="D2560" s="116" t="s">
        <v>5262</v>
      </c>
      <c r="E2560" s="117"/>
      <c r="F2560" s="118"/>
      <c r="G2560" s="119"/>
      <c r="H2560" s="119"/>
      <c r="I2560" s="119"/>
      <c r="J2560" s="119">
        <v>8</v>
      </c>
      <c r="K2560" s="217">
        <v>44579</v>
      </c>
      <c r="L2560" s="217">
        <v>44579</v>
      </c>
      <c r="M2560" s="217">
        <v>44579</v>
      </c>
      <c r="N2560" s="115" t="s">
        <v>3403</v>
      </c>
      <c r="O2560" s="115" t="s">
        <v>1842</v>
      </c>
      <c r="P2560" s="115">
        <f t="shared" si="98"/>
        <v>1</v>
      </c>
      <c r="Q2560" s="115">
        <f t="shared" si="99"/>
        <v>2022</v>
      </c>
      <c r="R2560" s="211"/>
      <c r="S2560" s="115" t="str">
        <f t="shared" si="96"/>
        <v>TLJ</v>
      </c>
      <c r="T2560" s="115" t="str">
        <f>IFERROR(VLOOKUP(S2560,[1]LOKASI!$B$4:$D$19,2,0),"-")</f>
        <v>DISTRIK I</v>
      </c>
      <c r="U2560" s="216"/>
      <c r="V2560" s="216"/>
      <c r="W2560" s="215"/>
    </row>
    <row r="2561" spans="2:23" ht="52.5" hidden="1" customHeight="1" x14ac:dyDescent="0.35">
      <c r="B2561" s="115">
        <f t="shared" si="97"/>
        <v>2556</v>
      </c>
      <c r="C2561" s="115" t="s">
        <v>2301</v>
      </c>
      <c r="D2561" s="116" t="s">
        <v>5263</v>
      </c>
      <c r="E2561" s="117"/>
      <c r="F2561" s="118"/>
      <c r="G2561" s="119"/>
      <c r="H2561" s="119"/>
      <c r="I2561" s="119"/>
      <c r="J2561" s="119">
        <v>0.12</v>
      </c>
      <c r="K2561" s="217">
        <v>44578</v>
      </c>
      <c r="L2561" s="217">
        <v>44578</v>
      </c>
      <c r="M2561" s="217">
        <v>44578</v>
      </c>
      <c r="N2561" s="115" t="s">
        <v>5264</v>
      </c>
      <c r="O2561" s="115" t="s">
        <v>1332</v>
      </c>
      <c r="P2561" s="115">
        <f t="shared" si="98"/>
        <v>1</v>
      </c>
      <c r="Q2561" s="115">
        <f t="shared" si="99"/>
        <v>2022</v>
      </c>
      <c r="R2561" s="211"/>
      <c r="S2561" s="115" t="str">
        <f t="shared" si="96"/>
        <v>SP PMB</v>
      </c>
      <c r="T2561" s="115" t="str">
        <f>IFERROR(VLOOKUP(S2561,[1]LOKASI!$B$4:$D$19,2,0),"-")</f>
        <v>-</v>
      </c>
      <c r="U2561" s="216"/>
      <c r="V2561" s="216"/>
      <c r="W2561" s="215"/>
    </row>
    <row r="2562" spans="2:23" ht="52.5" hidden="1" customHeight="1" x14ac:dyDescent="0.35">
      <c r="B2562" s="115">
        <f t="shared" si="97"/>
        <v>2557</v>
      </c>
      <c r="C2562" s="115" t="s">
        <v>1755</v>
      </c>
      <c r="D2562" s="116" t="s">
        <v>5265</v>
      </c>
      <c r="E2562" s="117"/>
      <c r="F2562" s="118"/>
      <c r="G2562" s="119"/>
      <c r="H2562" s="119"/>
      <c r="I2562" s="119"/>
      <c r="J2562" s="119">
        <v>16</v>
      </c>
      <c r="K2562" s="217">
        <v>44577</v>
      </c>
      <c r="L2562" s="217">
        <v>44577</v>
      </c>
      <c r="M2562" s="217">
        <v>44577</v>
      </c>
      <c r="N2562" s="115" t="s">
        <v>5266</v>
      </c>
      <c r="O2562" s="115" t="s">
        <v>1520</v>
      </c>
      <c r="P2562" s="115">
        <f t="shared" si="98"/>
        <v>1</v>
      </c>
      <c r="Q2562" s="115">
        <f t="shared" si="99"/>
        <v>2022</v>
      </c>
      <c r="R2562" s="211">
        <v>0.03</v>
      </c>
      <c r="S2562" s="115" t="str">
        <f t="shared" si="96"/>
        <v>PMB</v>
      </c>
      <c r="T2562" s="115" t="str">
        <f>IFERROR(VLOOKUP(S2562,[1]LOKASI!$B$4:$D$19,2,0),"-")</f>
        <v>DISTRIK I</v>
      </c>
      <c r="U2562" s="216"/>
      <c r="V2562" s="216"/>
      <c r="W2562" s="215"/>
    </row>
    <row r="2563" spans="2:23" ht="52.5" hidden="1" customHeight="1" x14ac:dyDescent="0.35">
      <c r="B2563" s="115">
        <f t="shared" si="97"/>
        <v>2558</v>
      </c>
      <c r="C2563" s="115" t="s">
        <v>1755</v>
      </c>
      <c r="D2563" s="116" t="s">
        <v>5267</v>
      </c>
      <c r="E2563" s="117"/>
      <c r="F2563" s="118"/>
      <c r="G2563" s="119"/>
      <c r="H2563" s="119"/>
      <c r="I2563" s="119"/>
      <c r="J2563" s="119">
        <v>32</v>
      </c>
      <c r="K2563" s="217">
        <v>44577</v>
      </c>
      <c r="L2563" s="217">
        <v>44577</v>
      </c>
      <c r="M2563" s="217">
        <v>44577</v>
      </c>
      <c r="N2563" s="115" t="s">
        <v>3446</v>
      </c>
      <c r="O2563" s="115" t="s">
        <v>650</v>
      </c>
      <c r="P2563" s="115">
        <f t="shared" si="98"/>
        <v>1</v>
      </c>
      <c r="Q2563" s="115">
        <f t="shared" si="99"/>
        <v>2022</v>
      </c>
      <c r="R2563" s="211">
        <v>0.55000000000000004</v>
      </c>
      <c r="S2563" s="115" t="str">
        <f t="shared" si="96"/>
        <v>TLJ</v>
      </c>
      <c r="T2563" s="115" t="str">
        <f>IFERROR(VLOOKUP(S2563,[1]LOKASI!$B$4:$D$19,2,0),"-")</f>
        <v>DISTRIK I</v>
      </c>
      <c r="U2563" s="216"/>
      <c r="V2563" s="216"/>
      <c r="W2563" s="215"/>
    </row>
    <row r="2564" spans="2:23" ht="52.5" hidden="1" customHeight="1" x14ac:dyDescent="0.35">
      <c r="B2564" s="115">
        <f t="shared" si="97"/>
        <v>2559</v>
      </c>
      <c r="C2564" s="115" t="s">
        <v>2301</v>
      </c>
      <c r="D2564" s="116" t="s">
        <v>5268</v>
      </c>
      <c r="E2564" s="117"/>
      <c r="F2564" s="118"/>
      <c r="G2564" s="119">
        <v>1</v>
      </c>
      <c r="H2564" s="119"/>
      <c r="I2564" s="119"/>
      <c r="J2564" s="119"/>
      <c r="K2564" s="217">
        <v>44574</v>
      </c>
      <c r="L2564" s="217">
        <v>44577</v>
      </c>
      <c r="M2564" s="217">
        <v>44577</v>
      </c>
      <c r="N2564" s="115" t="s">
        <v>3403</v>
      </c>
      <c r="O2564" s="115" t="s">
        <v>2059</v>
      </c>
      <c r="P2564" s="115">
        <f t="shared" si="98"/>
        <v>1</v>
      </c>
      <c r="Q2564" s="115">
        <f t="shared" si="99"/>
        <v>2022</v>
      </c>
      <c r="R2564" s="211">
        <v>2.2000000000000002</v>
      </c>
      <c r="S2564" s="115" t="str">
        <f t="shared" si="96"/>
        <v>TMT</v>
      </c>
      <c r="T2564" s="115" t="str">
        <f>IFERROR(VLOOKUP(S2564,[1]LOKASI!$B$4:$D$19,2,0),"-")</f>
        <v>DISTRIK II</v>
      </c>
      <c r="U2564" s="216"/>
      <c r="V2564" s="216"/>
      <c r="W2564" s="215"/>
    </row>
    <row r="2565" spans="2:23" ht="90" hidden="1" customHeight="1" x14ac:dyDescent="0.35">
      <c r="B2565" s="115">
        <f t="shared" si="97"/>
        <v>2560</v>
      </c>
      <c r="C2565" s="115" t="s">
        <v>1300</v>
      </c>
      <c r="D2565" s="116" t="s">
        <v>5269</v>
      </c>
      <c r="E2565" s="117"/>
      <c r="F2565" s="118"/>
      <c r="G2565" s="119">
        <v>1</v>
      </c>
      <c r="H2565" s="119"/>
      <c r="I2565" s="119">
        <v>1</v>
      </c>
      <c r="J2565" s="119"/>
      <c r="K2565" s="217">
        <v>44577</v>
      </c>
      <c r="L2565" s="217">
        <v>44577</v>
      </c>
      <c r="M2565" s="217">
        <v>44577</v>
      </c>
      <c r="N2565" s="115" t="s">
        <v>5270</v>
      </c>
      <c r="O2565" s="115" t="s">
        <v>1900</v>
      </c>
      <c r="P2565" s="115">
        <f t="shared" si="98"/>
        <v>1</v>
      </c>
      <c r="Q2565" s="115">
        <f t="shared" si="99"/>
        <v>2022</v>
      </c>
      <c r="R2565" s="213" t="s">
        <v>5271</v>
      </c>
      <c r="S2565" s="115" t="str">
        <f t="shared" si="96"/>
        <v>AUR</v>
      </c>
      <c r="T2565" s="115" t="str">
        <f>IFERROR(VLOOKUP(S2565,[1]LOKASI!$B$4:$D$19,2,0),"-")</f>
        <v>DISTRIK III</v>
      </c>
      <c r="U2565" s="216"/>
      <c r="V2565" s="216"/>
      <c r="W2565" s="215"/>
    </row>
    <row r="2566" spans="2:23" ht="52.5" hidden="1" customHeight="1" x14ac:dyDescent="0.35">
      <c r="B2566" s="115">
        <f t="shared" si="97"/>
        <v>2561</v>
      </c>
      <c r="C2566" s="115" t="s">
        <v>1755</v>
      </c>
      <c r="D2566" s="116" t="s">
        <v>5272</v>
      </c>
      <c r="E2566" s="117"/>
      <c r="F2566" s="118"/>
      <c r="G2566" s="119">
        <v>1</v>
      </c>
      <c r="H2566" s="119"/>
      <c r="I2566" s="119">
        <v>1</v>
      </c>
      <c r="J2566" s="119"/>
      <c r="K2566" s="217">
        <v>44575</v>
      </c>
      <c r="L2566" s="217">
        <v>44575</v>
      </c>
      <c r="M2566" s="217">
        <v>44575</v>
      </c>
      <c r="N2566" s="115" t="s">
        <v>4438</v>
      </c>
      <c r="O2566" s="115" t="s">
        <v>1050</v>
      </c>
      <c r="P2566" s="115">
        <f t="shared" si="98"/>
        <v>1</v>
      </c>
      <c r="Q2566" s="115">
        <f t="shared" si="99"/>
        <v>2022</v>
      </c>
      <c r="R2566" s="211"/>
      <c r="S2566" s="115" t="str">
        <f t="shared" ref="S2566:S2629" si="100">IF(C2566="TRUNKLINE",LEFT(O2566,25),IF(C2566="PIPING",LEFT(O2566,13),LEFT(O2566,3)))</f>
        <v>TLJ</v>
      </c>
      <c r="T2566" s="115" t="str">
        <f>IFERROR(VLOOKUP(S2566,[1]LOKASI!$B$4:$D$19,2,0),"-")</f>
        <v>DISTRIK I</v>
      </c>
      <c r="U2566" s="216"/>
      <c r="V2566" s="216"/>
      <c r="W2566" s="215"/>
    </row>
    <row r="2567" spans="2:23" ht="52.5" hidden="1" customHeight="1" x14ac:dyDescent="0.35">
      <c r="B2567" s="115">
        <f t="shared" si="97"/>
        <v>2562</v>
      </c>
      <c r="C2567" s="115" t="s">
        <v>1755</v>
      </c>
      <c r="D2567" s="116" t="s">
        <v>5273</v>
      </c>
      <c r="E2567" s="117"/>
      <c r="F2567" s="118"/>
      <c r="G2567" s="119"/>
      <c r="H2567" s="119"/>
      <c r="I2567" s="119"/>
      <c r="J2567" s="119">
        <v>16</v>
      </c>
      <c r="K2567" s="217">
        <v>44573</v>
      </c>
      <c r="L2567" s="217">
        <v>44573</v>
      </c>
      <c r="M2567" s="217">
        <v>44573</v>
      </c>
      <c r="N2567" s="115" t="s">
        <v>3327</v>
      </c>
      <c r="O2567" s="115" t="s">
        <v>552</v>
      </c>
      <c r="P2567" s="115">
        <f t="shared" si="98"/>
        <v>1</v>
      </c>
      <c r="Q2567" s="115">
        <f t="shared" si="99"/>
        <v>2022</v>
      </c>
      <c r="R2567" s="211">
        <v>0.75</v>
      </c>
      <c r="S2567" s="115" t="str">
        <f t="shared" si="100"/>
        <v>TLJ</v>
      </c>
      <c r="T2567" s="115" t="str">
        <f>IFERROR(VLOOKUP(S2567,[1]LOKASI!$B$4:$D$19,2,0),"-")</f>
        <v>DISTRIK I</v>
      </c>
      <c r="U2567" s="216"/>
      <c r="V2567" s="216"/>
      <c r="W2567" s="215"/>
    </row>
    <row r="2568" spans="2:23" ht="52.5" hidden="1" customHeight="1" x14ac:dyDescent="0.35">
      <c r="B2568" s="115">
        <f t="shared" ref="B2568:B2631" si="101">B2567+1</f>
        <v>2563</v>
      </c>
      <c r="C2568" s="115" t="s">
        <v>1755</v>
      </c>
      <c r="D2568" s="116" t="s">
        <v>5274</v>
      </c>
      <c r="E2568" s="117"/>
      <c r="F2568" s="118"/>
      <c r="G2568" s="119"/>
      <c r="H2568" s="119"/>
      <c r="I2568" s="119"/>
      <c r="J2568" s="119">
        <v>12</v>
      </c>
      <c r="K2568" s="217">
        <v>44573</v>
      </c>
      <c r="L2568" s="217">
        <v>44573</v>
      </c>
      <c r="M2568" s="217">
        <v>44573</v>
      </c>
      <c r="N2568" s="115" t="s">
        <v>5275</v>
      </c>
      <c r="O2568" s="115" t="s">
        <v>1862</v>
      </c>
      <c r="P2568" s="115">
        <f t="shared" si="98"/>
        <v>1</v>
      </c>
      <c r="Q2568" s="115">
        <f t="shared" si="99"/>
        <v>2022</v>
      </c>
      <c r="R2568" s="211">
        <v>0.97</v>
      </c>
      <c r="S2568" s="115" t="str">
        <f t="shared" si="100"/>
        <v>OGN</v>
      </c>
      <c r="T2568" s="115" t="str">
        <f>IFERROR(VLOOKUP(S2568,[1]LOKASI!$B$4:$D$19,2,0),"-")</f>
        <v>DISTRIK II</v>
      </c>
      <c r="U2568" s="216"/>
      <c r="V2568" s="216"/>
      <c r="W2568" s="215"/>
    </row>
    <row r="2569" spans="2:23" ht="52.5" hidden="1" customHeight="1" x14ac:dyDescent="0.35">
      <c r="B2569" s="115">
        <f t="shared" si="101"/>
        <v>2564</v>
      </c>
      <c r="C2569" s="115" t="s">
        <v>2301</v>
      </c>
      <c r="D2569" s="116" t="s">
        <v>5276</v>
      </c>
      <c r="E2569" s="117"/>
      <c r="F2569" s="118"/>
      <c r="G2569" s="119"/>
      <c r="H2569" s="119"/>
      <c r="I2569" s="119">
        <v>1</v>
      </c>
      <c r="J2569" s="119"/>
      <c r="K2569" s="217">
        <v>44573</v>
      </c>
      <c r="L2569" s="217">
        <v>44573</v>
      </c>
      <c r="M2569" s="217">
        <v>44573</v>
      </c>
      <c r="N2569" s="115" t="s">
        <v>5277</v>
      </c>
      <c r="O2569" s="115" t="s">
        <v>1906</v>
      </c>
      <c r="P2569" s="115">
        <f t="shared" si="98"/>
        <v>1</v>
      </c>
      <c r="Q2569" s="115">
        <f t="shared" si="99"/>
        <v>2022</v>
      </c>
      <c r="R2569" s="211">
        <v>0.11</v>
      </c>
      <c r="S2569" s="115" t="str">
        <f t="shared" si="100"/>
        <v>OGN</v>
      </c>
      <c r="T2569" s="115" t="str">
        <f>IFERROR(VLOOKUP(S2569,[1]LOKASI!$B$4:$D$19,2,0),"-")</f>
        <v>DISTRIK II</v>
      </c>
      <c r="U2569" s="216"/>
      <c r="V2569" s="216"/>
      <c r="W2569" s="215"/>
    </row>
    <row r="2570" spans="2:23" ht="52.5" hidden="1" customHeight="1" x14ac:dyDescent="0.35">
      <c r="B2570" s="115">
        <f t="shared" si="101"/>
        <v>2565</v>
      </c>
      <c r="C2570" s="115" t="s">
        <v>1755</v>
      </c>
      <c r="D2570" s="116" t="s">
        <v>5278</v>
      </c>
      <c r="E2570" s="117"/>
      <c r="F2570" s="118"/>
      <c r="G2570" s="119"/>
      <c r="H2570" s="119"/>
      <c r="I2570" s="119"/>
      <c r="J2570" s="119">
        <v>6</v>
      </c>
      <c r="K2570" s="217">
        <v>44571</v>
      </c>
      <c r="L2570" s="217">
        <v>44572</v>
      </c>
      <c r="M2570" s="217">
        <v>44572</v>
      </c>
      <c r="N2570" s="115" t="s">
        <v>2806</v>
      </c>
      <c r="O2570" s="115" t="s">
        <v>4188</v>
      </c>
      <c r="P2570" s="115">
        <f t="shared" si="98"/>
        <v>1</v>
      </c>
      <c r="Q2570" s="115">
        <f t="shared" si="99"/>
        <v>2022</v>
      </c>
      <c r="R2570" s="211">
        <v>1.25</v>
      </c>
      <c r="S2570" s="115" t="str">
        <f t="shared" si="100"/>
        <v>OGN</v>
      </c>
      <c r="T2570" s="115" t="str">
        <f>IFERROR(VLOOKUP(S2570,[1]LOKASI!$B$4:$D$19,2,0),"-")</f>
        <v>DISTRIK II</v>
      </c>
      <c r="U2570" s="216"/>
      <c r="V2570" s="216"/>
      <c r="W2570" s="215"/>
    </row>
    <row r="2571" spans="2:23" ht="52.5" hidden="1" customHeight="1" x14ac:dyDescent="0.35">
      <c r="B2571" s="115">
        <f t="shared" si="101"/>
        <v>2566</v>
      </c>
      <c r="C2571" s="115" t="s">
        <v>1755</v>
      </c>
      <c r="D2571" s="116" t="s">
        <v>5279</v>
      </c>
      <c r="E2571" s="117"/>
      <c r="F2571" s="118"/>
      <c r="G2571" s="119"/>
      <c r="H2571" s="119"/>
      <c r="I2571" s="119"/>
      <c r="J2571" s="119">
        <v>24</v>
      </c>
      <c r="K2571" s="217">
        <v>44572</v>
      </c>
      <c r="L2571" s="217">
        <v>44572</v>
      </c>
      <c r="M2571" s="217">
        <v>44572</v>
      </c>
      <c r="N2571" s="115" t="s">
        <v>5280</v>
      </c>
      <c r="O2571" s="115" t="s">
        <v>1987</v>
      </c>
      <c r="P2571" s="115">
        <f t="shared" si="98"/>
        <v>1</v>
      </c>
      <c r="Q2571" s="115">
        <f t="shared" si="99"/>
        <v>2022</v>
      </c>
      <c r="R2571" s="211">
        <v>1.85</v>
      </c>
      <c r="S2571" s="115" t="str">
        <f t="shared" si="100"/>
        <v>OGN</v>
      </c>
      <c r="T2571" s="115" t="str">
        <f>IFERROR(VLOOKUP(S2571,[1]LOKASI!$B$4:$D$19,2,0),"-")</f>
        <v>DISTRIK II</v>
      </c>
      <c r="U2571" s="216"/>
      <c r="V2571" s="216"/>
      <c r="W2571" s="215"/>
    </row>
    <row r="2572" spans="2:23" ht="52.5" hidden="1" customHeight="1" x14ac:dyDescent="0.35">
      <c r="B2572" s="115">
        <f t="shared" si="101"/>
        <v>2567</v>
      </c>
      <c r="C2572" s="115" t="s">
        <v>1755</v>
      </c>
      <c r="D2572" s="116" t="s">
        <v>5281</v>
      </c>
      <c r="E2572" s="117"/>
      <c r="F2572" s="118"/>
      <c r="G2572" s="119"/>
      <c r="H2572" s="119"/>
      <c r="I2572" s="119"/>
      <c r="J2572" s="119">
        <v>12</v>
      </c>
      <c r="K2572" s="217">
        <v>44572</v>
      </c>
      <c r="L2572" s="217">
        <v>44572</v>
      </c>
      <c r="M2572" s="217">
        <v>44572</v>
      </c>
      <c r="N2572" s="115" t="s">
        <v>3612</v>
      </c>
      <c r="O2572" s="115" t="s">
        <v>1862</v>
      </c>
      <c r="P2572" s="115">
        <f t="shared" si="98"/>
        <v>1</v>
      </c>
      <c r="Q2572" s="115">
        <f t="shared" si="99"/>
        <v>2022</v>
      </c>
      <c r="R2572" s="211">
        <v>0.96</v>
      </c>
      <c r="S2572" s="115" t="str">
        <f t="shared" si="100"/>
        <v>OGN</v>
      </c>
      <c r="T2572" s="115" t="str">
        <f>IFERROR(VLOOKUP(S2572,[1]LOKASI!$B$4:$D$19,2,0),"-")</f>
        <v>DISTRIK II</v>
      </c>
      <c r="U2572" s="216"/>
      <c r="V2572" s="216"/>
      <c r="W2572" s="215"/>
    </row>
    <row r="2573" spans="2:23" ht="52.5" hidden="1" customHeight="1" x14ac:dyDescent="0.35">
      <c r="B2573" s="115">
        <f t="shared" si="101"/>
        <v>2568</v>
      </c>
      <c r="C2573" s="115" t="s">
        <v>1755</v>
      </c>
      <c r="D2573" s="116" t="s">
        <v>5282</v>
      </c>
      <c r="E2573" s="117"/>
      <c r="F2573" s="118"/>
      <c r="G2573" s="119"/>
      <c r="H2573" s="119"/>
      <c r="I2573" s="119"/>
      <c r="J2573" s="119">
        <v>64</v>
      </c>
      <c r="K2573" s="217">
        <v>44572</v>
      </c>
      <c r="L2573" s="217">
        <v>44572</v>
      </c>
      <c r="M2573" s="217">
        <v>44572</v>
      </c>
      <c r="N2573" s="115" t="s">
        <v>3298</v>
      </c>
      <c r="O2573" s="115" t="s">
        <v>1854</v>
      </c>
      <c r="P2573" s="115">
        <f t="shared" si="98"/>
        <v>1</v>
      </c>
      <c r="Q2573" s="115">
        <f t="shared" si="99"/>
        <v>2022</v>
      </c>
      <c r="R2573" s="211"/>
      <c r="S2573" s="115" t="str">
        <f t="shared" si="100"/>
        <v>BRG</v>
      </c>
      <c r="T2573" s="115" t="str">
        <f>IFERROR(VLOOKUP(S2573,[1]LOKASI!$B$4:$D$19,2,0),"-")</f>
        <v>DISTRIK III</v>
      </c>
      <c r="U2573" s="216"/>
      <c r="V2573" s="216"/>
      <c r="W2573" s="215"/>
    </row>
    <row r="2574" spans="2:23" ht="52.5" hidden="1" customHeight="1" x14ac:dyDescent="0.35">
      <c r="B2574" s="115">
        <f t="shared" si="101"/>
        <v>2569</v>
      </c>
      <c r="C2574" s="115" t="s">
        <v>1300</v>
      </c>
      <c r="D2574" s="116" t="s">
        <v>5283</v>
      </c>
      <c r="E2574" s="117"/>
      <c r="F2574" s="118"/>
      <c r="G2574" s="119">
        <v>1</v>
      </c>
      <c r="H2574" s="119">
        <v>1</v>
      </c>
      <c r="I2574" s="119"/>
      <c r="J2574" s="119"/>
      <c r="K2574" s="217">
        <v>44572</v>
      </c>
      <c r="L2574" s="217">
        <v>44572</v>
      </c>
      <c r="M2574" s="217">
        <v>44572</v>
      </c>
      <c r="N2574" s="115" t="s">
        <v>5284</v>
      </c>
      <c r="O2574" s="126" t="s">
        <v>1792</v>
      </c>
      <c r="P2574" s="115">
        <f t="shared" si="98"/>
        <v>1</v>
      </c>
      <c r="Q2574" s="115">
        <f t="shared" si="99"/>
        <v>2022</v>
      </c>
      <c r="R2574" s="211">
        <v>9.5</v>
      </c>
      <c r="S2574" s="115" t="str">
        <f t="shared" si="100"/>
        <v>PDW-PPP</v>
      </c>
      <c r="T2574" s="115" t="str">
        <f>IFERROR(VLOOKUP(S2574,[1]LOKASI!$B$4:$D$19,2,0),"-")</f>
        <v>-</v>
      </c>
      <c r="U2574" s="216"/>
      <c r="V2574" s="216"/>
      <c r="W2574" s="215"/>
    </row>
    <row r="2575" spans="2:23" ht="52.5" hidden="1" customHeight="1" x14ac:dyDescent="0.35">
      <c r="B2575" s="115">
        <f t="shared" si="101"/>
        <v>2570</v>
      </c>
      <c r="C2575" s="115" t="s">
        <v>1755</v>
      </c>
      <c r="D2575" s="116" t="s">
        <v>5285</v>
      </c>
      <c r="E2575" s="117"/>
      <c r="F2575" s="118"/>
      <c r="G2575" s="119"/>
      <c r="H2575" s="119"/>
      <c r="I2575" s="119"/>
      <c r="J2575" s="119">
        <v>24</v>
      </c>
      <c r="K2575" s="217">
        <v>44571</v>
      </c>
      <c r="L2575" s="217">
        <v>44571</v>
      </c>
      <c r="M2575" s="217">
        <v>44571</v>
      </c>
      <c r="N2575" s="115" t="s">
        <v>3703</v>
      </c>
      <c r="O2575" s="115" t="s">
        <v>1505</v>
      </c>
      <c r="P2575" s="115">
        <f t="shared" si="98"/>
        <v>1</v>
      </c>
      <c r="Q2575" s="115">
        <f t="shared" si="99"/>
        <v>2022</v>
      </c>
      <c r="R2575" s="211">
        <v>0.01</v>
      </c>
      <c r="S2575" s="115" t="str">
        <f t="shared" si="100"/>
        <v>PMB</v>
      </c>
      <c r="T2575" s="115" t="str">
        <f>IFERROR(VLOOKUP(S2575,[1]LOKASI!$B$4:$D$19,2,0),"-")</f>
        <v>DISTRIK I</v>
      </c>
      <c r="U2575" s="216"/>
      <c r="V2575" s="216"/>
      <c r="W2575" s="215"/>
    </row>
    <row r="2576" spans="2:23" ht="52.5" hidden="1" customHeight="1" x14ac:dyDescent="0.35">
      <c r="B2576" s="115">
        <f t="shared" si="101"/>
        <v>2571</v>
      </c>
      <c r="C2576" s="115" t="s">
        <v>1755</v>
      </c>
      <c r="D2576" s="116" t="s">
        <v>5286</v>
      </c>
      <c r="E2576" s="117"/>
      <c r="F2576" s="118"/>
      <c r="G2576" s="119"/>
      <c r="H2576" s="119"/>
      <c r="I2576" s="119"/>
      <c r="J2576" s="119">
        <v>8</v>
      </c>
      <c r="K2576" s="217">
        <v>44571</v>
      </c>
      <c r="L2576" s="217">
        <v>44571</v>
      </c>
      <c r="M2576" s="217">
        <v>44571</v>
      </c>
      <c r="N2576" s="115" t="s">
        <v>5287</v>
      </c>
      <c r="O2576" s="115" t="s">
        <v>3669</v>
      </c>
      <c r="P2576" s="115">
        <f t="shared" si="98"/>
        <v>1</v>
      </c>
      <c r="Q2576" s="115">
        <f t="shared" si="99"/>
        <v>2022</v>
      </c>
      <c r="R2576" s="211"/>
      <c r="S2576" s="115" t="str">
        <f t="shared" si="100"/>
        <v>OGN</v>
      </c>
      <c r="T2576" s="115" t="str">
        <f>IFERROR(VLOOKUP(S2576,[1]LOKASI!$B$4:$D$19,2,0),"-")</f>
        <v>DISTRIK II</v>
      </c>
      <c r="U2576" s="216"/>
      <c r="V2576" s="216"/>
      <c r="W2576" s="215"/>
    </row>
    <row r="2577" spans="2:23" ht="52.5" hidden="1" customHeight="1" x14ac:dyDescent="0.35">
      <c r="B2577" s="115">
        <f t="shared" si="101"/>
        <v>2572</v>
      </c>
      <c r="C2577" s="115" t="s">
        <v>2301</v>
      </c>
      <c r="D2577" s="116" t="s">
        <v>5288</v>
      </c>
      <c r="E2577" s="117"/>
      <c r="F2577" s="118"/>
      <c r="G2577" s="119">
        <v>1</v>
      </c>
      <c r="H2577" s="119">
        <v>1</v>
      </c>
      <c r="I2577" s="119"/>
      <c r="J2577" s="119"/>
      <c r="K2577" s="217">
        <v>44571</v>
      </c>
      <c r="L2577" s="217">
        <v>44571</v>
      </c>
      <c r="M2577" s="217">
        <v>44571</v>
      </c>
      <c r="N2577" s="115" t="s">
        <v>3341</v>
      </c>
      <c r="O2577" s="115" t="s">
        <v>2059</v>
      </c>
      <c r="P2577" s="115">
        <f t="shared" si="98"/>
        <v>1</v>
      </c>
      <c r="Q2577" s="115">
        <f t="shared" si="99"/>
        <v>2022</v>
      </c>
      <c r="R2577" s="211"/>
      <c r="S2577" s="115" t="str">
        <f t="shared" si="100"/>
        <v>TMT</v>
      </c>
      <c r="T2577" s="115" t="str">
        <f>IFERROR(VLOOKUP(S2577,[1]LOKASI!$B$4:$D$19,2,0),"-")</f>
        <v>DISTRIK II</v>
      </c>
      <c r="U2577" s="216"/>
      <c r="V2577" s="216"/>
      <c r="W2577" s="215"/>
    </row>
    <row r="2578" spans="2:23" ht="52.5" hidden="1" customHeight="1" x14ac:dyDescent="0.35">
      <c r="B2578" s="115">
        <f t="shared" si="101"/>
        <v>2573</v>
      </c>
      <c r="C2578" s="115" t="s">
        <v>1755</v>
      </c>
      <c r="D2578" s="116" t="s">
        <v>5289</v>
      </c>
      <c r="E2578" s="117"/>
      <c r="F2578" s="118"/>
      <c r="G2578" s="119"/>
      <c r="H2578" s="119"/>
      <c r="I2578" s="119"/>
      <c r="J2578" s="119">
        <v>36</v>
      </c>
      <c r="K2578" s="217">
        <v>44570</v>
      </c>
      <c r="L2578" s="217">
        <v>44570</v>
      </c>
      <c r="M2578" s="217">
        <v>44570</v>
      </c>
      <c r="N2578" s="115" t="s">
        <v>3636</v>
      </c>
      <c r="O2578" s="115" t="s">
        <v>1362</v>
      </c>
      <c r="P2578" s="115">
        <f t="shared" si="98"/>
        <v>1</v>
      </c>
      <c r="Q2578" s="115">
        <f t="shared" si="99"/>
        <v>2022</v>
      </c>
      <c r="R2578" s="211">
        <v>1.65</v>
      </c>
      <c r="S2578" s="115" t="str">
        <f t="shared" si="100"/>
        <v>BRG</v>
      </c>
      <c r="T2578" s="115" t="str">
        <f>IFERROR(VLOOKUP(S2578,[1]LOKASI!$B$4:$D$19,2,0),"-")</f>
        <v>DISTRIK III</v>
      </c>
      <c r="U2578" s="216"/>
      <c r="V2578" s="216"/>
      <c r="W2578" s="215"/>
    </row>
    <row r="2579" spans="2:23" ht="52.5" hidden="1" customHeight="1" x14ac:dyDescent="0.35">
      <c r="B2579" s="115">
        <f t="shared" si="101"/>
        <v>2574</v>
      </c>
      <c r="C2579" s="115" t="s">
        <v>1755</v>
      </c>
      <c r="D2579" s="116" t="s">
        <v>5290</v>
      </c>
      <c r="E2579" s="117"/>
      <c r="F2579" s="118"/>
      <c r="G2579" s="119"/>
      <c r="H2579" s="119"/>
      <c r="I2579" s="119"/>
      <c r="J2579" s="119">
        <v>36</v>
      </c>
      <c r="K2579" s="217">
        <v>44570</v>
      </c>
      <c r="L2579" s="217">
        <v>44570</v>
      </c>
      <c r="M2579" s="217">
        <v>44570</v>
      </c>
      <c r="N2579" s="115" t="s">
        <v>5291</v>
      </c>
      <c r="O2579" s="115" t="s">
        <v>1363</v>
      </c>
      <c r="P2579" s="115">
        <f t="shared" si="98"/>
        <v>1</v>
      </c>
      <c r="Q2579" s="115">
        <f t="shared" si="99"/>
        <v>2022</v>
      </c>
      <c r="R2579" s="211">
        <v>2.81</v>
      </c>
      <c r="S2579" s="115" t="str">
        <f t="shared" si="100"/>
        <v>BRG</v>
      </c>
      <c r="T2579" s="115" t="str">
        <f>IFERROR(VLOOKUP(S2579,[1]LOKASI!$B$4:$D$19,2,0),"-")</f>
        <v>DISTRIK III</v>
      </c>
      <c r="U2579" s="216"/>
      <c r="V2579" s="216"/>
      <c r="W2579" s="215"/>
    </row>
    <row r="2580" spans="2:23" ht="52.5" hidden="1" customHeight="1" x14ac:dyDescent="0.35">
      <c r="B2580" s="115">
        <f t="shared" si="101"/>
        <v>2575</v>
      </c>
      <c r="C2580" s="115" t="s">
        <v>1755</v>
      </c>
      <c r="D2580" s="116" t="s">
        <v>5292</v>
      </c>
      <c r="E2580" s="117"/>
      <c r="F2580" s="118"/>
      <c r="G2580" s="119">
        <v>1</v>
      </c>
      <c r="H2580" s="119">
        <v>1</v>
      </c>
      <c r="I2580" s="119"/>
      <c r="J2580" s="119"/>
      <c r="K2580" s="217">
        <v>44570</v>
      </c>
      <c r="L2580" s="217">
        <v>44570</v>
      </c>
      <c r="M2580" s="217">
        <v>44570</v>
      </c>
      <c r="N2580" s="115" t="s">
        <v>4967</v>
      </c>
      <c r="O2580" s="115" t="s">
        <v>1367</v>
      </c>
      <c r="P2580" s="115">
        <f t="shared" si="98"/>
        <v>1</v>
      </c>
      <c r="Q2580" s="115">
        <f t="shared" si="99"/>
        <v>2022</v>
      </c>
      <c r="R2580" s="211">
        <v>2.63</v>
      </c>
      <c r="S2580" s="115" t="str">
        <f t="shared" si="100"/>
        <v>BRG</v>
      </c>
      <c r="T2580" s="115" t="str">
        <f>IFERROR(VLOOKUP(S2580,[1]LOKASI!$B$4:$D$19,2,0),"-")</f>
        <v>DISTRIK III</v>
      </c>
      <c r="U2580" s="216"/>
      <c r="V2580" s="216"/>
      <c r="W2580" s="215"/>
    </row>
    <row r="2581" spans="2:23" ht="52.5" hidden="1" customHeight="1" x14ac:dyDescent="0.35">
      <c r="B2581" s="115">
        <f t="shared" si="101"/>
        <v>2576</v>
      </c>
      <c r="C2581" s="115" t="s">
        <v>1755</v>
      </c>
      <c r="D2581" s="116" t="s">
        <v>5293</v>
      </c>
      <c r="E2581" s="117"/>
      <c r="F2581" s="118"/>
      <c r="G2581" s="119">
        <v>1</v>
      </c>
      <c r="H2581" s="119">
        <v>2</v>
      </c>
      <c r="I2581" s="119"/>
      <c r="J2581" s="119"/>
      <c r="K2581" s="217">
        <v>44570</v>
      </c>
      <c r="L2581" s="217">
        <v>44570</v>
      </c>
      <c r="M2581" s="217">
        <v>44570</v>
      </c>
      <c r="N2581" s="115" t="s">
        <v>5294</v>
      </c>
      <c r="O2581" s="115" t="s">
        <v>1363</v>
      </c>
      <c r="P2581" s="115">
        <f t="shared" si="98"/>
        <v>1</v>
      </c>
      <c r="Q2581" s="115">
        <f t="shared" si="99"/>
        <v>2022</v>
      </c>
      <c r="R2581" s="211" t="s">
        <v>5295</v>
      </c>
      <c r="S2581" s="115" t="str">
        <f t="shared" si="100"/>
        <v>BRG</v>
      </c>
      <c r="T2581" s="115" t="str">
        <f>IFERROR(VLOOKUP(S2581,[1]LOKASI!$B$4:$D$19,2,0),"-")</f>
        <v>DISTRIK III</v>
      </c>
      <c r="U2581" s="216"/>
      <c r="V2581" s="216"/>
      <c r="W2581" s="215"/>
    </row>
    <row r="2582" spans="2:23" ht="52.5" hidden="1" customHeight="1" x14ac:dyDescent="0.35">
      <c r="B2582" s="115">
        <f t="shared" si="101"/>
        <v>2577</v>
      </c>
      <c r="C2582" s="115" t="s">
        <v>1755</v>
      </c>
      <c r="D2582" s="116" t="s">
        <v>5296</v>
      </c>
      <c r="E2582" s="117"/>
      <c r="F2582" s="118"/>
      <c r="G2582" s="119">
        <v>1</v>
      </c>
      <c r="H2582" s="119">
        <v>2</v>
      </c>
      <c r="I2582" s="119"/>
      <c r="J2582" s="119"/>
      <c r="K2582" s="217">
        <v>44570</v>
      </c>
      <c r="L2582" s="217">
        <v>44570</v>
      </c>
      <c r="M2582" s="217">
        <v>44570</v>
      </c>
      <c r="N2582" s="115" t="s">
        <v>5294</v>
      </c>
      <c r="O2582" s="115" t="s">
        <v>1362</v>
      </c>
      <c r="P2582" s="115">
        <f t="shared" si="98"/>
        <v>1</v>
      </c>
      <c r="Q2582" s="115">
        <f t="shared" si="99"/>
        <v>2022</v>
      </c>
      <c r="R2582" s="211" t="s">
        <v>5297</v>
      </c>
      <c r="S2582" s="115" t="str">
        <f t="shared" si="100"/>
        <v>BRG</v>
      </c>
      <c r="T2582" s="115" t="str">
        <f>IFERROR(VLOOKUP(S2582,[1]LOKASI!$B$4:$D$19,2,0),"-")</f>
        <v>DISTRIK III</v>
      </c>
      <c r="U2582" s="216"/>
      <c r="V2582" s="216"/>
      <c r="W2582" s="215"/>
    </row>
    <row r="2583" spans="2:23" ht="52.5" hidden="1" customHeight="1" x14ac:dyDescent="0.35">
      <c r="B2583" s="115">
        <f t="shared" si="101"/>
        <v>2578</v>
      </c>
      <c r="C2583" s="115" t="s">
        <v>1755</v>
      </c>
      <c r="D2583" s="116" t="s">
        <v>5298</v>
      </c>
      <c r="E2583" s="117"/>
      <c r="F2583" s="118"/>
      <c r="G2583" s="119"/>
      <c r="H2583" s="119"/>
      <c r="I2583" s="119"/>
      <c r="J2583" s="119">
        <v>24</v>
      </c>
      <c r="K2583" s="217">
        <v>44568</v>
      </c>
      <c r="L2583" s="217">
        <v>44568</v>
      </c>
      <c r="M2583" s="217">
        <v>44568</v>
      </c>
      <c r="N2583" s="115" t="s">
        <v>5299</v>
      </c>
      <c r="O2583" s="115" t="s">
        <v>1469</v>
      </c>
      <c r="P2583" s="115">
        <f t="shared" si="98"/>
        <v>1</v>
      </c>
      <c r="Q2583" s="115">
        <f t="shared" si="99"/>
        <v>2022</v>
      </c>
      <c r="R2583" s="211"/>
      <c r="S2583" s="115" t="str">
        <f t="shared" si="100"/>
        <v>LBK</v>
      </c>
      <c r="T2583" s="115" t="str">
        <f>IFERROR(VLOOKUP(S2583,[1]LOKASI!$B$4:$D$19,2,0),"-")</f>
        <v>DISTRIK I</v>
      </c>
      <c r="U2583" s="216"/>
      <c r="V2583" s="216"/>
      <c r="W2583" s="215"/>
    </row>
    <row r="2584" spans="2:23" ht="52.5" hidden="1" customHeight="1" x14ac:dyDescent="0.35">
      <c r="B2584" s="115">
        <f t="shared" si="101"/>
        <v>2579</v>
      </c>
      <c r="C2584" s="115" t="s">
        <v>1755</v>
      </c>
      <c r="D2584" s="116" t="s">
        <v>5300</v>
      </c>
      <c r="E2584" s="117"/>
      <c r="F2584" s="118"/>
      <c r="G2584" s="119"/>
      <c r="H2584" s="119"/>
      <c r="I2584" s="119"/>
      <c r="J2584" s="119">
        <v>1.5</v>
      </c>
      <c r="K2584" s="217">
        <v>44568</v>
      </c>
      <c r="L2584" s="217">
        <v>44568</v>
      </c>
      <c r="M2584" s="217">
        <v>44568</v>
      </c>
      <c r="N2584" s="115" t="s">
        <v>4882</v>
      </c>
      <c r="O2584" s="115" t="s">
        <v>1495</v>
      </c>
      <c r="P2584" s="115">
        <f t="shared" si="98"/>
        <v>1</v>
      </c>
      <c r="Q2584" s="115">
        <f t="shared" si="99"/>
        <v>2022</v>
      </c>
      <c r="R2584" s="211">
        <v>0.01</v>
      </c>
      <c r="S2584" s="115" t="str">
        <f t="shared" si="100"/>
        <v>PDW</v>
      </c>
      <c r="T2584" s="115" t="str">
        <f>IFERROR(VLOOKUP(S2584,[1]LOKASI!$B$4:$D$19,2,0),"-")</f>
        <v>-</v>
      </c>
      <c r="U2584" s="216"/>
      <c r="V2584" s="216"/>
      <c r="W2584" s="215"/>
    </row>
    <row r="2585" spans="2:23" ht="75.75" hidden="1" customHeight="1" x14ac:dyDescent="0.35">
      <c r="B2585" s="115">
        <f t="shared" si="101"/>
        <v>2580</v>
      </c>
      <c r="C2585" s="115" t="s">
        <v>1755</v>
      </c>
      <c r="D2585" s="116" t="s">
        <v>5301</v>
      </c>
      <c r="E2585" s="117"/>
      <c r="F2585" s="118"/>
      <c r="G2585" s="119"/>
      <c r="H2585" s="119"/>
      <c r="I2585" s="119"/>
      <c r="J2585" s="119">
        <v>24</v>
      </c>
      <c r="K2585" s="217">
        <v>44567</v>
      </c>
      <c r="L2585" s="217">
        <v>44567</v>
      </c>
      <c r="M2585" s="217">
        <v>44567</v>
      </c>
      <c r="N2585" s="115" t="s">
        <v>3415</v>
      </c>
      <c r="O2585" s="115" t="s">
        <v>1469</v>
      </c>
      <c r="P2585" s="115">
        <f t="shared" si="98"/>
        <v>1</v>
      </c>
      <c r="Q2585" s="115">
        <f t="shared" si="99"/>
        <v>2022</v>
      </c>
      <c r="R2585" s="211"/>
      <c r="S2585" s="115" t="str">
        <f t="shared" si="100"/>
        <v>LBK</v>
      </c>
      <c r="T2585" s="115" t="str">
        <f>IFERROR(VLOOKUP(S2585,[1]LOKASI!$B$4:$D$19,2,0),"-")</f>
        <v>DISTRIK I</v>
      </c>
      <c r="U2585" s="216"/>
      <c r="V2585" s="216"/>
      <c r="W2585" s="215"/>
    </row>
    <row r="2586" spans="2:23" ht="52.5" hidden="1" customHeight="1" x14ac:dyDescent="0.35">
      <c r="B2586" s="115">
        <f t="shared" si="101"/>
        <v>2581</v>
      </c>
      <c r="C2586" s="115" t="s">
        <v>1755</v>
      </c>
      <c r="D2586" s="116" t="s">
        <v>5302</v>
      </c>
      <c r="E2586" s="117"/>
      <c r="F2586" s="118"/>
      <c r="G2586" s="119"/>
      <c r="H2586" s="119"/>
      <c r="I2586" s="119"/>
      <c r="J2586" s="119">
        <v>7</v>
      </c>
      <c r="K2586" s="217">
        <v>44567</v>
      </c>
      <c r="L2586" s="217">
        <v>44567</v>
      </c>
      <c r="M2586" s="217">
        <v>44567</v>
      </c>
      <c r="N2586" s="115" t="s">
        <v>5303</v>
      </c>
      <c r="O2586" s="115" t="s">
        <v>1842</v>
      </c>
      <c r="P2586" s="115">
        <f t="shared" si="98"/>
        <v>1</v>
      </c>
      <c r="Q2586" s="115">
        <f t="shared" si="99"/>
        <v>2022</v>
      </c>
      <c r="R2586" s="211">
        <v>4.5999999999999996</v>
      </c>
      <c r="S2586" s="115" t="str">
        <f t="shared" si="100"/>
        <v>TLJ</v>
      </c>
      <c r="T2586" s="115" t="str">
        <f>IFERROR(VLOOKUP(S2586,[1]LOKASI!$B$4:$D$19,2,0),"-")</f>
        <v>DISTRIK I</v>
      </c>
      <c r="U2586" s="216"/>
      <c r="V2586" s="216"/>
      <c r="W2586" s="215"/>
    </row>
    <row r="2587" spans="2:23" ht="52.5" hidden="1" customHeight="1" x14ac:dyDescent="0.35">
      <c r="B2587" s="115">
        <f t="shared" si="101"/>
        <v>2582</v>
      </c>
      <c r="C2587" s="115" t="s">
        <v>1755</v>
      </c>
      <c r="D2587" s="116" t="s">
        <v>5304</v>
      </c>
      <c r="E2587" s="117"/>
      <c r="F2587" s="118"/>
      <c r="G2587" s="119"/>
      <c r="H2587" s="119"/>
      <c r="I2587" s="119"/>
      <c r="J2587" s="119">
        <v>48</v>
      </c>
      <c r="K2587" s="217">
        <v>44567</v>
      </c>
      <c r="L2587" s="217">
        <v>44567</v>
      </c>
      <c r="M2587" s="217">
        <v>44567</v>
      </c>
      <c r="N2587" s="115" t="s">
        <v>3203</v>
      </c>
      <c r="O2587" s="115" t="s">
        <v>1854</v>
      </c>
      <c r="P2587" s="115">
        <f t="shared" si="98"/>
        <v>1</v>
      </c>
      <c r="Q2587" s="115">
        <f t="shared" si="99"/>
        <v>2022</v>
      </c>
      <c r="R2587" s="211"/>
      <c r="S2587" s="115" t="str">
        <f t="shared" si="100"/>
        <v>BRG</v>
      </c>
      <c r="T2587" s="115" t="str">
        <f>IFERROR(VLOOKUP(S2587,[1]LOKASI!$B$4:$D$19,2,0),"-")</f>
        <v>DISTRIK III</v>
      </c>
      <c r="U2587" s="216"/>
      <c r="V2587" s="216"/>
      <c r="W2587" s="215"/>
    </row>
    <row r="2588" spans="2:23" ht="52.5" hidden="1" customHeight="1" x14ac:dyDescent="0.35">
      <c r="B2588" s="115">
        <f t="shared" si="101"/>
        <v>2583</v>
      </c>
      <c r="C2588" s="115" t="s">
        <v>2301</v>
      </c>
      <c r="D2588" s="116" t="s">
        <v>5305</v>
      </c>
      <c r="E2588" s="117"/>
      <c r="F2588" s="118"/>
      <c r="G2588" s="119">
        <v>1</v>
      </c>
      <c r="H2588" s="119"/>
      <c r="I2588" s="119"/>
      <c r="J2588" s="119"/>
      <c r="K2588" s="217">
        <v>44567</v>
      </c>
      <c r="L2588" s="217">
        <v>44567</v>
      </c>
      <c r="M2588" s="217">
        <v>44567</v>
      </c>
      <c r="N2588" s="115" t="s">
        <v>4145</v>
      </c>
      <c r="O2588" s="115" t="s">
        <v>5306</v>
      </c>
      <c r="P2588" s="115">
        <f t="shared" si="98"/>
        <v>1</v>
      </c>
      <c r="Q2588" s="115">
        <f t="shared" si="99"/>
        <v>2022</v>
      </c>
      <c r="R2588" s="211"/>
      <c r="S2588" s="115" t="str">
        <f t="shared" si="100"/>
        <v>PMN</v>
      </c>
      <c r="T2588" s="115" t="str">
        <f>IFERROR(VLOOKUP(S2588,[1]LOKASI!$B$4:$D$19,2,0),"-")</f>
        <v>DISTRIK III</v>
      </c>
      <c r="U2588" s="216"/>
      <c r="V2588" s="216"/>
      <c r="W2588" s="215"/>
    </row>
    <row r="2589" spans="2:23" ht="132.75" hidden="1" customHeight="1" x14ac:dyDescent="0.35">
      <c r="B2589" s="115">
        <f t="shared" si="101"/>
        <v>2584</v>
      </c>
      <c r="C2589" s="115" t="s">
        <v>1755</v>
      </c>
      <c r="D2589" s="116" t="s">
        <v>5307</v>
      </c>
      <c r="E2589" s="117"/>
      <c r="F2589" s="118"/>
      <c r="G2589" s="119"/>
      <c r="H2589" s="119"/>
      <c r="I2589" s="119"/>
      <c r="J2589" s="119">
        <v>12</v>
      </c>
      <c r="K2589" s="217">
        <v>44566</v>
      </c>
      <c r="L2589" s="217">
        <v>44566</v>
      </c>
      <c r="M2589" s="217">
        <v>44566</v>
      </c>
      <c r="N2589" s="115" t="s">
        <v>5308</v>
      </c>
      <c r="O2589" s="115" t="s">
        <v>1842</v>
      </c>
      <c r="P2589" s="115">
        <f t="shared" si="98"/>
        <v>1</v>
      </c>
      <c r="Q2589" s="115">
        <f t="shared" si="99"/>
        <v>2022</v>
      </c>
      <c r="R2589" s="211">
        <v>4.5999999999999996</v>
      </c>
      <c r="S2589" s="115" t="str">
        <f t="shared" si="100"/>
        <v>TLJ</v>
      </c>
      <c r="T2589" s="115" t="str">
        <f>IFERROR(VLOOKUP(S2589,[1]LOKASI!$B$4:$D$19,2,0),"-")</f>
        <v>DISTRIK I</v>
      </c>
      <c r="U2589" s="216"/>
      <c r="V2589" s="216"/>
      <c r="W2589" s="215"/>
    </row>
    <row r="2590" spans="2:23" ht="52.5" hidden="1" customHeight="1" x14ac:dyDescent="0.35">
      <c r="B2590" s="115">
        <f t="shared" si="101"/>
        <v>2585</v>
      </c>
      <c r="C2590" s="115" t="s">
        <v>2301</v>
      </c>
      <c r="D2590" s="116" t="s">
        <v>5309</v>
      </c>
      <c r="E2590" s="117"/>
      <c r="F2590" s="118"/>
      <c r="G2590" s="119">
        <v>1</v>
      </c>
      <c r="H2590" s="119"/>
      <c r="I2590" s="119">
        <v>1</v>
      </c>
      <c r="J2590" s="119"/>
      <c r="K2590" s="217">
        <v>44566</v>
      </c>
      <c r="L2590" s="217">
        <v>44566</v>
      </c>
      <c r="M2590" s="217">
        <v>44566</v>
      </c>
      <c r="N2590" s="115" t="s">
        <v>3240</v>
      </c>
      <c r="O2590" s="115" t="s">
        <v>1459</v>
      </c>
      <c r="P2590" s="115">
        <f t="shared" si="98"/>
        <v>1</v>
      </c>
      <c r="Q2590" s="115">
        <f t="shared" si="99"/>
        <v>2022</v>
      </c>
      <c r="R2590" s="211">
        <v>0</v>
      </c>
      <c r="S2590" s="115" t="str">
        <f t="shared" si="100"/>
        <v>KRD-01</v>
      </c>
      <c r="T2590" s="115" t="str">
        <f>IFERROR(VLOOKUP(S2590,[1]LOKASI!$B$4:$D$19,2,0),"-")</f>
        <v>-</v>
      </c>
      <c r="U2590" s="216"/>
      <c r="V2590" s="216"/>
      <c r="W2590" s="215"/>
    </row>
    <row r="2591" spans="2:23" ht="52.5" hidden="1" customHeight="1" x14ac:dyDescent="0.35">
      <c r="B2591" s="115">
        <f t="shared" si="101"/>
        <v>2586</v>
      </c>
      <c r="C2591" s="115" t="s">
        <v>1755</v>
      </c>
      <c r="D2591" s="116" t="s">
        <v>5310</v>
      </c>
      <c r="E2591" s="117"/>
      <c r="F2591" s="118"/>
      <c r="G2591" s="119"/>
      <c r="H2591" s="119"/>
      <c r="I2591" s="119"/>
      <c r="J2591" s="119">
        <v>16</v>
      </c>
      <c r="K2591" s="217">
        <v>44565</v>
      </c>
      <c r="L2591" s="217">
        <v>44565</v>
      </c>
      <c r="M2591" s="217">
        <v>44565</v>
      </c>
      <c r="N2591" s="115" t="s">
        <v>4455</v>
      </c>
      <c r="O2591" s="115" t="s">
        <v>1431</v>
      </c>
      <c r="P2591" s="115">
        <f t="shared" si="98"/>
        <v>1</v>
      </c>
      <c r="Q2591" s="115">
        <f t="shared" si="99"/>
        <v>2022</v>
      </c>
      <c r="R2591" s="211">
        <v>0.9</v>
      </c>
      <c r="S2591" s="115" t="str">
        <f t="shared" si="100"/>
        <v>GNK</v>
      </c>
      <c r="T2591" s="115" t="str">
        <f>IFERROR(VLOOKUP(S2591,[1]LOKASI!$B$4:$D$19,2,0),"-")</f>
        <v>DISTRIK I</v>
      </c>
      <c r="U2591" s="216"/>
      <c r="V2591" s="216"/>
      <c r="W2591" s="215"/>
    </row>
    <row r="2592" spans="2:23" ht="52.5" hidden="1" customHeight="1" x14ac:dyDescent="0.35">
      <c r="B2592" s="115">
        <f t="shared" si="101"/>
        <v>2587</v>
      </c>
      <c r="C2592" s="115" t="s">
        <v>1755</v>
      </c>
      <c r="D2592" s="116" t="s">
        <v>5311</v>
      </c>
      <c r="E2592" s="117"/>
      <c r="F2592" s="118"/>
      <c r="G2592" s="119"/>
      <c r="H2592" s="119"/>
      <c r="I2592" s="119"/>
      <c r="J2592" s="119">
        <v>3</v>
      </c>
      <c r="K2592" s="217">
        <v>44564</v>
      </c>
      <c r="L2592" s="217">
        <v>44564</v>
      </c>
      <c r="M2592" s="217">
        <v>44564</v>
      </c>
      <c r="N2592" s="115" t="s">
        <v>5312</v>
      </c>
      <c r="O2592" s="115" t="s">
        <v>1515</v>
      </c>
      <c r="P2592" s="115">
        <f t="shared" si="98"/>
        <v>1</v>
      </c>
      <c r="Q2592" s="115">
        <f t="shared" si="99"/>
        <v>2022</v>
      </c>
      <c r="R2592" s="211">
        <v>0.1</v>
      </c>
      <c r="S2592" s="115" t="str">
        <f t="shared" si="100"/>
        <v>PMB</v>
      </c>
      <c r="T2592" s="115" t="str">
        <f>IFERROR(VLOOKUP(S2592,[1]LOKASI!$B$4:$D$19,2,0),"-")</f>
        <v>DISTRIK I</v>
      </c>
      <c r="U2592" s="216"/>
      <c r="V2592" s="216"/>
      <c r="W2592" s="215"/>
    </row>
    <row r="2593" spans="2:23" ht="52.5" hidden="1" customHeight="1" x14ac:dyDescent="0.35">
      <c r="B2593" s="115">
        <f t="shared" si="101"/>
        <v>2588</v>
      </c>
      <c r="C2593" s="115" t="s">
        <v>1755</v>
      </c>
      <c r="D2593" s="116" t="s">
        <v>5313</v>
      </c>
      <c r="E2593" s="117"/>
      <c r="F2593" s="118"/>
      <c r="G2593" s="119"/>
      <c r="H2593" s="119"/>
      <c r="I2593" s="119"/>
      <c r="J2593" s="119">
        <v>56</v>
      </c>
      <c r="K2593" s="217">
        <v>44560</v>
      </c>
      <c r="L2593" s="217">
        <v>44564</v>
      </c>
      <c r="M2593" s="217">
        <v>44564</v>
      </c>
      <c r="N2593" s="115" t="s">
        <v>5314</v>
      </c>
      <c r="O2593" s="115" t="s">
        <v>697</v>
      </c>
      <c r="P2593" s="115">
        <f t="shared" si="98"/>
        <v>12</v>
      </c>
      <c r="Q2593" s="115">
        <f t="shared" si="99"/>
        <v>2021</v>
      </c>
      <c r="R2593" s="211">
        <v>0.01</v>
      </c>
      <c r="S2593" s="115" t="str">
        <f t="shared" si="100"/>
        <v>TLJ</v>
      </c>
      <c r="T2593" s="115" t="str">
        <f>IFERROR(VLOOKUP(S2593,[1]LOKASI!$B$4:$D$19,2,0),"-")</f>
        <v>DISTRIK I</v>
      </c>
      <c r="U2593" s="216"/>
      <c r="V2593" s="216"/>
      <c r="W2593" s="215"/>
    </row>
    <row r="2594" spans="2:23" ht="52.5" hidden="1" customHeight="1" x14ac:dyDescent="0.35">
      <c r="B2594" s="115">
        <f t="shared" si="101"/>
        <v>2589</v>
      </c>
      <c r="C2594" s="115" t="s">
        <v>1755</v>
      </c>
      <c r="D2594" s="116" t="s">
        <v>5315</v>
      </c>
      <c r="E2594" s="117"/>
      <c r="F2594" s="118"/>
      <c r="G2594" s="119"/>
      <c r="H2594" s="119"/>
      <c r="I2594" s="119"/>
      <c r="J2594" s="119">
        <v>6</v>
      </c>
      <c r="K2594" s="217">
        <v>44564</v>
      </c>
      <c r="L2594" s="217">
        <v>44564</v>
      </c>
      <c r="M2594" s="217">
        <v>44564</v>
      </c>
      <c r="N2594" s="115" t="s">
        <v>5316</v>
      </c>
      <c r="O2594" s="115" t="s">
        <v>3186</v>
      </c>
      <c r="P2594" s="115">
        <f t="shared" si="98"/>
        <v>1</v>
      </c>
      <c r="Q2594" s="115">
        <f t="shared" si="99"/>
        <v>2022</v>
      </c>
      <c r="R2594" s="211">
        <v>0.45</v>
      </c>
      <c r="S2594" s="115" t="str">
        <f t="shared" si="100"/>
        <v>OGN</v>
      </c>
      <c r="T2594" s="115" t="str">
        <f>IFERROR(VLOOKUP(S2594,[1]LOKASI!$B$4:$D$19,2,0),"-")</f>
        <v>DISTRIK II</v>
      </c>
      <c r="U2594" s="216"/>
      <c r="V2594" s="216"/>
      <c r="W2594" s="215"/>
    </row>
    <row r="2595" spans="2:23" ht="52.5" hidden="1" customHeight="1" x14ac:dyDescent="0.35">
      <c r="B2595" s="115">
        <f t="shared" si="101"/>
        <v>2590</v>
      </c>
      <c r="C2595" s="115" t="s">
        <v>1755</v>
      </c>
      <c r="D2595" s="116" t="s">
        <v>5317</v>
      </c>
      <c r="E2595" s="117"/>
      <c r="F2595" s="118"/>
      <c r="G2595" s="119">
        <v>1</v>
      </c>
      <c r="H2595" s="119"/>
      <c r="I2595" s="119"/>
      <c r="J2595" s="119"/>
      <c r="K2595" s="217">
        <v>44563</v>
      </c>
      <c r="L2595" s="217">
        <v>44563</v>
      </c>
      <c r="M2595" s="217">
        <v>44563</v>
      </c>
      <c r="N2595" s="115" t="s">
        <v>5318</v>
      </c>
      <c r="O2595" s="115" t="s">
        <v>1497</v>
      </c>
      <c r="P2595" s="115">
        <f t="shared" si="98"/>
        <v>1</v>
      </c>
      <c r="Q2595" s="115">
        <f t="shared" si="99"/>
        <v>2022</v>
      </c>
      <c r="R2595" s="211">
        <v>0</v>
      </c>
      <c r="S2595" s="115" t="str">
        <f t="shared" si="100"/>
        <v>PDW</v>
      </c>
      <c r="T2595" s="115" t="str">
        <f>IFERROR(VLOOKUP(S2595,[1]LOKASI!$B$4:$D$19,2,0),"-")</f>
        <v>-</v>
      </c>
      <c r="U2595" s="216"/>
      <c r="V2595" s="216"/>
      <c r="W2595" s="215"/>
    </row>
    <row r="2596" spans="2:23" ht="52.5" hidden="1" customHeight="1" x14ac:dyDescent="0.35">
      <c r="B2596" s="115">
        <f t="shared" si="101"/>
        <v>2591</v>
      </c>
      <c r="C2596" s="115" t="s">
        <v>1755</v>
      </c>
      <c r="D2596" s="116" t="s">
        <v>5319</v>
      </c>
      <c r="E2596" s="117"/>
      <c r="F2596" s="118"/>
      <c r="G2596" s="119">
        <v>1</v>
      </c>
      <c r="H2596" s="119"/>
      <c r="I2596" s="119">
        <v>1</v>
      </c>
      <c r="J2596" s="119"/>
      <c r="K2596" s="217">
        <v>44562</v>
      </c>
      <c r="L2596" s="217">
        <v>44562</v>
      </c>
      <c r="M2596" s="217">
        <v>44562</v>
      </c>
      <c r="N2596" s="115" t="s">
        <v>5320</v>
      </c>
      <c r="O2596" s="115" t="s">
        <v>2167</v>
      </c>
      <c r="P2596" s="115">
        <f t="shared" ref="P2596:P2659" si="102">MONTH(K2596)</f>
        <v>1</v>
      </c>
      <c r="Q2596" s="115">
        <f t="shared" ref="Q2596:Q2659" si="103">YEAR(K2596)</f>
        <v>2022</v>
      </c>
      <c r="R2596" s="211">
        <v>0.13</v>
      </c>
      <c r="S2596" s="115" t="str">
        <f t="shared" si="100"/>
        <v>OGN</v>
      </c>
      <c r="T2596" s="115" t="str">
        <f>IFERROR(VLOOKUP(S2596,[1]LOKASI!$B$4:$D$19,2,0),"-")</f>
        <v>DISTRIK II</v>
      </c>
      <c r="U2596" s="216"/>
      <c r="V2596" s="216"/>
      <c r="W2596" s="215"/>
    </row>
    <row r="2597" spans="2:23" ht="52.5" hidden="1" customHeight="1" x14ac:dyDescent="0.35">
      <c r="B2597" s="115">
        <f t="shared" si="101"/>
        <v>2592</v>
      </c>
      <c r="C2597" s="115" t="s">
        <v>1755</v>
      </c>
      <c r="D2597" s="116" t="s">
        <v>5321</v>
      </c>
      <c r="E2597" s="117"/>
      <c r="F2597" s="118"/>
      <c r="G2597" s="119">
        <v>1</v>
      </c>
      <c r="H2597" s="119"/>
      <c r="I2597" s="119"/>
      <c r="J2597" s="119"/>
      <c r="K2597" s="217">
        <v>44562</v>
      </c>
      <c r="L2597" s="217">
        <v>44562</v>
      </c>
      <c r="M2597" s="217">
        <v>44562</v>
      </c>
      <c r="N2597" s="115" t="s">
        <v>5322</v>
      </c>
      <c r="O2597" s="115" t="s">
        <v>1452</v>
      </c>
      <c r="P2597" s="115">
        <f t="shared" si="102"/>
        <v>1</v>
      </c>
      <c r="Q2597" s="115">
        <f t="shared" si="103"/>
        <v>2022</v>
      </c>
      <c r="R2597" s="211"/>
      <c r="S2597" s="115" t="str">
        <f t="shared" si="100"/>
        <v>KAG</v>
      </c>
      <c r="T2597" s="115" t="str">
        <f>IFERROR(VLOOKUP(S2597,[1]LOKASI!$B$4:$D$19,2,0),"-")</f>
        <v>DISTRIK III</v>
      </c>
      <c r="U2597" s="216"/>
      <c r="V2597" s="216"/>
      <c r="W2597" s="215"/>
    </row>
    <row r="2598" spans="2:23" ht="52.5" hidden="1" customHeight="1" x14ac:dyDescent="0.35">
      <c r="B2598" s="115">
        <f t="shared" si="101"/>
        <v>2593</v>
      </c>
      <c r="C2598" s="115" t="s">
        <v>2301</v>
      </c>
      <c r="D2598" s="116" t="s">
        <v>5323</v>
      </c>
      <c r="E2598" s="117"/>
      <c r="F2598" s="118"/>
      <c r="G2598" s="119">
        <v>1</v>
      </c>
      <c r="H2598" s="119"/>
      <c r="I2598" s="119">
        <v>1</v>
      </c>
      <c r="J2598" s="119"/>
      <c r="K2598" s="217">
        <v>44618</v>
      </c>
      <c r="L2598" s="217">
        <v>44618</v>
      </c>
      <c r="M2598" s="217">
        <v>44618</v>
      </c>
      <c r="N2598" s="115" t="s">
        <v>5324</v>
      </c>
      <c r="O2598" s="115" t="s">
        <v>1332</v>
      </c>
      <c r="P2598" s="115">
        <f t="shared" si="102"/>
        <v>2</v>
      </c>
      <c r="Q2598" s="115">
        <f t="shared" si="103"/>
        <v>2022</v>
      </c>
      <c r="R2598" s="211"/>
      <c r="S2598" s="115" t="str">
        <f t="shared" si="100"/>
        <v>SP PMB</v>
      </c>
      <c r="T2598" s="115" t="str">
        <f>IFERROR(VLOOKUP(S2598,[1]LOKASI!$B$4:$D$19,2,0),"-")</f>
        <v>-</v>
      </c>
      <c r="U2598" s="216"/>
      <c r="V2598" s="216"/>
      <c r="W2598" s="215"/>
    </row>
    <row r="2599" spans="2:23" ht="52.5" hidden="1" customHeight="1" x14ac:dyDescent="0.35">
      <c r="B2599" s="115">
        <f t="shared" si="101"/>
        <v>2594</v>
      </c>
      <c r="C2599" s="115" t="s">
        <v>2301</v>
      </c>
      <c r="D2599" s="116" t="s">
        <v>5325</v>
      </c>
      <c r="E2599" s="117"/>
      <c r="F2599" s="118"/>
      <c r="G2599" s="119">
        <v>1</v>
      </c>
      <c r="H2599" s="119">
        <v>1</v>
      </c>
      <c r="I2599" s="119"/>
      <c r="J2599" s="119"/>
      <c r="K2599" s="217">
        <v>44618</v>
      </c>
      <c r="L2599" s="217">
        <v>44618</v>
      </c>
      <c r="M2599" s="217">
        <v>44618</v>
      </c>
      <c r="N2599" s="115" t="s">
        <v>5326</v>
      </c>
      <c r="O2599" s="115" t="s">
        <v>2059</v>
      </c>
      <c r="P2599" s="115">
        <f t="shared" si="102"/>
        <v>2</v>
      </c>
      <c r="Q2599" s="115">
        <f t="shared" si="103"/>
        <v>2022</v>
      </c>
      <c r="R2599" s="211"/>
      <c r="S2599" s="115" t="str">
        <f t="shared" si="100"/>
        <v>TMT</v>
      </c>
      <c r="T2599" s="115" t="str">
        <f>IFERROR(VLOOKUP(S2599,[1]LOKASI!$B$4:$D$19,2,0),"-")</f>
        <v>DISTRIK II</v>
      </c>
      <c r="U2599" s="216"/>
      <c r="V2599" s="216"/>
      <c r="W2599" s="215"/>
    </row>
    <row r="2600" spans="2:23" ht="52.5" hidden="1" customHeight="1" x14ac:dyDescent="0.35">
      <c r="B2600" s="115">
        <f t="shared" si="101"/>
        <v>2595</v>
      </c>
      <c r="C2600" s="115" t="s">
        <v>1755</v>
      </c>
      <c r="D2600" s="116" t="s">
        <v>5327</v>
      </c>
      <c r="E2600" s="117"/>
      <c r="F2600" s="118"/>
      <c r="G2600" s="119"/>
      <c r="H2600" s="119"/>
      <c r="I2600" s="119"/>
      <c r="J2600" s="119">
        <v>36</v>
      </c>
      <c r="K2600" s="217">
        <v>44617</v>
      </c>
      <c r="L2600" s="217">
        <v>44617</v>
      </c>
      <c r="M2600" s="217">
        <v>44617</v>
      </c>
      <c r="N2600" s="115" t="s">
        <v>5328</v>
      </c>
      <c r="O2600" s="115" t="s">
        <v>1695</v>
      </c>
      <c r="P2600" s="115">
        <f t="shared" si="102"/>
        <v>2</v>
      </c>
      <c r="Q2600" s="115">
        <f t="shared" si="103"/>
        <v>2022</v>
      </c>
      <c r="R2600" s="211">
        <v>0.01</v>
      </c>
      <c r="S2600" s="115" t="str">
        <f t="shared" si="100"/>
        <v>TTB</v>
      </c>
      <c r="T2600" s="115" t="str">
        <f>IFERROR(VLOOKUP(S2600,[1]LOKASI!$B$4:$D$19,2,0),"-")</f>
        <v>DISTRIK II</v>
      </c>
      <c r="U2600" s="216"/>
      <c r="V2600" s="216"/>
      <c r="W2600" s="215"/>
    </row>
    <row r="2601" spans="2:23" ht="52.5" hidden="1" customHeight="1" x14ac:dyDescent="0.35">
      <c r="B2601" s="115">
        <f t="shared" si="101"/>
        <v>2596</v>
      </c>
      <c r="C2601" s="115" t="s">
        <v>2301</v>
      </c>
      <c r="D2601" s="116" t="s">
        <v>5329</v>
      </c>
      <c r="E2601" s="117"/>
      <c r="F2601" s="118"/>
      <c r="G2601" s="119"/>
      <c r="H2601" s="119"/>
      <c r="I2601" s="119">
        <v>1</v>
      </c>
      <c r="J2601" s="119"/>
      <c r="K2601" s="217">
        <v>44616</v>
      </c>
      <c r="L2601" s="217">
        <v>44616</v>
      </c>
      <c r="M2601" s="217">
        <v>44616</v>
      </c>
      <c r="N2601" s="115" t="s">
        <v>5330</v>
      </c>
      <c r="O2601" s="115" t="s">
        <v>1332</v>
      </c>
      <c r="P2601" s="115">
        <f t="shared" si="102"/>
        <v>2</v>
      </c>
      <c r="Q2601" s="115">
        <f t="shared" si="103"/>
        <v>2022</v>
      </c>
      <c r="R2601" s="211"/>
      <c r="S2601" s="115" t="str">
        <f t="shared" si="100"/>
        <v>SP PMB</v>
      </c>
      <c r="T2601" s="115" t="str">
        <f>IFERROR(VLOOKUP(S2601,[1]LOKASI!$B$4:$D$19,2,0),"-")</f>
        <v>-</v>
      </c>
      <c r="U2601" s="216"/>
      <c r="V2601" s="216"/>
      <c r="W2601" s="215"/>
    </row>
    <row r="2602" spans="2:23" ht="52.5" hidden="1" customHeight="1" x14ac:dyDescent="0.35">
      <c r="B2602" s="115">
        <f t="shared" si="101"/>
        <v>2597</v>
      </c>
      <c r="C2602" s="115" t="s">
        <v>1755</v>
      </c>
      <c r="D2602" s="116" t="s">
        <v>5331</v>
      </c>
      <c r="E2602" s="117"/>
      <c r="F2602" s="118"/>
      <c r="G2602" s="119">
        <v>1</v>
      </c>
      <c r="H2602" s="119"/>
      <c r="I2602" s="119">
        <v>1</v>
      </c>
      <c r="J2602" s="119"/>
      <c r="K2602" s="217">
        <v>44616</v>
      </c>
      <c r="L2602" s="217">
        <v>44616</v>
      </c>
      <c r="M2602" s="217">
        <v>44616</v>
      </c>
      <c r="N2602" s="115" t="s">
        <v>3350</v>
      </c>
      <c r="O2602" s="115" t="s">
        <v>1565</v>
      </c>
      <c r="P2602" s="115">
        <f t="shared" si="102"/>
        <v>2</v>
      </c>
      <c r="Q2602" s="115">
        <f t="shared" si="103"/>
        <v>2022</v>
      </c>
      <c r="R2602" s="211">
        <v>1E-3</v>
      </c>
      <c r="S2602" s="115" t="str">
        <f t="shared" si="100"/>
        <v>TLJ</v>
      </c>
      <c r="T2602" s="115" t="str">
        <f>IFERROR(VLOOKUP(S2602,[1]LOKASI!$B$4:$D$19,2,0),"-")</f>
        <v>DISTRIK I</v>
      </c>
      <c r="U2602" s="216"/>
      <c r="V2602" s="216"/>
      <c r="W2602" s="215"/>
    </row>
    <row r="2603" spans="2:23" ht="99.75" hidden="1" customHeight="1" x14ac:dyDescent="0.35">
      <c r="B2603" s="115">
        <f t="shared" si="101"/>
        <v>2598</v>
      </c>
      <c r="C2603" s="115" t="s">
        <v>1755</v>
      </c>
      <c r="D2603" s="116" t="s">
        <v>5332</v>
      </c>
      <c r="E2603" s="117"/>
      <c r="F2603" s="118"/>
      <c r="G2603" s="119"/>
      <c r="H2603" s="119"/>
      <c r="I2603" s="119"/>
      <c r="J2603" s="119">
        <v>12</v>
      </c>
      <c r="K2603" s="217">
        <v>44616</v>
      </c>
      <c r="L2603" s="217">
        <v>44616</v>
      </c>
      <c r="M2603" s="217">
        <v>44616</v>
      </c>
      <c r="N2603" s="115" t="s">
        <v>3272</v>
      </c>
      <c r="O2603" s="115" t="s">
        <v>1924</v>
      </c>
      <c r="P2603" s="115">
        <f t="shared" si="102"/>
        <v>2</v>
      </c>
      <c r="Q2603" s="115">
        <f t="shared" si="103"/>
        <v>2022</v>
      </c>
      <c r="R2603" s="211">
        <v>1.8</v>
      </c>
      <c r="S2603" s="115" t="str">
        <f t="shared" si="100"/>
        <v>OGN</v>
      </c>
      <c r="T2603" s="115" t="str">
        <f>IFERROR(VLOOKUP(S2603,[1]LOKASI!$B$4:$D$19,2,0),"-")</f>
        <v>DISTRIK II</v>
      </c>
      <c r="U2603" s="216"/>
      <c r="V2603" s="216"/>
      <c r="W2603" s="215"/>
    </row>
    <row r="2604" spans="2:23" ht="52.5" hidden="1" customHeight="1" x14ac:dyDescent="0.35">
      <c r="B2604" s="115">
        <f t="shared" si="101"/>
        <v>2599</v>
      </c>
      <c r="C2604" s="115" t="s">
        <v>2301</v>
      </c>
      <c r="D2604" s="116" t="s">
        <v>5333</v>
      </c>
      <c r="E2604" s="117"/>
      <c r="F2604" s="118"/>
      <c r="G2604" s="119">
        <v>1</v>
      </c>
      <c r="H2604" s="119"/>
      <c r="I2604" s="119">
        <v>1</v>
      </c>
      <c r="J2604" s="119"/>
      <c r="K2604" s="217">
        <v>44615</v>
      </c>
      <c r="L2604" s="217">
        <v>44615</v>
      </c>
      <c r="M2604" s="217">
        <v>44615</v>
      </c>
      <c r="N2604" s="115" t="s">
        <v>3071</v>
      </c>
      <c r="O2604" s="115" t="s">
        <v>1929</v>
      </c>
      <c r="P2604" s="115">
        <f t="shared" si="102"/>
        <v>2</v>
      </c>
      <c r="Q2604" s="115">
        <f t="shared" si="103"/>
        <v>2022</v>
      </c>
      <c r="R2604" s="211"/>
      <c r="S2604" s="115" t="str">
        <f t="shared" si="100"/>
        <v>SP 2 GNK</v>
      </c>
      <c r="T2604" s="115" t="str">
        <f>IFERROR(VLOOKUP(S2604,[1]LOKASI!$B$4:$D$19,2,0),"-")</f>
        <v>-</v>
      </c>
      <c r="U2604" s="216"/>
      <c r="V2604" s="216"/>
      <c r="W2604" s="215"/>
    </row>
    <row r="2605" spans="2:23" ht="52.5" hidden="1" customHeight="1" x14ac:dyDescent="0.35">
      <c r="B2605" s="115">
        <f t="shared" si="101"/>
        <v>2600</v>
      </c>
      <c r="C2605" s="115" t="s">
        <v>2301</v>
      </c>
      <c r="D2605" s="116" t="s">
        <v>5334</v>
      </c>
      <c r="E2605" s="117"/>
      <c r="F2605" s="118"/>
      <c r="G2605" s="119">
        <v>1</v>
      </c>
      <c r="H2605" s="119"/>
      <c r="I2605" s="119">
        <v>1</v>
      </c>
      <c r="J2605" s="119"/>
      <c r="K2605" s="217">
        <v>44615</v>
      </c>
      <c r="L2605" s="217">
        <v>44615</v>
      </c>
      <c r="M2605" s="217">
        <v>44615</v>
      </c>
      <c r="N2605" s="115" t="s">
        <v>4773</v>
      </c>
      <c r="O2605" s="115" t="s">
        <v>1842</v>
      </c>
      <c r="P2605" s="115">
        <f t="shared" si="102"/>
        <v>2</v>
      </c>
      <c r="Q2605" s="115">
        <f t="shared" si="103"/>
        <v>2022</v>
      </c>
      <c r="R2605" s="211"/>
      <c r="S2605" s="115" t="str">
        <f t="shared" si="100"/>
        <v>TLJ</v>
      </c>
      <c r="T2605" s="115" t="str">
        <f>IFERROR(VLOOKUP(S2605,[1]LOKASI!$B$4:$D$19,2,0),"-")</f>
        <v>DISTRIK I</v>
      </c>
      <c r="U2605" s="216"/>
      <c r="V2605" s="216"/>
      <c r="W2605" s="215"/>
    </row>
    <row r="2606" spans="2:23" ht="52.5" hidden="1" customHeight="1" x14ac:dyDescent="0.35">
      <c r="B2606" s="115">
        <f t="shared" si="101"/>
        <v>2601</v>
      </c>
      <c r="C2606" s="115" t="s">
        <v>1755</v>
      </c>
      <c r="D2606" s="116" t="s">
        <v>5335</v>
      </c>
      <c r="E2606" s="117"/>
      <c r="F2606" s="118"/>
      <c r="G2606" s="119"/>
      <c r="H2606" s="119"/>
      <c r="I2606" s="119"/>
      <c r="J2606" s="119">
        <v>45</v>
      </c>
      <c r="K2606" s="217">
        <v>44615</v>
      </c>
      <c r="L2606" s="217">
        <v>44615</v>
      </c>
      <c r="M2606" s="217">
        <v>44615</v>
      </c>
      <c r="N2606" s="115" t="s">
        <v>3631</v>
      </c>
      <c r="O2606" s="115" t="s">
        <v>701</v>
      </c>
      <c r="P2606" s="115">
        <f t="shared" si="102"/>
        <v>2</v>
      </c>
      <c r="Q2606" s="115">
        <f t="shared" si="103"/>
        <v>2022</v>
      </c>
      <c r="R2606" s="211">
        <v>0.6</v>
      </c>
      <c r="S2606" s="115" t="str">
        <f t="shared" si="100"/>
        <v>TLJ</v>
      </c>
      <c r="T2606" s="115" t="str">
        <f>IFERROR(VLOOKUP(S2606,[1]LOKASI!$B$4:$D$19,2,0),"-")</f>
        <v>DISTRIK I</v>
      </c>
      <c r="U2606" s="216"/>
      <c r="V2606" s="216"/>
      <c r="W2606" s="215"/>
    </row>
    <row r="2607" spans="2:23" ht="52.5" hidden="1" customHeight="1" x14ac:dyDescent="0.35">
      <c r="B2607" s="115">
        <f t="shared" si="101"/>
        <v>2602</v>
      </c>
      <c r="C2607" s="115" t="s">
        <v>1755</v>
      </c>
      <c r="D2607" s="116" t="s">
        <v>5336</v>
      </c>
      <c r="E2607" s="117"/>
      <c r="F2607" s="118"/>
      <c r="G2607" s="119"/>
      <c r="H2607" s="119"/>
      <c r="I2607" s="119"/>
      <c r="J2607" s="119">
        <v>30</v>
      </c>
      <c r="K2607" s="217">
        <v>44614</v>
      </c>
      <c r="L2607" s="217">
        <v>44614</v>
      </c>
      <c r="M2607" s="217">
        <v>44614</v>
      </c>
      <c r="N2607" s="115" t="s">
        <v>3477</v>
      </c>
      <c r="O2607" s="115" t="s">
        <v>1906</v>
      </c>
      <c r="P2607" s="115">
        <f t="shared" si="102"/>
        <v>2</v>
      </c>
      <c r="Q2607" s="115">
        <f t="shared" si="103"/>
        <v>2022</v>
      </c>
      <c r="R2607" s="211">
        <v>2.5</v>
      </c>
      <c r="S2607" s="115" t="str">
        <f t="shared" si="100"/>
        <v>OGN</v>
      </c>
      <c r="T2607" s="115" t="str">
        <f>IFERROR(VLOOKUP(S2607,[1]LOKASI!$B$4:$D$19,2,0),"-")</f>
        <v>DISTRIK II</v>
      </c>
      <c r="U2607" s="216"/>
      <c r="V2607" s="216"/>
      <c r="W2607" s="215"/>
    </row>
    <row r="2608" spans="2:23" ht="52.5" hidden="1" customHeight="1" x14ac:dyDescent="0.35">
      <c r="B2608" s="115">
        <f t="shared" si="101"/>
        <v>2603</v>
      </c>
      <c r="C2608" s="115" t="s">
        <v>2301</v>
      </c>
      <c r="D2608" s="116" t="s">
        <v>5337</v>
      </c>
      <c r="E2608" s="117"/>
      <c r="F2608" s="118"/>
      <c r="G2608" s="119">
        <v>1</v>
      </c>
      <c r="H2608" s="119"/>
      <c r="I2608" s="119">
        <v>1</v>
      </c>
      <c r="J2608" s="119"/>
      <c r="K2608" s="217">
        <v>44614</v>
      </c>
      <c r="L2608" s="217">
        <v>44614</v>
      </c>
      <c r="M2608" s="217">
        <v>44614</v>
      </c>
      <c r="N2608" s="115" t="s">
        <v>5237</v>
      </c>
      <c r="O2608" s="115" t="s">
        <v>2134</v>
      </c>
      <c r="P2608" s="115">
        <f t="shared" si="102"/>
        <v>2</v>
      </c>
      <c r="Q2608" s="115">
        <f t="shared" si="103"/>
        <v>2022</v>
      </c>
      <c r="R2608" s="211"/>
      <c r="S2608" s="115" t="str">
        <f t="shared" si="100"/>
        <v>PDW</v>
      </c>
      <c r="T2608" s="115" t="str">
        <f>IFERROR(VLOOKUP(S2608,[1]LOKASI!$B$4:$D$19,2,0),"-")</f>
        <v>-</v>
      </c>
      <c r="U2608" s="216"/>
      <c r="V2608" s="216"/>
      <c r="W2608" s="215"/>
    </row>
    <row r="2609" spans="2:23" ht="52.5" hidden="1" customHeight="1" x14ac:dyDescent="0.35">
      <c r="B2609" s="115">
        <f t="shared" si="101"/>
        <v>2604</v>
      </c>
      <c r="C2609" s="115" t="s">
        <v>1755</v>
      </c>
      <c r="D2609" s="116" t="s">
        <v>5338</v>
      </c>
      <c r="E2609" s="117"/>
      <c r="F2609" s="118"/>
      <c r="G2609" s="119"/>
      <c r="H2609" s="119"/>
      <c r="I2609" s="119"/>
      <c r="J2609" s="119">
        <v>3</v>
      </c>
      <c r="K2609" s="217">
        <v>44613</v>
      </c>
      <c r="L2609" s="217">
        <v>44613</v>
      </c>
      <c r="M2609" s="217">
        <v>44613</v>
      </c>
      <c r="N2609" s="115" t="s">
        <v>3573</v>
      </c>
      <c r="O2609" s="115" t="s">
        <v>1432</v>
      </c>
      <c r="P2609" s="115">
        <f t="shared" si="102"/>
        <v>2</v>
      </c>
      <c r="Q2609" s="115">
        <f t="shared" si="103"/>
        <v>2022</v>
      </c>
      <c r="R2609" s="211">
        <v>0.8</v>
      </c>
      <c r="S2609" s="115" t="str">
        <f t="shared" si="100"/>
        <v>GNK</v>
      </c>
      <c r="T2609" s="115" t="str">
        <f>IFERROR(VLOOKUP(S2609,[1]LOKASI!$B$4:$D$19,2,0),"-")</f>
        <v>DISTRIK I</v>
      </c>
      <c r="U2609" s="216"/>
      <c r="V2609" s="216"/>
      <c r="W2609" s="215"/>
    </row>
    <row r="2610" spans="2:23" ht="52.5" hidden="1" customHeight="1" x14ac:dyDescent="0.35">
      <c r="B2610" s="115">
        <f t="shared" si="101"/>
        <v>2605</v>
      </c>
      <c r="C2610" s="115" t="s">
        <v>1755</v>
      </c>
      <c r="D2610" s="116" t="s">
        <v>5339</v>
      </c>
      <c r="E2610" s="117"/>
      <c r="F2610" s="118"/>
      <c r="G2610" s="119"/>
      <c r="H2610" s="119"/>
      <c r="I2610" s="119"/>
      <c r="J2610" s="119">
        <v>24</v>
      </c>
      <c r="K2610" s="217">
        <v>44607</v>
      </c>
      <c r="L2610" s="217">
        <v>44613</v>
      </c>
      <c r="M2610" s="217">
        <v>44613</v>
      </c>
      <c r="N2610" s="115" t="s">
        <v>4624</v>
      </c>
      <c r="O2610" s="115" t="s">
        <v>1906</v>
      </c>
      <c r="P2610" s="115">
        <f t="shared" si="102"/>
        <v>2</v>
      </c>
      <c r="Q2610" s="115">
        <f t="shared" si="103"/>
        <v>2022</v>
      </c>
      <c r="R2610" s="211">
        <v>1.4</v>
      </c>
      <c r="S2610" s="115" t="str">
        <f t="shared" si="100"/>
        <v>OGN</v>
      </c>
      <c r="T2610" s="115" t="str">
        <f>IFERROR(VLOOKUP(S2610,[1]LOKASI!$B$4:$D$19,2,0),"-")</f>
        <v>DISTRIK II</v>
      </c>
      <c r="U2610" s="216"/>
      <c r="V2610" s="216"/>
      <c r="W2610" s="215"/>
    </row>
    <row r="2611" spans="2:23" ht="70.5" hidden="1" customHeight="1" x14ac:dyDescent="0.35">
      <c r="B2611" s="115">
        <f t="shared" si="101"/>
        <v>2606</v>
      </c>
      <c r="C2611" s="115" t="s">
        <v>2301</v>
      </c>
      <c r="D2611" s="116" t="s">
        <v>5340</v>
      </c>
      <c r="E2611" s="117"/>
      <c r="F2611" s="118"/>
      <c r="G2611" s="119"/>
      <c r="H2611" s="119"/>
      <c r="I2611" s="119"/>
      <c r="J2611" s="119">
        <v>30</v>
      </c>
      <c r="K2611" s="217">
        <v>44613</v>
      </c>
      <c r="L2611" s="217">
        <v>44613</v>
      </c>
      <c r="M2611" s="217">
        <v>44613</v>
      </c>
      <c r="N2611" s="115" t="s">
        <v>4248</v>
      </c>
      <c r="O2611" s="115" t="s">
        <v>2059</v>
      </c>
      <c r="P2611" s="115">
        <f t="shared" si="102"/>
        <v>2</v>
      </c>
      <c r="Q2611" s="115">
        <f t="shared" si="103"/>
        <v>2022</v>
      </c>
      <c r="R2611" s="211"/>
      <c r="S2611" s="115" t="str">
        <f t="shared" si="100"/>
        <v>TMT</v>
      </c>
      <c r="T2611" s="115" t="str">
        <f>IFERROR(VLOOKUP(S2611,[1]LOKASI!$B$4:$D$19,2,0),"-")</f>
        <v>DISTRIK II</v>
      </c>
      <c r="U2611" s="216"/>
      <c r="V2611" s="216"/>
      <c r="W2611" s="215"/>
    </row>
    <row r="2612" spans="2:23" ht="52.5" hidden="1" customHeight="1" x14ac:dyDescent="0.35">
      <c r="B2612" s="115">
        <f t="shared" si="101"/>
        <v>2607</v>
      </c>
      <c r="C2612" s="115" t="s">
        <v>1755</v>
      </c>
      <c r="D2612" s="116" t="s">
        <v>5341</v>
      </c>
      <c r="E2612" s="117"/>
      <c r="F2612" s="118"/>
      <c r="G2612" s="119">
        <v>1</v>
      </c>
      <c r="H2612" s="119"/>
      <c r="I2612" s="119">
        <v>1</v>
      </c>
      <c r="J2612" s="119"/>
      <c r="K2612" s="217">
        <v>44613</v>
      </c>
      <c r="L2612" s="217">
        <v>44613</v>
      </c>
      <c r="M2612" s="217">
        <v>44613</v>
      </c>
      <c r="N2612" s="115" t="s">
        <v>5342</v>
      </c>
      <c r="O2612" s="115" t="s">
        <v>1367</v>
      </c>
      <c r="P2612" s="115">
        <f t="shared" si="102"/>
        <v>2</v>
      </c>
      <c r="Q2612" s="115">
        <f t="shared" si="103"/>
        <v>2022</v>
      </c>
      <c r="R2612" s="211">
        <v>2.64</v>
      </c>
      <c r="S2612" s="115" t="str">
        <f t="shared" si="100"/>
        <v>BRG</v>
      </c>
      <c r="T2612" s="115" t="str">
        <f>IFERROR(VLOOKUP(S2612,[1]LOKASI!$B$4:$D$19,2,0),"-")</f>
        <v>DISTRIK III</v>
      </c>
      <c r="U2612" s="216"/>
      <c r="V2612" s="216"/>
      <c r="W2612" s="215"/>
    </row>
    <row r="2613" spans="2:23" ht="52.5" hidden="1" customHeight="1" x14ac:dyDescent="0.35">
      <c r="B2613" s="115">
        <f t="shared" si="101"/>
        <v>2608</v>
      </c>
      <c r="C2613" s="115" t="s">
        <v>1755</v>
      </c>
      <c r="D2613" s="116" t="s">
        <v>5343</v>
      </c>
      <c r="E2613" s="117"/>
      <c r="F2613" s="118"/>
      <c r="G2613" s="119"/>
      <c r="H2613" s="119"/>
      <c r="I2613" s="119"/>
      <c r="J2613" s="119">
        <v>3</v>
      </c>
      <c r="K2613" s="217">
        <v>44613</v>
      </c>
      <c r="L2613" s="217">
        <v>44613</v>
      </c>
      <c r="M2613" s="217">
        <v>44613</v>
      </c>
      <c r="N2613" s="115" t="s">
        <v>5344</v>
      </c>
      <c r="O2613" s="115" t="s">
        <v>3866</v>
      </c>
      <c r="P2613" s="115">
        <f t="shared" si="102"/>
        <v>2</v>
      </c>
      <c r="Q2613" s="115">
        <f t="shared" si="103"/>
        <v>2022</v>
      </c>
      <c r="R2613" s="211">
        <v>0</v>
      </c>
      <c r="S2613" s="115" t="str">
        <f t="shared" si="100"/>
        <v>PDS</v>
      </c>
      <c r="T2613" s="115" t="str">
        <f>IFERROR(VLOOKUP(S2613,[1]LOKASI!$B$4:$D$19,2,0),"-")</f>
        <v>-</v>
      </c>
      <c r="U2613" s="216"/>
      <c r="V2613" s="216"/>
      <c r="W2613" s="215"/>
    </row>
    <row r="2614" spans="2:23" ht="52.5" hidden="1" customHeight="1" x14ac:dyDescent="0.35">
      <c r="B2614" s="115">
        <f t="shared" si="101"/>
        <v>2609</v>
      </c>
      <c r="C2614" s="115" t="s">
        <v>1755</v>
      </c>
      <c r="D2614" s="116" t="s">
        <v>5345</v>
      </c>
      <c r="E2614" s="117"/>
      <c r="F2614" s="118"/>
      <c r="G2614" s="119">
        <v>1</v>
      </c>
      <c r="H2614" s="119"/>
      <c r="I2614" s="119">
        <v>1</v>
      </c>
      <c r="J2614" s="119"/>
      <c r="K2614" s="217">
        <v>44613</v>
      </c>
      <c r="L2614" s="217">
        <v>44613</v>
      </c>
      <c r="M2614" s="217">
        <v>44613</v>
      </c>
      <c r="N2614" s="115" t="s">
        <v>5346</v>
      </c>
      <c r="O2614" s="115" t="s">
        <v>4344</v>
      </c>
      <c r="P2614" s="115">
        <f t="shared" si="102"/>
        <v>2</v>
      </c>
      <c r="Q2614" s="115">
        <f t="shared" si="103"/>
        <v>2022</v>
      </c>
      <c r="R2614" s="211">
        <v>0.28999999999999998</v>
      </c>
      <c r="S2614" s="115" t="str">
        <f t="shared" si="100"/>
        <v>PMT</v>
      </c>
      <c r="T2614" s="115" t="str">
        <f>IFERROR(VLOOKUP(S2614,[1]LOKASI!$B$4:$D$19,2,0),"-")</f>
        <v>-</v>
      </c>
      <c r="U2614" s="216"/>
      <c r="V2614" s="216"/>
      <c r="W2614" s="215"/>
    </row>
    <row r="2615" spans="2:23" ht="52.5" hidden="1" customHeight="1" x14ac:dyDescent="0.35">
      <c r="B2615" s="115">
        <f t="shared" si="101"/>
        <v>2610</v>
      </c>
      <c r="C2615" s="115" t="s">
        <v>1755</v>
      </c>
      <c r="D2615" s="116" t="s">
        <v>5347</v>
      </c>
      <c r="E2615" s="117"/>
      <c r="F2615" s="118"/>
      <c r="G2615" s="119">
        <v>1</v>
      </c>
      <c r="H2615" s="119">
        <v>1</v>
      </c>
      <c r="I2615" s="119"/>
      <c r="J2615" s="119"/>
      <c r="K2615" s="217">
        <v>44612</v>
      </c>
      <c r="L2615" s="217">
        <v>44612</v>
      </c>
      <c r="M2615" s="217">
        <v>44612</v>
      </c>
      <c r="N2615" s="115" t="s">
        <v>3196</v>
      </c>
      <c r="O2615" s="115" t="s">
        <v>1367</v>
      </c>
      <c r="P2615" s="115">
        <f t="shared" si="102"/>
        <v>2</v>
      </c>
      <c r="Q2615" s="115">
        <f t="shared" si="103"/>
        <v>2022</v>
      </c>
      <c r="R2615" s="211">
        <v>2.64</v>
      </c>
      <c r="S2615" s="115" t="str">
        <f t="shared" si="100"/>
        <v>BRG</v>
      </c>
      <c r="T2615" s="115" t="str">
        <f>IFERROR(VLOOKUP(S2615,[1]LOKASI!$B$4:$D$19,2,0),"-")</f>
        <v>DISTRIK III</v>
      </c>
      <c r="U2615" s="216"/>
      <c r="V2615" s="216"/>
      <c r="W2615" s="215"/>
    </row>
    <row r="2616" spans="2:23" ht="52.5" hidden="1" customHeight="1" x14ac:dyDescent="0.35">
      <c r="B2616" s="115">
        <f t="shared" si="101"/>
        <v>2611</v>
      </c>
      <c r="C2616" s="115" t="s">
        <v>1755</v>
      </c>
      <c r="D2616" s="116" t="s">
        <v>5348</v>
      </c>
      <c r="E2616" s="117"/>
      <c r="F2616" s="118"/>
      <c r="G2616" s="119">
        <v>1</v>
      </c>
      <c r="H2616" s="119"/>
      <c r="I2616" s="119">
        <v>1</v>
      </c>
      <c r="J2616" s="119"/>
      <c r="K2616" s="217">
        <v>44611</v>
      </c>
      <c r="L2616" s="217">
        <v>44611</v>
      </c>
      <c r="M2616" s="217">
        <v>44611</v>
      </c>
      <c r="N2616" s="115" t="s">
        <v>3371</v>
      </c>
      <c r="O2616" s="115" t="s">
        <v>1842</v>
      </c>
      <c r="P2616" s="115">
        <f t="shared" si="102"/>
        <v>2</v>
      </c>
      <c r="Q2616" s="115">
        <f t="shared" si="103"/>
        <v>2022</v>
      </c>
      <c r="R2616" s="211"/>
      <c r="S2616" s="115" t="str">
        <f t="shared" si="100"/>
        <v>TLJ</v>
      </c>
      <c r="T2616" s="115" t="str">
        <f>IFERROR(VLOOKUP(S2616,[1]LOKASI!$B$4:$D$19,2,0),"-")</f>
        <v>DISTRIK I</v>
      </c>
      <c r="U2616" s="216"/>
      <c r="V2616" s="216"/>
      <c r="W2616" s="215"/>
    </row>
    <row r="2617" spans="2:23" ht="72.75" hidden="1" customHeight="1" x14ac:dyDescent="0.35">
      <c r="B2617" s="115">
        <f t="shared" si="101"/>
        <v>2612</v>
      </c>
      <c r="C2617" s="115" t="s">
        <v>1755</v>
      </c>
      <c r="D2617" s="116" t="s">
        <v>5349</v>
      </c>
      <c r="E2617" s="117"/>
      <c r="F2617" s="118"/>
      <c r="G2617" s="119">
        <v>1</v>
      </c>
      <c r="H2617" s="119">
        <v>1</v>
      </c>
      <c r="I2617" s="119"/>
      <c r="J2617" s="119"/>
      <c r="K2617" s="217">
        <v>44611</v>
      </c>
      <c r="L2617" s="217">
        <v>44611</v>
      </c>
      <c r="M2617" s="217">
        <v>44611</v>
      </c>
      <c r="N2617" s="115" t="s">
        <v>5350</v>
      </c>
      <c r="O2617" s="115" t="s">
        <v>1987</v>
      </c>
      <c r="P2617" s="115">
        <f t="shared" si="102"/>
        <v>2</v>
      </c>
      <c r="Q2617" s="115">
        <f t="shared" si="103"/>
        <v>2022</v>
      </c>
      <c r="R2617" s="211">
        <v>1.4</v>
      </c>
      <c r="S2617" s="115" t="str">
        <f t="shared" si="100"/>
        <v>OGN</v>
      </c>
      <c r="T2617" s="115" t="str">
        <f>IFERROR(VLOOKUP(S2617,[1]LOKASI!$B$4:$D$19,2,0),"-")</f>
        <v>DISTRIK II</v>
      </c>
      <c r="U2617" s="216"/>
      <c r="V2617" s="216"/>
      <c r="W2617" s="215"/>
    </row>
    <row r="2618" spans="2:23" ht="52.5" hidden="1" customHeight="1" x14ac:dyDescent="0.35">
      <c r="B2618" s="115">
        <f t="shared" si="101"/>
        <v>2613</v>
      </c>
      <c r="C2618" s="115" t="s">
        <v>2301</v>
      </c>
      <c r="D2618" s="116" t="s">
        <v>5351</v>
      </c>
      <c r="E2618" s="117"/>
      <c r="F2618" s="118"/>
      <c r="G2618" s="119">
        <v>1</v>
      </c>
      <c r="H2618" s="119"/>
      <c r="I2618" s="119"/>
      <c r="J2618" s="119"/>
      <c r="K2618" s="217">
        <v>44611</v>
      </c>
      <c r="L2618" s="217">
        <v>44611</v>
      </c>
      <c r="M2618" s="217">
        <v>44611</v>
      </c>
      <c r="N2618" s="115" t="s">
        <v>4871</v>
      </c>
      <c r="O2618" s="115" t="s">
        <v>1906</v>
      </c>
      <c r="P2618" s="115">
        <f t="shared" si="102"/>
        <v>2</v>
      </c>
      <c r="Q2618" s="115">
        <f t="shared" si="103"/>
        <v>2022</v>
      </c>
      <c r="R2618" s="211"/>
      <c r="S2618" s="115" t="str">
        <f t="shared" si="100"/>
        <v>OGN</v>
      </c>
      <c r="T2618" s="115" t="str">
        <f>IFERROR(VLOOKUP(S2618,[1]LOKASI!$B$4:$D$19,2,0),"-")</f>
        <v>DISTRIK II</v>
      </c>
      <c r="U2618" s="216"/>
      <c r="V2618" s="216"/>
      <c r="W2618" s="215"/>
    </row>
    <row r="2619" spans="2:23" ht="52.5" hidden="1" customHeight="1" x14ac:dyDescent="0.35">
      <c r="B2619" s="115">
        <f t="shared" si="101"/>
        <v>2614</v>
      </c>
      <c r="C2619" s="115" t="s">
        <v>2301</v>
      </c>
      <c r="D2619" s="116" t="s">
        <v>5352</v>
      </c>
      <c r="E2619" s="117"/>
      <c r="F2619" s="118"/>
      <c r="G2619" s="119">
        <v>1</v>
      </c>
      <c r="H2619" s="119"/>
      <c r="I2619" s="119">
        <v>1</v>
      </c>
      <c r="J2619" s="119"/>
      <c r="K2619" s="217">
        <v>44609</v>
      </c>
      <c r="L2619" s="217">
        <v>44609</v>
      </c>
      <c r="M2619" s="217">
        <v>44609</v>
      </c>
      <c r="N2619" s="115" t="s">
        <v>3150</v>
      </c>
      <c r="O2619" s="115" t="s">
        <v>1470</v>
      </c>
      <c r="P2619" s="115">
        <f t="shared" si="102"/>
        <v>2</v>
      </c>
      <c r="Q2619" s="115">
        <f t="shared" si="103"/>
        <v>2022</v>
      </c>
      <c r="R2619" s="211"/>
      <c r="S2619" s="115" t="str">
        <f t="shared" si="100"/>
        <v>LBK-11</v>
      </c>
      <c r="T2619" s="115" t="str">
        <f>IFERROR(VLOOKUP(S2619,[1]LOKASI!$B$4:$D$19,2,0),"-")</f>
        <v>-</v>
      </c>
      <c r="U2619" s="216"/>
      <c r="V2619" s="216"/>
      <c r="W2619" s="215"/>
    </row>
    <row r="2620" spans="2:23" ht="52.5" hidden="1" customHeight="1" x14ac:dyDescent="0.35">
      <c r="B2620" s="115">
        <f t="shared" si="101"/>
        <v>2615</v>
      </c>
      <c r="C2620" s="115" t="s">
        <v>1782</v>
      </c>
      <c r="D2620" s="116" t="s">
        <v>5353</v>
      </c>
      <c r="E2620" s="117"/>
      <c r="F2620" s="118"/>
      <c r="G2620" s="119">
        <v>1</v>
      </c>
      <c r="H2620" s="119"/>
      <c r="I2620" s="119">
        <v>1</v>
      </c>
      <c r="J2620" s="119"/>
      <c r="K2620" s="217">
        <v>44609</v>
      </c>
      <c r="L2620" s="217">
        <v>44609</v>
      </c>
      <c r="M2620" s="217">
        <v>44609</v>
      </c>
      <c r="N2620" s="115" t="s">
        <v>3002</v>
      </c>
      <c r="O2620" s="115" t="s">
        <v>1698</v>
      </c>
      <c r="P2620" s="115">
        <f t="shared" si="102"/>
        <v>2</v>
      </c>
      <c r="Q2620" s="115">
        <f t="shared" si="103"/>
        <v>2022</v>
      </c>
      <c r="R2620" s="211"/>
      <c r="S2620" s="115" t="str">
        <f t="shared" si="100"/>
        <v>TTB</v>
      </c>
      <c r="T2620" s="115" t="str">
        <f>IFERROR(VLOOKUP(S2620,[1]LOKASI!$B$4:$D$19,2,0),"-")</f>
        <v>DISTRIK II</v>
      </c>
      <c r="U2620" s="216"/>
      <c r="V2620" s="216"/>
      <c r="W2620" s="215"/>
    </row>
    <row r="2621" spans="2:23" ht="52.5" hidden="1" customHeight="1" x14ac:dyDescent="0.35">
      <c r="B2621" s="115">
        <f t="shared" si="101"/>
        <v>2616</v>
      </c>
      <c r="C2621" s="115" t="s">
        <v>1782</v>
      </c>
      <c r="D2621" s="116" t="s">
        <v>5354</v>
      </c>
      <c r="E2621" s="117"/>
      <c r="F2621" s="118"/>
      <c r="G2621" s="119">
        <v>1</v>
      </c>
      <c r="H2621" s="119"/>
      <c r="I2621" s="119"/>
      <c r="J2621" s="119"/>
      <c r="K2621" s="217">
        <v>44609</v>
      </c>
      <c r="L2621" s="217">
        <v>44609</v>
      </c>
      <c r="M2621" s="217">
        <v>44609</v>
      </c>
      <c r="N2621" s="115" t="s">
        <v>3848</v>
      </c>
      <c r="O2621" s="115" t="s">
        <v>1996</v>
      </c>
      <c r="P2621" s="115">
        <f t="shared" si="102"/>
        <v>2</v>
      </c>
      <c r="Q2621" s="115">
        <f t="shared" si="103"/>
        <v>2022</v>
      </c>
      <c r="R2621" s="211"/>
      <c r="S2621" s="115" t="str">
        <f t="shared" si="100"/>
        <v>TTB</v>
      </c>
      <c r="T2621" s="115" t="str">
        <f>IFERROR(VLOOKUP(S2621,[1]LOKASI!$B$4:$D$19,2,0),"-")</f>
        <v>DISTRIK II</v>
      </c>
      <c r="U2621" s="216"/>
      <c r="V2621" s="216"/>
      <c r="W2621" s="215"/>
    </row>
    <row r="2622" spans="2:23" ht="52.5" hidden="1" customHeight="1" x14ac:dyDescent="0.35">
      <c r="B2622" s="115">
        <f t="shared" si="101"/>
        <v>2617</v>
      </c>
      <c r="C2622" s="115" t="s">
        <v>1755</v>
      </c>
      <c r="D2622" s="116" t="s">
        <v>5355</v>
      </c>
      <c r="E2622" s="117"/>
      <c r="F2622" s="118"/>
      <c r="G2622" s="119"/>
      <c r="H2622" s="119"/>
      <c r="I2622" s="119"/>
      <c r="J2622" s="119">
        <v>16</v>
      </c>
      <c r="K2622" s="217">
        <v>44609</v>
      </c>
      <c r="L2622" s="217">
        <v>44609</v>
      </c>
      <c r="M2622" s="217">
        <v>44609</v>
      </c>
      <c r="N2622" s="115" t="s">
        <v>3163</v>
      </c>
      <c r="O2622" s="115" t="s">
        <v>1795</v>
      </c>
      <c r="P2622" s="115">
        <f t="shared" si="102"/>
        <v>2</v>
      </c>
      <c r="Q2622" s="115">
        <f t="shared" si="103"/>
        <v>2022</v>
      </c>
      <c r="R2622" s="211">
        <v>3.2</v>
      </c>
      <c r="S2622" s="115" t="str">
        <f t="shared" si="100"/>
        <v>TMT</v>
      </c>
      <c r="T2622" s="115" t="str">
        <f>IFERROR(VLOOKUP(S2622,[1]LOKASI!$B$4:$D$19,2,0),"-")</f>
        <v>DISTRIK II</v>
      </c>
      <c r="U2622" s="216"/>
      <c r="V2622" s="216"/>
      <c r="W2622" s="215"/>
    </row>
    <row r="2623" spans="2:23" ht="52.5" hidden="1" customHeight="1" x14ac:dyDescent="0.35">
      <c r="B2623" s="115">
        <f t="shared" si="101"/>
        <v>2618</v>
      </c>
      <c r="C2623" s="115" t="s">
        <v>1755</v>
      </c>
      <c r="D2623" s="116" t="s">
        <v>5356</v>
      </c>
      <c r="E2623" s="117"/>
      <c r="F2623" s="118"/>
      <c r="G2623" s="119"/>
      <c r="H2623" s="119"/>
      <c r="I2623" s="119"/>
      <c r="J2623" s="119">
        <v>24</v>
      </c>
      <c r="K2623" s="217">
        <v>44609</v>
      </c>
      <c r="L2623" s="217">
        <v>44609</v>
      </c>
      <c r="M2623" s="217">
        <v>44609</v>
      </c>
      <c r="N2623" s="115" t="s">
        <v>3543</v>
      </c>
      <c r="O2623" s="115" t="s">
        <v>1495</v>
      </c>
      <c r="P2623" s="115">
        <f t="shared" si="102"/>
        <v>2</v>
      </c>
      <c r="Q2623" s="115">
        <f t="shared" si="103"/>
        <v>2022</v>
      </c>
      <c r="R2623" s="211">
        <v>0.75</v>
      </c>
      <c r="S2623" s="115" t="str">
        <f t="shared" si="100"/>
        <v>PDW</v>
      </c>
      <c r="T2623" s="115" t="str">
        <f>IFERROR(VLOOKUP(S2623,[1]LOKASI!$B$4:$D$19,2,0),"-")</f>
        <v>-</v>
      </c>
      <c r="U2623" s="216"/>
      <c r="V2623" s="216"/>
      <c r="W2623" s="215"/>
    </row>
    <row r="2624" spans="2:23" ht="52.5" hidden="1" customHeight="1" x14ac:dyDescent="0.35">
      <c r="B2624" s="115">
        <f t="shared" si="101"/>
        <v>2619</v>
      </c>
      <c r="C2624" s="115" t="s">
        <v>1755</v>
      </c>
      <c r="D2624" s="116" t="s">
        <v>5357</v>
      </c>
      <c r="E2624" s="117"/>
      <c r="F2624" s="118"/>
      <c r="G2624" s="119"/>
      <c r="H2624" s="119"/>
      <c r="I2624" s="119"/>
      <c r="J2624" s="119">
        <v>8</v>
      </c>
      <c r="K2624" s="217">
        <v>44608</v>
      </c>
      <c r="L2624" s="217">
        <v>44608</v>
      </c>
      <c r="M2624" s="217">
        <v>44608</v>
      </c>
      <c r="N2624" s="115" t="s">
        <v>5358</v>
      </c>
      <c r="O2624" s="115" t="s">
        <v>1538</v>
      </c>
      <c r="P2624" s="115">
        <f t="shared" si="102"/>
        <v>2</v>
      </c>
      <c r="Q2624" s="115">
        <f t="shared" si="103"/>
        <v>2022</v>
      </c>
      <c r="R2624" s="211"/>
      <c r="S2624" s="115" t="str">
        <f t="shared" si="100"/>
        <v>SKG</v>
      </c>
      <c r="T2624" s="115" t="str">
        <f>IFERROR(VLOOKUP(S2624,[1]LOKASI!$B$4:$D$19,2,0),"-")</f>
        <v>-</v>
      </c>
      <c r="U2624" s="216"/>
      <c r="V2624" s="216"/>
      <c r="W2624" s="215"/>
    </row>
    <row r="2625" spans="2:23" ht="52.5" hidden="1" customHeight="1" x14ac:dyDescent="0.35">
      <c r="B2625" s="115">
        <f t="shared" si="101"/>
        <v>2620</v>
      </c>
      <c r="C2625" s="115" t="s">
        <v>1755</v>
      </c>
      <c r="D2625" s="116" t="s">
        <v>5359</v>
      </c>
      <c r="E2625" s="117"/>
      <c r="F2625" s="118"/>
      <c r="G2625" s="119"/>
      <c r="H2625" s="119"/>
      <c r="I2625" s="119"/>
      <c r="J2625" s="119">
        <v>24</v>
      </c>
      <c r="K2625" s="217">
        <v>44608</v>
      </c>
      <c r="L2625" s="217">
        <v>44608</v>
      </c>
      <c r="M2625" s="217">
        <v>44608</v>
      </c>
      <c r="N2625" s="115" t="s">
        <v>3833</v>
      </c>
      <c r="O2625" s="115" t="s">
        <v>1150</v>
      </c>
      <c r="P2625" s="115">
        <f t="shared" si="102"/>
        <v>2</v>
      </c>
      <c r="Q2625" s="115">
        <f t="shared" si="103"/>
        <v>2022</v>
      </c>
      <c r="R2625" s="211">
        <v>0.3</v>
      </c>
      <c r="S2625" s="115" t="str">
        <f t="shared" si="100"/>
        <v>TLJ</v>
      </c>
      <c r="T2625" s="115" t="str">
        <f>IFERROR(VLOOKUP(S2625,[1]LOKASI!$B$4:$D$19,2,0),"-")</f>
        <v>DISTRIK I</v>
      </c>
      <c r="U2625" s="216"/>
      <c r="V2625" s="216"/>
      <c r="W2625" s="215"/>
    </row>
    <row r="2626" spans="2:23" ht="52.5" hidden="1" customHeight="1" x14ac:dyDescent="0.35">
      <c r="B2626" s="115">
        <f t="shared" si="101"/>
        <v>2621</v>
      </c>
      <c r="C2626" s="115" t="s">
        <v>2301</v>
      </c>
      <c r="D2626" s="116" t="s">
        <v>5360</v>
      </c>
      <c r="E2626" s="117"/>
      <c r="F2626" s="118"/>
      <c r="G2626" s="119">
        <v>1</v>
      </c>
      <c r="H2626" s="119">
        <v>1</v>
      </c>
      <c r="I2626" s="119"/>
      <c r="J2626" s="119"/>
      <c r="K2626" s="217">
        <v>44608</v>
      </c>
      <c r="L2626" s="217">
        <v>44608</v>
      </c>
      <c r="M2626" s="217">
        <v>44608</v>
      </c>
      <c r="N2626" s="115" t="s">
        <v>3252</v>
      </c>
      <c r="O2626" s="115" t="s">
        <v>2059</v>
      </c>
      <c r="P2626" s="115">
        <f t="shared" si="102"/>
        <v>2</v>
      </c>
      <c r="Q2626" s="115">
        <f t="shared" si="103"/>
        <v>2022</v>
      </c>
      <c r="R2626" s="211"/>
      <c r="S2626" s="115" t="str">
        <f t="shared" si="100"/>
        <v>TMT</v>
      </c>
      <c r="T2626" s="115" t="str">
        <f>IFERROR(VLOOKUP(S2626,[1]LOKASI!$B$4:$D$19,2,0),"-")</f>
        <v>DISTRIK II</v>
      </c>
      <c r="U2626" s="216"/>
      <c r="V2626" s="216"/>
      <c r="W2626" s="215"/>
    </row>
    <row r="2627" spans="2:23" ht="52.5" hidden="1" customHeight="1" x14ac:dyDescent="0.35">
      <c r="B2627" s="115">
        <f t="shared" si="101"/>
        <v>2622</v>
      </c>
      <c r="C2627" s="115" t="s">
        <v>1755</v>
      </c>
      <c r="D2627" s="116" t="s">
        <v>5361</v>
      </c>
      <c r="E2627" s="117"/>
      <c r="F2627" s="118"/>
      <c r="G2627" s="119"/>
      <c r="H2627" s="119"/>
      <c r="I2627" s="119"/>
      <c r="J2627" s="119">
        <v>16</v>
      </c>
      <c r="K2627" s="217">
        <v>44607</v>
      </c>
      <c r="L2627" s="217">
        <v>44607</v>
      </c>
      <c r="M2627" s="217">
        <v>44607</v>
      </c>
      <c r="N2627" s="115" t="s">
        <v>4455</v>
      </c>
      <c r="O2627" s="115" t="s">
        <v>1150</v>
      </c>
      <c r="P2627" s="115">
        <f t="shared" si="102"/>
        <v>2</v>
      </c>
      <c r="Q2627" s="115">
        <f t="shared" si="103"/>
        <v>2022</v>
      </c>
      <c r="R2627" s="211">
        <v>0.35</v>
      </c>
      <c r="S2627" s="115" t="str">
        <f t="shared" si="100"/>
        <v>TLJ</v>
      </c>
      <c r="T2627" s="115" t="str">
        <f>IFERROR(VLOOKUP(S2627,[1]LOKASI!$B$4:$D$19,2,0),"-")</f>
        <v>DISTRIK I</v>
      </c>
      <c r="U2627" s="216"/>
      <c r="V2627" s="216"/>
      <c r="W2627" s="215"/>
    </row>
    <row r="2628" spans="2:23" ht="52.5" hidden="1" customHeight="1" x14ac:dyDescent="0.35">
      <c r="B2628" s="115">
        <f t="shared" si="101"/>
        <v>2623</v>
      </c>
      <c r="C2628" s="115" t="s">
        <v>1755</v>
      </c>
      <c r="D2628" s="116" t="s">
        <v>5362</v>
      </c>
      <c r="E2628" s="117"/>
      <c r="F2628" s="118"/>
      <c r="G2628" s="119">
        <v>1</v>
      </c>
      <c r="H2628" s="119"/>
      <c r="I2628" s="119">
        <v>1</v>
      </c>
      <c r="J2628" s="119"/>
      <c r="K2628" s="217">
        <v>44606</v>
      </c>
      <c r="L2628" s="217">
        <v>44606</v>
      </c>
      <c r="M2628" s="217">
        <v>44606</v>
      </c>
      <c r="N2628" s="115" t="s">
        <v>3422</v>
      </c>
      <c r="O2628" s="115" t="s">
        <v>1698</v>
      </c>
      <c r="P2628" s="115">
        <f t="shared" si="102"/>
        <v>2</v>
      </c>
      <c r="Q2628" s="115">
        <f t="shared" si="103"/>
        <v>2022</v>
      </c>
      <c r="R2628" s="211">
        <v>2.1</v>
      </c>
      <c r="S2628" s="115" t="str">
        <f t="shared" si="100"/>
        <v>TTB</v>
      </c>
      <c r="T2628" s="115" t="str">
        <f>IFERROR(VLOOKUP(S2628,[1]LOKASI!$B$4:$D$19,2,0),"-")</f>
        <v>DISTRIK II</v>
      </c>
      <c r="U2628" s="216"/>
      <c r="V2628" s="216"/>
      <c r="W2628" s="215"/>
    </row>
    <row r="2629" spans="2:23" ht="52.5" hidden="1" customHeight="1" x14ac:dyDescent="0.35">
      <c r="B2629" s="115">
        <f t="shared" si="101"/>
        <v>2624</v>
      </c>
      <c r="C2629" s="115" t="s">
        <v>1755</v>
      </c>
      <c r="D2629" s="116" t="s">
        <v>5363</v>
      </c>
      <c r="E2629" s="117"/>
      <c r="F2629" s="118"/>
      <c r="G2629" s="119">
        <v>1</v>
      </c>
      <c r="H2629" s="119">
        <v>1</v>
      </c>
      <c r="I2629" s="119"/>
      <c r="J2629" s="119"/>
      <c r="K2629" s="217">
        <v>44606</v>
      </c>
      <c r="L2629" s="217">
        <v>44606</v>
      </c>
      <c r="M2629" s="217">
        <v>44606</v>
      </c>
      <c r="N2629" s="115" t="s">
        <v>5342</v>
      </c>
      <c r="O2629" s="115" t="s">
        <v>1671</v>
      </c>
      <c r="P2629" s="115">
        <f t="shared" si="102"/>
        <v>2</v>
      </c>
      <c r="Q2629" s="115">
        <f t="shared" si="103"/>
        <v>2022</v>
      </c>
      <c r="R2629" s="211"/>
      <c r="S2629" s="115" t="str">
        <f t="shared" si="100"/>
        <v>TSM</v>
      </c>
      <c r="T2629" s="115" t="str">
        <f>IFERROR(VLOOKUP(S2629,[1]LOKASI!$B$4:$D$19,2,0),"-")</f>
        <v>DISTRIK III</v>
      </c>
      <c r="U2629" s="216"/>
      <c r="V2629" s="216"/>
      <c r="W2629" s="215"/>
    </row>
    <row r="2630" spans="2:23" ht="52.5" hidden="1" customHeight="1" x14ac:dyDescent="0.35">
      <c r="B2630" s="115">
        <f t="shared" si="101"/>
        <v>2625</v>
      </c>
      <c r="C2630" s="115" t="s">
        <v>1755</v>
      </c>
      <c r="D2630" s="116" t="s">
        <v>5364</v>
      </c>
      <c r="E2630" s="117"/>
      <c r="F2630" s="118"/>
      <c r="G2630" s="119">
        <v>1</v>
      </c>
      <c r="H2630" s="119"/>
      <c r="I2630" s="119">
        <v>1</v>
      </c>
      <c r="J2630" s="119"/>
      <c r="K2630" s="217">
        <v>44605</v>
      </c>
      <c r="L2630" s="217">
        <v>44605</v>
      </c>
      <c r="M2630" s="217">
        <v>44605</v>
      </c>
      <c r="N2630" s="115" t="s">
        <v>3721</v>
      </c>
      <c r="O2630" s="115" t="s">
        <v>1163</v>
      </c>
      <c r="P2630" s="115">
        <f t="shared" si="102"/>
        <v>2</v>
      </c>
      <c r="Q2630" s="115">
        <f t="shared" si="103"/>
        <v>2022</v>
      </c>
      <c r="R2630" s="211">
        <v>0.1</v>
      </c>
      <c r="S2630" s="115" t="str">
        <f t="shared" ref="S2630:S2693" si="104">IF(C2630="TRUNKLINE",LEFT(O2630,25),IF(C2630="PIPING",LEFT(O2630,13),LEFT(O2630,3)))</f>
        <v>TLJ</v>
      </c>
      <c r="T2630" s="115" t="str">
        <f>IFERROR(VLOOKUP(S2630,[1]LOKASI!$B$4:$D$19,2,0),"-")</f>
        <v>DISTRIK I</v>
      </c>
      <c r="U2630" s="216"/>
      <c r="V2630" s="216"/>
      <c r="W2630" s="215"/>
    </row>
    <row r="2631" spans="2:23" ht="52.5" hidden="1" customHeight="1" x14ac:dyDescent="0.35">
      <c r="B2631" s="115">
        <f t="shared" si="101"/>
        <v>2626</v>
      </c>
      <c r="C2631" s="115" t="s">
        <v>1300</v>
      </c>
      <c r="D2631" s="116" t="s">
        <v>5365</v>
      </c>
      <c r="E2631" s="117"/>
      <c r="F2631" s="118"/>
      <c r="G2631" s="119">
        <v>1</v>
      </c>
      <c r="H2631" s="119"/>
      <c r="I2631" s="119">
        <v>1</v>
      </c>
      <c r="J2631" s="119"/>
      <c r="K2631" s="217">
        <v>44604</v>
      </c>
      <c r="L2631" s="217">
        <v>44605</v>
      </c>
      <c r="M2631" s="217">
        <v>44605</v>
      </c>
      <c r="N2631" s="115" t="s">
        <v>3323</v>
      </c>
      <c r="O2631" s="115" t="s">
        <v>1854</v>
      </c>
      <c r="P2631" s="115">
        <f t="shared" si="102"/>
        <v>2</v>
      </c>
      <c r="Q2631" s="115">
        <f t="shared" si="103"/>
        <v>2022</v>
      </c>
      <c r="R2631" s="211"/>
      <c r="S2631" s="115" t="str">
        <f t="shared" si="104"/>
        <v>BRG</v>
      </c>
      <c r="T2631" s="115" t="str">
        <f>IFERROR(VLOOKUP(S2631,[1]LOKASI!$B$4:$D$19,2,0),"-")</f>
        <v>DISTRIK III</v>
      </c>
      <c r="U2631" s="216"/>
      <c r="V2631" s="216"/>
      <c r="W2631" s="215"/>
    </row>
    <row r="2632" spans="2:23" ht="52.5" hidden="1" customHeight="1" x14ac:dyDescent="0.35">
      <c r="B2632" s="115">
        <f t="shared" ref="B2632:B2695" si="105">B2631+1</f>
        <v>2627</v>
      </c>
      <c r="C2632" s="115" t="s">
        <v>2301</v>
      </c>
      <c r="D2632" s="116" t="s">
        <v>5366</v>
      </c>
      <c r="E2632" s="117"/>
      <c r="F2632" s="118"/>
      <c r="G2632" s="119">
        <v>1</v>
      </c>
      <c r="H2632" s="119"/>
      <c r="I2632" s="119">
        <v>2</v>
      </c>
      <c r="J2632" s="119"/>
      <c r="K2632" s="217">
        <v>44603</v>
      </c>
      <c r="L2632" s="217">
        <v>44603</v>
      </c>
      <c r="M2632" s="217">
        <v>44603</v>
      </c>
      <c r="N2632" s="115" t="s">
        <v>5367</v>
      </c>
      <c r="O2632" s="115" t="s">
        <v>1332</v>
      </c>
      <c r="P2632" s="115">
        <f t="shared" si="102"/>
        <v>2</v>
      </c>
      <c r="Q2632" s="115">
        <f t="shared" si="103"/>
        <v>2022</v>
      </c>
      <c r="R2632" s="211"/>
      <c r="S2632" s="115" t="str">
        <f t="shared" si="104"/>
        <v>SP PMB</v>
      </c>
      <c r="T2632" s="115" t="str">
        <f>IFERROR(VLOOKUP(S2632,[1]LOKASI!$B$4:$D$19,2,0),"-")</f>
        <v>-</v>
      </c>
      <c r="U2632" s="216"/>
      <c r="V2632" s="216"/>
      <c r="W2632" s="215"/>
    </row>
    <row r="2633" spans="2:23" ht="52.5" hidden="1" customHeight="1" x14ac:dyDescent="0.35">
      <c r="B2633" s="115">
        <f t="shared" si="105"/>
        <v>2628</v>
      </c>
      <c r="C2633" s="115" t="s">
        <v>1755</v>
      </c>
      <c r="D2633" s="116" t="s">
        <v>5368</v>
      </c>
      <c r="E2633" s="117"/>
      <c r="F2633" s="118"/>
      <c r="G2633" s="119"/>
      <c r="H2633" s="119"/>
      <c r="I2633" s="119"/>
      <c r="J2633" s="119">
        <v>12</v>
      </c>
      <c r="K2633" s="217">
        <v>44603</v>
      </c>
      <c r="L2633" s="217">
        <v>44603</v>
      </c>
      <c r="M2633" s="217">
        <v>44603</v>
      </c>
      <c r="N2633" s="115" t="s">
        <v>3721</v>
      </c>
      <c r="O2633" s="115" t="s">
        <v>1694</v>
      </c>
      <c r="P2633" s="115">
        <f t="shared" si="102"/>
        <v>2</v>
      </c>
      <c r="Q2633" s="115">
        <f t="shared" si="103"/>
        <v>2022</v>
      </c>
      <c r="R2633" s="211">
        <v>0.65</v>
      </c>
      <c r="S2633" s="115" t="str">
        <f t="shared" si="104"/>
        <v>TTB</v>
      </c>
      <c r="T2633" s="115" t="str">
        <f>IFERROR(VLOOKUP(S2633,[1]LOKASI!$B$4:$D$19,2,0),"-")</f>
        <v>DISTRIK II</v>
      </c>
      <c r="U2633" s="216"/>
      <c r="V2633" s="216"/>
      <c r="W2633" s="215"/>
    </row>
    <row r="2634" spans="2:23" ht="52.5" hidden="1" customHeight="1" x14ac:dyDescent="0.35">
      <c r="B2634" s="115">
        <f t="shared" si="105"/>
        <v>2629</v>
      </c>
      <c r="C2634" s="115" t="s">
        <v>1755</v>
      </c>
      <c r="D2634" s="116" t="s">
        <v>5369</v>
      </c>
      <c r="E2634" s="117"/>
      <c r="F2634" s="118"/>
      <c r="G2634" s="119">
        <v>1</v>
      </c>
      <c r="H2634" s="119"/>
      <c r="I2634" s="119">
        <v>1</v>
      </c>
      <c r="J2634" s="119"/>
      <c r="K2634" s="217">
        <v>44603</v>
      </c>
      <c r="L2634" s="217">
        <v>44603</v>
      </c>
      <c r="M2634" s="217">
        <v>44603</v>
      </c>
      <c r="N2634" s="115" t="s">
        <v>3684</v>
      </c>
      <c r="O2634" s="115" t="s">
        <v>4344</v>
      </c>
      <c r="P2634" s="115">
        <f t="shared" si="102"/>
        <v>2</v>
      </c>
      <c r="Q2634" s="115">
        <f t="shared" si="103"/>
        <v>2022</v>
      </c>
      <c r="R2634" s="211">
        <v>0.4</v>
      </c>
      <c r="S2634" s="115" t="str">
        <f t="shared" si="104"/>
        <v>PMT</v>
      </c>
      <c r="T2634" s="115" t="str">
        <f>IFERROR(VLOOKUP(S2634,[1]LOKASI!$B$4:$D$19,2,0),"-")</f>
        <v>-</v>
      </c>
      <c r="U2634" s="216"/>
      <c r="V2634" s="216"/>
      <c r="W2634" s="215"/>
    </row>
    <row r="2635" spans="2:23" ht="52.5" hidden="1" customHeight="1" x14ac:dyDescent="0.35">
      <c r="B2635" s="115">
        <f t="shared" si="105"/>
        <v>2630</v>
      </c>
      <c r="C2635" s="115" t="s">
        <v>3679</v>
      </c>
      <c r="D2635" s="116" t="s">
        <v>5370</v>
      </c>
      <c r="E2635" s="117"/>
      <c r="F2635" s="118"/>
      <c r="G2635" s="119"/>
      <c r="H2635" s="119"/>
      <c r="I2635" s="119"/>
      <c r="J2635" s="119">
        <v>6</v>
      </c>
      <c r="K2635" s="217">
        <v>44602</v>
      </c>
      <c r="L2635" s="217">
        <v>44602</v>
      </c>
      <c r="M2635" s="217">
        <v>44602</v>
      </c>
      <c r="N2635" s="115" t="s">
        <v>5371</v>
      </c>
      <c r="O2635" s="115" t="s">
        <v>5372</v>
      </c>
      <c r="P2635" s="115">
        <f t="shared" si="102"/>
        <v>2</v>
      </c>
      <c r="Q2635" s="115">
        <f t="shared" si="103"/>
        <v>2022</v>
      </c>
      <c r="R2635" s="211"/>
      <c r="S2635" s="115" t="str">
        <f t="shared" si="104"/>
        <v>SKG</v>
      </c>
      <c r="T2635" s="115" t="str">
        <f>IFERROR(VLOOKUP(S2635,[1]LOKASI!$B$4:$D$19,2,0),"-")</f>
        <v>-</v>
      </c>
      <c r="U2635" s="216"/>
      <c r="V2635" s="216"/>
      <c r="W2635" s="215"/>
    </row>
    <row r="2636" spans="2:23" ht="52.5" hidden="1" customHeight="1" x14ac:dyDescent="0.35">
      <c r="B2636" s="115">
        <f t="shared" si="105"/>
        <v>2631</v>
      </c>
      <c r="C2636" s="115" t="s">
        <v>1755</v>
      </c>
      <c r="D2636" s="116" t="s">
        <v>5373</v>
      </c>
      <c r="E2636" s="117"/>
      <c r="F2636" s="118"/>
      <c r="G2636" s="119"/>
      <c r="H2636" s="119"/>
      <c r="I2636" s="119"/>
      <c r="J2636" s="119">
        <v>16</v>
      </c>
      <c r="K2636" s="217">
        <v>44602</v>
      </c>
      <c r="L2636" s="217">
        <v>44602</v>
      </c>
      <c r="M2636" s="217">
        <v>44602</v>
      </c>
      <c r="N2636" s="115" t="s">
        <v>3242</v>
      </c>
      <c r="O2636" s="115" t="s">
        <v>1060</v>
      </c>
      <c r="P2636" s="115">
        <f t="shared" si="102"/>
        <v>2</v>
      </c>
      <c r="Q2636" s="115">
        <f t="shared" si="103"/>
        <v>2022</v>
      </c>
      <c r="R2636" s="211">
        <v>0.2</v>
      </c>
      <c r="S2636" s="115" t="str">
        <f t="shared" si="104"/>
        <v>TLJ</v>
      </c>
      <c r="T2636" s="115" t="str">
        <f>IFERROR(VLOOKUP(S2636,[1]LOKASI!$B$4:$D$19,2,0),"-")</f>
        <v>DISTRIK I</v>
      </c>
      <c r="U2636" s="216"/>
      <c r="V2636" s="216"/>
      <c r="W2636" s="215"/>
    </row>
    <row r="2637" spans="2:23" ht="52.5" hidden="1" customHeight="1" x14ac:dyDescent="0.35">
      <c r="B2637" s="115">
        <f t="shared" si="105"/>
        <v>2632</v>
      </c>
      <c r="C2637" s="115" t="s">
        <v>1755</v>
      </c>
      <c r="D2637" s="116" t="s">
        <v>5374</v>
      </c>
      <c r="E2637" s="117"/>
      <c r="F2637" s="118"/>
      <c r="G2637" s="119">
        <v>1</v>
      </c>
      <c r="H2637" s="119"/>
      <c r="I2637" s="119">
        <v>1</v>
      </c>
      <c r="J2637" s="119"/>
      <c r="K2637" s="217">
        <v>44602</v>
      </c>
      <c r="L2637" s="217">
        <v>44602</v>
      </c>
      <c r="M2637" s="217">
        <v>44602</v>
      </c>
      <c r="N2637" s="115" t="s">
        <v>3590</v>
      </c>
      <c r="O2637" s="115" t="s">
        <v>1696</v>
      </c>
      <c r="P2637" s="115">
        <f t="shared" si="102"/>
        <v>2</v>
      </c>
      <c r="Q2637" s="115">
        <f t="shared" si="103"/>
        <v>2022</v>
      </c>
      <c r="R2637" s="211">
        <v>0.7</v>
      </c>
      <c r="S2637" s="115" t="str">
        <f t="shared" si="104"/>
        <v>TTB</v>
      </c>
      <c r="T2637" s="115" t="str">
        <f>IFERROR(VLOOKUP(S2637,[1]LOKASI!$B$4:$D$19,2,0),"-")</f>
        <v>DISTRIK II</v>
      </c>
      <c r="U2637" s="216"/>
      <c r="V2637" s="216"/>
      <c r="W2637" s="215"/>
    </row>
    <row r="2638" spans="2:23" ht="52.5" hidden="1" customHeight="1" x14ac:dyDescent="0.35">
      <c r="B2638" s="115">
        <f t="shared" si="105"/>
        <v>2633</v>
      </c>
      <c r="C2638" s="115" t="s">
        <v>1300</v>
      </c>
      <c r="D2638" s="116" t="s">
        <v>5375</v>
      </c>
      <c r="E2638" s="117"/>
      <c r="F2638" s="118"/>
      <c r="G2638" s="119">
        <v>1</v>
      </c>
      <c r="H2638" s="119"/>
      <c r="I2638" s="119">
        <v>1</v>
      </c>
      <c r="J2638" s="119"/>
      <c r="K2638" s="217">
        <v>44601</v>
      </c>
      <c r="L2638" s="217">
        <v>44601</v>
      </c>
      <c r="M2638" s="217">
        <v>44601</v>
      </c>
      <c r="N2638" s="115" t="s">
        <v>5376</v>
      </c>
      <c r="O2638" s="115" t="s">
        <v>1842</v>
      </c>
      <c r="P2638" s="115">
        <f t="shared" si="102"/>
        <v>2</v>
      </c>
      <c r="Q2638" s="115">
        <f t="shared" si="103"/>
        <v>2022</v>
      </c>
      <c r="R2638" s="211">
        <v>4.5</v>
      </c>
      <c r="S2638" s="115" t="str">
        <f t="shared" si="104"/>
        <v>TLJ</v>
      </c>
      <c r="T2638" s="115" t="str">
        <f>IFERROR(VLOOKUP(S2638,[1]LOKASI!$B$4:$D$19,2,0),"-")</f>
        <v>DISTRIK I</v>
      </c>
      <c r="U2638" s="216"/>
      <c r="V2638" s="216"/>
      <c r="W2638" s="215"/>
    </row>
    <row r="2639" spans="2:23" ht="52.5" hidden="1" customHeight="1" x14ac:dyDescent="0.35">
      <c r="B2639" s="115">
        <f t="shared" si="105"/>
        <v>2634</v>
      </c>
      <c r="C2639" s="115" t="s">
        <v>1755</v>
      </c>
      <c r="D2639" s="116" t="s">
        <v>5377</v>
      </c>
      <c r="E2639" s="117"/>
      <c r="F2639" s="118"/>
      <c r="G2639" s="119"/>
      <c r="H2639" s="119"/>
      <c r="I2639" s="119"/>
      <c r="J2639" s="119">
        <v>40</v>
      </c>
      <c r="K2639" s="217">
        <v>44601</v>
      </c>
      <c r="L2639" s="217">
        <v>44601</v>
      </c>
      <c r="M2639" s="217">
        <v>44601</v>
      </c>
      <c r="N2639" s="115" t="s">
        <v>4547</v>
      </c>
      <c r="O2639" s="115" t="s">
        <v>1579</v>
      </c>
      <c r="P2639" s="115">
        <f t="shared" si="102"/>
        <v>2</v>
      </c>
      <c r="Q2639" s="115">
        <f t="shared" si="103"/>
        <v>2022</v>
      </c>
      <c r="R2639" s="211">
        <v>0.55000000000000004</v>
      </c>
      <c r="S2639" s="115" t="str">
        <f t="shared" si="104"/>
        <v>TLJ</v>
      </c>
      <c r="T2639" s="115" t="str">
        <f>IFERROR(VLOOKUP(S2639,[1]LOKASI!$B$4:$D$19,2,0),"-")</f>
        <v>DISTRIK I</v>
      </c>
      <c r="U2639" s="216"/>
      <c r="V2639" s="216"/>
      <c r="W2639" s="215"/>
    </row>
    <row r="2640" spans="2:23" ht="52.5" hidden="1" customHeight="1" x14ac:dyDescent="0.35">
      <c r="B2640" s="115">
        <f t="shared" si="105"/>
        <v>2635</v>
      </c>
      <c r="C2640" s="115" t="s">
        <v>1755</v>
      </c>
      <c r="D2640" s="116" t="s">
        <v>5378</v>
      </c>
      <c r="E2640" s="117"/>
      <c r="F2640" s="118"/>
      <c r="G2640" s="119"/>
      <c r="H2640" s="119"/>
      <c r="I2640" s="119"/>
      <c r="J2640" s="119">
        <v>32</v>
      </c>
      <c r="K2640" s="217">
        <v>44601</v>
      </c>
      <c r="L2640" s="217">
        <v>44601</v>
      </c>
      <c r="M2640" s="217">
        <v>44601</v>
      </c>
      <c r="N2640" s="115" t="s">
        <v>5379</v>
      </c>
      <c r="O2640" s="115" t="s">
        <v>608</v>
      </c>
      <c r="P2640" s="115">
        <f t="shared" si="102"/>
        <v>2</v>
      </c>
      <c r="Q2640" s="115">
        <f t="shared" si="103"/>
        <v>2022</v>
      </c>
      <c r="R2640" s="211">
        <v>0.12</v>
      </c>
      <c r="S2640" s="115" t="str">
        <f t="shared" si="104"/>
        <v>TLJ</v>
      </c>
      <c r="T2640" s="115" t="str">
        <f>IFERROR(VLOOKUP(S2640,[1]LOKASI!$B$4:$D$19,2,0),"-")</f>
        <v>DISTRIK I</v>
      </c>
      <c r="U2640" s="216"/>
      <c r="V2640" s="216"/>
      <c r="W2640" s="215"/>
    </row>
    <row r="2641" spans="2:23" ht="52.5" hidden="1" customHeight="1" x14ac:dyDescent="0.35">
      <c r="B2641" s="115">
        <f t="shared" si="105"/>
        <v>2636</v>
      </c>
      <c r="C2641" s="115" t="s">
        <v>1755</v>
      </c>
      <c r="D2641" s="116" t="s">
        <v>5380</v>
      </c>
      <c r="E2641" s="117"/>
      <c r="F2641" s="118"/>
      <c r="G2641" s="119"/>
      <c r="H2641" s="119"/>
      <c r="I2641" s="119"/>
      <c r="J2641" s="119">
        <v>16</v>
      </c>
      <c r="K2641" s="217">
        <v>44600</v>
      </c>
      <c r="L2641" s="217">
        <v>44600</v>
      </c>
      <c r="M2641" s="217">
        <v>44600</v>
      </c>
      <c r="N2641" s="115" t="s">
        <v>5381</v>
      </c>
      <c r="O2641" s="115" t="s">
        <v>1431</v>
      </c>
      <c r="P2641" s="115">
        <f t="shared" si="102"/>
        <v>2</v>
      </c>
      <c r="Q2641" s="115">
        <f t="shared" si="103"/>
        <v>2022</v>
      </c>
      <c r="R2641" s="211">
        <v>0.4</v>
      </c>
      <c r="S2641" s="115" t="str">
        <f t="shared" si="104"/>
        <v>GNK</v>
      </c>
      <c r="T2641" s="115" t="str">
        <f>IFERROR(VLOOKUP(S2641,[1]LOKASI!$B$4:$D$19,2,0),"-")</f>
        <v>DISTRIK I</v>
      </c>
      <c r="U2641" s="216"/>
      <c r="V2641" s="216"/>
      <c r="W2641" s="215"/>
    </row>
    <row r="2642" spans="2:23" ht="52.5" hidden="1" customHeight="1" x14ac:dyDescent="0.35">
      <c r="B2642" s="115">
        <f t="shared" si="105"/>
        <v>2637</v>
      </c>
      <c r="C2642" s="115" t="s">
        <v>1755</v>
      </c>
      <c r="D2642" s="116" t="s">
        <v>5382</v>
      </c>
      <c r="E2642" s="117"/>
      <c r="F2642" s="118"/>
      <c r="G2642" s="119"/>
      <c r="H2642" s="119"/>
      <c r="I2642" s="119"/>
      <c r="J2642" s="119">
        <v>24</v>
      </c>
      <c r="K2642" s="217">
        <v>44600</v>
      </c>
      <c r="L2642" s="217">
        <v>44600</v>
      </c>
      <c r="M2642" s="217">
        <v>44600</v>
      </c>
      <c r="N2642" s="115" t="s">
        <v>3073</v>
      </c>
      <c r="O2642" s="115" t="s">
        <v>865</v>
      </c>
      <c r="P2642" s="115">
        <f t="shared" si="102"/>
        <v>2</v>
      </c>
      <c r="Q2642" s="115">
        <f t="shared" si="103"/>
        <v>2022</v>
      </c>
      <c r="R2642" s="211">
        <v>0.65</v>
      </c>
      <c r="S2642" s="115" t="str">
        <f t="shared" si="104"/>
        <v>TLJ</v>
      </c>
      <c r="T2642" s="115" t="str">
        <f>IFERROR(VLOOKUP(S2642,[1]LOKASI!$B$4:$D$19,2,0),"-")</f>
        <v>DISTRIK I</v>
      </c>
      <c r="U2642" s="216"/>
      <c r="V2642" s="216"/>
      <c r="W2642" s="215"/>
    </row>
    <row r="2643" spans="2:23" ht="52.5" hidden="1" customHeight="1" x14ac:dyDescent="0.35">
      <c r="B2643" s="115">
        <f t="shared" si="105"/>
        <v>2638</v>
      </c>
      <c r="C2643" s="115" t="s">
        <v>1755</v>
      </c>
      <c r="D2643" s="116" t="s">
        <v>5383</v>
      </c>
      <c r="E2643" s="117"/>
      <c r="F2643" s="118"/>
      <c r="G2643" s="119"/>
      <c r="H2643" s="119"/>
      <c r="I2643" s="119"/>
      <c r="J2643" s="119">
        <v>2</v>
      </c>
      <c r="K2643" s="217">
        <v>44600</v>
      </c>
      <c r="L2643" s="217">
        <v>44600</v>
      </c>
      <c r="M2643" s="217">
        <v>44600</v>
      </c>
      <c r="N2643" s="115" t="s">
        <v>3119</v>
      </c>
      <c r="O2643" s="115" t="s">
        <v>608</v>
      </c>
      <c r="P2643" s="115">
        <f t="shared" si="102"/>
        <v>2</v>
      </c>
      <c r="Q2643" s="115">
        <f t="shared" si="103"/>
        <v>2022</v>
      </c>
      <c r="R2643" s="211">
        <v>0.1</v>
      </c>
      <c r="S2643" s="115" t="str">
        <f t="shared" si="104"/>
        <v>TLJ</v>
      </c>
      <c r="T2643" s="115" t="str">
        <f>IFERROR(VLOOKUP(S2643,[1]LOKASI!$B$4:$D$19,2,0),"-")</f>
        <v>DISTRIK I</v>
      </c>
      <c r="U2643" s="216"/>
      <c r="V2643" s="216"/>
      <c r="W2643" s="215"/>
    </row>
    <row r="2644" spans="2:23" ht="52.5" hidden="1" customHeight="1" x14ac:dyDescent="0.35">
      <c r="B2644" s="115">
        <f t="shared" si="105"/>
        <v>2639</v>
      </c>
      <c r="C2644" s="115" t="s">
        <v>1755</v>
      </c>
      <c r="D2644" s="116" t="s">
        <v>5384</v>
      </c>
      <c r="E2644" s="117"/>
      <c r="F2644" s="118"/>
      <c r="G2644" s="119"/>
      <c r="H2644" s="119"/>
      <c r="I2644" s="119"/>
      <c r="J2644" s="119">
        <v>16</v>
      </c>
      <c r="K2644" s="217">
        <v>44600</v>
      </c>
      <c r="L2644" s="217">
        <v>44600</v>
      </c>
      <c r="M2644" s="217">
        <v>44600</v>
      </c>
      <c r="N2644" s="115" t="s">
        <v>2806</v>
      </c>
      <c r="O2644" s="115" t="s">
        <v>1367</v>
      </c>
      <c r="P2644" s="115">
        <f t="shared" si="102"/>
        <v>2</v>
      </c>
      <c r="Q2644" s="115">
        <f t="shared" si="103"/>
        <v>2022</v>
      </c>
      <c r="R2644" s="211">
        <v>2.1800000000000002</v>
      </c>
      <c r="S2644" s="115" t="str">
        <f t="shared" si="104"/>
        <v>BRG</v>
      </c>
      <c r="T2644" s="115" t="str">
        <f>IFERROR(VLOOKUP(S2644,[1]LOKASI!$B$4:$D$19,2,0),"-")</f>
        <v>DISTRIK III</v>
      </c>
      <c r="U2644" s="216"/>
      <c r="V2644" s="216"/>
      <c r="W2644" s="215"/>
    </row>
    <row r="2645" spans="2:23" ht="52.5" hidden="1" customHeight="1" x14ac:dyDescent="0.35">
      <c r="B2645" s="115">
        <f t="shared" si="105"/>
        <v>2640</v>
      </c>
      <c r="C2645" s="115" t="s">
        <v>1755</v>
      </c>
      <c r="D2645" s="116" t="s">
        <v>5385</v>
      </c>
      <c r="E2645" s="117"/>
      <c r="F2645" s="118"/>
      <c r="G2645" s="119">
        <v>1</v>
      </c>
      <c r="H2645" s="119">
        <v>1</v>
      </c>
      <c r="I2645" s="119"/>
      <c r="J2645" s="119"/>
      <c r="K2645" s="217">
        <v>44600</v>
      </c>
      <c r="L2645" s="217">
        <v>44600</v>
      </c>
      <c r="M2645" s="217">
        <v>44600</v>
      </c>
      <c r="N2645" s="115" t="s">
        <v>5386</v>
      </c>
      <c r="O2645" s="115" t="s">
        <v>1362</v>
      </c>
      <c r="P2645" s="115">
        <f t="shared" si="102"/>
        <v>2</v>
      </c>
      <c r="Q2645" s="115">
        <f t="shared" si="103"/>
        <v>2022</v>
      </c>
      <c r="R2645" s="211">
        <v>2.92</v>
      </c>
      <c r="S2645" s="115" t="str">
        <f t="shared" si="104"/>
        <v>BRG</v>
      </c>
      <c r="T2645" s="115" t="str">
        <f>IFERROR(VLOOKUP(S2645,[1]LOKASI!$B$4:$D$19,2,0),"-")</f>
        <v>DISTRIK III</v>
      </c>
      <c r="U2645" s="216"/>
      <c r="V2645" s="216"/>
      <c r="W2645" s="215"/>
    </row>
    <row r="2646" spans="2:23" ht="52.5" hidden="1" customHeight="1" x14ac:dyDescent="0.35">
      <c r="B2646" s="115">
        <f t="shared" si="105"/>
        <v>2641</v>
      </c>
      <c r="C2646" s="115" t="s">
        <v>1755</v>
      </c>
      <c r="D2646" s="116" t="s">
        <v>5387</v>
      </c>
      <c r="E2646" s="117"/>
      <c r="F2646" s="118"/>
      <c r="G2646" s="119"/>
      <c r="H2646" s="119"/>
      <c r="I2646" s="119"/>
      <c r="J2646" s="119">
        <v>9</v>
      </c>
      <c r="K2646" s="217">
        <v>44599</v>
      </c>
      <c r="L2646" s="217">
        <v>44599</v>
      </c>
      <c r="M2646" s="217">
        <v>44599</v>
      </c>
      <c r="N2646" s="115" t="s">
        <v>3371</v>
      </c>
      <c r="O2646" s="115" t="s">
        <v>4243</v>
      </c>
      <c r="P2646" s="115">
        <f t="shared" si="102"/>
        <v>2</v>
      </c>
      <c r="Q2646" s="115">
        <f t="shared" si="103"/>
        <v>2022</v>
      </c>
      <c r="R2646" s="211">
        <v>0.15</v>
      </c>
      <c r="S2646" s="115" t="str">
        <f t="shared" si="104"/>
        <v>OGN</v>
      </c>
      <c r="T2646" s="115" t="str">
        <f>IFERROR(VLOOKUP(S2646,[1]LOKASI!$B$4:$D$19,2,0),"-")</f>
        <v>DISTRIK II</v>
      </c>
      <c r="U2646" s="216"/>
      <c r="V2646" s="216"/>
      <c r="W2646" s="215"/>
    </row>
    <row r="2647" spans="2:23" ht="52.5" hidden="1" customHeight="1" x14ac:dyDescent="0.35">
      <c r="B2647" s="115">
        <f t="shared" si="105"/>
        <v>2642</v>
      </c>
      <c r="C2647" s="115" t="s">
        <v>1755</v>
      </c>
      <c r="D2647" s="116" t="s">
        <v>5388</v>
      </c>
      <c r="E2647" s="117"/>
      <c r="F2647" s="118"/>
      <c r="G2647" s="119">
        <v>1</v>
      </c>
      <c r="H2647" s="119"/>
      <c r="I2647" s="119">
        <v>1</v>
      </c>
      <c r="J2647" s="119"/>
      <c r="K2647" s="217">
        <v>44599</v>
      </c>
      <c r="L2647" s="217">
        <v>44599</v>
      </c>
      <c r="M2647" s="217">
        <v>44599</v>
      </c>
      <c r="N2647" s="115" t="s">
        <v>3230</v>
      </c>
      <c r="O2647" s="115" t="s">
        <v>2247</v>
      </c>
      <c r="P2647" s="115">
        <f t="shared" si="102"/>
        <v>2</v>
      </c>
      <c r="Q2647" s="115">
        <f t="shared" si="103"/>
        <v>2022</v>
      </c>
      <c r="R2647" s="211">
        <v>1</v>
      </c>
      <c r="S2647" s="115" t="str">
        <f t="shared" si="104"/>
        <v>OGN</v>
      </c>
      <c r="T2647" s="115" t="str">
        <f>IFERROR(VLOOKUP(S2647,[1]LOKASI!$B$4:$D$19,2,0),"-")</f>
        <v>DISTRIK II</v>
      </c>
      <c r="U2647" s="216"/>
      <c r="V2647" s="216"/>
      <c r="W2647" s="215"/>
    </row>
    <row r="2648" spans="2:23" ht="52.5" hidden="1" customHeight="1" x14ac:dyDescent="0.35">
      <c r="B2648" s="115">
        <f t="shared" si="105"/>
        <v>2643</v>
      </c>
      <c r="C2648" s="115" t="s">
        <v>1300</v>
      </c>
      <c r="D2648" s="116" t="s">
        <v>5389</v>
      </c>
      <c r="E2648" s="117"/>
      <c r="F2648" s="118"/>
      <c r="G2648" s="119">
        <v>1</v>
      </c>
      <c r="H2648" s="119">
        <v>1</v>
      </c>
      <c r="I2648" s="119"/>
      <c r="J2648" s="119"/>
      <c r="K2648" s="217">
        <v>44597</v>
      </c>
      <c r="L2648" s="217">
        <v>44598</v>
      </c>
      <c r="M2648" s="217">
        <v>44598</v>
      </c>
      <c r="N2648" s="115" t="s">
        <v>5390</v>
      </c>
      <c r="O2648" s="126" t="s">
        <v>1792</v>
      </c>
      <c r="P2648" s="115">
        <f t="shared" si="102"/>
        <v>2</v>
      </c>
      <c r="Q2648" s="115">
        <f t="shared" si="103"/>
        <v>2022</v>
      </c>
      <c r="R2648" s="211">
        <v>25.5</v>
      </c>
      <c r="S2648" s="115" t="str">
        <f t="shared" si="104"/>
        <v>PDW-PPP</v>
      </c>
      <c r="T2648" s="115" t="str">
        <f>IFERROR(VLOOKUP(S2648,[1]LOKASI!$B$4:$D$19,2,0),"-")</f>
        <v>-</v>
      </c>
      <c r="U2648" s="216"/>
      <c r="V2648" s="216"/>
      <c r="W2648" s="215"/>
    </row>
    <row r="2649" spans="2:23" ht="52.5" hidden="1" customHeight="1" x14ac:dyDescent="0.35">
      <c r="B2649" s="115">
        <f t="shared" si="105"/>
        <v>2644</v>
      </c>
      <c r="C2649" s="115" t="s">
        <v>1755</v>
      </c>
      <c r="D2649" s="116" t="s">
        <v>5391</v>
      </c>
      <c r="E2649" s="117"/>
      <c r="F2649" s="118"/>
      <c r="G2649" s="119"/>
      <c r="H2649" s="119"/>
      <c r="I2649" s="119"/>
      <c r="J2649" s="119">
        <v>16</v>
      </c>
      <c r="K2649" s="217">
        <v>44598</v>
      </c>
      <c r="L2649" s="217">
        <v>44598</v>
      </c>
      <c r="M2649" s="217">
        <v>44598</v>
      </c>
      <c r="N2649" s="115" t="s">
        <v>3057</v>
      </c>
      <c r="O2649" s="115" t="s">
        <v>1424</v>
      </c>
      <c r="P2649" s="115">
        <f t="shared" si="102"/>
        <v>2</v>
      </c>
      <c r="Q2649" s="115">
        <f t="shared" si="103"/>
        <v>2022</v>
      </c>
      <c r="R2649" s="211">
        <v>0.65</v>
      </c>
      <c r="S2649" s="115" t="str">
        <f t="shared" si="104"/>
        <v>GNK</v>
      </c>
      <c r="T2649" s="115" t="str">
        <f>IFERROR(VLOOKUP(S2649,[1]LOKASI!$B$4:$D$19,2,0),"-")</f>
        <v>DISTRIK I</v>
      </c>
      <c r="U2649" s="216"/>
      <c r="V2649" s="216"/>
      <c r="W2649" s="215"/>
    </row>
    <row r="2650" spans="2:23" ht="52.5" hidden="1" customHeight="1" x14ac:dyDescent="0.35">
      <c r="B2650" s="115">
        <f t="shared" si="105"/>
        <v>2645</v>
      </c>
      <c r="C2650" s="115" t="s">
        <v>3679</v>
      </c>
      <c r="D2650" s="116" t="s">
        <v>5392</v>
      </c>
      <c r="E2650" s="117"/>
      <c r="F2650" s="118"/>
      <c r="G2650" s="119">
        <v>1</v>
      </c>
      <c r="H2650" s="119"/>
      <c r="I2650" s="119">
        <v>1</v>
      </c>
      <c r="J2650" s="119"/>
      <c r="K2650" s="217">
        <v>44598</v>
      </c>
      <c r="L2650" s="217">
        <v>44598</v>
      </c>
      <c r="M2650" s="217">
        <v>44598</v>
      </c>
      <c r="N2650" s="115" t="s">
        <v>4268</v>
      </c>
      <c r="O2650" s="115" t="s">
        <v>1538</v>
      </c>
      <c r="P2650" s="115">
        <f t="shared" si="102"/>
        <v>2</v>
      </c>
      <c r="Q2650" s="115">
        <f t="shared" si="103"/>
        <v>2022</v>
      </c>
      <c r="R2650" s="211"/>
      <c r="S2650" s="115" t="str">
        <f t="shared" si="104"/>
        <v>SKG</v>
      </c>
      <c r="T2650" s="115" t="str">
        <f>IFERROR(VLOOKUP(S2650,[1]LOKASI!$B$4:$D$19,2,0),"-")</f>
        <v>-</v>
      </c>
      <c r="U2650" s="216"/>
      <c r="V2650" s="216"/>
      <c r="W2650" s="215"/>
    </row>
    <row r="2651" spans="2:23" ht="94.5" hidden="1" customHeight="1" x14ac:dyDescent="0.35">
      <c r="B2651" s="115">
        <f t="shared" si="105"/>
        <v>2646</v>
      </c>
      <c r="C2651" s="115" t="s">
        <v>3679</v>
      </c>
      <c r="D2651" s="116" t="s">
        <v>5393</v>
      </c>
      <c r="E2651" s="117"/>
      <c r="F2651" s="118"/>
      <c r="G2651" s="119"/>
      <c r="H2651" s="119"/>
      <c r="I2651" s="119"/>
      <c r="J2651" s="119">
        <v>6</v>
      </c>
      <c r="K2651" s="217">
        <v>44598</v>
      </c>
      <c r="L2651" s="217">
        <v>44598</v>
      </c>
      <c r="M2651" s="217">
        <v>44598</v>
      </c>
      <c r="N2651" s="115" t="s">
        <v>3577</v>
      </c>
      <c r="O2651" s="115" t="s">
        <v>2059</v>
      </c>
      <c r="P2651" s="115">
        <f t="shared" si="102"/>
        <v>2</v>
      </c>
      <c r="Q2651" s="115">
        <f t="shared" si="103"/>
        <v>2022</v>
      </c>
      <c r="R2651" s="211">
        <v>0.2</v>
      </c>
      <c r="S2651" s="115" t="str">
        <f t="shared" si="104"/>
        <v>TMT</v>
      </c>
      <c r="T2651" s="115" t="str">
        <f>IFERROR(VLOOKUP(S2651,[1]LOKASI!$B$4:$D$19,2,0),"-")</f>
        <v>DISTRIK II</v>
      </c>
      <c r="U2651" s="216"/>
      <c r="V2651" s="216"/>
      <c r="W2651" s="215"/>
    </row>
    <row r="2652" spans="2:23" ht="52.5" hidden="1" customHeight="1" x14ac:dyDescent="0.35">
      <c r="B2652" s="115">
        <f t="shared" si="105"/>
        <v>2647</v>
      </c>
      <c r="C2652" s="115" t="s">
        <v>1755</v>
      </c>
      <c r="D2652" s="116" t="s">
        <v>5394</v>
      </c>
      <c r="E2652" s="117"/>
      <c r="F2652" s="118"/>
      <c r="G2652" s="119"/>
      <c r="H2652" s="119"/>
      <c r="I2652" s="119"/>
      <c r="J2652" s="119">
        <v>16</v>
      </c>
      <c r="K2652" s="217">
        <v>44597</v>
      </c>
      <c r="L2652" s="217">
        <v>44597</v>
      </c>
      <c r="M2652" s="217">
        <v>44597</v>
      </c>
      <c r="N2652" s="115" t="s">
        <v>4124</v>
      </c>
      <c r="O2652" s="115" t="s">
        <v>1501</v>
      </c>
      <c r="P2652" s="115">
        <f t="shared" si="102"/>
        <v>2</v>
      </c>
      <c r="Q2652" s="115">
        <f t="shared" si="103"/>
        <v>2022</v>
      </c>
      <c r="R2652" s="211">
        <v>0</v>
      </c>
      <c r="S2652" s="115" t="str">
        <f t="shared" si="104"/>
        <v>PMB</v>
      </c>
      <c r="T2652" s="115" t="str">
        <f>IFERROR(VLOOKUP(S2652,[1]LOKASI!$B$4:$D$19,2,0),"-")</f>
        <v>DISTRIK I</v>
      </c>
      <c r="U2652" s="216"/>
      <c r="V2652" s="216"/>
      <c r="W2652" s="215"/>
    </row>
    <row r="2653" spans="2:23" ht="52.5" hidden="1" customHeight="1" x14ac:dyDescent="0.35">
      <c r="B2653" s="115">
        <f t="shared" si="105"/>
        <v>2648</v>
      </c>
      <c r="C2653" s="115" t="s">
        <v>3679</v>
      </c>
      <c r="D2653" s="116" t="s">
        <v>5395</v>
      </c>
      <c r="E2653" s="117"/>
      <c r="F2653" s="118"/>
      <c r="G2653" s="119"/>
      <c r="H2653" s="119"/>
      <c r="I2653" s="119"/>
      <c r="J2653" s="119">
        <v>12</v>
      </c>
      <c r="K2653" s="217">
        <v>44597</v>
      </c>
      <c r="L2653" s="217">
        <v>44597</v>
      </c>
      <c r="M2653" s="217">
        <v>44597</v>
      </c>
      <c r="N2653" s="115" t="s">
        <v>3422</v>
      </c>
      <c r="O2653" s="115" t="s">
        <v>1906</v>
      </c>
      <c r="P2653" s="115">
        <f t="shared" si="102"/>
        <v>2</v>
      </c>
      <c r="Q2653" s="115">
        <f t="shared" si="103"/>
        <v>2022</v>
      </c>
      <c r="R2653" s="211">
        <v>0.5</v>
      </c>
      <c r="S2653" s="115" t="str">
        <f t="shared" si="104"/>
        <v>OGN</v>
      </c>
      <c r="T2653" s="115" t="str">
        <f>IFERROR(VLOOKUP(S2653,[1]LOKASI!$B$4:$D$19,2,0),"-")</f>
        <v>DISTRIK II</v>
      </c>
      <c r="U2653" s="216"/>
      <c r="V2653" s="216"/>
      <c r="W2653" s="215"/>
    </row>
    <row r="2654" spans="2:23" ht="52.5" hidden="1" customHeight="1" x14ac:dyDescent="0.35">
      <c r="B2654" s="115">
        <f t="shared" si="105"/>
        <v>2649</v>
      </c>
      <c r="C2654" s="115" t="s">
        <v>1755</v>
      </c>
      <c r="D2654" s="116" t="s">
        <v>5396</v>
      </c>
      <c r="E2654" s="117"/>
      <c r="F2654" s="118"/>
      <c r="G2654" s="119"/>
      <c r="H2654" s="119"/>
      <c r="I2654" s="119"/>
      <c r="J2654" s="119">
        <v>8</v>
      </c>
      <c r="K2654" s="217">
        <v>44597</v>
      </c>
      <c r="L2654" s="217">
        <v>44597</v>
      </c>
      <c r="M2654" s="217">
        <v>44597</v>
      </c>
      <c r="N2654" s="115" t="s">
        <v>3272</v>
      </c>
      <c r="O2654" s="115" t="s">
        <v>5397</v>
      </c>
      <c r="P2654" s="115">
        <f t="shared" si="102"/>
        <v>2</v>
      </c>
      <c r="Q2654" s="115">
        <f t="shared" si="103"/>
        <v>2022</v>
      </c>
      <c r="R2654" s="211">
        <v>1</v>
      </c>
      <c r="S2654" s="115" t="str">
        <f t="shared" si="104"/>
        <v>KAG</v>
      </c>
      <c r="T2654" s="115" t="str">
        <f>IFERROR(VLOOKUP(S2654,[1]LOKASI!$B$4:$D$19,2,0),"-")</f>
        <v>DISTRIK III</v>
      </c>
      <c r="U2654" s="216"/>
      <c r="V2654" s="216"/>
      <c r="W2654" s="215"/>
    </row>
    <row r="2655" spans="2:23" ht="52.5" hidden="1" customHeight="1" x14ac:dyDescent="0.35">
      <c r="B2655" s="115">
        <f t="shared" si="105"/>
        <v>2650</v>
      </c>
      <c r="C2655" s="115" t="s">
        <v>1755</v>
      </c>
      <c r="D2655" s="116" t="s">
        <v>5398</v>
      </c>
      <c r="E2655" s="117"/>
      <c r="F2655" s="118"/>
      <c r="G2655" s="119"/>
      <c r="H2655" s="119"/>
      <c r="I2655" s="119"/>
      <c r="J2655" s="119">
        <v>8</v>
      </c>
      <c r="K2655" s="217">
        <v>44596</v>
      </c>
      <c r="L2655" s="217">
        <v>44596</v>
      </c>
      <c r="M2655" s="217">
        <v>44596</v>
      </c>
      <c r="N2655" s="115" t="s">
        <v>3182</v>
      </c>
      <c r="O2655" s="115" t="s">
        <v>1520</v>
      </c>
      <c r="P2655" s="115">
        <f t="shared" si="102"/>
        <v>2</v>
      </c>
      <c r="Q2655" s="115">
        <f t="shared" si="103"/>
        <v>2022</v>
      </c>
      <c r="R2655" s="211">
        <v>0.04</v>
      </c>
      <c r="S2655" s="115" t="str">
        <f t="shared" si="104"/>
        <v>PMB</v>
      </c>
      <c r="T2655" s="115" t="str">
        <f>IFERROR(VLOOKUP(S2655,[1]LOKASI!$B$4:$D$19,2,0),"-")</f>
        <v>DISTRIK I</v>
      </c>
      <c r="U2655" s="216"/>
      <c r="V2655" s="216"/>
      <c r="W2655" s="215"/>
    </row>
    <row r="2656" spans="2:23" ht="52.5" hidden="1" customHeight="1" x14ac:dyDescent="0.35">
      <c r="B2656" s="115">
        <f t="shared" si="105"/>
        <v>2651</v>
      </c>
      <c r="C2656" s="115" t="s">
        <v>1300</v>
      </c>
      <c r="D2656" s="116" t="s">
        <v>5399</v>
      </c>
      <c r="E2656" s="117"/>
      <c r="F2656" s="118"/>
      <c r="G2656" s="119"/>
      <c r="H2656" s="119"/>
      <c r="I2656" s="119"/>
      <c r="J2656" s="119">
        <v>6</v>
      </c>
      <c r="K2656" s="217">
        <v>44594</v>
      </c>
      <c r="L2656" s="217">
        <v>44595</v>
      </c>
      <c r="M2656" s="217">
        <v>44595</v>
      </c>
      <c r="N2656" s="115" t="s">
        <v>4501</v>
      </c>
      <c r="O2656" s="115" t="s">
        <v>1929</v>
      </c>
      <c r="P2656" s="115">
        <f t="shared" si="102"/>
        <v>2</v>
      </c>
      <c r="Q2656" s="115">
        <f t="shared" si="103"/>
        <v>2022</v>
      </c>
      <c r="R2656" s="211"/>
      <c r="S2656" s="115" t="str">
        <f t="shared" si="104"/>
        <v>SP 2 GNK</v>
      </c>
      <c r="T2656" s="115" t="str">
        <f>IFERROR(VLOOKUP(S2656,[1]LOKASI!$B$4:$D$19,2,0),"-")</f>
        <v>-</v>
      </c>
      <c r="U2656" s="216"/>
      <c r="V2656" s="216"/>
      <c r="W2656" s="215"/>
    </row>
    <row r="2657" spans="2:23" ht="52.5" hidden="1" customHeight="1" x14ac:dyDescent="0.35">
      <c r="B2657" s="115">
        <f t="shared" si="105"/>
        <v>2652</v>
      </c>
      <c r="C2657" s="115" t="s">
        <v>1755</v>
      </c>
      <c r="D2657" s="116" t="s">
        <v>5400</v>
      </c>
      <c r="E2657" s="117"/>
      <c r="F2657" s="118"/>
      <c r="G2657" s="119"/>
      <c r="H2657" s="119"/>
      <c r="I2657" s="119"/>
      <c r="J2657" s="119">
        <v>8</v>
      </c>
      <c r="K2657" s="217">
        <v>44595</v>
      </c>
      <c r="L2657" s="217">
        <v>44595</v>
      </c>
      <c r="M2657" s="217">
        <v>44595</v>
      </c>
      <c r="N2657" s="115" t="s">
        <v>5316</v>
      </c>
      <c r="O2657" s="115" t="s">
        <v>5397</v>
      </c>
      <c r="P2657" s="115">
        <f t="shared" si="102"/>
        <v>2</v>
      </c>
      <c r="Q2657" s="115">
        <f t="shared" si="103"/>
        <v>2022</v>
      </c>
      <c r="R2657" s="211">
        <v>0.79</v>
      </c>
      <c r="S2657" s="115" t="str">
        <f t="shared" si="104"/>
        <v>KAG</v>
      </c>
      <c r="T2657" s="115" t="str">
        <f>IFERROR(VLOOKUP(S2657,[1]LOKASI!$B$4:$D$19,2,0),"-")</f>
        <v>DISTRIK III</v>
      </c>
      <c r="U2657" s="216"/>
      <c r="V2657" s="216"/>
      <c r="W2657" s="215"/>
    </row>
    <row r="2658" spans="2:23" ht="52.5" hidden="1" customHeight="1" x14ac:dyDescent="0.35">
      <c r="B2658" s="115">
        <f t="shared" si="105"/>
        <v>2653</v>
      </c>
      <c r="C2658" s="115" t="s">
        <v>1755</v>
      </c>
      <c r="D2658" s="116" t="s">
        <v>5401</v>
      </c>
      <c r="E2658" s="117"/>
      <c r="F2658" s="118"/>
      <c r="G2658" s="119">
        <v>1</v>
      </c>
      <c r="H2658" s="119"/>
      <c r="I2658" s="119">
        <v>1</v>
      </c>
      <c r="J2658" s="119"/>
      <c r="K2658" s="217">
        <v>44594</v>
      </c>
      <c r="L2658" s="217">
        <v>44594</v>
      </c>
      <c r="M2658" s="217">
        <v>44594</v>
      </c>
      <c r="N2658" s="115" t="s">
        <v>3954</v>
      </c>
      <c r="O2658" s="115" t="s">
        <v>1906</v>
      </c>
      <c r="P2658" s="115">
        <f t="shared" si="102"/>
        <v>2</v>
      </c>
      <c r="Q2658" s="115">
        <f t="shared" si="103"/>
        <v>2022</v>
      </c>
      <c r="R2658" s="211">
        <v>1</v>
      </c>
      <c r="S2658" s="115" t="str">
        <f t="shared" si="104"/>
        <v>OGN</v>
      </c>
      <c r="T2658" s="115" t="str">
        <f>IFERROR(VLOOKUP(S2658,[1]LOKASI!$B$4:$D$19,2,0),"-")</f>
        <v>DISTRIK II</v>
      </c>
      <c r="U2658" s="216"/>
      <c r="V2658" s="216"/>
      <c r="W2658" s="215"/>
    </row>
    <row r="2659" spans="2:23" ht="52.5" hidden="1" customHeight="1" x14ac:dyDescent="0.35">
      <c r="B2659" s="115">
        <f t="shared" si="105"/>
        <v>2654</v>
      </c>
      <c r="C2659" s="115" t="s">
        <v>1755</v>
      </c>
      <c r="D2659" s="116" t="s">
        <v>5402</v>
      </c>
      <c r="E2659" s="117"/>
      <c r="F2659" s="118"/>
      <c r="G2659" s="119"/>
      <c r="H2659" s="119"/>
      <c r="I2659" s="119"/>
      <c r="J2659" s="119">
        <v>8</v>
      </c>
      <c r="K2659" s="217">
        <v>44594</v>
      </c>
      <c r="L2659" s="217">
        <v>44594</v>
      </c>
      <c r="M2659" s="217">
        <v>44594</v>
      </c>
      <c r="N2659" s="115" t="s">
        <v>5403</v>
      </c>
      <c r="O2659" s="115" t="s">
        <v>2134</v>
      </c>
      <c r="P2659" s="115">
        <f t="shared" si="102"/>
        <v>2</v>
      </c>
      <c r="Q2659" s="115">
        <f t="shared" si="103"/>
        <v>2022</v>
      </c>
      <c r="R2659" s="211">
        <v>0.35</v>
      </c>
      <c r="S2659" s="115" t="str">
        <f t="shared" si="104"/>
        <v>PDW</v>
      </c>
      <c r="T2659" s="115" t="str">
        <f>IFERROR(VLOOKUP(S2659,[1]LOKASI!$B$4:$D$19,2,0),"-")</f>
        <v>-</v>
      </c>
      <c r="U2659" s="216"/>
      <c r="V2659" s="216"/>
      <c r="W2659" s="215"/>
    </row>
    <row r="2660" spans="2:23" ht="52.5" hidden="1" customHeight="1" x14ac:dyDescent="0.35">
      <c r="B2660" s="115">
        <f t="shared" si="105"/>
        <v>2655</v>
      </c>
      <c r="C2660" s="115" t="s">
        <v>1300</v>
      </c>
      <c r="D2660" s="116" t="s">
        <v>5404</v>
      </c>
      <c r="E2660" s="117"/>
      <c r="F2660" s="118"/>
      <c r="G2660" s="119">
        <v>1</v>
      </c>
      <c r="H2660" s="119">
        <v>1</v>
      </c>
      <c r="I2660" s="119"/>
      <c r="J2660" s="119"/>
      <c r="K2660" s="217">
        <v>44593</v>
      </c>
      <c r="L2660" s="217">
        <v>44593</v>
      </c>
      <c r="M2660" s="217">
        <v>44593</v>
      </c>
      <c r="N2660" s="115" t="s">
        <v>3073</v>
      </c>
      <c r="O2660" s="115" t="s">
        <v>1540</v>
      </c>
      <c r="P2660" s="115">
        <f t="shared" ref="P2660:P2723" si="106">MONTH(K2660)</f>
        <v>2</v>
      </c>
      <c r="Q2660" s="115">
        <f t="shared" ref="Q2660:Q2723" si="107">YEAR(K2660)</f>
        <v>2022</v>
      </c>
      <c r="R2660" s="211"/>
      <c r="S2660" s="115" t="str">
        <f t="shared" si="104"/>
        <v>SP 1 GNK</v>
      </c>
      <c r="T2660" s="115" t="str">
        <f>IFERROR(VLOOKUP(S2660,[1]LOKASI!$B$4:$D$19,2,0),"-")</f>
        <v>-</v>
      </c>
      <c r="U2660" s="216"/>
      <c r="V2660" s="216"/>
      <c r="W2660" s="215"/>
    </row>
    <row r="2661" spans="2:23" ht="52.5" hidden="1" customHeight="1" x14ac:dyDescent="0.35">
      <c r="B2661" s="115">
        <f t="shared" si="105"/>
        <v>2656</v>
      </c>
      <c r="C2661" s="115" t="s">
        <v>2301</v>
      </c>
      <c r="D2661" s="116" t="s">
        <v>5405</v>
      </c>
      <c r="E2661" s="117"/>
      <c r="F2661" s="118"/>
      <c r="G2661" s="119">
        <v>1</v>
      </c>
      <c r="H2661" s="119"/>
      <c r="I2661" s="119">
        <v>1</v>
      </c>
      <c r="J2661" s="119"/>
      <c r="K2661" s="217">
        <v>44651</v>
      </c>
      <c r="L2661" s="217">
        <v>44651</v>
      </c>
      <c r="M2661" s="217">
        <v>44651</v>
      </c>
      <c r="N2661" s="115" t="s">
        <v>3002</v>
      </c>
      <c r="O2661" s="115" t="s">
        <v>5306</v>
      </c>
      <c r="P2661" s="115">
        <f t="shared" si="106"/>
        <v>3</v>
      </c>
      <c r="Q2661" s="115">
        <f t="shared" si="107"/>
        <v>2022</v>
      </c>
      <c r="R2661" s="211"/>
      <c r="S2661" s="115" t="str">
        <f t="shared" si="104"/>
        <v>PMN</v>
      </c>
      <c r="T2661" s="115" t="str">
        <f>IFERROR(VLOOKUP(S2661,[1]LOKASI!$B$4:$D$19,2,0),"-")</f>
        <v>DISTRIK III</v>
      </c>
      <c r="U2661" s="216"/>
      <c r="V2661" s="216"/>
      <c r="W2661" s="215"/>
    </row>
    <row r="2662" spans="2:23" ht="52.5" hidden="1" customHeight="1" x14ac:dyDescent="0.35">
      <c r="B2662" s="115">
        <f t="shared" si="105"/>
        <v>2657</v>
      </c>
      <c r="C2662" s="115" t="s">
        <v>3679</v>
      </c>
      <c r="D2662" s="116" t="s">
        <v>5406</v>
      </c>
      <c r="E2662" s="117"/>
      <c r="F2662" s="118"/>
      <c r="G2662" s="119">
        <v>1</v>
      </c>
      <c r="H2662" s="119">
        <v>1</v>
      </c>
      <c r="I2662" s="119"/>
      <c r="J2662" s="119"/>
      <c r="K2662" s="217">
        <v>44651</v>
      </c>
      <c r="L2662" s="217">
        <v>44651</v>
      </c>
      <c r="M2662" s="217">
        <v>44651</v>
      </c>
      <c r="N2662" s="115" t="s">
        <v>3002</v>
      </c>
      <c r="O2662" s="115" t="s">
        <v>5407</v>
      </c>
      <c r="P2662" s="115">
        <f t="shared" si="106"/>
        <v>3</v>
      </c>
      <c r="Q2662" s="115">
        <f t="shared" si="107"/>
        <v>2022</v>
      </c>
      <c r="R2662" s="211"/>
      <c r="S2662" s="115" t="str">
        <f t="shared" si="104"/>
        <v>TMT</v>
      </c>
      <c r="T2662" s="115" t="str">
        <f>IFERROR(VLOOKUP(S2662,[1]LOKASI!$B$4:$D$19,2,0),"-")</f>
        <v>DISTRIK II</v>
      </c>
      <c r="U2662" s="216"/>
      <c r="V2662" s="216"/>
      <c r="W2662" s="215"/>
    </row>
    <row r="2663" spans="2:23" ht="52.5" hidden="1" customHeight="1" x14ac:dyDescent="0.35">
      <c r="B2663" s="115">
        <f t="shared" si="105"/>
        <v>2658</v>
      </c>
      <c r="C2663" s="115" t="s">
        <v>3679</v>
      </c>
      <c r="D2663" s="116" t="s">
        <v>5408</v>
      </c>
      <c r="E2663" s="117"/>
      <c r="F2663" s="118"/>
      <c r="G2663" s="119"/>
      <c r="H2663" s="119"/>
      <c r="I2663" s="119"/>
      <c r="J2663" s="119">
        <v>24</v>
      </c>
      <c r="K2663" s="217">
        <v>44649</v>
      </c>
      <c r="L2663" s="217">
        <v>44649</v>
      </c>
      <c r="M2663" s="217">
        <v>44649</v>
      </c>
      <c r="N2663" s="115" t="s">
        <v>5409</v>
      </c>
      <c r="O2663" s="115" t="s">
        <v>1662</v>
      </c>
      <c r="P2663" s="115">
        <f t="shared" si="106"/>
        <v>3</v>
      </c>
      <c r="Q2663" s="115">
        <f t="shared" si="107"/>
        <v>2022</v>
      </c>
      <c r="R2663" s="211"/>
      <c r="S2663" s="115" t="str">
        <f t="shared" si="104"/>
        <v>TMT</v>
      </c>
      <c r="T2663" s="115" t="str">
        <f>IFERROR(VLOOKUP(S2663,[1]LOKASI!$B$4:$D$19,2,0),"-")</f>
        <v>DISTRIK II</v>
      </c>
      <c r="U2663" s="216"/>
      <c r="V2663" s="216"/>
      <c r="W2663" s="215"/>
    </row>
    <row r="2664" spans="2:23" ht="52.5" hidden="1" customHeight="1" x14ac:dyDescent="0.35">
      <c r="B2664" s="115">
        <f t="shared" si="105"/>
        <v>2659</v>
      </c>
      <c r="C2664" s="115" t="s">
        <v>3679</v>
      </c>
      <c r="D2664" s="116" t="s">
        <v>5410</v>
      </c>
      <c r="E2664" s="117"/>
      <c r="F2664" s="118"/>
      <c r="G2664" s="119"/>
      <c r="H2664" s="119"/>
      <c r="I2664" s="119"/>
      <c r="J2664" s="119">
        <v>6</v>
      </c>
      <c r="K2664" s="217">
        <v>44649</v>
      </c>
      <c r="L2664" s="217">
        <v>44649</v>
      </c>
      <c r="M2664" s="217">
        <v>44649</v>
      </c>
      <c r="N2664" s="115" t="s">
        <v>5403</v>
      </c>
      <c r="O2664" s="115" t="s">
        <v>1666</v>
      </c>
      <c r="P2664" s="115">
        <f t="shared" si="106"/>
        <v>3</v>
      </c>
      <c r="Q2664" s="115">
        <f t="shared" si="107"/>
        <v>2022</v>
      </c>
      <c r="R2664" s="211"/>
      <c r="S2664" s="115" t="str">
        <f t="shared" si="104"/>
        <v>TMT</v>
      </c>
      <c r="T2664" s="115" t="str">
        <f>IFERROR(VLOOKUP(S2664,[1]LOKASI!$B$4:$D$19,2,0),"-")</f>
        <v>DISTRIK II</v>
      </c>
      <c r="U2664" s="216"/>
      <c r="V2664" s="216"/>
      <c r="W2664" s="215"/>
    </row>
    <row r="2665" spans="2:23" ht="52.5" hidden="1" customHeight="1" x14ac:dyDescent="0.35">
      <c r="B2665" s="115">
        <f t="shared" si="105"/>
        <v>2660</v>
      </c>
      <c r="C2665" s="115" t="s">
        <v>2301</v>
      </c>
      <c r="D2665" s="116" t="s">
        <v>5411</v>
      </c>
      <c r="E2665" s="117"/>
      <c r="F2665" s="118"/>
      <c r="G2665" s="119">
        <v>1</v>
      </c>
      <c r="H2665" s="119"/>
      <c r="I2665" s="119"/>
      <c r="J2665" s="119"/>
      <c r="K2665" s="217">
        <v>44648</v>
      </c>
      <c r="L2665" s="217">
        <v>44648</v>
      </c>
      <c r="M2665" s="217">
        <v>44648</v>
      </c>
      <c r="N2665" s="115" t="s">
        <v>3035</v>
      </c>
      <c r="O2665" s="115" t="s">
        <v>1854</v>
      </c>
      <c r="P2665" s="115">
        <f t="shared" si="106"/>
        <v>3</v>
      </c>
      <c r="Q2665" s="115">
        <f t="shared" si="107"/>
        <v>2022</v>
      </c>
      <c r="R2665" s="211"/>
      <c r="S2665" s="115" t="str">
        <f t="shared" si="104"/>
        <v>BRG</v>
      </c>
      <c r="T2665" s="115" t="str">
        <f>IFERROR(VLOOKUP(S2665,[1]LOKASI!$B$4:$D$19,2,0),"-")</f>
        <v>DISTRIK III</v>
      </c>
      <c r="U2665" s="216"/>
      <c r="V2665" s="216"/>
      <c r="W2665" s="215"/>
    </row>
    <row r="2666" spans="2:23" ht="52.5" hidden="1" customHeight="1" x14ac:dyDescent="0.35">
      <c r="B2666" s="115">
        <f t="shared" si="105"/>
        <v>2661</v>
      </c>
      <c r="C2666" s="115" t="s">
        <v>1755</v>
      </c>
      <c r="D2666" s="116" t="s">
        <v>5412</v>
      </c>
      <c r="E2666" s="117"/>
      <c r="F2666" s="118"/>
      <c r="G2666" s="119"/>
      <c r="H2666" s="119"/>
      <c r="I2666" s="119"/>
      <c r="J2666" s="119">
        <v>8</v>
      </c>
      <c r="K2666" s="217">
        <v>44645</v>
      </c>
      <c r="L2666" s="217">
        <v>44645</v>
      </c>
      <c r="M2666" s="217">
        <v>44645</v>
      </c>
      <c r="N2666" s="115" t="s">
        <v>5413</v>
      </c>
      <c r="O2666" s="115" t="s">
        <v>1419</v>
      </c>
      <c r="P2666" s="115">
        <f t="shared" si="106"/>
        <v>3</v>
      </c>
      <c r="Q2666" s="115">
        <f t="shared" si="107"/>
        <v>2022</v>
      </c>
      <c r="R2666" s="211">
        <v>0.45</v>
      </c>
      <c r="S2666" s="115" t="str">
        <f t="shared" si="104"/>
        <v>GNK</v>
      </c>
      <c r="T2666" s="115" t="str">
        <f>IFERROR(VLOOKUP(S2666,[1]LOKASI!$B$4:$D$19,2,0),"-")</f>
        <v>DISTRIK I</v>
      </c>
      <c r="U2666" s="216"/>
      <c r="V2666" s="216"/>
      <c r="W2666" s="215"/>
    </row>
    <row r="2667" spans="2:23" ht="52.5" hidden="1" customHeight="1" x14ac:dyDescent="0.35">
      <c r="B2667" s="115">
        <f t="shared" si="105"/>
        <v>2662</v>
      </c>
      <c r="C2667" s="115" t="s">
        <v>3679</v>
      </c>
      <c r="D2667" s="116" t="s">
        <v>5414</v>
      </c>
      <c r="E2667" s="117"/>
      <c r="F2667" s="118"/>
      <c r="G2667" s="119">
        <v>1</v>
      </c>
      <c r="H2667" s="119"/>
      <c r="I2667" s="119"/>
      <c r="J2667" s="119"/>
      <c r="K2667" s="217">
        <v>44645</v>
      </c>
      <c r="L2667" s="217">
        <v>44645</v>
      </c>
      <c r="M2667" s="217">
        <v>44645</v>
      </c>
      <c r="N2667" s="115" t="s">
        <v>3954</v>
      </c>
      <c r="O2667" s="115" t="s">
        <v>1418</v>
      </c>
      <c r="P2667" s="115">
        <f t="shared" si="106"/>
        <v>3</v>
      </c>
      <c r="Q2667" s="115">
        <f t="shared" si="107"/>
        <v>2022</v>
      </c>
      <c r="R2667" s="211">
        <v>0.05</v>
      </c>
      <c r="S2667" s="115" t="str">
        <f t="shared" si="104"/>
        <v>GNK</v>
      </c>
      <c r="T2667" s="115" t="str">
        <f>IFERROR(VLOOKUP(S2667,[1]LOKASI!$B$4:$D$19,2,0),"-")</f>
        <v>DISTRIK I</v>
      </c>
      <c r="U2667" s="216"/>
      <c r="V2667" s="216"/>
      <c r="W2667" s="215"/>
    </row>
    <row r="2668" spans="2:23" ht="52.5" hidden="1" customHeight="1" x14ac:dyDescent="0.35">
      <c r="B2668" s="115">
        <f t="shared" si="105"/>
        <v>2663</v>
      </c>
      <c r="C2668" s="115" t="s">
        <v>1755</v>
      </c>
      <c r="D2668" s="116" t="s">
        <v>5415</v>
      </c>
      <c r="E2668" s="117"/>
      <c r="F2668" s="118"/>
      <c r="G2668" s="119"/>
      <c r="H2668" s="119"/>
      <c r="I2668" s="119"/>
      <c r="J2668" s="119">
        <v>24</v>
      </c>
      <c r="K2668" s="217">
        <v>44645</v>
      </c>
      <c r="L2668" s="217">
        <v>44645</v>
      </c>
      <c r="M2668" s="217">
        <v>44645</v>
      </c>
      <c r="N2668" s="115" t="s">
        <v>3533</v>
      </c>
      <c r="O2668" s="115" t="s">
        <v>1163</v>
      </c>
      <c r="P2668" s="115">
        <f t="shared" si="106"/>
        <v>3</v>
      </c>
      <c r="Q2668" s="115">
        <f t="shared" si="107"/>
        <v>2022</v>
      </c>
      <c r="R2668" s="211">
        <v>1.8</v>
      </c>
      <c r="S2668" s="115" t="str">
        <f t="shared" si="104"/>
        <v>TLJ</v>
      </c>
      <c r="T2668" s="115" t="str">
        <f>IFERROR(VLOOKUP(S2668,[1]LOKASI!$B$4:$D$19,2,0),"-")</f>
        <v>DISTRIK I</v>
      </c>
      <c r="U2668" s="216"/>
      <c r="V2668" s="216"/>
      <c r="W2668" s="215"/>
    </row>
    <row r="2669" spans="2:23" ht="52.5" hidden="1" customHeight="1" x14ac:dyDescent="0.35">
      <c r="B2669" s="115">
        <f t="shared" si="105"/>
        <v>2664</v>
      </c>
      <c r="C2669" s="115" t="s">
        <v>1755</v>
      </c>
      <c r="D2669" s="116" t="s">
        <v>5416</v>
      </c>
      <c r="E2669" s="117"/>
      <c r="F2669" s="118"/>
      <c r="G2669" s="119">
        <v>1</v>
      </c>
      <c r="H2669" s="119"/>
      <c r="I2669" s="119">
        <v>1</v>
      </c>
      <c r="J2669" s="119"/>
      <c r="K2669" s="217">
        <v>44645</v>
      </c>
      <c r="L2669" s="217">
        <v>44645</v>
      </c>
      <c r="M2669" s="217">
        <v>44645</v>
      </c>
      <c r="N2669" s="115" t="s">
        <v>3272</v>
      </c>
      <c r="O2669" s="115" t="s">
        <v>4494</v>
      </c>
      <c r="P2669" s="115">
        <f t="shared" si="106"/>
        <v>3</v>
      </c>
      <c r="Q2669" s="115">
        <f t="shared" si="107"/>
        <v>2022</v>
      </c>
      <c r="R2669" s="211">
        <v>0.9</v>
      </c>
      <c r="S2669" s="115" t="str">
        <f t="shared" si="104"/>
        <v>OGN</v>
      </c>
      <c r="T2669" s="115" t="str">
        <f>IFERROR(VLOOKUP(S2669,[1]LOKASI!$B$4:$D$19,2,0),"-")</f>
        <v>DISTRIK II</v>
      </c>
      <c r="U2669" s="216"/>
      <c r="V2669" s="216"/>
      <c r="W2669" s="215"/>
    </row>
    <row r="2670" spans="2:23" ht="52.5" hidden="1" customHeight="1" x14ac:dyDescent="0.35">
      <c r="B2670" s="115">
        <f t="shared" si="105"/>
        <v>2665</v>
      </c>
      <c r="C2670" s="115" t="s">
        <v>2301</v>
      </c>
      <c r="D2670" s="116" t="s">
        <v>5417</v>
      </c>
      <c r="E2670" s="117"/>
      <c r="F2670" s="118"/>
      <c r="G2670" s="119">
        <v>1</v>
      </c>
      <c r="H2670" s="119"/>
      <c r="I2670" s="119"/>
      <c r="J2670" s="119"/>
      <c r="K2670" s="217">
        <v>44643</v>
      </c>
      <c r="L2670" s="217">
        <v>44643</v>
      </c>
      <c r="M2670" s="217">
        <v>44643</v>
      </c>
      <c r="N2670" s="115" t="s">
        <v>3073</v>
      </c>
      <c r="O2670" s="115" t="s">
        <v>1463</v>
      </c>
      <c r="P2670" s="115">
        <f t="shared" si="106"/>
        <v>3</v>
      </c>
      <c r="Q2670" s="115">
        <f t="shared" si="107"/>
        <v>2022</v>
      </c>
      <c r="R2670" s="211"/>
      <c r="S2670" s="115" t="str">
        <f t="shared" si="104"/>
        <v>LBK-05</v>
      </c>
      <c r="T2670" s="115" t="str">
        <f>IFERROR(VLOOKUP(S2670,[1]LOKASI!$B$4:$D$19,2,0),"-")</f>
        <v>-</v>
      </c>
      <c r="U2670" s="216"/>
      <c r="V2670" s="216"/>
      <c r="W2670" s="215"/>
    </row>
    <row r="2671" spans="2:23" ht="52.5" hidden="1" customHeight="1" x14ac:dyDescent="0.35">
      <c r="B2671" s="115">
        <f t="shared" si="105"/>
        <v>2666</v>
      </c>
      <c r="C2671" s="115" t="s">
        <v>2301</v>
      </c>
      <c r="D2671" s="116" t="s">
        <v>5418</v>
      </c>
      <c r="E2671" s="117"/>
      <c r="F2671" s="118"/>
      <c r="G2671" s="119"/>
      <c r="H2671" s="119"/>
      <c r="I2671" s="119"/>
      <c r="J2671" s="119">
        <v>6</v>
      </c>
      <c r="K2671" s="217">
        <v>44643</v>
      </c>
      <c r="L2671" s="217">
        <v>44643</v>
      </c>
      <c r="M2671" s="217">
        <v>44643</v>
      </c>
      <c r="N2671" s="115" t="s">
        <v>3533</v>
      </c>
      <c r="O2671" s="115" t="s">
        <v>1842</v>
      </c>
      <c r="P2671" s="115">
        <f t="shared" si="106"/>
        <v>3</v>
      </c>
      <c r="Q2671" s="115">
        <f t="shared" si="107"/>
        <v>2022</v>
      </c>
      <c r="R2671" s="211"/>
      <c r="S2671" s="115" t="str">
        <f t="shared" si="104"/>
        <v>TLJ</v>
      </c>
      <c r="T2671" s="115" t="str">
        <f>IFERROR(VLOOKUP(S2671,[1]LOKASI!$B$4:$D$19,2,0),"-")</f>
        <v>DISTRIK I</v>
      </c>
      <c r="U2671" s="216"/>
      <c r="V2671" s="216"/>
      <c r="W2671" s="215"/>
    </row>
    <row r="2672" spans="2:23" ht="52.5" hidden="1" customHeight="1" x14ac:dyDescent="0.35">
      <c r="B2672" s="115">
        <f t="shared" si="105"/>
        <v>2667</v>
      </c>
      <c r="C2672" s="115" t="s">
        <v>1755</v>
      </c>
      <c r="D2672" s="116" t="s">
        <v>5419</v>
      </c>
      <c r="E2672" s="117"/>
      <c r="F2672" s="118"/>
      <c r="G2672" s="119">
        <v>1</v>
      </c>
      <c r="H2672" s="119"/>
      <c r="I2672" s="119">
        <v>1</v>
      </c>
      <c r="J2672" s="119"/>
      <c r="K2672" s="217">
        <v>44643</v>
      </c>
      <c r="L2672" s="217">
        <v>44643</v>
      </c>
      <c r="M2672" s="217">
        <v>44643</v>
      </c>
      <c r="N2672" s="115" t="s">
        <v>5420</v>
      </c>
      <c r="O2672" s="115" t="s">
        <v>4961</v>
      </c>
      <c r="P2672" s="115">
        <f t="shared" si="106"/>
        <v>3</v>
      </c>
      <c r="Q2672" s="115">
        <f t="shared" si="107"/>
        <v>2022</v>
      </c>
      <c r="R2672" s="211">
        <v>0.75</v>
      </c>
      <c r="S2672" s="115" t="str">
        <f t="shared" si="104"/>
        <v>TLJ</v>
      </c>
      <c r="T2672" s="115" t="str">
        <f>IFERROR(VLOOKUP(S2672,[1]LOKASI!$B$4:$D$19,2,0),"-")</f>
        <v>DISTRIK I</v>
      </c>
      <c r="U2672" s="216"/>
      <c r="V2672" s="216"/>
      <c r="W2672" s="215"/>
    </row>
    <row r="2673" spans="2:23" ht="52.5" hidden="1" customHeight="1" x14ac:dyDescent="0.35">
      <c r="B2673" s="115">
        <f t="shared" si="105"/>
        <v>2668</v>
      </c>
      <c r="C2673" s="115" t="s">
        <v>1755</v>
      </c>
      <c r="D2673" s="116" t="s">
        <v>5421</v>
      </c>
      <c r="E2673" s="117"/>
      <c r="F2673" s="118"/>
      <c r="G2673" s="119">
        <v>1</v>
      </c>
      <c r="H2673" s="119"/>
      <c r="I2673" s="119">
        <v>1</v>
      </c>
      <c r="J2673" s="119"/>
      <c r="K2673" s="217">
        <v>44642</v>
      </c>
      <c r="L2673" s="217">
        <v>44642</v>
      </c>
      <c r="M2673" s="217">
        <v>44642</v>
      </c>
      <c r="N2673" s="115" t="s">
        <v>3182</v>
      </c>
      <c r="O2673" s="115" t="s">
        <v>1022</v>
      </c>
      <c r="P2673" s="115">
        <f t="shared" si="106"/>
        <v>3</v>
      </c>
      <c r="Q2673" s="115">
        <f t="shared" si="107"/>
        <v>2022</v>
      </c>
      <c r="R2673" s="211">
        <v>1E-3</v>
      </c>
      <c r="S2673" s="115" t="str">
        <f t="shared" si="104"/>
        <v>TLJ</v>
      </c>
      <c r="T2673" s="115" t="str">
        <f>IFERROR(VLOOKUP(S2673,[1]LOKASI!$B$4:$D$19,2,0),"-")</f>
        <v>DISTRIK I</v>
      </c>
      <c r="U2673" s="216"/>
      <c r="V2673" s="216"/>
      <c r="W2673" s="215"/>
    </row>
    <row r="2674" spans="2:23" ht="52.5" hidden="1" customHeight="1" x14ac:dyDescent="0.35">
      <c r="B2674" s="115">
        <f t="shared" si="105"/>
        <v>2669</v>
      </c>
      <c r="C2674" s="115" t="s">
        <v>1755</v>
      </c>
      <c r="D2674" s="116" t="s">
        <v>5422</v>
      </c>
      <c r="E2674" s="117"/>
      <c r="F2674" s="118"/>
      <c r="G2674" s="119"/>
      <c r="H2674" s="119"/>
      <c r="I2674" s="119"/>
      <c r="J2674" s="119">
        <v>12</v>
      </c>
      <c r="K2674" s="217">
        <v>44642</v>
      </c>
      <c r="L2674" s="217">
        <v>44642</v>
      </c>
      <c r="M2674" s="217">
        <v>44642</v>
      </c>
      <c r="N2674" s="115" t="s">
        <v>3577</v>
      </c>
      <c r="O2674" s="115" t="s">
        <v>1987</v>
      </c>
      <c r="P2674" s="115">
        <f t="shared" si="106"/>
        <v>3</v>
      </c>
      <c r="Q2674" s="115">
        <f t="shared" si="107"/>
        <v>2022</v>
      </c>
      <c r="R2674" s="211">
        <v>0.57999999999999996</v>
      </c>
      <c r="S2674" s="115" t="str">
        <f t="shared" si="104"/>
        <v>OGN</v>
      </c>
      <c r="T2674" s="115" t="str">
        <f>IFERROR(VLOOKUP(S2674,[1]LOKASI!$B$4:$D$19,2,0),"-")</f>
        <v>DISTRIK II</v>
      </c>
      <c r="U2674" s="216"/>
      <c r="V2674" s="216"/>
      <c r="W2674" s="215"/>
    </row>
    <row r="2675" spans="2:23" ht="52.5" hidden="1" customHeight="1" x14ac:dyDescent="0.35">
      <c r="B2675" s="115">
        <f t="shared" si="105"/>
        <v>2670</v>
      </c>
      <c r="C2675" s="115" t="s">
        <v>1755</v>
      </c>
      <c r="D2675" s="116" t="s">
        <v>5423</v>
      </c>
      <c r="E2675" s="117"/>
      <c r="F2675" s="118"/>
      <c r="G2675" s="119">
        <v>1</v>
      </c>
      <c r="H2675" s="119"/>
      <c r="I2675" s="119"/>
      <c r="J2675" s="119"/>
      <c r="K2675" s="217">
        <v>44641</v>
      </c>
      <c r="L2675" s="217">
        <v>44642</v>
      </c>
      <c r="M2675" s="217">
        <v>44642</v>
      </c>
      <c r="N2675" s="115" t="s">
        <v>5424</v>
      </c>
      <c r="O2675" s="115" t="s">
        <v>1489</v>
      </c>
      <c r="P2675" s="115">
        <f t="shared" si="106"/>
        <v>3</v>
      </c>
      <c r="Q2675" s="115">
        <f t="shared" si="107"/>
        <v>2022</v>
      </c>
      <c r="R2675" s="211"/>
      <c r="S2675" s="115" t="str">
        <f t="shared" si="104"/>
        <v>MBU</v>
      </c>
      <c r="T2675" s="115" t="str">
        <f>IFERROR(VLOOKUP(S2675,[1]LOKASI!$B$4:$D$19,2,0),"-")</f>
        <v>DISTRIK III</v>
      </c>
      <c r="U2675" s="216"/>
      <c r="V2675" s="216"/>
      <c r="W2675" s="215"/>
    </row>
    <row r="2676" spans="2:23" ht="52.5" hidden="1" customHeight="1" x14ac:dyDescent="0.35">
      <c r="B2676" s="115">
        <f t="shared" si="105"/>
        <v>2671</v>
      </c>
      <c r="C2676" s="115" t="s">
        <v>1755</v>
      </c>
      <c r="D2676" s="116" t="s">
        <v>5425</v>
      </c>
      <c r="E2676" s="117"/>
      <c r="F2676" s="118"/>
      <c r="G2676" s="119">
        <v>1</v>
      </c>
      <c r="H2676" s="119"/>
      <c r="I2676" s="119">
        <v>1</v>
      </c>
      <c r="J2676" s="119"/>
      <c r="K2676" s="217">
        <v>44641</v>
      </c>
      <c r="L2676" s="217">
        <v>44641</v>
      </c>
      <c r="M2676" s="217">
        <v>44641</v>
      </c>
      <c r="N2676" s="115" t="s">
        <v>3272</v>
      </c>
      <c r="O2676" s="115" t="s">
        <v>1785</v>
      </c>
      <c r="P2676" s="115">
        <f t="shared" si="106"/>
        <v>3</v>
      </c>
      <c r="Q2676" s="115">
        <f t="shared" si="107"/>
        <v>2022</v>
      </c>
      <c r="R2676" s="211">
        <v>1</v>
      </c>
      <c r="S2676" s="115" t="str">
        <f t="shared" si="104"/>
        <v>OGN</v>
      </c>
      <c r="T2676" s="115" t="str">
        <f>IFERROR(VLOOKUP(S2676,[1]LOKASI!$B$4:$D$19,2,0),"-")</f>
        <v>DISTRIK II</v>
      </c>
      <c r="U2676" s="216"/>
      <c r="V2676" s="216"/>
      <c r="W2676" s="215"/>
    </row>
    <row r="2677" spans="2:23" ht="52.5" hidden="1" customHeight="1" x14ac:dyDescent="0.35">
      <c r="B2677" s="115">
        <f t="shared" si="105"/>
        <v>2672</v>
      </c>
      <c r="C2677" s="115" t="s">
        <v>2301</v>
      </c>
      <c r="D2677" s="116" t="s">
        <v>5426</v>
      </c>
      <c r="E2677" s="117"/>
      <c r="F2677" s="118"/>
      <c r="G2677" s="119">
        <v>1</v>
      </c>
      <c r="H2677" s="119"/>
      <c r="I2677" s="119"/>
      <c r="J2677" s="119"/>
      <c r="K2677" s="217">
        <v>44641</v>
      </c>
      <c r="L2677" s="217">
        <v>44641</v>
      </c>
      <c r="M2677" s="217">
        <v>44641</v>
      </c>
      <c r="N2677" s="115" t="s">
        <v>5427</v>
      </c>
      <c r="O2677" s="115" t="s">
        <v>2134</v>
      </c>
      <c r="P2677" s="115">
        <f t="shared" si="106"/>
        <v>3</v>
      </c>
      <c r="Q2677" s="115">
        <f t="shared" si="107"/>
        <v>2022</v>
      </c>
      <c r="R2677" s="211"/>
      <c r="S2677" s="115" t="str">
        <f t="shared" si="104"/>
        <v>PDW</v>
      </c>
      <c r="T2677" s="115" t="str">
        <f>IFERROR(VLOOKUP(S2677,[1]LOKASI!$B$4:$D$19,2,0),"-")</f>
        <v>-</v>
      </c>
      <c r="U2677" s="216"/>
      <c r="V2677" s="216"/>
      <c r="W2677" s="215"/>
    </row>
    <row r="2678" spans="2:23" ht="52.5" hidden="1" customHeight="1" x14ac:dyDescent="0.35">
      <c r="B2678" s="115">
        <f t="shared" si="105"/>
        <v>2673</v>
      </c>
      <c r="C2678" s="115" t="s">
        <v>1755</v>
      </c>
      <c r="D2678" s="116" t="s">
        <v>5428</v>
      </c>
      <c r="E2678" s="117"/>
      <c r="F2678" s="118"/>
      <c r="G2678" s="119"/>
      <c r="H2678" s="119"/>
      <c r="I2678" s="119"/>
      <c r="J2678" s="119">
        <v>48</v>
      </c>
      <c r="K2678" s="217">
        <v>44640</v>
      </c>
      <c r="L2678" s="217">
        <v>44640</v>
      </c>
      <c r="M2678" s="217">
        <v>44640</v>
      </c>
      <c r="N2678" s="115" t="s">
        <v>4124</v>
      </c>
      <c r="O2678" s="115" t="s">
        <v>4344</v>
      </c>
      <c r="P2678" s="115">
        <f t="shared" si="106"/>
        <v>3</v>
      </c>
      <c r="Q2678" s="115">
        <f t="shared" si="107"/>
        <v>2022</v>
      </c>
      <c r="R2678" s="211">
        <v>1.74</v>
      </c>
      <c r="S2678" s="115" t="str">
        <f t="shared" si="104"/>
        <v>PMT</v>
      </c>
      <c r="T2678" s="115" t="str">
        <f>IFERROR(VLOOKUP(S2678,[1]LOKASI!$B$4:$D$19,2,0),"-")</f>
        <v>-</v>
      </c>
      <c r="U2678" s="216"/>
      <c r="V2678" s="216"/>
      <c r="W2678" s="215"/>
    </row>
    <row r="2679" spans="2:23" ht="52.5" hidden="1" customHeight="1" x14ac:dyDescent="0.35">
      <c r="B2679" s="115">
        <f t="shared" si="105"/>
        <v>2674</v>
      </c>
      <c r="C2679" s="115" t="s">
        <v>1755</v>
      </c>
      <c r="D2679" s="116" t="s">
        <v>5429</v>
      </c>
      <c r="E2679" s="117"/>
      <c r="F2679" s="118"/>
      <c r="G2679" s="119"/>
      <c r="H2679" s="119"/>
      <c r="I2679" s="119"/>
      <c r="J2679" s="119">
        <v>4</v>
      </c>
      <c r="K2679" s="217">
        <v>44639</v>
      </c>
      <c r="L2679" s="217">
        <v>44639</v>
      </c>
      <c r="M2679" s="217">
        <v>44639</v>
      </c>
      <c r="N2679" s="115" t="s">
        <v>3833</v>
      </c>
      <c r="O2679" s="115" t="s">
        <v>612</v>
      </c>
      <c r="P2679" s="115">
        <f t="shared" si="106"/>
        <v>3</v>
      </c>
      <c r="Q2679" s="115">
        <f t="shared" si="107"/>
        <v>2022</v>
      </c>
      <c r="R2679" s="211">
        <v>1E-3</v>
      </c>
      <c r="S2679" s="115" t="str">
        <f t="shared" si="104"/>
        <v>TLJ</v>
      </c>
      <c r="T2679" s="115" t="str">
        <f>IFERROR(VLOOKUP(S2679,[1]LOKASI!$B$4:$D$19,2,0),"-")</f>
        <v>DISTRIK I</v>
      </c>
      <c r="U2679" s="216"/>
      <c r="V2679" s="216"/>
      <c r="W2679" s="215"/>
    </row>
    <row r="2680" spans="2:23" ht="52.5" hidden="1" customHeight="1" x14ac:dyDescent="0.35">
      <c r="B2680" s="115">
        <f t="shared" si="105"/>
        <v>2675</v>
      </c>
      <c r="C2680" s="115" t="s">
        <v>1755</v>
      </c>
      <c r="D2680" s="116" t="s">
        <v>5430</v>
      </c>
      <c r="E2680" s="117"/>
      <c r="F2680" s="118"/>
      <c r="G2680" s="119">
        <v>1</v>
      </c>
      <c r="H2680" s="119"/>
      <c r="I2680" s="119">
        <v>1</v>
      </c>
      <c r="J2680" s="119"/>
      <c r="K2680" s="217">
        <v>44639</v>
      </c>
      <c r="L2680" s="217">
        <v>44639</v>
      </c>
      <c r="M2680" s="217">
        <v>44639</v>
      </c>
      <c r="N2680" s="115" t="s">
        <v>3517</v>
      </c>
      <c r="O2680" s="115" t="s">
        <v>4243</v>
      </c>
      <c r="P2680" s="115">
        <f t="shared" si="106"/>
        <v>3</v>
      </c>
      <c r="Q2680" s="115">
        <f t="shared" si="107"/>
        <v>2022</v>
      </c>
      <c r="R2680" s="211">
        <v>0.5</v>
      </c>
      <c r="S2680" s="115" t="str">
        <f t="shared" si="104"/>
        <v>OGN</v>
      </c>
      <c r="T2680" s="115" t="str">
        <f>IFERROR(VLOOKUP(S2680,[1]LOKASI!$B$4:$D$19,2,0),"-")</f>
        <v>DISTRIK II</v>
      </c>
      <c r="U2680" s="216"/>
      <c r="V2680" s="216"/>
      <c r="W2680" s="215"/>
    </row>
    <row r="2681" spans="2:23" ht="52.5" hidden="1" customHeight="1" x14ac:dyDescent="0.35">
      <c r="B2681" s="115">
        <f t="shared" si="105"/>
        <v>2676</v>
      </c>
      <c r="C2681" s="115" t="s">
        <v>2301</v>
      </c>
      <c r="D2681" s="116" t="s">
        <v>5431</v>
      </c>
      <c r="E2681" s="117"/>
      <c r="F2681" s="118"/>
      <c r="G2681" s="119">
        <v>1</v>
      </c>
      <c r="H2681" s="119"/>
      <c r="I2681" s="119">
        <v>1</v>
      </c>
      <c r="J2681" s="119"/>
      <c r="K2681" s="217">
        <v>44638</v>
      </c>
      <c r="L2681" s="217">
        <v>44638</v>
      </c>
      <c r="M2681" s="217">
        <v>44638</v>
      </c>
      <c r="N2681" s="115" t="s">
        <v>3327</v>
      </c>
      <c r="O2681" s="115" t="s">
        <v>5372</v>
      </c>
      <c r="P2681" s="115">
        <f t="shared" si="106"/>
        <v>3</v>
      </c>
      <c r="Q2681" s="115">
        <f t="shared" si="107"/>
        <v>2022</v>
      </c>
      <c r="R2681" s="211"/>
      <c r="S2681" s="115" t="str">
        <f t="shared" si="104"/>
        <v>SKG 11 LBK</v>
      </c>
      <c r="T2681" s="115" t="str">
        <f>IFERROR(VLOOKUP(S2681,[1]LOKASI!$B$4:$D$19,2,0),"-")</f>
        <v>-</v>
      </c>
      <c r="U2681" s="216"/>
      <c r="V2681" s="216"/>
      <c r="W2681" s="215"/>
    </row>
    <row r="2682" spans="2:23" ht="52.5" hidden="1" customHeight="1" x14ac:dyDescent="0.35">
      <c r="B2682" s="115">
        <f t="shared" si="105"/>
        <v>2677</v>
      </c>
      <c r="C2682" s="115" t="s">
        <v>1755</v>
      </c>
      <c r="D2682" s="116" t="s">
        <v>5432</v>
      </c>
      <c r="E2682" s="117"/>
      <c r="F2682" s="118"/>
      <c r="G2682" s="119">
        <v>1</v>
      </c>
      <c r="H2682" s="119"/>
      <c r="I2682" s="119">
        <v>1</v>
      </c>
      <c r="J2682" s="119"/>
      <c r="K2682" s="217">
        <v>44638</v>
      </c>
      <c r="L2682" s="217">
        <v>44638</v>
      </c>
      <c r="M2682" s="217">
        <v>44638</v>
      </c>
      <c r="N2682" s="115" t="s">
        <v>3860</v>
      </c>
      <c r="O2682" s="115" t="s">
        <v>4532</v>
      </c>
      <c r="P2682" s="115">
        <f t="shared" si="106"/>
        <v>3</v>
      </c>
      <c r="Q2682" s="115">
        <f t="shared" si="107"/>
        <v>2022</v>
      </c>
      <c r="R2682" s="211">
        <v>0.03</v>
      </c>
      <c r="S2682" s="115" t="str">
        <f t="shared" si="104"/>
        <v>TLJ</v>
      </c>
      <c r="T2682" s="115" t="str">
        <f>IFERROR(VLOOKUP(S2682,[1]LOKASI!$B$4:$D$19,2,0),"-")</f>
        <v>DISTRIK I</v>
      </c>
      <c r="U2682" s="216"/>
      <c r="V2682" s="216"/>
      <c r="W2682" s="215"/>
    </row>
    <row r="2683" spans="2:23" ht="52.5" hidden="1" customHeight="1" x14ac:dyDescent="0.35">
      <c r="B2683" s="115">
        <f t="shared" si="105"/>
        <v>2678</v>
      </c>
      <c r="C2683" s="115" t="s">
        <v>1755</v>
      </c>
      <c r="D2683" s="116" t="s">
        <v>5433</v>
      </c>
      <c r="E2683" s="117"/>
      <c r="F2683" s="118"/>
      <c r="G2683" s="119">
        <v>1</v>
      </c>
      <c r="H2683" s="119"/>
      <c r="I2683" s="119">
        <v>1</v>
      </c>
      <c r="J2683" s="119"/>
      <c r="K2683" s="217">
        <v>44638</v>
      </c>
      <c r="L2683" s="217">
        <v>44638</v>
      </c>
      <c r="M2683" s="217">
        <v>44638</v>
      </c>
      <c r="N2683" s="115" t="s">
        <v>4197</v>
      </c>
      <c r="O2683" s="115" t="s">
        <v>1163</v>
      </c>
      <c r="P2683" s="115">
        <f t="shared" si="106"/>
        <v>3</v>
      </c>
      <c r="Q2683" s="115">
        <f t="shared" si="107"/>
        <v>2022</v>
      </c>
      <c r="R2683" s="211">
        <v>1.55</v>
      </c>
      <c r="S2683" s="115" t="str">
        <f t="shared" si="104"/>
        <v>TLJ</v>
      </c>
      <c r="T2683" s="115" t="str">
        <f>IFERROR(VLOOKUP(S2683,[1]LOKASI!$B$4:$D$19,2,0),"-")</f>
        <v>DISTRIK I</v>
      </c>
      <c r="U2683" s="216"/>
      <c r="V2683" s="216"/>
      <c r="W2683" s="215"/>
    </row>
    <row r="2684" spans="2:23" ht="74.25" hidden="1" customHeight="1" x14ac:dyDescent="0.35">
      <c r="B2684" s="115">
        <f t="shared" si="105"/>
        <v>2679</v>
      </c>
      <c r="C2684" s="115" t="s">
        <v>1755</v>
      </c>
      <c r="D2684" s="116" t="s">
        <v>5434</v>
      </c>
      <c r="E2684" s="117"/>
      <c r="F2684" s="118"/>
      <c r="G2684" s="119">
        <v>1</v>
      </c>
      <c r="H2684" s="119"/>
      <c r="I2684" s="119">
        <v>1</v>
      </c>
      <c r="J2684" s="119"/>
      <c r="K2684" s="217">
        <v>44638</v>
      </c>
      <c r="L2684" s="217">
        <v>44638</v>
      </c>
      <c r="M2684" s="217">
        <v>44638</v>
      </c>
      <c r="N2684" s="115" t="s">
        <v>4969</v>
      </c>
      <c r="O2684" s="115" t="s">
        <v>1619</v>
      </c>
      <c r="P2684" s="115">
        <f t="shared" si="106"/>
        <v>3</v>
      </c>
      <c r="Q2684" s="115">
        <f t="shared" si="107"/>
        <v>2022</v>
      </c>
      <c r="R2684" s="213" t="s">
        <v>5435</v>
      </c>
      <c r="S2684" s="115" t="str">
        <f t="shared" si="104"/>
        <v>TLJ</v>
      </c>
      <c r="T2684" s="115" t="str">
        <f>IFERROR(VLOOKUP(S2684,[1]LOKASI!$B$4:$D$19,2,0),"-")</f>
        <v>DISTRIK I</v>
      </c>
      <c r="U2684" s="216"/>
      <c r="V2684" s="216"/>
      <c r="W2684" s="215"/>
    </row>
    <row r="2685" spans="2:23" ht="52.5" hidden="1" customHeight="1" x14ac:dyDescent="0.35">
      <c r="B2685" s="115">
        <f t="shared" si="105"/>
        <v>2680</v>
      </c>
      <c r="C2685" s="115" t="s">
        <v>1755</v>
      </c>
      <c r="D2685" s="116" t="s">
        <v>5436</v>
      </c>
      <c r="E2685" s="117"/>
      <c r="F2685" s="118"/>
      <c r="G2685" s="119"/>
      <c r="H2685" s="119"/>
      <c r="I2685" s="119"/>
      <c r="J2685" s="119">
        <v>12</v>
      </c>
      <c r="K2685" s="217">
        <v>44637</v>
      </c>
      <c r="L2685" s="217">
        <v>44637</v>
      </c>
      <c r="M2685" s="217">
        <v>44637</v>
      </c>
      <c r="N2685" s="115" t="s">
        <v>3422</v>
      </c>
      <c r="O2685" s="115" t="s">
        <v>1915</v>
      </c>
      <c r="P2685" s="115">
        <f t="shared" si="106"/>
        <v>3</v>
      </c>
      <c r="Q2685" s="115">
        <f t="shared" si="107"/>
        <v>2022</v>
      </c>
      <c r="R2685" s="211">
        <v>0.06</v>
      </c>
      <c r="S2685" s="115" t="str">
        <f t="shared" si="104"/>
        <v>OGN</v>
      </c>
      <c r="T2685" s="115" t="str">
        <f>IFERROR(VLOOKUP(S2685,[1]LOKASI!$B$4:$D$19,2,0),"-")</f>
        <v>DISTRIK II</v>
      </c>
      <c r="U2685" s="216"/>
      <c r="V2685" s="216"/>
      <c r="W2685" s="215"/>
    </row>
    <row r="2686" spans="2:23" ht="52.5" hidden="1" customHeight="1" x14ac:dyDescent="0.35">
      <c r="B2686" s="115">
        <f t="shared" si="105"/>
        <v>2681</v>
      </c>
      <c r="C2686" s="115" t="s">
        <v>1755</v>
      </c>
      <c r="D2686" s="116" t="s">
        <v>5437</v>
      </c>
      <c r="E2686" s="117"/>
      <c r="F2686" s="118"/>
      <c r="G2686" s="119">
        <v>1</v>
      </c>
      <c r="H2686" s="119"/>
      <c r="I2686" s="119"/>
      <c r="J2686" s="119"/>
      <c r="K2686" s="217">
        <v>44636</v>
      </c>
      <c r="L2686" s="217">
        <v>44636</v>
      </c>
      <c r="M2686" s="217">
        <v>44636</v>
      </c>
      <c r="N2686" s="115" t="s">
        <v>5438</v>
      </c>
      <c r="O2686" s="115" t="s">
        <v>1527</v>
      </c>
      <c r="P2686" s="115">
        <f t="shared" si="106"/>
        <v>3</v>
      </c>
      <c r="Q2686" s="115">
        <f t="shared" si="107"/>
        <v>2022</v>
      </c>
      <c r="R2686" s="211"/>
      <c r="S2686" s="115" t="str">
        <f t="shared" si="104"/>
        <v>PMB</v>
      </c>
      <c r="T2686" s="115" t="str">
        <f>IFERROR(VLOOKUP(S2686,[1]LOKASI!$B$4:$D$19,2,0),"-")</f>
        <v>DISTRIK I</v>
      </c>
      <c r="U2686" s="216"/>
      <c r="V2686" s="216"/>
      <c r="W2686" s="215"/>
    </row>
    <row r="2687" spans="2:23" ht="52.5" hidden="1" customHeight="1" x14ac:dyDescent="0.35">
      <c r="B2687" s="115">
        <f t="shared" si="105"/>
        <v>2682</v>
      </c>
      <c r="C2687" s="115" t="s">
        <v>1755</v>
      </c>
      <c r="D2687" s="116" t="s">
        <v>5439</v>
      </c>
      <c r="E2687" s="117"/>
      <c r="F2687" s="118"/>
      <c r="G2687" s="119"/>
      <c r="H2687" s="119"/>
      <c r="I2687" s="119"/>
      <c r="J2687" s="119"/>
      <c r="K2687" s="217">
        <v>44636</v>
      </c>
      <c r="L2687" s="217">
        <v>44636</v>
      </c>
      <c r="M2687" s="217">
        <v>44636</v>
      </c>
      <c r="N2687" s="115" t="s">
        <v>3352</v>
      </c>
      <c r="O2687" s="115" t="s">
        <v>5397</v>
      </c>
      <c r="P2687" s="115">
        <f t="shared" si="106"/>
        <v>3</v>
      </c>
      <c r="Q2687" s="115">
        <f t="shared" si="107"/>
        <v>2022</v>
      </c>
      <c r="R2687" s="211"/>
      <c r="S2687" s="115" t="str">
        <f t="shared" si="104"/>
        <v>KAG</v>
      </c>
      <c r="T2687" s="115" t="str">
        <f>IFERROR(VLOOKUP(S2687,[1]LOKASI!$B$4:$D$19,2,0),"-")</f>
        <v>DISTRIK III</v>
      </c>
      <c r="U2687" s="216"/>
      <c r="V2687" s="216"/>
      <c r="W2687" s="215"/>
    </row>
    <row r="2688" spans="2:23" ht="52.5" hidden="1" customHeight="1" x14ac:dyDescent="0.35">
      <c r="B2688" s="115">
        <f t="shared" si="105"/>
        <v>2683</v>
      </c>
      <c r="C2688" s="115" t="s">
        <v>1755</v>
      </c>
      <c r="D2688" s="116" t="s">
        <v>5440</v>
      </c>
      <c r="E2688" s="117"/>
      <c r="F2688" s="118"/>
      <c r="G2688" s="119">
        <v>1</v>
      </c>
      <c r="H2688" s="119"/>
      <c r="I2688" s="119"/>
      <c r="J2688" s="119"/>
      <c r="K2688" s="217">
        <v>44635</v>
      </c>
      <c r="L2688" s="217">
        <v>44635</v>
      </c>
      <c r="M2688" s="217">
        <v>44635</v>
      </c>
      <c r="N2688" s="115" t="s">
        <v>4295</v>
      </c>
      <c r="O2688" s="115" t="s">
        <v>1520</v>
      </c>
      <c r="P2688" s="115">
        <f t="shared" si="106"/>
        <v>3</v>
      </c>
      <c r="Q2688" s="115">
        <f t="shared" si="107"/>
        <v>2022</v>
      </c>
      <c r="R2688" s="211">
        <v>0.85</v>
      </c>
      <c r="S2688" s="115" t="str">
        <f t="shared" si="104"/>
        <v>PMB</v>
      </c>
      <c r="T2688" s="115" t="str">
        <f>IFERROR(VLOOKUP(S2688,[1]LOKASI!$B$4:$D$19,2,0),"-")</f>
        <v>DISTRIK I</v>
      </c>
      <c r="U2688" s="216"/>
      <c r="V2688" s="216"/>
      <c r="W2688" s="215"/>
    </row>
    <row r="2689" spans="2:23" ht="52.5" hidden="1" customHeight="1" x14ac:dyDescent="0.35">
      <c r="B2689" s="115">
        <f t="shared" si="105"/>
        <v>2684</v>
      </c>
      <c r="C2689" s="115" t="s">
        <v>1755</v>
      </c>
      <c r="D2689" s="116" t="s">
        <v>5441</v>
      </c>
      <c r="E2689" s="117"/>
      <c r="F2689" s="118"/>
      <c r="G2689" s="119">
        <v>1</v>
      </c>
      <c r="H2689" s="119">
        <v>3</v>
      </c>
      <c r="I2689" s="119"/>
      <c r="J2689" s="119"/>
      <c r="K2689" s="217">
        <v>44635</v>
      </c>
      <c r="L2689" s="217">
        <v>44635</v>
      </c>
      <c r="M2689" s="217">
        <v>44635</v>
      </c>
      <c r="N2689" s="115" t="s">
        <v>2806</v>
      </c>
      <c r="O2689" s="115" t="s">
        <v>1367</v>
      </c>
      <c r="P2689" s="115">
        <f t="shared" si="106"/>
        <v>3</v>
      </c>
      <c r="Q2689" s="115">
        <f t="shared" si="107"/>
        <v>2022</v>
      </c>
      <c r="R2689" s="211">
        <v>2.5499999999999998</v>
      </c>
      <c r="S2689" s="115" t="str">
        <f t="shared" si="104"/>
        <v>BRG</v>
      </c>
      <c r="T2689" s="115" t="str">
        <f>IFERROR(VLOOKUP(S2689,[1]LOKASI!$B$4:$D$19,2,0),"-")</f>
        <v>DISTRIK III</v>
      </c>
      <c r="U2689" s="216"/>
      <c r="V2689" s="216"/>
      <c r="W2689" s="215"/>
    </row>
    <row r="2690" spans="2:23" ht="52.5" hidden="1" customHeight="1" x14ac:dyDescent="0.35">
      <c r="B2690" s="115">
        <f t="shared" si="105"/>
        <v>2685</v>
      </c>
      <c r="C2690" s="115" t="s">
        <v>1755</v>
      </c>
      <c r="D2690" s="116" t="s">
        <v>5442</v>
      </c>
      <c r="E2690" s="117"/>
      <c r="F2690" s="118"/>
      <c r="G2690" s="119"/>
      <c r="H2690" s="119"/>
      <c r="I2690" s="119"/>
      <c r="J2690" s="119">
        <v>16</v>
      </c>
      <c r="K2690" s="217">
        <v>44634</v>
      </c>
      <c r="L2690" s="217">
        <v>44634</v>
      </c>
      <c r="M2690" s="217">
        <v>44634</v>
      </c>
      <c r="N2690" s="115" t="s">
        <v>5443</v>
      </c>
      <c r="O2690" s="115" t="s">
        <v>1521</v>
      </c>
      <c r="P2690" s="115">
        <f t="shared" si="106"/>
        <v>3</v>
      </c>
      <c r="Q2690" s="115">
        <f t="shared" si="107"/>
        <v>2022</v>
      </c>
      <c r="R2690" s="211">
        <v>0.85</v>
      </c>
      <c r="S2690" s="115" t="str">
        <f t="shared" si="104"/>
        <v>PMB</v>
      </c>
      <c r="T2690" s="115" t="str">
        <f>IFERROR(VLOOKUP(S2690,[1]LOKASI!$B$4:$D$19,2,0),"-")</f>
        <v>DISTRIK I</v>
      </c>
      <c r="U2690" s="216"/>
      <c r="V2690" s="216"/>
      <c r="W2690" s="215"/>
    </row>
    <row r="2691" spans="2:23" ht="52.5" hidden="1" customHeight="1" x14ac:dyDescent="0.35">
      <c r="B2691" s="115">
        <f t="shared" si="105"/>
        <v>2686</v>
      </c>
      <c r="C2691" s="115" t="s">
        <v>1755</v>
      </c>
      <c r="D2691" s="116" t="s">
        <v>5444</v>
      </c>
      <c r="E2691" s="117"/>
      <c r="F2691" s="118"/>
      <c r="G2691" s="119">
        <v>1</v>
      </c>
      <c r="H2691" s="119">
        <v>1</v>
      </c>
      <c r="I2691" s="119"/>
      <c r="J2691" s="119"/>
      <c r="K2691" s="217">
        <v>44634</v>
      </c>
      <c r="L2691" s="217">
        <v>44634</v>
      </c>
      <c r="M2691" s="217">
        <v>44634</v>
      </c>
      <c r="N2691" s="115" t="s">
        <v>5445</v>
      </c>
      <c r="O2691" s="115" t="s">
        <v>1511</v>
      </c>
      <c r="P2691" s="115">
        <f t="shared" si="106"/>
        <v>3</v>
      </c>
      <c r="Q2691" s="115">
        <f t="shared" si="107"/>
        <v>2022</v>
      </c>
      <c r="R2691" s="211">
        <v>0.12</v>
      </c>
      <c r="S2691" s="115" t="str">
        <f t="shared" si="104"/>
        <v>PMB</v>
      </c>
      <c r="T2691" s="115" t="str">
        <f>IFERROR(VLOOKUP(S2691,[1]LOKASI!$B$4:$D$19,2,0),"-")</f>
        <v>DISTRIK I</v>
      </c>
      <c r="U2691" s="216"/>
      <c r="V2691" s="216"/>
      <c r="W2691" s="215"/>
    </row>
    <row r="2692" spans="2:23" ht="52.5" hidden="1" customHeight="1" x14ac:dyDescent="0.35">
      <c r="B2692" s="115">
        <f t="shared" si="105"/>
        <v>2687</v>
      </c>
      <c r="C2692" s="115" t="s">
        <v>2301</v>
      </c>
      <c r="D2692" s="116" t="s">
        <v>5446</v>
      </c>
      <c r="E2692" s="117"/>
      <c r="F2692" s="118"/>
      <c r="G2692" s="119">
        <v>1</v>
      </c>
      <c r="H2692" s="119"/>
      <c r="I2692" s="119">
        <v>1</v>
      </c>
      <c r="J2692" s="119"/>
      <c r="K2692" s="217">
        <v>44634</v>
      </c>
      <c r="L2692" s="217">
        <v>44634</v>
      </c>
      <c r="M2692" s="217">
        <v>44634</v>
      </c>
      <c r="N2692" s="115" t="s">
        <v>3617</v>
      </c>
      <c r="O2692" s="115" t="s">
        <v>1842</v>
      </c>
      <c r="P2692" s="115">
        <f t="shared" si="106"/>
        <v>3</v>
      </c>
      <c r="Q2692" s="115">
        <f t="shared" si="107"/>
        <v>2022</v>
      </c>
      <c r="R2692" s="211"/>
      <c r="S2692" s="115" t="str">
        <f t="shared" si="104"/>
        <v>TLJ</v>
      </c>
      <c r="T2692" s="115" t="str">
        <f>IFERROR(VLOOKUP(S2692,[1]LOKASI!$B$4:$D$19,2,0),"-")</f>
        <v>DISTRIK I</v>
      </c>
      <c r="U2692" s="216"/>
      <c r="V2692" s="216"/>
      <c r="W2692" s="215"/>
    </row>
    <row r="2693" spans="2:23" ht="52.5" hidden="1" customHeight="1" x14ac:dyDescent="0.35">
      <c r="B2693" s="115">
        <f t="shared" si="105"/>
        <v>2688</v>
      </c>
      <c r="C2693" s="115" t="s">
        <v>1755</v>
      </c>
      <c r="D2693" s="116" t="s">
        <v>5447</v>
      </c>
      <c r="E2693" s="117"/>
      <c r="F2693" s="118"/>
      <c r="G2693" s="119">
        <v>1</v>
      </c>
      <c r="H2693" s="119"/>
      <c r="I2693" s="119">
        <v>1</v>
      </c>
      <c r="J2693" s="119"/>
      <c r="K2693" s="217">
        <v>44634</v>
      </c>
      <c r="L2693" s="217">
        <v>44634</v>
      </c>
      <c r="M2693" s="217">
        <v>44634</v>
      </c>
      <c r="N2693" s="115" t="s">
        <v>3240</v>
      </c>
      <c r="O2693" s="115" t="s">
        <v>1559</v>
      </c>
      <c r="P2693" s="115">
        <f t="shared" si="106"/>
        <v>3</v>
      </c>
      <c r="Q2693" s="115">
        <f t="shared" si="107"/>
        <v>2022</v>
      </c>
      <c r="R2693" s="211">
        <v>1.5</v>
      </c>
      <c r="S2693" s="115" t="str">
        <f t="shared" si="104"/>
        <v>TLJ</v>
      </c>
      <c r="T2693" s="115" t="str">
        <f>IFERROR(VLOOKUP(S2693,[1]LOKASI!$B$4:$D$19,2,0),"-")</f>
        <v>DISTRIK I</v>
      </c>
      <c r="U2693" s="216"/>
      <c r="V2693" s="216"/>
      <c r="W2693" s="215"/>
    </row>
    <row r="2694" spans="2:23" ht="52.5" hidden="1" customHeight="1" x14ac:dyDescent="0.35">
      <c r="B2694" s="115">
        <f t="shared" si="105"/>
        <v>2689</v>
      </c>
      <c r="C2694" s="115" t="s">
        <v>1755</v>
      </c>
      <c r="D2694" s="116" t="s">
        <v>5448</v>
      </c>
      <c r="E2694" s="117"/>
      <c r="F2694" s="118"/>
      <c r="G2694" s="119">
        <v>1</v>
      </c>
      <c r="H2694" s="119"/>
      <c r="I2694" s="119">
        <v>1</v>
      </c>
      <c r="J2694" s="119"/>
      <c r="K2694" s="217">
        <v>44634</v>
      </c>
      <c r="L2694" s="217">
        <v>44634</v>
      </c>
      <c r="M2694" s="217">
        <v>44634</v>
      </c>
      <c r="N2694" s="115" t="s">
        <v>3002</v>
      </c>
      <c r="O2694" s="115" t="s">
        <v>4961</v>
      </c>
      <c r="P2694" s="115">
        <f t="shared" si="106"/>
        <v>3</v>
      </c>
      <c r="Q2694" s="115">
        <f t="shared" si="107"/>
        <v>2022</v>
      </c>
      <c r="R2694" s="211">
        <v>0.32500000000000001</v>
      </c>
      <c r="S2694" s="115" t="str">
        <f t="shared" ref="S2694:S2757" si="108">IF(C2694="TRUNKLINE",LEFT(O2694,25),IF(C2694="PIPING",LEFT(O2694,13),LEFT(O2694,3)))</f>
        <v>TLJ</v>
      </c>
      <c r="T2694" s="115" t="str">
        <f>IFERROR(VLOOKUP(S2694,[1]LOKASI!$B$4:$D$19,2,0),"-")</f>
        <v>DISTRIK I</v>
      </c>
      <c r="U2694" s="216"/>
      <c r="V2694" s="216"/>
      <c r="W2694" s="215"/>
    </row>
    <row r="2695" spans="2:23" ht="80.25" hidden="1" customHeight="1" x14ac:dyDescent="0.35">
      <c r="B2695" s="115">
        <f t="shared" si="105"/>
        <v>2690</v>
      </c>
      <c r="C2695" s="115" t="s">
        <v>3679</v>
      </c>
      <c r="D2695" s="116" t="s">
        <v>5449</v>
      </c>
      <c r="E2695" s="117"/>
      <c r="F2695" s="118"/>
      <c r="G2695" s="119">
        <v>1</v>
      </c>
      <c r="H2695" s="119"/>
      <c r="I2695" s="119">
        <v>1</v>
      </c>
      <c r="J2695" s="119"/>
      <c r="K2695" s="217">
        <v>44634</v>
      </c>
      <c r="L2695" s="217">
        <v>44634</v>
      </c>
      <c r="M2695" s="217">
        <v>44634</v>
      </c>
      <c r="N2695" s="115" t="s">
        <v>3627</v>
      </c>
      <c r="O2695" s="115" t="s">
        <v>3337</v>
      </c>
      <c r="P2695" s="115">
        <f t="shared" si="106"/>
        <v>3</v>
      </c>
      <c r="Q2695" s="115">
        <f t="shared" si="107"/>
        <v>2022</v>
      </c>
      <c r="R2695" s="211">
        <v>1.5</v>
      </c>
      <c r="S2695" s="115" t="str">
        <f t="shared" si="108"/>
        <v>OGN</v>
      </c>
      <c r="T2695" s="115" t="str">
        <f>IFERROR(VLOOKUP(S2695,[1]LOKASI!$B$4:$D$19,2,0),"-")</f>
        <v>DISTRIK II</v>
      </c>
      <c r="U2695" s="216"/>
      <c r="V2695" s="216"/>
      <c r="W2695" s="215"/>
    </row>
    <row r="2696" spans="2:23" ht="52.5" hidden="1" customHeight="1" x14ac:dyDescent="0.35">
      <c r="B2696" s="115">
        <f t="shared" ref="B2696:B2759" si="109">B2695+1</f>
        <v>2691</v>
      </c>
      <c r="C2696" s="115" t="s">
        <v>1755</v>
      </c>
      <c r="D2696" s="116" t="s">
        <v>5450</v>
      </c>
      <c r="E2696" s="117"/>
      <c r="F2696" s="118"/>
      <c r="G2696" s="119"/>
      <c r="H2696" s="119"/>
      <c r="I2696" s="119"/>
      <c r="J2696" s="119">
        <v>24</v>
      </c>
      <c r="K2696" s="217">
        <v>44632</v>
      </c>
      <c r="L2696" s="217">
        <v>44632</v>
      </c>
      <c r="M2696" s="217">
        <v>44632</v>
      </c>
      <c r="N2696" s="115" t="s">
        <v>5451</v>
      </c>
      <c r="O2696" s="115" t="s">
        <v>1163</v>
      </c>
      <c r="P2696" s="115">
        <f t="shared" si="106"/>
        <v>3</v>
      </c>
      <c r="Q2696" s="115">
        <f t="shared" si="107"/>
        <v>2022</v>
      </c>
      <c r="R2696" s="211">
        <v>1.8</v>
      </c>
      <c r="S2696" s="115" t="str">
        <f t="shared" si="108"/>
        <v>TLJ</v>
      </c>
      <c r="T2696" s="115" t="str">
        <f>IFERROR(VLOOKUP(S2696,[1]LOKASI!$B$4:$D$19,2,0),"-")</f>
        <v>DISTRIK I</v>
      </c>
      <c r="U2696" s="216"/>
      <c r="V2696" s="216"/>
      <c r="W2696" s="215"/>
    </row>
    <row r="2697" spans="2:23" ht="52.5" hidden="1" customHeight="1" x14ac:dyDescent="0.35">
      <c r="B2697" s="115">
        <f t="shared" si="109"/>
        <v>2692</v>
      </c>
      <c r="C2697" s="115" t="s">
        <v>1755</v>
      </c>
      <c r="D2697" s="116" t="s">
        <v>5452</v>
      </c>
      <c r="E2697" s="117"/>
      <c r="F2697" s="118"/>
      <c r="G2697" s="119"/>
      <c r="H2697" s="119"/>
      <c r="I2697" s="119"/>
      <c r="J2697" s="119">
        <v>27</v>
      </c>
      <c r="K2697" s="217">
        <v>44632</v>
      </c>
      <c r="L2697" s="217">
        <v>44632</v>
      </c>
      <c r="M2697" s="217">
        <v>44632</v>
      </c>
      <c r="N2697" s="115" t="s">
        <v>2806</v>
      </c>
      <c r="O2697" s="115" t="s">
        <v>1367</v>
      </c>
      <c r="P2697" s="115">
        <f t="shared" si="106"/>
        <v>3</v>
      </c>
      <c r="Q2697" s="115">
        <f t="shared" si="107"/>
        <v>2022</v>
      </c>
      <c r="R2697" s="211">
        <v>2.66</v>
      </c>
      <c r="S2697" s="115" t="str">
        <f t="shared" si="108"/>
        <v>BRG</v>
      </c>
      <c r="T2697" s="115" t="str">
        <f>IFERROR(VLOOKUP(S2697,[1]LOKASI!$B$4:$D$19,2,0),"-")</f>
        <v>DISTRIK III</v>
      </c>
      <c r="U2697" s="216"/>
      <c r="V2697" s="216"/>
      <c r="W2697" s="215"/>
    </row>
    <row r="2698" spans="2:23" ht="52.5" hidden="1" customHeight="1" x14ac:dyDescent="0.35">
      <c r="B2698" s="115">
        <f t="shared" si="109"/>
        <v>2693</v>
      </c>
      <c r="C2698" s="115" t="s">
        <v>1755</v>
      </c>
      <c r="D2698" s="116" t="s">
        <v>5453</v>
      </c>
      <c r="E2698" s="117"/>
      <c r="F2698" s="118"/>
      <c r="G2698" s="119"/>
      <c r="H2698" s="119"/>
      <c r="I2698" s="119"/>
      <c r="J2698" s="119">
        <v>17</v>
      </c>
      <c r="K2698" s="217">
        <v>44632</v>
      </c>
      <c r="L2698" s="217">
        <v>44632</v>
      </c>
      <c r="M2698" s="217">
        <v>44632</v>
      </c>
      <c r="N2698" s="115" t="s">
        <v>3577</v>
      </c>
      <c r="O2698" s="115" t="s">
        <v>1362</v>
      </c>
      <c r="P2698" s="115">
        <f t="shared" si="106"/>
        <v>3</v>
      </c>
      <c r="Q2698" s="115">
        <f t="shared" si="107"/>
        <v>2022</v>
      </c>
      <c r="R2698" s="211">
        <v>2.2200000000000002</v>
      </c>
      <c r="S2698" s="115" t="str">
        <f t="shared" si="108"/>
        <v>BRG</v>
      </c>
      <c r="T2698" s="115" t="str">
        <f>IFERROR(VLOOKUP(S2698,[1]LOKASI!$B$4:$D$19,2,0),"-")</f>
        <v>DISTRIK III</v>
      </c>
      <c r="U2698" s="216"/>
      <c r="V2698" s="216"/>
      <c r="W2698" s="215"/>
    </row>
    <row r="2699" spans="2:23" ht="52.5" hidden="1" customHeight="1" x14ac:dyDescent="0.35">
      <c r="B2699" s="115">
        <f t="shared" si="109"/>
        <v>2694</v>
      </c>
      <c r="C2699" s="115" t="s">
        <v>1755</v>
      </c>
      <c r="D2699" s="116" t="s">
        <v>5454</v>
      </c>
      <c r="E2699" s="117"/>
      <c r="F2699" s="118"/>
      <c r="G2699" s="119"/>
      <c r="H2699" s="119"/>
      <c r="I2699" s="119"/>
      <c r="J2699" s="119">
        <v>16</v>
      </c>
      <c r="K2699" s="217">
        <v>44631</v>
      </c>
      <c r="L2699" s="217">
        <v>44631</v>
      </c>
      <c r="M2699" s="217">
        <v>44631</v>
      </c>
      <c r="N2699" s="115" t="s">
        <v>3933</v>
      </c>
      <c r="O2699" s="115" t="s">
        <v>1163</v>
      </c>
      <c r="P2699" s="115">
        <f t="shared" si="106"/>
        <v>3</v>
      </c>
      <c r="Q2699" s="115">
        <f t="shared" si="107"/>
        <v>2022</v>
      </c>
      <c r="R2699" s="211">
        <v>1.85</v>
      </c>
      <c r="S2699" s="115" t="str">
        <f t="shared" si="108"/>
        <v>TLJ</v>
      </c>
      <c r="T2699" s="115" t="str">
        <f>IFERROR(VLOOKUP(S2699,[1]LOKASI!$B$4:$D$19,2,0),"-")</f>
        <v>DISTRIK I</v>
      </c>
      <c r="U2699" s="216"/>
      <c r="V2699" s="216"/>
      <c r="W2699" s="215"/>
    </row>
    <row r="2700" spans="2:23" ht="52.5" hidden="1" customHeight="1" x14ac:dyDescent="0.35">
      <c r="B2700" s="115">
        <f t="shared" si="109"/>
        <v>2695</v>
      </c>
      <c r="C2700" s="115" t="s">
        <v>1755</v>
      </c>
      <c r="D2700" s="116" t="s">
        <v>5455</v>
      </c>
      <c r="E2700" s="117"/>
      <c r="F2700" s="118"/>
      <c r="G2700" s="119">
        <v>1</v>
      </c>
      <c r="H2700" s="119">
        <v>1</v>
      </c>
      <c r="I2700" s="119"/>
      <c r="J2700" s="119"/>
      <c r="K2700" s="217">
        <v>44631</v>
      </c>
      <c r="L2700" s="217">
        <v>44631</v>
      </c>
      <c r="M2700" s="217">
        <v>44631</v>
      </c>
      <c r="N2700" s="115" t="s">
        <v>5456</v>
      </c>
      <c r="O2700" s="115" t="s">
        <v>1367</v>
      </c>
      <c r="P2700" s="115">
        <f t="shared" si="106"/>
        <v>3</v>
      </c>
      <c r="Q2700" s="115">
        <f t="shared" si="107"/>
        <v>2022</v>
      </c>
      <c r="R2700" s="213" t="s">
        <v>5457</v>
      </c>
      <c r="S2700" s="115" t="str">
        <f t="shared" si="108"/>
        <v>BRG</v>
      </c>
      <c r="T2700" s="115" t="str">
        <f>IFERROR(VLOOKUP(S2700,[1]LOKASI!$B$4:$D$19,2,0),"-")</f>
        <v>DISTRIK III</v>
      </c>
      <c r="U2700" s="216"/>
      <c r="V2700" s="216"/>
      <c r="W2700" s="215"/>
    </row>
    <row r="2701" spans="2:23" ht="52.5" hidden="1" customHeight="1" x14ac:dyDescent="0.35">
      <c r="B2701" s="115">
        <f t="shared" si="109"/>
        <v>2696</v>
      </c>
      <c r="C2701" s="115" t="s">
        <v>1755</v>
      </c>
      <c r="D2701" s="116" t="s">
        <v>5458</v>
      </c>
      <c r="E2701" s="117"/>
      <c r="F2701" s="118"/>
      <c r="G2701" s="119"/>
      <c r="H2701" s="119"/>
      <c r="I2701" s="119"/>
      <c r="J2701" s="119">
        <v>0.7</v>
      </c>
      <c r="K2701" s="217">
        <v>44631</v>
      </c>
      <c r="L2701" s="217">
        <v>44631</v>
      </c>
      <c r="M2701" s="217">
        <v>44631</v>
      </c>
      <c r="N2701" s="115" t="s">
        <v>3294</v>
      </c>
      <c r="O2701" s="115" t="s">
        <v>4344</v>
      </c>
      <c r="P2701" s="115">
        <f t="shared" si="106"/>
        <v>3</v>
      </c>
      <c r="Q2701" s="115">
        <f t="shared" si="107"/>
        <v>2022</v>
      </c>
      <c r="R2701" s="211">
        <v>0.4</v>
      </c>
      <c r="S2701" s="115" t="str">
        <f t="shared" si="108"/>
        <v>PMT</v>
      </c>
      <c r="T2701" s="115" t="str">
        <f>IFERROR(VLOOKUP(S2701,[1]LOKASI!$B$4:$D$19,2,0),"-")</f>
        <v>-</v>
      </c>
      <c r="U2701" s="216"/>
      <c r="V2701" s="216"/>
      <c r="W2701" s="215"/>
    </row>
    <row r="2702" spans="2:23" ht="52.5" hidden="1" customHeight="1" x14ac:dyDescent="0.35">
      <c r="B2702" s="115">
        <f t="shared" si="109"/>
        <v>2697</v>
      </c>
      <c r="C2702" s="115" t="s">
        <v>1755</v>
      </c>
      <c r="D2702" s="116" t="s">
        <v>5459</v>
      </c>
      <c r="E2702" s="117"/>
      <c r="F2702" s="118"/>
      <c r="G2702" s="119">
        <v>1</v>
      </c>
      <c r="H2702" s="119"/>
      <c r="I2702" s="119">
        <v>1</v>
      </c>
      <c r="J2702" s="119"/>
      <c r="K2702" s="217">
        <v>44630</v>
      </c>
      <c r="L2702" s="217">
        <v>44630</v>
      </c>
      <c r="M2702" s="217">
        <v>44630</v>
      </c>
      <c r="N2702" s="115" t="s">
        <v>5460</v>
      </c>
      <c r="O2702" s="115" t="s">
        <v>697</v>
      </c>
      <c r="P2702" s="115">
        <f t="shared" si="106"/>
        <v>3</v>
      </c>
      <c r="Q2702" s="115">
        <f t="shared" si="107"/>
        <v>2022</v>
      </c>
      <c r="R2702" s="211">
        <v>1E-3</v>
      </c>
      <c r="S2702" s="115" t="str">
        <f t="shared" si="108"/>
        <v>TLJ</v>
      </c>
      <c r="T2702" s="115" t="str">
        <f>IFERROR(VLOOKUP(S2702,[1]LOKASI!$B$4:$D$19,2,0),"-")</f>
        <v>DISTRIK I</v>
      </c>
      <c r="U2702" s="216"/>
      <c r="V2702" s="216"/>
      <c r="W2702" s="215"/>
    </row>
    <row r="2703" spans="2:23" ht="52.5" hidden="1" customHeight="1" x14ac:dyDescent="0.35">
      <c r="B2703" s="115">
        <f t="shared" si="109"/>
        <v>2698</v>
      </c>
      <c r="C2703" s="115" t="s">
        <v>1755</v>
      </c>
      <c r="D2703" s="116" t="s">
        <v>5461</v>
      </c>
      <c r="E2703" s="117"/>
      <c r="F2703" s="118"/>
      <c r="G2703" s="119"/>
      <c r="H2703" s="119"/>
      <c r="I2703" s="119"/>
      <c r="J2703" s="119">
        <v>24</v>
      </c>
      <c r="K2703" s="217">
        <v>44630</v>
      </c>
      <c r="L2703" s="217">
        <v>44630</v>
      </c>
      <c r="M2703" s="217">
        <v>44630</v>
      </c>
      <c r="N2703" s="115" t="s">
        <v>3573</v>
      </c>
      <c r="O2703" s="115" t="s">
        <v>1673</v>
      </c>
      <c r="P2703" s="115">
        <f t="shared" si="106"/>
        <v>3</v>
      </c>
      <c r="Q2703" s="115">
        <f t="shared" si="107"/>
        <v>2022</v>
      </c>
      <c r="R2703" s="211">
        <v>0.02</v>
      </c>
      <c r="S2703" s="115" t="str">
        <f t="shared" si="108"/>
        <v>TTB</v>
      </c>
      <c r="T2703" s="115" t="str">
        <f>IFERROR(VLOOKUP(S2703,[1]LOKASI!$B$4:$D$19,2,0),"-")</f>
        <v>DISTRIK II</v>
      </c>
      <c r="U2703" s="216"/>
      <c r="V2703" s="216"/>
      <c r="W2703" s="215"/>
    </row>
    <row r="2704" spans="2:23" ht="52.5" hidden="1" customHeight="1" x14ac:dyDescent="0.35">
      <c r="B2704" s="115">
        <f t="shared" si="109"/>
        <v>2699</v>
      </c>
      <c r="C2704" s="115" t="s">
        <v>1755</v>
      </c>
      <c r="D2704" s="116" t="s">
        <v>5462</v>
      </c>
      <c r="E2704" s="117"/>
      <c r="F2704" s="118"/>
      <c r="G2704" s="119">
        <v>1</v>
      </c>
      <c r="H2704" s="119"/>
      <c r="I2704" s="119">
        <v>3</v>
      </c>
      <c r="J2704" s="119"/>
      <c r="K2704" s="217">
        <v>44630</v>
      </c>
      <c r="L2704" s="217">
        <v>44630</v>
      </c>
      <c r="M2704" s="217">
        <v>44630</v>
      </c>
      <c r="N2704" s="115" t="s">
        <v>3240</v>
      </c>
      <c r="O2704" s="115" t="s">
        <v>1363</v>
      </c>
      <c r="P2704" s="115">
        <f t="shared" si="106"/>
        <v>3</v>
      </c>
      <c r="Q2704" s="115">
        <f t="shared" si="107"/>
        <v>2022</v>
      </c>
      <c r="R2704" s="211">
        <v>3.17</v>
      </c>
      <c r="S2704" s="115" t="str">
        <f t="shared" si="108"/>
        <v>BRG</v>
      </c>
      <c r="T2704" s="115" t="str">
        <f>IFERROR(VLOOKUP(S2704,[1]LOKASI!$B$4:$D$19,2,0),"-")</f>
        <v>DISTRIK III</v>
      </c>
      <c r="U2704" s="216"/>
      <c r="V2704" s="216"/>
      <c r="W2704" s="215"/>
    </row>
    <row r="2705" spans="2:23" ht="52.5" hidden="1" customHeight="1" x14ac:dyDescent="0.35">
      <c r="B2705" s="115">
        <f t="shared" si="109"/>
        <v>2700</v>
      </c>
      <c r="C2705" s="115" t="s">
        <v>1755</v>
      </c>
      <c r="D2705" s="116" t="s">
        <v>5463</v>
      </c>
      <c r="E2705" s="117"/>
      <c r="F2705" s="118"/>
      <c r="G2705" s="119">
        <v>1</v>
      </c>
      <c r="H2705" s="119"/>
      <c r="I2705" s="119">
        <v>1</v>
      </c>
      <c r="J2705" s="119"/>
      <c r="K2705" s="217">
        <v>44630</v>
      </c>
      <c r="L2705" s="217">
        <v>44630</v>
      </c>
      <c r="M2705" s="217">
        <v>44630</v>
      </c>
      <c r="N2705" s="115" t="s">
        <v>5464</v>
      </c>
      <c r="O2705" s="115" t="s">
        <v>1367</v>
      </c>
      <c r="P2705" s="115">
        <f t="shared" si="106"/>
        <v>3</v>
      </c>
      <c r="Q2705" s="115">
        <f t="shared" si="107"/>
        <v>2022</v>
      </c>
      <c r="R2705" s="211">
        <v>2.42</v>
      </c>
      <c r="S2705" s="115" t="str">
        <f t="shared" si="108"/>
        <v>BRG</v>
      </c>
      <c r="T2705" s="115" t="str">
        <f>IFERROR(VLOOKUP(S2705,[1]LOKASI!$B$4:$D$19,2,0),"-")</f>
        <v>DISTRIK III</v>
      </c>
      <c r="U2705" s="216"/>
      <c r="V2705" s="216"/>
      <c r="W2705" s="215"/>
    </row>
    <row r="2706" spans="2:23" ht="52.5" hidden="1" customHeight="1" x14ac:dyDescent="0.35">
      <c r="B2706" s="115">
        <f t="shared" si="109"/>
        <v>2701</v>
      </c>
      <c r="C2706" s="115" t="s">
        <v>1755</v>
      </c>
      <c r="D2706" s="116" t="s">
        <v>5465</v>
      </c>
      <c r="E2706" s="117"/>
      <c r="F2706" s="118"/>
      <c r="G2706" s="119"/>
      <c r="H2706" s="119"/>
      <c r="I2706" s="119"/>
      <c r="J2706" s="119">
        <v>36</v>
      </c>
      <c r="K2706" s="217">
        <v>44629</v>
      </c>
      <c r="L2706" s="217">
        <v>44629</v>
      </c>
      <c r="M2706" s="217">
        <v>44629</v>
      </c>
      <c r="N2706" s="115" t="s">
        <v>3294</v>
      </c>
      <c r="O2706" s="115" t="s">
        <v>1854</v>
      </c>
      <c r="P2706" s="115">
        <f t="shared" si="106"/>
        <v>3</v>
      </c>
      <c r="Q2706" s="115">
        <f t="shared" si="107"/>
        <v>2022</v>
      </c>
      <c r="R2706" s="211">
        <v>0.51</v>
      </c>
      <c r="S2706" s="115" t="str">
        <f t="shared" si="108"/>
        <v>BRG</v>
      </c>
      <c r="T2706" s="115" t="str">
        <f>IFERROR(VLOOKUP(S2706,[1]LOKASI!$B$4:$D$19,2,0),"-")</f>
        <v>DISTRIK III</v>
      </c>
      <c r="U2706" s="216"/>
      <c r="V2706" s="216"/>
      <c r="W2706" s="215"/>
    </row>
    <row r="2707" spans="2:23" ht="52.5" hidden="1" customHeight="1" x14ac:dyDescent="0.35">
      <c r="B2707" s="115">
        <f t="shared" si="109"/>
        <v>2702</v>
      </c>
      <c r="C2707" s="115" t="s">
        <v>2301</v>
      </c>
      <c r="D2707" s="116" t="s">
        <v>5466</v>
      </c>
      <c r="E2707" s="117"/>
      <c r="F2707" s="118"/>
      <c r="G2707" s="119">
        <v>1</v>
      </c>
      <c r="H2707" s="119">
        <v>1</v>
      </c>
      <c r="I2707" s="119"/>
      <c r="J2707" s="119"/>
      <c r="K2707" s="217">
        <v>44629</v>
      </c>
      <c r="L2707" s="217">
        <v>44629</v>
      </c>
      <c r="M2707" s="217">
        <v>44629</v>
      </c>
      <c r="N2707" s="115" t="s">
        <v>3294</v>
      </c>
      <c r="O2707" s="115" t="s">
        <v>1900</v>
      </c>
      <c r="P2707" s="115">
        <f t="shared" si="106"/>
        <v>3</v>
      </c>
      <c r="Q2707" s="115">
        <f t="shared" si="107"/>
        <v>2022</v>
      </c>
      <c r="R2707" s="211"/>
      <c r="S2707" s="115" t="str">
        <f t="shared" si="108"/>
        <v>AUR</v>
      </c>
      <c r="T2707" s="115" t="str">
        <f>IFERROR(VLOOKUP(S2707,[1]LOKASI!$B$4:$D$19,2,0),"-")</f>
        <v>DISTRIK III</v>
      </c>
      <c r="U2707" s="216"/>
      <c r="V2707" s="216"/>
      <c r="W2707" s="215"/>
    </row>
    <row r="2708" spans="2:23" ht="72" hidden="1" customHeight="1" x14ac:dyDescent="0.35">
      <c r="B2708" s="115">
        <f t="shared" si="109"/>
        <v>2703</v>
      </c>
      <c r="C2708" s="115" t="s">
        <v>3679</v>
      </c>
      <c r="D2708" s="116" t="s">
        <v>5467</v>
      </c>
      <c r="E2708" s="117"/>
      <c r="F2708" s="118"/>
      <c r="G2708" s="119"/>
      <c r="H2708" s="119"/>
      <c r="I2708" s="119"/>
      <c r="J2708" s="119">
        <v>30</v>
      </c>
      <c r="K2708" s="217">
        <v>44628</v>
      </c>
      <c r="L2708" s="217">
        <v>44628</v>
      </c>
      <c r="M2708" s="217">
        <v>44628</v>
      </c>
      <c r="N2708" s="115" t="s">
        <v>5468</v>
      </c>
      <c r="O2708" s="115" t="s">
        <v>1906</v>
      </c>
      <c r="P2708" s="115">
        <f t="shared" si="106"/>
        <v>3</v>
      </c>
      <c r="Q2708" s="115">
        <f t="shared" si="107"/>
        <v>2022</v>
      </c>
      <c r="R2708" s="211">
        <v>2.2000000000000002</v>
      </c>
      <c r="S2708" s="115" t="str">
        <f t="shared" si="108"/>
        <v>OGN</v>
      </c>
      <c r="T2708" s="115" t="str">
        <f>IFERROR(VLOOKUP(S2708,[1]LOKASI!$B$4:$D$19,2,0),"-")</f>
        <v>DISTRIK II</v>
      </c>
      <c r="U2708" s="216"/>
      <c r="V2708" s="216"/>
      <c r="W2708" s="215"/>
    </row>
    <row r="2709" spans="2:23" ht="52.5" hidden="1" customHeight="1" x14ac:dyDescent="0.35">
      <c r="B2709" s="115">
        <f t="shared" si="109"/>
        <v>2704</v>
      </c>
      <c r="C2709" s="115" t="s">
        <v>1755</v>
      </c>
      <c r="D2709" s="116" t="s">
        <v>5469</v>
      </c>
      <c r="E2709" s="117"/>
      <c r="F2709" s="118"/>
      <c r="G2709" s="119"/>
      <c r="H2709" s="119"/>
      <c r="I2709" s="119"/>
      <c r="J2709" s="119">
        <v>54</v>
      </c>
      <c r="K2709" s="217">
        <v>44628</v>
      </c>
      <c r="L2709" s="217">
        <v>44628</v>
      </c>
      <c r="M2709" s="217">
        <v>44628</v>
      </c>
      <c r="N2709" s="115" t="s">
        <v>2806</v>
      </c>
      <c r="O2709" s="115" t="s">
        <v>1367</v>
      </c>
      <c r="P2709" s="115">
        <f t="shared" si="106"/>
        <v>3</v>
      </c>
      <c r="Q2709" s="115">
        <f t="shared" si="107"/>
        <v>2022</v>
      </c>
      <c r="R2709" s="211">
        <v>2.2400000000000002</v>
      </c>
      <c r="S2709" s="115" t="str">
        <f t="shared" si="108"/>
        <v>BRG</v>
      </c>
      <c r="T2709" s="115" t="str">
        <f>IFERROR(VLOOKUP(S2709,[1]LOKASI!$B$4:$D$19,2,0),"-")</f>
        <v>DISTRIK III</v>
      </c>
      <c r="U2709" s="216"/>
      <c r="V2709" s="216"/>
      <c r="W2709" s="215"/>
    </row>
    <row r="2710" spans="2:23" ht="52.5" hidden="1" customHeight="1" x14ac:dyDescent="0.35">
      <c r="B2710" s="115">
        <f t="shared" si="109"/>
        <v>2705</v>
      </c>
      <c r="C2710" s="115" t="s">
        <v>1755</v>
      </c>
      <c r="D2710" s="116" t="s">
        <v>5470</v>
      </c>
      <c r="E2710" s="117"/>
      <c r="F2710" s="118"/>
      <c r="G2710" s="119">
        <v>1</v>
      </c>
      <c r="H2710" s="119"/>
      <c r="I2710" s="119">
        <v>1</v>
      </c>
      <c r="J2710" s="119"/>
      <c r="K2710" s="217">
        <v>44627</v>
      </c>
      <c r="L2710" s="217">
        <v>44627</v>
      </c>
      <c r="M2710" s="217">
        <v>44627</v>
      </c>
      <c r="N2710" s="115" t="s">
        <v>5471</v>
      </c>
      <c r="O2710" s="115" t="s">
        <v>1432</v>
      </c>
      <c r="P2710" s="115">
        <f t="shared" si="106"/>
        <v>3</v>
      </c>
      <c r="Q2710" s="115">
        <f t="shared" si="107"/>
        <v>2022</v>
      </c>
      <c r="R2710" s="211">
        <v>0.8</v>
      </c>
      <c r="S2710" s="115" t="str">
        <f t="shared" si="108"/>
        <v>GNK</v>
      </c>
      <c r="T2710" s="115" t="str">
        <f>IFERROR(VLOOKUP(S2710,[1]LOKASI!$B$4:$D$19,2,0),"-")</f>
        <v>DISTRIK I</v>
      </c>
      <c r="U2710" s="216"/>
      <c r="V2710" s="216"/>
      <c r="W2710" s="215"/>
    </row>
    <row r="2711" spans="2:23" ht="52.5" hidden="1" customHeight="1" x14ac:dyDescent="0.35">
      <c r="B2711" s="115">
        <f t="shared" si="109"/>
        <v>2706</v>
      </c>
      <c r="C2711" s="115" t="s">
        <v>1755</v>
      </c>
      <c r="D2711" s="116" t="s">
        <v>5472</v>
      </c>
      <c r="E2711" s="117"/>
      <c r="F2711" s="118"/>
      <c r="G2711" s="119"/>
      <c r="H2711" s="119"/>
      <c r="I2711" s="119"/>
      <c r="J2711" s="119">
        <v>3</v>
      </c>
      <c r="K2711" s="217">
        <v>44627</v>
      </c>
      <c r="L2711" s="217">
        <v>44627</v>
      </c>
      <c r="M2711" s="217">
        <v>44627</v>
      </c>
      <c r="N2711" s="115" t="s">
        <v>5473</v>
      </c>
      <c r="O2711" s="115" t="s">
        <v>1432</v>
      </c>
      <c r="P2711" s="115">
        <f t="shared" si="106"/>
        <v>3</v>
      </c>
      <c r="Q2711" s="115">
        <f t="shared" si="107"/>
        <v>2022</v>
      </c>
      <c r="R2711" s="211"/>
      <c r="S2711" s="115" t="str">
        <f t="shared" si="108"/>
        <v>GNK</v>
      </c>
      <c r="T2711" s="115" t="str">
        <f>IFERROR(VLOOKUP(S2711,[1]LOKASI!$B$4:$D$19,2,0),"-")</f>
        <v>DISTRIK I</v>
      </c>
      <c r="U2711" s="216"/>
      <c r="V2711" s="216"/>
      <c r="W2711" s="215"/>
    </row>
    <row r="2712" spans="2:23" ht="77.25" hidden="1" customHeight="1" x14ac:dyDescent="0.35">
      <c r="B2712" s="115">
        <f t="shared" si="109"/>
        <v>2707</v>
      </c>
      <c r="C2712" s="115" t="s">
        <v>1755</v>
      </c>
      <c r="D2712" s="116" t="s">
        <v>5474</v>
      </c>
      <c r="E2712" s="117"/>
      <c r="F2712" s="118"/>
      <c r="G2712" s="119"/>
      <c r="H2712" s="119"/>
      <c r="I2712" s="119"/>
      <c r="J2712" s="119">
        <v>18</v>
      </c>
      <c r="K2712" s="217">
        <v>44627</v>
      </c>
      <c r="L2712" s="217">
        <v>44627</v>
      </c>
      <c r="M2712" s="217">
        <v>44627</v>
      </c>
      <c r="N2712" s="115" t="s">
        <v>3590</v>
      </c>
      <c r="O2712" s="115" t="s">
        <v>1799</v>
      </c>
      <c r="P2712" s="115">
        <f t="shared" si="106"/>
        <v>3</v>
      </c>
      <c r="Q2712" s="115">
        <f t="shared" si="107"/>
        <v>2022</v>
      </c>
      <c r="R2712" s="211">
        <v>2.4</v>
      </c>
      <c r="S2712" s="115" t="str">
        <f t="shared" si="108"/>
        <v>OGN</v>
      </c>
      <c r="T2712" s="115" t="str">
        <f>IFERROR(VLOOKUP(S2712,[1]LOKASI!$B$4:$D$19,2,0),"-")</f>
        <v>DISTRIK II</v>
      </c>
      <c r="U2712" s="216"/>
      <c r="V2712" s="216"/>
      <c r="W2712" s="215"/>
    </row>
    <row r="2713" spans="2:23" ht="52.5" hidden="1" customHeight="1" x14ac:dyDescent="0.35">
      <c r="B2713" s="115">
        <f t="shared" si="109"/>
        <v>2708</v>
      </c>
      <c r="C2713" s="115" t="s">
        <v>2301</v>
      </c>
      <c r="D2713" s="116" t="s">
        <v>5475</v>
      </c>
      <c r="E2713" s="117"/>
      <c r="F2713" s="118"/>
      <c r="G2713" s="119">
        <v>1</v>
      </c>
      <c r="H2713" s="119"/>
      <c r="I2713" s="119"/>
      <c r="J2713" s="119"/>
      <c r="K2713" s="217">
        <v>44627</v>
      </c>
      <c r="L2713" s="217">
        <v>44627</v>
      </c>
      <c r="M2713" s="217">
        <v>44627</v>
      </c>
      <c r="N2713" s="115" t="s">
        <v>5476</v>
      </c>
      <c r="O2713" s="115" t="s">
        <v>1906</v>
      </c>
      <c r="P2713" s="115">
        <f t="shared" si="106"/>
        <v>3</v>
      </c>
      <c r="Q2713" s="115">
        <f t="shared" si="107"/>
        <v>2022</v>
      </c>
      <c r="R2713" s="211"/>
      <c r="S2713" s="115" t="str">
        <f t="shared" si="108"/>
        <v>OGN</v>
      </c>
      <c r="T2713" s="115" t="str">
        <f>IFERROR(VLOOKUP(S2713,[1]LOKASI!$B$4:$D$19,2,0),"-")</f>
        <v>DISTRIK II</v>
      </c>
      <c r="U2713" s="216"/>
      <c r="V2713" s="216"/>
      <c r="W2713" s="215"/>
    </row>
    <row r="2714" spans="2:23" ht="52.5" hidden="1" customHeight="1" x14ac:dyDescent="0.35">
      <c r="B2714" s="115">
        <f t="shared" si="109"/>
        <v>2709</v>
      </c>
      <c r="C2714" s="115" t="s">
        <v>2301</v>
      </c>
      <c r="D2714" s="116" t="s">
        <v>5477</v>
      </c>
      <c r="E2714" s="117"/>
      <c r="F2714" s="118"/>
      <c r="G2714" s="119">
        <v>1</v>
      </c>
      <c r="H2714" s="119"/>
      <c r="I2714" s="119"/>
      <c r="J2714" s="119"/>
      <c r="K2714" s="217">
        <v>44626</v>
      </c>
      <c r="L2714" s="217">
        <v>44626</v>
      </c>
      <c r="M2714" s="217">
        <v>44626</v>
      </c>
      <c r="N2714" s="115" t="s">
        <v>3213</v>
      </c>
      <c r="O2714" s="115" t="s">
        <v>1842</v>
      </c>
      <c r="P2714" s="115">
        <f t="shared" si="106"/>
        <v>3</v>
      </c>
      <c r="Q2714" s="115">
        <f t="shared" si="107"/>
        <v>2022</v>
      </c>
      <c r="R2714" s="211"/>
      <c r="S2714" s="115" t="str">
        <f t="shared" si="108"/>
        <v>TLJ</v>
      </c>
      <c r="T2714" s="115" t="str">
        <f>IFERROR(VLOOKUP(S2714,[1]LOKASI!$B$4:$D$19,2,0),"-")</f>
        <v>DISTRIK I</v>
      </c>
      <c r="U2714" s="216"/>
      <c r="V2714" s="216"/>
      <c r="W2714" s="215"/>
    </row>
    <row r="2715" spans="2:23" ht="52.5" hidden="1" customHeight="1" x14ac:dyDescent="0.35">
      <c r="B2715" s="115">
        <f t="shared" si="109"/>
        <v>2710</v>
      </c>
      <c r="C2715" s="115" t="s">
        <v>2301</v>
      </c>
      <c r="D2715" s="116" t="s">
        <v>5478</v>
      </c>
      <c r="E2715" s="117"/>
      <c r="F2715" s="118"/>
      <c r="G2715" s="119">
        <v>1</v>
      </c>
      <c r="H2715" s="119"/>
      <c r="I2715" s="119">
        <v>1</v>
      </c>
      <c r="J2715" s="119"/>
      <c r="K2715" s="217">
        <v>44625</v>
      </c>
      <c r="L2715" s="217">
        <v>44625</v>
      </c>
      <c r="M2715" s="217">
        <v>44625</v>
      </c>
      <c r="N2715" s="115" t="s">
        <v>4745</v>
      </c>
      <c r="O2715" s="115" t="s">
        <v>1332</v>
      </c>
      <c r="P2715" s="115">
        <f t="shared" si="106"/>
        <v>3</v>
      </c>
      <c r="Q2715" s="115">
        <f t="shared" si="107"/>
        <v>2022</v>
      </c>
      <c r="R2715" s="211"/>
      <c r="S2715" s="115" t="str">
        <f t="shared" si="108"/>
        <v>SP PMB</v>
      </c>
      <c r="T2715" s="115" t="str">
        <f>IFERROR(VLOOKUP(S2715,[1]LOKASI!$B$4:$D$19,2,0),"-")</f>
        <v>-</v>
      </c>
      <c r="U2715" s="216"/>
      <c r="V2715" s="216"/>
      <c r="W2715" s="215"/>
    </row>
    <row r="2716" spans="2:23" ht="52.5" hidden="1" customHeight="1" x14ac:dyDescent="0.35">
      <c r="B2716" s="115">
        <f t="shared" si="109"/>
        <v>2711</v>
      </c>
      <c r="C2716" s="115" t="s">
        <v>1755</v>
      </c>
      <c r="D2716" s="116" t="s">
        <v>5479</v>
      </c>
      <c r="E2716" s="117"/>
      <c r="F2716" s="118"/>
      <c r="G2716" s="119"/>
      <c r="H2716" s="119"/>
      <c r="I2716" s="119"/>
      <c r="J2716" s="119">
        <v>16</v>
      </c>
      <c r="K2716" s="217">
        <v>44625</v>
      </c>
      <c r="L2716" s="217">
        <v>44625</v>
      </c>
      <c r="M2716" s="217">
        <v>44625</v>
      </c>
      <c r="N2716" s="115" t="s">
        <v>3252</v>
      </c>
      <c r="O2716" s="115" t="s">
        <v>1127</v>
      </c>
      <c r="P2716" s="115">
        <f t="shared" si="106"/>
        <v>3</v>
      </c>
      <c r="Q2716" s="115">
        <f t="shared" si="107"/>
        <v>2022</v>
      </c>
      <c r="R2716" s="211">
        <v>0.27500000000000002</v>
      </c>
      <c r="S2716" s="115" t="str">
        <f t="shared" si="108"/>
        <v>TLJ</v>
      </c>
      <c r="T2716" s="115" t="str">
        <f>IFERROR(VLOOKUP(S2716,[1]LOKASI!$B$4:$D$19,2,0),"-")</f>
        <v>DISTRIK I</v>
      </c>
      <c r="U2716" s="216"/>
      <c r="V2716" s="216"/>
      <c r="W2716" s="215"/>
    </row>
    <row r="2717" spans="2:23" ht="52.5" hidden="1" customHeight="1" x14ac:dyDescent="0.35">
      <c r="B2717" s="115">
        <f t="shared" si="109"/>
        <v>2712</v>
      </c>
      <c r="C2717" s="115" t="s">
        <v>1755</v>
      </c>
      <c r="D2717" s="116" t="s">
        <v>5480</v>
      </c>
      <c r="E2717" s="117"/>
      <c r="F2717" s="118"/>
      <c r="G2717" s="119">
        <v>1</v>
      </c>
      <c r="H2717" s="119"/>
      <c r="I2717" s="119"/>
      <c r="J2717" s="119"/>
      <c r="K2717" s="217">
        <v>44624</v>
      </c>
      <c r="L2717" s="217">
        <v>44624</v>
      </c>
      <c r="M2717" s="217">
        <v>44624</v>
      </c>
      <c r="N2717" s="115" t="s">
        <v>3651</v>
      </c>
      <c r="O2717" s="115" t="s">
        <v>1135</v>
      </c>
      <c r="P2717" s="115">
        <f t="shared" si="106"/>
        <v>3</v>
      </c>
      <c r="Q2717" s="115">
        <f t="shared" si="107"/>
        <v>2022</v>
      </c>
      <c r="R2717" s="211">
        <v>0.2</v>
      </c>
      <c r="S2717" s="115" t="str">
        <f t="shared" si="108"/>
        <v>TLJ</v>
      </c>
      <c r="T2717" s="115" t="str">
        <f>IFERROR(VLOOKUP(S2717,[1]LOKASI!$B$4:$D$19,2,0),"-")</f>
        <v>DISTRIK I</v>
      </c>
      <c r="U2717" s="216"/>
      <c r="V2717" s="216"/>
      <c r="W2717" s="215"/>
    </row>
    <row r="2718" spans="2:23" ht="52.5" hidden="1" customHeight="1" x14ac:dyDescent="0.35">
      <c r="B2718" s="115">
        <f t="shared" si="109"/>
        <v>2713</v>
      </c>
      <c r="C2718" s="115" t="s">
        <v>1755</v>
      </c>
      <c r="D2718" s="116" t="s">
        <v>5481</v>
      </c>
      <c r="E2718" s="117"/>
      <c r="F2718" s="118"/>
      <c r="G2718" s="119"/>
      <c r="H2718" s="119"/>
      <c r="I2718" s="119"/>
      <c r="J2718" s="119">
        <v>48</v>
      </c>
      <c r="K2718" s="217">
        <v>44624</v>
      </c>
      <c r="L2718" s="217">
        <v>44624</v>
      </c>
      <c r="M2718" s="217">
        <v>44624</v>
      </c>
      <c r="N2718" s="115" t="s">
        <v>3530</v>
      </c>
      <c r="O2718" s="115" t="s">
        <v>1854</v>
      </c>
      <c r="P2718" s="115">
        <f t="shared" si="106"/>
        <v>3</v>
      </c>
      <c r="Q2718" s="115">
        <f t="shared" si="107"/>
        <v>2022</v>
      </c>
      <c r="R2718" s="211">
        <v>1.8</v>
      </c>
      <c r="S2718" s="115" t="str">
        <f t="shared" si="108"/>
        <v>BRG</v>
      </c>
      <c r="T2718" s="115" t="str">
        <f>IFERROR(VLOOKUP(S2718,[1]LOKASI!$B$4:$D$19,2,0),"-")</f>
        <v>DISTRIK III</v>
      </c>
      <c r="U2718" s="216"/>
      <c r="V2718" s="216"/>
      <c r="W2718" s="215"/>
    </row>
    <row r="2719" spans="2:23" ht="52.5" hidden="1" customHeight="1" x14ac:dyDescent="0.35">
      <c r="B2719" s="115">
        <f t="shared" si="109"/>
        <v>2714</v>
      </c>
      <c r="C2719" s="115" t="s">
        <v>1755</v>
      </c>
      <c r="D2719" s="116" t="s">
        <v>5482</v>
      </c>
      <c r="E2719" s="117"/>
      <c r="F2719" s="118"/>
      <c r="G2719" s="119">
        <v>1</v>
      </c>
      <c r="H2719" s="119"/>
      <c r="I2719" s="119"/>
      <c r="J2719" s="119"/>
      <c r="K2719" s="217">
        <v>44623</v>
      </c>
      <c r="L2719" s="217">
        <v>44623</v>
      </c>
      <c r="M2719" s="217">
        <v>44623</v>
      </c>
      <c r="N2719" s="115" t="s">
        <v>5483</v>
      </c>
      <c r="O2719" s="115" t="s">
        <v>1332</v>
      </c>
      <c r="P2719" s="115">
        <f t="shared" si="106"/>
        <v>3</v>
      </c>
      <c r="Q2719" s="115">
        <f t="shared" si="107"/>
        <v>2022</v>
      </c>
      <c r="R2719" s="211"/>
      <c r="S2719" s="115" t="str">
        <f t="shared" si="108"/>
        <v xml:space="preserve">SP </v>
      </c>
      <c r="T2719" s="115" t="str">
        <f>IFERROR(VLOOKUP(S2719,[1]LOKASI!$B$4:$D$19,2,0),"-")</f>
        <v>-</v>
      </c>
      <c r="U2719" s="216"/>
      <c r="V2719" s="216"/>
      <c r="W2719" s="215"/>
    </row>
    <row r="2720" spans="2:23" ht="52.5" hidden="1" customHeight="1" x14ac:dyDescent="0.35">
      <c r="B2720" s="115">
        <f t="shared" si="109"/>
        <v>2715</v>
      </c>
      <c r="C2720" s="115" t="s">
        <v>1755</v>
      </c>
      <c r="D2720" s="116" t="s">
        <v>5484</v>
      </c>
      <c r="E2720" s="117"/>
      <c r="F2720" s="118"/>
      <c r="G2720" s="119"/>
      <c r="H2720" s="119"/>
      <c r="I2720" s="119"/>
      <c r="J2720" s="119">
        <v>12</v>
      </c>
      <c r="K2720" s="217">
        <v>44620</v>
      </c>
      <c r="L2720" s="217">
        <v>44623</v>
      </c>
      <c r="M2720" s="217">
        <v>44623</v>
      </c>
      <c r="N2720" s="115" t="s">
        <v>5485</v>
      </c>
      <c r="O2720" s="115" t="s">
        <v>2134</v>
      </c>
      <c r="P2720" s="115">
        <f t="shared" si="106"/>
        <v>2</v>
      </c>
      <c r="Q2720" s="115">
        <f t="shared" si="107"/>
        <v>2022</v>
      </c>
      <c r="R2720" s="213" t="s">
        <v>5486</v>
      </c>
      <c r="S2720" s="115" t="str">
        <f t="shared" si="108"/>
        <v>PDW</v>
      </c>
      <c r="T2720" s="115" t="str">
        <f>IFERROR(VLOOKUP(S2720,[1]LOKASI!$B$4:$D$19,2,0),"-")</f>
        <v>-</v>
      </c>
      <c r="U2720" s="216"/>
      <c r="V2720" s="216"/>
      <c r="W2720" s="215"/>
    </row>
    <row r="2721" spans="2:23" ht="52.5" hidden="1" customHeight="1" x14ac:dyDescent="0.35">
      <c r="B2721" s="115">
        <f t="shared" si="109"/>
        <v>2716</v>
      </c>
      <c r="C2721" s="115" t="s">
        <v>1755</v>
      </c>
      <c r="D2721" s="116" t="s">
        <v>5487</v>
      </c>
      <c r="E2721" s="117"/>
      <c r="F2721" s="118"/>
      <c r="G2721" s="119"/>
      <c r="H2721" s="119"/>
      <c r="I2721" s="119"/>
      <c r="J2721" s="119">
        <v>16</v>
      </c>
      <c r="K2721" s="217">
        <v>44621</v>
      </c>
      <c r="L2721" s="217">
        <v>44621</v>
      </c>
      <c r="M2721" s="217">
        <v>44621</v>
      </c>
      <c r="N2721" s="115" t="s">
        <v>5488</v>
      </c>
      <c r="O2721" s="115" t="s">
        <v>1518</v>
      </c>
      <c r="P2721" s="115">
        <f t="shared" si="106"/>
        <v>3</v>
      </c>
      <c r="Q2721" s="115">
        <f t="shared" si="107"/>
        <v>2022</v>
      </c>
      <c r="R2721" s="211">
        <v>0.4</v>
      </c>
      <c r="S2721" s="115" t="str">
        <f t="shared" si="108"/>
        <v>PMB</v>
      </c>
      <c r="T2721" s="115" t="str">
        <f>IFERROR(VLOOKUP(S2721,[1]LOKASI!$B$4:$D$19,2,0),"-")</f>
        <v>DISTRIK I</v>
      </c>
      <c r="U2721" s="216"/>
      <c r="V2721" s="216"/>
      <c r="W2721" s="215"/>
    </row>
    <row r="2722" spans="2:23" ht="52.5" hidden="1" customHeight="1" x14ac:dyDescent="0.35">
      <c r="B2722" s="115">
        <f t="shared" si="109"/>
        <v>2717</v>
      </c>
      <c r="C2722" s="115" t="s">
        <v>2301</v>
      </c>
      <c r="D2722" s="116" t="s">
        <v>5489</v>
      </c>
      <c r="E2722" s="117"/>
      <c r="F2722" s="118"/>
      <c r="G2722" s="119">
        <v>1</v>
      </c>
      <c r="H2722" s="119"/>
      <c r="I2722" s="119">
        <v>1</v>
      </c>
      <c r="J2722" s="119"/>
      <c r="K2722" s="217">
        <v>44621</v>
      </c>
      <c r="L2722" s="217">
        <v>44621</v>
      </c>
      <c r="M2722" s="217">
        <v>44621</v>
      </c>
      <c r="N2722" s="115" t="s">
        <v>5490</v>
      </c>
      <c r="O2722" s="115" t="s">
        <v>1996</v>
      </c>
      <c r="P2722" s="115">
        <f t="shared" si="106"/>
        <v>3</v>
      </c>
      <c r="Q2722" s="115">
        <f t="shared" si="107"/>
        <v>2022</v>
      </c>
      <c r="R2722" s="211">
        <v>0.45</v>
      </c>
      <c r="S2722" s="115" t="str">
        <f t="shared" si="108"/>
        <v>TTB</v>
      </c>
      <c r="T2722" s="115" t="str">
        <f>IFERROR(VLOOKUP(S2722,[1]LOKASI!$B$4:$D$19,2,0),"-")</f>
        <v>DISTRIK II</v>
      </c>
      <c r="U2722" s="216"/>
      <c r="V2722" s="216"/>
      <c r="W2722" s="215"/>
    </row>
    <row r="2723" spans="2:23" ht="52.5" hidden="1" customHeight="1" x14ac:dyDescent="0.35">
      <c r="B2723" s="115">
        <f t="shared" si="109"/>
        <v>2718</v>
      </c>
      <c r="C2723" s="115" t="s">
        <v>2301</v>
      </c>
      <c r="D2723" s="116" t="s">
        <v>5491</v>
      </c>
      <c r="E2723" s="117"/>
      <c r="F2723" s="118"/>
      <c r="G2723" s="119"/>
      <c r="H2723" s="119"/>
      <c r="I2723" s="119"/>
      <c r="J2723" s="119">
        <v>1</v>
      </c>
      <c r="K2723" s="217">
        <v>44615</v>
      </c>
      <c r="L2723" s="217">
        <v>44621</v>
      </c>
      <c r="M2723" s="217">
        <v>44621</v>
      </c>
      <c r="N2723" s="115" t="s">
        <v>5488</v>
      </c>
      <c r="O2723" s="115" t="s">
        <v>5492</v>
      </c>
      <c r="P2723" s="115">
        <f t="shared" si="106"/>
        <v>2</v>
      </c>
      <c r="Q2723" s="115">
        <f t="shared" si="107"/>
        <v>2022</v>
      </c>
      <c r="R2723" s="211"/>
      <c r="S2723" s="115" t="str">
        <f t="shared" si="108"/>
        <v>PGD</v>
      </c>
      <c r="T2723" s="115" t="str">
        <f>IFERROR(VLOOKUP(S2723,[1]LOKASI!$B$4:$D$19,2,0),"-")</f>
        <v>DISTRIK III</v>
      </c>
      <c r="U2723" s="216"/>
      <c r="V2723" s="216"/>
      <c r="W2723" s="215"/>
    </row>
    <row r="2724" spans="2:23" ht="52.5" hidden="1" customHeight="1" x14ac:dyDescent="0.35">
      <c r="B2724" s="115">
        <f t="shared" si="109"/>
        <v>2719</v>
      </c>
      <c r="C2724" s="115" t="s">
        <v>1755</v>
      </c>
      <c r="D2724" s="116" t="s">
        <v>5493</v>
      </c>
      <c r="E2724" s="117"/>
      <c r="F2724" s="118"/>
      <c r="G2724" s="119">
        <v>1</v>
      </c>
      <c r="H2724" s="119"/>
      <c r="I2724" s="119">
        <v>1</v>
      </c>
      <c r="J2724" s="119"/>
      <c r="K2724" s="217">
        <v>44681</v>
      </c>
      <c r="L2724" s="217">
        <v>44681</v>
      </c>
      <c r="M2724" s="217">
        <v>44681</v>
      </c>
      <c r="N2724" s="115" t="s">
        <v>3860</v>
      </c>
      <c r="O2724" s="115" t="s">
        <v>610</v>
      </c>
      <c r="P2724" s="115">
        <f t="shared" ref="P2724:P2787" si="110">MONTH(K2724)</f>
        <v>4</v>
      </c>
      <c r="Q2724" s="115">
        <f t="shared" ref="Q2724:Q2787" si="111">YEAR(K2724)</f>
        <v>2022</v>
      </c>
      <c r="R2724" s="211">
        <v>7.0000000000000007E-2</v>
      </c>
      <c r="S2724" s="115" t="str">
        <f t="shared" si="108"/>
        <v>TLJ</v>
      </c>
      <c r="T2724" s="115" t="str">
        <f>IFERROR(VLOOKUP(S2724,[1]LOKASI!$B$4:$D$19,2,0),"-")</f>
        <v>DISTRIK I</v>
      </c>
      <c r="U2724" s="216"/>
      <c r="V2724" s="216"/>
      <c r="W2724" s="215"/>
    </row>
    <row r="2725" spans="2:23" ht="52.5" hidden="1" customHeight="1" x14ac:dyDescent="0.35">
      <c r="B2725" s="115">
        <f t="shared" si="109"/>
        <v>2720</v>
      </c>
      <c r="C2725" s="115" t="s">
        <v>1755</v>
      </c>
      <c r="D2725" s="116" t="s">
        <v>5494</v>
      </c>
      <c r="E2725" s="117"/>
      <c r="F2725" s="118"/>
      <c r="G2725" s="119"/>
      <c r="H2725" s="119"/>
      <c r="I2725" s="119"/>
      <c r="J2725" s="119">
        <v>32</v>
      </c>
      <c r="K2725" s="217">
        <v>44680</v>
      </c>
      <c r="L2725" s="217">
        <v>44680</v>
      </c>
      <c r="M2725" s="217">
        <v>44680</v>
      </c>
      <c r="N2725" s="115" t="s">
        <v>5495</v>
      </c>
      <c r="O2725" s="115" t="s">
        <v>610</v>
      </c>
      <c r="P2725" s="115">
        <f t="shared" si="110"/>
        <v>4</v>
      </c>
      <c r="Q2725" s="115">
        <f t="shared" si="111"/>
        <v>2022</v>
      </c>
      <c r="R2725" s="211">
        <v>0.01</v>
      </c>
      <c r="S2725" s="115" t="str">
        <f t="shared" si="108"/>
        <v>TLJ</v>
      </c>
      <c r="T2725" s="115" t="str">
        <f>IFERROR(VLOOKUP(S2725,[1]LOKASI!$B$4:$D$19,2,0),"-")</f>
        <v>DISTRIK I</v>
      </c>
      <c r="U2725" s="216"/>
      <c r="V2725" s="216"/>
      <c r="W2725" s="215"/>
    </row>
    <row r="2726" spans="2:23" ht="52.5" hidden="1" customHeight="1" x14ac:dyDescent="0.35">
      <c r="B2726" s="115">
        <f t="shared" si="109"/>
        <v>2721</v>
      </c>
      <c r="C2726" s="115" t="s">
        <v>2301</v>
      </c>
      <c r="D2726" s="116" t="s">
        <v>5496</v>
      </c>
      <c r="E2726" s="117"/>
      <c r="F2726" s="118"/>
      <c r="G2726" s="119">
        <v>1</v>
      </c>
      <c r="H2726" s="119"/>
      <c r="I2726" s="119">
        <v>1</v>
      </c>
      <c r="J2726" s="119"/>
      <c r="K2726" s="217">
        <v>44680</v>
      </c>
      <c r="L2726" s="217">
        <v>44680</v>
      </c>
      <c r="M2726" s="217">
        <v>44680</v>
      </c>
      <c r="N2726" s="115" t="s">
        <v>4183</v>
      </c>
      <c r="O2726" s="115" t="s">
        <v>1466</v>
      </c>
      <c r="P2726" s="115">
        <f t="shared" si="110"/>
        <v>4</v>
      </c>
      <c r="Q2726" s="115">
        <f t="shared" si="111"/>
        <v>2022</v>
      </c>
      <c r="R2726" s="211"/>
      <c r="S2726" s="115" t="str">
        <f t="shared" si="108"/>
        <v>LBK-06</v>
      </c>
      <c r="T2726" s="115" t="str">
        <f>IFERROR(VLOOKUP(S2726,[1]LOKASI!$B$4:$D$19,2,0),"-")</f>
        <v>-</v>
      </c>
      <c r="U2726" s="216"/>
      <c r="V2726" s="216"/>
      <c r="W2726" s="215"/>
    </row>
    <row r="2727" spans="2:23" ht="52.5" hidden="1" customHeight="1" x14ac:dyDescent="0.35">
      <c r="B2727" s="115">
        <f t="shared" si="109"/>
        <v>2722</v>
      </c>
      <c r="C2727" s="115" t="s">
        <v>1755</v>
      </c>
      <c r="D2727" s="116" t="s">
        <v>5497</v>
      </c>
      <c r="E2727" s="117"/>
      <c r="F2727" s="118"/>
      <c r="G2727" s="119"/>
      <c r="H2727" s="119"/>
      <c r="I2727" s="119"/>
      <c r="J2727" s="119">
        <v>12</v>
      </c>
      <c r="K2727" s="217">
        <v>44680</v>
      </c>
      <c r="L2727" s="217">
        <v>44680</v>
      </c>
      <c r="M2727" s="217">
        <v>44680</v>
      </c>
      <c r="N2727" s="115" t="s">
        <v>3352</v>
      </c>
      <c r="O2727" s="115" t="s">
        <v>1862</v>
      </c>
      <c r="P2727" s="115">
        <f t="shared" si="110"/>
        <v>4</v>
      </c>
      <c r="Q2727" s="115">
        <f t="shared" si="111"/>
        <v>2022</v>
      </c>
      <c r="R2727" s="211">
        <v>0.9</v>
      </c>
      <c r="S2727" s="115" t="str">
        <f t="shared" si="108"/>
        <v>OGN</v>
      </c>
      <c r="T2727" s="115" t="str">
        <f>IFERROR(VLOOKUP(S2727,[1]LOKASI!$B$4:$D$19,2,0),"-")</f>
        <v>DISTRIK II</v>
      </c>
      <c r="U2727" s="216"/>
      <c r="V2727" s="216"/>
      <c r="W2727" s="215"/>
    </row>
    <row r="2728" spans="2:23" ht="52.5" hidden="1" customHeight="1" x14ac:dyDescent="0.35">
      <c r="B2728" s="115">
        <f t="shared" si="109"/>
        <v>2723</v>
      </c>
      <c r="C2728" s="115" t="s">
        <v>1755</v>
      </c>
      <c r="D2728" s="116" t="s">
        <v>5498</v>
      </c>
      <c r="E2728" s="117"/>
      <c r="F2728" s="118"/>
      <c r="G2728" s="119">
        <v>1</v>
      </c>
      <c r="H2728" s="119"/>
      <c r="I2728" s="119">
        <v>1</v>
      </c>
      <c r="J2728" s="119"/>
      <c r="K2728" s="217">
        <v>44679</v>
      </c>
      <c r="L2728" s="217">
        <v>44679</v>
      </c>
      <c r="M2728" s="217">
        <v>44679</v>
      </c>
      <c r="N2728" s="115" t="s">
        <v>3352</v>
      </c>
      <c r="O2728" s="115" t="s">
        <v>1965</v>
      </c>
      <c r="P2728" s="115">
        <f t="shared" si="110"/>
        <v>4</v>
      </c>
      <c r="Q2728" s="115">
        <f t="shared" si="111"/>
        <v>2022</v>
      </c>
      <c r="R2728" s="211">
        <v>0.25</v>
      </c>
      <c r="S2728" s="115" t="str">
        <f t="shared" si="108"/>
        <v>OGN</v>
      </c>
      <c r="T2728" s="115" t="str">
        <f>IFERROR(VLOOKUP(S2728,[1]LOKASI!$B$4:$D$19,2,0),"-")</f>
        <v>DISTRIK II</v>
      </c>
      <c r="U2728" s="216"/>
      <c r="V2728" s="216"/>
      <c r="W2728" s="215"/>
    </row>
    <row r="2729" spans="2:23" ht="52.5" hidden="1" customHeight="1" x14ac:dyDescent="0.35">
      <c r="B2729" s="115">
        <f t="shared" si="109"/>
        <v>2724</v>
      </c>
      <c r="C2729" s="115" t="s">
        <v>1755</v>
      </c>
      <c r="D2729" s="116" t="s">
        <v>5499</v>
      </c>
      <c r="E2729" s="117"/>
      <c r="F2729" s="118"/>
      <c r="G2729" s="119">
        <v>1</v>
      </c>
      <c r="H2729" s="119">
        <v>1</v>
      </c>
      <c r="I2729" s="119"/>
      <c r="J2729" s="119"/>
      <c r="K2729" s="217">
        <v>44679</v>
      </c>
      <c r="L2729" s="217">
        <v>44679</v>
      </c>
      <c r="M2729" s="217">
        <v>44679</v>
      </c>
      <c r="N2729" s="115" t="s">
        <v>3517</v>
      </c>
      <c r="O2729" s="115" t="s">
        <v>1862</v>
      </c>
      <c r="P2729" s="115">
        <f t="shared" si="110"/>
        <v>4</v>
      </c>
      <c r="Q2729" s="115">
        <f t="shared" si="111"/>
        <v>2022</v>
      </c>
      <c r="R2729" s="211">
        <v>0.9</v>
      </c>
      <c r="S2729" s="115" t="str">
        <f t="shared" si="108"/>
        <v>OGN</v>
      </c>
      <c r="T2729" s="115" t="str">
        <f>IFERROR(VLOOKUP(S2729,[1]LOKASI!$B$4:$D$19,2,0),"-")</f>
        <v>DISTRIK II</v>
      </c>
      <c r="U2729" s="216"/>
      <c r="V2729" s="216"/>
      <c r="W2729" s="215"/>
    </row>
    <row r="2730" spans="2:23" ht="52.5" hidden="1" customHeight="1" x14ac:dyDescent="0.35">
      <c r="B2730" s="115">
        <f t="shared" si="109"/>
        <v>2725</v>
      </c>
      <c r="C2730" s="115" t="s">
        <v>1755</v>
      </c>
      <c r="D2730" s="116" t="s">
        <v>5500</v>
      </c>
      <c r="E2730" s="117"/>
      <c r="F2730" s="118"/>
      <c r="G2730" s="119">
        <v>1</v>
      </c>
      <c r="H2730" s="119"/>
      <c r="I2730" s="119">
        <v>2</v>
      </c>
      <c r="J2730" s="119"/>
      <c r="K2730" s="217">
        <v>44679</v>
      </c>
      <c r="L2730" s="217">
        <v>44679</v>
      </c>
      <c r="M2730" s="217">
        <v>44679</v>
      </c>
      <c r="N2730" s="115" t="s">
        <v>3472</v>
      </c>
      <c r="O2730" s="115" t="s">
        <v>4344</v>
      </c>
      <c r="P2730" s="115">
        <f t="shared" si="110"/>
        <v>4</v>
      </c>
      <c r="Q2730" s="115">
        <f t="shared" si="111"/>
        <v>2022</v>
      </c>
      <c r="R2730" s="211">
        <v>1.75</v>
      </c>
      <c r="S2730" s="115" t="str">
        <f t="shared" si="108"/>
        <v>PMT</v>
      </c>
      <c r="T2730" s="115" t="str">
        <f>IFERROR(VLOOKUP(S2730,[1]LOKASI!$B$4:$D$19,2,0),"-")</f>
        <v>-</v>
      </c>
      <c r="U2730" s="216"/>
      <c r="V2730" s="216"/>
      <c r="W2730" s="215"/>
    </row>
    <row r="2731" spans="2:23" ht="92.25" hidden="1" customHeight="1" x14ac:dyDescent="0.35">
      <c r="B2731" s="115">
        <f t="shared" si="109"/>
        <v>2726</v>
      </c>
      <c r="C2731" s="115" t="s">
        <v>1300</v>
      </c>
      <c r="D2731" s="116" t="s">
        <v>5501</v>
      </c>
      <c r="E2731" s="117"/>
      <c r="F2731" s="118"/>
      <c r="G2731" s="119">
        <v>1</v>
      </c>
      <c r="H2731" s="119">
        <v>1</v>
      </c>
      <c r="I2731" s="119"/>
      <c r="J2731" s="119"/>
      <c r="K2731" s="217">
        <v>44679</v>
      </c>
      <c r="L2731" s="217">
        <v>44679</v>
      </c>
      <c r="M2731" s="217">
        <v>44679</v>
      </c>
      <c r="N2731" s="115" t="s">
        <v>5502</v>
      </c>
      <c r="O2731" s="115" t="s">
        <v>2050</v>
      </c>
      <c r="P2731" s="115">
        <f t="shared" si="110"/>
        <v>4</v>
      </c>
      <c r="Q2731" s="115">
        <f t="shared" si="111"/>
        <v>2022</v>
      </c>
      <c r="R2731" s="211"/>
      <c r="S2731" s="115" t="str">
        <f t="shared" si="108"/>
        <v>BRG-PPP</v>
      </c>
      <c r="T2731" s="115" t="str">
        <f>IFERROR(VLOOKUP(S2731,[1]LOKASI!$B$4:$D$19,2,0),"-")</f>
        <v>-</v>
      </c>
      <c r="U2731" s="216"/>
      <c r="V2731" s="216"/>
      <c r="W2731" s="215"/>
    </row>
    <row r="2732" spans="2:23" ht="52.5" hidden="1" customHeight="1" x14ac:dyDescent="0.35">
      <c r="B2732" s="115">
        <f t="shared" si="109"/>
        <v>2727</v>
      </c>
      <c r="C2732" s="115" t="s">
        <v>2301</v>
      </c>
      <c r="D2732" s="116" t="s">
        <v>5503</v>
      </c>
      <c r="E2732" s="117"/>
      <c r="F2732" s="118"/>
      <c r="G2732" s="119">
        <v>1</v>
      </c>
      <c r="H2732" s="119"/>
      <c r="I2732" s="119">
        <v>1</v>
      </c>
      <c r="J2732" s="119"/>
      <c r="K2732" s="217">
        <v>44678</v>
      </c>
      <c r="L2732" s="217">
        <v>44678</v>
      </c>
      <c r="M2732" s="217">
        <v>44678</v>
      </c>
      <c r="N2732" s="115" t="s">
        <v>3250</v>
      </c>
      <c r="O2732" s="115" t="s">
        <v>1468</v>
      </c>
      <c r="P2732" s="115">
        <f t="shared" si="110"/>
        <v>4</v>
      </c>
      <c r="Q2732" s="115">
        <f t="shared" si="111"/>
        <v>2022</v>
      </c>
      <c r="R2732" s="211"/>
      <c r="S2732" s="115" t="str">
        <f t="shared" si="108"/>
        <v>LBK-09</v>
      </c>
      <c r="T2732" s="115" t="str">
        <f>IFERROR(VLOOKUP(S2732,[1]LOKASI!$B$4:$D$19,2,0),"-")</f>
        <v>-</v>
      </c>
      <c r="U2732" s="216"/>
      <c r="V2732" s="216"/>
      <c r="W2732" s="215"/>
    </row>
    <row r="2733" spans="2:23" ht="52.5" hidden="1" customHeight="1" x14ac:dyDescent="0.35">
      <c r="B2733" s="115">
        <f t="shared" si="109"/>
        <v>2728</v>
      </c>
      <c r="C2733" s="115" t="s">
        <v>1755</v>
      </c>
      <c r="D2733" s="116" t="s">
        <v>5504</v>
      </c>
      <c r="E2733" s="117"/>
      <c r="F2733" s="118"/>
      <c r="G2733" s="119">
        <v>1</v>
      </c>
      <c r="H2733" s="119"/>
      <c r="I2733" s="119">
        <v>1</v>
      </c>
      <c r="J2733" s="119"/>
      <c r="K2733" s="217">
        <v>44678</v>
      </c>
      <c r="L2733" s="217">
        <v>44678</v>
      </c>
      <c r="M2733" s="217">
        <v>44678</v>
      </c>
      <c r="N2733" s="115" t="s">
        <v>3371</v>
      </c>
      <c r="O2733" s="115" t="s">
        <v>1785</v>
      </c>
      <c r="P2733" s="115">
        <f t="shared" si="110"/>
        <v>4</v>
      </c>
      <c r="Q2733" s="115">
        <f t="shared" si="111"/>
        <v>2022</v>
      </c>
      <c r="R2733" s="211">
        <v>0.9</v>
      </c>
      <c r="S2733" s="115" t="str">
        <f t="shared" si="108"/>
        <v>OGN</v>
      </c>
      <c r="T2733" s="115" t="str">
        <f>IFERROR(VLOOKUP(S2733,[1]LOKASI!$B$4:$D$19,2,0),"-")</f>
        <v>DISTRIK II</v>
      </c>
      <c r="U2733" s="216"/>
      <c r="V2733" s="216"/>
      <c r="W2733" s="215"/>
    </row>
    <row r="2734" spans="2:23" ht="52.5" hidden="1" customHeight="1" x14ac:dyDescent="0.35">
      <c r="B2734" s="115">
        <f t="shared" si="109"/>
        <v>2729</v>
      </c>
      <c r="C2734" s="115" t="s">
        <v>2301</v>
      </c>
      <c r="D2734" s="116" t="s">
        <v>5505</v>
      </c>
      <c r="E2734" s="117"/>
      <c r="F2734" s="118"/>
      <c r="G2734" s="119">
        <v>1</v>
      </c>
      <c r="H2734" s="119"/>
      <c r="I2734" s="119"/>
      <c r="J2734" s="119"/>
      <c r="K2734" s="217">
        <v>44677</v>
      </c>
      <c r="L2734" s="217">
        <v>44677</v>
      </c>
      <c r="M2734" s="217">
        <v>44677</v>
      </c>
      <c r="N2734" s="115" t="s">
        <v>3860</v>
      </c>
      <c r="O2734" s="115" t="s">
        <v>1462</v>
      </c>
      <c r="P2734" s="115">
        <f t="shared" si="110"/>
        <v>4</v>
      </c>
      <c r="Q2734" s="115">
        <f t="shared" si="111"/>
        <v>2022</v>
      </c>
      <c r="R2734" s="211"/>
      <c r="S2734" s="115" t="str">
        <f t="shared" si="108"/>
        <v>LBK-04</v>
      </c>
      <c r="T2734" s="115" t="str">
        <f>IFERROR(VLOOKUP(S2734,[1]LOKASI!$B$4:$D$19,2,0),"-")</f>
        <v>-</v>
      </c>
      <c r="U2734" s="216"/>
      <c r="V2734" s="216"/>
      <c r="W2734" s="215"/>
    </row>
    <row r="2735" spans="2:23" ht="52.5" hidden="1" customHeight="1" x14ac:dyDescent="0.35">
      <c r="B2735" s="115">
        <f t="shared" si="109"/>
        <v>2730</v>
      </c>
      <c r="C2735" s="115" t="s">
        <v>2301</v>
      </c>
      <c r="D2735" s="116" t="s">
        <v>5506</v>
      </c>
      <c r="E2735" s="117"/>
      <c r="F2735" s="118"/>
      <c r="G2735" s="119">
        <v>1</v>
      </c>
      <c r="H2735" s="119"/>
      <c r="I2735" s="119"/>
      <c r="J2735" s="119"/>
      <c r="K2735" s="217">
        <v>44677</v>
      </c>
      <c r="L2735" s="217">
        <v>44677</v>
      </c>
      <c r="M2735" s="217">
        <v>44677</v>
      </c>
      <c r="N2735" s="115" t="s">
        <v>3472</v>
      </c>
      <c r="O2735" s="115" t="s">
        <v>2134</v>
      </c>
      <c r="P2735" s="115">
        <f t="shared" si="110"/>
        <v>4</v>
      </c>
      <c r="Q2735" s="115">
        <f t="shared" si="111"/>
        <v>2022</v>
      </c>
      <c r="R2735" s="211"/>
      <c r="S2735" s="115" t="str">
        <f t="shared" si="108"/>
        <v>PDW</v>
      </c>
      <c r="T2735" s="115" t="str">
        <f>IFERROR(VLOOKUP(S2735,[1]LOKASI!$B$4:$D$19,2,0),"-")</f>
        <v>-</v>
      </c>
      <c r="U2735" s="216"/>
      <c r="V2735" s="216"/>
      <c r="W2735" s="215"/>
    </row>
    <row r="2736" spans="2:23" ht="52.5" hidden="1" customHeight="1" x14ac:dyDescent="0.35">
      <c r="B2736" s="115">
        <f t="shared" si="109"/>
        <v>2731</v>
      </c>
      <c r="C2736" s="115" t="s">
        <v>1300</v>
      </c>
      <c r="D2736" s="116" t="s">
        <v>5507</v>
      </c>
      <c r="E2736" s="117"/>
      <c r="F2736" s="118"/>
      <c r="G2736" s="119">
        <v>1</v>
      </c>
      <c r="H2736" s="119"/>
      <c r="I2736" s="119">
        <v>1</v>
      </c>
      <c r="J2736" s="119"/>
      <c r="K2736" s="217">
        <v>44676</v>
      </c>
      <c r="L2736" s="217">
        <v>44676</v>
      </c>
      <c r="M2736" s="217">
        <v>44676</v>
      </c>
      <c r="N2736" s="115" t="s">
        <v>3289</v>
      </c>
      <c r="O2736" s="115" t="s">
        <v>1996</v>
      </c>
      <c r="P2736" s="115">
        <f t="shared" si="110"/>
        <v>4</v>
      </c>
      <c r="Q2736" s="115">
        <f t="shared" si="111"/>
        <v>2022</v>
      </c>
      <c r="R2736" s="211"/>
      <c r="S2736" s="115" t="str">
        <f t="shared" si="108"/>
        <v>TTB</v>
      </c>
      <c r="T2736" s="115" t="str">
        <f>IFERROR(VLOOKUP(S2736,[1]LOKASI!$B$4:$D$19,2,0),"-")</f>
        <v>DISTRIK II</v>
      </c>
      <c r="U2736" s="216"/>
      <c r="V2736" s="216"/>
      <c r="W2736" s="215"/>
    </row>
    <row r="2737" spans="2:23" ht="52.5" hidden="1" customHeight="1" x14ac:dyDescent="0.35">
      <c r="B2737" s="115">
        <f t="shared" si="109"/>
        <v>2732</v>
      </c>
      <c r="C2737" s="115" t="s">
        <v>1755</v>
      </c>
      <c r="D2737" s="116" t="s">
        <v>5508</v>
      </c>
      <c r="E2737" s="117"/>
      <c r="F2737" s="118"/>
      <c r="G2737" s="119"/>
      <c r="H2737" s="119"/>
      <c r="I2737" s="119"/>
      <c r="J2737" s="119">
        <v>16</v>
      </c>
      <c r="K2737" s="217">
        <v>44675</v>
      </c>
      <c r="L2737" s="217">
        <v>44675</v>
      </c>
      <c r="M2737" s="217">
        <v>44675</v>
      </c>
      <c r="N2737" s="115" t="s">
        <v>3651</v>
      </c>
      <c r="O2737" s="115" t="s">
        <v>1502</v>
      </c>
      <c r="P2737" s="115">
        <f t="shared" si="110"/>
        <v>4</v>
      </c>
      <c r="Q2737" s="115">
        <f t="shared" si="111"/>
        <v>2022</v>
      </c>
      <c r="R2737" s="211">
        <v>0.7</v>
      </c>
      <c r="S2737" s="115" t="str">
        <f t="shared" si="108"/>
        <v>PMB</v>
      </c>
      <c r="T2737" s="115" t="str">
        <f>IFERROR(VLOOKUP(S2737,[1]LOKASI!$B$4:$D$19,2,0),"-")</f>
        <v>DISTRIK I</v>
      </c>
      <c r="U2737" s="216"/>
      <c r="V2737" s="216"/>
      <c r="W2737" s="215"/>
    </row>
    <row r="2738" spans="2:23" ht="52.5" hidden="1" customHeight="1" x14ac:dyDescent="0.35">
      <c r="B2738" s="115">
        <f t="shared" si="109"/>
        <v>2733</v>
      </c>
      <c r="C2738" s="115" t="s">
        <v>2301</v>
      </c>
      <c r="D2738" s="116" t="s">
        <v>5509</v>
      </c>
      <c r="E2738" s="117"/>
      <c r="F2738" s="118"/>
      <c r="G2738" s="119">
        <v>1</v>
      </c>
      <c r="H2738" s="119"/>
      <c r="I2738" s="119">
        <v>3</v>
      </c>
      <c r="J2738" s="119"/>
      <c r="K2738" s="217">
        <v>44674</v>
      </c>
      <c r="L2738" s="217">
        <v>44674</v>
      </c>
      <c r="M2738" s="217">
        <v>44674</v>
      </c>
      <c r="N2738" s="115" t="s">
        <v>3352</v>
      </c>
      <c r="O2738" s="115" t="s">
        <v>1332</v>
      </c>
      <c r="P2738" s="115">
        <f t="shared" si="110"/>
        <v>4</v>
      </c>
      <c r="Q2738" s="115">
        <f t="shared" si="111"/>
        <v>2022</v>
      </c>
      <c r="R2738" s="211"/>
      <c r="S2738" s="115" t="str">
        <f t="shared" si="108"/>
        <v>SP PMB</v>
      </c>
      <c r="T2738" s="115" t="str">
        <f>IFERROR(VLOOKUP(S2738,[1]LOKASI!$B$4:$D$19,2,0),"-")</f>
        <v>-</v>
      </c>
      <c r="U2738" s="216"/>
      <c r="V2738" s="216"/>
      <c r="W2738" s="215"/>
    </row>
    <row r="2739" spans="2:23" ht="52.5" hidden="1" customHeight="1" x14ac:dyDescent="0.35">
      <c r="B2739" s="115">
        <f t="shared" si="109"/>
        <v>2734</v>
      </c>
      <c r="C2739" s="115" t="s">
        <v>1755</v>
      </c>
      <c r="D2739" s="116" t="s">
        <v>5510</v>
      </c>
      <c r="E2739" s="117"/>
      <c r="F2739" s="118"/>
      <c r="G2739" s="119">
        <v>1</v>
      </c>
      <c r="H2739" s="119"/>
      <c r="I2739" s="119"/>
      <c r="J2739" s="119"/>
      <c r="K2739" s="217">
        <v>44674</v>
      </c>
      <c r="L2739" s="217">
        <v>44674</v>
      </c>
      <c r="M2739" s="217">
        <v>44674</v>
      </c>
      <c r="N2739" s="115" t="s">
        <v>3073</v>
      </c>
      <c r="O2739" s="115" t="s">
        <v>5511</v>
      </c>
      <c r="P2739" s="115">
        <f t="shared" si="110"/>
        <v>4</v>
      </c>
      <c r="Q2739" s="115">
        <f t="shared" si="111"/>
        <v>2022</v>
      </c>
      <c r="R2739" s="211"/>
      <c r="S2739" s="115" t="str">
        <f t="shared" si="108"/>
        <v>TLJ</v>
      </c>
      <c r="T2739" s="115" t="str">
        <f>IFERROR(VLOOKUP(S2739,[1]LOKASI!$B$4:$D$19,2,0),"-")</f>
        <v>DISTRIK I</v>
      </c>
      <c r="U2739" s="216"/>
      <c r="V2739" s="216"/>
      <c r="W2739" s="215"/>
    </row>
    <row r="2740" spans="2:23" ht="52.5" hidden="1" customHeight="1" x14ac:dyDescent="0.35">
      <c r="B2740" s="115">
        <f t="shared" si="109"/>
        <v>2735</v>
      </c>
      <c r="C2740" s="115" t="s">
        <v>2301</v>
      </c>
      <c r="D2740" s="116" t="s">
        <v>5512</v>
      </c>
      <c r="E2740" s="117"/>
      <c r="F2740" s="118"/>
      <c r="G2740" s="119">
        <v>1</v>
      </c>
      <c r="H2740" s="119"/>
      <c r="I2740" s="119"/>
      <c r="J2740" s="119"/>
      <c r="K2740" s="217">
        <v>44674</v>
      </c>
      <c r="L2740" s="217">
        <v>44674</v>
      </c>
      <c r="M2740" s="217">
        <v>44674</v>
      </c>
      <c r="N2740" s="115" t="s">
        <v>3327</v>
      </c>
      <c r="O2740" s="115" t="s">
        <v>1671</v>
      </c>
      <c r="P2740" s="115">
        <f t="shared" si="110"/>
        <v>4</v>
      </c>
      <c r="Q2740" s="115">
        <f t="shared" si="111"/>
        <v>2022</v>
      </c>
      <c r="R2740" s="211"/>
      <c r="S2740" s="115" t="str">
        <f t="shared" si="108"/>
        <v>TSM-01</v>
      </c>
      <c r="T2740" s="115" t="str">
        <f>IFERROR(VLOOKUP(S2740,[1]LOKASI!$B$4:$D$19,2,0),"-")</f>
        <v>-</v>
      </c>
      <c r="U2740" s="216"/>
      <c r="V2740" s="216"/>
      <c r="W2740" s="215"/>
    </row>
    <row r="2741" spans="2:23" ht="52.5" hidden="1" customHeight="1" x14ac:dyDescent="0.35">
      <c r="B2741" s="115">
        <f t="shared" si="109"/>
        <v>2736</v>
      </c>
      <c r="C2741" s="115" t="s">
        <v>1755</v>
      </c>
      <c r="D2741" s="116" t="s">
        <v>5513</v>
      </c>
      <c r="E2741" s="117"/>
      <c r="F2741" s="118"/>
      <c r="G2741" s="119">
        <v>1</v>
      </c>
      <c r="H2741" s="119"/>
      <c r="I2741" s="119"/>
      <c r="J2741" s="119"/>
      <c r="K2741" s="217">
        <v>44674</v>
      </c>
      <c r="L2741" s="217">
        <v>44674</v>
      </c>
      <c r="M2741" s="217">
        <v>44674</v>
      </c>
      <c r="N2741" s="115" t="s">
        <v>5514</v>
      </c>
      <c r="O2741" s="115" t="s">
        <v>5397</v>
      </c>
      <c r="P2741" s="115">
        <f t="shared" si="110"/>
        <v>4</v>
      </c>
      <c r="Q2741" s="115">
        <f t="shared" si="111"/>
        <v>2022</v>
      </c>
      <c r="R2741" s="211"/>
      <c r="S2741" s="115" t="str">
        <f t="shared" si="108"/>
        <v>KAG</v>
      </c>
      <c r="T2741" s="115" t="str">
        <f>IFERROR(VLOOKUP(S2741,[1]LOKASI!$B$4:$D$19,2,0),"-")</f>
        <v>DISTRIK III</v>
      </c>
      <c r="U2741" s="216"/>
      <c r="V2741" s="216"/>
      <c r="W2741" s="215"/>
    </row>
    <row r="2742" spans="2:23" ht="52.5" hidden="1" customHeight="1" x14ac:dyDescent="0.35">
      <c r="B2742" s="115">
        <f t="shared" si="109"/>
        <v>2737</v>
      </c>
      <c r="C2742" s="115" t="s">
        <v>2301</v>
      </c>
      <c r="D2742" s="116" t="s">
        <v>5515</v>
      </c>
      <c r="E2742" s="117"/>
      <c r="F2742" s="118"/>
      <c r="G2742" s="119">
        <v>1</v>
      </c>
      <c r="H2742" s="119"/>
      <c r="I2742" s="119"/>
      <c r="J2742" s="119"/>
      <c r="K2742" s="217">
        <v>44673</v>
      </c>
      <c r="L2742" s="217">
        <v>44673</v>
      </c>
      <c r="M2742" s="217">
        <v>44673</v>
      </c>
      <c r="N2742" s="115" t="s">
        <v>5516</v>
      </c>
      <c r="O2742" s="115" t="s">
        <v>5397</v>
      </c>
      <c r="P2742" s="115">
        <f t="shared" si="110"/>
        <v>4</v>
      </c>
      <c r="Q2742" s="115">
        <f t="shared" si="111"/>
        <v>2022</v>
      </c>
      <c r="R2742" s="211"/>
      <c r="S2742" s="115" t="str">
        <f t="shared" si="108"/>
        <v>KAG</v>
      </c>
      <c r="T2742" s="115" t="str">
        <f>IFERROR(VLOOKUP(S2742,[1]LOKASI!$B$4:$D$19,2,0),"-")</f>
        <v>DISTRIK III</v>
      </c>
      <c r="U2742" s="216"/>
      <c r="V2742" s="216"/>
      <c r="W2742" s="215"/>
    </row>
    <row r="2743" spans="2:23" ht="52.5" hidden="1" customHeight="1" x14ac:dyDescent="0.35">
      <c r="B2743" s="115">
        <f t="shared" si="109"/>
        <v>2738</v>
      </c>
      <c r="C2743" s="115" t="s">
        <v>1755</v>
      </c>
      <c r="D2743" s="116" t="s">
        <v>5517</v>
      </c>
      <c r="E2743" s="117"/>
      <c r="F2743" s="118"/>
      <c r="G2743" s="119"/>
      <c r="H2743" s="119"/>
      <c r="I2743" s="119"/>
      <c r="J2743" s="119">
        <v>24</v>
      </c>
      <c r="K2743" s="217">
        <v>44672</v>
      </c>
      <c r="L2743" s="217">
        <v>44672</v>
      </c>
      <c r="M2743" s="217">
        <v>44672</v>
      </c>
      <c r="N2743" s="115" t="s">
        <v>3289</v>
      </c>
      <c r="O2743" s="115" t="s">
        <v>865</v>
      </c>
      <c r="P2743" s="115">
        <f t="shared" si="110"/>
        <v>4</v>
      </c>
      <c r="Q2743" s="115">
        <f t="shared" si="111"/>
        <v>2022</v>
      </c>
      <c r="R2743" s="211">
        <v>0.01</v>
      </c>
      <c r="S2743" s="115" t="str">
        <f t="shared" si="108"/>
        <v>TLJ</v>
      </c>
      <c r="T2743" s="115" t="str">
        <f>IFERROR(VLOOKUP(S2743,[1]LOKASI!$B$4:$D$19,2,0),"-")</f>
        <v>DISTRIK I</v>
      </c>
      <c r="U2743" s="216"/>
      <c r="V2743" s="216"/>
      <c r="W2743" s="215"/>
    </row>
    <row r="2744" spans="2:23" ht="52.5" hidden="1" customHeight="1" x14ac:dyDescent="0.35">
      <c r="B2744" s="115">
        <f t="shared" si="109"/>
        <v>2739</v>
      </c>
      <c r="C2744" s="115" t="s">
        <v>1755</v>
      </c>
      <c r="D2744" s="116" t="s">
        <v>5518</v>
      </c>
      <c r="E2744" s="117"/>
      <c r="F2744" s="118"/>
      <c r="G2744" s="119">
        <v>1</v>
      </c>
      <c r="H2744" s="119"/>
      <c r="I2744" s="119">
        <v>1</v>
      </c>
      <c r="J2744" s="119"/>
      <c r="K2744" s="217">
        <v>44672</v>
      </c>
      <c r="L2744" s="217">
        <v>44672</v>
      </c>
      <c r="M2744" s="217">
        <v>44672</v>
      </c>
      <c r="N2744" s="115" t="s">
        <v>5519</v>
      </c>
      <c r="O2744" s="115" t="s">
        <v>4961</v>
      </c>
      <c r="P2744" s="115">
        <f t="shared" si="110"/>
        <v>4</v>
      </c>
      <c r="Q2744" s="115">
        <f t="shared" si="111"/>
        <v>2022</v>
      </c>
      <c r="R2744" s="211">
        <v>1</v>
      </c>
      <c r="S2744" s="115" t="str">
        <f t="shared" si="108"/>
        <v>TLJ</v>
      </c>
      <c r="T2744" s="115" t="str">
        <f>IFERROR(VLOOKUP(S2744,[1]LOKASI!$B$4:$D$19,2,0),"-")</f>
        <v>DISTRIK I</v>
      </c>
      <c r="U2744" s="216"/>
      <c r="V2744" s="216"/>
      <c r="W2744" s="215"/>
    </row>
    <row r="2745" spans="2:23" ht="52.5" hidden="1" customHeight="1" x14ac:dyDescent="0.35">
      <c r="B2745" s="115">
        <f t="shared" si="109"/>
        <v>2740</v>
      </c>
      <c r="C2745" s="115" t="s">
        <v>1755</v>
      </c>
      <c r="D2745" s="116" t="s">
        <v>5520</v>
      </c>
      <c r="E2745" s="117"/>
      <c r="F2745" s="118"/>
      <c r="G2745" s="119"/>
      <c r="H2745" s="119"/>
      <c r="I2745" s="119"/>
      <c r="J2745" s="119">
        <v>12</v>
      </c>
      <c r="K2745" s="217">
        <v>44671</v>
      </c>
      <c r="L2745" s="217">
        <v>44671</v>
      </c>
      <c r="M2745" s="217">
        <v>44671</v>
      </c>
      <c r="N2745" s="115" t="s">
        <v>5316</v>
      </c>
      <c r="O2745" s="115" t="s">
        <v>1363</v>
      </c>
      <c r="P2745" s="115">
        <f t="shared" si="110"/>
        <v>4</v>
      </c>
      <c r="Q2745" s="115">
        <f t="shared" si="111"/>
        <v>2022</v>
      </c>
      <c r="R2745" s="211">
        <v>2.14</v>
      </c>
      <c r="S2745" s="115" t="str">
        <f t="shared" si="108"/>
        <v>BRG</v>
      </c>
      <c r="T2745" s="115" t="str">
        <f>IFERROR(VLOOKUP(S2745,[1]LOKASI!$B$4:$D$19,2,0),"-")</f>
        <v>DISTRIK III</v>
      </c>
      <c r="U2745" s="216"/>
      <c r="V2745" s="216"/>
      <c r="W2745" s="215"/>
    </row>
    <row r="2746" spans="2:23" ht="52.5" hidden="1" customHeight="1" x14ac:dyDescent="0.35">
      <c r="B2746" s="115">
        <f t="shared" si="109"/>
        <v>2741</v>
      </c>
      <c r="C2746" s="115" t="s">
        <v>1755</v>
      </c>
      <c r="D2746" s="116" t="s">
        <v>5521</v>
      </c>
      <c r="E2746" s="117"/>
      <c r="F2746" s="118"/>
      <c r="G2746" s="119"/>
      <c r="H2746" s="119"/>
      <c r="I2746" s="119"/>
      <c r="J2746" s="119">
        <v>8</v>
      </c>
      <c r="K2746" s="217">
        <v>44670</v>
      </c>
      <c r="L2746" s="217">
        <v>44670</v>
      </c>
      <c r="M2746" s="217">
        <v>44670</v>
      </c>
      <c r="N2746" s="115" t="s">
        <v>4837</v>
      </c>
      <c r="O2746" s="115" t="s">
        <v>693</v>
      </c>
      <c r="P2746" s="115">
        <f t="shared" si="110"/>
        <v>4</v>
      </c>
      <c r="Q2746" s="115">
        <f t="shared" si="111"/>
        <v>2022</v>
      </c>
      <c r="R2746" s="211">
        <v>0.28499999999999998</v>
      </c>
      <c r="S2746" s="115" t="str">
        <f t="shared" si="108"/>
        <v>TLJ</v>
      </c>
      <c r="T2746" s="115" t="str">
        <f>IFERROR(VLOOKUP(S2746,[1]LOKASI!$B$4:$D$19,2,0),"-")</f>
        <v>DISTRIK I</v>
      </c>
      <c r="U2746" s="216"/>
      <c r="V2746" s="216"/>
      <c r="W2746" s="215"/>
    </row>
    <row r="2747" spans="2:23" ht="52.5" hidden="1" customHeight="1" x14ac:dyDescent="0.35">
      <c r="B2747" s="115">
        <f t="shared" si="109"/>
        <v>2742</v>
      </c>
      <c r="C2747" s="115" t="s">
        <v>1755</v>
      </c>
      <c r="D2747" s="116" t="s">
        <v>5522</v>
      </c>
      <c r="E2747" s="117"/>
      <c r="F2747" s="118"/>
      <c r="G2747" s="119"/>
      <c r="H2747" s="119"/>
      <c r="I2747" s="119"/>
      <c r="J2747" s="119">
        <v>8</v>
      </c>
      <c r="K2747" s="217">
        <v>44669</v>
      </c>
      <c r="L2747" s="217">
        <v>44669</v>
      </c>
      <c r="M2747" s="217">
        <v>44669</v>
      </c>
      <c r="N2747" s="115" t="s">
        <v>3294</v>
      </c>
      <c r="O2747" s="115" t="s">
        <v>1432</v>
      </c>
      <c r="P2747" s="115">
        <f t="shared" si="110"/>
        <v>4</v>
      </c>
      <c r="Q2747" s="115">
        <f t="shared" si="111"/>
        <v>2022</v>
      </c>
      <c r="R2747" s="211">
        <v>0.7</v>
      </c>
      <c r="S2747" s="115" t="str">
        <f t="shared" si="108"/>
        <v>GNK</v>
      </c>
      <c r="T2747" s="115" t="str">
        <f>IFERROR(VLOOKUP(S2747,[1]LOKASI!$B$4:$D$19,2,0),"-")</f>
        <v>DISTRIK I</v>
      </c>
      <c r="U2747" s="216"/>
      <c r="V2747" s="216"/>
      <c r="W2747" s="215"/>
    </row>
    <row r="2748" spans="2:23" ht="52.5" hidden="1" customHeight="1" x14ac:dyDescent="0.35">
      <c r="B2748" s="115">
        <f t="shared" si="109"/>
        <v>2743</v>
      </c>
      <c r="C2748" s="115" t="s">
        <v>2301</v>
      </c>
      <c r="D2748" s="116" t="s">
        <v>5523</v>
      </c>
      <c r="E2748" s="117"/>
      <c r="F2748" s="118"/>
      <c r="G2748" s="119">
        <v>1</v>
      </c>
      <c r="H2748" s="119"/>
      <c r="I2748" s="119"/>
      <c r="J2748" s="119"/>
      <c r="K2748" s="217">
        <v>44669</v>
      </c>
      <c r="L2748" s="217">
        <v>44669</v>
      </c>
      <c r="M2748" s="217">
        <v>44669</v>
      </c>
      <c r="N2748" s="115" t="s">
        <v>5524</v>
      </c>
      <c r="O2748" s="115" t="s">
        <v>1854</v>
      </c>
      <c r="P2748" s="115">
        <f t="shared" si="110"/>
        <v>4</v>
      </c>
      <c r="Q2748" s="115">
        <f t="shared" si="111"/>
        <v>2022</v>
      </c>
      <c r="R2748" s="211"/>
      <c r="S2748" s="115" t="str">
        <f t="shared" si="108"/>
        <v>BRG</v>
      </c>
      <c r="T2748" s="115" t="str">
        <f>IFERROR(VLOOKUP(S2748,[1]LOKASI!$B$4:$D$19,2,0),"-")</f>
        <v>DISTRIK III</v>
      </c>
      <c r="U2748" s="216"/>
      <c r="V2748" s="216"/>
      <c r="W2748" s="215"/>
    </row>
    <row r="2749" spans="2:23" ht="52.5" hidden="1" customHeight="1" x14ac:dyDescent="0.35">
      <c r="B2749" s="115">
        <f t="shared" si="109"/>
        <v>2744</v>
      </c>
      <c r="C2749" s="115" t="s">
        <v>1755</v>
      </c>
      <c r="D2749" s="116" t="s">
        <v>5525</v>
      </c>
      <c r="E2749" s="117"/>
      <c r="F2749" s="118"/>
      <c r="G2749" s="119">
        <v>1</v>
      </c>
      <c r="H2749" s="119">
        <v>1</v>
      </c>
      <c r="I2749" s="119"/>
      <c r="J2749" s="119"/>
      <c r="K2749" s="217">
        <v>44669</v>
      </c>
      <c r="L2749" s="217">
        <v>44669</v>
      </c>
      <c r="M2749" s="217">
        <v>44669</v>
      </c>
      <c r="N2749" s="115" t="s">
        <v>5526</v>
      </c>
      <c r="O2749" s="115" t="s">
        <v>4344</v>
      </c>
      <c r="P2749" s="115">
        <f t="shared" si="110"/>
        <v>4</v>
      </c>
      <c r="Q2749" s="115">
        <f t="shared" si="111"/>
        <v>2022</v>
      </c>
      <c r="R2749" s="211">
        <v>0</v>
      </c>
      <c r="S2749" s="115" t="str">
        <f t="shared" si="108"/>
        <v>PMT</v>
      </c>
      <c r="T2749" s="115" t="str">
        <f>IFERROR(VLOOKUP(S2749,[1]LOKASI!$B$4:$D$19,2,0),"-")</f>
        <v>-</v>
      </c>
      <c r="U2749" s="216"/>
      <c r="V2749" s="216"/>
      <c r="W2749" s="215"/>
    </row>
    <row r="2750" spans="2:23" ht="52.5" hidden="1" customHeight="1" x14ac:dyDescent="0.35">
      <c r="B2750" s="115">
        <f t="shared" si="109"/>
        <v>2745</v>
      </c>
      <c r="C2750" s="115" t="s">
        <v>1755</v>
      </c>
      <c r="D2750" s="116" t="s">
        <v>5527</v>
      </c>
      <c r="E2750" s="117"/>
      <c r="F2750" s="118"/>
      <c r="G2750" s="119">
        <v>1</v>
      </c>
      <c r="H2750" s="119">
        <v>1</v>
      </c>
      <c r="I2750" s="119"/>
      <c r="J2750" s="119"/>
      <c r="K2750" s="217">
        <v>44669</v>
      </c>
      <c r="L2750" s="217">
        <v>44669</v>
      </c>
      <c r="M2750" s="217">
        <v>44669</v>
      </c>
      <c r="N2750" s="115" t="s">
        <v>4506</v>
      </c>
      <c r="O2750" s="115" t="s">
        <v>1361</v>
      </c>
      <c r="P2750" s="115">
        <f t="shared" si="110"/>
        <v>4</v>
      </c>
      <c r="Q2750" s="115">
        <f t="shared" si="111"/>
        <v>2022</v>
      </c>
      <c r="R2750" s="211">
        <v>0.74</v>
      </c>
      <c r="S2750" s="115" t="str">
        <f t="shared" si="108"/>
        <v>BRG</v>
      </c>
      <c r="T2750" s="115" t="str">
        <f>IFERROR(VLOOKUP(S2750,[1]LOKASI!$B$4:$D$19,2,0),"-")</f>
        <v>DISTRIK III</v>
      </c>
      <c r="U2750" s="216"/>
      <c r="V2750" s="216"/>
      <c r="W2750" s="215"/>
    </row>
    <row r="2751" spans="2:23" ht="52.5" hidden="1" customHeight="1" x14ac:dyDescent="0.35">
      <c r="B2751" s="115">
        <f t="shared" si="109"/>
        <v>2746</v>
      </c>
      <c r="C2751" s="115" t="s">
        <v>1300</v>
      </c>
      <c r="D2751" s="116" t="s">
        <v>5528</v>
      </c>
      <c r="E2751" s="117"/>
      <c r="F2751" s="118"/>
      <c r="G2751" s="119">
        <v>1</v>
      </c>
      <c r="H2751" s="119"/>
      <c r="I2751" s="119">
        <v>1</v>
      </c>
      <c r="J2751" s="119"/>
      <c r="K2751" s="217">
        <v>44668</v>
      </c>
      <c r="L2751" s="217">
        <v>44668</v>
      </c>
      <c r="M2751" s="217">
        <v>44668</v>
      </c>
      <c r="N2751" s="115" t="s">
        <v>5468</v>
      </c>
      <c r="O2751" s="115" t="s">
        <v>1842</v>
      </c>
      <c r="P2751" s="115">
        <f t="shared" si="110"/>
        <v>4</v>
      </c>
      <c r="Q2751" s="115">
        <f t="shared" si="111"/>
        <v>2022</v>
      </c>
      <c r="R2751" s="211"/>
      <c r="S2751" s="115" t="str">
        <f t="shared" si="108"/>
        <v>TLJ</v>
      </c>
      <c r="T2751" s="115" t="str">
        <f>IFERROR(VLOOKUP(S2751,[1]LOKASI!$B$4:$D$19,2,0),"-")</f>
        <v>DISTRIK I</v>
      </c>
      <c r="U2751" s="216"/>
      <c r="V2751" s="216"/>
      <c r="W2751" s="215"/>
    </row>
    <row r="2752" spans="2:23" ht="52.5" hidden="1" customHeight="1" x14ac:dyDescent="0.35">
      <c r="B2752" s="115">
        <f t="shared" si="109"/>
        <v>2747</v>
      </c>
      <c r="C2752" s="115" t="s">
        <v>1755</v>
      </c>
      <c r="D2752" s="116" t="s">
        <v>5529</v>
      </c>
      <c r="E2752" s="117"/>
      <c r="F2752" s="118"/>
      <c r="G2752" s="119"/>
      <c r="H2752" s="119"/>
      <c r="I2752" s="119"/>
      <c r="J2752" s="119">
        <v>48</v>
      </c>
      <c r="K2752" s="217">
        <v>44667</v>
      </c>
      <c r="L2752" s="217">
        <v>44667</v>
      </c>
      <c r="M2752" s="217">
        <v>44667</v>
      </c>
      <c r="N2752" s="115" t="s">
        <v>4248</v>
      </c>
      <c r="O2752" s="115" t="s">
        <v>1842</v>
      </c>
      <c r="P2752" s="115">
        <f t="shared" si="110"/>
        <v>4</v>
      </c>
      <c r="Q2752" s="115">
        <f t="shared" si="111"/>
        <v>2022</v>
      </c>
      <c r="R2752" s="211"/>
      <c r="S2752" s="115" t="str">
        <f t="shared" si="108"/>
        <v>TLJ</v>
      </c>
      <c r="T2752" s="115" t="str">
        <f>IFERROR(VLOOKUP(S2752,[1]LOKASI!$B$4:$D$19,2,0),"-")</f>
        <v>DISTRIK I</v>
      </c>
      <c r="U2752" s="216"/>
      <c r="V2752" s="216"/>
      <c r="W2752" s="215"/>
    </row>
    <row r="2753" spans="2:23" ht="77.25" hidden="1" customHeight="1" x14ac:dyDescent="0.35">
      <c r="B2753" s="115">
        <f t="shared" si="109"/>
        <v>2748</v>
      </c>
      <c r="C2753" s="115" t="s">
        <v>1755</v>
      </c>
      <c r="D2753" s="116" t="s">
        <v>5530</v>
      </c>
      <c r="E2753" s="117"/>
      <c r="F2753" s="118"/>
      <c r="G2753" s="119">
        <v>1</v>
      </c>
      <c r="H2753" s="119"/>
      <c r="I2753" s="119"/>
      <c r="J2753" s="119"/>
      <c r="K2753" s="217">
        <v>44664</v>
      </c>
      <c r="L2753" s="217">
        <v>44667</v>
      </c>
      <c r="M2753" s="217">
        <v>44667</v>
      </c>
      <c r="N2753" s="115" t="s">
        <v>4352</v>
      </c>
      <c r="O2753" s="115" t="s">
        <v>5531</v>
      </c>
      <c r="P2753" s="115">
        <f t="shared" si="110"/>
        <v>4</v>
      </c>
      <c r="Q2753" s="115">
        <f t="shared" si="111"/>
        <v>2022</v>
      </c>
      <c r="R2753" s="211">
        <v>4.3</v>
      </c>
      <c r="S2753" s="115" t="str">
        <f t="shared" si="108"/>
        <v>TMT</v>
      </c>
      <c r="T2753" s="115" t="str">
        <f>IFERROR(VLOOKUP(S2753,[1]LOKASI!$B$4:$D$19,2,0),"-")</f>
        <v>DISTRIK II</v>
      </c>
      <c r="U2753" s="216"/>
      <c r="V2753" s="216"/>
      <c r="W2753" s="215"/>
    </row>
    <row r="2754" spans="2:23" ht="52.5" hidden="1" customHeight="1" x14ac:dyDescent="0.35">
      <c r="B2754" s="115">
        <f t="shared" si="109"/>
        <v>2749</v>
      </c>
      <c r="C2754" s="115" t="s">
        <v>1300</v>
      </c>
      <c r="D2754" s="116" t="s">
        <v>5532</v>
      </c>
      <c r="E2754" s="117"/>
      <c r="F2754" s="118"/>
      <c r="G2754" s="119">
        <v>1</v>
      </c>
      <c r="H2754" s="119"/>
      <c r="I2754" s="119">
        <v>1</v>
      </c>
      <c r="J2754" s="119"/>
      <c r="K2754" s="217">
        <v>44666</v>
      </c>
      <c r="L2754" s="217">
        <v>44666</v>
      </c>
      <c r="M2754" s="217">
        <v>44666</v>
      </c>
      <c r="N2754" s="115" t="s">
        <v>3428</v>
      </c>
      <c r="O2754" s="115" t="s">
        <v>1842</v>
      </c>
      <c r="P2754" s="115">
        <f t="shared" si="110"/>
        <v>4</v>
      </c>
      <c r="Q2754" s="115">
        <f t="shared" si="111"/>
        <v>2022</v>
      </c>
      <c r="R2754" s="211"/>
      <c r="S2754" s="115" t="str">
        <f t="shared" si="108"/>
        <v>TLJ</v>
      </c>
      <c r="T2754" s="115" t="str">
        <f>IFERROR(VLOOKUP(S2754,[1]LOKASI!$B$4:$D$19,2,0),"-")</f>
        <v>DISTRIK I</v>
      </c>
      <c r="U2754" s="216"/>
      <c r="V2754" s="216"/>
      <c r="W2754" s="215"/>
    </row>
    <row r="2755" spans="2:23" ht="52.5" hidden="1" customHeight="1" x14ac:dyDescent="0.35">
      <c r="B2755" s="115">
        <f t="shared" si="109"/>
        <v>2750</v>
      </c>
      <c r="C2755" s="115" t="s">
        <v>1755</v>
      </c>
      <c r="D2755" s="116" t="s">
        <v>5533</v>
      </c>
      <c r="E2755" s="117"/>
      <c r="F2755" s="118"/>
      <c r="G2755" s="119"/>
      <c r="H2755" s="119"/>
      <c r="I2755" s="119"/>
      <c r="J2755" s="119">
        <v>16</v>
      </c>
      <c r="K2755" s="217">
        <v>44666</v>
      </c>
      <c r="L2755" s="217">
        <v>44666</v>
      </c>
      <c r="M2755" s="217">
        <v>44666</v>
      </c>
      <c r="N2755" s="115" t="s">
        <v>3428</v>
      </c>
      <c r="O2755" s="115" t="s">
        <v>1022</v>
      </c>
      <c r="P2755" s="115">
        <f t="shared" si="110"/>
        <v>4</v>
      </c>
      <c r="Q2755" s="115">
        <f t="shared" si="111"/>
        <v>2022</v>
      </c>
      <c r="R2755" s="211">
        <v>0</v>
      </c>
      <c r="S2755" s="115" t="str">
        <f t="shared" si="108"/>
        <v>TLJ</v>
      </c>
      <c r="T2755" s="115" t="str">
        <f>IFERROR(VLOOKUP(S2755,[1]LOKASI!$B$4:$D$19,2,0),"-")</f>
        <v>DISTRIK I</v>
      </c>
      <c r="U2755" s="216"/>
      <c r="V2755" s="216"/>
      <c r="W2755" s="215"/>
    </row>
    <row r="2756" spans="2:23" ht="52.5" hidden="1" customHeight="1" x14ac:dyDescent="0.35">
      <c r="B2756" s="115">
        <f t="shared" si="109"/>
        <v>2751</v>
      </c>
      <c r="C2756" s="115" t="s">
        <v>1755</v>
      </c>
      <c r="D2756" s="116" t="s">
        <v>5534</v>
      </c>
      <c r="E2756" s="117"/>
      <c r="F2756" s="118"/>
      <c r="G2756" s="119"/>
      <c r="H2756" s="119"/>
      <c r="I2756" s="119"/>
      <c r="J2756" s="119">
        <v>12</v>
      </c>
      <c r="K2756" s="217">
        <v>44666</v>
      </c>
      <c r="L2756" s="217">
        <v>44666</v>
      </c>
      <c r="M2756" s="217">
        <v>44666</v>
      </c>
      <c r="N2756" s="115" t="s">
        <v>3327</v>
      </c>
      <c r="O2756" s="115" t="s">
        <v>1695</v>
      </c>
      <c r="P2756" s="115">
        <f t="shared" si="110"/>
        <v>4</v>
      </c>
      <c r="Q2756" s="115">
        <f t="shared" si="111"/>
        <v>2022</v>
      </c>
      <c r="R2756" s="211">
        <v>0.51200000000000001</v>
      </c>
      <c r="S2756" s="115" t="str">
        <f t="shared" si="108"/>
        <v>TTB</v>
      </c>
      <c r="T2756" s="115" t="str">
        <f>IFERROR(VLOOKUP(S2756,[1]LOKASI!$B$4:$D$19,2,0),"-")</f>
        <v>DISTRIK II</v>
      </c>
      <c r="U2756" s="216"/>
      <c r="V2756" s="216"/>
      <c r="W2756" s="215"/>
    </row>
    <row r="2757" spans="2:23" ht="52.5" hidden="1" customHeight="1" x14ac:dyDescent="0.35">
      <c r="B2757" s="115">
        <f t="shared" si="109"/>
        <v>2752</v>
      </c>
      <c r="C2757" s="115" t="s">
        <v>1755</v>
      </c>
      <c r="D2757" s="116" t="s">
        <v>5535</v>
      </c>
      <c r="E2757" s="117"/>
      <c r="F2757" s="118"/>
      <c r="G2757" s="119">
        <v>1</v>
      </c>
      <c r="H2757" s="119"/>
      <c r="I2757" s="119">
        <v>1</v>
      </c>
      <c r="J2757" s="119"/>
      <c r="K2757" s="217">
        <v>44665</v>
      </c>
      <c r="L2757" s="217">
        <v>44665</v>
      </c>
      <c r="M2757" s="217">
        <v>44665</v>
      </c>
      <c r="N2757" s="115" t="s">
        <v>3150</v>
      </c>
      <c r="O2757" s="115" t="s">
        <v>1431</v>
      </c>
      <c r="P2757" s="115">
        <f t="shared" si="110"/>
        <v>4</v>
      </c>
      <c r="Q2757" s="115">
        <f t="shared" si="111"/>
        <v>2022</v>
      </c>
      <c r="R2757" s="211"/>
      <c r="S2757" s="115" t="str">
        <f t="shared" si="108"/>
        <v>GNK</v>
      </c>
      <c r="T2757" s="115" t="str">
        <f>IFERROR(VLOOKUP(S2757,[1]LOKASI!$B$4:$D$19,2,0),"-")</f>
        <v>DISTRIK I</v>
      </c>
      <c r="U2757" s="216"/>
      <c r="V2757" s="216"/>
      <c r="W2757" s="215"/>
    </row>
    <row r="2758" spans="2:23" ht="52.5" hidden="1" customHeight="1" x14ac:dyDescent="0.35">
      <c r="B2758" s="115">
        <f t="shared" si="109"/>
        <v>2753</v>
      </c>
      <c r="C2758" s="115" t="s">
        <v>2301</v>
      </c>
      <c r="D2758" s="116" t="s">
        <v>5536</v>
      </c>
      <c r="E2758" s="117"/>
      <c r="F2758" s="118"/>
      <c r="G2758" s="119">
        <v>1</v>
      </c>
      <c r="H2758" s="119"/>
      <c r="I2758" s="119">
        <v>1</v>
      </c>
      <c r="J2758" s="119"/>
      <c r="K2758" s="217">
        <v>44665</v>
      </c>
      <c r="L2758" s="217">
        <v>44665</v>
      </c>
      <c r="M2758" s="217">
        <v>44665</v>
      </c>
      <c r="N2758" s="115" t="s">
        <v>3185</v>
      </c>
      <c r="O2758" s="115" t="s">
        <v>1929</v>
      </c>
      <c r="P2758" s="115">
        <f t="shared" si="110"/>
        <v>4</v>
      </c>
      <c r="Q2758" s="115">
        <f t="shared" si="111"/>
        <v>2022</v>
      </c>
      <c r="R2758" s="211"/>
      <c r="S2758" s="115" t="str">
        <f t="shared" ref="S2758:S2821" si="112">IF(C2758="TRUNKLINE",LEFT(O2758,25),IF(C2758="PIPING",LEFT(O2758,13),LEFT(O2758,3)))</f>
        <v>SP 2 GNK</v>
      </c>
      <c r="T2758" s="115" t="str">
        <f>IFERROR(VLOOKUP(S2758,[1]LOKASI!$B$4:$D$19,2,0),"-")</f>
        <v>-</v>
      </c>
      <c r="U2758" s="216"/>
      <c r="V2758" s="216"/>
      <c r="W2758" s="215"/>
    </row>
    <row r="2759" spans="2:23" ht="52.5" hidden="1" customHeight="1" x14ac:dyDescent="0.35">
      <c r="B2759" s="115">
        <f t="shared" si="109"/>
        <v>2754</v>
      </c>
      <c r="C2759" s="115" t="s">
        <v>2301</v>
      </c>
      <c r="D2759" s="116" t="s">
        <v>5537</v>
      </c>
      <c r="E2759" s="117"/>
      <c r="F2759" s="118"/>
      <c r="G2759" s="119">
        <v>1</v>
      </c>
      <c r="H2759" s="119"/>
      <c r="I2759" s="119">
        <v>1</v>
      </c>
      <c r="J2759" s="119"/>
      <c r="K2759" s="217">
        <v>44665</v>
      </c>
      <c r="L2759" s="217">
        <v>44665</v>
      </c>
      <c r="M2759" s="217">
        <v>44665</v>
      </c>
      <c r="N2759" s="115" t="s">
        <v>2806</v>
      </c>
      <c r="O2759" s="115" t="s">
        <v>1842</v>
      </c>
      <c r="P2759" s="115">
        <f t="shared" si="110"/>
        <v>4</v>
      </c>
      <c r="Q2759" s="115">
        <f t="shared" si="111"/>
        <v>2022</v>
      </c>
      <c r="R2759" s="211"/>
      <c r="S2759" s="115" t="str">
        <f t="shared" si="112"/>
        <v>TLJ</v>
      </c>
      <c r="T2759" s="115" t="str">
        <f>IFERROR(VLOOKUP(S2759,[1]LOKASI!$B$4:$D$19,2,0),"-")</f>
        <v>DISTRIK I</v>
      </c>
      <c r="U2759" s="216"/>
      <c r="V2759" s="216"/>
      <c r="W2759" s="215"/>
    </row>
    <row r="2760" spans="2:23" ht="52.5" hidden="1" customHeight="1" x14ac:dyDescent="0.35">
      <c r="B2760" s="115">
        <f t="shared" ref="B2760:B2823" si="113">B2759+1</f>
        <v>2755</v>
      </c>
      <c r="C2760" s="115" t="s">
        <v>1300</v>
      </c>
      <c r="D2760" s="116" t="s">
        <v>5538</v>
      </c>
      <c r="E2760" s="117"/>
      <c r="F2760" s="118"/>
      <c r="G2760" s="119">
        <v>1</v>
      </c>
      <c r="H2760" s="119">
        <v>1</v>
      </c>
      <c r="I2760" s="119"/>
      <c r="J2760" s="119"/>
      <c r="K2760" s="217">
        <v>44665</v>
      </c>
      <c r="L2760" s="217">
        <v>44665</v>
      </c>
      <c r="M2760" s="217">
        <v>44665</v>
      </c>
      <c r="N2760" s="115" t="s">
        <v>3272</v>
      </c>
      <c r="O2760" s="115" t="s">
        <v>1842</v>
      </c>
      <c r="P2760" s="115">
        <f t="shared" si="110"/>
        <v>4</v>
      </c>
      <c r="Q2760" s="115">
        <f t="shared" si="111"/>
        <v>2022</v>
      </c>
      <c r="R2760" s="211">
        <v>28</v>
      </c>
      <c r="S2760" s="115" t="str">
        <f t="shared" si="112"/>
        <v>TLJ</v>
      </c>
      <c r="T2760" s="115" t="str">
        <f>IFERROR(VLOOKUP(S2760,[1]LOKASI!$B$4:$D$19,2,0),"-")</f>
        <v>DISTRIK I</v>
      </c>
      <c r="U2760" s="216"/>
      <c r="V2760" s="216"/>
      <c r="W2760" s="215"/>
    </row>
    <row r="2761" spans="2:23" ht="52.5" hidden="1" customHeight="1" x14ac:dyDescent="0.35">
      <c r="B2761" s="115">
        <f t="shared" si="113"/>
        <v>2756</v>
      </c>
      <c r="C2761" s="115" t="s">
        <v>2301</v>
      </c>
      <c r="D2761" s="116" t="s">
        <v>5539</v>
      </c>
      <c r="E2761" s="117"/>
      <c r="F2761" s="118"/>
      <c r="G2761" s="119">
        <v>1</v>
      </c>
      <c r="H2761" s="119"/>
      <c r="I2761" s="119"/>
      <c r="J2761" s="119"/>
      <c r="K2761" s="217">
        <v>44662</v>
      </c>
      <c r="L2761" s="217">
        <v>44664</v>
      </c>
      <c r="M2761" s="217">
        <v>44664</v>
      </c>
      <c r="N2761" s="115" t="s">
        <v>3850</v>
      </c>
      <c r="O2761" s="115" t="s">
        <v>1332</v>
      </c>
      <c r="P2761" s="115">
        <f t="shared" si="110"/>
        <v>4</v>
      </c>
      <c r="Q2761" s="115">
        <f t="shared" si="111"/>
        <v>2022</v>
      </c>
      <c r="R2761" s="211"/>
      <c r="S2761" s="115" t="str">
        <f t="shared" si="112"/>
        <v>SP PMB</v>
      </c>
      <c r="T2761" s="115" t="str">
        <f>IFERROR(VLOOKUP(S2761,[1]LOKASI!$B$4:$D$19,2,0),"-")</f>
        <v>-</v>
      </c>
      <c r="U2761" s="216"/>
      <c r="V2761" s="216"/>
      <c r="W2761" s="215"/>
    </row>
    <row r="2762" spans="2:23" ht="52.5" hidden="1" customHeight="1" x14ac:dyDescent="0.35">
      <c r="B2762" s="115">
        <f t="shared" si="113"/>
        <v>2757</v>
      </c>
      <c r="C2762" s="115" t="s">
        <v>1755</v>
      </c>
      <c r="D2762" s="116" t="s">
        <v>5540</v>
      </c>
      <c r="E2762" s="117"/>
      <c r="F2762" s="118"/>
      <c r="G2762" s="119"/>
      <c r="H2762" s="119"/>
      <c r="I2762" s="119"/>
      <c r="J2762" s="119">
        <v>36</v>
      </c>
      <c r="K2762" s="217">
        <v>44659</v>
      </c>
      <c r="L2762" s="217">
        <v>44663</v>
      </c>
      <c r="M2762" s="217">
        <v>44663</v>
      </c>
      <c r="N2762" s="115" t="s">
        <v>3289</v>
      </c>
      <c r="O2762" s="115" t="s">
        <v>1987</v>
      </c>
      <c r="P2762" s="115">
        <f t="shared" si="110"/>
        <v>4</v>
      </c>
      <c r="Q2762" s="115">
        <f t="shared" si="111"/>
        <v>2022</v>
      </c>
      <c r="R2762" s="211"/>
      <c r="S2762" s="115" t="str">
        <f t="shared" si="112"/>
        <v>OGN</v>
      </c>
      <c r="T2762" s="115" t="str">
        <f>IFERROR(VLOOKUP(S2762,[1]LOKASI!$B$4:$D$19,2,0),"-")</f>
        <v>DISTRIK II</v>
      </c>
      <c r="U2762" s="216"/>
      <c r="V2762" s="216"/>
      <c r="W2762" s="215"/>
    </row>
    <row r="2763" spans="2:23" ht="52.5" hidden="1" customHeight="1" x14ac:dyDescent="0.35">
      <c r="B2763" s="115">
        <f t="shared" si="113"/>
        <v>2758</v>
      </c>
      <c r="C2763" s="115" t="s">
        <v>1755</v>
      </c>
      <c r="D2763" s="116" t="s">
        <v>5541</v>
      </c>
      <c r="E2763" s="117"/>
      <c r="F2763" s="118"/>
      <c r="G2763" s="119">
        <v>1</v>
      </c>
      <c r="H2763" s="119"/>
      <c r="I2763" s="119">
        <v>1</v>
      </c>
      <c r="J2763" s="119"/>
      <c r="K2763" s="217">
        <v>44662</v>
      </c>
      <c r="L2763" s="217">
        <v>44662</v>
      </c>
      <c r="M2763" s="217">
        <v>44662</v>
      </c>
      <c r="N2763" s="115" t="s">
        <v>3294</v>
      </c>
      <c r="O2763" s="115" t="s">
        <v>1512</v>
      </c>
      <c r="P2763" s="115">
        <f t="shared" si="110"/>
        <v>4</v>
      </c>
      <c r="Q2763" s="115">
        <f t="shared" si="111"/>
        <v>2022</v>
      </c>
      <c r="R2763" s="211"/>
      <c r="S2763" s="115" t="str">
        <f t="shared" si="112"/>
        <v>PMB</v>
      </c>
      <c r="T2763" s="115" t="str">
        <f>IFERROR(VLOOKUP(S2763,[1]LOKASI!$B$4:$D$19,2,0),"-")</f>
        <v>DISTRIK I</v>
      </c>
      <c r="U2763" s="216"/>
      <c r="V2763" s="216"/>
      <c r="W2763" s="215"/>
    </row>
    <row r="2764" spans="2:23" ht="52.5" hidden="1" customHeight="1" x14ac:dyDescent="0.35">
      <c r="B2764" s="115">
        <f t="shared" si="113"/>
        <v>2759</v>
      </c>
      <c r="C2764" s="115" t="s">
        <v>2301</v>
      </c>
      <c r="D2764" s="116" t="s">
        <v>5542</v>
      </c>
      <c r="E2764" s="117"/>
      <c r="F2764" s="118"/>
      <c r="G2764" s="119">
        <v>1</v>
      </c>
      <c r="H2764" s="119"/>
      <c r="I2764" s="119">
        <v>1</v>
      </c>
      <c r="J2764" s="119"/>
      <c r="K2764" s="217">
        <v>44662</v>
      </c>
      <c r="L2764" s="217">
        <v>44662</v>
      </c>
      <c r="M2764" s="217">
        <v>44662</v>
      </c>
      <c r="N2764" s="115" t="s">
        <v>5543</v>
      </c>
      <c r="O2764" s="115" t="s">
        <v>1842</v>
      </c>
      <c r="P2764" s="115">
        <f t="shared" si="110"/>
        <v>4</v>
      </c>
      <c r="Q2764" s="115">
        <f t="shared" si="111"/>
        <v>2022</v>
      </c>
      <c r="R2764" s="211"/>
      <c r="S2764" s="115" t="str">
        <f t="shared" si="112"/>
        <v>TLJ</v>
      </c>
      <c r="T2764" s="115" t="str">
        <f>IFERROR(VLOOKUP(S2764,[1]LOKASI!$B$4:$D$19,2,0),"-")</f>
        <v>DISTRIK I</v>
      </c>
      <c r="U2764" s="216"/>
      <c r="V2764" s="216"/>
      <c r="W2764" s="215"/>
    </row>
    <row r="2765" spans="2:23" ht="52.5" hidden="1" customHeight="1" x14ac:dyDescent="0.35">
      <c r="B2765" s="115">
        <f t="shared" si="113"/>
        <v>2760</v>
      </c>
      <c r="C2765" s="115" t="s">
        <v>1300</v>
      </c>
      <c r="D2765" s="116" t="s">
        <v>5544</v>
      </c>
      <c r="E2765" s="117"/>
      <c r="F2765" s="118"/>
      <c r="G2765" s="119">
        <v>1</v>
      </c>
      <c r="H2765" s="119">
        <v>1</v>
      </c>
      <c r="I2765" s="119"/>
      <c r="J2765" s="119"/>
      <c r="K2765" s="217">
        <v>44662</v>
      </c>
      <c r="L2765" s="217">
        <v>44662</v>
      </c>
      <c r="M2765" s="217">
        <v>44662</v>
      </c>
      <c r="N2765" s="115" t="s">
        <v>5545</v>
      </c>
      <c r="O2765" s="126" t="s">
        <v>1792</v>
      </c>
      <c r="P2765" s="115">
        <f t="shared" si="110"/>
        <v>4</v>
      </c>
      <c r="Q2765" s="115">
        <f t="shared" si="111"/>
        <v>2022</v>
      </c>
      <c r="R2765" s="211">
        <v>12.5</v>
      </c>
      <c r="S2765" s="115" t="str">
        <f t="shared" si="112"/>
        <v>PDW-PPP</v>
      </c>
      <c r="T2765" s="115" t="str">
        <f>IFERROR(VLOOKUP(S2765,[1]LOKASI!$B$4:$D$19,2,0),"-")</f>
        <v>-</v>
      </c>
      <c r="U2765" s="216"/>
      <c r="V2765" s="216"/>
      <c r="W2765" s="215"/>
    </row>
    <row r="2766" spans="2:23" ht="92.25" hidden="1" customHeight="1" x14ac:dyDescent="0.35">
      <c r="B2766" s="115">
        <f t="shared" si="113"/>
        <v>2761</v>
      </c>
      <c r="C2766" s="115" t="s">
        <v>1300</v>
      </c>
      <c r="D2766" s="116" t="s">
        <v>5546</v>
      </c>
      <c r="E2766" s="117"/>
      <c r="F2766" s="118"/>
      <c r="G2766" s="119">
        <v>1</v>
      </c>
      <c r="H2766" s="119">
        <v>1</v>
      </c>
      <c r="I2766" s="119"/>
      <c r="J2766" s="119"/>
      <c r="K2766" s="217">
        <v>44662</v>
      </c>
      <c r="L2766" s="217">
        <v>44662</v>
      </c>
      <c r="M2766" s="217">
        <v>44662</v>
      </c>
      <c r="N2766" s="115" t="s">
        <v>5547</v>
      </c>
      <c r="O2766" s="126" t="s">
        <v>1792</v>
      </c>
      <c r="P2766" s="115">
        <f t="shared" si="110"/>
        <v>4</v>
      </c>
      <c r="Q2766" s="115">
        <f t="shared" si="111"/>
        <v>2022</v>
      </c>
      <c r="R2766" s="211">
        <v>22.5</v>
      </c>
      <c r="S2766" s="115" t="str">
        <f t="shared" si="112"/>
        <v>PDW-PPP</v>
      </c>
      <c r="T2766" s="115" t="str">
        <f>IFERROR(VLOOKUP(S2766,[1]LOKASI!$B$4:$D$19,2,0),"-")</f>
        <v>-</v>
      </c>
      <c r="U2766" s="216"/>
      <c r="V2766" s="216"/>
      <c r="W2766" s="215"/>
    </row>
    <row r="2767" spans="2:23" ht="52.5" hidden="1" customHeight="1" x14ac:dyDescent="0.35">
      <c r="B2767" s="115">
        <f t="shared" si="113"/>
        <v>2762</v>
      </c>
      <c r="C2767" s="115" t="s">
        <v>1755</v>
      </c>
      <c r="D2767" s="116" t="s">
        <v>5548</v>
      </c>
      <c r="E2767" s="117"/>
      <c r="F2767" s="118"/>
      <c r="G2767" s="119"/>
      <c r="H2767" s="119"/>
      <c r="I2767" s="119"/>
      <c r="J2767" s="119">
        <v>24</v>
      </c>
      <c r="K2767" s="217">
        <v>44660</v>
      </c>
      <c r="L2767" s="217">
        <v>44661</v>
      </c>
      <c r="M2767" s="217">
        <v>44661</v>
      </c>
      <c r="N2767" s="115" t="s">
        <v>3959</v>
      </c>
      <c r="O2767" s="115" t="s">
        <v>1695</v>
      </c>
      <c r="P2767" s="115">
        <f t="shared" si="110"/>
        <v>4</v>
      </c>
      <c r="Q2767" s="115">
        <f t="shared" si="111"/>
        <v>2022</v>
      </c>
      <c r="R2767" s="211">
        <v>0.51200000000000001</v>
      </c>
      <c r="S2767" s="115" t="str">
        <f t="shared" si="112"/>
        <v>TTB</v>
      </c>
      <c r="T2767" s="115" t="str">
        <f>IFERROR(VLOOKUP(S2767,[1]LOKASI!$B$4:$D$19,2,0),"-")</f>
        <v>DISTRIK II</v>
      </c>
      <c r="U2767" s="216"/>
      <c r="V2767" s="216"/>
      <c r="W2767" s="215"/>
    </row>
    <row r="2768" spans="2:23" ht="52.5" hidden="1" customHeight="1" x14ac:dyDescent="0.35">
      <c r="B2768" s="115">
        <f t="shared" si="113"/>
        <v>2763</v>
      </c>
      <c r="C2768" s="115" t="s">
        <v>2301</v>
      </c>
      <c r="D2768" s="116" t="s">
        <v>5549</v>
      </c>
      <c r="E2768" s="117"/>
      <c r="F2768" s="118"/>
      <c r="G2768" s="119">
        <v>1</v>
      </c>
      <c r="H2768" s="119"/>
      <c r="I2768" s="119">
        <v>1</v>
      </c>
      <c r="J2768" s="119"/>
      <c r="K2768" s="217">
        <v>44660</v>
      </c>
      <c r="L2768" s="217">
        <v>44660</v>
      </c>
      <c r="M2768" s="217">
        <v>44660</v>
      </c>
      <c r="N2768" s="115" t="s">
        <v>3348</v>
      </c>
      <c r="O2768" s="115" t="s">
        <v>1332</v>
      </c>
      <c r="P2768" s="115">
        <f t="shared" si="110"/>
        <v>4</v>
      </c>
      <c r="Q2768" s="115">
        <f t="shared" si="111"/>
        <v>2022</v>
      </c>
      <c r="R2768" s="211"/>
      <c r="S2768" s="115" t="str">
        <f t="shared" si="112"/>
        <v>SP PMB</v>
      </c>
      <c r="T2768" s="115" t="str">
        <f>IFERROR(VLOOKUP(S2768,[1]LOKASI!$B$4:$D$19,2,0),"-")</f>
        <v>-</v>
      </c>
      <c r="U2768" s="216"/>
      <c r="V2768" s="216"/>
      <c r="W2768" s="215"/>
    </row>
    <row r="2769" spans="2:23" ht="52.5" hidden="1" customHeight="1" x14ac:dyDescent="0.35">
      <c r="B2769" s="115">
        <f t="shared" si="113"/>
        <v>2764</v>
      </c>
      <c r="C2769" s="115" t="s">
        <v>1300</v>
      </c>
      <c r="D2769" s="116" t="s">
        <v>5550</v>
      </c>
      <c r="E2769" s="117"/>
      <c r="F2769" s="118"/>
      <c r="G2769" s="119">
        <v>1</v>
      </c>
      <c r="H2769" s="119">
        <v>1</v>
      </c>
      <c r="I2769" s="119"/>
      <c r="J2769" s="119"/>
      <c r="K2769" s="217">
        <v>44658</v>
      </c>
      <c r="L2769" s="217">
        <v>44659</v>
      </c>
      <c r="M2769" s="217">
        <v>44659</v>
      </c>
      <c r="N2769" s="115" t="s">
        <v>3860</v>
      </c>
      <c r="O2769" s="126" t="s">
        <v>1792</v>
      </c>
      <c r="P2769" s="115">
        <f t="shared" si="110"/>
        <v>4</v>
      </c>
      <c r="Q2769" s="115">
        <f t="shared" si="111"/>
        <v>2022</v>
      </c>
      <c r="R2769" s="211">
        <v>13.5</v>
      </c>
      <c r="S2769" s="115" t="str">
        <f t="shared" si="112"/>
        <v>PDW-PPP</v>
      </c>
      <c r="T2769" s="115" t="str">
        <f>IFERROR(VLOOKUP(S2769,[1]LOKASI!$B$4:$D$19,2,0),"-")</f>
        <v>-</v>
      </c>
      <c r="U2769" s="216"/>
      <c r="V2769" s="216"/>
      <c r="W2769" s="215"/>
    </row>
    <row r="2770" spans="2:23" ht="52.5" hidden="1" customHeight="1" x14ac:dyDescent="0.35">
      <c r="B2770" s="115">
        <f t="shared" si="113"/>
        <v>2765</v>
      </c>
      <c r="C2770" s="115" t="s">
        <v>1755</v>
      </c>
      <c r="D2770" s="116" t="s">
        <v>5551</v>
      </c>
      <c r="E2770" s="117"/>
      <c r="F2770" s="118"/>
      <c r="G2770" s="119">
        <v>1</v>
      </c>
      <c r="H2770" s="119"/>
      <c r="I2770" s="119"/>
      <c r="J2770" s="119"/>
      <c r="K2770" s="217">
        <v>44658</v>
      </c>
      <c r="L2770" s="217">
        <v>44658</v>
      </c>
      <c r="M2770" s="217">
        <v>44658</v>
      </c>
      <c r="N2770" s="115" t="s">
        <v>3298</v>
      </c>
      <c r="O2770" s="115" t="s">
        <v>1431</v>
      </c>
      <c r="P2770" s="115">
        <f t="shared" si="110"/>
        <v>4</v>
      </c>
      <c r="Q2770" s="115">
        <f t="shared" si="111"/>
        <v>2022</v>
      </c>
      <c r="R2770" s="211"/>
      <c r="S2770" s="115" t="str">
        <f t="shared" si="112"/>
        <v>GNK</v>
      </c>
      <c r="T2770" s="115" t="str">
        <f>IFERROR(VLOOKUP(S2770,[1]LOKASI!$B$4:$D$19,2,0),"-")</f>
        <v>DISTRIK I</v>
      </c>
      <c r="U2770" s="216"/>
      <c r="V2770" s="216"/>
      <c r="W2770" s="215"/>
    </row>
    <row r="2771" spans="2:23" ht="52.5" hidden="1" customHeight="1" x14ac:dyDescent="0.35">
      <c r="B2771" s="115">
        <f t="shared" si="113"/>
        <v>2766</v>
      </c>
      <c r="C2771" s="115" t="s">
        <v>1755</v>
      </c>
      <c r="D2771" s="116" t="s">
        <v>5552</v>
      </c>
      <c r="E2771" s="117"/>
      <c r="F2771" s="118"/>
      <c r="G2771" s="119"/>
      <c r="H2771" s="119"/>
      <c r="I2771" s="119"/>
      <c r="J2771" s="119">
        <v>2</v>
      </c>
      <c r="K2771" s="217">
        <v>44658</v>
      </c>
      <c r="L2771" s="217">
        <v>44658</v>
      </c>
      <c r="M2771" s="217">
        <v>44658</v>
      </c>
      <c r="N2771" s="115" t="s">
        <v>3102</v>
      </c>
      <c r="O2771" s="115" t="s">
        <v>1521</v>
      </c>
      <c r="P2771" s="115">
        <f t="shared" si="110"/>
        <v>4</v>
      </c>
      <c r="Q2771" s="115">
        <f t="shared" si="111"/>
        <v>2022</v>
      </c>
      <c r="R2771" s="211">
        <v>0.04</v>
      </c>
      <c r="S2771" s="115" t="str">
        <f t="shared" si="112"/>
        <v>PMB</v>
      </c>
      <c r="T2771" s="115" t="str">
        <f>IFERROR(VLOOKUP(S2771,[1]LOKASI!$B$4:$D$19,2,0),"-")</f>
        <v>DISTRIK I</v>
      </c>
      <c r="U2771" s="216"/>
      <c r="V2771" s="216"/>
      <c r="W2771" s="215"/>
    </row>
    <row r="2772" spans="2:23" ht="52.5" hidden="1" customHeight="1" x14ac:dyDescent="0.35">
      <c r="B2772" s="115">
        <f t="shared" si="113"/>
        <v>2767</v>
      </c>
      <c r="C2772" s="115" t="s">
        <v>1755</v>
      </c>
      <c r="D2772" s="116" t="s">
        <v>5553</v>
      </c>
      <c r="E2772" s="117"/>
      <c r="F2772" s="118"/>
      <c r="G2772" s="119">
        <v>1</v>
      </c>
      <c r="H2772" s="119"/>
      <c r="I2772" s="119"/>
      <c r="J2772" s="119"/>
      <c r="K2772" s="217">
        <v>44657</v>
      </c>
      <c r="L2772" s="217">
        <v>44657</v>
      </c>
      <c r="M2772" s="217">
        <v>44657</v>
      </c>
      <c r="N2772" s="115" t="s">
        <v>5554</v>
      </c>
      <c r="O2772" s="115" t="s">
        <v>1407</v>
      </c>
      <c r="P2772" s="115">
        <f t="shared" si="110"/>
        <v>4</v>
      </c>
      <c r="Q2772" s="115">
        <f t="shared" si="111"/>
        <v>2022</v>
      </c>
      <c r="R2772" s="211"/>
      <c r="S2772" s="115" t="str">
        <f t="shared" si="112"/>
        <v>GNK</v>
      </c>
      <c r="T2772" s="115" t="str">
        <f>IFERROR(VLOOKUP(S2772,[1]LOKASI!$B$4:$D$19,2,0),"-")</f>
        <v>DISTRIK I</v>
      </c>
      <c r="U2772" s="216"/>
      <c r="V2772" s="216"/>
      <c r="W2772" s="215"/>
    </row>
    <row r="2773" spans="2:23" ht="52.5" hidden="1" customHeight="1" x14ac:dyDescent="0.35">
      <c r="B2773" s="115">
        <f t="shared" si="113"/>
        <v>2768</v>
      </c>
      <c r="C2773" s="115" t="s">
        <v>1755</v>
      </c>
      <c r="D2773" s="116" t="s">
        <v>5555</v>
      </c>
      <c r="E2773" s="117"/>
      <c r="F2773" s="118"/>
      <c r="G2773" s="119"/>
      <c r="H2773" s="119"/>
      <c r="I2773" s="119"/>
      <c r="J2773" s="119">
        <v>16</v>
      </c>
      <c r="K2773" s="217">
        <v>44656</v>
      </c>
      <c r="L2773" s="217">
        <v>44656</v>
      </c>
      <c r="M2773" s="217">
        <v>44656</v>
      </c>
      <c r="N2773" s="115" t="s">
        <v>3073</v>
      </c>
      <c r="O2773" s="115" t="s">
        <v>1502</v>
      </c>
      <c r="P2773" s="115">
        <f t="shared" si="110"/>
        <v>4</v>
      </c>
      <c r="Q2773" s="115">
        <f t="shared" si="111"/>
        <v>2022</v>
      </c>
      <c r="R2773" s="211">
        <v>0.03</v>
      </c>
      <c r="S2773" s="115" t="str">
        <f t="shared" si="112"/>
        <v>PMB</v>
      </c>
      <c r="T2773" s="115" t="str">
        <f>IFERROR(VLOOKUP(S2773,[1]LOKASI!$B$4:$D$19,2,0),"-")</f>
        <v>DISTRIK I</v>
      </c>
      <c r="U2773" s="216"/>
      <c r="V2773" s="216"/>
      <c r="W2773" s="215"/>
    </row>
    <row r="2774" spans="2:23" ht="52.5" hidden="1" customHeight="1" x14ac:dyDescent="0.35">
      <c r="B2774" s="115">
        <f t="shared" si="113"/>
        <v>2769</v>
      </c>
      <c r="C2774" s="115" t="s">
        <v>1755</v>
      </c>
      <c r="D2774" s="116" t="s">
        <v>5556</v>
      </c>
      <c r="E2774" s="117"/>
      <c r="F2774" s="118"/>
      <c r="G2774" s="119"/>
      <c r="H2774" s="119"/>
      <c r="I2774" s="119"/>
      <c r="J2774" s="119">
        <v>16</v>
      </c>
      <c r="K2774" s="217">
        <v>44656</v>
      </c>
      <c r="L2774" s="217">
        <v>44656</v>
      </c>
      <c r="M2774" s="217">
        <v>44656</v>
      </c>
      <c r="N2774" s="115" t="s">
        <v>3631</v>
      </c>
      <c r="O2774" s="115" t="s">
        <v>1022</v>
      </c>
      <c r="P2774" s="115">
        <f t="shared" si="110"/>
        <v>4</v>
      </c>
      <c r="Q2774" s="115">
        <f t="shared" si="111"/>
        <v>2022</v>
      </c>
      <c r="R2774" s="211">
        <v>0.15</v>
      </c>
      <c r="S2774" s="115" t="str">
        <f t="shared" si="112"/>
        <v>TLJ</v>
      </c>
      <c r="T2774" s="115" t="str">
        <f>IFERROR(VLOOKUP(S2774,[1]LOKASI!$B$4:$D$19,2,0),"-")</f>
        <v>DISTRIK I</v>
      </c>
      <c r="U2774" s="216"/>
      <c r="V2774" s="216"/>
      <c r="W2774" s="215"/>
    </row>
    <row r="2775" spans="2:23" ht="52.5" hidden="1" customHeight="1" x14ac:dyDescent="0.35">
      <c r="B2775" s="115">
        <f t="shared" si="113"/>
        <v>2770</v>
      </c>
      <c r="C2775" s="115" t="s">
        <v>1755</v>
      </c>
      <c r="D2775" s="116" t="s">
        <v>5557</v>
      </c>
      <c r="E2775" s="117"/>
      <c r="F2775" s="118"/>
      <c r="G2775" s="119"/>
      <c r="H2775" s="119"/>
      <c r="I2775" s="119"/>
      <c r="J2775" s="119">
        <v>1</v>
      </c>
      <c r="K2775" s="217">
        <v>44656</v>
      </c>
      <c r="L2775" s="217">
        <v>44656</v>
      </c>
      <c r="M2775" s="217">
        <v>44656</v>
      </c>
      <c r="N2775" s="115" t="s">
        <v>5558</v>
      </c>
      <c r="O2775" s="115" t="s">
        <v>1789</v>
      </c>
      <c r="P2775" s="115">
        <f t="shared" si="110"/>
        <v>4</v>
      </c>
      <c r="Q2775" s="115">
        <f t="shared" si="111"/>
        <v>2022</v>
      </c>
      <c r="R2775" s="211">
        <v>1E-3</v>
      </c>
      <c r="S2775" s="115" t="str">
        <f t="shared" si="112"/>
        <v>TLJ</v>
      </c>
      <c r="T2775" s="115" t="str">
        <f>IFERROR(VLOOKUP(S2775,[1]LOKASI!$B$4:$D$19,2,0),"-")</f>
        <v>DISTRIK I</v>
      </c>
      <c r="U2775" s="216"/>
      <c r="V2775" s="216"/>
      <c r="W2775" s="215"/>
    </row>
    <row r="2776" spans="2:23" ht="99.75" hidden="1" customHeight="1" x14ac:dyDescent="0.35">
      <c r="B2776" s="115">
        <f t="shared" si="113"/>
        <v>2771</v>
      </c>
      <c r="C2776" s="115" t="s">
        <v>1755</v>
      </c>
      <c r="D2776" s="116" t="s">
        <v>5559</v>
      </c>
      <c r="E2776" s="117"/>
      <c r="F2776" s="118"/>
      <c r="G2776" s="119"/>
      <c r="H2776" s="119"/>
      <c r="I2776" s="119"/>
      <c r="J2776" s="119">
        <v>32</v>
      </c>
      <c r="K2776" s="217">
        <v>44655</v>
      </c>
      <c r="L2776" s="217">
        <v>44655</v>
      </c>
      <c r="M2776" s="217">
        <v>44655</v>
      </c>
      <c r="N2776" s="115" t="s">
        <v>4518</v>
      </c>
      <c r="O2776" s="115" t="s">
        <v>1789</v>
      </c>
      <c r="P2776" s="115">
        <f t="shared" si="110"/>
        <v>4</v>
      </c>
      <c r="Q2776" s="115">
        <f t="shared" si="111"/>
        <v>2022</v>
      </c>
      <c r="R2776" s="211">
        <v>0.2</v>
      </c>
      <c r="S2776" s="115" t="str">
        <f t="shared" si="112"/>
        <v>TLJ</v>
      </c>
      <c r="T2776" s="115" t="str">
        <f>IFERROR(VLOOKUP(S2776,[1]LOKASI!$B$4:$D$19,2,0),"-")</f>
        <v>DISTRIK I</v>
      </c>
      <c r="U2776" s="216"/>
      <c r="V2776" s="216"/>
      <c r="W2776" s="215"/>
    </row>
    <row r="2777" spans="2:23" ht="52.5" hidden="1" customHeight="1" x14ac:dyDescent="0.35">
      <c r="B2777" s="115">
        <f t="shared" si="113"/>
        <v>2772</v>
      </c>
      <c r="C2777" s="115" t="s">
        <v>1755</v>
      </c>
      <c r="D2777" s="116" t="s">
        <v>5560</v>
      </c>
      <c r="E2777" s="117"/>
      <c r="F2777" s="118"/>
      <c r="G2777" s="119">
        <v>1</v>
      </c>
      <c r="H2777" s="119"/>
      <c r="I2777" s="119">
        <v>1</v>
      </c>
      <c r="J2777" s="119"/>
      <c r="K2777" s="217">
        <v>44655</v>
      </c>
      <c r="L2777" s="217">
        <v>44655</v>
      </c>
      <c r="M2777" s="217">
        <v>44655</v>
      </c>
      <c r="N2777" s="115" t="s">
        <v>3341</v>
      </c>
      <c r="O2777" s="115" t="s">
        <v>1559</v>
      </c>
      <c r="P2777" s="115">
        <f t="shared" si="110"/>
        <v>4</v>
      </c>
      <c r="Q2777" s="115">
        <f t="shared" si="111"/>
        <v>2022</v>
      </c>
      <c r="R2777" s="211">
        <v>0.3</v>
      </c>
      <c r="S2777" s="115" t="str">
        <f t="shared" si="112"/>
        <v>TLJ</v>
      </c>
      <c r="T2777" s="115" t="str">
        <f>IFERROR(VLOOKUP(S2777,[1]LOKASI!$B$4:$D$19,2,0),"-")</f>
        <v>DISTRIK I</v>
      </c>
      <c r="U2777" s="216"/>
      <c r="V2777" s="216"/>
      <c r="W2777" s="215"/>
    </row>
    <row r="2778" spans="2:23" ht="52.5" hidden="1" customHeight="1" x14ac:dyDescent="0.35">
      <c r="B2778" s="115">
        <f t="shared" si="113"/>
        <v>2773</v>
      </c>
      <c r="C2778" s="115" t="s">
        <v>1755</v>
      </c>
      <c r="D2778" s="116" t="s">
        <v>5561</v>
      </c>
      <c r="E2778" s="117"/>
      <c r="F2778" s="118"/>
      <c r="G2778" s="119">
        <v>1</v>
      </c>
      <c r="H2778" s="119"/>
      <c r="I2778" s="119"/>
      <c r="J2778" s="119"/>
      <c r="K2778" s="217">
        <v>44655</v>
      </c>
      <c r="L2778" s="217">
        <v>44655</v>
      </c>
      <c r="M2778" s="217">
        <v>44655</v>
      </c>
      <c r="N2778" s="115" t="s">
        <v>3959</v>
      </c>
      <c r="O2778" s="115" t="s">
        <v>4585</v>
      </c>
      <c r="P2778" s="115">
        <f t="shared" si="110"/>
        <v>4</v>
      </c>
      <c r="Q2778" s="115">
        <f t="shared" si="111"/>
        <v>2022</v>
      </c>
      <c r="R2778" s="211">
        <v>0</v>
      </c>
      <c r="S2778" s="115" t="str">
        <f t="shared" si="112"/>
        <v>PMN</v>
      </c>
      <c r="T2778" s="115" t="str">
        <f>IFERROR(VLOOKUP(S2778,[1]LOKASI!$B$4:$D$19,2,0),"-")</f>
        <v>DISTRIK III</v>
      </c>
      <c r="U2778" s="216"/>
      <c r="V2778" s="216"/>
      <c r="W2778" s="215"/>
    </row>
    <row r="2779" spans="2:23" ht="52.5" hidden="1" customHeight="1" x14ac:dyDescent="0.35">
      <c r="B2779" s="115">
        <f t="shared" si="113"/>
        <v>2774</v>
      </c>
      <c r="C2779" s="115" t="s">
        <v>1300</v>
      </c>
      <c r="D2779" s="116" t="s">
        <v>5562</v>
      </c>
      <c r="E2779" s="117"/>
      <c r="F2779" s="118"/>
      <c r="G2779" s="119"/>
      <c r="H2779" s="119"/>
      <c r="I2779" s="119"/>
      <c r="J2779" s="119">
        <v>12</v>
      </c>
      <c r="K2779" s="217">
        <v>44654</v>
      </c>
      <c r="L2779" s="217">
        <v>44654</v>
      </c>
      <c r="M2779" s="217">
        <v>44654</v>
      </c>
      <c r="N2779" s="115" t="s">
        <v>5563</v>
      </c>
      <c r="O2779" s="115" t="s">
        <v>1842</v>
      </c>
      <c r="P2779" s="115">
        <f t="shared" si="110"/>
        <v>4</v>
      </c>
      <c r="Q2779" s="115">
        <f t="shared" si="111"/>
        <v>2022</v>
      </c>
      <c r="R2779" s="211">
        <v>1</v>
      </c>
      <c r="S2779" s="115" t="str">
        <f t="shared" si="112"/>
        <v>TLJ</v>
      </c>
      <c r="T2779" s="115" t="str">
        <f>IFERROR(VLOOKUP(S2779,[1]LOKASI!$B$4:$D$19,2,0),"-")</f>
        <v>DISTRIK I</v>
      </c>
      <c r="U2779" s="216"/>
      <c r="V2779" s="216"/>
      <c r="W2779" s="215"/>
    </row>
    <row r="2780" spans="2:23" ht="52.5" hidden="1" customHeight="1" x14ac:dyDescent="0.35">
      <c r="B2780" s="115">
        <f t="shared" si="113"/>
        <v>2775</v>
      </c>
      <c r="C2780" s="115" t="s">
        <v>1755</v>
      </c>
      <c r="D2780" s="116" t="s">
        <v>5564</v>
      </c>
      <c r="E2780" s="117"/>
      <c r="F2780" s="118"/>
      <c r="G2780" s="119">
        <v>1</v>
      </c>
      <c r="H2780" s="119"/>
      <c r="I2780" s="119">
        <v>3</v>
      </c>
      <c r="J2780" s="119"/>
      <c r="K2780" s="217">
        <v>44653</v>
      </c>
      <c r="L2780" s="217">
        <v>44653</v>
      </c>
      <c r="M2780" s="217">
        <v>44653</v>
      </c>
      <c r="N2780" s="115" t="s">
        <v>3294</v>
      </c>
      <c r="O2780" s="115" t="s">
        <v>1665</v>
      </c>
      <c r="P2780" s="115">
        <f t="shared" si="110"/>
        <v>4</v>
      </c>
      <c r="Q2780" s="115">
        <f t="shared" si="111"/>
        <v>2022</v>
      </c>
      <c r="R2780" s="211"/>
      <c r="S2780" s="115" t="str">
        <f t="shared" si="112"/>
        <v>TMT</v>
      </c>
      <c r="T2780" s="115" t="str">
        <f>IFERROR(VLOOKUP(S2780,[1]LOKASI!$B$4:$D$19,2,0),"-")</f>
        <v>DISTRIK II</v>
      </c>
      <c r="U2780" s="216"/>
      <c r="V2780" s="216"/>
      <c r="W2780" s="215"/>
    </row>
    <row r="2781" spans="2:23" ht="52.5" hidden="1" customHeight="1" x14ac:dyDescent="0.35">
      <c r="B2781" s="115">
        <f t="shared" si="113"/>
        <v>2776</v>
      </c>
      <c r="C2781" s="115" t="s">
        <v>1755</v>
      </c>
      <c r="D2781" s="116" t="s">
        <v>5565</v>
      </c>
      <c r="E2781" s="117"/>
      <c r="F2781" s="118"/>
      <c r="G2781" s="119">
        <v>1</v>
      </c>
      <c r="H2781" s="119"/>
      <c r="I2781" s="119">
        <v>1</v>
      </c>
      <c r="J2781" s="119"/>
      <c r="K2781" s="217">
        <v>44652</v>
      </c>
      <c r="L2781" s="217">
        <v>44652</v>
      </c>
      <c r="M2781" s="217">
        <v>44652</v>
      </c>
      <c r="N2781" s="115" t="s">
        <v>3470</v>
      </c>
      <c r="O2781" s="115" t="s">
        <v>4532</v>
      </c>
      <c r="P2781" s="115">
        <f t="shared" si="110"/>
        <v>4</v>
      </c>
      <c r="Q2781" s="115">
        <f t="shared" si="111"/>
        <v>2022</v>
      </c>
      <c r="R2781" s="211">
        <v>0.15</v>
      </c>
      <c r="S2781" s="115" t="str">
        <f t="shared" si="112"/>
        <v>TLJ</v>
      </c>
      <c r="T2781" s="115" t="str">
        <f>IFERROR(VLOOKUP(S2781,[1]LOKASI!$B$4:$D$19,2,0),"-")</f>
        <v>DISTRIK I</v>
      </c>
      <c r="U2781" s="216"/>
      <c r="V2781" s="216"/>
      <c r="W2781" s="215"/>
    </row>
    <row r="2782" spans="2:23" ht="52.5" hidden="1" customHeight="1" x14ac:dyDescent="0.35">
      <c r="B2782" s="115">
        <f t="shared" si="113"/>
        <v>2777</v>
      </c>
      <c r="C2782" s="115" t="s">
        <v>1755</v>
      </c>
      <c r="D2782" s="116" t="s">
        <v>5566</v>
      </c>
      <c r="E2782" s="117"/>
      <c r="F2782" s="118"/>
      <c r="G2782" s="119"/>
      <c r="H2782" s="119"/>
      <c r="I2782" s="119"/>
      <c r="J2782" s="119">
        <v>16</v>
      </c>
      <c r="K2782" s="217">
        <v>44712</v>
      </c>
      <c r="L2782" s="217">
        <v>44712</v>
      </c>
      <c r="M2782" s="217">
        <v>44712</v>
      </c>
      <c r="N2782" s="115" t="s">
        <v>3102</v>
      </c>
      <c r="O2782" s="115" t="s">
        <v>4188</v>
      </c>
      <c r="P2782" s="115">
        <f t="shared" si="110"/>
        <v>5</v>
      </c>
      <c r="Q2782" s="115">
        <f t="shared" si="111"/>
        <v>2022</v>
      </c>
      <c r="R2782" s="211">
        <v>0.92500000000000004</v>
      </c>
      <c r="S2782" s="115" t="str">
        <f t="shared" si="112"/>
        <v>OGN</v>
      </c>
      <c r="T2782" s="115" t="str">
        <f>IFERROR(VLOOKUP(S2782,[1]LOKASI!$B$4:$D$19,2,0),"-")</f>
        <v>DISTRIK II</v>
      </c>
      <c r="U2782" s="216"/>
      <c r="V2782" s="216"/>
      <c r="W2782" s="215"/>
    </row>
    <row r="2783" spans="2:23" ht="52.5" hidden="1" customHeight="1" x14ac:dyDescent="0.35">
      <c r="B2783" s="115">
        <f t="shared" si="113"/>
        <v>2778</v>
      </c>
      <c r="C2783" s="115" t="s">
        <v>1755</v>
      </c>
      <c r="D2783" s="116" t="s">
        <v>5567</v>
      </c>
      <c r="E2783" s="117"/>
      <c r="F2783" s="118"/>
      <c r="G2783" s="119"/>
      <c r="H2783" s="119"/>
      <c r="I2783" s="119"/>
      <c r="J2783" s="119">
        <v>16</v>
      </c>
      <c r="K2783" s="217">
        <v>44711</v>
      </c>
      <c r="L2783" s="217">
        <v>44711</v>
      </c>
      <c r="M2783" s="217">
        <v>44711</v>
      </c>
      <c r="N2783" s="115" t="s">
        <v>2806</v>
      </c>
      <c r="O2783" s="115" t="s">
        <v>1022</v>
      </c>
      <c r="P2783" s="115">
        <f t="shared" si="110"/>
        <v>5</v>
      </c>
      <c r="Q2783" s="115">
        <f t="shared" si="111"/>
        <v>2022</v>
      </c>
      <c r="R2783" s="211">
        <v>0.06</v>
      </c>
      <c r="S2783" s="115" t="str">
        <f t="shared" si="112"/>
        <v>TLJ</v>
      </c>
      <c r="T2783" s="115" t="str">
        <f>IFERROR(VLOOKUP(S2783,[1]LOKASI!$B$4:$D$19,2,0),"-")</f>
        <v>DISTRIK I</v>
      </c>
      <c r="U2783" s="216"/>
      <c r="V2783" s="216"/>
      <c r="W2783" s="215"/>
    </row>
    <row r="2784" spans="2:23" ht="52.5" hidden="1" customHeight="1" x14ac:dyDescent="0.35">
      <c r="B2784" s="115">
        <f t="shared" si="113"/>
        <v>2779</v>
      </c>
      <c r="C2784" s="115" t="s">
        <v>1755</v>
      </c>
      <c r="D2784" s="116" t="s">
        <v>5568</v>
      </c>
      <c r="E2784" s="117"/>
      <c r="F2784" s="118"/>
      <c r="G2784" s="119">
        <v>1</v>
      </c>
      <c r="H2784" s="119"/>
      <c r="I2784" s="119">
        <v>1</v>
      </c>
      <c r="J2784" s="119"/>
      <c r="K2784" s="217">
        <v>44711</v>
      </c>
      <c r="L2784" s="217">
        <v>44711</v>
      </c>
      <c r="M2784" s="217">
        <v>44711</v>
      </c>
      <c r="N2784" s="115" t="s">
        <v>3403</v>
      </c>
      <c r="O2784" s="115" t="s">
        <v>1037</v>
      </c>
      <c r="P2784" s="115">
        <f t="shared" si="110"/>
        <v>5</v>
      </c>
      <c r="Q2784" s="115">
        <f t="shared" si="111"/>
        <v>2022</v>
      </c>
      <c r="R2784" s="211">
        <v>0.1</v>
      </c>
      <c r="S2784" s="115" t="str">
        <f t="shared" si="112"/>
        <v>TLJ</v>
      </c>
      <c r="T2784" s="115" t="str">
        <f>IFERROR(VLOOKUP(S2784,[1]LOKASI!$B$4:$D$19,2,0),"-")</f>
        <v>DISTRIK I</v>
      </c>
      <c r="U2784" s="216"/>
      <c r="V2784" s="216"/>
      <c r="W2784" s="215"/>
    </row>
    <row r="2785" spans="2:23" ht="66.75" hidden="1" customHeight="1" x14ac:dyDescent="0.35">
      <c r="B2785" s="115">
        <f t="shared" si="113"/>
        <v>2780</v>
      </c>
      <c r="C2785" s="115" t="s">
        <v>1755</v>
      </c>
      <c r="D2785" s="116" t="s">
        <v>5569</v>
      </c>
      <c r="E2785" s="117"/>
      <c r="F2785" s="118"/>
      <c r="G2785" s="119">
        <v>1</v>
      </c>
      <c r="H2785" s="119"/>
      <c r="I2785" s="119"/>
      <c r="J2785" s="119"/>
      <c r="K2785" s="217">
        <v>44711</v>
      </c>
      <c r="L2785" s="217">
        <v>44711</v>
      </c>
      <c r="M2785" s="217">
        <v>44711</v>
      </c>
      <c r="N2785" s="115" t="s">
        <v>4622</v>
      </c>
      <c r="O2785" s="115" t="s">
        <v>1495</v>
      </c>
      <c r="P2785" s="115">
        <f t="shared" si="110"/>
        <v>5</v>
      </c>
      <c r="Q2785" s="115">
        <f t="shared" si="111"/>
        <v>2022</v>
      </c>
      <c r="R2785" s="211">
        <v>3.35</v>
      </c>
      <c r="S2785" s="115" t="str">
        <f t="shared" si="112"/>
        <v>PDW</v>
      </c>
      <c r="T2785" s="115" t="str">
        <f>IFERROR(VLOOKUP(S2785,[1]LOKASI!$B$4:$D$19,2,0),"-")</f>
        <v>-</v>
      </c>
      <c r="U2785" s="216"/>
      <c r="V2785" s="216"/>
      <c r="W2785" s="215"/>
    </row>
    <row r="2786" spans="2:23" ht="52.5" hidden="1" customHeight="1" x14ac:dyDescent="0.35">
      <c r="B2786" s="115">
        <f t="shared" si="113"/>
        <v>2781</v>
      </c>
      <c r="C2786" s="115" t="s">
        <v>1755</v>
      </c>
      <c r="D2786" s="116" t="s">
        <v>5570</v>
      </c>
      <c r="E2786" s="117"/>
      <c r="F2786" s="118"/>
      <c r="G2786" s="119"/>
      <c r="H2786" s="119"/>
      <c r="I2786" s="119"/>
      <c r="J2786" s="119">
        <v>12</v>
      </c>
      <c r="K2786" s="217">
        <v>44710</v>
      </c>
      <c r="L2786" s="217">
        <v>44710</v>
      </c>
      <c r="M2786" s="217">
        <v>44710</v>
      </c>
      <c r="N2786" s="115" t="s">
        <v>4835</v>
      </c>
      <c r="O2786" s="115" t="s">
        <v>1363</v>
      </c>
      <c r="P2786" s="115">
        <f t="shared" si="110"/>
        <v>5</v>
      </c>
      <c r="Q2786" s="115">
        <f t="shared" si="111"/>
        <v>2022</v>
      </c>
      <c r="R2786" s="211">
        <v>2.9</v>
      </c>
      <c r="S2786" s="115" t="str">
        <f t="shared" si="112"/>
        <v>BRG</v>
      </c>
      <c r="T2786" s="115" t="str">
        <f>IFERROR(VLOOKUP(S2786,[1]LOKASI!$B$4:$D$19,2,0),"-")</f>
        <v>DISTRIK III</v>
      </c>
      <c r="U2786" s="216"/>
      <c r="V2786" s="216"/>
      <c r="W2786" s="215"/>
    </row>
    <row r="2787" spans="2:23" ht="52.5" hidden="1" customHeight="1" x14ac:dyDescent="0.35">
      <c r="B2787" s="115">
        <f t="shared" si="113"/>
        <v>2782</v>
      </c>
      <c r="C2787" s="115" t="s">
        <v>2301</v>
      </c>
      <c r="D2787" s="116" t="s">
        <v>5571</v>
      </c>
      <c r="E2787" s="117"/>
      <c r="F2787" s="118"/>
      <c r="G2787" s="119">
        <v>1</v>
      </c>
      <c r="H2787" s="119">
        <v>1</v>
      </c>
      <c r="I2787" s="119"/>
      <c r="J2787" s="119"/>
      <c r="K2787" s="217">
        <v>44708</v>
      </c>
      <c r="L2787" s="217">
        <v>44708</v>
      </c>
      <c r="M2787" s="217">
        <v>44708</v>
      </c>
      <c r="N2787" s="115" t="s">
        <v>3182</v>
      </c>
      <c r="O2787" s="115" t="s">
        <v>1538</v>
      </c>
      <c r="P2787" s="115">
        <f t="shared" si="110"/>
        <v>5</v>
      </c>
      <c r="Q2787" s="115">
        <f t="shared" si="111"/>
        <v>2022</v>
      </c>
      <c r="R2787" s="211"/>
      <c r="S2787" s="115" t="str">
        <f t="shared" si="112"/>
        <v>SKG X PMB</v>
      </c>
      <c r="T2787" s="115" t="str">
        <f>IFERROR(VLOOKUP(S2787,[1]LOKASI!$B$4:$D$19,2,0),"-")</f>
        <v>-</v>
      </c>
      <c r="U2787" s="216"/>
      <c r="V2787" s="216"/>
      <c r="W2787" s="215"/>
    </row>
    <row r="2788" spans="2:23" ht="52.5" hidden="1" customHeight="1" x14ac:dyDescent="0.35">
      <c r="B2788" s="115">
        <f t="shared" si="113"/>
        <v>2783</v>
      </c>
      <c r="C2788" s="115" t="s">
        <v>1782</v>
      </c>
      <c r="D2788" s="116" t="s">
        <v>5572</v>
      </c>
      <c r="E2788" s="117"/>
      <c r="F2788" s="118"/>
      <c r="G2788" s="119">
        <v>1</v>
      </c>
      <c r="H2788" s="119"/>
      <c r="I2788" s="119"/>
      <c r="J2788" s="119"/>
      <c r="K2788" s="217">
        <v>44708</v>
      </c>
      <c r="L2788" s="217">
        <v>44708</v>
      </c>
      <c r="M2788" s="217">
        <v>44708</v>
      </c>
      <c r="N2788" s="115" t="s">
        <v>4735</v>
      </c>
      <c r="O2788" s="115" t="s">
        <v>5397</v>
      </c>
      <c r="P2788" s="115">
        <f t="shared" ref="P2788:P2851" si="114">MONTH(K2788)</f>
        <v>5</v>
      </c>
      <c r="Q2788" s="115">
        <f t="shared" ref="Q2788:Q2851" si="115">YEAR(K2788)</f>
        <v>2022</v>
      </c>
      <c r="R2788" s="211"/>
      <c r="S2788" s="115" t="str">
        <f t="shared" si="112"/>
        <v>KAG</v>
      </c>
      <c r="T2788" s="115" t="str">
        <f>IFERROR(VLOOKUP(S2788,[1]LOKASI!$B$4:$D$19,2,0),"-")</f>
        <v>DISTRIK III</v>
      </c>
      <c r="U2788" s="216"/>
      <c r="V2788" s="216"/>
      <c r="W2788" s="215"/>
    </row>
    <row r="2789" spans="2:23" ht="52.5" hidden="1" customHeight="1" x14ac:dyDescent="0.35">
      <c r="B2789" s="115">
        <f t="shared" si="113"/>
        <v>2784</v>
      </c>
      <c r="C2789" s="115" t="s">
        <v>1755</v>
      </c>
      <c r="D2789" s="116" t="s">
        <v>5573</v>
      </c>
      <c r="E2789" s="117"/>
      <c r="F2789" s="118"/>
      <c r="G2789" s="119">
        <v>1</v>
      </c>
      <c r="H2789" s="119"/>
      <c r="I2789" s="119">
        <v>1</v>
      </c>
      <c r="J2789" s="119"/>
      <c r="K2789" s="217">
        <v>44707</v>
      </c>
      <c r="L2789" s="217">
        <v>44707</v>
      </c>
      <c r="M2789" s="217">
        <v>44707</v>
      </c>
      <c r="N2789" s="115" t="s">
        <v>3182</v>
      </c>
      <c r="O2789" s="115" t="s">
        <v>4961</v>
      </c>
      <c r="P2789" s="115">
        <f t="shared" si="114"/>
        <v>5</v>
      </c>
      <c r="Q2789" s="115">
        <f t="shared" si="115"/>
        <v>2022</v>
      </c>
      <c r="R2789" s="211">
        <v>0.6</v>
      </c>
      <c r="S2789" s="115" t="str">
        <f t="shared" si="112"/>
        <v>TLJ</v>
      </c>
      <c r="T2789" s="115" t="str">
        <f>IFERROR(VLOOKUP(S2789,[1]LOKASI!$B$4:$D$19,2,0),"-")</f>
        <v>DISTRIK I</v>
      </c>
      <c r="U2789" s="216"/>
      <c r="V2789" s="216"/>
      <c r="W2789" s="215"/>
    </row>
    <row r="2790" spans="2:23" ht="52.5" hidden="1" customHeight="1" x14ac:dyDescent="0.35">
      <c r="B2790" s="115">
        <f t="shared" si="113"/>
        <v>2785</v>
      </c>
      <c r="C2790" s="115" t="s">
        <v>1755</v>
      </c>
      <c r="D2790" s="116" t="s">
        <v>5574</v>
      </c>
      <c r="E2790" s="117"/>
      <c r="F2790" s="118"/>
      <c r="G2790" s="119">
        <v>1</v>
      </c>
      <c r="H2790" s="119"/>
      <c r="I2790" s="119">
        <v>1</v>
      </c>
      <c r="J2790" s="119"/>
      <c r="K2790" s="217">
        <v>44707</v>
      </c>
      <c r="L2790" s="217">
        <v>44707</v>
      </c>
      <c r="M2790" s="217">
        <v>44707</v>
      </c>
      <c r="N2790" s="115" t="s">
        <v>4183</v>
      </c>
      <c r="O2790" s="115" t="s">
        <v>1022</v>
      </c>
      <c r="P2790" s="115">
        <f t="shared" si="114"/>
        <v>5</v>
      </c>
      <c r="Q2790" s="115">
        <f t="shared" si="115"/>
        <v>2022</v>
      </c>
      <c r="R2790" s="211">
        <v>1</v>
      </c>
      <c r="S2790" s="115" t="str">
        <f t="shared" si="112"/>
        <v>TLJ</v>
      </c>
      <c r="T2790" s="115" t="str">
        <f>IFERROR(VLOOKUP(S2790,[1]LOKASI!$B$4:$D$19,2,0),"-")</f>
        <v>DISTRIK I</v>
      </c>
      <c r="U2790" s="216"/>
      <c r="V2790" s="216"/>
      <c r="W2790" s="215"/>
    </row>
    <row r="2791" spans="2:23" ht="52.5" hidden="1" customHeight="1" x14ac:dyDescent="0.35">
      <c r="B2791" s="115">
        <f t="shared" si="113"/>
        <v>2786</v>
      </c>
      <c r="C2791" s="115" t="s">
        <v>2301</v>
      </c>
      <c r="D2791" s="116" t="s">
        <v>5575</v>
      </c>
      <c r="E2791" s="117"/>
      <c r="F2791" s="118"/>
      <c r="G2791" s="119">
        <v>1</v>
      </c>
      <c r="H2791" s="119">
        <v>1</v>
      </c>
      <c r="I2791" s="119"/>
      <c r="J2791" s="119"/>
      <c r="K2791" s="217">
        <v>44706</v>
      </c>
      <c r="L2791" s="217">
        <v>44706</v>
      </c>
      <c r="M2791" s="217">
        <v>44706</v>
      </c>
      <c r="N2791" s="115" t="s">
        <v>3230</v>
      </c>
      <c r="O2791" s="115" t="s">
        <v>1781</v>
      </c>
      <c r="P2791" s="115">
        <f t="shared" si="114"/>
        <v>5</v>
      </c>
      <c r="Q2791" s="115">
        <f t="shared" si="115"/>
        <v>2022</v>
      </c>
      <c r="R2791" s="211"/>
      <c r="S2791" s="115" t="str">
        <f t="shared" si="112"/>
        <v>TMT-52</v>
      </c>
      <c r="T2791" s="115" t="str">
        <f>IFERROR(VLOOKUP(S2791,[1]LOKASI!$B$4:$D$19,2,0),"-")</f>
        <v>-</v>
      </c>
      <c r="U2791" s="216"/>
      <c r="V2791" s="216"/>
      <c r="W2791" s="215"/>
    </row>
    <row r="2792" spans="2:23" ht="80.25" hidden="1" customHeight="1" x14ac:dyDescent="0.35">
      <c r="B2792" s="115">
        <f t="shared" si="113"/>
        <v>2787</v>
      </c>
      <c r="C2792" s="115" t="s">
        <v>1755</v>
      </c>
      <c r="D2792" s="116" t="s">
        <v>5576</v>
      </c>
      <c r="E2792" s="117"/>
      <c r="F2792" s="118"/>
      <c r="G2792" s="119"/>
      <c r="H2792" s="119"/>
      <c r="I2792" s="119"/>
      <c r="J2792" s="119">
        <v>12</v>
      </c>
      <c r="K2792" s="217">
        <v>44704</v>
      </c>
      <c r="L2792" s="217">
        <v>44706</v>
      </c>
      <c r="M2792" s="217">
        <v>44706</v>
      </c>
      <c r="N2792" s="115" t="s">
        <v>3477</v>
      </c>
      <c r="O2792" s="115" t="s">
        <v>1370</v>
      </c>
      <c r="P2792" s="115">
        <f t="shared" si="114"/>
        <v>5</v>
      </c>
      <c r="Q2792" s="115">
        <f t="shared" si="115"/>
        <v>2022</v>
      </c>
      <c r="R2792" s="211"/>
      <c r="S2792" s="115" t="str">
        <f t="shared" si="112"/>
        <v>BRG</v>
      </c>
      <c r="T2792" s="115" t="str">
        <f>IFERROR(VLOOKUP(S2792,[1]LOKASI!$B$4:$D$19,2,0),"-")</f>
        <v>DISTRIK III</v>
      </c>
      <c r="U2792" s="216"/>
      <c r="V2792" s="216"/>
      <c r="W2792" s="215"/>
    </row>
    <row r="2793" spans="2:23" ht="52.5" hidden="1" customHeight="1" x14ac:dyDescent="0.35">
      <c r="B2793" s="115">
        <f t="shared" si="113"/>
        <v>2788</v>
      </c>
      <c r="C2793" s="115" t="s">
        <v>1755</v>
      </c>
      <c r="D2793" s="116" t="s">
        <v>5577</v>
      </c>
      <c r="E2793" s="117"/>
      <c r="F2793" s="118"/>
      <c r="G2793" s="119">
        <v>1</v>
      </c>
      <c r="H2793" s="119"/>
      <c r="I2793" s="119"/>
      <c r="J2793" s="119"/>
      <c r="K2793" s="217">
        <v>44705</v>
      </c>
      <c r="L2793" s="217">
        <v>44705</v>
      </c>
      <c r="M2793" s="217">
        <v>44705</v>
      </c>
      <c r="N2793" s="115" t="s">
        <v>3959</v>
      </c>
      <c r="O2793" s="115" t="s">
        <v>1680</v>
      </c>
      <c r="P2793" s="115">
        <f t="shared" si="114"/>
        <v>5</v>
      </c>
      <c r="Q2793" s="115">
        <f t="shared" si="115"/>
        <v>2022</v>
      </c>
      <c r="R2793" s="211">
        <v>0.06</v>
      </c>
      <c r="S2793" s="115" t="str">
        <f t="shared" si="112"/>
        <v>TTB</v>
      </c>
      <c r="T2793" s="115" t="str">
        <f>IFERROR(VLOOKUP(S2793,[1]LOKASI!$B$4:$D$19,2,0),"-")</f>
        <v>DISTRIK II</v>
      </c>
      <c r="U2793" s="216"/>
      <c r="V2793" s="216"/>
      <c r="W2793" s="215"/>
    </row>
    <row r="2794" spans="2:23" ht="52.5" hidden="1" customHeight="1" x14ac:dyDescent="0.35">
      <c r="B2794" s="115">
        <f t="shared" si="113"/>
        <v>2789</v>
      </c>
      <c r="C2794" s="115" t="s">
        <v>1755</v>
      </c>
      <c r="D2794" s="116" t="s">
        <v>5578</v>
      </c>
      <c r="E2794" s="117"/>
      <c r="F2794" s="118"/>
      <c r="G2794" s="119">
        <v>1</v>
      </c>
      <c r="H2794" s="119"/>
      <c r="I2794" s="119">
        <v>1</v>
      </c>
      <c r="J2794" s="119"/>
      <c r="K2794" s="217">
        <v>44704</v>
      </c>
      <c r="L2794" s="217">
        <v>44704</v>
      </c>
      <c r="M2794" s="217">
        <v>44704</v>
      </c>
      <c r="N2794" s="115" t="s">
        <v>3150</v>
      </c>
      <c r="O2794" s="115" t="s">
        <v>1431</v>
      </c>
      <c r="P2794" s="115">
        <f t="shared" si="114"/>
        <v>5</v>
      </c>
      <c r="Q2794" s="115">
        <f t="shared" si="115"/>
        <v>2022</v>
      </c>
      <c r="R2794" s="211">
        <v>0.2</v>
      </c>
      <c r="S2794" s="115" t="str">
        <f t="shared" si="112"/>
        <v>GNK</v>
      </c>
      <c r="T2794" s="115" t="str">
        <f>IFERROR(VLOOKUP(S2794,[1]LOKASI!$B$4:$D$19,2,0),"-")</f>
        <v>DISTRIK I</v>
      </c>
      <c r="U2794" s="216"/>
      <c r="V2794" s="216"/>
      <c r="W2794" s="215"/>
    </row>
    <row r="2795" spans="2:23" ht="52.5" hidden="1" customHeight="1" x14ac:dyDescent="0.35">
      <c r="B2795" s="115">
        <f t="shared" si="113"/>
        <v>2790</v>
      </c>
      <c r="C2795" s="115" t="s">
        <v>1755</v>
      </c>
      <c r="D2795" s="116" t="s">
        <v>5579</v>
      </c>
      <c r="E2795" s="117"/>
      <c r="F2795" s="118"/>
      <c r="G2795" s="119"/>
      <c r="H2795" s="119"/>
      <c r="I2795" s="119"/>
      <c r="J2795" s="119">
        <v>12</v>
      </c>
      <c r="K2795" s="217">
        <v>44704</v>
      </c>
      <c r="L2795" s="217">
        <v>44704</v>
      </c>
      <c r="M2795" s="217">
        <v>44704</v>
      </c>
      <c r="N2795" s="115" t="s">
        <v>3272</v>
      </c>
      <c r="O2795" s="115" t="s">
        <v>1924</v>
      </c>
      <c r="P2795" s="115">
        <f t="shared" si="114"/>
        <v>5</v>
      </c>
      <c r="Q2795" s="115">
        <f t="shared" si="115"/>
        <v>2022</v>
      </c>
      <c r="R2795" s="211">
        <v>0.55000000000000004</v>
      </c>
      <c r="S2795" s="115" t="str">
        <f t="shared" si="112"/>
        <v>OGN</v>
      </c>
      <c r="T2795" s="115" t="str">
        <f>IFERROR(VLOOKUP(S2795,[1]LOKASI!$B$4:$D$19,2,0),"-")</f>
        <v>DISTRIK II</v>
      </c>
      <c r="U2795" s="216"/>
      <c r="V2795" s="216"/>
      <c r="W2795" s="215"/>
    </row>
    <row r="2796" spans="2:23" ht="52.5" hidden="1" customHeight="1" x14ac:dyDescent="0.35">
      <c r="B2796" s="115">
        <f t="shared" si="113"/>
        <v>2791</v>
      </c>
      <c r="C2796" s="115" t="s">
        <v>2301</v>
      </c>
      <c r="D2796" s="116" t="s">
        <v>5580</v>
      </c>
      <c r="E2796" s="117"/>
      <c r="F2796" s="118"/>
      <c r="G2796" s="119">
        <v>1</v>
      </c>
      <c r="H2796" s="119">
        <v>1</v>
      </c>
      <c r="I2796" s="119"/>
      <c r="J2796" s="119"/>
      <c r="K2796" s="217">
        <v>44704</v>
      </c>
      <c r="L2796" s="217">
        <v>44704</v>
      </c>
      <c r="M2796" s="217">
        <v>44704</v>
      </c>
      <c r="N2796" s="115" t="s">
        <v>4139</v>
      </c>
      <c r="O2796" s="115" t="s">
        <v>1775</v>
      </c>
      <c r="P2796" s="115">
        <f t="shared" si="114"/>
        <v>5</v>
      </c>
      <c r="Q2796" s="115">
        <f t="shared" si="115"/>
        <v>2022</v>
      </c>
      <c r="R2796" s="211">
        <v>7.0000000000000007E-2</v>
      </c>
      <c r="S2796" s="115" t="str">
        <f t="shared" si="112"/>
        <v>TMT-60</v>
      </c>
      <c r="T2796" s="115" t="str">
        <f>IFERROR(VLOOKUP(S2796,[1]LOKASI!$B$4:$D$19,2,0),"-")</f>
        <v>-</v>
      </c>
      <c r="U2796" s="216"/>
      <c r="V2796" s="216"/>
      <c r="W2796" s="215"/>
    </row>
    <row r="2797" spans="2:23" ht="52.5" hidden="1" customHeight="1" x14ac:dyDescent="0.35">
      <c r="B2797" s="115">
        <f t="shared" si="113"/>
        <v>2792</v>
      </c>
      <c r="C2797" s="115" t="s">
        <v>1755</v>
      </c>
      <c r="D2797" s="116" t="s">
        <v>5581</v>
      </c>
      <c r="E2797" s="117"/>
      <c r="F2797" s="118"/>
      <c r="G2797" s="119"/>
      <c r="H2797" s="119"/>
      <c r="I2797" s="119"/>
      <c r="J2797" s="119">
        <v>24</v>
      </c>
      <c r="K2797" s="217">
        <v>44702</v>
      </c>
      <c r="L2797" s="217">
        <v>44702</v>
      </c>
      <c r="M2797" s="217">
        <v>44702</v>
      </c>
      <c r="N2797" s="115" t="s">
        <v>5582</v>
      </c>
      <c r="O2797" s="115" t="s">
        <v>655</v>
      </c>
      <c r="P2797" s="115">
        <f t="shared" si="114"/>
        <v>5</v>
      </c>
      <c r="Q2797" s="115">
        <f t="shared" si="115"/>
        <v>2022</v>
      </c>
      <c r="R2797" s="211">
        <v>0.45</v>
      </c>
      <c r="S2797" s="115" t="str">
        <f t="shared" si="112"/>
        <v>TLJ</v>
      </c>
      <c r="T2797" s="115" t="str">
        <f>IFERROR(VLOOKUP(S2797,[1]LOKASI!$B$4:$D$19,2,0),"-")</f>
        <v>DISTRIK I</v>
      </c>
      <c r="U2797" s="216"/>
      <c r="V2797" s="216"/>
      <c r="W2797" s="215"/>
    </row>
    <row r="2798" spans="2:23" ht="52.5" hidden="1" customHeight="1" x14ac:dyDescent="0.35">
      <c r="B2798" s="115">
        <f t="shared" si="113"/>
        <v>2793</v>
      </c>
      <c r="C2798" s="115" t="s">
        <v>1755</v>
      </c>
      <c r="D2798" s="116" t="s">
        <v>5583</v>
      </c>
      <c r="E2798" s="117"/>
      <c r="F2798" s="118"/>
      <c r="G2798" s="119">
        <v>1</v>
      </c>
      <c r="H2798" s="119"/>
      <c r="I2798" s="119">
        <v>1</v>
      </c>
      <c r="J2798" s="119"/>
      <c r="K2798" s="217">
        <v>44701</v>
      </c>
      <c r="L2798" s="217">
        <v>44701</v>
      </c>
      <c r="M2798" s="217">
        <v>44701</v>
      </c>
      <c r="N2798" s="115" t="s">
        <v>3240</v>
      </c>
      <c r="O2798" s="115" t="s">
        <v>1965</v>
      </c>
      <c r="P2798" s="115">
        <f t="shared" si="114"/>
        <v>5</v>
      </c>
      <c r="Q2798" s="115">
        <f t="shared" si="115"/>
        <v>2022</v>
      </c>
      <c r="R2798" s="211">
        <v>0.2</v>
      </c>
      <c r="S2798" s="115" t="str">
        <f t="shared" si="112"/>
        <v>OGN</v>
      </c>
      <c r="T2798" s="115" t="str">
        <f>IFERROR(VLOOKUP(S2798,[1]LOKASI!$B$4:$D$19,2,0),"-")</f>
        <v>DISTRIK II</v>
      </c>
      <c r="U2798" s="216"/>
      <c r="V2798" s="216"/>
      <c r="W2798" s="215"/>
    </row>
    <row r="2799" spans="2:23" ht="52.5" hidden="1" customHeight="1" x14ac:dyDescent="0.35">
      <c r="B2799" s="115">
        <f t="shared" si="113"/>
        <v>2794</v>
      </c>
      <c r="C2799" s="115" t="s">
        <v>2301</v>
      </c>
      <c r="D2799" s="116" t="s">
        <v>5584</v>
      </c>
      <c r="E2799" s="117"/>
      <c r="F2799" s="118"/>
      <c r="G2799" s="119">
        <v>1</v>
      </c>
      <c r="H2799" s="119"/>
      <c r="I2799" s="119"/>
      <c r="J2799" s="119"/>
      <c r="K2799" s="217">
        <v>44700</v>
      </c>
      <c r="L2799" s="217">
        <v>44700</v>
      </c>
      <c r="M2799" s="217">
        <v>44700</v>
      </c>
      <c r="N2799" s="115" t="s">
        <v>3577</v>
      </c>
      <c r="O2799" s="115" t="s">
        <v>1854</v>
      </c>
      <c r="P2799" s="115">
        <f t="shared" si="114"/>
        <v>5</v>
      </c>
      <c r="Q2799" s="115">
        <f t="shared" si="115"/>
        <v>2022</v>
      </c>
      <c r="R2799" s="211"/>
      <c r="S2799" s="115" t="str">
        <f t="shared" si="112"/>
        <v>BRG</v>
      </c>
      <c r="T2799" s="115" t="str">
        <f>IFERROR(VLOOKUP(S2799,[1]LOKASI!$B$4:$D$19,2,0),"-")</f>
        <v>DISTRIK III</v>
      </c>
      <c r="U2799" s="216"/>
      <c r="V2799" s="216"/>
      <c r="W2799" s="215"/>
    </row>
    <row r="2800" spans="2:23" ht="52.5" hidden="1" customHeight="1" x14ac:dyDescent="0.35">
      <c r="B2800" s="115">
        <f t="shared" si="113"/>
        <v>2795</v>
      </c>
      <c r="C2800" s="115" t="s">
        <v>1755</v>
      </c>
      <c r="D2800" s="116" t="s">
        <v>5585</v>
      </c>
      <c r="E2800" s="117"/>
      <c r="F2800" s="118"/>
      <c r="G2800" s="119">
        <v>1</v>
      </c>
      <c r="H2800" s="119"/>
      <c r="I2800" s="119">
        <v>1</v>
      </c>
      <c r="J2800" s="119"/>
      <c r="K2800" s="217">
        <v>44699</v>
      </c>
      <c r="L2800" s="217">
        <v>44699</v>
      </c>
      <c r="M2800" s="217">
        <v>44699</v>
      </c>
      <c r="N2800" s="115" t="s">
        <v>5586</v>
      </c>
      <c r="O2800" s="115" t="s">
        <v>1965</v>
      </c>
      <c r="P2800" s="115">
        <f t="shared" si="114"/>
        <v>5</v>
      </c>
      <c r="Q2800" s="115">
        <f t="shared" si="115"/>
        <v>2022</v>
      </c>
      <c r="R2800" s="211">
        <v>0.08</v>
      </c>
      <c r="S2800" s="115" t="str">
        <f t="shared" si="112"/>
        <v>OGN</v>
      </c>
      <c r="T2800" s="115" t="str">
        <f>IFERROR(VLOOKUP(S2800,[1]LOKASI!$B$4:$D$19,2,0),"-")</f>
        <v>DISTRIK II</v>
      </c>
      <c r="U2800" s="216"/>
      <c r="V2800" s="216"/>
      <c r="W2800" s="215"/>
    </row>
    <row r="2801" spans="2:23" ht="52.5" hidden="1" customHeight="1" x14ac:dyDescent="0.35">
      <c r="B2801" s="115">
        <f t="shared" si="113"/>
        <v>2796</v>
      </c>
      <c r="C2801" s="115" t="s">
        <v>1755</v>
      </c>
      <c r="D2801" s="116" t="s">
        <v>5587</v>
      </c>
      <c r="E2801" s="117"/>
      <c r="F2801" s="118"/>
      <c r="G2801" s="119">
        <v>1</v>
      </c>
      <c r="H2801" s="119"/>
      <c r="I2801" s="119">
        <v>1</v>
      </c>
      <c r="J2801" s="119"/>
      <c r="K2801" s="217">
        <v>44698</v>
      </c>
      <c r="L2801" s="217">
        <v>44699</v>
      </c>
      <c r="M2801" s="217">
        <v>44699</v>
      </c>
      <c r="N2801" s="115" t="s">
        <v>4438</v>
      </c>
      <c r="O2801" s="115" t="s">
        <v>1785</v>
      </c>
      <c r="P2801" s="115">
        <f t="shared" si="114"/>
        <v>5</v>
      </c>
      <c r="Q2801" s="115">
        <f t="shared" si="115"/>
        <v>2022</v>
      </c>
      <c r="R2801" s="211">
        <v>1.3</v>
      </c>
      <c r="S2801" s="115" t="str">
        <f t="shared" si="112"/>
        <v>OGN</v>
      </c>
      <c r="T2801" s="115" t="str">
        <f>IFERROR(VLOOKUP(S2801,[1]LOKASI!$B$4:$D$19,2,0),"-")</f>
        <v>DISTRIK II</v>
      </c>
      <c r="U2801" s="216"/>
      <c r="V2801" s="216"/>
      <c r="W2801" s="215"/>
    </row>
    <row r="2802" spans="2:23" ht="75" hidden="1" customHeight="1" x14ac:dyDescent="0.35">
      <c r="B2802" s="115">
        <f t="shared" si="113"/>
        <v>2797</v>
      </c>
      <c r="C2802" s="115" t="s">
        <v>2301</v>
      </c>
      <c r="D2802" s="116" t="s">
        <v>5588</v>
      </c>
      <c r="E2802" s="117"/>
      <c r="F2802" s="118"/>
      <c r="G2802" s="119">
        <v>1</v>
      </c>
      <c r="H2802" s="119"/>
      <c r="I2802" s="119"/>
      <c r="J2802" s="119"/>
      <c r="K2802" s="217">
        <v>44698</v>
      </c>
      <c r="L2802" s="217">
        <v>44698</v>
      </c>
      <c r="M2802" s="217">
        <v>44698</v>
      </c>
      <c r="N2802" s="115" t="s">
        <v>5589</v>
      </c>
      <c r="O2802" s="115" t="s">
        <v>1854</v>
      </c>
      <c r="P2802" s="115">
        <f t="shared" si="114"/>
        <v>5</v>
      </c>
      <c r="Q2802" s="115">
        <f t="shared" si="115"/>
        <v>2022</v>
      </c>
      <c r="R2802" s="211"/>
      <c r="S2802" s="115" t="str">
        <f t="shared" si="112"/>
        <v>BRG</v>
      </c>
      <c r="T2802" s="115" t="str">
        <f>IFERROR(VLOOKUP(S2802,[1]LOKASI!$B$4:$D$19,2,0),"-")</f>
        <v>DISTRIK III</v>
      </c>
      <c r="U2802" s="216"/>
      <c r="V2802" s="216"/>
      <c r="W2802" s="215"/>
    </row>
    <row r="2803" spans="2:23" ht="52.5" hidden="1" customHeight="1" x14ac:dyDescent="0.35">
      <c r="B2803" s="115">
        <f t="shared" si="113"/>
        <v>2798</v>
      </c>
      <c r="C2803" s="115" t="s">
        <v>1755</v>
      </c>
      <c r="D2803" s="116" t="s">
        <v>5590</v>
      </c>
      <c r="E2803" s="117"/>
      <c r="F2803" s="118"/>
      <c r="G2803" s="119"/>
      <c r="H2803" s="119"/>
      <c r="I2803" s="119"/>
      <c r="J2803" s="119">
        <v>8</v>
      </c>
      <c r="K2803" s="217">
        <v>44697</v>
      </c>
      <c r="L2803" s="217">
        <v>44697</v>
      </c>
      <c r="M2803" s="217">
        <v>44697</v>
      </c>
      <c r="N2803" s="115" t="s">
        <v>3593</v>
      </c>
      <c r="O2803" s="115" t="s">
        <v>1518</v>
      </c>
      <c r="P2803" s="115">
        <f t="shared" si="114"/>
        <v>5</v>
      </c>
      <c r="Q2803" s="115">
        <f t="shared" si="115"/>
        <v>2022</v>
      </c>
      <c r="R2803" s="211">
        <v>0.3</v>
      </c>
      <c r="S2803" s="115" t="str">
        <f t="shared" si="112"/>
        <v>PMB</v>
      </c>
      <c r="T2803" s="115" t="str">
        <f>IFERROR(VLOOKUP(S2803,[1]LOKASI!$B$4:$D$19,2,0),"-")</f>
        <v>DISTRIK I</v>
      </c>
      <c r="U2803" s="216"/>
      <c r="V2803" s="216"/>
      <c r="W2803" s="215"/>
    </row>
    <row r="2804" spans="2:23" ht="52.5" hidden="1" customHeight="1" x14ac:dyDescent="0.35">
      <c r="B2804" s="115">
        <f t="shared" si="113"/>
        <v>2799</v>
      </c>
      <c r="C2804" s="115" t="s">
        <v>1755</v>
      </c>
      <c r="D2804" s="116" t="s">
        <v>5591</v>
      </c>
      <c r="E2804" s="117"/>
      <c r="F2804" s="118"/>
      <c r="G2804" s="119">
        <v>1</v>
      </c>
      <c r="H2804" s="119"/>
      <c r="I2804" s="119">
        <v>1</v>
      </c>
      <c r="J2804" s="119"/>
      <c r="K2804" s="217">
        <v>44697</v>
      </c>
      <c r="L2804" s="217">
        <v>44697</v>
      </c>
      <c r="M2804" s="217">
        <v>44697</v>
      </c>
      <c r="N2804" s="115" t="s">
        <v>5592</v>
      </c>
      <c r="O2804" s="115" t="s">
        <v>1521</v>
      </c>
      <c r="P2804" s="115">
        <f t="shared" si="114"/>
        <v>5</v>
      </c>
      <c r="Q2804" s="115">
        <f t="shared" si="115"/>
        <v>2022</v>
      </c>
      <c r="R2804" s="211">
        <v>0.4</v>
      </c>
      <c r="S2804" s="115" t="str">
        <f t="shared" si="112"/>
        <v>PMB</v>
      </c>
      <c r="T2804" s="115" t="str">
        <f>IFERROR(VLOOKUP(S2804,[1]LOKASI!$B$4:$D$19,2,0),"-")</f>
        <v>DISTRIK I</v>
      </c>
      <c r="U2804" s="216"/>
      <c r="V2804" s="216"/>
      <c r="W2804" s="215"/>
    </row>
    <row r="2805" spans="2:23" ht="52.5" hidden="1" customHeight="1" x14ac:dyDescent="0.35">
      <c r="B2805" s="115">
        <f t="shared" si="113"/>
        <v>2800</v>
      </c>
      <c r="C2805" s="115" t="s">
        <v>1755</v>
      </c>
      <c r="D2805" s="116" t="s">
        <v>5593</v>
      </c>
      <c r="E2805" s="117"/>
      <c r="F2805" s="118"/>
      <c r="G2805" s="119"/>
      <c r="H2805" s="119"/>
      <c r="I2805" s="119"/>
      <c r="J2805" s="119">
        <v>32</v>
      </c>
      <c r="K2805" s="217">
        <v>44697</v>
      </c>
      <c r="L2805" s="217">
        <v>44697</v>
      </c>
      <c r="M2805" s="217">
        <v>44697</v>
      </c>
      <c r="N2805" s="115" t="s">
        <v>3668</v>
      </c>
      <c r="O2805" s="115" t="s">
        <v>614</v>
      </c>
      <c r="P2805" s="115">
        <f t="shared" si="114"/>
        <v>5</v>
      </c>
      <c r="Q2805" s="115">
        <f t="shared" si="115"/>
        <v>2022</v>
      </c>
      <c r="R2805" s="211">
        <v>0.375</v>
      </c>
      <c r="S2805" s="115" t="str">
        <f t="shared" si="112"/>
        <v>TLJ</v>
      </c>
      <c r="T2805" s="115" t="str">
        <f>IFERROR(VLOOKUP(S2805,[1]LOKASI!$B$4:$D$19,2,0),"-")</f>
        <v>DISTRIK I</v>
      </c>
      <c r="U2805" s="216"/>
      <c r="V2805" s="216"/>
      <c r="W2805" s="215"/>
    </row>
    <row r="2806" spans="2:23" ht="52.5" hidden="1" customHeight="1" x14ac:dyDescent="0.35">
      <c r="B2806" s="115">
        <f t="shared" si="113"/>
        <v>2801</v>
      </c>
      <c r="C2806" s="115" t="s">
        <v>1755</v>
      </c>
      <c r="D2806" s="116" t="s">
        <v>5594</v>
      </c>
      <c r="E2806" s="117"/>
      <c r="F2806" s="118"/>
      <c r="G2806" s="119">
        <v>1</v>
      </c>
      <c r="H2806" s="119"/>
      <c r="I2806" s="119"/>
      <c r="J2806" s="119"/>
      <c r="K2806" s="217">
        <v>44697</v>
      </c>
      <c r="L2806" s="217">
        <v>44697</v>
      </c>
      <c r="M2806" s="217">
        <v>44697</v>
      </c>
      <c r="N2806" s="115" t="s">
        <v>4445</v>
      </c>
      <c r="O2806" s="115" t="s">
        <v>1772</v>
      </c>
      <c r="P2806" s="115">
        <f t="shared" si="114"/>
        <v>5</v>
      </c>
      <c r="Q2806" s="115">
        <f t="shared" si="115"/>
        <v>2022</v>
      </c>
      <c r="R2806" s="211"/>
      <c r="S2806" s="115" t="str">
        <f t="shared" si="112"/>
        <v>OGN</v>
      </c>
      <c r="T2806" s="115" t="str">
        <f>IFERROR(VLOOKUP(S2806,[1]LOKASI!$B$4:$D$19,2,0),"-")</f>
        <v>DISTRIK II</v>
      </c>
      <c r="U2806" s="216"/>
      <c r="V2806" s="216"/>
      <c r="W2806" s="215"/>
    </row>
    <row r="2807" spans="2:23" ht="52.5" hidden="1" customHeight="1" x14ac:dyDescent="0.35">
      <c r="B2807" s="115">
        <f t="shared" si="113"/>
        <v>2802</v>
      </c>
      <c r="C2807" s="115" t="s">
        <v>1755</v>
      </c>
      <c r="D2807" s="116" t="s">
        <v>5595</v>
      </c>
      <c r="E2807" s="117"/>
      <c r="F2807" s="118"/>
      <c r="G2807" s="119">
        <v>1</v>
      </c>
      <c r="H2807" s="119"/>
      <c r="I2807" s="119">
        <v>1</v>
      </c>
      <c r="J2807" s="119"/>
      <c r="K2807" s="217">
        <v>44697</v>
      </c>
      <c r="L2807" s="217">
        <v>44697</v>
      </c>
      <c r="M2807" s="217">
        <v>44697</v>
      </c>
      <c r="N2807" s="115" t="s">
        <v>5592</v>
      </c>
      <c r="O2807" s="115" t="s">
        <v>5596</v>
      </c>
      <c r="P2807" s="115">
        <f t="shared" si="114"/>
        <v>5</v>
      </c>
      <c r="Q2807" s="115">
        <f t="shared" si="115"/>
        <v>2022</v>
      </c>
      <c r="R2807" s="211">
        <v>1</v>
      </c>
      <c r="S2807" s="115" t="str">
        <f t="shared" si="112"/>
        <v>OGN</v>
      </c>
      <c r="T2807" s="115" t="str">
        <f>IFERROR(VLOOKUP(S2807,[1]LOKASI!$B$4:$D$19,2,0),"-")</f>
        <v>DISTRIK II</v>
      </c>
      <c r="U2807" s="216"/>
      <c r="V2807" s="216"/>
      <c r="W2807" s="215"/>
    </row>
    <row r="2808" spans="2:23" ht="52.5" hidden="1" customHeight="1" x14ac:dyDescent="0.35">
      <c r="B2808" s="115">
        <f t="shared" si="113"/>
        <v>2803</v>
      </c>
      <c r="C2808" s="115" t="s">
        <v>1755</v>
      </c>
      <c r="D2808" s="116" t="s">
        <v>5597</v>
      </c>
      <c r="E2808" s="117"/>
      <c r="F2808" s="118"/>
      <c r="G2808" s="119"/>
      <c r="H2808" s="119"/>
      <c r="I2808" s="119"/>
      <c r="J2808" s="119">
        <v>16</v>
      </c>
      <c r="K2808" s="217">
        <v>44696</v>
      </c>
      <c r="L2808" s="217">
        <v>44696</v>
      </c>
      <c r="M2808" s="217">
        <v>44696</v>
      </c>
      <c r="N2808" s="115" t="s">
        <v>3289</v>
      </c>
      <c r="O2808" s="115" t="s">
        <v>655</v>
      </c>
      <c r="P2808" s="115">
        <f t="shared" si="114"/>
        <v>5</v>
      </c>
      <c r="Q2808" s="115">
        <f t="shared" si="115"/>
        <v>2022</v>
      </c>
      <c r="R2808" s="211">
        <v>1</v>
      </c>
      <c r="S2808" s="115" t="str">
        <f t="shared" si="112"/>
        <v>TLJ</v>
      </c>
      <c r="T2808" s="115" t="str">
        <f>IFERROR(VLOOKUP(S2808,[1]LOKASI!$B$4:$D$19,2,0),"-")</f>
        <v>DISTRIK I</v>
      </c>
      <c r="U2808" s="216"/>
      <c r="V2808" s="216"/>
      <c r="W2808" s="215"/>
    </row>
    <row r="2809" spans="2:23" ht="52.5" hidden="1" customHeight="1" x14ac:dyDescent="0.35">
      <c r="B2809" s="115">
        <f t="shared" si="113"/>
        <v>2804</v>
      </c>
      <c r="C2809" s="115" t="s">
        <v>2301</v>
      </c>
      <c r="D2809" s="116" t="s">
        <v>5598</v>
      </c>
      <c r="E2809" s="117"/>
      <c r="F2809" s="118"/>
      <c r="G2809" s="119">
        <v>1</v>
      </c>
      <c r="H2809" s="119"/>
      <c r="I2809" s="119"/>
      <c r="J2809" s="119"/>
      <c r="K2809" s="217">
        <v>44696</v>
      </c>
      <c r="L2809" s="217">
        <v>44696</v>
      </c>
      <c r="M2809" s="217">
        <v>44696</v>
      </c>
      <c r="N2809" s="115" t="s">
        <v>4168</v>
      </c>
      <c r="O2809" s="115" t="s">
        <v>2596</v>
      </c>
      <c r="P2809" s="115">
        <f t="shared" si="114"/>
        <v>5</v>
      </c>
      <c r="Q2809" s="115">
        <f t="shared" si="115"/>
        <v>2022</v>
      </c>
      <c r="R2809" s="211"/>
      <c r="S2809" s="115" t="str">
        <f t="shared" si="112"/>
        <v>PDW-07</v>
      </c>
      <c r="T2809" s="115" t="str">
        <f>IFERROR(VLOOKUP(S2809,[1]LOKASI!$B$4:$D$19,2,0),"-")</f>
        <v>-</v>
      </c>
      <c r="U2809" s="216"/>
      <c r="V2809" s="216"/>
      <c r="W2809" s="215"/>
    </row>
    <row r="2810" spans="2:23" ht="52.5" hidden="1" customHeight="1" x14ac:dyDescent="0.35">
      <c r="B2810" s="115">
        <f t="shared" si="113"/>
        <v>2805</v>
      </c>
      <c r="C2810" s="115" t="s">
        <v>2301</v>
      </c>
      <c r="D2810" s="116" t="s">
        <v>5599</v>
      </c>
      <c r="E2810" s="117"/>
      <c r="F2810" s="118"/>
      <c r="G2810" s="119">
        <v>1</v>
      </c>
      <c r="H2810" s="119"/>
      <c r="I2810" s="119"/>
      <c r="J2810" s="119"/>
      <c r="K2810" s="217">
        <v>44695</v>
      </c>
      <c r="L2810" s="217">
        <v>44695</v>
      </c>
      <c r="M2810" s="217">
        <v>44695</v>
      </c>
      <c r="N2810" s="115" t="s">
        <v>4455</v>
      </c>
      <c r="O2810" s="115" t="s">
        <v>1336</v>
      </c>
      <c r="P2810" s="115">
        <f t="shared" si="114"/>
        <v>5</v>
      </c>
      <c r="Q2810" s="115">
        <f t="shared" si="115"/>
        <v>2022</v>
      </c>
      <c r="R2810" s="211"/>
      <c r="S2810" s="115" t="str">
        <f t="shared" si="112"/>
        <v>SP 3 GNK</v>
      </c>
      <c r="T2810" s="115" t="str">
        <f>IFERROR(VLOOKUP(S2810,[1]LOKASI!$B$4:$D$19,2,0),"-")</f>
        <v>-</v>
      </c>
      <c r="U2810" s="216"/>
      <c r="V2810" s="216"/>
      <c r="W2810" s="215"/>
    </row>
    <row r="2811" spans="2:23" ht="52.5" hidden="1" customHeight="1" x14ac:dyDescent="0.35">
      <c r="B2811" s="115">
        <f t="shared" si="113"/>
        <v>2806</v>
      </c>
      <c r="C2811" s="115" t="s">
        <v>1755</v>
      </c>
      <c r="D2811" s="116" t="s">
        <v>5600</v>
      </c>
      <c r="E2811" s="117"/>
      <c r="F2811" s="118"/>
      <c r="G2811" s="119"/>
      <c r="H2811" s="119"/>
      <c r="I2811" s="119"/>
      <c r="J2811" s="119">
        <v>24</v>
      </c>
      <c r="K2811" s="217">
        <v>44695</v>
      </c>
      <c r="L2811" s="217">
        <v>44695</v>
      </c>
      <c r="M2811" s="217">
        <v>44695</v>
      </c>
      <c r="N2811" s="115" t="s">
        <v>3434</v>
      </c>
      <c r="O2811" s="115" t="s">
        <v>655</v>
      </c>
      <c r="P2811" s="115">
        <f t="shared" si="114"/>
        <v>5</v>
      </c>
      <c r="Q2811" s="115">
        <f t="shared" si="115"/>
        <v>2022</v>
      </c>
      <c r="R2811" s="211">
        <v>0.8</v>
      </c>
      <c r="S2811" s="115" t="str">
        <f t="shared" si="112"/>
        <v>TLJ</v>
      </c>
      <c r="T2811" s="115" t="str">
        <f>IFERROR(VLOOKUP(S2811,[1]LOKASI!$B$4:$D$19,2,0),"-")</f>
        <v>DISTRIK I</v>
      </c>
      <c r="U2811" s="216"/>
      <c r="V2811" s="216"/>
      <c r="W2811" s="215"/>
    </row>
    <row r="2812" spans="2:23" ht="52.5" hidden="1" customHeight="1" x14ac:dyDescent="0.35">
      <c r="B2812" s="115">
        <f t="shared" si="113"/>
        <v>2807</v>
      </c>
      <c r="C2812" s="115" t="s">
        <v>1755</v>
      </c>
      <c r="D2812" s="116" t="s">
        <v>5601</v>
      </c>
      <c r="E2812" s="117"/>
      <c r="F2812" s="118"/>
      <c r="G2812" s="119"/>
      <c r="H2812" s="119"/>
      <c r="I2812" s="119"/>
      <c r="J2812" s="119">
        <v>24</v>
      </c>
      <c r="K2812" s="217">
        <v>44695</v>
      </c>
      <c r="L2812" s="217">
        <v>44695</v>
      </c>
      <c r="M2812" s="217">
        <v>44695</v>
      </c>
      <c r="N2812" s="115" t="s">
        <v>3102</v>
      </c>
      <c r="O2812" s="115" t="s">
        <v>1676</v>
      </c>
      <c r="P2812" s="115">
        <f t="shared" si="114"/>
        <v>5</v>
      </c>
      <c r="Q2812" s="115">
        <f t="shared" si="115"/>
        <v>2022</v>
      </c>
      <c r="R2812" s="211">
        <v>0.86</v>
      </c>
      <c r="S2812" s="115" t="str">
        <f t="shared" si="112"/>
        <v>TTB</v>
      </c>
      <c r="T2812" s="115" t="str">
        <f>IFERROR(VLOOKUP(S2812,[1]LOKASI!$B$4:$D$19,2,0),"-")</f>
        <v>DISTRIK II</v>
      </c>
      <c r="U2812" s="216"/>
      <c r="V2812" s="216"/>
      <c r="W2812" s="215"/>
    </row>
    <row r="2813" spans="2:23" ht="52.5" hidden="1" customHeight="1" x14ac:dyDescent="0.35">
      <c r="B2813" s="115">
        <f t="shared" si="113"/>
        <v>2808</v>
      </c>
      <c r="C2813" s="115" t="s">
        <v>1755</v>
      </c>
      <c r="D2813" s="116" t="s">
        <v>5602</v>
      </c>
      <c r="E2813" s="117"/>
      <c r="F2813" s="118"/>
      <c r="G2813" s="119"/>
      <c r="H2813" s="119"/>
      <c r="I2813" s="119"/>
      <c r="J2813" s="119">
        <v>12</v>
      </c>
      <c r="K2813" s="217">
        <v>44694</v>
      </c>
      <c r="L2813" s="217">
        <v>44695</v>
      </c>
      <c r="M2813" s="217">
        <v>44695</v>
      </c>
      <c r="N2813" s="115" t="s">
        <v>3298</v>
      </c>
      <c r="O2813" s="115" t="s">
        <v>1495</v>
      </c>
      <c r="P2813" s="115">
        <f t="shared" si="114"/>
        <v>5</v>
      </c>
      <c r="Q2813" s="115">
        <f t="shared" si="115"/>
        <v>2022</v>
      </c>
      <c r="R2813" s="211">
        <v>2.9</v>
      </c>
      <c r="S2813" s="115" t="str">
        <f t="shared" si="112"/>
        <v>PDW</v>
      </c>
      <c r="T2813" s="115" t="str">
        <f>IFERROR(VLOOKUP(S2813,[1]LOKASI!$B$4:$D$19,2,0),"-")</f>
        <v>-</v>
      </c>
      <c r="U2813" s="216"/>
      <c r="V2813" s="216"/>
      <c r="W2813" s="215"/>
    </row>
    <row r="2814" spans="2:23" ht="52.5" hidden="1" customHeight="1" x14ac:dyDescent="0.35">
      <c r="B2814" s="115">
        <f t="shared" si="113"/>
        <v>2809</v>
      </c>
      <c r="C2814" s="115" t="s">
        <v>1755</v>
      </c>
      <c r="D2814" s="116" t="s">
        <v>5603</v>
      </c>
      <c r="E2814" s="117"/>
      <c r="F2814" s="118"/>
      <c r="G2814" s="119">
        <v>1</v>
      </c>
      <c r="H2814" s="119"/>
      <c r="I2814" s="119"/>
      <c r="J2814" s="119"/>
      <c r="K2814" s="217">
        <v>44695</v>
      </c>
      <c r="L2814" s="217">
        <v>44695</v>
      </c>
      <c r="M2814" s="217">
        <v>44695</v>
      </c>
      <c r="N2814" s="115" t="s">
        <v>4445</v>
      </c>
      <c r="O2814" s="115" t="s">
        <v>3866</v>
      </c>
      <c r="P2814" s="115">
        <f t="shared" si="114"/>
        <v>5</v>
      </c>
      <c r="Q2814" s="115">
        <f t="shared" si="115"/>
        <v>2022</v>
      </c>
      <c r="R2814" s="211">
        <v>1.46</v>
      </c>
      <c r="S2814" s="115" t="str">
        <f t="shared" si="112"/>
        <v>PDS</v>
      </c>
      <c r="T2814" s="115" t="str">
        <f>IFERROR(VLOOKUP(S2814,[1]LOKASI!$B$4:$D$19,2,0),"-")</f>
        <v>-</v>
      </c>
      <c r="U2814" s="216"/>
      <c r="V2814" s="216"/>
      <c r="W2814" s="215"/>
    </row>
    <row r="2815" spans="2:23" ht="52.5" hidden="1" customHeight="1" x14ac:dyDescent="0.35">
      <c r="B2815" s="115">
        <f t="shared" si="113"/>
        <v>2810</v>
      </c>
      <c r="C2815" s="115" t="s">
        <v>1755</v>
      </c>
      <c r="D2815" s="116" t="s">
        <v>5604</v>
      </c>
      <c r="E2815" s="117"/>
      <c r="F2815" s="118"/>
      <c r="G2815" s="119"/>
      <c r="H2815" s="119"/>
      <c r="I2815" s="119"/>
      <c r="J2815" s="119">
        <v>16</v>
      </c>
      <c r="K2815" s="217">
        <v>44694</v>
      </c>
      <c r="L2815" s="217">
        <v>44694</v>
      </c>
      <c r="M2815" s="217">
        <v>44694</v>
      </c>
      <c r="N2815" s="115" t="s">
        <v>3428</v>
      </c>
      <c r="O2815" s="115" t="s">
        <v>623</v>
      </c>
      <c r="P2815" s="115">
        <f t="shared" si="114"/>
        <v>5</v>
      </c>
      <c r="Q2815" s="115">
        <f t="shared" si="115"/>
        <v>2022</v>
      </c>
      <c r="R2815" s="211">
        <v>1</v>
      </c>
      <c r="S2815" s="115" t="str">
        <f t="shared" si="112"/>
        <v>TLJ</v>
      </c>
      <c r="T2815" s="115" t="str">
        <f>IFERROR(VLOOKUP(S2815,[1]LOKASI!$B$4:$D$19,2,0),"-")</f>
        <v>DISTRIK I</v>
      </c>
      <c r="U2815" s="216"/>
      <c r="V2815" s="216"/>
      <c r="W2815" s="215"/>
    </row>
    <row r="2816" spans="2:23" ht="52.5" hidden="1" customHeight="1" x14ac:dyDescent="0.35">
      <c r="B2816" s="115">
        <f t="shared" si="113"/>
        <v>2811</v>
      </c>
      <c r="C2816" s="115" t="s">
        <v>2301</v>
      </c>
      <c r="D2816" s="116" t="s">
        <v>5605</v>
      </c>
      <c r="E2816" s="117"/>
      <c r="F2816" s="118"/>
      <c r="G2816" s="119">
        <v>1</v>
      </c>
      <c r="H2816" s="119">
        <v>1</v>
      </c>
      <c r="I2816" s="119"/>
      <c r="J2816" s="119"/>
      <c r="K2816" s="217">
        <v>44694</v>
      </c>
      <c r="L2816" s="217">
        <v>44694</v>
      </c>
      <c r="M2816" s="217">
        <v>44694</v>
      </c>
      <c r="N2816" s="115" t="s">
        <v>2806</v>
      </c>
      <c r="O2816" s="115" t="s">
        <v>1778</v>
      </c>
      <c r="P2816" s="115">
        <f t="shared" si="114"/>
        <v>5</v>
      </c>
      <c r="Q2816" s="115">
        <f t="shared" si="115"/>
        <v>2022</v>
      </c>
      <c r="R2816" s="211"/>
      <c r="S2816" s="115" t="str">
        <f t="shared" si="112"/>
        <v>TMT-38</v>
      </c>
      <c r="T2816" s="115" t="str">
        <f>IFERROR(VLOOKUP(S2816,[1]LOKASI!$B$4:$D$19,2,0),"-")</f>
        <v>-</v>
      </c>
      <c r="U2816" s="216"/>
      <c r="V2816" s="216"/>
      <c r="W2816" s="215"/>
    </row>
    <row r="2817" spans="2:23" ht="52.5" hidden="1" customHeight="1" x14ac:dyDescent="0.35">
      <c r="B2817" s="115">
        <f t="shared" si="113"/>
        <v>2812</v>
      </c>
      <c r="C2817" s="115" t="s">
        <v>1782</v>
      </c>
      <c r="D2817" s="116" t="s">
        <v>5606</v>
      </c>
      <c r="E2817" s="117"/>
      <c r="F2817" s="118"/>
      <c r="G2817" s="119"/>
      <c r="H2817" s="119"/>
      <c r="I2817" s="119"/>
      <c r="J2817" s="119">
        <v>24</v>
      </c>
      <c r="K2817" s="217">
        <v>44693</v>
      </c>
      <c r="L2817" s="217">
        <v>44693</v>
      </c>
      <c r="M2817" s="217">
        <v>44693</v>
      </c>
      <c r="N2817" s="115" t="s">
        <v>5607</v>
      </c>
      <c r="O2817" s="115" t="s">
        <v>614</v>
      </c>
      <c r="P2817" s="115">
        <f t="shared" si="114"/>
        <v>5</v>
      </c>
      <c r="Q2817" s="115">
        <f t="shared" si="115"/>
        <v>2022</v>
      </c>
      <c r="R2817" s="211">
        <v>0.05</v>
      </c>
      <c r="S2817" s="115" t="str">
        <f t="shared" si="112"/>
        <v>TLJ</v>
      </c>
      <c r="T2817" s="115" t="str">
        <f>IFERROR(VLOOKUP(S2817,[1]LOKASI!$B$4:$D$19,2,0),"-")</f>
        <v>DISTRIK I</v>
      </c>
      <c r="U2817" s="216"/>
      <c r="V2817" s="216"/>
      <c r="W2817" s="215"/>
    </row>
    <row r="2818" spans="2:23" ht="52.5" hidden="1" customHeight="1" x14ac:dyDescent="0.35">
      <c r="B2818" s="115">
        <f t="shared" si="113"/>
        <v>2813</v>
      </c>
      <c r="C2818" s="115" t="s">
        <v>1755</v>
      </c>
      <c r="D2818" s="116" t="s">
        <v>5608</v>
      </c>
      <c r="E2818" s="117"/>
      <c r="F2818" s="118"/>
      <c r="G2818" s="119">
        <v>1</v>
      </c>
      <c r="H2818" s="119">
        <v>1</v>
      </c>
      <c r="I2818" s="119"/>
      <c r="J2818" s="119"/>
      <c r="K2818" s="217">
        <v>44693</v>
      </c>
      <c r="L2818" s="217">
        <v>44693</v>
      </c>
      <c r="M2818" s="217">
        <v>44693</v>
      </c>
      <c r="N2818" s="115" t="s">
        <v>3397</v>
      </c>
      <c r="O2818" s="115" t="s">
        <v>1695</v>
      </c>
      <c r="P2818" s="115">
        <f t="shared" si="114"/>
        <v>5</v>
      </c>
      <c r="Q2818" s="115">
        <f t="shared" si="115"/>
        <v>2022</v>
      </c>
      <c r="R2818" s="211">
        <v>1.95</v>
      </c>
      <c r="S2818" s="115" t="str">
        <f t="shared" si="112"/>
        <v>TTB</v>
      </c>
      <c r="T2818" s="115" t="str">
        <f>IFERROR(VLOOKUP(S2818,[1]LOKASI!$B$4:$D$19,2,0),"-")</f>
        <v>DISTRIK II</v>
      </c>
      <c r="U2818" s="216"/>
      <c r="V2818" s="216"/>
      <c r="W2818" s="215"/>
    </row>
    <row r="2819" spans="2:23" ht="52.5" hidden="1" customHeight="1" x14ac:dyDescent="0.35">
      <c r="B2819" s="115">
        <f t="shared" si="113"/>
        <v>2814</v>
      </c>
      <c r="C2819" s="115" t="s">
        <v>2301</v>
      </c>
      <c r="D2819" s="116" t="s">
        <v>5609</v>
      </c>
      <c r="E2819" s="117"/>
      <c r="F2819" s="118"/>
      <c r="G2819" s="119">
        <v>1</v>
      </c>
      <c r="H2819" s="119"/>
      <c r="I2819" s="119"/>
      <c r="J2819" s="119"/>
      <c r="K2819" s="217">
        <v>44693</v>
      </c>
      <c r="L2819" s="217">
        <v>44693</v>
      </c>
      <c r="M2819" s="217">
        <v>44693</v>
      </c>
      <c r="N2819" s="115" t="s">
        <v>5610</v>
      </c>
      <c r="O2819" s="115" t="s">
        <v>4631</v>
      </c>
      <c r="P2819" s="115">
        <f t="shared" si="114"/>
        <v>5</v>
      </c>
      <c r="Q2819" s="115">
        <f t="shared" si="115"/>
        <v>2022</v>
      </c>
      <c r="R2819" s="211"/>
      <c r="S2819" s="115" t="str">
        <f t="shared" si="112"/>
        <v>PMN-10</v>
      </c>
      <c r="T2819" s="115" t="str">
        <f>IFERROR(VLOOKUP(S2819,[1]LOKASI!$B$4:$D$19,2,0),"-")</f>
        <v>-</v>
      </c>
      <c r="U2819" s="216"/>
      <c r="V2819" s="216"/>
      <c r="W2819" s="215"/>
    </row>
    <row r="2820" spans="2:23" ht="77.25" hidden="1" customHeight="1" x14ac:dyDescent="0.35">
      <c r="B2820" s="115">
        <f t="shared" si="113"/>
        <v>2815</v>
      </c>
      <c r="C2820" s="115" t="s">
        <v>1755</v>
      </c>
      <c r="D2820" s="116" t="s">
        <v>5611</v>
      </c>
      <c r="E2820" s="117"/>
      <c r="F2820" s="118"/>
      <c r="G2820" s="119"/>
      <c r="H2820" s="119"/>
      <c r="I2820" s="119"/>
      <c r="J2820" s="119">
        <v>12</v>
      </c>
      <c r="K2820" s="217">
        <v>44693</v>
      </c>
      <c r="L2820" s="217">
        <v>44693</v>
      </c>
      <c r="M2820" s="217">
        <v>44693</v>
      </c>
      <c r="N2820" s="115" t="s">
        <v>3102</v>
      </c>
      <c r="O2820" s="115" t="s">
        <v>5612</v>
      </c>
      <c r="P2820" s="115">
        <f t="shared" si="114"/>
        <v>5</v>
      </c>
      <c r="Q2820" s="115">
        <f t="shared" si="115"/>
        <v>2022</v>
      </c>
      <c r="R2820" s="211">
        <v>0.05</v>
      </c>
      <c r="S2820" s="115" t="str">
        <f t="shared" si="112"/>
        <v>PDW</v>
      </c>
      <c r="T2820" s="115" t="str">
        <f>IFERROR(VLOOKUP(S2820,[1]LOKASI!$B$4:$D$19,2,0),"-")</f>
        <v>-</v>
      </c>
      <c r="U2820" s="216"/>
      <c r="V2820" s="216"/>
      <c r="W2820" s="215"/>
    </row>
    <row r="2821" spans="2:23" ht="89.25" hidden="1" customHeight="1" x14ac:dyDescent="0.35">
      <c r="B2821" s="115">
        <f t="shared" si="113"/>
        <v>2816</v>
      </c>
      <c r="C2821" s="115" t="s">
        <v>1755</v>
      </c>
      <c r="D2821" s="116" t="s">
        <v>5613</v>
      </c>
      <c r="E2821" s="117"/>
      <c r="F2821" s="118"/>
      <c r="G2821" s="119"/>
      <c r="H2821" s="119"/>
      <c r="I2821" s="119"/>
      <c r="J2821" s="119">
        <v>16</v>
      </c>
      <c r="K2821" s="217">
        <v>44692</v>
      </c>
      <c r="L2821" s="217">
        <v>44692</v>
      </c>
      <c r="M2821" s="217">
        <v>44692</v>
      </c>
      <c r="N2821" s="115" t="s">
        <v>5614</v>
      </c>
      <c r="O2821" s="115" t="s">
        <v>1432</v>
      </c>
      <c r="P2821" s="115">
        <f t="shared" si="114"/>
        <v>5</v>
      </c>
      <c r="Q2821" s="115">
        <f t="shared" si="115"/>
        <v>2022</v>
      </c>
      <c r="R2821" s="211">
        <v>0.2</v>
      </c>
      <c r="S2821" s="115" t="str">
        <f t="shared" si="112"/>
        <v>GNK</v>
      </c>
      <c r="T2821" s="115" t="str">
        <f>IFERROR(VLOOKUP(S2821,[1]LOKASI!$B$4:$D$19,2,0),"-")</f>
        <v>DISTRIK I</v>
      </c>
      <c r="U2821" s="216"/>
      <c r="V2821" s="216"/>
      <c r="W2821" s="215"/>
    </row>
    <row r="2822" spans="2:23" ht="52.5" hidden="1" customHeight="1" x14ac:dyDescent="0.35">
      <c r="B2822" s="115">
        <f t="shared" si="113"/>
        <v>2817</v>
      </c>
      <c r="C2822" s="115" t="s">
        <v>1755</v>
      </c>
      <c r="D2822" s="116" t="s">
        <v>5615</v>
      </c>
      <c r="E2822" s="117"/>
      <c r="F2822" s="118"/>
      <c r="G2822" s="119"/>
      <c r="H2822" s="119"/>
      <c r="I2822" s="119"/>
      <c r="J2822" s="119">
        <v>32</v>
      </c>
      <c r="K2822" s="217">
        <v>44692</v>
      </c>
      <c r="L2822" s="217">
        <v>44692</v>
      </c>
      <c r="M2822" s="217">
        <v>44692</v>
      </c>
      <c r="N2822" s="115" t="s">
        <v>4124</v>
      </c>
      <c r="O2822" s="115" t="s">
        <v>614</v>
      </c>
      <c r="P2822" s="115">
        <f t="shared" si="114"/>
        <v>5</v>
      </c>
      <c r="Q2822" s="115">
        <f t="shared" si="115"/>
        <v>2022</v>
      </c>
      <c r="R2822" s="211">
        <v>0.27500000000000002</v>
      </c>
      <c r="S2822" s="115" t="str">
        <f t="shared" ref="S2822:S2885" si="116">IF(C2822="TRUNKLINE",LEFT(O2822,25),IF(C2822="PIPING",LEFT(O2822,13),LEFT(O2822,3)))</f>
        <v>TLJ</v>
      </c>
      <c r="T2822" s="115" t="str">
        <f>IFERROR(VLOOKUP(S2822,[1]LOKASI!$B$4:$D$19,2,0),"-")</f>
        <v>DISTRIK I</v>
      </c>
      <c r="U2822" s="216"/>
      <c r="V2822" s="216"/>
      <c r="W2822" s="215"/>
    </row>
    <row r="2823" spans="2:23" ht="52.5" hidden="1" customHeight="1" x14ac:dyDescent="0.35">
      <c r="B2823" s="115">
        <f t="shared" si="113"/>
        <v>2818</v>
      </c>
      <c r="C2823" s="115" t="s">
        <v>1755</v>
      </c>
      <c r="D2823" s="116" t="s">
        <v>5616</v>
      </c>
      <c r="E2823" s="117"/>
      <c r="F2823" s="118"/>
      <c r="G2823" s="119"/>
      <c r="H2823" s="119"/>
      <c r="I2823" s="119"/>
      <c r="J2823" s="119">
        <v>24</v>
      </c>
      <c r="K2823" s="217">
        <v>44691</v>
      </c>
      <c r="L2823" s="217">
        <v>44691</v>
      </c>
      <c r="M2823" s="217">
        <v>44691</v>
      </c>
      <c r="N2823" s="115" t="s">
        <v>4455</v>
      </c>
      <c r="O2823" s="115" t="s">
        <v>614</v>
      </c>
      <c r="P2823" s="115">
        <f t="shared" si="114"/>
        <v>5</v>
      </c>
      <c r="Q2823" s="115">
        <f t="shared" si="115"/>
        <v>2022</v>
      </c>
      <c r="R2823" s="211">
        <v>0.1</v>
      </c>
      <c r="S2823" s="115" t="str">
        <f t="shared" si="116"/>
        <v>TLJ</v>
      </c>
      <c r="T2823" s="115" t="str">
        <f>IFERROR(VLOOKUP(S2823,[1]LOKASI!$B$4:$D$19,2,0),"-")</f>
        <v>DISTRIK I</v>
      </c>
      <c r="U2823" s="216"/>
      <c r="V2823" s="216"/>
      <c r="W2823" s="215"/>
    </row>
    <row r="2824" spans="2:23" ht="52.5" hidden="1" customHeight="1" x14ac:dyDescent="0.35">
      <c r="B2824" s="115">
        <f t="shared" ref="B2824:B2887" si="117">B2823+1</f>
        <v>2819</v>
      </c>
      <c r="C2824" s="115" t="s">
        <v>1755</v>
      </c>
      <c r="D2824" s="116" t="s">
        <v>5617</v>
      </c>
      <c r="E2824" s="117"/>
      <c r="F2824" s="118"/>
      <c r="G2824" s="119">
        <v>1</v>
      </c>
      <c r="H2824" s="119">
        <v>1</v>
      </c>
      <c r="I2824" s="119"/>
      <c r="J2824" s="119"/>
      <c r="K2824" s="217">
        <v>44691</v>
      </c>
      <c r="L2824" s="217">
        <v>44691</v>
      </c>
      <c r="M2824" s="217">
        <v>44691</v>
      </c>
      <c r="N2824" s="115" t="s">
        <v>3848</v>
      </c>
      <c r="O2824" s="115" t="s">
        <v>699</v>
      </c>
      <c r="P2824" s="115">
        <f t="shared" si="114"/>
        <v>5</v>
      </c>
      <c r="Q2824" s="115">
        <f t="shared" si="115"/>
        <v>2022</v>
      </c>
      <c r="R2824" s="211">
        <v>0.25</v>
      </c>
      <c r="S2824" s="115" t="str">
        <f t="shared" si="116"/>
        <v>TLJ</v>
      </c>
      <c r="T2824" s="115" t="str">
        <f>IFERROR(VLOOKUP(S2824,[1]LOKASI!$B$4:$D$19,2,0),"-")</f>
        <v>DISTRIK I</v>
      </c>
      <c r="U2824" s="216"/>
      <c r="V2824" s="216"/>
      <c r="W2824" s="215"/>
    </row>
    <row r="2825" spans="2:23" ht="52.5" hidden="1" customHeight="1" x14ac:dyDescent="0.35">
      <c r="B2825" s="115">
        <f t="shared" si="117"/>
        <v>2820</v>
      </c>
      <c r="C2825" s="115" t="s">
        <v>2301</v>
      </c>
      <c r="D2825" s="116" t="s">
        <v>5618</v>
      </c>
      <c r="E2825" s="117"/>
      <c r="F2825" s="118"/>
      <c r="G2825" s="119">
        <v>1</v>
      </c>
      <c r="H2825" s="119"/>
      <c r="I2825" s="119"/>
      <c r="J2825" s="119"/>
      <c r="K2825" s="217">
        <v>44691</v>
      </c>
      <c r="L2825" s="217">
        <v>44691</v>
      </c>
      <c r="M2825" s="217">
        <v>44691</v>
      </c>
      <c r="N2825" s="115" t="s">
        <v>5619</v>
      </c>
      <c r="O2825" s="115" t="s">
        <v>5620</v>
      </c>
      <c r="P2825" s="115">
        <f t="shared" si="114"/>
        <v>5</v>
      </c>
      <c r="Q2825" s="115">
        <f t="shared" si="115"/>
        <v>2022</v>
      </c>
      <c r="R2825" s="211"/>
      <c r="S2825" s="115" t="str">
        <f t="shared" si="116"/>
        <v>TTB-17</v>
      </c>
      <c r="T2825" s="115" t="str">
        <f>IFERROR(VLOOKUP(S2825,[1]LOKASI!$B$4:$D$19,2,0),"-")</f>
        <v>-</v>
      </c>
      <c r="U2825" s="216"/>
      <c r="V2825" s="216"/>
      <c r="W2825" s="215"/>
    </row>
    <row r="2826" spans="2:23" ht="52.5" hidden="1" customHeight="1" x14ac:dyDescent="0.35">
      <c r="B2826" s="115">
        <f t="shared" si="117"/>
        <v>2821</v>
      </c>
      <c r="C2826" s="115" t="s">
        <v>1300</v>
      </c>
      <c r="D2826" s="116" t="s">
        <v>5621</v>
      </c>
      <c r="E2826" s="117"/>
      <c r="F2826" s="118"/>
      <c r="G2826" s="119">
        <v>1</v>
      </c>
      <c r="H2826" s="119"/>
      <c r="I2826" s="119">
        <v>1</v>
      </c>
      <c r="J2826" s="119"/>
      <c r="K2826" s="217">
        <v>44691</v>
      </c>
      <c r="L2826" s="217">
        <v>44691</v>
      </c>
      <c r="M2826" s="217">
        <v>44691</v>
      </c>
      <c r="N2826" s="115" t="s">
        <v>3371</v>
      </c>
      <c r="O2826" s="115" t="s">
        <v>1842</v>
      </c>
      <c r="P2826" s="115">
        <f t="shared" si="114"/>
        <v>5</v>
      </c>
      <c r="Q2826" s="115">
        <f t="shared" si="115"/>
        <v>2022</v>
      </c>
      <c r="R2826" s="211">
        <v>2</v>
      </c>
      <c r="S2826" s="115" t="str">
        <f t="shared" si="116"/>
        <v>TLJ</v>
      </c>
      <c r="T2826" s="115" t="str">
        <f>IFERROR(VLOOKUP(S2826,[1]LOKASI!$B$4:$D$19,2,0),"-")</f>
        <v>DISTRIK I</v>
      </c>
      <c r="U2826" s="216"/>
      <c r="V2826" s="216"/>
      <c r="W2826" s="215"/>
    </row>
    <row r="2827" spans="2:23" ht="52.5" hidden="1" customHeight="1" x14ac:dyDescent="0.35">
      <c r="B2827" s="115">
        <f t="shared" si="117"/>
        <v>2822</v>
      </c>
      <c r="C2827" s="115" t="s">
        <v>1755</v>
      </c>
      <c r="D2827" s="116" t="s">
        <v>5622</v>
      </c>
      <c r="E2827" s="117"/>
      <c r="F2827" s="118"/>
      <c r="G2827" s="119">
        <v>1</v>
      </c>
      <c r="H2827" s="119"/>
      <c r="I2827" s="119"/>
      <c r="J2827" s="119"/>
      <c r="K2827" s="217">
        <v>44691</v>
      </c>
      <c r="L2827" s="217">
        <v>44691</v>
      </c>
      <c r="M2827" s="217">
        <v>44691</v>
      </c>
      <c r="N2827" s="115" t="s">
        <v>3254</v>
      </c>
      <c r="O2827" s="115" t="s">
        <v>1452</v>
      </c>
      <c r="P2827" s="115">
        <f t="shared" si="114"/>
        <v>5</v>
      </c>
      <c r="Q2827" s="115">
        <f t="shared" si="115"/>
        <v>2022</v>
      </c>
      <c r="R2827" s="211"/>
      <c r="S2827" s="115" t="str">
        <f t="shared" si="116"/>
        <v>KAG</v>
      </c>
      <c r="T2827" s="115" t="str">
        <f>IFERROR(VLOOKUP(S2827,[1]LOKASI!$B$4:$D$19,2,0),"-")</f>
        <v>DISTRIK III</v>
      </c>
      <c r="U2827" s="216"/>
      <c r="V2827" s="216"/>
      <c r="W2827" s="215"/>
    </row>
    <row r="2828" spans="2:23" ht="52.5" hidden="1" customHeight="1" x14ac:dyDescent="0.35">
      <c r="B2828" s="115">
        <f t="shared" si="117"/>
        <v>2823</v>
      </c>
      <c r="C2828" s="115" t="s">
        <v>1755</v>
      </c>
      <c r="D2828" s="116" t="s">
        <v>5623</v>
      </c>
      <c r="E2828" s="117"/>
      <c r="F2828" s="118"/>
      <c r="G2828" s="119"/>
      <c r="H2828" s="119"/>
      <c r="I2828" s="119"/>
      <c r="J2828" s="119">
        <v>16</v>
      </c>
      <c r="K2828" s="217">
        <v>44690</v>
      </c>
      <c r="L2828" s="217">
        <v>44690</v>
      </c>
      <c r="M2828" s="217">
        <v>44690</v>
      </c>
      <c r="N2828" s="115" t="s">
        <v>3446</v>
      </c>
      <c r="O2828" s="115" t="s">
        <v>1524</v>
      </c>
      <c r="P2828" s="115">
        <f t="shared" si="114"/>
        <v>5</v>
      </c>
      <c r="Q2828" s="115">
        <f t="shared" si="115"/>
        <v>2022</v>
      </c>
      <c r="R2828" s="211">
        <v>0.1</v>
      </c>
      <c r="S2828" s="115" t="str">
        <f t="shared" si="116"/>
        <v>PMB</v>
      </c>
      <c r="T2828" s="115" t="str">
        <f>IFERROR(VLOOKUP(S2828,[1]LOKASI!$B$4:$D$19,2,0),"-")</f>
        <v>DISTRIK I</v>
      </c>
      <c r="U2828" s="216"/>
      <c r="V2828" s="216"/>
      <c r="W2828" s="215"/>
    </row>
    <row r="2829" spans="2:23" ht="52.5" hidden="1" customHeight="1" x14ac:dyDescent="0.35">
      <c r="B2829" s="115">
        <f t="shared" si="117"/>
        <v>2824</v>
      </c>
      <c r="C2829" s="115" t="s">
        <v>1755</v>
      </c>
      <c r="D2829" s="116" t="s">
        <v>5624</v>
      </c>
      <c r="E2829" s="117"/>
      <c r="F2829" s="118"/>
      <c r="G2829" s="119"/>
      <c r="H2829" s="119"/>
      <c r="I2829" s="119"/>
      <c r="J2829" s="119">
        <v>16</v>
      </c>
      <c r="K2829" s="217">
        <v>44690</v>
      </c>
      <c r="L2829" s="217">
        <v>44690</v>
      </c>
      <c r="M2829" s="217">
        <v>44690</v>
      </c>
      <c r="N2829" s="115" t="s">
        <v>5625</v>
      </c>
      <c r="O2829" s="115" t="s">
        <v>614</v>
      </c>
      <c r="P2829" s="115">
        <f t="shared" si="114"/>
        <v>5</v>
      </c>
      <c r="Q2829" s="115">
        <f t="shared" si="115"/>
        <v>2022</v>
      </c>
      <c r="R2829" s="211">
        <v>0.35</v>
      </c>
      <c r="S2829" s="115" t="str">
        <f t="shared" si="116"/>
        <v>TLJ</v>
      </c>
      <c r="T2829" s="115" t="str">
        <f>IFERROR(VLOOKUP(S2829,[1]LOKASI!$B$4:$D$19,2,0),"-")</f>
        <v>DISTRIK I</v>
      </c>
      <c r="U2829" s="216"/>
      <c r="V2829" s="216"/>
      <c r="W2829" s="215"/>
    </row>
    <row r="2830" spans="2:23" ht="52.5" hidden="1" customHeight="1" x14ac:dyDescent="0.35">
      <c r="B2830" s="115">
        <f t="shared" si="117"/>
        <v>2825</v>
      </c>
      <c r="C2830" s="115" t="s">
        <v>1755</v>
      </c>
      <c r="D2830" s="116" t="s">
        <v>5626</v>
      </c>
      <c r="E2830" s="117"/>
      <c r="F2830" s="118"/>
      <c r="G2830" s="119">
        <v>1</v>
      </c>
      <c r="H2830" s="119"/>
      <c r="I2830" s="119">
        <v>1</v>
      </c>
      <c r="J2830" s="119"/>
      <c r="K2830" s="217">
        <v>44690</v>
      </c>
      <c r="L2830" s="217">
        <v>44690</v>
      </c>
      <c r="M2830" s="217">
        <v>44690</v>
      </c>
      <c r="N2830" s="115" t="s">
        <v>4455</v>
      </c>
      <c r="O2830" s="115" t="s">
        <v>1037</v>
      </c>
      <c r="P2830" s="115">
        <f t="shared" si="114"/>
        <v>5</v>
      </c>
      <c r="Q2830" s="115">
        <f t="shared" si="115"/>
        <v>2022</v>
      </c>
      <c r="R2830" s="211">
        <v>0.2</v>
      </c>
      <c r="S2830" s="115" t="str">
        <f t="shared" si="116"/>
        <v>TLJ</v>
      </c>
      <c r="T2830" s="115" t="str">
        <f>IFERROR(VLOOKUP(S2830,[1]LOKASI!$B$4:$D$19,2,0),"-")</f>
        <v>DISTRIK I</v>
      </c>
      <c r="U2830" s="216"/>
      <c r="V2830" s="216"/>
      <c r="W2830" s="215"/>
    </row>
    <row r="2831" spans="2:23" ht="52.5" hidden="1" customHeight="1" x14ac:dyDescent="0.35">
      <c r="B2831" s="115">
        <f t="shared" si="117"/>
        <v>2826</v>
      </c>
      <c r="C2831" s="115" t="s">
        <v>1755</v>
      </c>
      <c r="D2831" s="116" t="s">
        <v>5627</v>
      </c>
      <c r="E2831" s="117"/>
      <c r="F2831" s="118"/>
      <c r="G2831" s="119">
        <v>1</v>
      </c>
      <c r="H2831" s="119">
        <v>4</v>
      </c>
      <c r="I2831" s="119"/>
      <c r="J2831" s="119"/>
      <c r="K2831" s="217">
        <v>44690</v>
      </c>
      <c r="L2831" s="217">
        <v>44690</v>
      </c>
      <c r="M2831" s="217">
        <v>44690</v>
      </c>
      <c r="N2831" s="115" t="s">
        <v>5628</v>
      </c>
      <c r="O2831" s="115" t="s">
        <v>1361</v>
      </c>
      <c r="P2831" s="115">
        <f t="shared" si="114"/>
        <v>5</v>
      </c>
      <c r="Q2831" s="115">
        <f t="shared" si="115"/>
        <v>2022</v>
      </c>
      <c r="R2831" s="211">
        <v>0.96</v>
      </c>
      <c r="S2831" s="115" t="str">
        <f t="shared" si="116"/>
        <v>BRG</v>
      </c>
      <c r="T2831" s="115" t="str">
        <f>IFERROR(VLOOKUP(S2831,[1]LOKASI!$B$4:$D$19,2,0),"-")</f>
        <v>DISTRIK III</v>
      </c>
      <c r="U2831" s="216"/>
      <c r="V2831" s="216"/>
      <c r="W2831" s="215"/>
    </row>
    <row r="2832" spans="2:23" ht="52.5" hidden="1" customHeight="1" x14ac:dyDescent="0.35">
      <c r="B2832" s="115">
        <f t="shared" si="117"/>
        <v>2827</v>
      </c>
      <c r="C2832" s="115" t="s">
        <v>2301</v>
      </c>
      <c r="D2832" s="116" t="s">
        <v>5629</v>
      </c>
      <c r="E2832" s="117"/>
      <c r="F2832" s="118"/>
      <c r="G2832" s="119">
        <v>1</v>
      </c>
      <c r="H2832" s="119">
        <v>1</v>
      </c>
      <c r="I2832" s="119"/>
      <c r="J2832" s="119"/>
      <c r="K2832" s="217">
        <v>44690</v>
      </c>
      <c r="L2832" s="217">
        <v>44690</v>
      </c>
      <c r="M2832" s="217">
        <v>44690</v>
      </c>
      <c r="N2832" s="115" t="s">
        <v>5630</v>
      </c>
      <c r="O2832" s="115" t="s">
        <v>1452</v>
      </c>
      <c r="P2832" s="115">
        <f t="shared" si="114"/>
        <v>5</v>
      </c>
      <c r="Q2832" s="115">
        <f t="shared" si="115"/>
        <v>2022</v>
      </c>
      <c r="R2832" s="211"/>
      <c r="S2832" s="115" t="str">
        <f t="shared" si="116"/>
        <v>KAG-21</v>
      </c>
      <c r="T2832" s="115" t="str">
        <f>IFERROR(VLOOKUP(S2832,[1]LOKASI!$B$4:$D$19,2,0),"-")</f>
        <v>-</v>
      </c>
      <c r="U2832" s="216"/>
      <c r="V2832" s="216"/>
      <c r="W2832" s="215"/>
    </row>
    <row r="2833" spans="2:23" ht="52.5" hidden="1" customHeight="1" x14ac:dyDescent="0.35">
      <c r="B2833" s="115">
        <f t="shared" si="117"/>
        <v>2828</v>
      </c>
      <c r="C2833" s="115" t="s">
        <v>1755</v>
      </c>
      <c r="D2833" s="116" t="s">
        <v>5631</v>
      </c>
      <c r="E2833" s="117"/>
      <c r="F2833" s="118"/>
      <c r="G2833" s="119">
        <v>1</v>
      </c>
      <c r="H2833" s="119"/>
      <c r="I2833" s="119">
        <v>1</v>
      </c>
      <c r="J2833" s="119"/>
      <c r="K2833" s="217">
        <v>44689</v>
      </c>
      <c r="L2833" s="217">
        <v>44689</v>
      </c>
      <c r="M2833" s="217">
        <v>44689</v>
      </c>
      <c r="N2833" s="115" t="s">
        <v>3352</v>
      </c>
      <c r="O2833" s="115" t="s">
        <v>1580</v>
      </c>
      <c r="P2833" s="115">
        <f t="shared" si="114"/>
        <v>5</v>
      </c>
      <c r="Q2833" s="115">
        <f t="shared" si="115"/>
        <v>2022</v>
      </c>
      <c r="R2833" s="211">
        <v>0.375</v>
      </c>
      <c r="S2833" s="115" t="str">
        <f t="shared" si="116"/>
        <v>TLJ</v>
      </c>
      <c r="T2833" s="115" t="str">
        <f>IFERROR(VLOOKUP(S2833,[1]LOKASI!$B$4:$D$19,2,0),"-")</f>
        <v>DISTRIK I</v>
      </c>
      <c r="U2833" s="216"/>
      <c r="V2833" s="216"/>
      <c r="W2833" s="215"/>
    </row>
    <row r="2834" spans="2:23" ht="52.5" hidden="1" customHeight="1" x14ac:dyDescent="0.35">
      <c r="B2834" s="115">
        <f t="shared" si="117"/>
        <v>2829</v>
      </c>
      <c r="C2834" s="115" t="s">
        <v>1755</v>
      </c>
      <c r="D2834" s="116" t="s">
        <v>5632</v>
      </c>
      <c r="E2834" s="117"/>
      <c r="F2834" s="118"/>
      <c r="G2834" s="119"/>
      <c r="H2834" s="119"/>
      <c r="I2834" s="119"/>
      <c r="J2834" s="119">
        <v>16</v>
      </c>
      <c r="K2834" s="217">
        <v>44687</v>
      </c>
      <c r="L2834" s="217">
        <v>44687</v>
      </c>
      <c r="M2834" s="217">
        <v>44687</v>
      </c>
      <c r="N2834" s="115" t="s">
        <v>3294</v>
      </c>
      <c r="O2834" s="115" t="s">
        <v>691</v>
      </c>
      <c r="P2834" s="115">
        <f t="shared" si="114"/>
        <v>5</v>
      </c>
      <c r="Q2834" s="115">
        <f t="shared" si="115"/>
        <v>2022</v>
      </c>
      <c r="R2834" s="211">
        <v>0.45</v>
      </c>
      <c r="S2834" s="115" t="str">
        <f t="shared" si="116"/>
        <v>TLJ</v>
      </c>
      <c r="T2834" s="115" t="str">
        <f>IFERROR(VLOOKUP(S2834,[1]LOKASI!$B$4:$D$19,2,0),"-")</f>
        <v>DISTRIK I</v>
      </c>
      <c r="U2834" s="216"/>
      <c r="V2834" s="216"/>
      <c r="W2834" s="215"/>
    </row>
    <row r="2835" spans="2:23" ht="52.5" hidden="1" customHeight="1" x14ac:dyDescent="0.35">
      <c r="B2835" s="115">
        <f t="shared" si="117"/>
        <v>2830</v>
      </c>
      <c r="C2835" s="115" t="s">
        <v>1755</v>
      </c>
      <c r="D2835" s="116" t="s">
        <v>5633</v>
      </c>
      <c r="E2835" s="117"/>
      <c r="F2835" s="118"/>
      <c r="G2835" s="119"/>
      <c r="H2835" s="119"/>
      <c r="I2835" s="119"/>
      <c r="J2835" s="119">
        <v>18</v>
      </c>
      <c r="K2835" s="217">
        <v>44687</v>
      </c>
      <c r="L2835" s="217">
        <v>44687</v>
      </c>
      <c r="M2835" s="217">
        <v>44687</v>
      </c>
      <c r="N2835" s="115" t="s">
        <v>3302</v>
      </c>
      <c r="O2835" s="115" t="s">
        <v>1363</v>
      </c>
      <c r="P2835" s="115">
        <f t="shared" si="114"/>
        <v>5</v>
      </c>
      <c r="Q2835" s="115">
        <f t="shared" si="115"/>
        <v>2022</v>
      </c>
      <c r="R2835" s="211">
        <v>3.35</v>
      </c>
      <c r="S2835" s="115" t="str">
        <f t="shared" si="116"/>
        <v>BRG</v>
      </c>
      <c r="T2835" s="115" t="str">
        <f>IFERROR(VLOOKUP(S2835,[1]LOKASI!$B$4:$D$19,2,0),"-")</f>
        <v>DISTRIK III</v>
      </c>
      <c r="U2835" s="216"/>
      <c r="V2835" s="216"/>
      <c r="W2835" s="215"/>
    </row>
    <row r="2836" spans="2:23" ht="52.5" hidden="1" customHeight="1" x14ac:dyDescent="0.35">
      <c r="B2836" s="115">
        <f t="shared" si="117"/>
        <v>2831</v>
      </c>
      <c r="C2836" s="115" t="s">
        <v>1755</v>
      </c>
      <c r="D2836" s="116" t="s">
        <v>5634</v>
      </c>
      <c r="E2836" s="117"/>
      <c r="F2836" s="118"/>
      <c r="G2836" s="119"/>
      <c r="H2836" s="119"/>
      <c r="I2836" s="119"/>
      <c r="J2836" s="119">
        <v>18</v>
      </c>
      <c r="K2836" s="217">
        <v>44687</v>
      </c>
      <c r="L2836" s="217">
        <v>44687</v>
      </c>
      <c r="M2836" s="217">
        <v>44687</v>
      </c>
      <c r="N2836" s="115" t="s">
        <v>3272</v>
      </c>
      <c r="O2836" s="115" t="s">
        <v>1367</v>
      </c>
      <c r="P2836" s="115">
        <f t="shared" si="114"/>
        <v>5</v>
      </c>
      <c r="Q2836" s="115">
        <f t="shared" si="115"/>
        <v>2022</v>
      </c>
      <c r="R2836" s="211">
        <v>2.64</v>
      </c>
      <c r="S2836" s="115" t="str">
        <f t="shared" si="116"/>
        <v>BRG</v>
      </c>
      <c r="T2836" s="115" t="str">
        <f>IFERROR(VLOOKUP(S2836,[1]LOKASI!$B$4:$D$19,2,0),"-")</f>
        <v>DISTRIK III</v>
      </c>
      <c r="U2836" s="216"/>
      <c r="V2836" s="216"/>
      <c r="W2836" s="215"/>
    </row>
    <row r="2837" spans="2:23" ht="52.5" hidden="1" customHeight="1" x14ac:dyDescent="0.35">
      <c r="B2837" s="115">
        <f t="shared" si="117"/>
        <v>2832</v>
      </c>
      <c r="C2837" s="115" t="s">
        <v>1755</v>
      </c>
      <c r="D2837" s="116" t="s">
        <v>5635</v>
      </c>
      <c r="E2837" s="117"/>
      <c r="F2837" s="118"/>
      <c r="G2837" s="119">
        <v>1</v>
      </c>
      <c r="H2837" s="119">
        <v>1</v>
      </c>
      <c r="I2837" s="119"/>
      <c r="J2837" s="119"/>
      <c r="K2837" s="217">
        <v>44687</v>
      </c>
      <c r="L2837" s="217">
        <v>44687</v>
      </c>
      <c r="M2837" s="217">
        <v>44687</v>
      </c>
      <c r="N2837" s="115" t="s">
        <v>5636</v>
      </c>
      <c r="O2837" s="115" t="s">
        <v>1361</v>
      </c>
      <c r="P2837" s="115">
        <f t="shared" si="114"/>
        <v>5</v>
      </c>
      <c r="Q2837" s="115">
        <f t="shared" si="115"/>
        <v>2022</v>
      </c>
      <c r="R2837" s="211">
        <v>2.67</v>
      </c>
      <c r="S2837" s="115" t="str">
        <f t="shared" si="116"/>
        <v>BRG</v>
      </c>
      <c r="T2837" s="115" t="str">
        <f>IFERROR(VLOOKUP(S2837,[1]LOKASI!$B$4:$D$19,2,0),"-")</f>
        <v>DISTRIK III</v>
      </c>
      <c r="U2837" s="216"/>
      <c r="V2837" s="216"/>
      <c r="W2837" s="215"/>
    </row>
    <row r="2838" spans="2:23" ht="52.5" hidden="1" customHeight="1" x14ac:dyDescent="0.35">
      <c r="B2838" s="115">
        <f t="shared" si="117"/>
        <v>2833</v>
      </c>
      <c r="C2838" s="115" t="s">
        <v>1755</v>
      </c>
      <c r="D2838" s="116" t="s">
        <v>5637</v>
      </c>
      <c r="E2838" s="117"/>
      <c r="F2838" s="118"/>
      <c r="G2838" s="119"/>
      <c r="H2838" s="119"/>
      <c r="I2838" s="119"/>
      <c r="J2838" s="119">
        <v>32</v>
      </c>
      <c r="K2838" s="217">
        <v>44686</v>
      </c>
      <c r="L2838" s="217">
        <v>44686</v>
      </c>
      <c r="M2838" s="217">
        <v>44686</v>
      </c>
      <c r="N2838" s="115" t="s">
        <v>4124</v>
      </c>
      <c r="O2838" s="115" t="s">
        <v>644</v>
      </c>
      <c r="P2838" s="115">
        <f t="shared" si="114"/>
        <v>5</v>
      </c>
      <c r="Q2838" s="115">
        <f t="shared" si="115"/>
        <v>2022</v>
      </c>
      <c r="R2838" s="211">
        <v>0.4</v>
      </c>
      <c r="S2838" s="115" t="str">
        <f t="shared" si="116"/>
        <v>TLJ</v>
      </c>
      <c r="T2838" s="115" t="str">
        <f>IFERROR(VLOOKUP(S2838,[1]LOKASI!$B$4:$D$19,2,0),"-")</f>
        <v>DISTRIK I</v>
      </c>
      <c r="U2838" s="216"/>
      <c r="V2838" s="216"/>
      <c r="W2838" s="215"/>
    </row>
    <row r="2839" spans="2:23" ht="52.5" hidden="1" customHeight="1" x14ac:dyDescent="0.35">
      <c r="B2839" s="115">
        <f t="shared" si="117"/>
        <v>2834</v>
      </c>
      <c r="C2839" s="115" t="s">
        <v>1755</v>
      </c>
      <c r="D2839" s="116" t="s">
        <v>5638</v>
      </c>
      <c r="E2839" s="117"/>
      <c r="F2839" s="118"/>
      <c r="G2839" s="119">
        <v>1</v>
      </c>
      <c r="H2839" s="119"/>
      <c r="I2839" s="119">
        <v>2</v>
      </c>
      <c r="J2839" s="119"/>
      <c r="K2839" s="217">
        <v>44686</v>
      </c>
      <c r="L2839" s="217">
        <v>44686</v>
      </c>
      <c r="M2839" s="217">
        <v>44686</v>
      </c>
      <c r="N2839" s="115" t="s">
        <v>3208</v>
      </c>
      <c r="O2839" s="115" t="s">
        <v>1427</v>
      </c>
      <c r="P2839" s="115">
        <f t="shared" si="114"/>
        <v>5</v>
      </c>
      <c r="Q2839" s="115">
        <f t="shared" si="115"/>
        <v>2022</v>
      </c>
      <c r="R2839" s="211"/>
      <c r="S2839" s="115" t="str">
        <f t="shared" si="116"/>
        <v>GNK</v>
      </c>
      <c r="T2839" s="115" t="str">
        <f>IFERROR(VLOOKUP(S2839,[1]LOKASI!$B$4:$D$19,2,0),"-")</f>
        <v>DISTRIK I</v>
      </c>
      <c r="U2839" s="216"/>
      <c r="V2839" s="216"/>
      <c r="W2839" s="215"/>
    </row>
    <row r="2840" spans="2:23" ht="52.5" hidden="1" customHeight="1" x14ac:dyDescent="0.35">
      <c r="B2840" s="115">
        <f t="shared" si="117"/>
        <v>2835</v>
      </c>
      <c r="C2840" s="115" t="s">
        <v>1755</v>
      </c>
      <c r="D2840" s="116" t="s">
        <v>5639</v>
      </c>
      <c r="E2840" s="117"/>
      <c r="F2840" s="118"/>
      <c r="G2840" s="119"/>
      <c r="H2840" s="119"/>
      <c r="I2840" s="119"/>
      <c r="J2840" s="119">
        <v>1</v>
      </c>
      <c r="K2840" s="217">
        <v>44685</v>
      </c>
      <c r="L2840" s="217">
        <v>44685</v>
      </c>
      <c r="M2840" s="217">
        <v>44685</v>
      </c>
      <c r="N2840" s="115" t="s">
        <v>5628</v>
      </c>
      <c r="O2840" s="115" t="s">
        <v>1431</v>
      </c>
      <c r="P2840" s="115">
        <f t="shared" si="114"/>
        <v>5</v>
      </c>
      <c r="Q2840" s="115">
        <f t="shared" si="115"/>
        <v>2022</v>
      </c>
      <c r="R2840" s="211"/>
      <c r="S2840" s="115" t="str">
        <f t="shared" si="116"/>
        <v>GNK</v>
      </c>
      <c r="T2840" s="115" t="str">
        <f>IFERROR(VLOOKUP(S2840,[1]LOKASI!$B$4:$D$19,2,0),"-")</f>
        <v>DISTRIK I</v>
      </c>
      <c r="U2840" s="216"/>
      <c r="V2840" s="216"/>
      <c r="W2840" s="215"/>
    </row>
    <row r="2841" spans="2:23" ht="52.5" hidden="1" customHeight="1" x14ac:dyDescent="0.35">
      <c r="B2841" s="115">
        <f t="shared" si="117"/>
        <v>2836</v>
      </c>
      <c r="C2841" s="115" t="s">
        <v>1755</v>
      </c>
      <c r="D2841" s="116" t="s">
        <v>5640</v>
      </c>
      <c r="E2841" s="117"/>
      <c r="F2841" s="118"/>
      <c r="G2841" s="119">
        <v>1</v>
      </c>
      <c r="H2841" s="119"/>
      <c r="I2841" s="119">
        <v>1</v>
      </c>
      <c r="J2841" s="119"/>
      <c r="K2841" s="217">
        <v>44685</v>
      </c>
      <c r="L2841" s="217">
        <v>44685</v>
      </c>
      <c r="M2841" s="217">
        <v>44685</v>
      </c>
      <c r="N2841" s="115" t="s">
        <v>3577</v>
      </c>
      <c r="O2841" s="115" t="s">
        <v>1432</v>
      </c>
      <c r="P2841" s="115">
        <f t="shared" si="114"/>
        <v>5</v>
      </c>
      <c r="Q2841" s="115">
        <f t="shared" si="115"/>
        <v>2022</v>
      </c>
      <c r="R2841" s="211">
        <v>0.3</v>
      </c>
      <c r="S2841" s="115" t="str">
        <f t="shared" si="116"/>
        <v>GNK</v>
      </c>
      <c r="T2841" s="115" t="str">
        <f>IFERROR(VLOOKUP(S2841,[1]LOKASI!$B$4:$D$19,2,0),"-")</f>
        <v>DISTRIK I</v>
      </c>
      <c r="U2841" s="216"/>
      <c r="V2841" s="216"/>
      <c r="W2841" s="215"/>
    </row>
    <row r="2842" spans="2:23" ht="52.5" hidden="1" customHeight="1" x14ac:dyDescent="0.35">
      <c r="B2842" s="115">
        <f t="shared" si="117"/>
        <v>2837</v>
      </c>
      <c r="C2842" s="115" t="s">
        <v>1755</v>
      </c>
      <c r="D2842" s="116" t="s">
        <v>5641</v>
      </c>
      <c r="E2842" s="117"/>
      <c r="F2842" s="118"/>
      <c r="G2842" s="119">
        <v>1</v>
      </c>
      <c r="H2842" s="119"/>
      <c r="I2842" s="119">
        <v>1</v>
      </c>
      <c r="J2842" s="119"/>
      <c r="K2842" s="217">
        <v>44685</v>
      </c>
      <c r="L2842" s="217">
        <v>44685</v>
      </c>
      <c r="M2842" s="217">
        <v>44685</v>
      </c>
      <c r="N2842" s="115" t="s">
        <v>3057</v>
      </c>
      <c r="O2842" s="115" t="s">
        <v>1159</v>
      </c>
      <c r="P2842" s="115">
        <f t="shared" si="114"/>
        <v>5</v>
      </c>
      <c r="Q2842" s="115">
        <f t="shared" si="115"/>
        <v>2022</v>
      </c>
      <c r="R2842" s="211"/>
      <c r="S2842" s="115" t="str">
        <f t="shared" si="116"/>
        <v>TLJ</v>
      </c>
      <c r="T2842" s="115" t="str">
        <f>IFERROR(VLOOKUP(S2842,[1]LOKASI!$B$4:$D$19,2,0),"-")</f>
        <v>DISTRIK I</v>
      </c>
      <c r="U2842" s="216"/>
      <c r="V2842" s="216"/>
      <c r="W2842" s="215"/>
    </row>
    <row r="2843" spans="2:23" ht="70" hidden="1" customHeight="1" x14ac:dyDescent="0.35">
      <c r="B2843" s="115">
        <f t="shared" si="117"/>
        <v>2838</v>
      </c>
      <c r="C2843" s="115" t="s">
        <v>1782</v>
      </c>
      <c r="D2843" s="116" t="s">
        <v>5642</v>
      </c>
      <c r="E2843" s="117"/>
      <c r="F2843" s="118"/>
      <c r="G2843" s="119">
        <v>1</v>
      </c>
      <c r="H2843" s="119"/>
      <c r="I2843" s="119">
        <v>1</v>
      </c>
      <c r="J2843" s="119"/>
      <c r="K2843" s="217">
        <v>44742</v>
      </c>
      <c r="L2843" s="217">
        <v>44742</v>
      </c>
      <c r="M2843" s="217">
        <v>44742</v>
      </c>
      <c r="N2843" s="115" t="s">
        <v>3002</v>
      </c>
      <c r="O2843" s="126" t="s">
        <v>1159</v>
      </c>
      <c r="P2843" s="115">
        <f t="shared" si="114"/>
        <v>6</v>
      </c>
      <c r="Q2843" s="115">
        <f t="shared" si="115"/>
        <v>2022</v>
      </c>
      <c r="R2843" s="211">
        <v>5</v>
      </c>
      <c r="S2843" s="115" t="str">
        <f t="shared" si="116"/>
        <v>TLJ</v>
      </c>
      <c r="T2843" s="115" t="str">
        <f>IFERROR(VLOOKUP(S2843,[1]LOKASI!$B$4:$D$19,2,0),"-")</f>
        <v>DISTRIK I</v>
      </c>
      <c r="U2843" s="216"/>
      <c r="V2843" s="216"/>
      <c r="W2843" s="215"/>
    </row>
    <row r="2844" spans="2:23" ht="70" hidden="1" customHeight="1" x14ac:dyDescent="0.35">
      <c r="B2844" s="115">
        <f t="shared" si="117"/>
        <v>2839</v>
      </c>
      <c r="C2844" s="115" t="s">
        <v>1782</v>
      </c>
      <c r="D2844" s="116" t="s">
        <v>5643</v>
      </c>
      <c r="E2844" s="117"/>
      <c r="F2844" s="118"/>
      <c r="G2844" s="119">
        <v>1</v>
      </c>
      <c r="H2844" s="119"/>
      <c r="I2844" s="119">
        <v>1</v>
      </c>
      <c r="J2844" s="119"/>
      <c r="K2844" s="217">
        <v>44741</v>
      </c>
      <c r="L2844" s="217">
        <v>44741</v>
      </c>
      <c r="M2844" s="217">
        <v>44741</v>
      </c>
      <c r="N2844" s="115" t="s">
        <v>3182</v>
      </c>
      <c r="O2844" s="126" t="s">
        <v>1512</v>
      </c>
      <c r="P2844" s="115">
        <f t="shared" si="114"/>
        <v>6</v>
      </c>
      <c r="Q2844" s="115">
        <f t="shared" si="115"/>
        <v>2022</v>
      </c>
      <c r="R2844" s="211"/>
      <c r="S2844" s="115" t="str">
        <f t="shared" si="116"/>
        <v>PMB</v>
      </c>
      <c r="T2844" s="115" t="str">
        <f>IFERROR(VLOOKUP(S2844,[1]LOKASI!$B$4:$D$19,2,0),"-")</f>
        <v>DISTRIK I</v>
      </c>
      <c r="U2844" s="216"/>
      <c r="V2844" s="216"/>
      <c r="W2844" s="215"/>
    </row>
    <row r="2845" spans="2:23" ht="70" hidden="1" customHeight="1" x14ac:dyDescent="0.35">
      <c r="B2845" s="115">
        <f t="shared" si="117"/>
        <v>2840</v>
      </c>
      <c r="C2845" s="115" t="s">
        <v>1755</v>
      </c>
      <c r="D2845" s="116" t="s">
        <v>5644</v>
      </c>
      <c r="E2845" s="117"/>
      <c r="F2845" s="118"/>
      <c r="G2845" s="119">
        <v>1</v>
      </c>
      <c r="H2845" s="119"/>
      <c r="I2845" s="119">
        <v>1</v>
      </c>
      <c r="J2845" s="119"/>
      <c r="K2845" s="217">
        <v>44741</v>
      </c>
      <c r="L2845" s="217">
        <v>44741</v>
      </c>
      <c r="M2845" s="217">
        <v>44741</v>
      </c>
      <c r="N2845" s="115" t="s">
        <v>3428</v>
      </c>
      <c r="O2845" s="126" t="s">
        <v>1152</v>
      </c>
      <c r="P2845" s="115">
        <f t="shared" si="114"/>
        <v>6</v>
      </c>
      <c r="Q2845" s="115">
        <f t="shared" si="115"/>
        <v>2022</v>
      </c>
      <c r="R2845" s="211">
        <v>0.01</v>
      </c>
      <c r="S2845" s="115" t="str">
        <f t="shared" si="116"/>
        <v>TLJ</v>
      </c>
      <c r="T2845" s="115" t="str">
        <f>IFERROR(VLOOKUP(S2845,[1]LOKASI!$B$4:$D$19,2,0),"-")</f>
        <v>DISTRIK I</v>
      </c>
      <c r="U2845" s="216"/>
      <c r="V2845" s="216"/>
      <c r="W2845" s="215"/>
    </row>
    <row r="2846" spans="2:23" ht="70" hidden="1" customHeight="1" x14ac:dyDescent="0.35">
      <c r="B2846" s="115">
        <f t="shared" si="117"/>
        <v>2841</v>
      </c>
      <c r="C2846" s="115" t="s">
        <v>1755</v>
      </c>
      <c r="D2846" s="116" t="s">
        <v>5645</v>
      </c>
      <c r="E2846" s="117"/>
      <c r="F2846" s="118"/>
      <c r="G2846" s="119"/>
      <c r="H2846" s="119"/>
      <c r="I2846" s="119"/>
      <c r="J2846" s="119">
        <v>9</v>
      </c>
      <c r="K2846" s="217">
        <v>44740</v>
      </c>
      <c r="L2846" s="217">
        <v>44740</v>
      </c>
      <c r="M2846" s="217">
        <v>44740</v>
      </c>
      <c r="N2846" s="115" t="s">
        <v>5646</v>
      </c>
      <c r="O2846" s="126" t="s">
        <v>1420</v>
      </c>
      <c r="P2846" s="115">
        <f t="shared" si="114"/>
        <v>6</v>
      </c>
      <c r="Q2846" s="115">
        <f t="shared" si="115"/>
        <v>2022</v>
      </c>
      <c r="R2846" s="211">
        <v>0.5</v>
      </c>
      <c r="S2846" s="115" t="str">
        <f t="shared" si="116"/>
        <v>GNK</v>
      </c>
      <c r="T2846" s="115" t="str">
        <f>IFERROR(VLOOKUP(S2846,[1]LOKASI!$B$4:$D$19,2,0),"-")</f>
        <v>DISTRIK I</v>
      </c>
      <c r="U2846" s="216"/>
      <c r="V2846" s="216"/>
      <c r="W2846" s="215"/>
    </row>
    <row r="2847" spans="2:23" ht="70" hidden="1" customHeight="1" x14ac:dyDescent="0.35">
      <c r="B2847" s="115">
        <f t="shared" si="117"/>
        <v>2842</v>
      </c>
      <c r="C2847" s="115" t="s">
        <v>2301</v>
      </c>
      <c r="D2847" s="116" t="s">
        <v>5647</v>
      </c>
      <c r="E2847" s="117"/>
      <c r="F2847" s="118"/>
      <c r="G2847" s="119">
        <v>1</v>
      </c>
      <c r="H2847" s="119"/>
      <c r="I2847" s="119"/>
      <c r="J2847" s="119"/>
      <c r="K2847" s="217">
        <v>44740</v>
      </c>
      <c r="L2847" s="217">
        <v>44740</v>
      </c>
      <c r="M2847" s="217">
        <v>44740</v>
      </c>
      <c r="N2847" s="115" t="s">
        <v>3272</v>
      </c>
      <c r="O2847" s="126" t="s">
        <v>1336</v>
      </c>
      <c r="P2847" s="115">
        <f t="shared" si="114"/>
        <v>6</v>
      </c>
      <c r="Q2847" s="115">
        <f t="shared" si="115"/>
        <v>2022</v>
      </c>
      <c r="R2847" s="211"/>
      <c r="S2847" s="115" t="str">
        <f t="shared" si="116"/>
        <v>SP 3 GNK</v>
      </c>
      <c r="T2847" s="115" t="str">
        <f>IFERROR(VLOOKUP(S2847,[1]LOKASI!$B$4:$D$19,2,0),"-")</f>
        <v>-</v>
      </c>
      <c r="U2847" s="216"/>
      <c r="V2847" s="216"/>
      <c r="W2847" s="215"/>
    </row>
    <row r="2848" spans="2:23" ht="70" hidden="1" customHeight="1" x14ac:dyDescent="0.35">
      <c r="B2848" s="115">
        <f t="shared" si="117"/>
        <v>2843</v>
      </c>
      <c r="C2848" s="115" t="s">
        <v>1755</v>
      </c>
      <c r="D2848" s="116" t="s">
        <v>5648</v>
      </c>
      <c r="E2848" s="117"/>
      <c r="F2848" s="118"/>
      <c r="G2848" s="119">
        <v>1</v>
      </c>
      <c r="H2848" s="119">
        <v>1</v>
      </c>
      <c r="I2848" s="119"/>
      <c r="J2848" s="119"/>
      <c r="K2848" s="217">
        <v>44739</v>
      </c>
      <c r="L2848" s="217">
        <v>44739</v>
      </c>
      <c r="M2848" s="217">
        <v>44739</v>
      </c>
      <c r="N2848" s="115" t="s">
        <v>3954</v>
      </c>
      <c r="O2848" s="126" t="s">
        <v>1795</v>
      </c>
      <c r="P2848" s="115">
        <f t="shared" si="114"/>
        <v>6</v>
      </c>
      <c r="Q2848" s="115">
        <f t="shared" si="115"/>
        <v>2022</v>
      </c>
      <c r="R2848" s="211">
        <v>0.3</v>
      </c>
      <c r="S2848" s="115" t="str">
        <f t="shared" si="116"/>
        <v>TMT</v>
      </c>
      <c r="T2848" s="115" t="str">
        <f>IFERROR(VLOOKUP(S2848,[1]LOKASI!$B$4:$D$19,2,0),"-")</f>
        <v>DISTRIK II</v>
      </c>
      <c r="U2848" s="216"/>
      <c r="V2848" s="216"/>
      <c r="W2848" s="215"/>
    </row>
    <row r="2849" spans="2:23" ht="70" hidden="1" customHeight="1" x14ac:dyDescent="0.35">
      <c r="B2849" s="115">
        <f t="shared" si="117"/>
        <v>2844</v>
      </c>
      <c r="C2849" s="115" t="s">
        <v>1755</v>
      </c>
      <c r="D2849" s="116" t="s">
        <v>5649</v>
      </c>
      <c r="E2849" s="117"/>
      <c r="F2849" s="118"/>
      <c r="G2849" s="119">
        <v>1</v>
      </c>
      <c r="H2849" s="119"/>
      <c r="I2849" s="119">
        <v>1</v>
      </c>
      <c r="J2849" s="119"/>
      <c r="K2849" s="217">
        <v>44739</v>
      </c>
      <c r="L2849" s="217">
        <v>44739</v>
      </c>
      <c r="M2849" s="217">
        <v>44739</v>
      </c>
      <c r="N2849" s="115" t="s">
        <v>3530</v>
      </c>
      <c r="O2849" s="126" t="s">
        <v>1372</v>
      </c>
      <c r="P2849" s="115">
        <f t="shared" si="114"/>
        <v>6</v>
      </c>
      <c r="Q2849" s="115">
        <f t="shared" si="115"/>
        <v>2022</v>
      </c>
      <c r="R2849" s="211">
        <v>1.8</v>
      </c>
      <c r="S2849" s="115" t="str">
        <f t="shared" si="116"/>
        <v>BRG</v>
      </c>
      <c r="T2849" s="115" t="str">
        <f>IFERROR(VLOOKUP(S2849,[1]LOKASI!$B$4:$D$19,2,0),"-")</f>
        <v>DISTRIK III</v>
      </c>
      <c r="U2849" s="216"/>
      <c r="V2849" s="216"/>
      <c r="W2849" s="215"/>
    </row>
    <row r="2850" spans="2:23" ht="70" hidden="1" customHeight="1" x14ac:dyDescent="0.35">
      <c r="B2850" s="115">
        <f t="shared" si="117"/>
        <v>2845</v>
      </c>
      <c r="C2850" s="115" t="s">
        <v>1755</v>
      </c>
      <c r="D2850" s="116" t="s">
        <v>5650</v>
      </c>
      <c r="E2850" s="117"/>
      <c r="F2850" s="118"/>
      <c r="G2850" s="119"/>
      <c r="H2850" s="119"/>
      <c r="I2850" s="119"/>
      <c r="J2850" s="119">
        <v>9</v>
      </c>
      <c r="K2850" s="217">
        <v>44738</v>
      </c>
      <c r="L2850" s="217">
        <v>44738</v>
      </c>
      <c r="M2850" s="217">
        <v>44738</v>
      </c>
      <c r="N2850" s="115" t="s">
        <v>5651</v>
      </c>
      <c r="O2850" s="126" t="s">
        <v>1520</v>
      </c>
      <c r="P2850" s="115">
        <f t="shared" si="114"/>
        <v>6</v>
      </c>
      <c r="Q2850" s="115">
        <f t="shared" si="115"/>
        <v>2022</v>
      </c>
      <c r="R2850" s="211">
        <v>0.1</v>
      </c>
      <c r="S2850" s="115" t="str">
        <f t="shared" si="116"/>
        <v>PMB</v>
      </c>
      <c r="T2850" s="115" t="str">
        <f>IFERROR(VLOOKUP(S2850,[1]LOKASI!$B$4:$D$19,2,0),"-")</f>
        <v>DISTRIK I</v>
      </c>
      <c r="U2850" s="216"/>
      <c r="V2850" s="216"/>
      <c r="W2850" s="215"/>
    </row>
    <row r="2851" spans="2:23" ht="70" hidden="1" customHeight="1" x14ac:dyDescent="0.35">
      <c r="B2851" s="115">
        <f t="shared" si="117"/>
        <v>2846</v>
      </c>
      <c r="C2851" s="115" t="s">
        <v>1755</v>
      </c>
      <c r="D2851" s="116" t="s">
        <v>5652</v>
      </c>
      <c r="E2851" s="117"/>
      <c r="F2851" s="118"/>
      <c r="G2851" s="119">
        <v>1</v>
      </c>
      <c r="H2851" s="119">
        <v>1</v>
      </c>
      <c r="I2851" s="119"/>
      <c r="J2851" s="119"/>
      <c r="K2851" s="217">
        <v>44737</v>
      </c>
      <c r="L2851" s="217">
        <v>44737</v>
      </c>
      <c r="M2851" s="217">
        <v>44737</v>
      </c>
      <c r="N2851" s="115" t="s">
        <v>3811</v>
      </c>
      <c r="O2851" s="126" t="s">
        <v>1795</v>
      </c>
      <c r="P2851" s="115">
        <f t="shared" si="114"/>
        <v>6</v>
      </c>
      <c r="Q2851" s="115">
        <f t="shared" si="115"/>
        <v>2022</v>
      </c>
      <c r="R2851" s="211">
        <v>2.7</v>
      </c>
      <c r="S2851" s="115" t="str">
        <f t="shared" si="116"/>
        <v>TMT</v>
      </c>
      <c r="T2851" s="115" t="str">
        <f>IFERROR(VLOOKUP(S2851,[1]LOKASI!$B$4:$D$19,2,0),"-")</f>
        <v>DISTRIK II</v>
      </c>
      <c r="U2851" s="216"/>
      <c r="V2851" s="216"/>
      <c r="W2851" s="215"/>
    </row>
    <row r="2852" spans="2:23" ht="70" hidden="1" customHeight="1" x14ac:dyDescent="0.35">
      <c r="B2852" s="115">
        <f t="shared" si="117"/>
        <v>2847</v>
      </c>
      <c r="C2852" s="115" t="s">
        <v>1755</v>
      </c>
      <c r="D2852" s="116" t="s">
        <v>5653</v>
      </c>
      <c r="E2852" s="117"/>
      <c r="F2852" s="118"/>
      <c r="G2852" s="119"/>
      <c r="H2852" s="119"/>
      <c r="I2852" s="119"/>
      <c r="J2852" s="119">
        <v>18</v>
      </c>
      <c r="K2852" s="217">
        <v>44736</v>
      </c>
      <c r="L2852" s="217">
        <v>44736</v>
      </c>
      <c r="M2852" s="217">
        <v>44736</v>
      </c>
      <c r="N2852" s="115" t="s">
        <v>5654</v>
      </c>
      <c r="O2852" s="126" t="s">
        <v>1432</v>
      </c>
      <c r="P2852" s="115">
        <f t="shared" ref="P2852:P2915" si="118">MONTH(K2852)</f>
        <v>6</v>
      </c>
      <c r="Q2852" s="115">
        <f t="shared" ref="Q2852:Q2915" si="119">YEAR(K2852)</f>
        <v>2022</v>
      </c>
      <c r="R2852" s="211">
        <v>0.26</v>
      </c>
      <c r="S2852" s="115" t="str">
        <f t="shared" si="116"/>
        <v>GNK</v>
      </c>
      <c r="T2852" s="115" t="str">
        <f>IFERROR(VLOOKUP(S2852,[1]LOKASI!$B$4:$D$19,2,0),"-")</f>
        <v>DISTRIK I</v>
      </c>
      <c r="U2852" s="216"/>
      <c r="V2852" s="216"/>
      <c r="W2852" s="215"/>
    </row>
    <row r="2853" spans="2:23" ht="70" hidden="1" customHeight="1" x14ac:dyDescent="0.35">
      <c r="B2853" s="115">
        <f t="shared" si="117"/>
        <v>2848</v>
      </c>
      <c r="C2853" s="115" t="s">
        <v>1755</v>
      </c>
      <c r="D2853" s="116" t="s">
        <v>5655</v>
      </c>
      <c r="E2853" s="117"/>
      <c r="F2853" s="118"/>
      <c r="G2853" s="119"/>
      <c r="H2853" s="119"/>
      <c r="I2853" s="119"/>
      <c r="J2853" s="119">
        <v>12</v>
      </c>
      <c r="K2853" s="217">
        <v>44736</v>
      </c>
      <c r="L2853" s="217">
        <v>44736</v>
      </c>
      <c r="M2853" s="217">
        <v>44736</v>
      </c>
      <c r="N2853" s="115" t="s">
        <v>5316</v>
      </c>
      <c r="O2853" s="126" t="s">
        <v>1862</v>
      </c>
      <c r="P2853" s="115">
        <f t="shared" si="118"/>
        <v>6</v>
      </c>
      <c r="Q2853" s="115">
        <f t="shared" si="119"/>
        <v>2022</v>
      </c>
      <c r="R2853" s="211">
        <v>0.75</v>
      </c>
      <c r="S2853" s="115" t="str">
        <f t="shared" si="116"/>
        <v>OGN</v>
      </c>
      <c r="T2853" s="115" t="str">
        <f>IFERROR(VLOOKUP(S2853,[1]LOKASI!$B$4:$D$19,2,0),"-")</f>
        <v>DISTRIK II</v>
      </c>
      <c r="U2853" s="216"/>
      <c r="V2853" s="216"/>
      <c r="W2853" s="215"/>
    </row>
    <row r="2854" spans="2:23" ht="70" hidden="1" customHeight="1" x14ac:dyDescent="0.35">
      <c r="B2854" s="115">
        <f t="shared" si="117"/>
        <v>2849</v>
      </c>
      <c r="C2854" s="115" t="s">
        <v>1755</v>
      </c>
      <c r="D2854" s="116" t="s">
        <v>5656</v>
      </c>
      <c r="E2854" s="117"/>
      <c r="F2854" s="118"/>
      <c r="G2854" s="119">
        <v>1</v>
      </c>
      <c r="H2854" s="119">
        <v>1</v>
      </c>
      <c r="I2854" s="119"/>
      <c r="J2854" s="119"/>
      <c r="K2854" s="217">
        <v>44735</v>
      </c>
      <c r="L2854" s="217">
        <v>44735</v>
      </c>
      <c r="M2854" s="217">
        <v>44735</v>
      </c>
      <c r="N2854" s="115" t="s">
        <v>3860</v>
      </c>
      <c r="O2854" s="126" t="s">
        <v>1538</v>
      </c>
      <c r="P2854" s="115">
        <f t="shared" si="118"/>
        <v>6</v>
      </c>
      <c r="Q2854" s="115">
        <f t="shared" si="119"/>
        <v>2022</v>
      </c>
      <c r="R2854" s="211"/>
      <c r="S2854" s="115" t="str">
        <f t="shared" si="116"/>
        <v>SKG</v>
      </c>
      <c r="T2854" s="115" t="str">
        <f>IFERROR(VLOOKUP(S2854,[1]LOKASI!$B$4:$D$19,2,0),"-")</f>
        <v>-</v>
      </c>
      <c r="U2854" s="216"/>
      <c r="V2854" s="216"/>
      <c r="W2854" s="215"/>
    </row>
    <row r="2855" spans="2:23" ht="70" hidden="1" customHeight="1" x14ac:dyDescent="0.35">
      <c r="B2855" s="115">
        <f t="shared" si="117"/>
        <v>2850</v>
      </c>
      <c r="C2855" s="115" t="s">
        <v>1755</v>
      </c>
      <c r="D2855" s="116" t="s">
        <v>5657</v>
      </c>
      <c r="E2855" s="117"/>
      <c r="F2855" s="118"/>
      <c r="G2855" s="119">
        <v>1</v>
      </c>
      <c r="H2855" s="119"/>
      <c r="I2855" s="119">
        <v>1</v>
      </c>
      <c r="J2855" s="119"/>
      <c r="K2855" s="217">
        <v>44734</v>
      </c>
      <c r="L2855" s="217">
        <v>44734</v>
      </c>
      <c r="M2855" s="217">
        <v>44734</v>
      </c>
      <c r="N2855" s="115" t="s">
        <v>5658</v>
      </c>
      <c r="O2855" s="126" t="s">
        <v>1690</v>
      </c>
      <c r="P2855" s="115">
        <f t="shared" si="118"/>
        <v>6</v>
      </c>
      <c r="Q2855" s="115">
        <f t="shared" si="119"/>
        <v>2022</v>
      </c>
      <c r="R2855" s="211">
        <v>7.0000000000000007E-2</v>
      </c>
      <c r="S2855" s="115" t="str">
        <f t="shared" si="116"/>
        <v>TTB</v>
      </c>
      <c r="T2855" s="115" t="str">
        <f>IFERROR(VLOOKUP(S2855,[1]LOKASI!$B$4:$D$19,2,0),"-")</f>
        <v>DISTRIK II</v>
      </c>
      <c r="U2855" s="216"/>
      <c r="V2855" s="216"/>
      <c r="W2855" s="215"/>
    </row>
    <row r="2856" spans="2:23" ht="70" hidden="1" customHeight="1" x14ac:dyDescent="0.35">
      <c r="B2856" s="115">
        <f t="shared" si="117"/>
        <v>2851</v>
      </c>
      <c r="C2856" s="115" t="s">
        <v>1755</v>
      </c>
      <c r="D2856" s="116" t="s">
        <v>5659</v>
      </c>
      <c r="E2856" s="117"/>
      <c r="F2856" s="118"/>
      <c r="G2856" s="119"/>
      <c r="H2856" s="119"/>
      <c r="I2856" s="119"/>
      <c r="J2856" s="119">
        <v>31.5</v>
      </c>
      <c r="K2856" s="217">
        <v>44733</v>
      </c>
      <c r="L2856" s="217">
        <v>44733</v>
      </c>
      <c r="M2856" s="217">
        <v>44733</v>
      </c>
      <c r="N2856" s="115" t="s">
        <v>3352</v>
      </c>
      <c r="O2856" s="126" t="s">
        <v>1518</v>
      </c>
      <c r="P2856" s="115">
        <f t="shared" si="118"/>
        <v>6</v>
      </c>
      <c r="Q2856" s="115">
        <f t="shared" si="119"/>
        <v>2022</v>
      </c>
      <c r="R2856" s="211">
        <v>0.87</v>
      </c>
      <c r="S2856" s="115" t="str">
        <f t="shared" si="116"/>
        <v>PMB</v>
      </c>
      <c r="T2856" s="115" t="str">
        <f>IFERROR(VLOOKUP(S2856,[1]LOKASI!$B$4:$D$19,2,0),"-")</f>
        <v>DISTRIK I</v>
      </c>
      <c r="U2856" s="216"/>
      <c r="V2856" s="216"/>
      <c r="W2856" s="215"/>
    </row>
    <row r="2857" spans="2:23" ht="70" hidden="1" customHeight="1" x14ac:dyDescent="0.35">
      <c r="B2857" s="115">
        <f t="shared" si="117"/>
        <v>2852</v>
      </c>
      <c r="C2857" s="115" t="s">
        <v>1755</v>
      </c>
      <c r="D2857" s="116" t="s">
        <v>5660</v>
      </c>
      <c r="E2857" s="117"/>
      <c r="F2857" s="118"/>
      <c r="G2857" s="119"/>
      <c r="H2857" s="119"/>
      <c r="I2857" s="119"/>
      <c r="J2857" s="119">
        <v>27</v>
      </c>
      <c r="K2857" s="217">
        <v>44733</v>
      </c>
      <c r="L2857" s="217">
        <v>44733</v>
      </c>
      <c r="M2857" s="217">
        <v>44733</v>
      </c>
      <c r="N2857" s="115" t="s">
        <v>5661</v>
      </c>
      <c r="O2857" s="126" t="s">
        <v>5397</v>
      </c>
      <c r="P2857" s="115">
        <f t="shared" si="118"/>
        <v>6</v>
      </c>
      <c r="Q2857" s="115">
        <f t="shared" si="119"/>
        <v>2022</v>
      </c>
      <c r="R2857" s="211"/>
      <c r="S2857" s="115" t="str">
        <f t="shared" si="116"/>
        <v>KAG</v>
      </c>
      <c r="T2857" s="115" t="str">
        <f>IFERROR(VLOOKUP(S2857,[1]LOKASI!$B$4:$D$19,2,0),"-")</f>
        <v>DISTRIK III</v>
      </c>
      <c r="U2857" s="216"/>
      <c r="V2857" s="216"/>
      <c r="W2857" s="215"/>
    </row>
    <row r="2858" spans="2:23" ht="70" hidden="1" customHeight="1" x14ac:dyDescent="0.35">
      <c r="B2858" s="115">
        <f t="shared" si="117"/>
        <v>2853</v>
      </c>
      <c r="C2858" s="115" t="s">
        <v>1755</v>
      </c>
      <c r="D2858" s="116" t="s">
        <v>5662</v>
      </c>
      <c r="E2858" s="117"/>
      <c r="F2858" s="118"/>
      <c r="G2858" s="119">
        <v>1</v>
      </c>
      <c r="H2858" s="119"/>
      <c r="I2858" s="119"/>
      <c r="J2858" s="119"/>
      <c r="K2858" s="217">
        <v>44732</v>
      </c>
      <c r="L2858" s="217">
        <v>44732</v>
      </c>
      <c r="M2858" s="217">
        <v>44732</v>
      </c>
      <c r="N2858" s="115" t="s">
        <v>3530</v>
      </c>
      <c r="O2858" s="126" t="s">
        <v>1372</v>
      </c>
      <c r="P2858" s="115">
        <f t="shared" si="118"/>
        <v>6</v>
      </c>
      <c r="Q2858" s="115">
        <f t="shared" si="119"/>
        <v>2022</v>
      </c>
      <c r="R2858" s="211">
        <v>0.1</v>
      </c>
      <c r="S2858" s="115" t="str">
        <f t="shared" si="116"/>
        <v>BRG</v>
      </c>
      <c r="T2858" s="115" t="str">
        <f>IFERROR(VLOOKUP(S2858,[1]LOKASI!$B$4:$D$19,2,0),"-")</f>
        <v>DISTRIK III</v>
      </c>
      <c r="U2858" s="216"/>
      <c r="V2858" s="216"/>
      <c r="W2858" s="215"/>
    </row>
    <row r="2859" spans="2:23" ht="70" hidden="1" customHeight="1" x14ac:dyDescent="0.35">
      <c r="B2859" s="115">
        <f t="shared" si="117"/>
        <v>2854</v>
      </c>
      <c r="C2859" s="115" t="s">
        <v>1755</v>
      </c>
      <c r="D2859" s="116" t="s">
        <v>5663</v>
      </c>
      <c r="E2859" s="117"/>
      <c r="F2859" s="118"/>
      <c r="G2859" s="119"/>
      <c r="H2859" s="119"/>
      <c r="I2859" s="119"/>
      <c r="J2859" s="119">
        <v>36</v>
      </c>
      <c r="K2859" s="217">
        <v>44730</v>
      </c>
      <c r="L2859" s="217">
        <v>44730</v>
      </c>
      <c r="M2859" s="217">
        <v>44730</v>
      </c>
      <c r="N2859" s="115" t="s">
        <v>3676</v>
      </c>
      <c r="O2859" s="126" t="s">
        <v>4494</v>
      </c>
      <c r="P2859" s="115">
        <f t="shared" si="118"/>
        <v>6</v>
      </c>
      <c r="Q2859" s="115">
        <f t="shared" si="119"/>
        <v>2022</v>
      </c>
      <c r="R2859" s="211">
        <v>1.8</v>
      </c>
      <c r="S2859" s="115" t="str">
        <f t="shared" si="116"/>
        <v>OGN</v>
      </c>
      <c r="T2859" s="115" t="str">
        <f>IFERROR(VLOOKUP(S2859,[1]LOKASI!$B$4:$D$19,2,0),"-")</f>
        <v>DISTRIK II</v>
      </c>
      <c r="U2859" s="216"/>
      <c r="V2859" s="216"/>
      <c r="W2859" s="215"/>
    </row>
    <row r="2860" spans="2:23" ht="70" hidden="1" customHeight="1" x14ac:dyDescent="0.35">
      <c r="B2860" s="115">
        <f t="shared" si="117"/>
        <v>2855</v>
      </c>
      <c r="C2860" s="115" t="s">
        <v>1755</v>
      </c>
      <c r="D2860" s="116" t="s">
        <v>5664</v>
      </c>
      <c r="E2860" s="117"/>
      <c r="F2860" s="118"/>
      <c r="G2860" s="119"/>
      <c r="H2860" s="119"/>
      <c r="I2860" s="119"/>
      <c r="J2860" s="119">
        <v>327</v>
      </c>
      <c r="K2860" s="217">
        <v>44730</v>
      </c>
      <c r="L2860" s="217">
        <v>44730</v>
      </c>
      <c r="M2860" s="217">
        <v>44730</v>
      </c>
      <c r="N2860" s="115" t="s">
        <v>5665</v>
      </c>
      <c r="O2860" s="126" t="s">
        <v>1362</v>
      </c>
      <c r="P2860" s="115">
        <f t="shared" si="118"/>
        <v>6</v>
      </c>
      <c r="Q2860" s="115">
        <f t="shared" si="119"/>
        <v>2022</v>
      </c>
      <c r="R2860" s="211" t="s">
        <v>5666</v>
      </c>
      <c r="S2860" s="115" t="str">
        <f t="shared" si="116"/>
        <v>BRG</v>
      </c>
      <c r="T2860" s="115" t="str">
        <f>IFERROR(VLOOKUP(S2860,[1]LOKASI!$B$4:$D$19,2,0),"-")</f>
        <v>DISTRIK III</v>
      </c>
      <c r="U2860" s="216"/>
      <c r="V2860" s="216"/>
      <c r="W2860" s="215"/>
    </row>
    <row r="2861" spans="2:23" ht="70" hidden="1" customHeight="1" x14ac:dyDescent="0.35">
      <c r="B2861" s="115">
        <f t="shared" si="117"/>
        <v>2856</v>
      </c>
      <c r="C2861" s="115" t="s">
        <v>1755</v>
      </c>
      <c r="D2861" s="116" t="s">
        <v>5667</v>
      </c>
      <c r="E2861" s="117"/>
      <c r="F2861" s="118"/>
      <c r="G2861" s="119">
        <v>1</v>
      </c>
      <c r="H2861" s="119"/>
      <c r="I2861" s="119">
        <v>1</v>
      </c>
      <c r="J2861" s="119"/>
      <c r="K2861" s="217">
        <v>44729</v>
      </c>
      <c r="L2861" s="217">
        <v>44729</v>
      </c>
      <c r="M2861" s="217">
        <v>44729</v>
      </c>
      <c r="N2861" s="115" t="s">
        <v>3403</v>
      </c>
      <c r="O2861" s="126" t="s">
        <v>1432</v>
      </c>
      <c r="P2861" s="115">
        <f t="shared" si="118"/>
        <v>6</v>
      </c>
      <c r="Q2861" s="115">
        <f t="shared" si="119"/>
        <v>2022</v>
      </c>
      <c r="R2861" s="211">
        <v>0.25</v>
      </c>
      <c r="S2861" s="115" t="str">
        <f t="shared" si="116"/>
        <v>GNK</v>
      </c>
      <c r="T2861" s="115" t="str">
        <f>IFERROR(VLOOKUP(S2861,[1]LOKASI!$B$4:$D$19,2,0),"-")</f>
        <v>DISTRIK I</v>
      </c>
      <c r="U2861" s="216"/>
      <c r="V2861" s="216"/>
      <c r="W2861" s="215"/>
    </row>
    <row r="2862" spans="2:23" ht="70" hidden="1" customHeight="1" x14ac:dyDescent="0.35">
      <c r="B2862" s="115">
        <f t="shared" si="117"/>
        <v>2857</v>
      </c>
      <c r="C2862" s="115" t="s">
        <v>1755</v>
      </c>
      <c r="D2862" s="116" t="s">
        <v>5668</v>
      </c>
      <c r="E2862" s="117"/>
      <c r="F2862" s="118"/>
      <c r="G2862" s="119"/>
      <c r="H2862" s="119"/>
      <c r="I2862" s="119"/>
      <c r="J2862" s="119">
        <v>12</v>
      </c>
      <c r="K2862" s="217">
        <v>44729</v>
      </c>
      <c r="L2862" s="217">
        <v>44729</v>
      </c>
      <c r="M2862" s="217">
        <v>44729</v>
      </c>
      <c r="N2862" s="115" t="s">
        <v>4145</v>
      </c>
      <c r="O2862" s="126" t="s">
        <v>1580</v>
      </c>
      <c r="P2862" s="115">
        <f t="shared" si="118"/>
        <v>6</v>
      </c>
      <c r="Q2862" s="115">
        <f t="shared" si="119"/>
        <v>2022</v>
      </c>
      <c r="R2862" s="211">
        <v>0.35</v>
      </c>
      <c r="S2862" s="115" t="str">
        <f t="shared" si="116"/>
        <v>TLJ</v>
      </c>
      <c r="T2862" s="115" t="str">
        <f>IFERROR(VLOOKUP(S2862,[1]LOKASI!$B$4:$D$19,2,0),"-")</f>
        <v>DISTRIK I</v>
      </c>
      <c r="U2862" s="216"/>
      <c r="V2862" s="216"/>
      <c r="W2862" s="215"/>
    </row>
    <row r="2863" spans="2:23" ht="70" hidden="1" customHeight="1" x14ac:dyDescent="0.35">
      <c r="B2863" s="115">
        <f t="shared" si="117"/>
        <v>2858</v>
      </c>
      <c r="C2863" s="115" t="s">
        <v>1755</v>
      </c>
      <c r="D2863" s="116" t="s">
        <v>5669</v>
      </c>
      <c r="E2863" s="117"/>
      <c r="F2863" s="118"/>
      <c r="G2863" s="119">
        <v>1</v>
      </c>
      <c r="H2863" s="119">
        <v>1</v>
      </c>
      <c r="I2863" s="119"/>
      <c r="J2863" s="119"/>
      <c r="K2863" s="217">
        <v>44729</v>
      </c>
      <c r="L2863" s="217">
        <v>44729</v>
      </c>
      <c r="M2863" s="217">
        <v>44729</v>
      </c>
      <c r="N2863" s="115" t="s">
        <v>5670</v>
      </c>
      <c r="O2863" s="126" t="s">
        <v>1778</v>
      </c>
      <c r="P2863" s="115">
        <f t="shared" si="118"/>
        <v>6</v>
      </c>
      <c r="Q2863" s="115">
        <f t="shared" si="119"/>
        <v>2022</v>
      </c>
      <c r="R2863" s="211">
        <v>1.5</v>
      </c>
      <c r="S2863" s="115" t="str">
        <f t="shared" si="116"/>
        <v>TMT</v>
      </c>
      <c r="T2863" s="115" t="str">
        <f>IFERROR(VLOOKUP(S2863,[1]LOKASI!$B$4:$D$19,2,0),"-")</f>
        <v>DISTRIK II</v>
      </c>
      <c r="U2863" s="216"/>
      <c r="V2863" s="216"/>
      <c r="W2863" s="215"/>
    </row>
    <row r="2864" spans="2:23" ht="70" hidden="1" customHeight="1" x14ac:dyDescent="0.35">
      <c r="B2864" s="115">
        <f t="shared" si="117"/>
        <v>2859</v>
      </c>
      <c r="C2864" s="115" t="s">
        <v>1755</v>
      </c>
      <c r="D2864" s="116" t="s">
        <v>5671</v>
      </c>
      <c r="E2864" s="117"/>
      <c r="F2864" s="118"/>
      <c r="G2864" s="119">
        <v>1</v>
      </c>
      <c r="H2864" s="119">
        <v>1</v>
      </c>
      <c r="I2864" s="119"/>
      <c r="J2864" s="119"/>
      <c r="K2864" s="217">
        <v>44729</v>
      </c>
      <c r="L2864" s="217">
        <v>44729</v>
      </c>
      <c r="M2864" s="217">
        <v>44729</v>
      </c>
      <c r="N2864" s="115" t="s">
        <v>4506</v>
      </c>
      <c r="O2864" s="126" t="s">
        <v>1667</v>
      </c>
      <c r="P2864" s="115">
        <f t="shared" si="118"/>
        <v>6</v>
      </c>
      <c r="Q2864" s="115">
        <f t="shared" si="119"/>
        <v>2022</v>
      </c>
      <c r="R2864" s="211">
        <v>0.4</v>
      </c>
      <c r="S2864" s="115" t="str">
        <f t="shared" si="116"/>
        <v>TMT</v>
      </c>
      <c r="T2864" s="115" t="str">
        <f>IFERROR(VLOOKUP(S2864,[1]LOKASI!$B$4:$D$19,2,0),"-")</f>
        <v>DISTRIK II</v>
      </c>
      <c r="U2864" s="216"/>
      <c r="V2864" s="216"/>
      <c r="W2864" s="215"/>
    </row>
    <row r="2865" spans="2:23" ht="70" hidden="1" customHeight="1" x14ac:dyDescent="0.35">
      <c r="B2865" s="115">
        <f t="shared" si="117"/>
        <v>2860</v>
      </c>
      <c r="C2865" s="115" t="s">
        <v>1755</v>
      </c>
      <c r="D2865" s="116" t="s">
        <v>5672</v>
      </c>
      <c r="E2865" s="117"/>
      <c r="F2865" s="118"/>
      <c r="G2865" s="119">
        <v>1</v>
      </c>
      <c r="H2865" s="119">
        <v>7</v>
      </c>
      <c r="I2865" s="119"/>
      <c r="J2865" s="119"/>
      <c r="K2865" s="217">
        <v>44726</v>
      </c>
      <c r="L2865" s="217">
        <v>44729</v>
      </c>
      <c r="M2865" s="217">
        <v>44729</v>
      </c>
      <c r="N2865" s="115" t="s">
        <v>5673</v>
      </c>
      <c r="O2865" s="126" t="s">
        <v>2134</v>
      </c>
      <c r="P2865" s="115">
        <f t="shared" si="118"/>
        <v>6</v>
      </c>
      <c r="Q2865" s="115">
        <f t="shared" si="119"/>
        <v>2022</v>
      </c>
      <c r="R2865" s="211"/>
      <c r="S2865" s="115" t="str">
        <f t="shared" si="116"/>
        <v>PDW</v>
      </c>
      <c r="T2865" s="115" t="str">
        <f>IFERROR(VLOOKUP(S2865,[1]LOKASI!$B$4:$D$19,2,0),"-")</f>
        <v>-</v>
      </c>
      <c r="U2865" s="216"/>
      <c r="V2865" s="216"/>
      <c r="W2865" s="215"/>
    </row>
    <row r="2866" spans="2:23" ht="70" hidden="1" customHeight="1" x14ac:dyDescent="0.35">
      <c r="B2866" s="115">
        <f t="shared" si="117"/>
        <v>2861</v>
      </c>
      <c r="C2866" s="115" t="s">
        <v>1755</v>
      </c>
      <c r="D2866" s="116" t="s">
        <v>5674</v>
      </c>
      <c r="E2866" s="117"/>
      <c r="F2866" s="118"/>
      <c r="G2866" s="119"/>
      <c r="H2866" s="119"/>
      <c r="I2866" s="119"/>
      <c r="J2866" s="119">
        <v>300</v>
      </c>
      <c r="K2866" s="217">
        <v>44727</v>
      </c>
      <c r="L2866" s="217">
        <v>44727</v>
      </c>
      <c r="M2866" s="217">
        <v>44727</v>
      </c>
      <c r="N2866" s="115" t="s">
        <v>3446</v>
      </c>
      <c r="O2866" s="126" t="s">
        <v>1362</v>
      </c>
      <c r="P2866" s="115">
        <f t="shared" si="118"/>
        <v>6</v>
      </c>
      <c r="Q2866" s="115">
        <f t="shared" si="119"/>
        <v>2022</v>
      </c>
      <c r="R2866" s="211" t="s">
        <v>5675</v>
      </c>
      <c r="S2866" s="115" t="str">
        <f t="shared" si="116"/>
        <v>BRG</v>
      </c>
      <c r="T2866" s="115" t="str">
        <f>IFERROR(VLOOKUP(S2866,[1]LOKASI!$B$4:$D$19,2,0),"-")</f>
        <v>DISTRIK III</v>
      </c>
      <c r="U2866" s="216"/>
      <c r="V2866" s="216"/>
      <c r="W2866" s="215"/>
    </row>
    <row r="2867" spans="2:23" ht="70" hidden="1" customHeight="1" x14ac:dyDescent="0.35">
      <c r="B2867" s="115">
        <f t="shared" si="117"/>
        <v>2862</v>
      </c>
      <c r="C2867" s="115" t="s">
        <v>1755</v>
      </c>
      <c r="D2867" s="116" t="s">
        <v>5676</v>
      </c>
      <c r="E2867" s="117"/>
      <c r="F2867" s="118"/>
      <c r="G2867" s="119">
        <v>1</v>
      </c>
      <c r="H2867" s="119"/>
      <c r="I2867" s="119">
        <v>1</v>
      </c>
      <c r="J2867" s="119"/>
      <c r="K2867" s="217">
        <v>44727</v>
      </c>
      <c r="L2867" s="217">
        <v>44727</v>
      </c>
      <c r="M2867" s="217">
        <v>44727</v>
      </c>
      <c r="N2867" s="115" t="s">
        <v>5677</v>
      </c>
      <c r="O2867" s="126" t="s">
        <v>1363</v>
      </c>
      <c r="P2867" s="115">
        <f t="shared" si="118"/>
        <v>6</v>
      </c>
      <c r="Q2867" s="115">
        <f t="shared" si="119"/>
        <v>2022</v>
      </c>
      <c r="R2867" s="211">
        <v>3.38</v>
      </c>
      <c r="S2867" s="115" t="str">
        <f t="shared" si="116"/>
        <v>BRG</v>
      </c>
      <c r="T2867" s="115" t="str">
        <f>IFERROR(VLOOKUP(S2867,[1]LOKASI!$B$4:$D$19,2,0),"-")</f>
        <v>DISTRIK III</v>
      </c>
      <c r="U2867" s="216"/>
      <c r="V2867" s="216"/>
      <c r="W2867" s="215"/>
    </row>
    <row r="2868" spans="2:23" ht="70" hidden="1" customHeight="1" x14ac:dyDescent="0.35">
      <c r="B2868" s="115">
        <f t="shared" si="117"/>
        <v>2863</v>
      </c>
      <c r="C2868" s="115" t="s">
        <v>1755</v>
      </c>
      <c r="D2868" s="116" t="s">
        <v>5678</v>
      </c>
      <c r="E2868" s="117"/>
      <c r="F2868" s="118"/>
      <c r="G2868" s="119"/>
      <c r="H2868" s="119"/>
      <c r="I2868" s="119"/>
      <c r="J2868" s="119">
        <v>3</v>
      </c>
      <c r="K2868" s="217">
        <v>44726</v>
      </c>
      <c r="L2868" s="217">
        <v>44726</v>
      </c>
      <c r="M2868" s="217">
        <v>44726</v>
      </c>
      <c r="N2868" s="115" t="s">
        <v>3073</v>
      </c>
      <c r="O2868" s="126" t="s">
        <v>1431</v>
      </c>
      <c r="P2868" s="115">
        <f t="shared" si="118"/>
        <v>6</v>
      </c>
      <c r="Q2868" s="115">
        <f t="shared" si="119"/>
        <v>2022</v>
      </c>
      <c r="R2868" s="211">
        <v>1.01</v>
      </c>
      <c r="S2868" s="115" t="str">
        <f t="shared" si="116"/>
        <v>GNK</v>
      </c>
      <c r="T2868" s="115" t="str">
        <f>IFERROR(VLOOKUP(S2868,[1]LOKASI!$B$4:$D$19,2,0),"-")</f>
        <v>DISTRIK I</v>
      </c>
      <c r="U2868" s="216"/>
      <c r="V2868" s="216"/>
      <c r="W2868" s="215"/>
    </row>
    <row r="2869" spans="2:23" ht="70" hidden="1" customHeight="1" x14ac:dyDescent="0.35">
      <c r="B2869" s="115">
        <f t="shared" si="117"/>
        <v>2864</v>
      </c>
      <c r="C2869" s="115" t="s">
        <v>1755</v>
      </c>
      <c r="D2869" s="116" t="s">
        <v>5679</v>
      </c>
      <c r="E2869" s="117"/>
      <c r="F2869" s="118"/>
      <c r="G2869" s="119">
        <v>1</v>
      </c>
      <c r="H2869" s="119"/>
      <c r="I2869" s="119">
        <v>1</v>
      </c>
      <c r="J2869" s="119"/>
      <c r="K2869" s="217">
        <v>44726</v>
      </c>
      <c r="L2869" s="217">
        <v>44726</v>
      </c>
      <c r="M2869" s="217">
        <v>44726</v>
      </c>
      <c r="N2869" s="115" t="s">
        <v>3403</v>
      </c>
      <c r="O2869" s="126" t="s">
        <v>1044</v>
      </c>
      <c r="P2869" s="115">
        <f t="shared" si="118"/>
        <v>6</v>
      </c>
      <c r="Q2869" s="115">
        <f t="shared" si="119"/>
        <v>2022</v>
      </c>
      <c r="R2869" s="211">
        <v>0.6</v>
      </c>
      <c r="S2869" s="115" t="str">
        <f t="shared" si="116"/>
        <v>TLJ</v>
      </c>
      <c r="T2869" s="115" t="str">
        <f>IFERROR(VLOOKUP(S2869,[1]LOKASI!$B$4:$D$19,2,0),"-")</f>
        <v>DISTRIK I</v>
      </c>
      <c r="U2869" s="216"/>
      <c r="V2869" s="216"/>
      <c r="W2869" s="215"/>
    </row>
    <row r="2870" spans="2:23" ht="70" hidden="1" customHeight="1" x14ac:dyDescent="0.35">
      <c r="B2870" s="115">
        <f t="shared" si="117"/>
        <v>2865</v>
      </c>
      <c r="C2870" s="115" t="s">
        <v>3679</v>
      </c>
      <c r="D2870" s="116" t="s">
        <v>5680</v>
      </c>
      <c r="E2870" s="117"/>
      <c r="F2870" s="118"/>
      <c r="G2870" s="119">
        <v>1</v>
      </c>
      <c r="H2870" s="119">
        <v>1</v>
      </c>
      <c r="I2870" s="119"/>
      <c r="J2870" s="119"/>
      <c r="K2870" s="217">
        <v>44726</v>
      </c>
      <c r="L2870" s="217">
        <v>44726</v>
      </c>
      <c r="M2870" s="217">
        <v>44726</v>
      </c>
      <c r="N2870" s="115" t="s">
        <v>3240</v>
      </c>
      <c r="O2870" s="126" t="s">
        <v>1775</v>
      </c>
      <c r="P2870" s="115">
        <f t="shared" si="118"/>
        <v>6</v>
      </c>
      <c r="Q2870" s="115">
        <f t="shared" si="119"/>
        <v>2022</v>
      </c>
      <c r="R2870" s="211">
        <v>0.03</v>
      </c>
      <c r="S2870" s="115" t="str">
        <f t="shared" si="116"/>
        <v>TMT</v>
      </c>
      <c r="T2870" s="115" t="str">
        <f>IFERROR(VLOOKUP(S2870,[1]LOKASI!$B$4:$D$19,2,0),"-")</f>
        <v>DISTRIK II</v>
      </c>
      <c r="U2870" s="216"/>
      <c r="V2870" s="216"/>
      <c r="W2870" s="215"/>
    </row>
    <row r="2871" spans="2:23" ht="70" hidden="1" customHeight="1" x14ac:dyDescent="0.35">
      <c r="B2871" s="115">
        <f t="shared" si="117"/>
        <v>2866</v>
      </c>
      <c r="C2871" s="115" t="s">
        <v>1755</v>
      </c>
      <c r="D2871" s="116" t="s">
        <v>5681</v>
      </c>
      <c r="E2871" s="117"/>
      <c r="F2871" s="118"/>
      <c r="G2871" s="119"/>
      <c r="H2871" s="119"/>
      <c r="I2871" s="119"/>
      <c r="J2871" s="119">
        <v>18</v>
      </c>
      <c r="K2871" s="217">
        <v>44726</v>
      </c>
      <c r="L2871" s="217">
        <v>44726</v>
      </c>
      <c r="M2871" s="217">
        <v>44726</v>
      </c>
      <c r="N2871" s="115" t="s">
        <v>5682</v>
      </c>
      <c r="O2871" s="126" t="s">
        <v>1367</v>
      </c>
      <c r="P2871" s="115">
        <f t="shared" si="118"/>
        <v>6</v>
      </c>
      <c r="Q2871" s="115">
        <f t="shared" si="119"/>
        <v>2022</v>
      </c>
      <c r="R2871" s="211">
        <v>2.56</v>
      </c>
      <c r="S2871" s="115" t="str">
        <f t="shared" si="116"/>
        <v>BRG</v>
      </c>
      <c r="T2871" s="115" t="str">
        <f>IFERROR(VLOOKUP(S2871,[1]LOKASI!$B$4:$D$19,2,0),"-")</f>
        <v>DISTRIK III</v>
      </c>
      <c r="U2871" s="216"/>
      <c r="V2871" s="216"/>
      <c r="W2871" s="215"/>
    </row>
    <row r="2872" spans="2:23" ht="70" hidden="1" customHeight="1" x14ac:dyDescent="0.35">
      <c r="B2872" s="115">
        <f t="shared" si="117"/>
        <v>2867</v>
      </c>
      <c r="C2872" s="115" t="s">
        <v>3679</v>
      </c>
      <c r="D2872" s="116" t="s">
        <v>5683</v>
      </c>
      <c r="E2872" s="117"/>
      <c r="F2872" s="118"/>
      <c r="G2872" s="119">
        <v>1</v>
      </c>
      <c r="H2872" s="119"/>
      <c r="I2872" s="119">
        <v>1</v>
      </c>
      <c r="J2872" s="119"/>
      <c r="K2872" s="217">
        <v>44725</v>
      </c>
      <c r="L2872" s="217">
        <v>44725</v>
      </c>
      <c r="M2872" s="217">
        <v>44725</v>
      </c>
      <c r="N2872" s="115" t="s">
        <v>3182</v>
      </c>
      <c r="O2872" s="126" t="s">
        <v>1538</v>
      </c>
      <c r="P2872" s="115">
        <f t="shared" si="118"/>
        <v>6</v>
      </c>
      <c r="Q2872" s="115">
        <f t="shared" si="119"/>
        <v>2022</v>
      </c>
      <c r="R2872" s="211"/>
      <c r="S2872" s="115" t="str">
        <f t="shared" si="116"/>
        <v>SKG</v>
      </c>
      <c r="T2872" s="115" t="str">
        <f>IFERROR(VLOOKUP(S2872,[1]LOKASI!$B$4:$D$19,2,0),"-")</f>
        <v>-</v>
      </c>
      <c r="U2872" s="216"/>
      <c r="V2872" s="216"/>
      <c r="W2872" s="215"/>
    </row>
    <row r="2873" spans="2:23" ht="70" hidden="1" customHeight="1" x14ac:dyDescent="0.35">
      <c r="B2873" s="115">
        <f t="shared" si="117"/>
        <v>2868</v>
      </c>
      <c r="C2873" s="115" t="s">
        <v>1755</v>
      </c>
      <c r="D2873" s="116" t="s">
        <v>5684</v>
      </c>
      <c r="E2873" s="117"/>
      <c r="F2873" s="118"/>
      <c r="G2873" s="119"/>
      <c r="H2873" s="119"/>
      <c r="I2873" s="119"/>
      <c r="J2873" s="119">
        <v>18</v>
      </c>
      <c r="K2873" s="217">
        <v>44725</v>
      </c>
      <c r="L2873" s="217">
        <v>44725</v>
      </c>
      <c r="M2873" s="217">
        <v>44725</v>
      </c>
      <c r="N2873" s="115" t="s">
        <v>3593</v>
      </c>
      <c r="O2873" s="126" t="s">
        <v>1674</v>
      </c>
      <c r="P2873" s="115">
        <f t="shared" si="118"/>
        <v>6</v>
      </c>
      <c r="Q2873" s="115">
        <f t="shared" si="119"/>
        <v>2022</v>
      </c>
      <c r="R2873" s="211">
        <v>0.38</v>
      </c>
      <c r="S2873" s="115" t="str">
        <f t="shared" si="116"/>
        <v>TTB</v>
      </c>
      <c r="T2873" s="115" t="str">
        <f>IFERROR(VLOOKUP(S2873,[1]LOKASI!$B$4:$D$19,2,0),"-")</f>
        <v>DISTRIK II</v>
      </c>
      <c r="U2873" s="216"/>
      <c r="V2873" s="216"/>
      <c r="W2873" s="215"/>
    </row>
    <row r="2874" spans="2:23" ht="70" hidden="1" customHeight="1" x14ac:dyDescent="0.35">
      <c r="B2874" s="115">
        <f t="shared" si="117"/>
        <v>2869</v>
      </c>
      <c r="C2874" s="115" t="s">
        <v>1755</v>
      </c>
      <c r="D2874" s="116" t="s">
        <v>5685</v>
      </c>
      <c r="E2874" s="117"/>
      <c r="F2874" s="118"/>
      <c r="G2874" s="119"/>
      <c r="H2874" s="119"/>
      <c r="I2874" s="119"/>
      <c r="J2874" s="119">
        <v>18</v>
      </c>
      <c r="K2874" s="217">
        <v>44723</v>
      </c>
      <c r="L2874" s="217">
        <v>44723</v>
      </c>
      <c r="M2874" s="217">
        <v>44723</v>
      </c>
      <c r="N2874" s="115" t="s">
        <v>3850</v>
      </c>
      <c r="O2874" s="126" t="s">
        <v>1520</v>
      </c>
      <c r="P2874" s="115">
        <f t="shared" si="118"/>
        <v>6</v>
      </c>
      <c r="Q2874" s="115">
        <f t="shared" si="119"/>
        <v>2022</v>
      </c>
      <c r="R2874" s="211">
        <v>0.1</v>
      </c>
      <c r="S2874" s="115" t="str">
        <f t="shared" si="116"/>
        <v>PMB</v>
      </c>
      <c r="T2874" s="115" t="str">
        <f>IFERROR(VLOOKUP(S2874,[1]LOKASI!$B$4:$D$19,2,0),"-")</f>
        <v>DISTRIK I</v>
      </c>
      <c r="U2874" s="216"/>
      <c r="V2874" s="216"/>
      <c r="W2874" s="215"/>
    </row>
    <row r="2875" spans="2:23" ht="70" hidden="1" customHeight="1" x14ac:dyDescent="0.35">
      <c r="B2875" s="115">
        <f t="shared" si="117"/>
        <v>2870</v>
      </c>
      <c r="C2875" s="115" t="s">
        <v>1755</v>
      </c>
      <c r="D2875" s="116" t="s">
        <v>5686</v>
      </c>
      <c r="E2875" s="117"/>
      <c r="F2875" s="118"/>
      <c r="G2875" s="119">
        <v>1</v>
      </c>
      <c r="H2875" s="119"/>
      <c r="I2875" s="119">
        <v>1</v>
      </c>
      <c r="J2875" s="119"/>
      <c r="K2875" s="217">
        <v>44723</v>
      </c>
      <c r="L2875" s="217">
        <v>44723</v>
      </c>
      <c r="M2875" s="217">
        <v>44723</v>
      </c>
      <c r="N2875" s="115" t="s">
        <v>3150</v>
      </c>
      <c r="O2875" s="126" t="s">
        <v>1842</v>
      </c>
      <c r="P2875" s="115">
        <f t="shared" si="118"/>
        <v>6</v>
      </c>
      <c r="Q2875" s="115">
        <f t="shared" si="119"/>
        <v>2022</v>
      </c>
      <c r="R2875" s="211"/>
      <c r="S2875" s="115" t="str">
        <f t="shared" si="116"/>
        <v>TLJ</v>
      </c>
      <c r="T2875" s="115" t="str">
        <f>IFERROR(VLOOKUP(S2875,[1]LOKASI!$B$4:$D$19,2,0),"-")</f>
        <v>DISTRIK I</v>
      </c>
      <c r="U2875" s="216"/>
      <c r="V2875" s="216"/>
      <c r="W2875" s="215"/>
    </row>
    <row r="2876" spans="2:23" ht="70" hidden="1" customHeight="1" x14ac:dyDescent="0.35">
      <c r="B2876" s="115">
        <f t="shared" si="117"/>
        <v>2871</v>
      </c>
      <c r="C2876" s="115" t="s">
        <v>1755</v>
      </c>
      <c r="D2876" s="116" t="s">
        <v>5687</v>
      </c>
      <c r="E2876" s="117"/>
      <c r="F2876" s="118"/>
      <c r="G2876" s="119">
        <v>1</v>
      </c>
      <c r="H2876" s="119"/>
      <c r="I2876" s="119">
        <v>1</v>
      </c>
      <c r="J2876" s="119"/>
      <c r="K2876" s="217">
        <v>44723</v>
      </c>
      <c r="L2876" s="217">
        <v>44723</v>
      </c>
      <c r="M2876" s="217">
        <v>44723</v>
      </c>
      <c r="N2876" s="115" t="s">
        <v>4402</v>
      </c>
      <c r="O2876" s="126" t="s">
        <v>1040</v>
      </c>
      <c r="P2876" s="115">
        <f t="shared" si="118"/>
        <v>6</v>
      </c>
      <c r="Q2876" s="115">
        <f t="shared" si="119"/>
        <v>2022</v>
      </c>
      <c r="R2876" s="211">
        <v>0.5</v>
      </c>
      <c r="S2876" s="115" t="str">
        <f t="shared" si="116"/>
        <v>TLJ</v>
      </c>
      <c r="T2876" s="115" t="str">
        <f>IFERROR(VLOOKUP(S2876,[1]LOKASI!$B$4:$D$19,2,0),"-")</f>
        <v>DISTRIK I</v>
      </c>
      <c r="U2876" s="216"/>
      <c r="V2876" s="216"/>
      <c r="W2876" s="215"/>
    </row>
    <row r="2877" spans="2:23" ht="70" hidden="1" customHeight="1" x14ac:dyDescent="0.35">
      <c r="B2877" s="115">
        <f t="shared" si="117"/>
        <v>2872</v>
      </c>
      <c r="C2877" s="115" t="s">
        <v>2301</v>
      </c>
      <c r="D2877" s="116" t="s">
        <v>5688</v>
      </c>
      <c r="E2877" s="117"/>
      <c r="F2877" s="118"/>
      <c r="G2877" s="119">
        <v>1</v>
      </c>
      <c r="H2877" s="119"/>
      <c r="I2877" s="119">
        <v>1</v>
      </c>
      <c r="J2877" s="119"/>
      <c r="K2877" s="217">
        <v>44722</v>
      </c>
      <c r="L2877" s="217">
        <v>44722</v>
      </c>
      <c r="M2877" s="217">
        <v>44722</v>
      </c>
      <c r="N2877" s="115" t="s">
        <v>3721</v>
      </c>
      <c r="O2877" s="126" t="s">
        <v>5372</v>
      </c>
      <c r="P2877" s="115">
        <f t="shared" si="118"/>
        <v>6</v>
      </c>
      <c r="Q2877" s="115">
        <f t="shared" si="119"/>
        <v>2022</v>
      </c>
      <c r="R2877" s="211"/>
      <c r="S2877" s="115" t="str">
        <f t="shared" si="116"/>
        <v>SKG 11 LBK</v>
      </c>
      <c r="T2877" s="115" t="str">
        <f>IFERROR(VLOOKUP(S2877,[1]LOKASI!$B$4:$D$19,2,0),"-")</f>
        <v>-</v>
      </c>
      <c r="U2877" s="216"/>
      <c r="V2877" s="216"/>
      <c r="W2877" s="215"/>
    </row>
    <row r="2878" spans="2:23" ht="70" hidden="1" customHeight="1" x14ac:dyDescent="0.35">
      <c r="B2878" s="115">
        <f t="shared" si="117"/>
        <v>2873</v>
      </c>
      <c r="C2878" s="115" t="s">
        <v>1755</v>
      </c>
      <c r="D2878" s="116" t="s">
        <v>5689</v>
      </c>
      <c r="E2878" s="117"/>
      <c r="F2878" s="118"/>
      <c r="G2878" s="119"/>
      <c r="H2878" s="119"/>
      <c r="I2878" s="119"/>
      <c r="J2878" s="119">
        <v>13</v>
      </c>
      <c r="K2878" s="217">
        <v>44722</v>
      </c>
      <c r="L2878" s="217">
        <v>44722</v>
      </c>
      <c r="M2878" s="217">
        <v>44722</v>
      </c>
      <c r="N2878" s="115" t="s">
        <v>3434</v>
      </c>
      <c r="O2878" s="126" t="s">
        <v>1622</v>
      </c>
      <c r="P2878" s="115">
        <f t="shared" si="118"/>
        <v>6</v>
      </c>
      <c r="Q2878" s="115">
        <f t="shared" si="119"/>
        <v>2022</v>
      </c>
      <c r="R2878" s="211">
        <v>0.05</v>
      </c>
      <c r="S2878" s="115" t="str">
        <f t="shared" si="116"/>
        <v>TLJ</v>
      </c>
      <c r="T2878" s="115" t="str">
        <f>IFERROR(VLOOKUP(S2878,[1]LOKASI!$B$4:$D$19,2,0),"-")</f>
        <v>DISTRIK I</v>
      </c>
      <c r="U2878" s="216"/>
      <c r="V2878" s="216"/>
      <c r="W2878" s="215"/>
    </row>
    <row r="2879" spans="2:23" ht="70" hidden="1" customHeight="1" x14ac:dyDescent="0.35">
      <c r="B2879" s="115">
        <f t="shared" si="117"/>
        <v>2874</v>
      </c>
      <c r="C2879" s="115" t="s">
        <v>1755</v>
      </c>
      <c r="D2879" s="116" t="s">
        <v>5690</v>
      </c>
      <c r="E2879" s="117"/>
      <c r="F2879" s="118"/>
      <c r="G2879" s="119">
        <v>1</v>
      </c>
      <c r="H2879" s="119"/>
      <c r="I2879" s="119">
        <v>1</v>
      </c>
      <c r="J2879" s="119"/>
      <c r="K2879" s="217">
        <v>44719</v>
      </c>
      <c r="L2879" s="217">
        <v>44719</v>
      </c>
      <c r="M2879" s="217">
        <v>44719</v>
      </c>
      <c r="N2879" s="115" t="s">
        <v>3194</v>
      </c>
      <c r="O2879" s="126" t="s">
        <v>1842</v>
      </c>
      <c r="P2879" s="115">
        <f t="shared" si="118"/>
        <v>6</v>
      </c>
      <c r="Q2879" s="115">
        <f t="shared" si="119"/>
        <v>2022</v>
      </c>
      <c r="R2879" s="211"/>
      <c r="S2879" s="115" t="str">
        <f t="shared" si="116"/>
        <v>TLJ</v>
      </c>
      <c r="T2879" s="115" t="str">
        <f>IFERROR(VLOOKUP(S2879,[1]LOKASI!$B$4:$D$19,2,0),"-")</f>
        <v>DISTRIK I</v>
      </c>
      <c r="U2879" s="216"/>
      <c r="V2879" s="216"/>
      <c r="W2879" s="215"/>
    </row>
    <row r="2880" spans="2:23" ht="70" hidden="1" customHeight="1" x14ac:dyDescent="0.35">
      <c r="B2880" s="115">
        <f t="shared" si="117"/>
        <v>2875</v>
      </c>
      <c r="C2880" s="115" t="s">
        <v>2301</v>
      </c>
      <c r="D2880" s="116" t="s">
        <v>5691</v>
      </c>
      <c r="E2880" s="117"/>
      <c r="F2880" s="118"/>
      <c r="G2880" s="119">
        <v>1</v>
      </c>
      <c r="H2880" s="119"/>
      <c r="I2880" s="119">
        <v>1</v>
      </c>
      <c r="J2880" s="119"/>
      <c r="K2880" s="217">
        <v>44719</v>
      </c>
      <c r="L2880" s="217">
        <v>44719</v>
      </c>
      <c r="M2880" s="217">
        <v>44719</v>
      </c>
      <c r="N2880" s="115" t="s">
        <v>3102</v>
      </c>
      <c r="O2880" s="126" t="s">
        <v>1842</v>
      </c>
      <c r="P2880" s="115">
        <f t="shared" si="118"/>
        <v>6</v>
      </c>
      <c r="Q2880" s="115">
        <f t="shared" si="119"/>
        <v>2022</v>
      </c>
      <c r="R2880" s="211"/>
      <c r="S2880" s="115" t="str">
        <f t="shared" si="116"/>
        <v>TLJ</v>
      </c>
      <c r="T2880" s="115" t="str">
        <f>IFERROR(VLOOKUP(S2880,[1]LOKASI!$B$4:$D$19,2,0),"-")</f>
        <v>DISTRIK I</v>
      </c>
      <c r="U2880" s="216"/>
      <c r="V2880" s="216"/>
      <c r="W2880" s="215"/>
    </row>
    <row r="2881" spans="2:23" ht="70" hidden="1" customHeight="1" x14ac:dyDescent="0.35">
      <c r="B2881" s="115">
        <f t="shared" si="117"/>
        <v>2876</v>
      </c>
      <c r="C2881" s="115" t="s">
        <v>1755</v>
      </c>
      <c r="D2881" s="116" t="s">
        <v>5692</v>
      </c>
      <c r="E2881" s="117"/>
      <c r="F2881" s="118"/>
      <c r="G2881" s="119"/>
      <c r="H2881" s="119"/>
      <c r="I2881" s="119"/>
      <c r="J2881" s="119">
        <v>18</v>
      </c>
      <c r="K2881" s="217">
        <v>44717</v>
      </c>
      <c r="L2881" s="217">
        <v>44717</v>
      </c>
      <c r="M2881" s="217">
        <v>44717</v>
      </c>
      <c r="N2881" s="115" t="s">
        <v>2806</v>
      </c>
      <c r="O2881" s="126" t="s">
        <v>1024</v>
      </c>
      <c r="P2881" s="115">
        <f t="shared" si="118"/>
        <v>6</v>
      </c>
      <c r="Q2881" s="115">
        <f t="shared" si="119"/>
        <v>2022</v>
      </c>
      <c r="R2881" s="211">
        <v>1.1000000000000001</v>
      </c>
      <c r="S2881" s="115" t="str">
        <f t="shared" si="116"/>
        <v>TLJ</v>
      </c>
      <c r="T2881" s="115" t="str">
        <f>IFERROR(VLOOKUP(S2881,[1]LOKASI!$B$4:$D$19,2,0),"-")</f>
        <v>DISTRIK I</v>
      </c>
      <c r="U2881" s="216"/>
      <c r="V2881" s="216"/>
      <c r="W2881" s="215"/>
    </row>
    <row r="2882" spans="2:23" ht="70" hidden="1" customHeight="1" x14ac:dyDescent="0.35">
      <c r="B2882" s="115">
        <f t="shared" si="117"/>
        <v>2877</v>
      </c>
      <c r="C2882" s="115" t="s">
        <v>1755</v>
      </c>
      <c r="D2882" s="116" t="s">
        <v>5693</v>
      </c>
      <c r="E2882" s="117"/>
      <c r="F2882" s="118"/>
      <c r="G2882" s="119"/>
      <c r="H2882" s="119"/>
      <c r="I2882" s="119"/>
      <c r="J2882" s="119">
        <v>60</v>
      </c>
      <c r="K2882" s="217">
        <v>44716</v>
      </c>
      <c r="L2882" s="217">
        <v>44716</v>
      </c>
      <c r="M2882" s="217">
        <v>44716</v>
      </c>
      <c r="N2882" s="115" t="s">
        <v>5694</v>
      </c>
      <c r="O2882" s="126" t="s">
        <v>4344</v>
      </c>
      <c r="P2882" s="115">
        <f t="shared" si="118"/>
        <v>6</v>
      </c>
      <c r="Q2882" s="115">
        <f t="shared" si="119"/>
        <v>2022</v>
      </c>
      <c r="R2882" s="211" t="s">
        <v>5695</v>
      </c>
      <c r="S2882" s="115" t="str">
        <f t="shared" si="116"/>
        <v>PMT</v>
      </c>
      <c r="T2882" s="115" t="str">
        <f>IFERROR(VLOOKUP(S2882,[1]LOKASI!$B$4:$D$19,2,0),"-")</f>
        <v>-</v>
      </c>
      <c r="U2882" s="216"/>
      <c r="V2882" s="216"/>
      <c r="W2882" s="215"/>
    </row>
    <row r="2883" spans="2:23" ht="70" hidden="1" customHeight="1" x14ac:dyDescent="0.35">
      <c r="B2883" s="115">
        <f t="shared" si="117"/>
        <v>2878</v>
      </c>
      <c r="C2883" s="115" t="s">
        <v>1755</v>
      </c>
      <c r="D2883" s="116" t="s">
        <v>5696</v>
      </c>
      <c r="E2883" s="117"/>
      <c r="F2883" s="118"/>
      <c r="G2883" s="119"/>
      <c r="H2883" s="119"/>
      <c r="I2883" s="119"/>
      <c r="J2883" s="119">
        <v>18</v>
      </c>
      <c r="K2883" s="217">
        <v>44715</v>
      </c>
      <c r="L2883" s="217">
        <v>44715</v>
      </c>
      <c r="M2883" s="217">
        <v>44715</v>
      </c>
      <c r="N2883" s="115" t="s">
        <v>3298</v>
      </c>
      <c r="O2883" s="126" t="s">
        <v>1035</v>
      </c>
      <c r="P2883" s="115">
        <f t="shared" si="118"/>
        <v>6</v>
      </c>
      <c r="Q2883" s="115">
        <f t="shared" si="119"/>
        <v>2022</v>
      </c>
      <c r="R2883" s="211">
        <v>1.1000000000000001</v>
      </c>
      <c r="S2883" s="115" t="str">
        <f t="shared" si="116"/>
        <v>TLJ</v>
      </c>
      <c r="T2883" s="115" t="str">
        <f>IFERROR(VLOOKUP(S2883,[1]LOKASI!$B$4:$D$19,2,0),"-")</f>
        <v>DISTRIK I</v>
      </c>
      <c r="U2883" s="216"/>
      <c r="V2883" s="216"/>
      <c r="W2883" s="215"/>
    </row>
    <row r="2884" spans="2:23" ht="70" hidden="1" customHeight="1" x14ac:dyDescent="0.35">
      <c r="B2884" s="115">
        <f t="shared" si="117"/>
        <v>2879</v>
      </c>
      <c r="C2884" s="115" t="s">
        <v>1755</v>
      </c>
      <c r="D2884" s="116" t="s">
        <v>5697</v>
      </c>
      <c r="E2884" s="117"/>
      <c r="F2884" s="118"/>
      <c r="G2884" s="119">
        <v>1</v>
      </c>
      <c r="H2884" s="119"/>
      <c r="I2884" s="119">
        <v>1</v>
      </c>
      <c r="J2884" s="119"/>
      <c r="K2884" s="217">
        <v>44715</v>
      </c>
      <c r="L2884" s="217">
        <v>44715</v>
      </c>
      <c r="M2884" s="217">
        <v>44715</v>
      </c>
      <c r="N2884" s="115" t="s">
        <v>3403</v>
      </c>
      <c r="O2884" s="126" t="s">
        <v>1127</v>
      </c>
      <c r="P2884" s="115">
        <f t="shared" si="118"/>
        <v>6</v>
      </c>
      <c r="Q2884" s="115">
        <f t="shared" si="119"/>
        <v>2022</v>
      </c>
      <c r="R2884" s="211">
        <v>0.9</v>
      </c>
      <c r="S2884" s="115" t="str">
        <f t="shared" si="116"/>
        <v>TLJ</v>
      </c>
      <c r="T2884" s="115" t="str">
        <f>IFERROR(VLOOKUP(S2884,[1]LOKASI!$B$4:$D$19,2,0),"-")</f>
        <v>DISTRIK I</v>
      </c>
      <c r="U2884" s="216"/>
      <c r="V2884" s="216"/>
      <c r="W2884" s="215"/>
    </row>
    <row r="2885" spans="2:23" ht="70" hidden="1" customHeight="1" x14ac:dyDescent="0.35">
      <c r="B2885" s="115">
        <f t="shared" si="117"/>
        <v>2880</v>
      </c>
      <c r="C2885" s="115" t="s">
        <v>1755</v>
      </c>
      <c r="D2885" s="116" t="s">
        <v>5698</v>
      </c>
      <c r="E2885" s="117"/>
      <c r="F2885" s="118"/>
      <c r="G2885" s="119">
        <v>1</v>
      </c>
      <c r="H2885" s="119"/>
      <c r="I2885" s="119">
        <v>1</v>
      </c>
      <c r="J2885" s="119"/>
      <c r="K2885" s="217">
        <v>44713</v>
      </c>
      <c r="L2885" s="217">
        <v>44713</v>
      </c>
      <c r="M2885" s="217">
        <v>44713</v>
      </c>
      <c r="N2885" s="115" t="s">
        <v>5699</v>
      </c>
      <c r="O2885" s="126" t="s">
        <v>1432</v>
      </c>
      <c r="P2885" s="115">
        <f t="shared" si="118"/>
        <v>6</v>
      </c>
      <c r="Q2885" s="115">
        <f t="shared" si="119"/>
        <v>2022</v>
      </c>
      <c r="R2885" s="211">
        <v>0.25</v>
      </c>
      <c r="S2885" s="115" t="str">
        <f t="shared" si="116"/>
        <v>GNK</v>
      </c>
      <c r="T2885" s="115" t="str">
        <f>IFERROR(VLOOKUP(S2885,[1]LOKASI!$B$4:$D$19,2,0),"-")</f>
        <v>DISTRIK I</v>
      </c>
      <c r="U2885" s="216"/>
      <c r="V2885" s="216"/>
      <c r="W2885" s="215"/>
    </row>
    <row r="2886" spans="2:23" ht="70" hidden="1" customHeight="1" x14ac:dyDescent="0.35">
      <c r="B2886" s="115">
        <f t="shared" si="117"/>
        <v>2881</v>
      </c>
      <c r="C2886" s="115" t="s">
        <v>3679</v>
      </c>
      <c r="D2886" s="116" t="s">
        <v>5700</v>
      </c>
      <c r="E2886" s="117"/>
      <c r="F2886" s="118"/>
      <c r="G2886" s="119">
        <v>1</v>
      </c>
      <c r="H2886" s="119"/>
      <c r="I2886" s="119"/>
      <c r="J2886" s="119">
        <v>1</v>
      </c>
      <c r="K2886" s="217">
        <v>44773</v>
      </c>
      <c r="L2886" s="217">
        <v>44773</v>
      </c>
      <c r="M2886" s="217">
        <v>44773</v>
      </c>
      <c r="N2886" s="115" t="s">
        <v>3658</v>
      </c>
      <c r="O2886" s="126" t="s">
        <v>1503</v>
      </c>
      <c r="P2886" s="115">
        <f t="shared" si="118"/>
        <v>7</v>
      </c>
      <c r="Q2886" s="115">
        <f t="shared" si="119"/>
        <v>2022</v>
      </c>
      <c r="R2886" s="211">
        <v>0.01</v>
      </c>
      <c r="S2886" s="115" t="str">
        <f t="shared" ref="S2886:S2949" si="120">IF(C2886="TRUNKLINE",LEFT(O2886,25),IF(C2886="PIPING",LEFT(O2886,13),LEFT(O2886,3)))</f>
        <v>PMB</v>
      </c>
      <c r="T2886" s="115" t="str">
        <f>IFERROR(VLOOKUP(S2886,[1]LOKASI!$B$4:$D$19,2,0),"-")</f>
        <v>DISTRIK I</v>
      </c>
      <c r="U2886" s="216"/>
      <c r="V2886" s="216"/>
      <c r="W2886" s="215"/>
    </row>
    <row r="2887" spans="2:23" ht="70" hidden="1" customHeight="1" x14ac:dyDescent="0.35">
      <c r="B2887" s="115">
        <f t="shared" si="117"/>
        <v>2882</v>
      </c>
      <c r="C2887" s="115" t="s">
        <v>1755</v>
      </c>
      <c r="D2887" s="116" t="s">
        <v>5701</v>
      </c>
      <c r="E2887" s="117"/>
      <c r="F2887" s="118"/>
      <c r="G2887" s="119"/>
      <c r="H2887" s="119"/>
      <c r="I2887" s="119"/>
      <c r="J2887" s="119">
        <v>18</v>
      </c>
      <c r="K2887" s="217">
        <v>44772</v>
      </c>
      <c r="L2887" s="217">
        <v>44772</v>
      </c>
      <c r="M2887" s="217">
        <v>44772</v>
      </c>
      <c r="N2887" s="115" t="s">
        <v>3373</v>
      </c>
      <c r="O2887" s="126" t="s">
        <v>1622</v>
      </c>
      <c r="P2887" s="115">
        <f t="shared" si="118"/>
        <v>7</v>
      </c>
      <c r="Q2887" s="115">
        <f t="shared" si="119"/>
        <v>2022</v>
      </c>
      <c r="R2887" s="211">
        <v>1</v>
      </c>
      <c r="S2887" s="115" t="str">
        <f t="shared" si="120"/>
        <v>TLJ</v>
      </c>
      <c r="T2887" s="115" t="str">
        <f>IFERROR(VLOOKUP(S2887,[1]LOKASI!$B$4:$D$19,2,0),"-")</f>
        <v>DISTRIK I</v>
      </c>
      <c r="U2887" s="216"/>
      <c r="V2887" s="216"/>
      <c r="W2887" s="215"/>
    </row>
    <row r="2888" spans="2:23" ht="70" hidden="1" customHeight="1" x14ac:dyDescent="0.35">
      <c r="B2888" s="115">
        <f t="shared" ref="B2888:B2951" si="121">B2887+1</f>
        <v>2883</v>
      </c>
      <c r="C2888" s="115" t="s">
        <v>1755</v>
      </c>
      <c r="D2888" s="116" t="s">
        <v>5702</v>
      </c>
      <c r="E2888" s="117"/>
      <c r="F2888" s="118"/>
      <c r="G2888" s="119">
        <v>1</v>
      </c>
      <c r="H2888" s="119"/>
      <c r="I2888" s="119">
        <v>1</v>
      </c>
      <c r="J2888" s="119"/>
      <c r="K2888" s="217">
        <v>44772</v>
      </c>
      <c r="L2888" s="217">
        <v>44772</v>
      </c>
      <c r="M2888" s="217">
        <v>44772</v>
      </c>
      <c r="N2888" s="115" t="s">
        <v>3298</v>
      </c>
      <c r="O2888" s="126" t="s">
        <v>1150</v>
      </c>
      <c r="P2888" s="115">
        <f t="shared" si="118"/>
        <v>7</v>
      </c>
      <c r="Q2888" s="115">
        <f t="shared" si="119"/>
        <v>2022</v>
      </c>
      <c r="R2888" s="211">
        <v>0.1</v>
      </c>
      <c r="S2888" s="115" t="str">
        <f t="shared" si="120"/>
        <v>TLJ</v>
      </c>
      <c r="T2888" s="115" t="str">
        <f>IFERROR(VLOOKUP(S2888,[1]LOKASI!$B$4:$D$19,2,0),"-")</f>
        <v>DISTRIK I</v>
      </c>
      <c r="U2888" s="216"/>
      <c r="V2888" s="216"/>
      <c r="W2888" s="215"/>
    </row>
    <row r="2889" spans="2:23" ht="95.25" hidden="1" customHeight="1" x14ac:dyDescent="0.35">
      <c r="B2889" s="115">
        <f t="shared" si="121"/>
        <v>2884</v>
      </c>
      <c r="C2889" s="115" t="s">
        <v>1755</v>
      </c>
      <c r="D2889" s="116" t="s">
        <v>5703</v>
      </c>
      <c r="E2889" s="117"/>
      <c r="F2889" s="118"/>
      <c r="G2889" s="119">
        <v>1</v>
      </c>
      <c r="H2889" s="119">
        <v>1</v>
      </c>
      <c r="I2889" s="119"/>
      <c r="J2889" s="119"/>
      <c r="K2889" s="217">
        <v>44772</v>
      </c>
      <c r="L2889" s="217">
        <v>44772</v>
      </c>
      <c r="M2889" s="217">
        <v>44772</v>
      </c>
      <c r="N2889" s="115" t="s">
        <v>5704</v>
      </c>
      <c r="O2889" s="126" t="s">
        <v>5705</v>
      </c>
      <c r="P2889" s="115">
        <f t="shared" si="118"/>
        <v>7</v>
      </c>
      <c r="Q2889" s="115">
        <f t="shared" si="119"/>
        <v>2022</v>
      </c>
      <c r="R2889" s="211"/>
      <c r="S2889" s="115" t="str">
        <f t="shared" si="120"/>
        <v>Kua</v>
      </c>
      <c r="T2889" s="115" t="str">
        <f>IFERROR(VLOOKUP(S2889,[1]LOKASI!$B$4:$D$19,2,0),"-")</f>
        <v>-</v>
      </c>
      <c r="U2889" s="216"/>
      <c r="V2889" s="216"/>
      <c r="W2889" s="215"/>
    </row>
    <row r="2890" spans="2:23" ht="70" hidden="1" customHeight="1" x14ac:dyDescent="0.35">
      <c r="B2890" s="115">
        <f t="shared" si="121"/>
        <v>2885</v>
      </c>
      <c r="C2890" s="115" t="s">
        <v>1755</v>
      </c>
      <c r="D2890" s="116" t="s">
        <v>5706</v>
      </c>
      <c r="E2890" s="117"/>
      <c r="F2890" s="118"/>
      <c r="G2890" s="119"/>
      <c r="H2890" s="119"/>
      <c r="I2890" s="119"/>
      <c r="J2890" s="119">
        <v>9</v>
      </c>
      <c r="K2890" s="217">
        <v>44771</v>
      </c>
      <c r="L2890" s="217">
        <v>44771</v>
      </c>
      <c r="M2890" s="217">
        <v>44771</v>
      </c>
      <c r="N2890" s="115" t="s">
        <v>5707</v>
      </c>
      <c r="O2890" s="126" t="s">
        <v>1363</v>
      </c>
      <c r="P2890" s="115">
        <f t="shared" si="118"/>
        <v>7</v>
      </c>
      <c r="Q2890" s="115">
        <f t="shared" si="119"/>
        <v>2022</v>
      </c>
      <c r="R2890" s="211">
        <v>2.67</v>
      </c>
      <c r="S2890" s="115" t="str">
        <f t="shared" si="120"/>
        <v>BRG</v>
      </c>
      <c r="T2890" s="115" t="str">
        <f>IFERROR(VLOOKUP(S2890,[1]LOKASI!$B$4:$D$19,2,0),"-")</f>
        <v>DISTRIK III</v>
      </c>
      <c r="U2890" s="216"/>
      <c r="V2890" s="216"/>
      <c r="W2890" s="215"/>
    </row>
    <row r="2891" spans="2:23" ht="70" hidden="1" customHeight="1" x14ac:dyDescent="0.35">
      <c r="B2891" s="115">
        <f t="shared" si="121"/>
        <v>2886</v>
      </c>
      <c r="C2891" s="115" t="s">
        <v>1755</v>
      </c>
      <c r="D2891" s="116" t="s">
        <v>5708</v>
      </c>
      <c r="E2891" s="117"/>
      <c r="F2891" s="118"/>
      <c r="G2891" s="119">
        <v>1</v>
      </c>
      <c r="H2891" s="119"/>
      <c r="I2891" s="119">
        <v>1</v>
      </c>
      <c r="J2891" s="119"/>
      <c r="K2891" s="217">
        <v>44770</v>
      </c>
      <c r="L2891" s="217">
        <v>44770</v>
      </c>
      <c r="M2891" s="217">
        <v>44770</v>
      </c>
      <c r="N2891" s="115" t="s">
        <v>3224</v>
      </c>
      <c r="O2891" s="126" t="s">
        <v>699</v>
      </c>
      <c r="P2891" s="115">
        <f t="shared" si="118"/>
        <v>7</v>
      </c>
      <c r="Q2891" s="115">
        <f t="shared" si="119"/>
        <v>2022</v>
      </c>
      <c r="R2891" s="211">
        <v>0.5</v>
      </c>
      <c r="S2891" s="115" t="str">
        <f t="shared" si="120"/>
        <v>TLJ</v>
      </c>
      <c r="T2891" s="115" t="str">
        <f>IFERROR(VLOOKUP(S2891,[1]LOKASI!$B$4:$D$19,2,0),"-")</f>
        <v>DISTRIK I</v>
      </c>
      <c r="U2891" s="216"/>
      <c r="V2891" s="216"/>
      <c r="W2891" s="215"/>
    </row>
    <row r="2892" spans="2:23" ht="70" hidden="1" customHeight="1" x14ac:dyDescent="0.35">
      <c r="B2892" s="115">
        <f t="shared" si="121"/>
        <v>2887</v>
      </c>
      <c r="C2892" s="115" t="s">
        <v>1300</v>
      </c>
      <c r="D2892" s="116" t="s">
        <v>5709</v>
      </c>
      <c r="E2892" s="117"/>
      <c r="F2892" s="118"/>
      <c r="G2892" s="119">
        <v>1</v>
      </c>
      <c r="H2892" s="119"/>
      <c r="I2892" s="119">
        <v>1</v>
      </c>
      <c r="J2892" s="119"/>
      <c r="K2892" s="217">
        <v>44770</v>
      </c>
      <c r="L2892" s="217">
        <v>44770</v>
      </c>
      <c r="M2892" s="217">
        <v>44770</v>
      </c>
      <c r="N2892" s="115" t="s">
        <v>3272</v>
      </c>
      <c r="O2892" s="126" t="s">
        <v>1438</v>
      </c>
      <c r="P2892" s="115">
        <f t="shared" si="118"/>
        <v>7</v>
      </c>
      <c r="Q2892" s="115">
        <f t="shared" si="119"/>
        <v>2022</v>
      </c>
      <c r="R2892" s="211"/>
      <c r="S2892" s="115" t="str">
        <f t="shared" si="120"/>
        <v>SP KAG</v>
      </c>
      <c r="T2892" s="115" t="str">
        <f>IFERROR(VLOOKUP(S2892,[1]LOKASI!$B$4:$D$19,2,0),"-")</f>
        <v>-</v>
      </c>
      <c r="U2892" s="216"/>
      <c r="V2892" s="216"/>
      <c r="W2892" s="215"/>
    </row>
    <row r="2893" spans="2:23" ht="70" hidden="1" customHeight="1" x14ac:dyDescent="0.35">
      <c r="B2893" s="115">
        <f t="shared" si="121"/>
        <v>2888</v>
      </c>
      <c r="C2893" s="115" t="s">
        <v>1755</v>
      </c>
      <c r="D2893" s="116" t="s">
        <v>5710</v>
      </c>
      <c r="E2893" s="117"/>
      <c r="F2893" s="118"/>
      <c r="G2893" s="119"/>
      <c r="H2893" s="119"/>
      <c r="I2893" s="119"/>
      <c r="J2893" s="119">
        <v>12</v>
      </c>
      <c r="K2893" s="217">
        <v>44769</v>
      </c>
      <c r="L2893" s="217">
        <v>44769</v>
      </c>
      <c r="M2893" s="217">
        <v>44769</v>
      </c>
      <c r="N2893" s="115" t="s">
        <v>3300</v>
      </c>
      <c r="O2893" s="126" t="s">
        <v>1695</v>
      </c>
      <c r="P2893" s="115">
        <f t="shared" si="118"/>
        <v>7</v>
      </c>
      <c r="Q2893" s="115">
        <f t="shared" si="119"/>
        <v>2022</v>
      </c>
      <c r="R2893" s="211">
        <v>0.39</v>
      </c>
      <c r="S2893" s="115" t="str">
        <f t="shared" si="120"/>
        <v>TTB</v>
      </c>
      <c r="T2893" s="115" t="str">
        <f>IFERROR(VLOOKUP(S2893,[1]LOKASI!$B$4:$D$19,2,0),"-")</f>
        <v>DISTRIK II</v>
      </c>
      <c r="U2893" s="216"/>
      <c r="V2893" s="216"/>
      <c r="W2893" s="215"/>
    </row>
    <row r="2894" spans="2:23" ht="70" hidden="1" customHeight="1" x14ac:dyDescent="0.35">
      <c r="B2894" s="115">
        <f t="shared" si="121"/>
        <v>2889</v>
      </c>
      <c r="C2894" s="115" t="s">
        <v>2301</v>
      </c>
      <c r="D2894" s="116" t="s">
        <v>5711</v>
      </c>
      <c r="E2894" s="117"/>
      <c r="F2894" s="118"/>
      <c r="G2894" s="119">
        <v>1</v>
      </c>
      <c r="H2894" s="119"/>
      <c r="I2894" s="119"/>
      <c r="J2894" s="119"/>
      <c r="K2894" s="217">
        <v>44768</v>
      </c>
      <c r="L2894" s="217">
        <v>44768</v>
      </c>
      <c r="M2894" s="217">
        <v>44768</v>
      </c>
      <c r="N2894" s="115" t="s">
        <v>3156</v>
      </c>
      <c r="O2894" s="126" t="s">
        <v>1842</v>
      </c>
      <c r="P2894" s="115">
        <f t="shared" si="118"/>
        <v>7</v>
      </c>
      <c r="Q2894" s="115">
        <f t="shared" si="119"/>
        <v>2022</v>
      </c>
      <c r="R2894" s="211"/>
      <c r="S2894" s="115" t="str">
        <f t="shared" si="120"/>
        <v>TLJ</v>
      </c>
      <c r="T2894" s="115" t="str">
        <f>IFERROR(VLOOKUP(S2894,[1]LOKASI!$B$4:$D$19,2,0),"-")</f>
        <v>DISTRIK I</v>
      </c>
      <c r="U2894" s="216"/>
      <c r="V2894" s="216"/>
      <c r="W2894" s="215"/>
    </row>
    <row r="2895" spans="2:23" ht="70" hidden="1" customHeight="1" x14ac:dyDescent="0.35">
      <c r="B2895" s="115">
        <f t="shared" si="121"/>
        <v>2890</v>
      </c>
      <c r="C2895" s="115" t="s">
        <v>1755</v>
      </c>
      <c r="D2895" s="116" t="s">
        <v>5712</v>
      </c>
      <c r="E2895" s="117"/>
      <c r="F2895" s="118"/>
      <c r="G2895" s="119"/>
      <c r="H2895" s="119"/>
      <c r="I2895" s="119"/>
      <c r="J2895" s="119">
        <v>12</v>
      </c>
      <c r="K2895" s="217">
        <v>44768</v>
      </c>
      <c r="L2895" s="217">
        <v>44768</v>
      </c>
      <c r="M2895" s="217">
        <v>44768</v>
      </c>
      <c r="N2895" s="115" t="s">
        <v>3300</v>
      </c>
      <c r="O2895" s="126" t="s">
        <v>1695</v>
      </c>
      <c r="P2895" s="115">
        <f t="shared" si="118"/>
        <v>7</v>
      </c>
      <c r="Q2895" s="115">
        <f t="shared" si="119"/>
        <v>2022</v>
      </c>
      <c r="R2895" s="211">
        <v>0.4</v>
      </c>
      <c r="S2895" s="115" t="str">
        <f t="shared" si="120"/>
        <v>TTB</v>
      </c>
      <c r="T2895" s="115" t="str">
        <f>IFERROR(VLOOKUP(S2895,[1]LOKASI!$B$4:$D$19,2,0),"-")</f>
        <v>DISTRIK II</v>
      </c>
      <c r="U2895" s="216"/>
      <c r="V2895" s="216"/>
      <c r="W2895" s="215"/>
    </row>
    <row r="2896" spans="2:23" ht="70" hidden="1" customHeight="1" x14ac:dyDescent="0.35">
      <c r="B2896" s="115">
        <f t="shared" si="121"/>
        <v>2891</v>
      </c>
      <c r="C2896" s="115" t="s">
        <v>1755</v>
      </c>
      <c r="D2896" s="116" t="s">
        <v>5713</v>
      </c>
      <c r="E2896" s="117"/>
      <c r="F2896" s="118"/>
      <c r="G2896" s="119">
        <v>1</v>
      </c>
      <c r="H2896" s="119"/>
      <c r="I2896" s="119">
        <v>1</v>
      </c>
      <c r="J2896" s="119"/>
      <c r="K2896" s="217">
        <v>44767</v>
      </c>
      <c r="L2896" s="217">
        <v>44767</v>
      </c>
      <c r="M2896" s="217">
        <v>44767</v>
      </c>
      <c r="N2896" s="115" t="s">
        <v>3397</v>
      </c>
      <c r="O2896" s="126" t="s">
        <v>1502</v>
      </c>
      <c r="P2896" s="115">
        <f t="shared" si="118"/>
        <v>7</v>
      </c>
      <c r="Q2896" s="115">
        <f t="shared" si="119"/>
        <v>2022</v>
      </c>
      <c r="R2896" s="211">
        <v>0.1</v>
      </c>
      <c r="S2896" s="115" t="str">
        <f t="shared" si="120"/>
        <v>PMB</v>
      </c>
      <c r="T2896" s="115" t="str">
        <f>IFERROR(VLOOKUP(S2896,[1]LOKASI!$B$4:$D$19,2,0),"-")</f>
        <v>DISTRIK I</v>
      </c>
      <c r="U2896" s="216"/>
      <c r="V2896" s="216"/>
      <c r="W2896" s="215"/>
    </row>
    <row r="2897" spans="2:23" ht="70" hidden="1" customHeight="1" x14ac:dyDescent="0.35">
      <c r="B2897" s="115">
        <f t="shared" si="121"/>
        <v>2892</v>
      </c>
      <c r="C2897" s="115" t="s">
        <v>1755</v>
      </c>
      <c r="D2897" s="116" t="s">
        <v>5714</v>
      </c>
      <c r="E2897" s="117"/>
      <c r="F2897" s="118"/>
      <c r="G2897" s="119">
        <v>1</v>
      </c>
      <c r="H2897" s="119"/>
      <c r="I2897" s="119">
        <v>1</v>
      </c>
      <c r="J2897" s="119"/>
      <c r="K2897" s="217">
        <v>44767</v>
      </c>
      <c r="L2897" s="217">
        <v>44767</v>
      </c>
      <c r="M2897" s="217">
        <v>44767</v>
      </c>
      <c r="N2897" s="115" t="s">
        <v>5715</v>
      </c>
      <c r="O2897" s="126" t="s">
        <v>1363</v>
      </c>
      <c r="P2897" s="115">
        <f t="shared" si="118"/>
        <v>7</v>
      </c>
      <c r="Q2897" s="115">
        <f t="shared" si="119"/>
        <v>2022</v>
      </c>
      <c r="R2897" s="211">
        <v>2.56</v>
      </c>
      <c r="S2897" s="115" t="str">
        <f t="shared" si="120"/>
        <v>BRG</v>
      </c>
      <c r="T2897" s="115" t="str">
        <f>IFERROR(VLOOKUP(S2897,[1]LOKASI!$B$4:$D$19,2,0),"-")</f>
        <v>DISTRIK III</v>
      </c>
      <c r="U2897" s="216"/>
      <c r="V2897" s="216"/>
      <c r="W2897" s="215"/>
    </row>
    <row r="2898" spans="2:23" ht="70" hidden="1" customHeight="1" x14ac:dyDescent="0.35">
      <c r="B2898" s="115">
        <f t="shared" si="121"/>
        <v>2893</v>
      </c>
      <c r="C2898" s="115" t="s">
        <v>1755</v>
      </c>
      <c r="D2898" s="116" t="s">
        <v>5716</v>
      </c>
      <c r="E2898" s="117"/>
      <c r="F2898" s="118"/>
      <c r="G2898" s="119">
        <v>1</v>
      </c>
      <c r="H2898" s="119">
        <v>1</v>
      </c>
      <c r="I2898" s="119"/>
      <c r="J2898" s="119"/>
      <c r="K2898" s="217">
        <v>44766</v>
      </c>
      <c r="L2898" s="217">
        <v>44766</v>
      </c>
      <c r="M2898" s="217">
        <v>44766</v>
      </c>
      <c r="N2898" s="115" t="s">
        <v>3848</v>
      </c>
      <c r="O2898" s="126" t="s">
        <v>1363</v>
      </c>
      <c r="P2898" s="115">
        <f t="shared" si="118"/>
        <v>7</v>
      </c>
      <c r="Q2898" s="115">
        <f t="shared" si="119"/>
        <v>2022</v>
      </c>
      <c r="R2898" s="211">
        <v>2.56</v>
      </c>
      <c r="S2898" s="115" t="str">
        <f t="shared" si="120"/>
        <v>BRG</v>
      </c>
      <c r="T2898" s="115" t="str">
        <f>IFERROR(VLOOKUP(S2898,[1]LOKASI!$B$4:$D$19,2,0),"-")</f>
        <v>DISTRIK III</v>
      </c>
      <c r="U2898" s="216"/>
      <c r="V2898" s="216"/>
      <c r="W2898" s="215"/>
    </row>
    <row r="2899" spans="2:23" ht="70" hidden="1" customHeight="1" x14ac:dyDescent="0.35">
      <c r="B2899" s="115">
        <f t="shared" si="121"/>
        <v>2894</v>
      </c>
      <c r="C2899" s="115" t="s">
        <v>2301</v>
      </c>
      <c r="D2899" s="116" t="s">
        <v>5717</v>
      </c>
      <c r="E2899" s="117"/>
      <c r="F2899" s="118"/>
      <c r="G2899" s="119">
        <v>1</v>
      </c>
      <c r="H2899" s="119"/>
      <c r="I2899" s="119">
        <v>1</v>
      </c>
      <c r="J2899" s="119"/>
      <c r="K2899" s="217">
        <v>44765</v>
      </c>
      <c r="L2899" s="217">
        <v>44765</v>
      </c>
      <c r="M2899" s="217">
        <v>44765</v>
      </c>
      <c r="N2899" s="115" t="s">
        <v>5718</v>
      </c>
      <c r="O2899" s="126" t="s">
        <v>1538</v>
      </c>
      <c r="P2899" s="115">
        <f t="shared" si="118"/>
        <v>7</v>
      </c>
      <c r="Q2899" s="115">
        <f t="shared" si="119"/>
        <v>2022</v>
      </c>
      <c r="R2899" s="211"/>
      <c r="S2899" s="115" t="str">
        <f t="shared" si="120"/>
        <v>SKG X PMB</v>
      </c>
      <c r="T2899" s="115" t="str">
        <f>IFERROR(VLOOKUP(S2899,[1]LOKASI!$B$4:$D$19,2,0),"-")</f>
        <v>-</v>
      </c>
      <c r="U2899" s="216"/>
      <c r="V2899" s="216"/>
      <c r="W2899" s="215"/>
    </row>
    <row r="2900" spans="2:23" ht="70" hidden="1" customHeight="1" x14ac:dyDescent="0.35">
      <c r="B2900" s="115">
        <f t="shared" si="121"/>
        <v>2895</v>
      </c>
      <c r="C2900" s="115" t="s">
        <v>1755</v>
      </c>
      <c r="D2900" s="116" t="s">
        <v>5719</v>
      </c>
      <c r="E2900" s="117"/>
      <c r="F2900" s="118"/>
      <c r="G2900" s="119"/>
      <c r="H2900" s="119"/>
      <c r="I2900" s="119"/>
      <c r="J2900" s="119">
        <v>9</v>
      </c>
      <c r="K2900" s="217">
        <v>44765</v>
      </c>
      <c r="L2900" s="217">
        <v>44765</v>
      </c>
      <c r="M2900" s="217">
        <v>44765</v>
      </c>
      <c r="N2900" s="115" t="s">
        <v>3102</v>
      </c>
      <c r="O2900" s="126" t="s">
        <v>1363</v>
      </c>
      <c r="P2900" s="115">
        <f t="shared" si="118"/>
        <v>7</v>
      </c>
      <c r="Q2900" s="115">
        <f t="shared" si="119"/>
        <v>2022</v>
      </c>
      <c r="R2900" s="211">
        <v>2.66</v>
      </c>
      <c r="S2900" s="115" t="str">
        <f t="shared" si="120"/>
        <v>BRG</v>
      </c>
      <c r="T2900" s="115" t="str">
        <f>IFERROR(VLOOKUP(S2900,[1]LOKASI!$B$4:$D$19,2,0),"-")</f>
        <v>DISTRIK III</v>
      </c>
      <c r="U2900" s="216"/>
      <c r="V2900" s="216"/>
      <c r="W2900" s="215"/>
    </row>
    <row r="2901" spans="2:23" ht="70" hidden="1" customHeight="1" x14ac:dyDescent="0.35">
      <c r="B2901" s="115">
        <f t="shared" si="121"/>
        <v>2896</v>
      </c>
      <c r="C2901" s="115" t="s">
        <v>1755</v>
      </c>
      <c r="D2901" s="116" t="s">
        <v>5720</v>
      </c>
      <c r="E2901" s="117"/>
      <c r="F2901" s="118"/>
      <c r="G2901" s="119">
        <v>1</v>
      </c>
      <c r="H2901" s="119"/>
      <c r="I2901" s="119">
        <v>1</v>
      </c>
      <c r="J2901" s="119"/>
      <c r="K2901" s="217">
        <v>44764</v>
      </c>
      <c r="L2901" s="217">
        <v>44764</v>
      </c>
      <c r="M2901" s="217">
        <v>44764</v>
      </c>
      <c r="N2901" s="115" t="s">
        <v>4248</v>
      </c>
      <c r="O2901" s="126" t="s">
        <v>1516</v>
      </c>
      <c r="P2901" s="115">
        <f t="shared" si="118"/>
        <v>7</v>
      </c>
      <c r="Q2901" s="115">
        <f t="shared" si="119"/>
        <v>2022</v>
      </c>
      <c r="R2901" s="211"/>
      <c r="S2901" s="115" t="str">
        <f t="shared" si="120"/>
        <v>PMB</v>
      </c>
      <c r="T2901" s="115" t="str">
        <f>IFERROR(VLOOKUP(S2901,[1]LOKASI!$B$4:$D$19,2,0),"-")</f>
        <v>DISTRIK I</v>
      </c>
      <c r="U2901" s="216"/>
      <c r="V2901" s="216"/>
      <c r="W2901" s="215"/>
    </row>
    <row r="2902" spans="2:23" ht="70" hidden="1" customHeight="1" x14ac:dyDescent="0.35">
      <c r="B2902" s="115">
        <f t="shared" si="121"/>
        <v>2897</v>
      </c>
      <c r="C2902" s="115" t="s">
        <v>2301</v>
      </c>
      <c r="D2902" s="116" t="s">
        <v>5721</v>
      </c>
      <c r="E2902" s="117"/>
      <c r="F2902" s="118"/>
      <c r="G2902" s="119">
        <v>1</v>
      </c>
      <c r="H2902" s="119">
        <v>1</v>
      </c>
      <c r="I2902" s="119"/>
      <c r="J2902" s="119"/>
      <c r="K2902" s="217">
        <v>44763</v>
      </c>
      <c r="L2902" s="217">
        <v>44763</v>
      </c>
      <c r="M2902" s="217">
        <v>44763</v>
      </c>
      <c r="N2902" s="115" t="s">
        <v>3617</v>
      </c>
      <c r="O2902" s="126" t="s">
        <v>1538</v>
      </c>
      <c r="P2902" s="115">
        <f t="shared" si="118"/>
        <v>7</v>
      </c>
      <c r="Q2902" s="115">
        <f t="shared" si="119"/>
        <v>2022</v>
      </c>
      <c r="R2902" s="211"/>
      <c r="S2902" s="115" t="str">
        <f t="shared" si="120"/>
        <v>SKG X PMB</v>
      </c>
      <c r="T2902" s="115" t="str">
        <f>IFERROR(VLOOKUP(S2902,[1]LOKASI!$B$4:$D$19,2,0),"-")</f>
        <v>-</v>
      </c>
      <c r="U2902" s="216"/>
      <c r="V2902" s="216"/>
      <c r="W2902" s="215"/>
    </row>
    <row r="2903" spans="2:23" ht="70" hidden="1" customHeight="1" x14ac:dyDescent="0.35">
      <c r="B2903" s="115">
        <f t="shared" si="121"/>
        <v>2898</v>
      </c>
      <c r="C2903" s="115" t="s">
        <v>1755</v>
      </c>
      <c r="D2903" s="116" t="s">
        <v>5722</v>
      </c>
      <c r="E2903" s="117"/>
      <c r="F2903" s="118"/>
      <c r="G2903" s="119">
        <v>1</v>
      </c>
      <c r="H2903" s="119"/>
      <c r="I2903" s="119">
        <v>1</v>
      </c>
      <c r="J2903" s="119"/>
      <c r="K2903" s="217">
        <v>44763</v>
      </c>
      <c r="L2903" s="217">
        <v>44763</v>
      </c>
      <c r="M2903" s="217">
        <v>44763</v>
      </c>
      <c r="N2903" s="115" t="s">
        <v>5723</v>
      </c>
      <c r="O2903" s="126" t="s">
        <v>1364</v>
      </c>
      <c r="P2903" s="115">
        <f t="shared" si="118"/>
        <v>7</v>
      </c>
      <c r="Q2903" s="115">
        <f t="shared" si="119"/>
        <v>2022</v>
      </c>
      <c r="R2903" s="211">
        <v>1.35</v>
      </c>
      <c r="S2903" s="115" t="str">
        <f t="shared" si="120"/>
        <v>BRG</v>
      </c>
      <c r="T2903" s="115" t="str">
        <f>IFERROR(VLOOKUP(S2903,[1]LOKASI!$B$4:$D$19,2,0),"-")</f>
        <v>DISTRIK III</v>
      </c>
      <c r="U2903" s="216"/>
      <c r="V2903" s="216"/>
      <c r="W2903" s="215"/>
    </row>
    <row r="2904" spans="2:23" ht="70" hidden="1" customHeight="1" x14ac:dyDescent="0.35">
      <c r="B2904" s="115">
        <f t="shared" si="121"/>
        <v>2899</v>
      </c>
      <c r="C2904" s="115" t="s">
        <v>1755</v>
      </c>
      <c r="D2904" s="116" t="s">
        <v>5724</v>
      </c>
      <c r="E2904" s="117"/>
      <c r="F2904" s="118"/>
      <c r="G2904" s="119"/>
      <c r="H2904" s="119"/>
      <c r="I2904" s="119"/>
      <c r="J2904" s="119">
        <v>27</v>
      </c>
      <c r="K2904" s="217">
        <v>44763</v>
      </c>
      <c r="L2904" s="217">
        <v>44763</v>
      </c>
      <c r="M2904" s="217">
        <v>44763</v>
      </c>
      <c r="N2904" s="115" t="s">
        <v>3612</v>
      </c>
      <c r="O2904" s="126" t="s">
        <v>1459</v>
      </c>
      <c r="P2904" s="115">
        <f t="shared" si="118"/>
        <v>7</v>
      </c>
      <c r="Q2904" s="115">
        <f t="shared" si="119"/>
        <v>2022</v>
      </c>
      <c r="R2904" s="211">
        <v>0</v>
      </c>
      <c r="S2904" s="115" t="str">
        <f t="shared" si="120"/>
        <v>KRD</v>
      </c>
      <c r="T2904" s="115" t="str">
        <f>IFERROR(VLOOKUP(S2904,[1]LOKASI!$B$4:$D$19,2,0),"-")</f>
        <v>-</v>
      </c>
      <c r="U2904" s="216"/>
      <c r="V2904" s="216"/>
      <c r="W2904" s="215"/>
    </row>
    <row r="2905" spans="2:23" ht="70" hidden="1" customHeight="1" x14ac:dyDescent="0.35">
      <c r="B2905" s="115">
        <f t="shared" si="121"/>
        <v>2900</v>
      </c>
      <c r="C2905" s="115" t="s">
        <v>1755</v>
      </c>
      <c r="D2905" s="116" t="s">
        <v>5725</v>
      </c>
      <c r="E2905" s="117"/>
      <c r="F2905" s="118"/>
      <c r="G2905" s="119"/>
      <c r="H2905" s="119"/>
      <c r="I2905" s="119"/>
      <c r="J2905" s="119">
        <v>24</v>
      </c>
      <c r="K2905" s="217">
        <v>44762</v>
      </c>
      <c r="L2905" s="217">
        <v>44762</v>
      </c>
      <c r="M2905" s="217">
        <v>44762</v>
      </c>
      <c r="N2905" s="115" t="s">
        <v>5726</v>
      </c>
      <c r="O2905" s="126" t="s">
        <v>623</v>
      </c>
      <c r="P2905" s="115">
        <f t="shared" si="118"/>
        <v>7</v>
      </c>
      <c r="Q2905" s="115">
        <f t="shared" si="119"/>
        <v>2022</v>
      </c>
      <c r="R2905" s="211">
        <v>0.8</v>
      </c>
      <c r="S2905" s="115" t="str">
        <f t="shared" si="120"/>
        <v>TLJ</v>
      </c>
      <c r="T2905" s="115" t="str">
        <f>IFERROR(VLOOKUP(S2905,[1]LOKASI!$B$4:$D$19,2,0),"-")</f>
        <v>DISTRIK I</v>
      </c>
      <c r="U2905" s="216"/>
      <c r="V2905" s="216"/>
      <c r="W2905" s="215"/>
    </row>
    <row r="2906" spans="2:23" ht="70" hidden="1" customHeight="1" x14ac:dyDescent="0.35">
      <c r="B2906" s="115">
        <f t="shared" si="121"/>
        <v>2901</v>
      </c>
      <c r="C2906" s="115" t="s">
        <v>1755</v>
      </c>
      <c r="D2906" s="116" t="s">
        <v>5727</v>
      </c>
      <c r="E2906" s="117"/>
      <c r="F2906" s="118"/>
      <c r="G2906" s="119"/>
      <c r="H2906" s="119"/>
      <c r="I2906" s="119"/>
      <c r="J2906" s="119">
        <v>108</v>
      </c>
      <c r="K2906" s="217">
        <v>44755</v>
      </c>
      <c r="L2906" s="217">
        <v>44762</v>
      </c>
      <c r="M2906" s="217">
        <v>44762</v>
      </c>
      <c r="N2906" s="115" t="s">
        <v>3415</v>
      </c>
      <c r="O2906" s="126" t="s">
        <v>5728</v>
      </c>
      <c r="P2906" s="115">
        <f t="shared" si="118"/>
        <v>7</v>
      </c>
      <c r="Q2906" s="115">
        <f t="shared" si="119"/>
        <v>2022</v>
      </c>
      <c r="R2906" s="211">
        <v>0.4</v>
      </c>
      <c r="S2906" s="115" t="str">
        <f t="shared" si="120"/>
        <v>TLJ</v>
      </c>
      <c r="T2906" s="115" t="str">
        <f>IFERROR(VLOOKUP(S2906,[1]LOKASI!$B$4:$D$19,2,0),"-")</f>
        <v>DISTRIK I</v>
      </c>
      <c r="U2906" s="216"/>
      <c r="V2906" s="216"/>
      <c r="W2906" s="215"/>
    </row>
    <row r="2907" spans="2:23" ht="70" hidden="1" customHeight="1" x14ac:dyDescent="0.35">
      <c r="B2907" s="115">
        <f t="shared" si="121"/>
        <v>2902</v>
      </c>
      <c r="C2907" s="115" t="s">
        <v>1755</v>
      </c>
      <c r="D2907" s="116" t="s">
        <v>5729</v>
      </c>
      <c r="E2907" s="117"/>
      <c r="F2907" s="118"/>
      <c r="G2907" s="119"/>
      <c r="H2907" s="119"/>
      <c r="I2907" s="119"/>
      <c r="J2907" s="119">
        <v>1</v>
      </c>
      <c r="K2907" s="217">
        <v>44761</v>
      </c>
      <c r="L2907" s="217">
        <v>44761</v>
      </c>
      <c r="M2907" s="217">
        <v>44761</v>
      </c>
      <c r="N2907" s="115" t="s">
        <v>5730</v>
      </c>
      <c r="O2907" s="126" t="s">
        <v>1127</v>
      </c>
      <c r="P2907" s="115">
        <f t="shared" si="118"/>
        <v>7</v>
      </c>
      <c r="Q2907" s="115">
        <f t="shared" si="119"/>
        <v>2022</v>
      </c>
      <c r="R2907" s="211">
        <v>0.65</v>
      </c>
      <c r="S2907" s="115" t="str">
        <f t="shared" si="120"/>
        <v>TLJ</v>
      </c>
      <c r="T2907" s="115" t="str">
        <f>IFERROR(VLOOKUP(S2907,[1]LOKASI!$B$4:$D$19,2,0),"-")</f>
        <v>DISTRIK I</v>
      </c>
      <c r="U2907" s="216"/>
      <c r="V2907" s="216"/>
      <c r="W2907" s="215"/>
    </row>
    <row r="2908" spans="2:23" ht="70" hidden="1" customHeight="1" x14ac:dyDescent="0.35">
      <c r="B2908" s="115">
        <f t="shared" si="121"/>
        <v>2903</v>
      </c>
      <c r="C2908" s="115" t="s">
        <v>2301</v>
      </c>
      <c r="D2908" s="116" t="s">
        <v>5731</v>
      </c>
      <c r="E2908" s="117"/>
      <c r="F2908" s="118"/>
      <c r="G2908" s="119">
        <v>1</v>
      </c>
      <c r="H2908" s="119">
        <v>1</v>
      </c>
      <c r="I2908" s="119"/>
      <c r="J2908" s="119"/>
      <c r="K2908" s="217">
        <v>44760</v>
      </c>
      <c r="L2908" s="217">
        <v>44760</v>
      </c>
      <c r="M2908" s="217">
        <v>44760</v>
      </c>
      <c r="N2908" s="115" t="s">
        <v>5732</v>
      </c>
      <c r="O2908" s="126" t="s">
        <v>1538</v>
      </c>
      <c r="P2908" s="115">
        <f t="shared" si="118"/>
        <v>7</v>
      </c>
      <c r="Q2908" s="115">
        <f t="shared" si="119"/>
        <v>2022</v>
      </c>
      <c r="R2908" s="211"/>
      <c r="S2908" s="115" t="str">
        <f t="shared" si="120"/>
        <v>SKG X PMB</v>
      </c>
      <c r="T2908" s="115" t="str">
        <f>IFERROR(VLOOKUP(S2908,[1]LOKASI!$B$4:$D$19,2,0),"-")</f>
        <v>-</v>
      </c>
      <c r="U2908" s="216"/>
      <c r="V2908" s="216"/>
      <c r="W2908" s="215"/>
    </row>
    <row r="2909" spans="2:23" ht="70" hidden="1" customHeight="1" x14ac:dyDescent="0.35">
      <c r="B2909" s="115">
        <f t="shared" si="121"/>
        <v>2904</v>
      </c>
      <c r="C2909" s="115" t="s">
        <v>1755</v>
      </c>
      <c r="D2909" s="116" t="s">
        <v>5733</v>
      </c>
      <c r="E2909" s="117"/>
      <c r="F2909" s="118"/>
      <c r="G2909" s="119"/>
      <c r="H2909" s="119"/>
      <c r="I2909" s="119"/>
      <c r="J2909" s="119">
        <v>1</v>
      </c>
      <c r="K2909" s="217">
        <v>44760</v>
      </c>
      <c r="L2909" s="217">
        <v>44760</v>
      </c>
      <c r="M2909" s="217">
        <v>44760</v>
      </c>
      <c r="N2909" s="115" t="s">
        <v>3298</v>
      </c>
      <c r="O2909" s="126" t="s">
        <v>1044</v>
      </c>
      <c r="P2909" s="115">
        <f t="shared" si="118"/>
        <v>7</v>
      </c>
      <c r="Q2909" s="115">
        <f t="shared" si="119"/>
        <v>2022</v>
      </c>
      <c r="R2909" s="211">
        <v>0</v>
      </c>
      <c r="S2909" s="115" t="str">
        <f t="shared" si="120"/>
        <v>TLJ</v>
      </c>
      <c r="T2909" s="115" t="str">
        <f>IFERROR(VLOOKUP(S2909,[1]LOKASI!$B$4:$D$19,2,0),"-")</f>
        <v>DISTRIK I</v>
      </c>
      <c r="U2909" s="216"/>
      <c r="V2909" s="216"/>
      <c r="W2909" s="215"/>
    </row>
    <row r="2910" spans="2:23" ht="70" hidden="1" customHeight="1" x14ac:dyDescent="0.35">
      <c r="B2910" s="115">
        <f t="shared" si="121"/>
        <v>2905</v>
      </c>
      <c r="C2910" s="115" t="s">
        <v>1755</v>
      </c>
      <c r="D2910" s="116" t="s">
        <v>5734</v>
      </c>
      <c r="E2910" s="117"/>
      <c r="F2910" s="118"/>
      <c r="G2910" s="119"/>
      <c r="H2910" s="119"/>
      <c r="I2910" s="119"/>
      <c r="J2910" s="119">
        <v>9</v>
      </c>
      <c r="K2910" s="217">
        <v>44760</v>
      </c>
      <c r="L2910" s="217">
        <v>44760</v>
      </c>
      <c r="M2910" s="217">
        <v>44760</v>
      </c>
      <c r="N2910" s="115" t="s">
        <v>3428</v>
      </c>
      <c r="O2910" s="126" t="s">
        <v>1163</v>
      </c>
      <c r="P2910" s="115">
        <f t="shared" si="118"/>
        <v>7</v>
      </c>
      <c r="Q2910" s="115">
        <f t="shared" si="119"/>
        <v>2022</v>
      </c>
      <c r="R2910" s="211">
        <v>0.6</v>
      </c>
      <c r="S2910" s="115" t="str">
        <f t="shared" si="120"/>
        <v>TLJ</v>
      </c>
      <c r="T2910" s="115" t="str">
        <f>IFERROR(VLOOKUP(S2910,[1]LOKASI!$B$4:$D$19,2,0),"-")</f>
        <v>DISTRIK I</v>
      </c>
      <c r="U2910" s="216"/>
      <c r="V2910" s="216"/>
      <c r="W2910" s="215"/>
    </row>
    <row r="2911" spans="2:23" ht="70" hidden="1" customHeight="1" x14ac:dyDescent="0.35">
      <c r="B2911" s="115">
        <f t="shared" si="121"/>
        <v>2906</v>
      </c>
      <c r="C2911" s="115" t="s">
        <v>1755</v>
      </c>
      <c r="D2911" s="116" t="s">
        <v>5735</v>
      </c>
      <c r="E2911" s="117"/>
      <c r="F2911" s="118"/>
      <c r="G2911" s="119"/>
      <c r="H2911" s="119"/>
      <c r="I2911" s="119"/>
      <c r="J2911" s="119">
        <v>30</v>
      </c>
      <c r="K2911" s="217">
        <v>44760</v>
      </c>
      <c r="L2911" s="217">
        <v>44760</v>
      </c>
      <c r="M2911" s="217">
        <v>44760</v>
      </c>
      <c r="N2911" s="115" t="s">
        <v>3146</v>
      </c>
      <c r="O2911" s="126" t="s">
        <v>1674</v>
      </c>
      <c r="P2911" s="115">
        <f t="shared" si="118"/>
        <v>7</v>
      </c>
      <c r="Q2911" s="115">
        <f t="shared" si="119"/>
        <v>2022</v>
      </c>
      <c r="R2911" s="211">
        <v>0.44</v>
      </c>
      <c r="S2911" s="115" t="str">
        <f t="shared" si="120"/>
        <v>TTB</v>
      </c>
      <c r="T2911" s="115" t="str">
        <f>IFERROR(VLOOKUP(S2911,[1]LOKASI!$B$4:$D$19,2,0),"-")</f>
        <v>DISTRIK II</v>
      </c>
      <c r="U2911" s="216"/>
      <c r="V2911" s="216"/>
      <c r="W2911" s="215"/>
    </row>
    <row r="2912" spans="2:23" ht="70" hidden="1" customHeight="1" x14ac:dyDescent="0.35">
      <c r="B2912" s="115">
        <f t="shared" si="121"/>
        <v>2907</v>
      </c>
      <c r="C2912" s="115" t="s">
        <v>2301</v>
      </c>
      <c r="D2912" s="116" t="s">
        <v>5736</v>
      </c>
      <c r="E2912" s="117"/>
      <c r="F2912" s="118"/>
      <c r="G2912" s="119"/>
      <c r="H2912" s="119"/>
      <c r="I2912" s="119"/>
      <c r="J2912" s="119">
        <v>6</v>
      </c>
      <c r="K2912" s="217">
        <v>44760</v>
      </c>
      <c r="L2912" s="217">
        <v>44760</v>
      </c>
      <c r="M2912" s="217">
        <v>44760</v>
      </c>
      <c r="N2912" s="115" t="s">
        <v>2806</v>
      </c>
      <c r="O2912" s="126" t="s">
        <v>1348</v>
      </c>
      <c r="P2912" s="115">
        <f t="shared" si="118"/>
        <v>7</v>
      </c>
      <c r="Q2912" s="115">
        <f t="shared" si="119"/>
        <v>2022</v>
      </c>
      <c r="R2912" s="211"/>
      <c r="S2912" s="115" t="str">
        <f t="shared" si="120"/>
        <v>SP BRG D</v>
      </c>
      <c r="T2912" s="115" t="str">
        <f>IFERROR(VLOOKUP(S2912,[1]LOKASI!$B$4:$D$19,2,0),"-")</f>
        <v>-</v>
      </c>
      <c r="U2912" s="216"/>
      <c r="V2912" s="216"/>
      <c r="W2912" s="215"/>
    </row>
    <row r="2913" spans="2:23" ht="70" hidden="1" customHeight="1" x14ac:dyDescent="0.35">
      <c r="B2913" s="115">
        <f t="shared" si="121"/>
        <v>2908</v>
      </c>
      <c r="C2913" s="115" t="s">
        <v>1755</v>
      </c>
      <c r="D2913" s="116" t="s">
        <v>5737</v>
      </c>
      <c r="E2913" s="117"/>
      <c r="F2913" s="118"/>
      <c r="G2913" s="119">
        <v>1</v>
      </c>
      <c r="H2913" s="119"/>
      <c r="I2913" s="119">
        <v>1</v>
      </c>
      <c r="J2913" s="119"/>
      <c r="K2913" s="217">
        <v>44757</v>
      </c>
      <c r="L2913" s="217">
        <v>44757</v>
      </c>
      <c r="M2913" s="217">
        <v>44757</v>
      </c>
      <c r="N2913" s="115" t="s">
        <v>3403</v>
      </c>
      <c r="O2913" s="126" t="s">
        <v>1150</v>
      </c>
      <c r="P2913" s="115">
        <f t="shared" si="118"/>
        <v>7</v>
      </c>
      <c r="Q2913" s="115">
        <f t="shared" si="119"/>
        <v>2022</v>
      </c>
      <c r="R2913" s="211">
        <v>0.2</v>
      </c>
      <c r="S2913" s="115" t="str">
        <f t="shared" si="120"/>
        <v>TLJ</v>
      </c>
      <c r="T2913" s="115" t="str">
        <f>IFERROR(VLOOKUP(S2913,[1]LOKASI!$B$4:$D$19,2,0),"-")</f>
        <v>DISTRIK I</v>
      </c>
      <c r="U2913" s="216"/>
      <c r="V2913" s="216"/>
      <c r="W2913" s="215"/>
    </row>
    <row r="2914" spans="2:23" ht="70" hidden="1" customHeight="1" x14ac:dyDescent="0.35">
      <c r="B2914" s="115">
        <f t="shared" si="121"/>
        <v>2909</v>
      </c>
      <c r="C2914" s="115" t="s">
        <v>3679</v>
      </c>
      <c r="D2914" s="116" t="s">
        <v>5738</v>
      </c>
      <c r="E2914" s="117"/>
      <c r="F2914" s="118"/>
      <c r="G2914" s="119"/>
      <c r="H2914" s="119"/>
      <c r="I2914" s="119"/>
      <c r="J2914" s="119">
        <v>18</v>
      </c>
      <c r="K2914" s="217">
        <v>44756</v>
      </c>
      <c r="L2914" s="217">
        <v>44756</v>
      </c>
      <c r="M2914" s="217">
        <v>44756</v>
      </c>
      <c r="N2914" s="115" t="s">
        <v>4511</v>
      </c>
      <c r="O2914" s="126" t="s">
        <v>1426</v>
      </c>
      <c r="P2914" s="115">
        <f t="shared" si="118"/>
        <v>7</v>
      </c>
      <c r="Q2914" s="115">
        <f t="shared" si="119"/>
        <v>2022</v>
      </c>
      <c r="R2914" s="211">
        <v>0.1</v>
      </c>
      <c r="S2914" s="115" t="str">
        <f t="shared" si="120"/>
        <v>GNK</v>
      </c>
      <c r="T2914" s="115" t="str">
        <f>IFERROR(VLOOKUP(S2914,[1]LOKASI!$B$4:$D$19,2,0),"-")</f>
        <v>DISTRIK I</v>
      </c>
      <c r="U2914" s="216"/>
      <c r="V2914" s="216"/>
      <c r="W2914" s="215"/>
    </row>
    <row r="2915" spans="2:23" ht="70" hidden="1" customHeight="1" x14ac:dyDescent="0.35">
      <c r="B2915" s="115">
        <f t="shared" si="121"/>
        <v>2910</v>
      </c>
      <c r="C2915" s="115" t="s">
        <v>1755</v>
      </c>
      <c r="D2915" s="116" t="s">
        <v>5739</v>
      </c>
      <c r="E2915" s="117"/>
      <c r="F2915" s="118"/>
      <c r="G2915" s="119"/>
      <c r="H2915" s="119"/>
      <c r="I2915" s="119"/>
      <c r="J2915" s="119">
        <v>9</v>
      </c>
      <c r="K2915" s="217">
        <v>44755</v>
      </c>
      <c r="L2915" s="217">
        <v>44755</v>
      </c>
      <c r="M2915" s="217">
        <v>44755</v>
      </c>
      <c r="N2915" s="115" t="s">
        <v>3577</v>
      </c>
      <c r="O2915" s="126" t="s">
        <v>1674</v>
      </c>
      <c r="P2915" s="115">
        <f t="shared" si="118"/>
        <v>7</v>
      </c>
      <c r="Q2915" s="115">
        <f t="shared" si="119"/>
        <v>2022</v>
      </c>
      <c r="R2915" s="211">
        <v>0.15</v>
      </c>
      <c r="S2915" s="115" t="str">
        <f t="shared" si="120"/>
        <v>TTB</v>
      </c>
      <c r="T2915" s="115" t="str">
        <f>IFERROR(VLOOKUP(S2915,[1]LOKASI!$B$4:$D$19,2,0),"-")</f>
        <v>DISTRIK II</v>
      </c>
      <c r="U2915" s="216"/>
      <c r="V2915" s="216"/>
      <c r="W2915" s="215"/>
    </row>
    <row r="2916" spans="2:23" ht="70" hidden="1" customHeight="1" x14ac:dyDescent="0.35">
      <c r="B2916" s="115">
        <f t="shared" si="121"/>
        <v>2911</v>
      </c>
      <c r="C2916" s="115" t="s">
        <v>1755</v>
      </c>
      <c r="D2916" s="116" t="s">
        <v>5740</v>
      </c>
      <c r="E2916" s="117"/>
      <c r="F2916" s="118"/>
      <c r="G2916" s="119">
        <v>1</v>
      </c>
      <c r="H2916" s="119">
        <v>1</v>
      </c>
      <c r="I2916" s="119"/>
      <c r="J2916" s="119"/>
      <c r="K2916" s="217">
        <v>44755</v>
      </c>
      <c r="L2916" s="217">
        <v>44755</v>
      </c>
      <c r="M2916" s="217">
        <v>44755</v>
      </c>
      <c r="N2916" s="115" t="s">
        <v>3581</v>
      </c>
      <c r="O2916" s="126" t="s">
        <v>1795</v>
      </c>
      <c r="P2916" s="115">
        <f t="shared" ref="P2916:P2979" si="122">MONTH(K2916)</f>
        <v>7</v>
      </c>
      <c r="Q2916" s="115">
        <f t="shared" ref="Q2916:Q2979" si="123">YEAR(K2916)</f>
        <v>2022</v>
      </c>
      <c r="R2916" s="211">
        <v>3.1</v>
      </c>
      <c r="S2916" s="115" t="str">
        <f t="shared" si="120"/>
        <v>TMT</v>
      </c>
      <c r="T2916" s="115" t="str">
        <f>IFERROR(VLOOKUP(S2916,[1]LOKASI!$B$4:$D$19,2,0),"-")</f>
        <v>DISTRIK II</v>
      </c>
      <c r="U2916" s="216"/>
      <c r="V2916" s="216"/>
      <c r="W2916" s="215"/>
    </row>
    <row r="2917" spans="2:23" ht="70" hidden="1" customHeight="1" x14ac:dyDescent="0.35">
      <c r="B2917" s="115">
        <f t="shared" si="121"/>
        <v>2912</v>
      </c>
      <c r="C2917" s="115" t="s">
        <v>1755</v>
      </c>
      <c r="D2917" s="116" t="s">
        <v>5741</v>
      </c>
      <c r="E2917" s="117"/>
      <c r="F2917" s="118"/>
      <c r="G2917" s="119"/>
      <c r="H2917" s="119"/>
      <c r="I2917" s="119"/>
      <c r="J2917" s="119">
        <v>750</v>
      </c>
      <c r="K2917" s="217">
        <v>44755</v>
      </c>
      <c r="L2917" s="217">
        <v>44755</v>
      </c>
      <c r="M2917" s="217">
        <v>44755</v>
      </c>
      <c r="N2917" s="115" t="s">
        <v>3102</v>
      </c>
      <c r="O2917" s="126" t="s">
        <v>1367</v>
      </c>
      <c r="P2917" s="115">
        <f t="shared" si="122"/>
        <v>7</v>
      </c>
      <c r="Q2917" s="115">
        <f t="shared" si="123"/>
        <v>2022</v>
      </c>
      <c r="R2917" s="211" t="s">
        <v>5742</v>
      </c>
      <c r="S2917" s="115" t="str">
        <f t="shared" si="120"/>
        <v>BRG</v>
      </c>
      <c r="T2917" s="115" t="str">
        <f>IFERROR(VLOOKUP(S2917,[1]LOKASI!$B$4:$D$19,2,0),"-")</f>
        <v>DISTRIK III</v>
      </c>
      <c r="U2917" s="216"/>
      <c r="V2917" s="216"/>
      <c r="W2917" s="215"/>
    </row>
    <row r="2918" spans="2:23" ht="183" hidden="1" customHeight="1" x14ac:dyDescent="0.35">
      <c r="B2918" s="115">
        <f t="shared" si="121"/>
        <v>2913</v>
      </c>
      <c r="C2918" s="115" t="s">
        <v>1300</v>
      </c>
      <c r="D2918" s="116" t="s">
        <v>5743</v>
      </c>
      <c r="E2918" s="117"/>
      <c r="F2918" s="118"/>
      <c r="G2918" s="119">
        <v>1</v>
      </c>
      <c r="H2918" s="119"/>
      <c r="I2918" s="119"/>
      <c r="J2918" s="119"/>
      <c r="K2918" s="217">
        <v>44743</v>
      </c>
      <c r="L2918" s="217">
        <v>44754</v>
      </c>
      <c r="M2918" s="217">
        <v>44754</v>
      </c>
      <c r="N2918" s="115" t="s">
        <v>3446</v>
      </c>
      <c r="O2918" s="126" t="s">
        <v>1336</v>
      </c>
      <c r="P2918" s="115">
        <f t="shared" si="122"/>
        <v>7</v>
      </c>
      <c r="Q2918" s="115">
        <f t="shared" si="123"/>
        <v>2022</v>
      </c>
      <c r="R2918" s="211"/>
      <c r="S2918" s="115" t="str">
        <f t="shared" si="120"/>
        <v>SP 3 GNK</v>
      </c>
      <c r="T2918" s="115" t="str">
        <f>IFERROR(VLOOKUP(S2918,[1]LOKASI!$B$4:$D$19,2,0),"-")</f>
        <v>-</v>
      </c>
      <c r="U2918" s="216"/>
      <c r="V2918" s="216"/>
      <c r="W2918" s="215"/>
    </row>
    <row r="2919" spans="2:23" ht="70" hidden="1" customHeight="1" x14ac:dyDescent="0.35">
      <c r="B2919" s="115">
        <f t="shared" si="121"/>
        <v>2914</v>
      </c>
      <c r="C2919" s="115" t="s">
        <v>2301</v>
      </c>
      <c r="D2919" s="116" t="s">
        <v>5744</v>
      </c>
      <c r="E2919" s="117"/>
      <c r="F2919" s="118"/>
      <c r="G2919" s="119">
        <v>1</v>
      </c>
      <c r="H2919" s="119"/>
      <c r="I2919" s="119">
        <v>2</v>
      </c>
      <c r="J2919" s="119"/>
      <c r="K2919" s="217">
        <v>44753</v>
      </c>
      <c r="L2919" s="217">
        <v>44753</v>
      </c>
      <c r="M2919" s="217">
        <v>44753</v>
      </c>
      <c r="N2919" s="115" t="s">
        <v>5745</v>
      </c>
      <c r="O2919" s="126" t="s">
        <v>1332</v>
      </c>
      <c r="P2919" s="115">
        <f t="shared" si="122"/>
        <v>7</v>
      </c>
      <c r="Q2919" s="115">
        <f t="shared" si="123"/>
        <v>2022</v>
      </c>
      <c r="R2919" s="211"/>
      <c r="S2919" s="115" t="str">
        <f t="shared" si="120"/>
        <v>SP PMB</v>
      </c>
      <c r="T2919" s="115" t="str">
        <f>IFERROR(VLOOKUP(S2919,[1]LOKASI!$B$4:$D$19,2,0),"-")</f>
        <v>-</v>
      </c>
      <c r="U2919" s="216"/>
      <c r="V2919" s="216"/>
      <c r="W2919" s="215"/>
    </row>
    <row r="2920" spans="2:23" ht="70" hidden="1" customHeight="1" x14ac:dyDescent="0.35">
      <c r="B2920" s="115">
        <f t="shared" si="121"/>
        <v>2915</v>
      </c>
      <c r="C2920" s="115" t="s">
        <v>1755</v>
      </c>
      <c r="D2920" s="116" t="s">
        <v>5746</v>
      </c>
      <c r="E2920" s="117"/>
      <c r="F2920" s="118"/>
      <c r="G2920" s="119">
        <v>1</v>
      </c>
      <c r="H2920" s="119"/>
      <c r="I2920" s="119">
        <v>1</v>
      </c>
      <c r="J2920" s="119"/>
      <c r="K2920" s="217">
        <v>44753</v>
      </c>
      <c r="L2920" s="217">
        <v>44753</v>
      </c>
      <c r="M2920" s="217">
        <v>44753</v>
      </c>
      <c r="N2920" s="115" t="s">
        <v>5747</v>
      </c>
      <c r="O2920" s="126" t="s">
        <v>1362</v>
      </c>
      <c r="P2920" s="115">
        <f t="shared" si="122"/>
        <v>7</v>
      </c>
      <c r="Q2920" s="115">
        <f t="shared" si="123"/>
        <v>2022</v>
      </c>
      <c r="R2920" s="211">
        <v>0.95</v>
      </c>
      <c r="S2920" s="115" t="str">
        <f t="shared" si="120"/>
        <v>BRG</v>
      </c>
      <c r="T2920" s="115" t="str">
        <f>IFERROR(VLOOKUP(S2920,[1]LOKASI!$B$4:$D$19,2,0),"-")</f>
        <v>DISTRIK III</v>
      </c>
      <c r="U2920" s="216"/>
      <c r="V2920" s="216"/>
      <c r="W2920" s="215"/>
    </row>
    <row r="2921" spans="2:23" ht="70" hidden="1" customHeight="1" x14ac:dyDescent="0.35">
      <c r="B2921" s="115">
        <f t="shared" si="121"/>
        <v>2916</v>
      </c>
      <c r="C2921" s="115" t="s">
        <v>1755</v>
      </c>
      <c r="D2921" s="116" t="s">
        <v>5748</v>
      </c>
      <c r="E2921" s="117"/>
      <c r="F2921" s="118"/>
      <c r="G2921" s="119"/>
      <c r="H2921" s="119"/>
      <c r="I2921" s="119"/>
      <c r="J2921" s="119">
        <v>27</v>
      </c>
      <c r="K2921" s="217">
        <v>44753</v>
      </c>
      <c r="L2921" s="217">
        <v>44753</v>
      </c>
      <c r="M2921" s="217">
        <v>44753</v>
      </c>
      <c r="N2921" s="115" t="s">
        <v>3577</v>
      </c>
      <c r="O2921" s="126" t="s">
        <v>1854</v>
      </c>
      <c r="P2921" s="115">
        <f t="shared" si="122"/>
        <v>7</v>
      </c>
      <c r="Q2921" s="115">
        <f t="shared" si="123"/>
        <v>2022</v>
      </c>
      <c r="R2921" s="211"/>
      <c r="S2921" s="115" t="str">
        <f t="shared" si="120"/>
        <v>BRG</v>
      </c>
      <c r="T2921" s="115" t="str">
        <f>IFERROR(VLOOKUP(S2921,[1]LOKASI!$B$4:$D$19,2,0),"-")</f>
        <v>DISTRIK III</v>
      </c>
      <c r="U2921" s="216"/>
      <c r="V2921" s="216"/>
      <c r="W2921" s="215"/>
    </row>
    <row r="2922" spans="2:23" ht="70" hidden="1" customHeight="1" x14ac:dyDescent="0.35">
      <c r="B2922" s="115">
        <f t="shared" si="121"/>
        <v>2917</v>
      </c>
      <c r="C2922" s="115" t="s">
        <v>1755</v>
      </c>
      <c r="D2922" s="116" t="s">
        <v>5749</v>
      </c>
      <c r="E2922" s="117"/>
      <c r="F2922" s="118"/>
      <c r="G2922" s="119">
        <v>1</v>
      </c>
      <c r="H2922" s="119"/>
      <c r="I2922" s="119">
        <v>1</v>
      </c>
      <c r="J2922" s="119"/>
      <c r="K2922" s="217">
        <v>44751</v>
      </c>
      <c r="L2922" s="217">
        <v>44751</v>
      </c>
      <c r="M2922" s="217">
        <v>44751</v>
      </c>
      <c r="N2922" s="115" t="s">
        <v>3663</v>
      </c>
      <c r="O2922" s="126" t="s">
        <v>1044</v>
      </c>
      <c r="P2922" s="115">
        <f t="shared" si="122"/>
        <v>7</v>
      </c>
      <c r="Q2922" s="115">
        <f t="shared" si="123"/>
        <v>2022</v>
      </c>
      <c r="R2922" s="211">
        <v>0.7</v>
      </c>
      <c r="S2922" s="115" t="str">
        <f t="shared" si="120"/>
        <v>TLJ</v>
      </c>
      <c r="T2922" s="115" t="str">
        <f>IFERROR(VLOOKUP(S2922,[1]LOKASI!$B$4:$D$19,2,0),"-")</f>
        <v>DISTRIK I</v>
      </c>
      <c r="U2922" s="216"/>
      <c r="V2922" s="216"/>
      <c r="W2922" s="215"/>
    </row>
    <row r="2923" spans="2:23" ht="70" hidden="1" customHeight="1" x14ac:dyDescent="0.35">
      <c r="B2923" s="115">
        <f t="shared" si="121"/>
        <v>2918</v>
      </c>
      <c r="C2923" s="115" t="s">
        <v>1755</v>
      </c>
      <c r="D2923" s="116" t="s">
        <v>5750</v>
      </c>
      <c r="E2923" s="117"/>
      <c r="F2923" s="118"/>
      <c r="G2923" s="119"/>
      <c r="H2923" s="119"/>
      <c r="I2923" s="119"/>
      <c r="J2923" s="119">
        <v>9</v>
      </c>
      <c r="K2923" s="217">
        <v>44751</v>
      </c>
      <c r="L2923" s="217">
        <v>44751</v>
      </c>
      <c r="M2923" s="217">
        <v>44751</v>
      </c>
      <c r="N2923" s="115" t="s">
        <v>3413</v>
      </c>
      <c r="O2923" s="126" t="s">
        <v>1022</v>
      </c>
      <c r="P2923" s="115">
        <f t="shared" si="122"/>
        <v>7</v>
      </c>
      <c r="Q2923" s="115">
        <f t="shared" si="123"/>
        <v>2022</v>
      </c>
      <c r="R2923" s="211">
        <v>0.4</v>
      </c>
      <c r="S2923" s="115" t="str">
        <f t="shared" si="120"/>
        <v>TLJ</v>
      </c>
      <c r="T2923" s="115" t="str">
        <f>IFERROR(VLOOKUP(S2923,[1]LOKASI!$B$4:$D$19,2,0),"-")</f>
        <v>DISTRIK I</v>
      </c>
      <c r="U2923" s="216"/>
      <c r="V2923" s="216"/>
      <c r="W2923" s="215"/>
    </row>
    <row r="2924" spans="2:23" ht="70" hidden="1" customHeight="1" x14ac:dyDescent="0.35">
      <c r="B2924" s="115">
        <f t="shared" si="121"/>
        <v>2919</v>
      </c>
      <c r="C2924" s="115" t="s">
        <v>1755</v>
      </c>
      <c r="D2924" s="116" t="s">
        <v>5751</v>
      </c>
      <c r="E2924" s="117"/>
      <c r="F2924" s="118"/>
      <c r="G2924" s="119"/>
      <c r="H2924" s="119"/>
      <c r="I2924" s="119"/>
      <c r="J2924" s="119">
        <v>1</v>
      </c>
      <c r="K2924" s="217">
        <v>44751</v>
      </c>
      <c r="L2924" s="217">
        <v>44751</v>
      </c>
      <c r="M2924" s="217">
        <v>44751</v>
      </c>
      <c r="N2924" s="115" t="s">
        <v>5752</v>
      </c>
      <c r="O2924" s="126" t="s">
        <v>1842</v>
      </c>
      <c r="P2924" s="115">
        <f t="shared" si="122"/>
        <v>7</v>
      </c>
      <c r="Q2924" s="115">
        <f t="shared" si="123"/>
        <v>2022</v>
      </c>
      <c r="R2924" s="211">
        <v>1</v>
      </c>
      <c r="S2924" s="115" t="str">
        <f t="shared" si="120"/>
        <v>TLJ</v>
      </c>
      <c r="T2924" s="115" t="str">
        <f>IFERROR(VLOOKUP(S2924,[1]LOKASI!$B$4:$D$19,2,0),"-")</f>
        <v>DISTRIK I</v>
      </c>
      <c r="U2924" s="216"/>
      <c r="V2924" s="216"/>
      <c r="W2924" s="215"/>
    </row>
    <row r="2925" spans="2:23" ht="70" hidden="1" customHeight="1" x14ac:dyDescent="0.35">
      <c r="B2925" s="115">
        <f t="shared" si="121"/>
        <v>2920</v>
      </c>
      <c r="C2925" s="115" t="s">
        <v>1755</v>
      </c>
      <c r="D2925" s="116" t="s">
        <v>5753</v>
      </c>
      <c r="E2925" s="117"/>
      <c r="F2925" s="118"/>
      <c r="G2925" s="119"/>
      <c r="H2925" s="119"/>
      <c r="I2925" s="119"/>
      <c r="J2925" s="119">
        <v>6</v>
      </c>
      <c r="K2925" s="217">
        <v>44751</v>
      </c>
      <c r="L2925" s="217">
        <v>44751</v>
      </c>
      <c r="M2925" s="217">
        <v>44751</v>
      </c>
      <c r="N2925" s="115" t="s">
        <v>3272</v>
      </c>
      <c r="O2925" s="126" t="s">
        <v>1785</v>
      </c>
      <c r="P2925" s="115">
        <f t="shared" si="122"/>
        <v>7</v>
      </c>
      <c r="Q2925" s="115">
        <f t="shared" si="123"/>
        <v>2022</v>
      </c>
      <c r="R2925" s="211">
        <v>0.56999999999999995</v>
      </c>
      <c r="S2925" s="115" t="str">
        <f t="shared" si="120"/>
        <v>OGN</v>
      </c>
      <c r="T2925" s="115" t="str">
        <f>IFERROR(VLOOKUP(S2925,[1]LOKASI!$B$4:$D$19,2,0),"-")</f>
        <v>DISTRIK II</v>
      </c>
      <c r="U2925" s="216"/>
      <c r="V2925" s="216"/>
      <c r="W2925" s="215"/>
    </row>
    <row r="2926" spans="2:23" ht="70" hidden="1" customHeight="1" x14ac:dyDescent="0.35">
      <c r="B2926" s="115">
        <f t="shared" si="121"/>
        <v>2921</v>
      </c>
      <c r="C2926" s="115" t="s">
        <v>1755</v>
      </c>
      <c r="D2926" s="116" t="s">
        <v>5754</v>
      </c>
      <c r="E2926" s="117"/>
      <c r="F2926" s="118"/>
      <c r="G2926" s="119"/>
      <c r="H2926" s="119"/>
      <c r="I2926" s="119"/>
      <c r="J2926" s="119">
        <v>18</v>
      </c>
      <c r="K2926" s="217">
        <v>44750</v>
      </c>
      <c r="L2926" s="217">
        <v>44750</v>
      </c>
      <c r="M2926" s="217">
        <v>44750</v>
      </c>
      <c r="N2926" s="115" t="s">
        <v>3651</v>
      </c>
      <c r="O2926" s="126" t="s">
        <v>1127</v>
      </c>
      <c r="P2926" s="115">
        <f t="shared" si="122"/>
        <v>7</v>
      </c>
      <c r="Q2926" s="115">
        <f t="shared" si="123"/>
        <v>2022</v>
      </c>
      <c r="R2926" s="211">
        <v>0.5</v>
      </c>
      <c r="S2926" s="115" t="str">
        <f t="shared" si="120"/>
        <v>TLJ</v>
      </c>
      <c r="T2926" s="115" t="str">
        <f>IFERROR(VLOOKUP(S2926,[1]LOKASI!$B$4:$D$19,2,0),"-")</f>
        <v>DISTRIK I</v>
      </c>
      <c r="U2926" s="216"/>
      <c r="V2926" s="216"/>
      <c r="W2926" s="215"/>
    </row>
    <row r="2927" spans="2:23" ht="70" hidden="1" customHeight="1" x14ac:dyDescent="0.35">
      <c r="B2927" s="115">
        <f t="shared" si="121"/>
        <v>2922</v>
      </c>
      <c r="C2927" s="115" t="s">
        <v>1755</v>
      </c>
      <c r="D2927" s="116" t="s">
        <v>5755</v>
      </c>
      <c r="E2927" s="117"/>
      <c r="F2927" s="118"/>
      <c r="G2927" s="119"/>
      <c r="H2927" s="119"/>
      <c r="I2927" s="119"/>
      <c r="J2927" s="119">
        <v>9</v>
      </c>
      <c r="K2927" s="217">
        <v>44750</v>
      </c>
      <c r="L2927" s="217">
        <v>44750</v>
      </c>
      <c r="M2927" s="217">
        <v>44750</v>
      </c>
      <c r="N2927" s="115" t="s">
        <v>4955</v>
      </c>
      <c r="O2927" s="126" t="s">
        <v>1018</v>
      </c>
      <c r="P2927" s="115">
        <f t="shared" si="122"/>
        <v>7</v>
      </c>
      <c r="Q2927" s="115">
        <f t="shared" si="123"/>
        <v>2022</v>
      </c>
      <c r="R2927" s="211">
        <v>0.3</v>
      </c>
      <c r="S2927" s="115" t="str">
        <f t="shared" si="120"/>
        <v>TLJ</v>
      </c>
      <c r="T2927" s="115" t="str">
        <f>IFERROR(VLOOKUP(S2927,[1]LOKASI!$B$4:$D$19,2,0),"-")</f>
        <v>DISTRIK I</v>
      </c>
      <c r="U2927" s="216"/>
      <c r="V2927" s="216"/>
      <c r="W2927" s="215"/>
    </row>
    <row r="2928" spans="2:23" ht="70" hidden="1" customHeight="1" x14ac:dyDescent="0.35">
      <c r="B2928" s="115">
        <f t="shared" si="121"/>
        <v>2923</v>
      </c>
      <c r="C2928" s="115" t="s">
        <v>1755</v>
      </c>
      <c r="D2928" s="116" t="s">
        <v>5756</v>
      </c>
      <c r="E2928" s="117"/>
      <c r="F2928" s="118"/>
      <c r="G2928" s="119">
        <v>1</v>
      </c>
      <c r="H2928" s="119"/>
      <c r="I2928" s="119">
        <v>1</v>
      </c>
      <c r="J2928" s="119"/>
      <c r="K2928" s="217">
        <v>44750</v>
      </c>
      <c r="L2928" s="217">
        <v>44750</v>
      </c>
      <c r="M2928" s="217">
        <v>44750</v>
      </c>
      <c r="N2928" s="115" t="s">
        <v>3714</v>
      </c>
      <c r="O2928" s="126" t="s">
        <v>1965</v>
      </c>
      <c r="P2928" s="115">
        <f t="shared" si="122"/>
        <v>7</v>
      </c>
      <c r="Q2928" s="115">
        <f t="shared" si="123"/>
        <v>2022</v>
      </c>
      <c r="R2928" s="211">
        <v>0.2</v>
      </c>
      <c r="S2928" s="115" t="str">
        <f t="shared" si="120"/>
        <v>OGN</v>
      </c>
      <c r="T2928" s="115" t="str">
        <f>IFERROR(VLOOKUP(S2928,[1]LOKASI!$B$4:$D$19,2,0),"-")</f>
        <v>DISTRIK II</v>
      </c>
      <c r="U2928" s="216"/>
      <c r="V2928" s="216"/>
      <c r="W2928" s="215"/>
    </row>
    <row r="2929" spans="2:23" ht="70" hidden="1" customHeight="1" x14ac:dyDescent="0.35">
      <c r="B2929" s="115">
        <f t="shared" si="121"/>
        <v>2924</v>
      </c>
      <c r="C2929" s="115" t="s">
        <v>1755</v>
      </c>
      <c r="D2929" s="116" t="s">
        <v>5757</v>
      </c>
      <c r="E2929" s="117"/>
      <c r="F2929" s="118"/>
      <c r="G2929" s="119">
        <v>1</v>
      </c>
      <c r="H2929" s="119"/>
      <c r="I2929" s="119"/>
      <c r="J2929" s="119"/>
      <c r="K2929" s="217">
        <v>44749</v>
      </c>
      <c r="L2929" s="217">
        <v>44749</v>
      </c>
      <c r="M2929" s="217">
        <v>44749</v>
      </c>
      <c r="N2929" s="115" t="s">
        <v>5758</v>
      </c>
      <c r="O2929" s="126" t="s">
        <v>1502</v>
      </c>
      <c r="P2929" s="115">
        <f t="shared" si="122"/>
        <v>7</v>
      </c>
      <c r="Q2929" s="115">
        <f t="shared" si="123"/>
        <v>2022</v>
      </c>
      <c r="R2929" s="211">
        <v>0.15</v>
      </c>
      <c r="S2929" s="115" t="str">
        <f t="shared" si="120"/>
        <v>PMB</v>
      </c>
      <c r="T2929" s="115" t="str">
        <f>IFERROR(VLOOKUP(S2929,[1]LOKASI!$B$4:$D$19,2,0),"-")</f>
        <v>DISTRIK I</v>
      </c>
      <c r="U2929" s="216"/>
      <c r="V2929" s="216"/>
      <c r="W2929" s="215"/>
    </row>
    <row r="2930" spans="2:23" ht="70" hidden="1" customHeight="1" x14ac:dyDescent="0.35">
      <c r="B2930" s="115">
        <f t="shared" si="121"/>
        <v>2925</v>
      </c>
      <c r="C2930" s="115" t="s">
        <v>1755</v>
      </c>
      <c r="D2930" s="116" t="s">
        <v>5759</v>
      </c>
      <c r="E2930" s="117"/>
      <c r="F2930" s="118"/>
      <c r="G2930" s="119"/>
      <c r="H2930" s="119"/>
      <c r="I2930" s="119"/>
      <c r="J2930" s="119">
        <v>18</v>
      </c>
      <c r="K2930" s="217">
        <v>44749</v>
      </c>
      <c r="L2930" s="217">
        <v>44749</v>
      </c>
      <c r="M2930" s="217">
        <v>44749</v>
      </c>
      <c r="N2930" s="115" t="s">
        <v>5760</v>
      </c>
      <c r="O2930" s="126" t="s">
        <v>1520</v>
      </c>
      <c r="P2930" s="115">
        <f t="shared" si="122"/>
        <v>7</v>
      </c>
      <c r="Q2930" s="115">
        <f t="shared" si="123"/>
        <v>2022</v>
      </c>
      <c r="R2930" s="211">
        <v>0.62</v>
      </c>
      <c r="S2930" s="115" t="str">
        <f t="shared" si="120"/>
        <v>PMB</v>
      </c>
      <c r="T2930" s="115" t="str">
        <f>IFERROR(VLOOKUP(S2930,[1]LOKASI!$B$4:$D$19,2,0),"-")</f>
        <v>DISTRIK I</v>
      </c>
      <c r="U2930" s="216"/>
      <c r="V2930" s="216"/>
      <c r="W2930" s="215"/>
    </row>
    <row r="2931" spans="2:23" ht="70" hidden="1" customHeight="1" x14ac:dyDescent="0.35">
      <c r="B2931" s="115">
        <f t="shared" si="121"/>
        <v>2926</v>
      </c>
      <c r="C2931" s="115" t="s">
        <v>1755</v>
      </c>
      <c r="D2931" s="116" t="s">
        <v>5761</v>
      </c>
      <c r="E2931" s="117"/>
      <c r="F2931" s="118"/>
      <c r="G2931" s="119">
        <v>1</v>
      </c>
      <c r="H2931" s="119"/>
      <c r="I2931" s="119">
        <v>1</v>
      </c>
      <c r="J2931" s="119"/>
      <c r="K2931" s="217">
        <v>44749</v>
      </c>
      <c r="L2931" s="217">
        <v>44749</v>
      </c>
      <c r="M2931" s="217">
        <v>44749</v>
      </c>
      <c r="N2931" s="115" t="s">
        <v>3403</v>
      </c>
      <c r="O2931" s="126" t="s">
        <v>1026</v>
      </c>
      <c r="P2931" s="115">
        <f t="shared" si="122"/>
        <v>7</v>
      </c>
      <c r="Q2931" s="115">
        <f t="shared" si="123"/>
        <v>2022</v>
      </c>
      <c r="R2931" s="211">
        <v>0.8</v>
      </c>
      <c r="S2931" s="115" t="str">
        <f t="shared" si="120"/>
        <v>TLJ</v>
      </c>
      <c r="T2931" s="115" t="str">
        <f>IFERROR(VLOOKUP(S2931,[1]LOKASI!$B$4:$D$19,2,0),"-")</f>
        <v>DISTRIK I</v>
      </c>
      <c r="U2931" s="216"/>
      <c r="V2931" s="216"/>
      <c r="W2931" s="215"/>
    </row>
    <row r="2932" spans="2:23" ht="70" hidden="1" customHeight="1" x14ac:dyDescent="0.35">
      <c r="B2932" s="115">
        <f t="shared" si="121"/>
        <v>2927</v>
      </c>
      <c r="C2932" s="115" t="s">
        <v>2301</v>
      </c>
      <c r="D2932" s="116" t="s">
        <v>5762</v>
      </c>
      <c r="E2932" s="117"/>
      <c r="F2932" s="118"/>
      <c r="G2932" s="119">
        <v>1</v>
      </c>
      <c r="H2932" s="119"/>
      <c r="I2932" s="119">
        <v>1</v>
      </c>
      <c r="J2932" s="119"/>
      <c r="K2932" s="217">
        <v>44749</v>
      </c>
      <c r="L2932" s="217">
        <v>44749</v>
      </c>
      <c r="M2932" s="217">
        <v>44749</v>
      </c>
      <c r="N2932" s="115" t="s">
        <v>5763</v>
      </c>
      <c r="O2932" s="126" t="s">
        <v>355</v>
      </c>
      <c r="P2932" s="115">
        <f t="shared" si="122"/>
        <v>7</v>
      </c>
      <c r="Q2932" s="115">
        <f t="shared" si="123"/>
        <v>2022</v>
      </c>
      <c r="R2932" s="211"/>
      <c r="S2932" s="115" t="str">
        <f t="shared" si="120"/>
        <v>SP Kuang</v>
      </c>
      <c r="T2932" s="115" t="str">
        <f>IFERROR(VLOOKUP(S2932,[1]LOKASI!$B$4:$D$19,2,0),"-")</f>
        <v>-</v>
      </c>
      <c r="U2932" s="216"/>
      <c r="V2932" s="216"/>
      <c r="W2932" s="215"/>
    </row>
    <row r="2933" spans="2:23" ht="70" hidden="1" customHeight="1" x14ac:dyDescent="0.35">
      <c r="B2933" s="115">
        <f t="shared" si="121"/>
        <v>2928</v>
      </c>
      <c r="C2933" s="115" t="s">
        <v>3679</v>
      </c>
      <c r="D2933" s="116" t="s">
        <v>5764</v>
      </c>
      <c r="E2933" s="117"/>
      <c r="F2933" s="118"/>
      <c r="G2933" s="119">
        <v>1</v>
      </c>
      <c r="H2933" s="119"/>
      <c r="I2933" s="119">
        <v>1</v>
      </c>
      <c r="J2933" s="119"/>
      <c r="K2933" s="217">
        <v>44748</v>
      </c>
      <c r="L2933" s="217">
        <v>44748</v>
      </c>
      <c r="M2933" s="217">
        <v>44748</v>
      </c>
      <c r="N2933" s="115" t="s">
        <v>3230</v>
      </c>
      <c r="O2933" s="126" t="s">
        <v>5765</v>
      </c>
      <c r="P2933" s="115">
        <f t="shared" si="122"/>
        <v>7</v>
      </c>
      <c r="Q2933" s="115">
        <f t="shared" si="123"/>
        <v>2022</v>
      </c>
      <c r="R2933" s="211"/>
      <c r="S2933" s="115" t="str">
        <f t="shared" si="120"/>
        <v>TMT</v>
      </c>
      <c r="T2933" s="115" t="str">
        <f>IFERROR(VLOOKUP(S2933,[1]LOKASI!$B$4:$D$19,2,0),"-")</f>
        <v>DISTRIK II</v>
      </c>
      <c r="U2933" s="216"/>
      <c r="V2933" s="216"/>
      <c r="W2933" s="215"/>
    </row>
    <row r="2934" spans="2:23" ht="70" hidden="1" customHeight="1" x14ac:dyDescent="0.35">
      <c r="B2934" s="115">
        <f t="shared" si="121"/>
        <v>2929</v>
      </c>
      <c r="C2934" s="115" t="s">
        <v>1755</v>
      </c>
      <c r="D2934" s="116" t="s">
        <v>5766</v>
      </c>
      <c r="E2934" s="117"/>
      <c r="F2934" s="118"/>
      <c r="G2934" s="119"/>
      <c r="H2934" s="119"/>
      <c r="I2934" s="119"/>
      <c r="J2934" s="119">
        <v>9</v>
      </c>
      <c r="K2934" s="217">
        <v>44748</v>
      </c>
      <c r="L2934" s="217">
        <v>44748</v>
      </c>
      <c r="M2934" s="217">
        <v>44748</v>
      </c>
      <c r="N2934" s="115" t="s">
        <v>3757</v>
      </c>
      <c r="O2934" s="126" t="s">
        <v>1426</v>
      </c>
      <c r="P2934" s="115">
        <f t="shared" si="122"/>
        <v>7</v>
      </c>
      <c r="Q2934" s="115">
        <f t="shared" si="123"/>
        <v>2022</v>
      </c>
      <c r="R2934" s="211">
        <v>0.01</v>
      </c>
      <c r="S2934" s="115" t="str">
        <f t="shared" si="120"/>
        <v>GNK</v>
      </c>
      <c r="T2934" s="115" t="str">
        <f>IFERROR(VLOOKUP(S2934,[1]LOKASI!$B$4:$D$19,2,0),"-")</f>
        <v>DISTRIK I</v>
      </c>
      <c r="U2934" s="216"/>
      <c r="V2934" s="216"/>
      <c r="W2934" s="215"/>
    </row>
    <row r="2935" spans="2:23" ht="70" hidden="1" customHeight="1" x14ac:dyDescent="0.35">
      <c r="B2935" s="115">
        <f t="shared" si="121"/>
        <v>2930</v>
      </c>
      <c r="C2935" s="115" t="s">
        <v>1755</v>
      </c>
      <c r="D2935" s="116" t="s">
        <v>5767</v>
      </c>
      <c r="E2935" s="117"/>
      <c r="F2935" s="118"/>
      <c r="G2935" s="119"/>
      <c r="H2935" s="119"/>
      <c r="I2935" s="119"/>
      <c r="J2935" s="119">
        <v>9</v>
      </c>
      <c r="K2935" s="217">
        <v>44746</v>
      </c>
      <c r="L2935" s="217">
        <v>44746</v>
      </c>
      <c r="M2935" s="217">
        <v>44746</v>
      </c>
      <c r="N2935" s="115" t="s">
        <v>5768</v>
      </c>
      <c r="O2935" s="126" t="s">
        <v>693</v>
      </c>
      <c r="P2935" s="115">
        <f t="shared" si="122"/>
        <v>7</v>
      </c>
      <c r="Q2935" s="115">
        <f t="shared" si="123"/>
        <v>2022</v>
      </c>
      <c r="R2935" s="211">
        <v>0.2</v>
      </c>
      <c r="S2935" s="115" t="str">
        <f t="shared" si="120"/>
        <v>TLJ</v>
      </c>
      <c r="T2935" s="115" t="str">
        <f>IFERROR(VLOOKUP(S2935,[1]LOKASI!$B$4:$D$19,2,0),"-")</f>
        <v>DISTRIK I</v>
      </c>
      <c r="U2935" s="216"/>
      <c r="V2935" s="216"/>
      <c r="W2935" s="215"/>
    </row>
    <row r="2936" spans="2:23" ht="70" hidden="1" customHeight="1" x14ac:dyDescent="0.35">
      <c r="B2936" s="115">
        <f t="shared" si="121"/>
        <v>2931</v>
      </c>
      <c r="C2936" s="115" t="s">
        <v>1755</v>
      </c>
      <c r="D2936" s="116" t="s">
        <v>5769</v>
      </c>
      <c r="E2936" s="117"/>
      <c r="F2936" s="118"/>
      <c r="G2936" s="119"/>
      <c r="H2936" s="119"/>
      <c r="I2936" s="119"/>
      <c r="J2936" s="119">
        <v>18</v>
      </c>
      <c r="K2936" s="217">
        <v>44745</v>
      </c>
      <c r="L2936" s="217">
        <v>44745</v>
      </c>
      <c r="M2936" s="217">
        <v>44745</v>
      </c>
      <c r="N2936" s="115" t="s">
        <v>5770</v>
      </c>
      <c r="O2936" s="126" t="s">
        <v>1518</v>
      </c>
      <c r="P2936" s="115">
        <f t="shared" si="122"/>
        <v>7</v>
      </c>
      <c r="Q2936" s="115">
        <f t="shared" si="123"/>
        <v>2022</v>
      </c>
      <c r="R2936" s="211">
        <v>0.05</v>
      </c>
      <c r="S2936" s="115" t="str">
        <f t="shared" si="120"/>
        <v>PMB</v>
      </c>
      <c r="T2936" s="115" t="str">
        <f>IFERROR(VLOOKUP(S2936,[1]LOKASI!$B$4:$D$19,2,0),"-")</f>
        <v>DISTRIK I</v>
      </c>
      <c r="U2936" s="216"/>
      <c r="V2936" s="216"/>
      <c r="W2936" s="215"/>
    </row>
    <row r="2937" spans="2:23" ht="70" hidden="1" customHeight="1" x14ac:dyDescent="0.35">
      <c r="B2937" s="115">
        <f t="shared" si="121"/>
        <v>2932</v>
      </c>
      <c r="C2937" s="115" t="s">
        <v>1755</v>
      </c>
      <c r="D2937" s="116" t="s">
        <v>5771</v>
      </c>
      <c r="E2937" s="117"/>
      <c r="F2937" s="118"/>
      <c r="G2937" s="119"/>
      <c r="H2937" s="119"/>
      <c r="I2937" s="119"/>
      <c r="J2937" s="119">
        <v>12</v>
      </c>
      <c r="K2937" s="217">
        <v>44743</v>
      </c>
      <c r="L2937" s="217">
        <v>44744</v>
      </c>
      <c r="M2937" s="217">
        <v>44744</v>
      </c>
      <c r="N2937" s="115" t="s">
        <v>4445</v>
      </c>
      <c r="O2937" s="126" t="s">
        <v>1679</v>
      </c>
      <c r="P2937" s="115">
        <f t="shared" si="122"/>
        <v>7</v>
      </c>
      <c r="Q2937" s="115">
        <f t="shared" si="123"/>
        <v>2022</v>
      </c>
      <c r="R2937" s="211" t="s">
        <v>5772</v>
      </c>
      <c r="S2937" s="115" t="str">
        <f t="shared" si="120"/>
        <v>TTB</v>
      </c>
      <c r="T2937" s="115" t="str">
        <f>IFERROR(VLOOKUP(S2937,[1]LOKASI!$B$4:$D$19,2,0),"-")</f>
        <v>DISTRIK II</v>
      </c>
      <c r="U2937" s="216"/>
      <c r="V2937" s="216"/>
      <c r="W2937" s="215"/>
    </row>
    <row r="2938" spans="2:23" ht="70" hidden="1" customHeight="1" x14ac:dyDescent="0.35">
      <c r="B2938" s="115">
        <f t="shared" si="121"/>
        <v>2933</v>
      </c>
      <c r="C2938" s="115" t="s">
        <v>1755</v>
      </c>
      <c r="D2938" s="116" t="s">
        <v>5773</v>
      </c>
      <c r="E2938" s="117"/>
      <c r="F2938" s="118"/>
      <c r="G2938" s="119"/>
      <c r="H2938" s="119"/>
      <c r="I2938" s="119"/>
      <c r="J2938" s="119">
        <v>36</v>
      </c>
      <c r="K2938" s="217">
        <v>44744</v>
      </c>
      <c r="L2938" s="217">
        <v>44744</v>
      </c>
      <c r="M2938" s="217">
        <v>44744</v>
      </c>
      <c r="N2938" s="115" t="s">
        <v>3373</v>
      </c>
      <c r="O2938" s="126" t="s">
        <v>1495</v>
      </c>
      <c r="P2938" s="115">
        <f t="shared" si="122"/>
        <v>7</v>
      </c>
      <c r="Q2938" s="115">
        <f t="shared" si="123"/>
        <v>2022</v>
      </c>
      <c r="R2938" s="211">
        <v>0.185</v>
      </c>
      <c r="S2938" s="115" t="str">
        <f t="shared" si="120"/>
        <v>PDW</v>
      </c>
      <c r="T2938" s="115" t="str">
        <f>IFERROR(VLOOKUP(S2938,[1]LOKASI!$B$4:$D$19,2,0),"-")</f>
        <v>-</v>
      </c>
      <c r="U2938" s="216"/>
      <c r="V2938" s="216"/>
      <c r="W2938" s="215"/>
    </row>
    <row r="2939" spans="2:23" ht="70" hidden="1" customHeight="1" x14ac:dyDescent="0.35">
      <c r="B2939" s="115">
        <f t="shared" si="121"/>
        <v>2934</v>
      </c>
      <c r="C2939" s="115" t="s">
        <v>1755</v>
      </c>
      <c r="D2939" s="116" t="s">
        <v>5774</v>
      </c>
      <c r="E2939" s="117"/>
      <c r="F2939" s="118"/>
      <c r="G2939" s="119"/>
      <c r="H2939" s="119"/>
      <c r="I2939" s="119"/>
      <c r="J2939" s="119">
        <v>9</v>
      </c>
      <c r="K2939" s="217">
        <v>44743</v>
      </c>
      <c r="L2939" s="217">
        <v>44743</v>
      </c>
      <c r="M2939" s="217">
        <v>44743</v>
      </c>
      <c r="N2939" s="115" t="s">
        <v>5775</v>
      </c>
      <c r="O2939" s="126" t="s">
        <v>1521</v>
      </c>
      <c r="P2939" s="115">
        <f t="shared" si="122"/>
        <v>7</v>
      </c>
      <c r="Q2939" s="115">
        <f t="shared" si="123"/>
        <v>2022</v>
      </c>
      <c r="R2939" s="211">
        <v>0.06</v>
      </c>
      <c r="S2939" s="115" t="str">
        <f t="shared" si="120"/>
        <v>PMB</v>
      </c>
      <c r="T2939" s="115" t="str">
        <f>IFERROR(VLOOKUP(S2939,[1]LOKASI!$B$4:$D$19,2,0),"-")</f>
        <v>DISTRIK I</v>
      </c>
      <c r="U2939" s="216"/>
      <c r="V2939" s="216"/>
      <c r="W2939" s="215"/>
    </row>
    <row r="2940" spans="2:23" ht="70" hidden="1" customHeight="1" x14ac:dyDescent="0.35">
      <c r="B2940" s="115">
        <f t="shared" si="121"/>
        <v>2935</v>
      </c>
      <c r="C2940" s="115" t="s">
        <v>1755</v>
      </c>
      <c r="D2940" s="116" t="s">
        <v>5776</v>
      </c>
      <c r="E2940" s="117"/>
      <c r="F2940" s="118"/>
      <c r="G2940" s="119"/>
      <c r="H2940" s="119"/>
      <c r="I2940" s="119"/>
      <c r="J2940" s="119">
        <v>63</v>
      </c>
      <c r="K2940" s="217">
        <v>44791</v>
      </c>
      <c r="L2940" s="217">
        <v>44791</v>
      </c>
      <c r="M2940" s="217">
        <v>44804</v>
      </c>
      <c r="N2940" s="115" t="s">
        <v>2977</v>
      </c>
      <c r="O2940" s="126" t="s">
        <v>1795</v>
      </c>
      <c r="P2940" s="115">
        <f t="shared" si="122"/>
        <v>8</v>
      </c>
      <c r="Q2940" s="115">
        <f t="shared" si="123"/>
        <v>2022</v>
      </c>
      <c r="R2940" s="211"/>
      <c r="S2940" s="115" t="str">
        <f t="shared" si="120"/>
        <v>TMT</v>
      </c>
      <c r="T2940" s="115" t="str">
        <f>IFERROR(VLOOKUP(S2940,[1]LOKASI!$B$4:$D$19,2,0),"-")</f>
        <v>DISTRIK II</v>
      </c>
      <c r="U2940" s="216"/>
      <c r="V2940" s="216"/>
      <c r="W2940" s="215"/>
    </row>
    <row r="2941" spans="2:23" ht="70" hidden="1" customHeight="1" x14ac:dyDescent="0.35">
      <c r="B2941" s="115">
        <f t="shared" si="121"/>
        <v>2936</v>
      </c>
      <c r="C2941" s="115" t="s">
        <v>1755</v>
      </c>
      <c r="D2941" s="116" t="s">
        <v>5777</v>
      </c>
      <c r="E2941" s="117"/>
      <c r="F2941" s="118"/>
      <c r="G2941" s="119">
        <v>1</v>
      </c>
      <c r="H2941" s="119">
        <v>1</v>
      </c>
      <c r="I2941" s="119"/>
      <c r="J2941" s="119"/>
      <c r="K2941" s="217">
        <v>44804</v>
      </c>
      <c r="L2941" s="217">
        <v>44804</v>
      </c>
      <c r="M2941" s="217">
        <v>44804</v>
      </c>
      <c r="N2941" s="115" t="s">
        <v>3860</v>
      </c>
      <c r="O2941" s="126" t="s">
        <v>5778</v>
      </c>
      <c r="P2941" s="115">
        <f t="shared" si="122"/>
        <v>8</v>
      </c>
      <c r="Q2941" s="115">
        <f t="shared" si="123"/>
        <v>2022</v>
      </c>
      <c r="R2941" s="211">
        <v>1.05</v>
      </c>
      <c r="S2941" s="115" t="str">
        <f t="shared" si="120"/>
        <v>TLJ</v>
      </c>
      <c r="T2941" s="115" t="str">
        <f>IFERROR(VLOOKUP(S2941,[1]LOKASI!$B$4:$D$19,2,0),"-")</f>
        <v>DISTRIK I</v>
      </c>
      <c r="U2941" s="216"/>
      <c r="V2941" s="216"/>
      <c r="W2941" s="215"/>
    </row>
    <row r="2942" spans="2:23" ht="70" hidden="1" customHeight="1" x14ac:dyDescent="0.35">
      <c r="B2942" s="115">
        <f t="shared" si="121"/>
        <v>2937</v>
      </c>
      <c r="C2942" s="115" t="s">
        <v>1755</v>
      </c>
      <c r="D2942" s="116" t="s">
        <v>5779</v>
      </c>
      <c r="E2942" s="117"/>
      <c r="F2942" s="118"/>
      <c r="G2942" s="119">
        <v>1</v>
      </c>
      <c r="H2942" s="119"/>
      <c r="I2942" s="119">
        <v>1</v>
      </c>
      <c r="J2942" s="119"/>
      <c r="K2942" s="217">
        <v>44804</v>
      </c>
      <c r="L2942" s="217">
        <v>44804</v>
      </c>
      <c r="M2942" s="217">
        <v>44803</v>
      </c>
      <c r="N2942" s="115" t="s">
        <v>3627</v>
      </c>
      <c r="O2942" s="126" t="s">
        <v>1022</v>
      </c>
      <c r="P2942" s="115">
        <f t="shared" si="122"/>
        <v>8</v>
      </c>
      <c r="Q2942" s="115">
        <f t="shared" si="123"/>
        <v>2022</v>
      </c>
      <c r="R2942" s="211">
        <v>0.06</v>
      </c>
      <c r="S2942" s="115" t="str">
        <f t="shared" si="120"/>
        <v>TLJ</v>
      </c>
      <c r="T2942" s="115" t="str">
        <f>IFERROR(VLOOKUP(S2942,[1]LOKASI!$B$4:$D$19,2,0),"-")</f>
        <v>DISTRIK I</v>
      </c>
      <c r="U2942" s="216"/>
      <c r="V2942" s="216"/>
      <c r="W2942" s="215"/>
    </row>
    <row r="2943" spans="2:23" ht="70" hidden="1" customHeight="1" x14ac:dyDescent="0.35">
      <c r="B2943" s="115">
        <f t="shared" si="121"/>
        <v>2938</v>
      </c>
      <c r="C2943" s="115" t="s">
        <v>1755</v>
      </c>
      <c r="D2943" s="116" t="s">
        <v>5780</v>
      </c>
      <c r="E2943" s="117"/>
      <c r="F2943" s="118"/>
      <c r="G2943" s="119"/>
      <c r="H2943" s="119"/>
      <c r="I2943" s="119"/>
      <c r="J2943" s="119">
        <v>27</v>
      </c>
      <c r="K2943" s="217">
        <v>44803</v>
      </c>
      <c r="L2943" s="217">
        <v>44803</v>
      </c>
      <c r="M2943" s="217">
        <v>44803</v>
      </c>
      <c r="N2943" s="115" t="s">
        <v>3547</v>
      </c>
      <c r="O2943" s="126" t="s">
        <v>1520</v>
      </c>
      <c r="P2943" s="115">
        <f t="shared" si="122"/>
        <v>8</v>
      </c>
      <c r="Q2943" s="115">
        <f t="shared" si="123"/>
        <v>2022</v>
      </c>
      <c r="R2943" s="211">
        <v>0.1</v>
      </c>
      <c r="S2943" s="115" t="str">
        <f t="shared" si="120"/>
        <v>PMB</v>
      </c>
      <c r="T2943" s="115" t="str">
        <f>IFERROR(VLOOKUP(S2943,[1]LOKASI!$B$4:$D$19,2,0),"-")</f>
        <v>DISTRIK I</v>
      </c>
      <c r="U2943" s="216"/>
      <c r="V2943" s="216"/>
      <c r="W2943" s="215"/>
    </row>
    <row r="2944" spans="2:23" ht="70" hidden="1" customHeight="1" x14ac:dyDescent="0.35">
      <c r="B2944" s="115">
        <f t="shared" si="121"/>
        <v>2939</v>
      </c>
      <c r="C2944" s="115" t="s">
        <v>2301</v>
      </c>
      <c r="D2944" s="116" t="s">
        <v>5781</v>
      </c>
      <c r="E2944" s="117"/>
      <c r="F2944" s="118"/>
      <c r="G2944" s="119">
        <v>1</v>
      </c>
      <c r="H2944" s="119">
        <v>1</v>
      </c>
      <c r="I2944" s="119"/>
      <c r="J2944" s="119"/>
      <c r="K2944" s="217">
        <v>44803</v>
      </c>
      <c r="L2944" s="217">
        <v>44803</v>
      </c>
      <c r="M2944" s="217">
        <v>44802</v>
      </c>
      <c r="N2944" s="115" t="s">
        <v>5782</v>
      </c>
      <c r="O2944" s="126" t="s">
        <v>1438</v>
      </c>
      <c r="P2944" s="115">
        <f t="shared" si="122"/>
        <v>8</v>
      </c>
      <c r="Q2944" s="115">
        <f t="shared" si="123"/>
        <v>2022</v>
      </c>
      <c r="R2944" s="211"/>
      <c r="S2944" s="115" t="str">
        <f t="shared" si="120"/>
        <v>SP KAG</v>
      </c>
      <c r="T2944" s="115" t="str">
        <f>IFERROR(VLOOKUP(S2944,[1]LOKASI!$B$4:$D$19,2,0),"-")</f>
        <v>-</v>
      </c>
      <c r="U2944" s="216"/>
      <c r="V2944" s="216"/>
      <c r="W2944" s="215"/>
    </row>
    <row r="2945" spans="2:23" ht="70" hidden="1" customHeight="1" x14ac:dyDescent="0.35">
      <c r="B2945" s="115">
        <f t="shared" si="121"/>
        <v>2940</v>
      </c>
      <c r="C2945" s="115" t="s">
        <v>1755</v>
      </c>
      <c r="D2945" s="116" t="s">
        <v>5783</v>
      </c>
      <c r="E2945" s="117"/>
      <c r="F2945" s="118"/>
      <c r="G2945" s="119"/>
      <c r="H2945" s="119"/>
      <c r="I2945" s="119"/>
      <c r="J2945" s="119">
        <v>18</v>
      </c>
      <c r="K2945" s="217">
        <v>44802</v>
      </c>
      <c r="L2945" s="217">
        <v>44802</v>
      </c>
      <c r="M2945" s="217">
        <v>44802</v>
      </c>
      <c r="N2945" s="115" t="s">
        <v>3577</v>
      </c>
      <c r="O2945" s="126" t="s">
        <v>1520</v>
      </c>
      <c r="P2945" s="115">
        <f t="shared" si="122"/>
        <v>8</v>
      </c>
      <c r="Q2945" s="115">
        <f t="shared" si="123"/>
        <v>2022</v>
      </c>
      <c r="R2945" s="211">
        <v>0.8</v>
      </c>
      <c r="S2945" s="115" t="str">
        <f t="shared" si="120"/>
        <v>PMB</v>
      </c>
      <c r="T2945" s="115" t="str">
        <f>IFERROR(VLOOKUP(S2945,[1]LOKASI!$B$4:$D$19,2,0),"-")</f>
        <v>DISTRIK I</v>
      </c>
      <c r="U2945" s="216"/>
      <c r="V2945" s="216"/>
      <c r="W2945" s="215"/>
    </row>
    <row r="2946" spans="2:23" ht="70" hidden="1" customHeight="1" x14ac:dyDescent="0.35">
      <c r="B2946" s="115">
        <f t="shared" si="121"/>
        <v>2941</v>
      </c>
      <c r="C2946" s="115" t="s">
        <v>1755</v>
      </c>
      <c r="D2946" s="116" t="s">
        <v>5784</v>
      </c>
      <c r="E2946" s="117"/>
      <c r="F2946" s="118"/>
      <c r="G2946" s="119">
        <v>1</v>
      </c>
      <c r="H2946" s="119"/>
      <c r="I2946" s="119">
        <v>1</v>
      </c>
      <c r="J2946" s="119"/>
      <c r="K2946" s="217">
        <v>44802</v>
      </c>
      <c r="L2946" s="217">
        <v>44802</v>
      </c>
      <c r="M2946" s="217">
        <v>44802</v>
      </c>
      <c r="N2946" s="115" t="s">
        <v>3002</v>
      </c>
      <c r="O2946" s="126" t="s">
        <v>1870</v>
      </c>
      <c r="P2946" s="115">
        <f t="shared" si="122"/>
        <v>8</v>
      </c>
      <c r="Q2946" s="115">
        <f t="shared" si="123"/>
        <v>2022</v>
      </c>
      <c r="R2946" s="211"/>
      <c r="S2946" s="115" t="str">
        <f t="shared" si="120"/>
        <v>OGN</v>
      </c>
      <c r="T2946" s="115" t="str">
        <f>IFERROR(VLOOKUP(S2946,[1]LOKASI!$B$4:$D$19,2,0),"-")</f>
        <v>DISTRIK II</v>
      </c>
      <c r="U2946" s="216"/>
      <c r="V2946" s="216"/>
      <c r="W2946" s="215"/>
    </row>
    <row r="2947" spans="2:23" ht="70" hidden="1" customHeight="1" x14ac:dyDescent="0.35">
      <c r="B2947" s="115">
        <f t="shared" si="121"/>
        <v>2942</v>
      </c>
      <c r="C2947" s="115" t="s">
        <v>1755</v>
      </c>
      <c r="D2947" s="116" t="s">
        <v>5785</v>
      </c>
      <c r="E2947" s="117"/>
      <c r="F2947" s="118"/>
      <c r="G2947" s="119"/>
      <c r="H2947" s="119"/>
      <c r="I2947" s="119"/>
      <c r="J2947" s="119">
        <v>80</v>
      </c>
      <c r="K2947" s="217">
        <v>44802</v>
      </c>
      <c r="L2947" s="217">
        <v>44802</v>
      </c>
      <c r="M2947" s="217">
        <v>44799</v>
      </c>
      <c r="N2947" s="115" t="s">
        <v>3102</v>
      </c>
      <c r="O2947" s="126" t="s">
        <v>1452</v>
      </c>
      <c r="P2947" s="115">
        <f t="shared" si="122"/>
        <v>8</v>
      </c>
      <c r="Q2947" s="115">
        <f t="shared" si="123"/>
        <v>2022</v>
      </c>
      <c r="R2947" s="211">
        <v>0.22</v>
      </c>
      <c r="S2947" s="115" t="str">
        <f t="shared" si="120"/>
        <v>KAG</v>
      </c>
      <c r="T2947" s="115" t="str">
        <f>IFERROR(VLOOKUP(S2947,[1]LOKASI!$B$4:$D$19,2,0),"-")</f>
        <v>DISTRIK III</v>
      </c>
      <c r="U2947" s="216"/>
      <c r="V2947" s="216"/>
      <c r="W2947" s="215"/>
    </row>
    <row r="2948" spans="2:23" ht="70" hidden="1" customHeight="1" x14ac:dyDescent="0.35">
      <c r="B2948" s="115">
        <f t="shared" si="121"/>
        <v>2943</v>
      </c>
      <c r="C2948" s="115" t="s">
        <v>1755</v>
      </c>
      <c r="D2948" s="116" t="s">
        <v>5786</v>
      </c>
      <c r="E2948" s="117"/>
      <c r="F2948" s="118"/>
      <c r="G2948" s="119">
        <v>1</v>
      </c>
      <c r="H2948" s="119"/>
      <c r="I2948" s="119">
        <v>1</v>
      </c>
      <c r="J2948" s="119"/>
      <c r="K2948" s="217">
        <v>44799</v>
      </c>
      <c r="L2948" s="217">
        <v>44799</v>
      </c>
      <c r="M2948" s="217">
        <v>44799</v>
      </c>
      <c r="N2948" s="115" t="s">
        <v>3073</v>
      </c>
      <c r="O2948" s="126" t="s">
        <v>1462</v>
      </c>
      <c r="P2948" s="115">
        <f t="shared" si="122"/>
        <v>8</v>
      </c>
      <c r="Q2948" s="115">
        <f t="shared" si="123"/>
        <v>2022</v>
      </c>
      <c r="R2948" s="211">
        <v>0</v>
      </c>
      <c r="S2948" s="115" t="str">
        <f t="shared" si="120"/>
        <v>LBK</v>
      </c>
      <c r="T2948" s="115" t="str">
        <f>IFERROR(VLOOKUP(S2948,[1]LOKASI!$B$4:$D$19,2,0),"-")</f>
        <v>DISTRIK I</v>
      </c>
      <c r="U2948" s="216"/>
      <c r="V2948" s="216"/>
      <c r="W2948" s="215"/>
    </row>
    <row r="2949" spans="2:23" ht="70" hidden="1" customHeight="1" x14ac:dyDescent="0.35">
      <c r="B2949" s="115">
        <f t="shared" si="121"/>
        <v>2944</v>
      </c>
      <c r="C2949" s="115" t="s">
        <v>1755</v>
      </c>
      <c r="D2949" s="116" t="s">
        <v>5787</v>
      </c>
      <c r="E2949" s="117"/>
      <c r="F2949" s="118"/>
      <c r="G2949" s="119"/>
      <c r="H2949" s="119"/>
      <c r="I2949" s="119"/>
      <c r="J2949" s="119">
        <v>18</v>
      </c>
      <c r="K2949" s="217">
        <v>44799</v>
      </c>
      <c r="L2949" s="217">
        <v>44799</v>
      </c>
      <c r="M2949" s="217">
        <v>44799</v>
      </c>
      <c r="N2949" s="115" t="s">
        <v>3661</v>
      </c>
      <c r="O2949" s="126" t="s">
        <v>1501</v>
      </c>
      <c r="P2949" s="115">
        <f t="shared" si="122"/>
        <v>8</v>
      </c>
      <c r="Q2949" s="115">
        <f t="shared" si="123"/>
        <v>2022</v>
      </c>
      <c r="R2949" s="211">
        <v>0.83</v>
      </c>
      <c r="S2949" s="115" t="str">
        <f t="shared" si="120"/>
        <v>PMB</v>
      </c>
      <c r="T2949" s="115" t="str">
        <f>IFERROR(VLOOKUP(S2949,[1]LOKASI!$B$4:$D$19,2,0),"-")</f>
        <v>DISTRIK I</v>
      </c>
      <c r="U2949" s="216"/>
      <c r="V2949" s="216"/>
      <c r="W2949" s="215"/>
    </row>
    <row r="2950" spans="2:23" ht="70" hidden="1" customHeight="1" x14ac:dyDescent="0.35">
      <c r="B2950" s="115">
        <f t="shared" si="121"/>
        <v>2945</v>
      </c>
      <c r="C2950" s="115" t="s">
        <v>1755</v>
      </c>
      <c r="D2950" s="116" t="s">
        <v>5788</v>
      </c>
      <c r="E2950" s="117"/>
      <c r="F2950" s="118"/>
      <c r="G2950" s="119">
        <v>1</v>
      </c>
      <c r="H2950" s="119"/>
      <c r="I2950" s="119">
        <v>1</v>
      </c>
      <c r="J2950" s="119"/>
      <c r="K2950" s="217">
        <v>44799</v>
      </c>
      <c r="L2950" s="217">
        <v>44799</v>
      </c>
      <c r="M2950" s="217">
        <v>44797</v>
      </c>
      <c r="N2950" s="115" t="s">
        <v>4234</v>
      </c>
      <c r="O2950" s="126" t="s">
        <v>1432</v>
      </c>
      <c r="P2950" s="115">
        <f t="shared" si="122"/>
        <v>8</v>
      </c>
      <c r="Q2950" s="115">
        <f t="shared" si="123"/>
        <v>2022</v>
      </c>
      <c r="R2950" s="211">
        <v>0.7</v>
      </c>
      <c r="S2950" s="115" t="str">
        <f t="shared" ref="S2950:S3013" si="124">IF(C2950="TRUNKLINE",LEFT(O2950,25),IF(C2950="PIPING",LEFT(O2950,13),LEFT(O2950,3)))</f>
        <v>GNK</v>
      </c>
      <c r="T2950" s="115" t="str">
        <f>IFERROR(VLOOKUP(S2950,[1]LOKASI!$B$4:$D$19,2,0),"-")</f>
        <v>DISTRIK I</v>
      </c>
      <c r="U2950" s="216"/>
      <c r="V2950" s="216"/>
      <c r="W2950" s="215"/>
    </row>
    <row r="2951" spans="2:23" ht="70" hidden="1" customHeight="1" x14ac:dyDescent="0.35">
      <c r="B2951" s="115">
        <f t="shared" si="121"/>
        <v>2946</v>
      </c>
      <c r="C2951" s="115" t="s">
        <v>1755</v>
      </c>
      <c r="D2951" s="116" t="s">
        <v>5789</v>
      </c>
      <c r="E2951" s="117"/>
      <c r="F2951" s="118"/>
      <c r="G2951" s="119"/>
      <c r="H2951" s="119"/>
      <c r="I2951" s="119"/>
      <c r="J2951" s="119">
        <v>12</v>
      </c>
      <c r="K2951" s="217">
        <v>44797</v>
      </c>
      <c r="L2951" s="217">
        <v>44797</v>
      </c>
      <c r="M2951" s="217">
        <v>44796</v>
      </c>
      <c r="N2951" s="115" t="s">
        <v>3413</v>
      </c>
      <c r="O2951" s="126" t="s">
        <v>1772</v>
      </c>
      <c r="P2951" s="115">
        <f t="shared" si="122"/>
        <v>8</v>
      </c>
      <c r="Q2951" s="115">
        <f t="shared" si="123"/>
        <v>2022</v>
      </c>
      <c r="R2951" s="211">
        <v>1.2</v>
      </c>
      <c r="S2951" s="115" t="str">
        <f t="shared" si="124"/>
        <v>OGN</v>
      </c>
      <c r="T2951" s="115" t="str">
        <f>IFERROR(VLOOKUP(S2951,[1]LOKASI!$B$4:$D$19,2,0),"-")</f>
        <v>DISTRIK II</v>
      </c>
      <c r="U2951" s="216"/>
      <c r="V2951" s="216"/>
      <c r="W2951" s="215"/>
    </row>
    <row r="2952" spans="2:23" ht="70" hidden="1" customHeight="1" x14ac:dyDescent="0.35">
      <c r="B2952" s="115">
        <f t="shared" ref="B2952:B3015" si="125">B2951+1</f>
        <v>2947</v>
      </c>
      <c r="C2952" s="115" t="s">
        <v>1755</v>
      </c>
      <c r="D2952" s="116" t="s">
        <v>5790</v>
      </c>
      <c r="E2952" s="117"/>
      <c r="F2952" s="118"/>
      <c r="G2952" s="119">
        <v>1</v>
      </c>
      <c r="H2952" s="119"/>
      <c r="I2952" s="119">
        <v>2</v>
      </c>
      <c r="J2952" s="119"/>
      <c r="K2952" s="217">
        <v>44796</v>
      </c>
      <c r="L2952" s="217">
        <v>44796</v>
      </c>
      <c r="M2952" s="217">
        <v>44796</v>
      </c>
      <c r="N2952" s="115" t="s">
        <v>4268</v>
      </c>
      <c r="O2952" s="126" t="s">
        <v>1412</v>
      </c>
      <c r="P2952" s="115">
        <f t="shared" si="122"/>
        <v>8</v>
      </c>
      <c r="Q2952" s="115">
        <f t="shared" si="123"/>
        <v>2022</v>
      </c>
      <c r="R2952" s="211"/>
      <c r="S2952" s="115" t="str">
        <f t="shared" si="124"/>
        <v>GNK</v>
      </c>
      <c r="T2952" s="115" t="str">
        <f>IFERROR(VLOOKUP(S2952,[1]LOKASI!$B$4:$D$19,2,0),"-")</f>
        <v>DISTRIK I</v>
      </c>
      <c r="U2952" s="216"/>
      <c r="V2952" s="216"/>
      <c r="W2952" s="215"/>
    </row>
    <row r="2953" spans="2:23" ht="70" hidden="1" customHeight="1" x14ac:dyDescent="0.35">
      <c r="B2953" s="115">
        <f t="shared" si="125"/>
        <v>2948</v>
      </c>
      <c r="C2953" s="115" t="s">
        <v>1755</v>
      </c>
      <c r="D2953" s="116" t="s">
        <v>5791</v>
      </c>
      <c r="E2953" s="117"/>
      <c r="F2953" s="118"/>
      <c r="G2953" s="119">
        <v>1</v>
      </c>
      <c r="H2953" s="119"/>
      <c r="I2953" s="119"/>
      <c r="J2953" s="119">
        <v>6</v>
      </c>
      <c r="K2953" s="217">
        <v>44796</v>
      </c>
      <c r="L2953" s="217">
        <v>44796</v>
      </c>
      <c r="M2953" s="217">
        <v>44795</v>
      </c>
      <c r="N2953" s="115" t="s">
        <v>3428</v>
      </c>
      <c r="O2953" s="126" t="s">
        <v>1799</v>
      </c>
      <c r="P2953" s="115">
        <f t="shared" si="122"/>
        <v>8</v>
      </c>
      <c r="Q2953" s="115">
        <f t="shared" si="123"/>
        <v>2022</v>
      </c>
      <c r="R2953" s="211">
        <v>0.01</v>
      </c>
      <c r="S2953" s="115" t="str">
        <f t="shared" si="124"/>
        <v>OGN</v>
      </c>
      <c r="T2953" s="115" t="str">
        <f>IFERROR(VLOOKUP(S2953,[1]LOKASI!$B$4:$D$19,2,0),"-")</f>
        <v>DISTRIK II</v>
      </c>
      <c r="U2953" s="216"/>
      <c r="V2953" s="216"/>
      <c r="W2953" s="215"/>
    </row>
    <row r="2954" spans="2:23" ht="70" hidden="1" customHeight="1" x14ac:dyDescent="0.35">
      <c r="B2954" s="115">
        <f t="shared" si="125"/>
        <v>2949</v>
      </c>
      <c r="C2954" s="115" t="s">
        <v>1755</v>
      </c>
      <c r="D2954" s="116" t="s">
        <v>5792</v>
      </c>
      <c r="E2954" s="117"/>
      <c r="F2954" s="118"/>
      <c r="G2954" s="119"/>
      <c r="H2954" s="119"/>
      <c r="I2954" s="119"/>
      <c r="J2954" s="119">
        <v>36</v>
      </c>
      <c r="K2954" s="217">
        <v>44795</v>
      </c>
      <c r="L2954" s="217">
        <v>44795</v>
      </c>
      <c r="M2954" s="217">
        <v>44794</v>
      </c>
      <c r="N2954" s="115" t="s">
        <v>3272</v>
      </c>
      <c r="O2954" s="126" t="s">
        <v>1854</v>
      </c>
      <c r="P2954" s="115">
        <f t="shared" si="122"/>
        <v>8</v>
      </c>
      <c r="Q2954" s="115">
        <f t="shared" si="123"/>
        <v>2022</v>
      </c>
      <c r="R2954" s="211"/>
      <c r="S2954" s="115" t="str">
        <f t="shared" si="124"/>
        <v>BRG</v>
      </c>
      <c r="T2954" s="115" t="str">
        <f>IFERROR(VLOOKUP(S2954,[1]LOKASI!$B$4:$D$19,2,0),"-")</f>
        <v>DISTRIK III</v>
      </c>
      <c r="U2954" s="216"/>
      <c r="V2954" s="216"/>
      <c r="W2954" s="215"/>
    </row>
    <row r="2955" spans="2:23" ht="70" hidden="1" customHeight="1" x14ac:dyDescent="0.35">
      <c r="B2955" s="115">
        <f t="shared" si="125"/>
        <v>2950</v>
      </c>
      <c r="C2955" s="115" t="s">
        <v>1755</v>
      </c>
      <c r="D2955" s="116" t="s">
        <v>5793</v>
      </c>
      <c r="E2955" s="117"/>
      <c r="F2955" s="118"/>
      <c r="G2955" s="119">
        <v>1</v>
      </c>
      <c r="H2955" s="119"/>
      <c r="I2955" s="119">
        <v>2</v>
      </c>
      <c r="J2955" s="119"/>
      <c r="K2955" s="217">
        <v>44794</v>
      </c>
      <c r="L2955" s="217">
        <v>44794</v>
      </c>
      <c r="M2955" s="217">
        <v>44793</v>
      </c>
      <c r="N2955" s="115" t="s">
        <v>5794</v>
      </c>
      <c r="O2955" s="126" t="s">
        <v>1965</v>
      </c>
      <c r="P2955" s="115">
        <f t="shared" si="122"/>
        <v>8</v>
      </c>
      <c r="Q2955" s="115">
        <f t="shared" si="123"/>
        <v>2022</v>
      </c>
      <c r="R2955" s="211"/>
      <c r="S2955" s="115" t="str">
        <f t="shared" si="124"/>
        <v>OGN</v>
      </c>
      <c r="T2955" s="115" t="str">
        <f>IFERROR(VLOOKUP(S2955,[1]LOKASI!$B$4:$D$19,2,0),"-")</f>
        <v>DISTRIK II</v>
      </c>
      <c r="U2955" s="216"/>
      <c r="V2955" s="216"/>
      <c r="W2955" s="215"/>
    </row>
    <row r="2956" spans="2:23" ht="70" hidden="1" customHeight="1" x14ac:dyDescent="0.35">
      <c r="B2956" s="115">
        <f t="shared" si="125"/>
        <v>2951</v>
      </c>
      <c r="C2956" s="115" t="s">
        <v>1755</v>
      </c>
      <c r="D2956" s="116" t="s">
        <v>5795</v>
      </c>
      <c r="E2956" s="117"/>
      <c r="F2956" s="118"/>
      <c r="G2956" s="119"/>
      <c r="H2956" s="119">
        <v>1</v>
      </c>
      <c r="I2956" s="119"/>
      <c r="J2956" s="119"/>
      <c r="K2956" s="217">
        <v>44793</v>
      </c>
      <c r="L2956" s="217">
        <v>44793</v>
      </c>
      <c r="M2956" s="217">
        <v>44792</v>
      </c>
      <c r="N2956" s="115" t="s">
        <v>4506</v>
      </c>
      <c r="O2956" s="126" t="s">
        <v>1362</v>
      </c>
      <c r="P2956" s="115">
        <f t="shared" si="122"/>
        <v>8</v>
      </c>
      <c r="Q2956" s="115">
        <f t="shared" si="123"/>
        <v>2022</v>
      </c>
      <c r="R2956" s="211">
        <v>1.1000000000000001</v>
      </c>
      <c r="S2956" s="115" t="str">
        <f t="shared" si="124"/>
        <v>BRG</v>
      </c>
      <c r="T2956" s="115" t="str">
        <f>IFERROR(VLOOKUP(S2956,[1]LOKASI!$B$4:$D$19,2,0),"-")</f>
        <v>DISTRIK III</v>
      </c>
      <c r="U2956" s="216"/>
      <c r="V2956" s="216"/>
      <c r="W2956" s="215"/>
    </row>
    <row r="2957" spans="2:23" ht="70" hidden="1" customHeight="1" x14ac:dyDescent="0.35">
      <c r="B2957" s="115">
        <f t="shared" si="125"/>
        <v>2952</v>
      </c>
      <c r="C2957" s="115" t="s">
        <v>1755</v>
      </c>
      <c r="D2957" s="116" t="s">
        <v>5796</v>
      </c>
      <c r="E2957" s="117"/>
      <c r="F2957" s="118"/>
      <c r="G2957" s="119"/>
      <c r="H2957" s="119"/>
      <c r="I2957" s="119">
        <v>1</v>
      </c>
      <c r="J2957" s="119">
        <v>18</v>
      </c>
      <c r="K2957" s="217">
        <v>44792</v>
      </c>
      <c r="L2957" s="217">
        <v>44792</v>
      </c>
      <c r="M2957" s="217">
        <v>44791</v>
      </c>
      <c r="N2957" s="115" t="s">
        <v>5797</v>
      </c>
      <c r="O2957" s="126" t="s">
        <v>1367</v>
      </c>
      <c r="P2957" s="115">
        <f t="shared" si="122"/>
        <v>8</v>
      </c>
      <c r="Q2957" s="115">
        <f t="shared" si="123"/>
        <v>2022</v>
      </c>
      <c r="R2957" s="211">
        <v>1.75</v>
      </c>
      <c r="S2957" s="115" t="str">
        <f t="shared" si="124"/>
        <v>BRG</v>
      </c>
      <c r="T2957" s="115" t="str">
        <f>IFERROR(VLOOKUP(S2957,[1]LOKASI!$B$4:$D$19,2,0),"-")</f>
        <v>DISTRIK III</v>
      </c>
      <c r="U2957" s="216"/>
      <c r="V2957" s="216"/>
      <c r="W2957" s="215"/>
    </row>
    <row r="2958" spans="2:23" ht="70" hidden="1" customHeight="1" x14ac:dyDescent="0.35">
      <c r="B2958" s="115">
        <f t="shared" si="125"/>
        <v>2953</v>
      </c>
      <c r="C2958" s="115" t="s">
        <v>2301</v>
      </c>
      <c r="D2958" s="116" t="s">
        <v>5798</v>
      </c>
      <c r="E2958" s="117"/>
      <c r="F2958" s="118"/>
      <c r="G2958" s="119">
        <v>1</v>
      </c>
      <c r="H2958" s="119"/>
      <c r="I2958" s="119">
        <v>1</v>
      </c>
      <c r="J2958" s="119"/>
      <c r="K2958" s="217">
        <v>44791</v>
      </c>
      <c r="L2958" s="217">
        <v>44791</v>
      </c>
      <c r="M2958" s="217">
        <v>44789</v>
      </c>
      <c r="N2958" s="115" t="s">
        <v>5799</v>
      </c>
      <c r="O2958" s="126" t="s">
        <v>1438</v>
      </c>
      <c r="P2958" s="115">
        <f t="shared" si="122"/>
        <v>8</v>
      </c>
      <c r="Q2958" s="115">
        <f t="shared" si="123"/>
        <v>2022</v>
      </c>
      <c r="R2958" s="211"/>
      <c r="S2958" s="115" t="str">
        <f t="shared" si="124"/>
        <v>SP KAG</v>
      </c>
      <c r="T2958" s="115" t="str">
        <f>IFERROR(VLOOKUP(S2958,[1]LOKASI!$B$4:$D$19,2,0),"-")</f>
        <v>-</v>
      </c>
      <c r="U2958" s="216"/>
      <c r="V2958" s="216"/>
      <c r="W2958" s="215"/>
    </row>
    <row r="2959" spans="2:23" ht="70" hidden="1" customHeight="1" x14ac:dyDescent="0.35">
      <c r="B2959" s="115">
        <f t="shared" si="125"/>
        <v>2954</v>
      </c>
      <c r="C2959" s="115" t="s">
        <v>1755</v>
      </c>
      <c r="D2959" s="116" t="s">
        <v>5800</v>
      </c>
      <c r="E2959" s="117"/>
      <c r="F2959" s="118"/>
      <c r="G2959" s="119"/>
      <c r="H2959" s="119"/>
      <c r="I2959" s="119"/>
      <c r="J2959" s="119">
        <v>8</v>
      </c>
      <c r="K2959" s="217">
        <v>44789</v>
      </c>
      <c r="L2959" s="217">
        <v>44789</v>
      </c>
      <c r="M2959" s="217">
        <v>44788</v>
      </c>
      <c r="N2959" s="115" t="s">
        <v>5801</v>
      </c>
      <c r="O2959" s="126" t="s">
        <v>5778</v>
      </c>
      <c r="P2959" s="115">
        <f t="shared" si="122"/>
        <v>8</v>
      </c>
      <c r="Q2959" s="115">
        <f t="shared" si="123"/>
        <v>2022</v>
      </c>
      <c r="R2959" s="211"/>
      <c r="S2959" s="115" t="str">
        <f t="shared" si="124"/>
        <v>TLJ</v>
      </c>
      <c r="T2959" s="115" t="str">
        <f>IFERROR(VLOOKUP(S2959,[1]LOKASI!$B$4:$D$19,2,0),"-")</f>
        <v>DISTRIK I</v>
      </c>
      <c r="U2959" s="216"/>
      <c r="V2959" s="216"/>
      <c r="W2959" s="215"/>
    </row>
    <row r="2960" spans="2:23" ht="70" hidden="1" customHeight="1" x14ac:dyDescent="0.35">
      <c r="B2960" s="115">
        <f t="shared" si="125"/>
        <v>2955</v>
      </c>
      <c r="C2960" s="115" t="s">
        <v>1755</v>
      </c>
      <c r="D2960" s="116" t="s">
        <v>5802</v>
      </c>
      <c r="E2960" s="117"/>
      <c r="F2960" s="118"/>
      <c r="G2960" s="119"/>
      <c r="H2960" s="119"/>
      <c r="I2960" s="119"/>
      <c r="J2960" s="119">
        <v>9</v>
      </c>
      <c r="K2960" s="217">
        <v>44788</v>
      </c>
      <c r="L2960" s="217">
        <v>44788</v>
      </c>
      <c r="M2960" s="217">
        <v>44787</v>
      </c>
      <c r="N2960" s="115" t="s">
        <v>5803</v>
      </c>
      <c r="O2960" s="126" t="s">
        <v>1430</v>
      </c>
      <c r="P2960" s="115">
        <f t="shared" si="122"/>
        <v>8</v>
      </c>
      <c r="Q2960" s="115">
        <f t="shared" si="123"/>
        <v>2022</v>
      </c>
      <c r="R2960" s="211">
        <v>0.9</v>
      </c>
      <c r="S2960" s="115" t="str">
        <f t="shared" si="124"/>
        <v>GNK</v>
      </c>
      <c r="T2960" s="115" t="str">
        <f>IFERROR(VLOOKUP(S2960,[1]LOKASI!$B$4:$D$19,2,0),"-")</f>
        <v>DISTRIK I</v>
      </c>
      <c r="U2960" s="216"/>
      <c r="V2960" s="216"/>
      <c r="W2960" s="215"/>
    </row>
    <row r="2961" spans="2:23" ht="70" hidden="1" customHeight="1" x14ac:dyDescent="0.35">
      <c r="B2961" s="115">
        <f t="shared" si="125"/>
        <v>2956</v>
      </c>
      <c r="C2961" s="115" t="s">
        <v>1755</v>
      </c>
      <c r="D2961" s="116" t="s">
        <v>5804</v>
      </c>
      <c r="E2961" s="117"/>
      <c r="F2961" s="118"/>
      <c r="G2961" s="119"/>
      <c r="H2961" s="119"/>
      <c r="I2961" s="119"/>
      <c r="J2961" s="119">
        <v>9</v>
      </c>
      <c r="K2961" s="217">
        <v>44787</v>
      </c>
      <c r="L2961" s="217">
        <v>44787</v>
      </c>
      <c r="M2961" s="217">
        <v>44787</v>
      </c>
      <c r="N2961" s="115" t="s">
        <v>5266</v>
      </c>
      <c r="O2961" s="126" t="s">
        <v>1426</v>
      </c>
      <c r="P2961" s="115">
        <f t="shared" si="122"/>
        <v>8</v>
      </c>
      <c r="Q2961" s="115">
        <f t="shared" si="123"/>
        <v>2022</v>
      </c>
      <c r="R2961" s="211">
        <v>0.7</v>
      </c>
      <c r="S2961" s="115" t="str">
        <f t="shared" si="124"/>
        <v>GNK</v>
      </c>
      <c r="T2961" s="115" t="str">
        <f>IFERROR(VLOOKUP(S2961,[1]LOKASI!$B$4:$D$19,2,0),"-")</f>
        <v>DISTRIK I</v>
      </c>
      <c r="U2961" s="216"/>
      <c r="V2961" s="216"/>
      <c r="W2961" s="215"/>
    </row>
    <row r="2962" spans="2:23" ht="70" hidden="1" customHeight="1" x14ac:dyDescent="0.35">
      <c r="B2962" s="115">
        <f t="shared" si="125"/>
        <v>2957</v>
      </c>
      <c r="C2962" s="115" t="s">
        <v>1755</v>
      </c>
      <c r="D2962" s="116" t="s">
        <v>5805</v>
      </c>
      <c r="E2962" s="117"/>
      <c r="F2962" s="118"/>
      <c r="G2962" s="119">
        <v>1</v>
      </c>
      <c r="H2962" s="119"/>
      <c r="I2962" s="119">
        <v>1</v>
      </c>
      <c r="J2962" s="119"/>
      <c r="K2962" s="217">
        <v>44787</v>
      </c>
      <c r="L2962" s="217">
        <v>44787</v>
      </c>
      <c r="M2962" s="217">
        <v>44787</v>
      </c>
      <c r="N2962" s="115" t="s">
        <v>3150</v>
      </c>
      <c r="O2962" s="126" t="s">
        <v>1495</v>
      </c>
      <c r="P2962" s="115">
        <f t="shared" si="122"/>
        <v>8</v>
      </c>
      <c r="Q2962" s="115">
        <f t="shared" si="123"/>
        <v>2022</v>
      </c>
      <c r="R2962" s="211">
        <v>2.75</v>
      </c>
      <c r="S2962" s="115" t="str">
        <f t="shared" si="124"/>
        <v>PDW</v>
      </c>
      <c r="T2962" s="115" t="str">
        <f>IFERROR(VLOOKUP(S2962,[1]LOKASI!$B$4:$D$19,2,0),"-")</f>
        <v>-</v>
      </c>
      <c r="U2962" s="216"/>
      <c r="V2962" s="216"/>
      <c r="W2962" s="215"/>
    </row>
    <row r="2963" spans="2:23" ht="70" hidden="1" customHeight="1" x14ac:dyDescent="0.35">
      <c r="B2963" s="115">
        <f t="shared" si="125"/>
        <v>2958</v>
      </c>
      <c r="C2963" s="115" t="s">
        <v>1755</v>
      </c>
      <c r="D2963" s="116" t="s">
        <v>5806</v>
      </c>
      <c r="E2963" s="117"/>
      <c r="F2963" s="118"/>
      <c r="G2963" s="119">
        <v>1</v>
      </c>
      <c r="H2963" s="119"/>
      <c r="I2963" s="119">
        <v>1</v>
      </c>
      <c r="J2963" s="119"/>
      <c r="K2963" s="217">
        <v>44787</v>
      </c>
      <c r="L2963" s="217">
        <v>44787</v>
      </c>
      <c r="M2963" s="217">
        <v>44786</v>
      </c>
      <c r="N2963" s="115" t="s">
        <v>4197</v>
      </c>
      <c r="O2963" s="126" t="s">
        <v>2596</v>
      </c>
      <c r="P2963" s="115">
        <f t="shared" si="122"/>
        <v>8</v>
      </c>
      <c r="Q2963" s="115">
        <f t="shared" si="123"/>
        <v>2022</v>
      </c>
      <c r="R2963" s="211">
        <v>0.04</v>
      </c>
      <c r="S2963" s="115" t="str">
        <f t="shared" si="124"/>
        <v>PDW</v>
      </c>
      <c r="T2963" s="115" t="str">
        <f>IFERROR(VLOOKUP(S2963,[1]LOKASI!$B$4:$D$19,2,0),"-")</f>
        <v>-</v>
      </c>
      <c r="U2963" s="216"/>
      <c r="V2963" s="216"/>
      <c r="W2963" s="215"/>
    </row>
    <row r="2964" spans="2:23" ht="70" hidden="1" customHeight="1" x14ac:dyDescent="0.35">
      <c r="B2964" s="115">
        <f t="shared" si="125"/>
        <v>2959</v>
      </c>
      <c r="C2964" s="115" t="s">
        <v>2301</v>
      </c>
      <c r="D2964" s="116" t="s">
        <v>5807</v>
      </c>
      <c r="E2964" s="117"/>
      <c r="F2964" s="118"/>
      <c r="G2964" s="119">
        <v>1</v>
      </c>
      <c r="H2964" s="119"/>
      <c r="I2964" s="119">
        <v>1</v>
      </c>
      <c r="J2964" s="119"/>
      <c r="K2964" s="217">
        <v>44786</v>
      </c>
      <c r="L2964" s="217">
        <v>44786</v>
      </c>
      <c r="M2964" s="217">
        <v>44786</v>
      </c>
      <c r="N2964" s="115" t="s">
        <v>2654</v>
      </c>
      <c r="O2964" s="126" t="s">
        <v>1332</v>
      </c>
      <c r="P2964" s="115">
        <f t="shared" si="122"/>
        <v>8</v>
      </c>
      <c r="Q2964" s="115">
        <f t="shared" si="123"/>
        <v>2022</v>
      </c>
      <c r="R2964" s="211"/>
      <c r="S2964" s="115" t="str">
        <f t="shared" si="124"/>
        <v>SP PMB</v>
      </c>
      <c r="T2964" s="115" t="str">
        <f>IFERROR(VLOOKUP(S2964,[1]LOKASI!$B$4:$D$19,2,0),"-")</f>
        <v>-</v>
      </c>
      <c r="U2964" s="216"/>
      <c r="V2964" s="216"/>
      <c r="W2964" s="215"/>
    </row>
    <row r="2965" spans="2:23" ht="70" hidden="1" customHeight="1" x14ac:dyDescent="0.35">
      <c r="B2965" s="115">
        <f t="shared" si="125"/>
        <v>2960</v>
      </c>
      <c r="C2965" s="115" t="s">
        <v>2301</v>
      </c>
      <c r="D2965" s="116" t="s">
        <v>5808</v>
      </c>
      <c r="E2965" s="117"/>
      <c r="F2965" s="118"/>
      <c r="G2965" s="119"/>
      <c r="H2965" s="119"/>
      <c r="I2965" s="119"/>
      <c r="J2965" s="119">
        <v>1</v>
      </c>
      <c r="K2965" s="217">
        <v>44786</v>
      </c>
      <c r="L2965" s="217">
        <v>44786</v>
      </c>
      <c r="M2965" s="217">
        <v>44786</v>
      </c>
      <c r="N2965" s="115" t="s">
        <v>2804</v>
      </c>
      <c r="O2965" s="126" t="s">
        <v>2644</v>
      </c>
      <c r="P2965" s="115">
        <f t="shared" si="122"/>
        <v>8</v>
      </c>
      <c r="Q2965" s="115">
        <f t="shared" si="123"/>
        <v>2022</v>
      </c>
      <c r="R2965" s="211"/>
      <c r="S2965" s="115" t="str">
        <f t="shared" si="124"/>
        <v>GNK-86</v>
      </c>
      <c r="T2965" s="115" t="str">
        <f>IFERROR(VLOOKUP(S2965,[1]LOKASI!$B$4:$D$19,2,0),"-")</f>
        <v>-</v>
      </c>
      <c r="U2965" s="216"/>
      <c r="V2965" s="216"/>
      <c r="W2965" s="215"/>
    </row>
    <row r="2966" spans="2:23" ht="70" hidden="1" customHeight="1" x14ac:dyDescent="0.35">
      <c r="B2966" s="115">
        <f t="shared" si="125"/>
        <v>2961</v>
      </c>
      <c r="C2966" s="115" t="s">
        <v>2301</v>
      </c>
      <c r="D2966" s="116" t="s">
        <v>5809</v>
      </c>
      <c r="E2966" s="117"/>
      <c r="F2966" s="118"/>
      <c r="G2966" s="119"/>
      <c r="H2966" s="119"/>
      <c r="I2966" s="119"/>
      <c r="J2966" s="119">
        <v>6</v>
      </c>
      <c r="K2966" s="217">
        <v>44786</v>
      </c>
      <c r="L2966" s="217">
        <v>44786</v>
      </c>
      <c r="M2966" s="217">
        <v>44785</v>
      </c>
      <c r="N2966" s="115" t="s">
        <v>5303</v>
      </c>
      <c r="O2966" s="126" t="s">
        <v>1438</v>
      </c>
      <c r="P2966" s="115">
        <f t="shared" si="122"/>
        <v>8</v>
      </c>
      <c r="Q2966" s="115">
        <f t="shared" si="123"/>
        <v>2022</v>
      </c>
      <c r="R2966" s="211"/>
      <c r="S2966" s="115" t="str">
        <f t="shared" si="124"/>
        <v>SP KAG</v>
      </c>
      <c r="T2966" s="115" t="str">
        <f>IFERROR(VLOOKUP(S2966,[1]LOKASI!$B$4:$D$19,2,0),"-")</f>
        <v>-</v>
      </c>
      <c r="U2966" s="216"/>
      <c r="V2966" s="216"/>
      <c r="W2966" s="215"/>
    </row>
    <row r="2967" spans="2:23" ht="70" hidden="1" customHeight="1" x14ac:dyDescent="0.35">
      <c r="B2967" s="115">
        <f t="shared" si="125"/>
        <v>2962</v>
      </c>
      <c r="C2967" s="115" t="s">
        <v>1755</v>
      </c>
      <c r="D2967" s="116" t="s">
        <v>5810</v>
      </c>
      <c r="E2967" s="117"/>
      <c r="F2967" s="118"/>
      <c r="G2967" s="119">
        <v>1</v>
      </c>
      <c r="H2967" s="119"/>
      <c r="I2967" s="119">
        <v>1</v>
      </c>
      <c r="J2967" s="119"/>
      <c r="K2967" s="217">
        <v>44785</v>
      </c>
      <c r="L2967" s="217">
        <v>44785</v>
      </c>
      <c r="M2967" s="217">
        <v>44785</v>
      </c>
      <c r="N2967" s="115" t="s">
        <v>3150</v>
      </c>
      <c r="O2967" s="126" t="s">
        <v>5778</v>
      </c>
      <c r="P2967" s="115">
        <f t="shared" si="122"/>
        <v>8</v>
      </c>
      <c r="Q2967" s="115">
        <f t="shared" si="123"/>
        <v>2022</v>
      </c>
      <c r="R2967" s="211">
        <v>0.5</v>
      </c>
      <c r="S2967" s="115" t="str">
        <f t="shared" si="124"/>
        <v>TLJ</v>
      </c>
      <c r="T2967" s="115" t="str">
        <f>IFERROR(VLOOKUP(S2967,[1]LOKASI!$B$4:$D$19,2,0),"-")</f>
        <v>DISTRIK I</v>
      </c>
      <c r="U2967" s="216"/>
      <c r="V2967" s="216"/>
      <c r="W2967" s="215"/>
    </row>
    <row r="2968" spans="2:23" ht="70" hidden="1" customHeight="1" x14ac:dyDescent="0.35">
      <c r="B2968" s="115">
        <f t="shared" si="125"/>
        <v>2963</v>
      </c>
      <c r="C2968" s="115" t="s">
        <v>1755</v>
      </c>
      <c r="D2968" s="116" t="s">
        <v>5811</v>
      </c>
      <c r="E2968" s="117"/>
      <c r="F2968" s="118"/>
      <c r="G2968" s="119"/>
      <c r="H2968" s="119"/>
      <c r="I2968" s="119"/>
      <c r="J2968" s="119">
        <v>6</v>
      </c>
      <c r="K2968" s="217">
        <v>44785</v>
      </c>
      <c r="L2968" s="217">
        <v>44785</v>
      </c>
      <c r="M2968" s="217">
        <v>44784</v>
      </c>
      <c r="N2968" s="115" t="s">
        <v>3300</v>
      </c>
      <c r="O2968" s="126" t="s">
        <v>1362</v>
      </c>
      <c r="P2968" s="115">
        <f t="shared" si="122"/>
        <v>8</v>
      </c>
      <c r="Q2968" s="115">
        <f t="shared" si="123"/>
        <v>2022</v>
      </c>
      <c r="R2968" s="211"/>
      <c r="S2968" s="115" t="str">
        <f t="shared" si="124"/>
        <v>BRG</v>
      </c>
      <c r="T2968" s="115" t="str">
        <f>IFERROR(VLOOKUP(S2968,[1]LOKASI!$B$4:$D$19,2,0),"-")</f>
        <v>DISTRIK III</v>
      </c>
      <c r="U2968" s="216"/>
      <c r="V2968" s="216"/>
      <c r="W2968" s="215"/>
    </row>
    <row r="2969" spans="2:23" ht="70" hidden="1" customHeight="1" x14ac:dyDescent="0.35">
      <c r="B2969" s="115">
        <f t="shared" si="125"/>
        <v>2964</v>
      </c>
      <c r="C2969" s="115" t="s">
        <v>1755</v>
      </c>
      <c r="D2969" s="116" t="s">
        <v>5812</v>
      </c>
      <c r="E2969" s="117"/>
      <c r="F2969" s="118"/>
      <c r="G2969" s="119">
        <v>1</v>
      </c>
      <c r="H2969" s="119"/>
      <c r="I2969" s="119">
        <v>1</v>
      </c>
      <c r="J2969" s="119"/>
      <c r="K2969" s="217">
        <v>44784</v>
      </c>
      <c r="L2969" s="217">
        <v>44784</v>
      </c>
      <c r="M2969" s="217">
        <v>44784</v>
      </c>
      <c r="N2969" s="115" t="s">
        <v>2806</v>
      </c>
      <c r="O2969" s="126" t="s">
        <v>1022</v>
      </c>
      <c r="P2969" s="115">
        <f t="shared" si="122"/>
        <v>8</v>
      </c>
      <c r="Q2969" s="115">
        <f t="shared" si="123"/>
        <v>2022</v>
      </c>
      <c r="R2969" s="211">
        <v>0.05</v>
      </c>
      <c r="S2969" s="115" t="str">
        <f t="shared" si="124"/>
        <v>TLJ</v>
      </c>
      <c r="T2969" s="115" t="str">
        <f>IFERROR(VLOOKUP(S2969,[1]LOKASI!$B$4:$D$19,2,0),"-")</f>
        <v>DISTRIK I</v>
      </c>
      <c r="U2969" s="216"/>
      <c r="V2969" s="216"/>
      <c r="W2969" s="215"/>
    </row>
    <row r="2970" spans="2:23" ht="70" hidden="1" customHeight="1" x14ac:dyDescent="0.35">
      <c r="B2970" s="115">
        <f t="shared" si="125"/>
        <v>2965</v>
      </c>
      <c r="C2970" s="115" t="s">
        <v>1755</v>
      </c>
      <c r="D2970" s="116" t="s">
        <v>5813</v>
      </c>
      <c r="E2970" s="117"/>
      <c r="F2970" s="118"/>
      <c r="G2970" s="119">
        <v>1</v>
      </c>
      <c r="H2970" s="119"/>
      <c r="I2970" s="119">
        <v>1</v>
      </c>
      <c r="J2970" s="119"/>
      <c r="K2970" s="217">
        <v>44784</v>
      </c>
      <c r="L2970" s="217">
        <v>44784</v>
      </c>
      <c r="M2970" s="217">
        <v>44784</v>
      </c>
      <c r="N2970" s="115" t="s">
        <v>3002</v>
      </c>
      <c r="O2970" s="126" t="s">
        <v>1150</v>
      </c>
      <c r="P2970" s="115">
        <f t="shared" si="122"/>
        <v>8</v>
      </c>
      <c r="Q2970" s="115">
        <f t="shared" si="123"/>
        <v>2022</v>
      </c>
      <c r="R2970" s="211">
        <v>0.1</v>
      </c>
      <c r="S2970" s="115" t="str">
        <f t="shared" si="124"/>
        <v>TLJ</v>
      </c>
      <c r="T2970" s="115" t="str">
        <f>IFERROR(VLOOKUP(S2970,[1]LOKASI!$B$4:$D$19,2,0),"-")</f>
        <v>DISTRIK I</v>
      </c>
      <c r="U2970" s="216"/>
      <c r="V2970" s="216"/>
      <c r="W2970" s="215"/>
    </row>
    <row r="2971" spans="2:23" ht="70" hidden="1" customHeight="1" x14ac:dyDescent="0.35">
      <c r="B2971" s="115">
        <f t="shared" si="125"/>
        <v>2966</v>
      </c>
      <c r="C2971" s="115" t="s">
        <v>1755</v>
      </c>
      <c r="D2971" s="116" t="s">
        <v>5814</v>
      </c>
      <c r="E2971" s="117"/>
      <c r="F2971" s="118"/>
      <c r="G2971" s="119">
        <v>1</v>
      </c>
      <c r="H2971" s="119">
        <v>1</v>
      </c>
      <c r="I2971" s="119"/>
      <c r="J2971" s="119"/>
      <c r="K2971" s="217">
        <v>44784</v>
      </c>
      <c r="L2971" s="217">
        <v>44784</v>
      </c>
      <c r="M2971" s="217">
        <v>44784</v>
      </c>
      <c r="N2971" s="115" t="s">
        <v>5815</v>
      </c>
      <c r="O2971" s="126" t="s">
        <v>1367</v>
      </c>
      <c r="P2971" s="115">
        <f t="shared" si="122"/>
        <v>8</v>
      </c>
      <c r="Q2971" s="115">
        <f t="shared" si="123"/>
        <v>2022</v>
      </c>
      <c r="R2971" s="211">
        <v>1.56</v>
      </c>
      <c r="S2971" s="115" t="str">
        <f t="shared" si="124"/>
        <v>BRG</v>
      </c>
      <c r="T2971" s="115" t="str">
        <f>IFERROR(VLOOKUP(S2971,[1]LOKASI!$B$4:$D$19,2,0),"-")</f>
        <v>DISTRIK III</v>
      </c>
      <c r="U2971" s="216"/>
      <c r="V2971" s="216"/>
      <c r="W2971" s="215"/>
    </row>
    <row r="2972" spans="2:23" ht="70" hidden="1" customHeight="1" x14ac:dyDescent="0.35">
      <c r="B2972" s="115">
        <f t="shared" si="125"/>
        <v>2967</v>
      </c>
      <c r="C2972" s="115" t="s">
        <v>1755</v>
      </c>
      <c r="D2972" s="116" t="s">
        <v>5816</v>
      </c>
      <c r="E2972" s="117"/>
      <c r="F2972" s="118"/>
      <c r="G2972" s="119"/>
      <c r="H2972" s="119"/>
      <c r="I2972" s="119"/>
      <c r="J2972" s="119">
        <v>24</v>
      </c>
      <c r="K2972" s="217">
        <v>44784</v>
      </c>
      <c r="L2972" s="217">
        <v>44784</v>
      </c>
      <c r="M2972" s="217">
        <v>44784</v>
      </c>
      <c r="N2972" s="115" t="s">
        <v>5817</v>
      </c>
      <c r="O2972" s="126" t="s">
        <v>1495</v>
      </c>
      <c r="P2972" s="115">
        <f t="shared" si="122"/>
        <v>8</v>
      </c>
      <c r="Q2972" s="115">
        <f t="shared" si="123"/>
        <v>2022</v>
      </c>
      <c r="R2972" s="211">
        <v>0.46600000000000003</v>
      </c>
      <c r="S2972" s="115" t="str">
        <f t="shared" si="124"/>
        <v>PDW</v>
      </c>
      <c r="T2972" s="115" t="str">
        <f>IFERROR(VLOOKUP(S2972,[1]LOKASI!$B$4:$D$19,2,0),"-")</f>
        <v>-</v>
      </c>
      <c r="U2972" s="216"/>
      <c r="V2972" s="216"/>
      <c r="W2972" s="215"/>
    </row>
    <row r="2973" spans="2:23" ht="70" hidden="1" customHeight="1" x14ac:dyDescent="0.35">
      <c r="B2973" s="115">
        <f t="shared" si="125"/>
        <v>2968</v>
      </c>
      <c r="C2973" s="115" t="s">
        <v>1755</v>
      </c>
      <c r="D2973" s="116" t="s">
        <v>5818</v>
      </c>
      <c r="E2973" s="117"/>
      <c r="F2973" s="118"/>
      <c r="G2973" s="119"/>
      <c r="H2973" s="119"/>
      <c r="I2973" s="119"/>
      <c r="J2973" s="119">
        <v>24</v>
      </c>
      <c r="K2973" s="217">
        <v>44784</v>
      </c>
      <c r="L2973" s="217">
        <v>44784</v>
      </c>
      <c r="M2973" s="217">
        <v>44783</v>
      </c>
      <c r="N2973" s="115" t="s">
        <v>5819</v>
      </c>
      <c r="O2973" s="126" t="s">
        <v>4631</v>
      </c>
      <c r="P2973" s="115">
        <f t="shared" si="122"/>
        <v>8</v>
      </c>
      <c r="Q2973" s="115">
        <f t="shared" si="123"/>
        <v>2022</v>
      </c>
      <c r="R2973" s="211">
        <v>0.1</v>
      </c>
      <c r="S2973" s="115" t="str">
        <f t="shared" si="124"/>
        <v>PMN</v>
      </c>
      <c r="T2973" s="115" t="str">
        <f>IFERROR(VLOOKUP(S2973,[1]LOKASI!$B$4:$D$19,2,0),"-")</f>
        <v>DISTRIK III</v>
      </c>
      <c r="U2973" s="216"/>
      <c r="V2973" s="216"/>
      <c r="W2973" s="215"/>
    </row>
    <row r="2974" spans="2:23" ht="70" hidden="1" customHeight="1" x14ac:dyDescent="0.35">
      <c r="B2974" s="115">
        <f t="shared" si="125"/>
        <v>2969</v>
      </c>
      <c r="C2974" s="115" t="s">
        <v>2301</v>
      </c>
      <c r="D2974" s="116" t="s">
        <v>5820</v>
      </c>
      <c r="E2974" s="117"/>
      <c r="F2974" s="118"/>
      <c r="G2974" s="119"/>
      <c r="H2974" s="119"/>
      <c r="I2974" s="119"/>
      <c r="J2974" s="119">
        <v>1</v>
      </c>
      <c r="K2974" s="217">
        <v>44783</v>
      </c>
      <c r="L2974" s="217">
        <v>44783</v>
      </c>
      <c r="M2974" s="217">
        <v>44783</v>
      </c>
      <c r="N2974" s="115" t="s">
        <v>3242</v>
      </c>
      <c r="O2974" s="126" t="s">
        <v>1522</v>
      </c>
      <c r="P2974" s="115">
        <f t="shared" si="122"/>
        <v>8</v>
      </c>
      <c r="Q2974" s="115">
        <f t="shared" si="123"/>
        <v>2022</v>
      </c>
      <c r="R2974" s="211"/>
      <c r="S2974" s="115" t="str">
        <f t="shared" si="124"/>
        <v>PMB-33</v>
      </c>
      <c r="T2974" s="115" t="str">
        <f>IFERROR(VLOOKUP(S2974,[1]LOKASI!$B$4:$D$19,2,0),"-")</f>
        <v>-</v>
      </c>
      <c r="U2974" s="216"/>
      <c r="V2974" s="216"/>
      <c r="W2974" s="215"/>
    </row>
    <row r="2975" spans="2:23" ht="70" hidden="1" customHeight="1" x14ac:dyDescent="0.35">
      <c r="B2975" s="115">
        <f t="shared" si="125"/>
        <v>2970</v>
      </c>
      <c r="C2975" s="115" t="s">
        <v>1755</v>
      </c>
      <c r="D2975" s="116" t="s">
        <v>5821</v>
      </c>
      <c r="E2975" s="117"/>
      <c r="F2975" s="118"/>
      <c r="G2975" s="119">
        <v>1</v>
      </c>
      <c r="H2975" s="119"/>
      <c r="I2975" s="119">
        <v>1</v>
      </c>
      <c r="J2975" s="119"/>
      <c r="K2975" s="217">
        <v>44783</v>
      </c>
      <c r="L2975" s="217">
        <v>44783</v>
      </c>
      <c r="M2975" s="217">
        <v>44783</v>
      </c>
      <c r="N2975" s="115" t="s">
        <v>3150</v>
      </c>
      <c r="O2975" s="126" t="s">
        <v>1570</v>
      </c>
      <c r="P2975" s="115">
        <f t="shared" si="122"/>
        <v>8</v>
      </c>
      <c r="Q2975" s="115">
        <f t="shared" si="123"/>
        <v>2022</v>
      </c>
      <c r="R2975" s="211">
        <v>0.45</v>
      </c>
      <c r="S2975" s="115" t="str">
        <f t="shared" si="124"/>
        <v>TLJ</v>
      </c>
      <c r="T2975" s="115" t="str">
        <f>IFERROR(VLOOKUP(S2975,[1]LOKASI!$B$4:$D$19,2,0),"-")</f>
        <v>DISTRIK I</v>
      </c>
      <c r="U2975" s="216"/>
      <c r="V2975" s="216"/>
      <c r="W2975" s="215"/>
    </row>
    <row r="2976" spans="2:23" ht="70" hidden="1" customHeight="1" x14ac:dyDescent="0.35">
      <c r="B2976" s="115">
        <f t="shared" si="125"/>
        <v>2971</v>
      </c>
      <c r="C2976" s="115" t="s">
        <v>1755</v>
      </c>
      <c r="D2976" s="116" t="s">
        <v>5822</v>
      </c>
      <c r="E2976" s="117"/>
      <c r="F2976" s="118"/>
      <c r="G2976" s="119">
        <v>1</v>
      </c>
      <c r="H2976" s="119">
        <v>2</v>
      </c>
      <c r="I2976" s="119"/>
      <c r="J2976" s="119"/>
      <c r="K2976" s="217">
        <v>44783</v>
      </c>
      <c r="L2976" s="217">
        <v>44783</v>
      </c>
      <c r="M2976" s="217">
        <v>44782</v>
      </c>
      <c r="N2976" s="115" t="s">
        <v>3102</v>
      </c>
      <c r="O2976" s="126" t="s">
        <v>1778</v>
      </c>
      <c r="P2976" s="115">
        <f t="shared" si="122"/>
        <v>8</v>
      </c>
      <c r="Q2976" s="115">
        <f t="shared" si="123"/>
        <v>2022</v>
      </c>
      <c r="R2976" s="211" t="s">
        <v>5823</v>
      </c>
      <c r="S2976" s="115" t="str">
        <f t="shared" si="124"/>
        <v>TMT</v>
      </c>
      <c r="T2976" s="115" t="str">
        <f>IFERROR(VLOOKUP(S2976,[1]LOKASI!$B$4:$D$19,2,0),"-")</f>
        <v>DISTRIK II</v>
      </c>
      <c r="U2976" s="216"/>
      <c r="V2976" s="216"/>
      <c r="W2976" s="215"/>
    </row>
    <row r="2977" spans="2:23" ht="70" hidden="1" customHeight="1" x14ac:dyDescent="0.35">
      <c r="B2977" s="115">
        <f t="shared" si="125"/>
        <v>2972</v>
      </c>
      <c r="C2977" s="115" t="s">
        <v>1755</v>
      </c>
      <c r="D2977" s="116" t="s">
        <v>5824</v>
      </c>
      <c r="E2977" s="117"/>
      <c r="F2977" s="118"/>
      <c r="G2977" s="119"/>
      <c r="H2977" s="119"/>
      <c r="I2977" s="119"/>
      <c r="J2977" s="119">
        <v>9</v>
      </c>
      <c r="K2977" s="217">
        <v>44782</v>
      </c>
      <c r="L2977" s="217">
        <v>44782</v>
      </c>
      <c r="M2977" s="217">
        <v>44782</v>
      </c>
      <c r="N2977" s="115" t="s">
        <v>3833</v>
      </c>
      <c r="O2977" s="126" t="s">
        <v>612</v>
      </c>
      <c r="P2977" s="115">
        <f t="shared" si="122"/>
        <v>8</v>
      </c>
      <c r="Q2977" s="115">
        <f t="shared" si="123"/>
        <v>2022</v>
      </c>
      <c r="R2977" s="211">
        <v>1E-3</v>
      </c>
      <c r="S2977" s="115" t="str">
        <f t="shared" si="124"/>
        <v>TLJ</v>
      </c>
      <c r="T2977" s="115" t="str">
        <f>IFERROR(VLOOKUP(S2977,[1]LOKASI!$B$4:$D$19,2,0),"-")</f>
        <v>DISTRIK I</v>
      </c>
      <c r="U2977" s="216"/>
      <c r="V2977" s="216"/>
      <c r="W2977" s="215"/>
    </row>
    <row r="2978" spans="2:23" ht="70" hidden="1" customHeight="1" x14ac:dyDescent="0.35">
      <c r="B2978" s="115">
        <f t="shared" si="125"/>
        <v>2973</v>
      </c>
      <c r="C2978" s="115" t="s">
        <v>1755</v>
      </c>
      <c r="D2978" s="116" t="s">
        <v>5825</v>
      </c>
      <c r="E2978" s="117"/>
      <c r="F2978" s="118"/>
      <c r="G2978" s="119"/>
      <c r="H2978" s="119"/>
      <c r="I2978" s="119"/>
      <c r="J2978" s="119">
        <v>18</v>
      </c>
      <c r="K2978" s="217">
        <v>44782</v>
      </c>
      <c r="L2978" s="217">
        <v>44782</v>
      </c>
      <c r="M2978" s="217">
        <v>44782</v>
      </c>
      <c r="N2978" s="115" t="s">
        <v>5826</v>
      </c>
      <c r="O2978" s="126" t="s">
        <v>1364</v>
      </c>
      <c r="P2978" s="115">
        <f t="shared" si="122"/>
        <v>8</v>
      </c>
      <c r="Q2978" s="115">
        <f t="shared" si="123"/>
        <v>2022</v>
      </c>
      <c r="R2978" s="211">
        <v>5.26</v>
      </c>
      <c r="S2978" s="115" t="str">
        <f t="shared" si="124"/>
        <v>BRG</v>
      </c>
      <c r="T2978" s="115" t="str">
        <f>IFERROR(VLOOKUP(S2978,[1]LOKASI!$B$4:$D$19,2,0),"-")</f>
        <v>DISTRIK III</v>
      </c>
      <c r="U2978" s="216"/>
      <c r="V2978" s="216"/>
      <c r="W2978" s="215"/>
    </row>
    <row r="2979" spans="2:23" ht="70" hidden="1" customHeight="1" x14ac:dyDescent="0.35">
      <c r="B2979" s="115">
        <f t="shared" si="125"/>
        <v>2974</v>
      </c>
      <c r="C2979" s="115" t="s">
        <v>1300</v>
      </c>
      <c r="D2979" s="116" t="s">
        <v>5827</v>
      </c>
      <c r="E2979" s="117"/>
      <c r="F2979" s="118"/>
      <c r="G2979" s="119">
        <v>1</v>
      </c>
      <c r="H2979" s="119"/>
      <c r="I2979" s="119"/>
      <c r="J2979" s="119"/>
      <c r="K2979" s="217">
        <v>44781</v>
      </c>
      <c r="L2979" s="217">
        <v>44782</v>
      </c>
      <c r="M2979" s="217">
        <v>44781</v>
      </c>
      <c r="N2979" s="115" t="s">
        <v>4145</v>
      </c>
      <c r="O2979" s="126" t="s">
        <v>1792</v>
      </c>
      <c r="P2979" s="115">
        <f t="shared" si="122"/>
        <v>8</v>
      </c>
      <c r="Q2979" s="115">
        <f t="shared" si="123"/>
        <v>2022</v>
      </c>
      <c r="R2979" s="211"/>
      <c r="S2979" s="115" t="str">
        <f t="shared" si="124"/>
        <v>PDW-PPP</v>
      </c>
      <c r="T2979" s="115" t="str">
        <f>IFERROR(VLOOKUP(S2979,[1]LOKASI!$B$4:$D$19,2,0),"-")</f>
        <v>-</v>
      </c>
      <c r="U2979" s="216"/>
      <c r="V2979" s="216"/>
      <c r="W2979" s="215"/>
    </row>
    <row r="2980" spans="2:23" ht="70" hidden="1" customHeight="1" x14ac:dyDescent="0.35">
      <c r="B2980" s="115">
        <f t="shared" si="125"/>
        <v>2975</v>
      </c>
      <c r="C2980" s="115" t="s">
        <v>1755</v>
      </c>
      <c r="D2980" s="116" t="s">
        <v>5828</v>
      </c>
      <c r="E2980" s="117"/>
      <c r="F2980" s="118"/>
      <c r="G2980" s="119">
        <v>1</v>
      </c>
      <c r="H2980" s="119"/>
      <c r="I2980" s="119">
        <v>3</v>
      </c>
      <c r="J2980" s="119"/>
      <c r="K2980" s="217">
        <v>44781</v>
      </c>
      <c r="L2980" s="217">
        <v>44781</v>
      </c>
      <c r="M2980" s="217">
        <v>44781</v>
      </c>
      <c r="N2980" s="115" t="s">
        <v>3298</v>
      </c>
      <c r="O2980" s="126" t="s">
        <v>1430</v>
      </c>
      <c r="P2980" s="115">
        <f t="shared" ref="P2980:P3043" si="126">MONTH(K2980)</f>
        <v>8</v>
      </c>
      <c r="Q2980" s="115">
        <f t="shared" ref="Q2980:Q3043" si="127">YEAR(K2980)</f>
        <v>2022</v>
      </c>
      <c r="R2980" s="211"/>
      <c r="S2980" s="115" t="str">
        <f t="shared" si="124"/>
        <v>GNK</v>
      </c>
      <c r="T2980" s="115" t="str">
        <f>IFERROR(VLOOKUP(S2980,[1]LOKASI!$B$4:$D$19,2,0),"-")</f>
        <v>DISTRIK I</v>
      </c>
      <c r="U2980" s="216"/>
      <c r="V2980" s="216"/>
      <c r="W2980" s="215"/>
    </row>
    <row r="2981" spans="2:23" ht="70" hidden="1" customHeight="1" x14ac:dyDescent="0.35">
      <c r="B2981" s="115">
        <f t="shared" si="125"/>
        <v>2976</v>
      </c>
      <c r="C2981" s="115" t="s">
        <v>1755</v>
      </c>
      <c r="D2981" s="116" t="s">
        <v>5829</v>
      </c>
      <c r="E2981" s="117"/>
      <c r="F2981" s="118"/>
      <c r="G2981" s="119"/>
      <c r="H2981" s="119"/>
      <c r="I2981" s="119"/>
      <c r="J2981" s="119">
        <v>18</v>
      </c>
      <c r="K2981" s="217">
        <v>44781</v>
      </c>
      <c r="L2981" s="217">
        <v>44781</v>
      </c>
      <c r="M2981" s="217">
        <v>44781</v>
      </c>
      <c r="N2981" s="115" t="s">
        <v>3446</v>
      </c>
      <c r="O2981" s="126" t="s">
        <v>1150</v>
      </c>
      <c r="P2981" s="115">
        <f t="shared" si="126"/>
        <v>8</v>
      </c>
      <c r="Q2981" s="115">
        <f t="shared" si="127"/>
        <v>2022</v>
      </c>
      <c r="R2981" s="211">
        <v>0.2</v>
      </c>
      <c r="S2981" s="115" t="str">
        <f t="shared" si="124"/>
        <v>TLJ</v>
      </c>
      <c r="T2981" s="115" t="str">
        <f>IFERROR(VLOOKUP(S2981,[1]LOKASI!$B$4:$D$19,2,0),"-")</f>
        <v>DISTRIK I</v>
      </c>
      <c r="U2981" s="216"/>
      <c r="V2981" s="216"/>
      <c r="W2981" s="215"/>
    </row>
    <row r="2982" spans="2:23" ht="70" hidden="1" customHeight="1" x14ac:dyDescent="0.35">
      <c r="B2982" s="115">
        <f t="shared" si="125"/>
        <v>2977</v>
      </c>
      <c r="C2982" s="115" t="s">
        <v>1755</v>
      </c>
      <c r="D2982" s="116" t="s">
        <v>5830</v>
      </c>
      <c r="E2982" s="117"/>
      <c r="F2982" s="118"/>
      <c r="G2982" s="119">
        <v>1</v>
      </c>
      <c r="H2982" s="119">
        <v>1</v>
      </c>
      <c r="I2982" s="119"/>
      <c r="J2982" s="119"/>
      <c r="K2982" s="217">
        <v>44780</v>
      </c>
      <c r="L2982" s="217">
        <v>44781</v>
      </c>
      <c r="M2982" s="217">
        <v>44780</v>
      </c>
      <c r="N2982" s="115" t="s">
        <v>4648</v>
      </c>
      <c r="O2982" s="126" t="s">
        <v>1795</v>
      </c>
      <c r="P2982" s="115">
        <f t="shared" si="126"/>
        <v>8</v>
      </c>
      <c r="Q2982" s="115">
        <f t="shared" si="127"/>
        <v>2022</v>
      </c>
      <c r="R2982" s="211">
        <v>2.95</v>
      </c>
      <c r="S2982" s="115" t="str">
        <f t="shared" si="124"/>
        <v>TMT</v>
      </c>
      <c r="T2982" s="115" t="str">
        <f>IFERROR(VLOOKUP(S2982,[1]LOKASI!$B$4:$D$19,2,0),"-")</f>
        <v>DISTRIK II</v>
      </c>
      <c r="U2982" s="216"/>
      <c r="V2982" s="216"/>
      <c r="W2982" s="215"/>
    </row>
    <row r="2983" spans="2:23" ht="70" hidden="1" customHeight="1" x14ac:dyDescent="0.35">
      <c r="B2983" s="115">
        <f t="shared" si="125"/>
        <v>2978</v>
      </c>
      <c r="C2983" s="115" t="s">
        <v>1755</v>
      </c>
      <c r="D2983" s="116" t="s">
        <v>5831</v>
      </c>
      <c r="E2983" s="117"/>
      <c r="F2983" s="118"/>
      <c r="G2983" s="119">
        <v>1</v>
      </c>
      <c r="H2983" s="119">
        <v>1</v>
      </c>
      <c r="I2983" s="119"/>
      <c r="J2983" s="119"/>
      <c r="K2983" s="217">
        <v>44780</v>
      </c>
      <c r="L2983" s="217">
        <v>44780</v>
      </c>
      <c r="M2983" s="217">
        <v>44780</v>
      </c>
      <c r="N2983" s="115" t="s">
        <v>5832</v>
      </c>
      <c r="O2983" s="126" t="s">
        <v>1795</v>
      </c>
      <c r="P2983" s="115">
        <f t="shared" si="126"/>
        <v>8</v>
      </c>
      <c r="Q2983" s="115">
        <f t="shared" si="127"/>
        <v>2022</v>
      </c>
      <c r="R2983" s="211">
        <v>3</v>
      </c>
      <c r="S2983" s="115" t="str">
        <f t="shared" si="124"/>
        <v>TMT</v>
      </c>
      <c r="T2983" s="115" t="str">
        <f>IFERROR(VLOOKUP(S2983,[1]LOKASI!$B$4:$D$19,2,0),"-")</f>
        <v>DISTRIK II</v>
      </c>
      <c r="U2983" s="216"/>
      <c r="V2983" s="216"/>
      <c r="W2983" s="215"/>
    </row>
    <row r="2984" spans="2:23" ht="70" hidden="1" customHeight="1" x14ac:dyDescent="0.35">
      <c r="B2984" s="115">
        <f t="shared" si="125"/>
        <v>2979</v>
      </c>
      <c r="C2984" s="115" t="s">
        <v>1755</v>
      </c>
      <c r="D2984" s="116" t="s">
        <v>5833</v>
      </c>
      <c r="E2984" s="117"/>
      <c r="F2984" s="118"/>
      <c r="G2984" s="119"/>
      <c r="H2984" s="119"/>
      <c r="I2984" s="119"/>
      <c r="J2984" s="119">
        <v>24</v>
      </c>
      <c r="K2984" s="217">
        <v>44780</v>
      </c>
      <c r="L2984" s="217">
        <v>44780</v>
      </c>
      <c r="M2984" s="217">
        <v>44780</v>
      </c>
      <c r="N2984" s="115" t="s">
        <v>5834</v>
      </c>
      <c r="O2984" s="126" t="s">
        <v>1495</v>
      </c>
      <c r="P2984" s="115">
        <f t="shared" si="126"/>
        <v>8</v>
      </c>
      <c r="Q2984" s="115">
        <f t="shared" si="127"/>
        <v>2022</v>
      </c>
      <c r="R2984" s="211">
        <v>0.4</v>
      </c>
      <c r="S2984" s="115" t="str">
        <f t="shared" si="124"/>
        <v>PDW</v>
      </c>
      <c r="T2984" s="115" t="str">
        <f>IFERROR(VLOOKUP(S2984,[1]LOKASI!$B$4:$D$19,2,0),"-")</f>
        <v>-</v>
      </c>
      <c r="U2984" s="216"/>
      <c r="V2984" s="216"/>
      <c r="W2984" s="215"/>
    </row>
    <row r="2985" spans="2:23" ht="70" hidden="1" customHeight="1" x14ac:dyDescent="0.35">
      <c r="B2985" s="115">
        <f t="shared" si="125"/>
        <v>2980</v>
      </c>
      <c r="C2985" s="115" t="s">
        <v>1755</v>
      </c>
      <c r="D2985" s="116" t="s">
        <v>5835</v>
      </c>
      <c r="E2985" s="117"/>
      <c r="F2985" s="118"/>
      <c r="G2985" s="119">
        <v>1</v>
      </c>
      <c r="H2985" s="119">
        <v>1</v>
      </c>
      <c r="I2985" s="119"/>
      <c r="J2985" s="119"/>
      <c r="K2985" s="217">
        <v>44780</v>
      </c>
      <c r="L2985" s="217">
        <v>44780</v>
      </c>
      <c r="M2985" s="217">
        <v>44779</v>
      </c>
      <c r="N2985" s="115" t="s">
        <v>5836</v>
      </c>
      <c r="O2985" s="126" t="s">
        <v>1364</v>
      </c>
      <c r="P2985" s="115">
        <f t="shared" si="126"/>
        <v>8</v>
      </c>
      <c r="Q2985" s="115">
        <f t="shared" si="127"/>
        <v>2022</v>
      </c>
      <c r="R2985" s="211">
        <v>0.52600000000000002</v>
      </c>
      <c r="S2985" s="115" t="str">
        <f t="shared" si="124"/>
        <v>BRG</v>
      </c>
      <c r="T2985" s="115" t="str">
        <f>IFERROR(VLOOKUP(S2985,[1]LOKASI!$B$4:$D$19,2,0),"-")</f>
        <v>DISTRIK III</v>
      </c>
      <c r="U2985" s="216"/>
      <c r="V2985" s="216"/>
      <c r="W2985" s="215"/>
    </row>
    <row r="2986" spans="2:23" ht="70" hidden="1" customHeight="1" x14ac:dyDescent="0.35">
      <c r="B2986" s="115">
        <f t="shared" si="125"/>
        <v>2981</v>
      </c>
      <c r="C2986" s="115" t="s">
        <v>1755</v>
      </c>
      <c r="D2986" s="116" t="s">
        <v>5837</v>
      </c>
      <c r="E2986" s="117"/>
      <c r="F2986" s="118"/>
      <c r="G2986" s="119">
        <v>1</v>
      </c>
      <c r="H2986" s="119"/>
      <c r="I2986" s="119">
        <v>2</v>
      </c>
      <c r="J2986" s="119"/>
      <c r="K2986" s="217">
        <v>44779</v>
      </c>
      <c r="L2986" s="217">
        <v>44779</v>
      </c>
      <c r="M2986" s="217">
        <v>44779</v>
      </c>
      <c r="N2986" s="115" t="s">
        <v>3651</v>
      </c>
      <c r="O2986" s="126" t="s">
        <v>1426</v>
      </c>
      <c r="P2986" s="115">
        <f t="shared" si="126"/>
        <v>8</v>
      </c>
      <c r="Q2986" s="115">
        <f t="shared" si="127"/>
        <v>2022</v>
      </c>
      <c r="R2986" s="211">
        <v>0.92</v>
      </c>
      <c r="S2986" s="115" t="str">
        <f t="shared" si="124"/>
        <v>GNK</v>
      </c>
      <c r="T2986" s="115" t="str">
        <f>IFERROR(VLOOKUP(S2986,[1]LOKASI!$B$4:$D$19,2,0),"-")</f>
        <v>DISTRIK I</v>
      </c>
      <c r="U2986" s="216"/>
      <c r="V2986" s="216"/>
      <c r="W2986" s="215"/>
    </row>
    <row r="2987" spans="2:23" ht="70" hidden="1" customHeight="1" x14ac:dyDescent="0.35">
      <c r="B2987" s="115">
        <f t="shared" si="125"/>
        <v>2982</v>
      </c>
      <c r="C2987" s="115" t="s">
        <v>1755</v>
      </c>
      <c r="D2987" s="116" t="s">
        <v>5838</v>
      </c>
      <c r="E2987" s="117"/>
      <c r="F2987" s="118"/>
      <c r="G2987" s="119"/>
      <c r="H2987" s="119"/>
      <c r="I2987" s="119"/>
      <c r="J2987" s="119">
        <v>9</v>
      </c>
      <c r="K2987" s="217">
        <v>44779</v>
      </c>
      <c r="L2987" s="217">
        <v>44779</v>
      </c>
      <c r="M2987" s="217">
        <v>44779</v>
      </c>
      <c r="N2987" s="115" t="s">
        <v>3073</v>
      </c>
      <c r="O2987" s="126" t="s">
        <v>1044</v>
      </c>
      <c r="P2987" s="115">
        <f t="shared" si="126"/>
        <v>8</v>
      </c>
      <c r="Q2987" s="115">
        <f t="shared" si="127"/>
        <v>2022</v>
      </c>
      <c r="R2987" s="211">
        <v>0.6</v>
      </c>
      <c r="S2987" s="115" t="str">
        <f t="shared" si="124"/>
        <v>TLJ</v>
      </c>
      <c r="T2987" s="115" t="str">
        <f>IFERROR(VLOOKUP(S2987,[1]LOKASI!$B$4:$D$19,2,0),"-")</f>
        <v>DISTRIK I</v>
      </c>
      <c r="U2987" s="216"/>
      <c r="V2987" s="216"/>
      <c r="W2987" s="215"/>
    </row>
    <row r="2988" spans="2:23" ht="70" hidden="1" customHeight="1" x14ac:dyDescent="0.35">
      <c r="B2988" s="115">
        <f t="shared" si="125"/>
        <v>2983</v>
      </c>
      <c r="C2988" s="115" t="s">
        <v>1755</v>
      </c>
      <c r="D2988" s="116" t="s">
        <v>5839</v>
      </c>
      <c r="E2988" s="117"/>
      <c r="F2988" s="118"/>
      <c r="G2988" s="119">
        <v>1</v>
      </c>
      <c r="H2988" s="119">
        <v>1</v>
      </c>
      <c r="I2988" s="119"/>
      <c r="J2988" s="119"/>
      <c r="K2988" s="217">
        <v>44779</v>
      </c>
      <c r="L2988" s="217">
        <v>44779</v>
      </c>
      <c r="M2988" s="217">
        <v>44777</v>
      </c>
      <c r="N2988" s="115" t="s">
        <v>5840</v>
      </c>
      <c r="O2988" s="126" t="s">
        <v>1362</v>
      </c>
      <c r="P2988" s="115">
        <f t="shared" si="126"/>
        <v>8</v>
      </c>
      <c r="Q2988" s="115">
        <f t="shared" si="127"/>
        <v>2022</v>
      </c>
      <c r="R2988" s="211">
        <v>1.6</v>
      </c>
      <c r="S2988" s="115" t="str">
        <f t="shared" si="124"/>
        <v>BRG</v>
      </c>
      <c r="T2988" s="115" t="str">
        <f>IFERROR(VLOOKUP(S2988,[1]LOKASI!$B$4:$D$19,2,0),"-")</f>
        <v>DISTRIK III</v>
      </c>
      <c r="U2988" s="216"/>
      <c r="V2988" s="216"/>
      <c r="W2988" s="215"/>
    </row>
    <row r="2989" spans="2:23" ht="70" hidden="1" customHeight="1" x14ac:dyDescent="0.35">
      <c r="B2989" s="115">
        <f t="shared" si="125"/>
        <v>2984</v>
      </c>
      <c r="C2989" s="115" t="s">
        <v>1755</v>
      </c>
      <c r="D2989" s="116" t="s">
        <v>5841</v>
      </c>
      <c r="E2989" s="117"/>
      <c r="F2989" s="118"/>
      <c r="G2989" s="119">
        <v>1</v>
      </c>
      <c r="H2989" s="119"/>
      <c r="I2989" s="119">
        <v>1</v>
      </c>
      <c r="J2989" s="119"/>
      <c r="K2989" s="217">
        <v>44777</v>
      </c>
      <c r="L2989" s="217">
        <v>44777</v>
      </c>
      <c r="M2989" s="217">
        <v>44777</v>
      </c>
      <c r="N2989" s="115" t="s">
        <v>3272</v>
      </c>
      <c r="O2989" s="126" t="s">
        <v>1511</v>
      </c>
      <c r="P2989" s="115">
        <f t="shared" si="126"/>
        <v>8</v>
      </c>
      <c r="Q2989" s="115">
        <f t="shared" si="127"/>
        <v>2022</v>
      </c>
      <c r="R2989" s="211"/>
      <c r="S2989" s="115" t="str">
        <f t="shared" si="124"/>
        <v>PMB</v>
      </c>
      <c r="T2989" s="115" t="str">
        <f>IFERROR(VLOOKUP(S2989,[1]LOKASI!$B$4:$D$19,2,0),"-")</f>
        <v>DISTRIK I</v>
      </c>
      <c r="U2989" s="216"/>
      <c r="V2989" s="216"/>
      <c r="W2989" s="215"/>
    </row>
    <row r="2990" spans="2:23" ht="70" hidden="1" customHeight="1" x14ac:dyDescent="0.35">
      <c r="B2990" s="115">
        <f t="shared" si="125"/>
        <v>2985</v>
      </c>
      <c r="C2990" s="115" t="s">
        <v>1755</v>
      </c>
      <c r="D2990" s="116" t="s">
        <v>5842</v>
      </c>
      <c r="E2990" s="117"/>
      <c r="F2990" s="118"/>
      <c r="G2990" s="119">
        <v>1</v>
      </c>
      <c r="H2990" s="119">
        <v>1</v>
      </c>
      <c r="I2990" s="119"/>
      <c r="J2990" s="119"/>
      <c r="K2990" s="217">
        <v>44777</v>
      </c>
      <c r="L2990" s="217">
        <v>44777</v>
      </c>
      <c r="M2990" s="217">
        <v>44777</v>
      </c>
      <c r="N2990" s="115" t="s">
        <v>3350</v>
      </c>
      <c r="O2990" s="126" t="s">
        <v>1795</v>
      </c>
      <c r="P2990" s="115">
        <f t="shared" si="126"/>
        <v>8</v>
      </c>
      <c r="Q2990" s="115">
        <f t="shared" si="127"/>
        <v>2022</v>
      </c>
      <c r="R2990" s="211">
        <v>2.9</v>
      </c>
      <c r="S2990" s="115" t="str">
        <f t="shared" si="124"/>
        <v>TMT</v>
      </c>
      <c r="T2990" s="115" t="str">
        <f>IFERROR(VLOOKUP(S2990,[1]LOKASI!$B$4:$D$19,2,0),"-")</f>
        <v>DISTRIK II</v>
      </c>
      <c r="U2990" s="216"/>
      <c r="V2990" s="216"/>
      <c r="W2990" s="215"/>
    </row>
    <row r="2991" spans="2:23" ht="70" hidden="1" customHeight="1" x14ac:dyDescent="0.35">
      <c r="B2991" s="115">
        <f t="shared" si="125"/>
        <v>2986</v>
      </c>
      <c r="C2991" s="115" t="s">
        <v>1755</v>
      </c>
      <c r="D2991" s="116" t="s">
        <v>5843</v>
      </c>
      <c r="E2991" s="117"/>
      <c r="F2991" s="118"/>
      <c r="G2991" s="119">
        <v>1</v>
      </c>
      <c r="H2991" s="119">
        <v>1</v>
      </c>
      <c r="I2991" s="119"/>
      <c r="J2991" s="119"/>
      <c r="K2991" s="217">
        <v>44777</v>
      </c>
      <c r="L2991" s="217">
        <v>44777</v>
      </c>
      <c r="M2991" s="217">
        <v>44776</v>
      </c>
      <c r="N2991" s="115" t="s">
        <v>3397</v>
      </c>
      <c r="O2991" s="126" t="s">
        <v>1778</v>
      </c>
      <c r="P2991" s="115">
        <f t="shared" si="126"/>
        <v>8</v>
      </c>
      <c r="Q2991" s="115">
        <f t="shared" si="127"/>
        <v>2022</v>
      </c>
      <c r="R2991" s="211">
        <v>0.8</v>
      </c>
      <c r="S2991" s="115" t="str">
        <f t="shared" si="124"/>
        <v>TMT</v>
      </c>
      <c r="T2991" s="115" t="str">
        <f>IFERROR(VLOOKUP(S2991,[1]LOKASI!$B$4:$D$19,2,0),"-")</f>
        <v>DISTRIK II</v>
      </c>
      <c r="U2991" s="216"/>
      <c r="V2991" s="216"/>
      <c r="W2991" s="215"/>
    </row>
    <row r="2992" spans="2:23" ht="70" hidden="1" customHeight="1" x14ac:dyDescent="0.35">
      <c r="B2992" s="115">
        <f t="shared" si="125"/>
        <v>2987</v>
      </c>
      <c r="C2992" s="115" t="s">
        <v>1755</v>
      </c>
      <c r="D2992" s="116" t="s">
        <v>5844</v>
      </c>
      <c r="E2992" s="117"/>
      <c r="F2992" s="118"/>
      <c r="G2992" s="119"/>
      <c r="H2992" s="119"/>
      <c r="I2992" s="119"/>
      <c r="J2992" s="119">
        <v>9</v>
      </c>
      <c r="K2992" s="217">
        <v>44776</v>
      </c>
      <c r="L2992" s="217">
        <v>44776</v>
      </c>
      <c r="M2992" s="217">
        <v>44776</v>
      </c>
      <c r="N2992" s="115" t="s">
        <v>3208</v>
      </c>
      <c r="O2992" s="126" t="s">
        <v>1432</v>
      </c>
      <c r="P2992" s="115">
        <f t="shared" si="126"/>
        <v>8</v>
      </c>
      <c r="Q2992" s="115">
        <f t="shared" si="127"/>
        <v>2022</v>
      </c>
      <c r="R2992" s="211">
        <v>0.27500000000000002</v>
      </c>
      <c r="S2992" s="115" t="str">
        <f t="shared" si="124"/>
        <v>GNK</v>
      </c>
      <c r="T2992" s="115" t="str">
        <f>IFERROR(VLOOKUP(S2992,[1]LOKASI!$B$4:$D$19,2,0),"-")</f>
        <v>DISTRIK I</v>
      </c>
      <c r="U2992" s="216"/>
      <c r="V2992" s="216"/>
      <c r="W2992" s="215"/>
    </row>
    <row r="2993" spans="2:23" ht="70" hidden="1" customHeight="1" x14ac:dyDescent="0.35">
      <c r="B2993" s="115">
        <f t="shared" si="125"/>
        <v>2988</v>
      </c>
      <c r="C2993" s="115" t="s">
        <v>2301</v>
      </c>
      <c r="D2993" s="116" t="s">
        <v>5845</v>
      </c>
      <c r="E2993" s="117"/>
      <c r="F2993" s="118"/>
      <c r="G2993" s="119">
        <v>1</v>
      </c>
      <c r="H2993" s="119"/>
      <c r="I2993" s="119">
        <v>1</v>
      </c>
      <c r="J2993" s="119"/>
      <c r="K2993" s="217">
        <v>44776</v>
      </c>
      <c r="L2993" s="217">
        <v>44776</v>
      </c>
      <c r="M2993" s="217">
        <v>44776</v>
      </c>
      <c r="N2993" s="115" t="s">
        <v>3208</v>
      </c>
      <c r="O2993" s="126" t="s">
        <v>1842</v>
      </c>
      <c r="P2993" s="115">
        <f t="shared" si="126"/>
        <v>8</v>
      </c>
      <c r="Q2993" s="115">
        <f t="shared" si="127"/>
        <v>2022</v>
      </c>
      <c r="R2993" s="211"/>
      <c r="S2993" s="115" t="str">
        <f t="shared" si="124"/>
        <v>TLJ</v>
      </c>
      <c r="T2993" s="115" t="str">
        <f>IFERROR(VLOOKUP(S2993,[1]LOKASI!$B$4:$D$19,2,0),"-")</f>
        <v>DISTRIK I</v>
      </c>
      <c r="U2993" s="216"/>
      <c r="V2993" s="216"/>
      <c r="W2993" s="215"/>
    </row>
    <row r="2994" spans="2:23" ht="70" hidden="1" customHeight="1" x14ac:dyDescent="0.35">
      <c r="B2994" s="115">
        <f t="shared" si="125"/>
        <v>2989</v>
      </c>
      <c r="C2994" s="115" t="s">
        <v>1755</v>
      </c>
      <c r="D2994" s="116" t="s">
        <v>5846</v>
      </c>
      <c r="E2994" s="117"/>
      <c r="F2994" s="118"/>
      <c r="G2994" s="119"/>
      <c r="H2994" s="119"/>
      <c r="I2994" s="119"/>
      <c r="J2994" s="119">
        <v>12</v>
      </c>
      <c r="K2994" s="217">
        <v>44776</v>
      </c>
      <c r="L2994" s="217">
        <v>44776</v>
      </c>
      <c r="M2994" s="217">
        <v>44775</v>
      </c>
      <c r="N2994" s="115" t="s">
        <v>3428</v>
      </c>
      <c r="O2994" s="126" t="s">
        <v>1803</v>
      </c>
      <c r="P2994" s="115">
        <f t="shared" si="126"/>
        <v>8</v>
      </c>
      <c r="Q2994" s="115">
        <f t="shared" si="127"/>
        <v>2022</v>
      </c>
      <c r="R2994" s="211">
        <v>2.5</v>
      </c>
      <c r="S2994" s="115" t="str">
        <f t="shared" si="124"/>
        <v>OGN</v>
      </c>
      <c r="T2994" s="115" t="str">
        <f>IFERROR(VLOOKUP(S2994,[1]LOKASI!$B$4:$D$19,2,0),"-")</f>
        <v>DISTRIK II</v>
      </c>
      <c r="U2994" s="216"/>
      <c r="V2994" s="216"/>
      <c r="W2994" s="215"/>
    </row>
    <row r="2995" spans="2:23" ht="70" hidden="1" customHeight="1" x14ac:dyDescent="0.35">
      <c r="B2995" s="115">
        <f t="shared" si="125"/>
        <v>2990</v>
      </c>
      <c r="C2995" s="115" t="s">
        <v>2301</v>
      </c>
      <c r="D2995" s="116" t="s">
        <v>5847</v>
      </c>
      <c r="E2995" s="117"/>
      <c r="F2995" s="118"/>
      <c r="G2995" s="119"/>
      <c r="H2995" s="119"/>
      <c r="I2995" s="119"/>
      <c r="J2995" s="119">
        <v>1</v>
      </c>
      <c r="K2995" s="217">
        <v>44775</v>
      </c>
      <c r="L2995" s="217">
        <v>44775</v>
      </c>
      <c r="M2995" s="217">
        <v>44775</v>
      </c>
      <c r="N2995" s="115" t="s">
        <v>4537</v>
      </c>
      <c r="O2995" s="126" t="s">
        <v>1538</v>
      </c>
      <c r="P2995" s="115">
        <f t="shared" si="126"/>
        <v>8</v>
      </c>
      <c r="Q2995" s="115">
        <f t="shared" si="127"/>
        <v>2022</v>
      </c>
      <c r="R2995" s="211"/>
      <c r="S2995" s="115" t="str">
        <f t="shared" si="124"/>
        <v>SKG X PMB</v>
      </c>
      <c r="T2995" s="115" t="str">
        <f>IFERROR(VLOOKUP(S2995,[1]LOKASI!$B$4:$D$19,2,0),"-")</f>
        <v>-</v>
      </c>
      <c r="U2995" s="216"/>
      <c r="V2995" s="216"/>
      <c r="W2995" s="215"/>
    </row>
    <row r="2996" spans="2:23" ht="70" hidden="1" customHeight="1" x14ac:dyDescent="0.35">
      <c r="B2996" s="115">
        <f t="shared" si="125"/>
        <v>2991</v>
      </c>
      <c r="C2996" s="115" t="s">
        <v>1755</v>
      </c>
      <c r="D2996" s="116" t="s">
        <v>5848</v>
      </c>
      <c r="E2996" s="117"/>
      <c r="F2996" s="118"/>
      <c r="G2996" s="119"/>
      <c r="H2996" s="119"/>
      <c r="I2996" s="119"/>
      <c r="J2996" s="119">
        <v>18</v>
      </c>
      <c r="K2996" s="217">
        <v>44775</v>
      </c>
      <c r="L2996" s="217">
        <v>44775</v>
      </c>
      <c r="M2996" s="217">
        <v>44774</v>
      </c>
      <c r="N2996" s="115" t="s">
        <v>3495</v>
      </c>
      <c r="O2996" s="126" t="s">
        <v>1622</v>
      </c>
      <c r="P2996" s="115">
        <f t="shared" si="126"/>
        <v>8</v>
      </c>
      <c r="Q2996" s="115">
        <f t="shared" si="127"/>
        <v>2022</v>
      </c>
      <c r="R2996" s="211">
        <v>1.2</v>
      </c>
      <c r="S2996" s="115" t="str">
        <f t="shared" si="124"/>
        <v>TLJ</v>
      </c>
      <c r="T2996" s="115" t="str">
        <f>IFERROR(VLOOKUP(S2996,[1]LOKASI!$B$4:$D$19,2,0),"-")</f>
        <v>DISTRIK I</v>
      </c>
      <c r="U2996" s="216"/>
      <c r="V2996" s="216"/>
      <c r="W2996" s="215"/>
    </row>
    <row r="2997" spans="2:23" ht="70" hidden="1" customHeight="1" x14ac:dyDescent="0.35">
      <c r="B2997" s="115">
        <f t="shared" si="125"/>
        <v>2992</v>
      </c>
      <c r="C2997" s="115" t="s">
        <v>1755</v>
      </c>
      <c r="D2997" s="116" t="s">
        <v>5849</v>
      </c>
      <c r="E2997" s="117"/>
      <c r="F2997" s="118"/>
      <c r="G2997" s="119">
        <v>1</v>
      </c>
      <c r="H2997" s="119"/>
      <c r="I2997" s="119">
        <v>1</v>
      </c>
      <c r="J2997" s="119"/>
      <c r="K2997" s="217">
        <v>44774</v>
      </c>
      <c r="L2997" s="217">
        <v>44774</v>
      </c>
      <c r="M2997" s="217">
        <v>44774</v>
      </c>
      <c r="N2997" s="115" t="s">
        <v>3224</v>
      </c>
      <c r="O2997" s="126" t="s">
        <v>1622</v>
      </c>
      <c r="P2997" s="115">
        <f t="shared" si="126"/>
        <v>8</v>
      </c>
      <c r="Q2997" s="115">
        <f t="shared" si="127"/>
        <v>2022</v>
      </c>
      <c r="R2997" s="211">
        <v>0.12</v>
      </c>
      <c r="S2997" s="115" t="str">
        <f t="shared" si="124"/>
        <v>TLJ</v>
      </c>
      <c r="T2997" s="115" t="str">
        <f>IFERROR(VLOOKUP(S2997,[1]LOKASI!$B$4:$D$19,2,0),"-")</f>
        <v>DISTRIK I</v>
      </c>
      <c r="U2997" s="216"/>
      <c r="V2997" s="216"/>
      <c r="W2997" s="215"/>
    </row>
    <row r="2998" spans="2:23" ht="70" hidden="1" customHeight="1" x14ac:dyDescent="0.35">
      <c r="B2998" s="115">
        <f t="shared" si="125"/>
        <v>2993</v>
      </c>
      <c r="C2998" s="115" t="s">
        <v>1755</v>
      </c>
      <c r="D2998" s="116" t="s">
        <v>5850</v>
      </c>
      <c r="E2998" s="117"/>
      <c r="F2998" s="118"/>
      <c r="G2998" s="119"/>
      <c r="H2998" s="119"/>
      <c r="I2998" s="119"/>
      <c r="J2998" s="119">
        <v>18</v>
      </c>
      <c r="K2998" s="217">
        <v>44774</v>
      </c>
      <c r="L2998" s="217">
        <v>44774</v>
      </c>
      <c r="M2998" s="217">
        <v>44774</v>
      </c>
      <c r="N2998" s="115" t="s">
        <v>3833</v>
      </c>
      <c r="O2998" s="126" t="s">
        <v>1150</v>
      </c>
      <c r="P2998" s="115">
        <f t="shared" si="126"/>
        <v>8</v>
      </c>
      <c r="Q2998" s="115">
        <f t="shared" si="127"/>
        <v>2022</v>
      </c>
      <c r="R2998" s="211">
        <v>0.3</v>
      </c>
      <c r="S2998" s="115" t="str">
        <f t="shared" si="124"/>
        <v>TLJ</v>
      </c>
      <c r="T2998" s="115" t="str">
        <f>IFERROR(VLOOKUP(S2998,[1]LOKASI!$B$4:$D$19,2,0),"-")</f>
        <v>DISTRIK I</v>
      </c>
      <c r="U2998" s="216"/>
      <c r="V2998" s="216"/>
      <c r="W2998" s="215"/>
    </row>
    <row r="2999" spans="2:23" ht="70" hidden="1" customHeight="1" x14ac:dyDescent="0.35">
      <c r="B2999" s="115">
        <f t="shared" si="125"/>
        <v>2994</v>
      </c>
      <c r="C2999" s="115" t="s">
        <v>1755</v>
      </c>
      <c r="D2999" s="116" t="s">
        <v>5851</v>
      </c>
      <c r="E2999" s="117"/>
      <c r="F2999" s="118"/>
      <c r="G2999" s="119"/>
      <c r="H2999" s="119"/>
      <c r="I2999" s="119"/>
      <c r="J2999" s="119">
        <v>1</v>
      </c>
      <c r="K2999" s="217">
        <v>44774</v>
      </c>
      <c r="L2999" s="217">
        <v>44774</v>
      </c>
      <c r="M2999" s="217">
        <v>44774</v>
      </c>
      <c r="N2999" s="115" t="s">
        <v>4445</v>
      </c>
      <c r="O2999" s="126" t="s">
        <v>1761</v>
      </c>
      <c r="P2999" s="115">
        <f t="shared" si="126"/>
        <v>8</v>
      </c>
      <c r="Q2999" s="115">
        <f t="shared" si="127"/>
        <v>2022</v>
      </c>
      <c r="R2999" s="211">
        <v>1.3</v>
      </c>
      <c r="S2999" s="115" t="str">
        <f t="shared" si="124"/>
        <v>OGN</v>
      </c>
      <c r="T2999" s="115" t="str">
        <f>IFERROR(VLOOKUP(S2999,[1]LOKASI!$B$4:$D$19,2,0),"-")</f>
        <v>DISTRIK II</v>
      </c>
      <c r="U2999" s="216"/>
      <c r="V2999" s="216"/>
      <c r="W2999" s="215"/>
    </row>
    <row r="3000" spans="2:23" ht="70" hidden="1" customHeight="1" x14ac:dyDescent="0.35">
      <c r="B3000" s="115">
        <f t="shared" si="125"/>
        <v>2995</v>
      </c>
      <c r="C3000" s="115" t="s">
        <v>2301</v>
      </c>
      <c r="D3000" s="116" t="s">
        <v>5852</v>
      </c>
      <c r="E3000" s="117"/>
      <c r="F3000" s="118"/>
      <c r="G3000" s="119">
        <v>1</v>
      </c>
      <c r="H3000" s="119">
        <v>1</v>
      </c>
      <c r="I3000" s="119"/>
      <c r="J3000" s="119"/>
      <c r="K3000" s="217">
        <v>44774</v>
      </c>
      <c r="L3000" s="217">
        <v>44774</v>
      </c>
      <c r="M3000" s="217">
        <v>44774</v>
      </c>
      <c r="N3000" s="115" t="s">
        <v>5853</v>
      </c>
      <c r="O3000" s="126" t="s">
        <v>1854</v>
      </c>
      <c r="P3000" s="115">
        <f t="shared" si="126"/>
        <v>8</v>
      </c>
      <c r="Q3000" s="115">
        <f t="shared" si="127"/>
        <v>2022</v>
      </c>
      <c r="R3000" s="211"/>
      <c r="S3000" s="115" t="str">
        <f t="shared" si="124"/>
        <v>BRG</v>
      </c>
      <c r="T3000" s="115" t="str">
        <f>IFERROR(VLOOKUP(S3000,[1]LOKASI!$B$4:$D$19,2,0),"-")</f>
        <v>DISTRIK III</v>
      </c>
      <c r="U3000" s="216"/>
      <c r="V3000" s="216"/>
      <c r="W3000" s="215"/>
    </row>
    <row r="3001" spans="2:23" ht="70" hidden="1" customHeight="1" x14ac:dyDescent="0.35">
      <c r="B3001" s="115">
        <f t="shared" si="125"/>
        <v>2996</v>
      </c>
      <c r="C3001" s="115" t="s">
        <v>1755</v>
      </c>
      <c r="D3001" s="116" t="s">
        <v>5854</v>
      </c>
      <c r="E3001" s="117"/>
      <c r="F3001" s="118"/>
      <c r="G3001" s="119">
        <v>1</v>
      </c>
      <c r="H3001" s="119">
        <v>1</v>
      </c>
      <c r="I3001" s="119"/>
      <c r="J3001" s="119"/>
      <c r="K3001" s="217">
        <v>44774</v>
      </c>
      <c r="L3001" s="217">
        <v>44774</v>
      </c>
      <c r="M3001" s="217">
        <v>44774</v>
      </c>
      <c r="N3001" s="115" t="s">
        <v>5855</v>
      </c>
      <c r="O3001" s="126" t="s">
        <v>1362</v>
      </c>
      <c r="P3001" s="115">
        <f t="shared" si="126"/>
        <v>8</v>
      </c>
      <c r="Q3001" s="115">
        <f t="shared" si="127"/>
        <v>2022</v>
      </c>
      <c r="R3001" s="211"/>
      <c r="S3001" s="115" t="str">
        <f t="shared" si="124"/>
        <v>BRG</v>
      </c>
      <c r="T3001" s="115" t="str">
        <f>IFERROR(VLOOKUP(S3001,[1]LOKASI!$B$4:$D$19,2,0),"-")</f>
        <v>DISTRIK III</v>
      </c>
      <c r="U3001" s="216"/>
      <c r="V3001" s="216"/>
      <c r="W3001" s="215"/>
    </row>
    <row r="3002" spans="2:23" ht="69.75" hidden="1" customHeight="1" x14ac:dyDescent="0.35">
      <c r="B3002" s="115">
        <f t="shared" si="125"/>
        <v>2997</v>
      </c>
      <c r="C3002" s="115" t="s">
        <v>1755</v>
      </c>
      <c r="D3002" s="116" t="s">
        <v>5856</v>
      </c>
      <c r="E3002" s="117"/>
      <c r="F3002" s="118"/>
      <c r="G3002" s="119">
        <v>1</v>
      </c>
      <c r="H3002" s="119"/>
      <c r="I3002" s="119">
        <v>1</v>
      </c>
      <c r="J3002" s="119"/>
      <c r="K3002" s="217">
        <v>44806</v>
      </c>
      <c r="L3002" s="217">
        <v>44806</v>
      </c>
      <c r="M3002" s="217">
        <v>44806</v>
      </c>
      <c r="N3002" s="115" t="s">
        <v>3213</v>
      </c>
      <c r="O3002" s="115" t="s">
        <v>5778</v>
      </c>
      <c r="P3002" s="115">
        <f t="shared" si="126"/>
        <v>9</v>
      </c>
      <c r="Q3002" s="115">
        <f t="shared" si="127"/>
        <v>2022</v>
      </c>
      <c r="R3002" s="211">
        <v>1</v>
      </c>
      <c r="S3002" s="115" t="str">
        <f t="shared" si="124"/>
        <v>TLJ</v>
      </c>
      <c r="T3002" s="115" t="str">
        <f>IFERROR(VLOOKUP(S3002,[1]LOKASI!$B$4:$D$19,2,0),"-")</f>
        <v>DISTRIK I</v>
      </c>
      <c r="U3002" s="216"/>
      <c r="V3002" s="216"/>
      <c r="W3002" s="215"/>
    </row>
    <row r="3003" spans="2:23" ht="69.75" hidden="1" customHeight="1" x14ac:dyDescent="0.35">
      <c r="B3003" s="115">
        <f t="shared" si="125"/>
        <v>2998</v>
      </c>
      <c r="C3003" s="115" t="s">
        <v>1755</v>
      </c>
      <c r="D3003" s="116" t="s">
        <v>5857</v>
      </c>
      <c r="E3003" s="117"/>
      <c r="F3003" s="118"/>
      <c r="G3003" s="119"/>
      <c r="H3003" s="119"/>
      <c r="I3003" s="119"/>
      <c r="J3003" s="119">
        <v>12</v>
      </c>
      <c r="K3003" s="217">
        <v>44806</v>
      </c>
      <c r="L3003" s="217">
        <v>44806</v>
      </c>
      <c r="M3003" s="217">
        <v>44806</v>
      </c>
      <c r="N3003" s="115" t="s">
        <v>3102</v>
      </c>
      <c r="O3003" s="115" t="s">
        <v>1965</v>
      </c>
      <c r="P3003" s="115">
        <f t="shared" si="126"/>
        <v>9</v>
      </c>
      <c r="Q3003" s="115">
        <f t="shared" si="127"/>
        <v>2022</v>
      </c>
      <c r="R3003" s="211">
        <v>0.15</v>
      </c>
      <c r="S3003" s="115" t="str">
        <f t="shared" si="124"/>
        <v>OGN</v>
      </c>
      <c r="T3003" s="115" t="str">
        <f>IFERROR(VLOOKUP(S3003,[1]LOKASI!$B$4:$D$19,2,0),"-")</f>
        <v>DISTRIK II</v>
      </c>
      <c r="U3003" s="216"/>
      <c r="V3003" s="216"/>
      <c r="W3003" s="215"/>
    </row>
    <row r="3004" spans="2:23" ht="69.75" hidden="1" customHeight="1" x14ac:dyDescent="0.35">
      <c r="B3004" s="115">
        <f t="shared" si="125"/>
        <v>2999</v>
      </c>
      <c r="C3004" s="115" t="s">
        <v>1755</v>
      </c>
      <c r="D3004" s="116" t="s">
        <v>5858</v>
      </c>
      <c r="E3004" s="117"/>
      <c r="F3004" s="118"/>
      <c r="G3004" s="119"/>
      <c r="H3004" s="119"/>
      <c r="I3004" s="119"/>
      <c r="J3004" s="119">
        <v>6</v>
      </c>
      <c r="K3004" s="217">
        <v>44807</v>
      </c>
      <c r="L3004" s="217">
        <v>44807</v>
      </c>
      <c r="M3004" s="217">
        <v>44807</v>
      </c>
      <c r="N3004" s="115" t="s">
        <v>4955</v>
      </c>
      <c r="O3004" s="115" t="s">
        <v>1452</v>
      </c>
      <c r="P3004" s="115">
        <f t="shared" si="126"/>
        <v>9</v>
      </c>
      <c r="Q3004" s="115">
        <f t="shared" si="127"/>
        <v>2022</v>
      </c>
      <c r="R3004" s="211"/>
      <c r="S3004" s="115" t="str">
        <f t="shared" si="124"/>
        <v>KAG</v>
      </c>
      <c r="T3004" s="115" t="str">
        <f>IFERROR(VLOOKUP(S3004,[1]LOKASI!$B$4:$D$19,2,0),"-")</f>
        <v>DISTRIK III</v>
      </c>
      <c r="U3004" s="216"/>
      <c r="V3004" s="216"/>
      <c r="W3004" s="215"/>
    </row>
    <row r="3005" spans="2:23" ht="69.75" hidden="1" customHeight="1" x14ac:dyDescent="0.35">
      <c r="B3005" s="115">
        <f t="shared" si="125"/>
        <v>3000</v>
      </c>
      <c r="C3005" s="115" t="s">
        <v>1755</v>
      </c>
      <c r="D3005" s="116" t="s">
        <v>5859</v>
      </c>
      <c r="E3005" s="117"/>
      <c r="F3005" s="118"/>
      <c r="G3005" s="119">
        <v>1</v>
      </c>
      <c r="H3005" s="119"/>
      <c r="I3005" s="119">
        <v>1</v>
      </c>
      <c r="J3005" s="119"/>
      <c r="K3005" s="217">
        <v>44807</v>
      </c>
      <c r="L3005" s="217">
        <v>44807</v>
      </c>
      <c r="M3005" s="217">
        <v>44807</v>
      </c>
      <c r="N3005" s="115" t="s">
        <v>5860</v>
      </c>
      <c r="O3005" s="115" t="s">
        <v>1364</v>
      </c>
      <c r="P3005" s="115">
        <f t="shared" si="126"/>
        <v>9</v>
      </c>
      <c r="Q3005" s="115">
        <f t="shared" si="127"/>
        <v>2022</v>
      </c>
      <c r="R3005" s="211">
        <v>0.63</v>
      </c>
      <c r="S3005" s="115" t="str">
        <f t="shared" si="124"/>
        <v>BRG</v>
      </c>
      <c r="T3005" s="115" t="str">
        <f>IFERROR(VLOOKUP(S3005,[1]LOKASI!$B$4:$D$19,2,0),"-")</f>
        <v>DISTRIK III</v>
      </c>
      <c r="U3005" s="216"/>
      <c r="V3005" s="216"/>
      <c r="W3005" s="215"/>
    </row>
    <row r="3006" spans="2:23" ht="69.75" hidden="1" customHeight="1" x14ac:dyDescent="0.35">
      <c r="B3006" s="115">
        <f t="shared" si="125"/>
        <v>3001</v>
      </c>
      <c r="C3006" s="115" t="s">
        <v>1755</v>
      </c>
      <c r="D3006" s="116" t="s">
        <v>5861</v>
      </c>
      <c r="E3006" s="117"/>
      <c r="F3006" s="118"/>
      <c r="G3006" s="119">
        <v>1</v>
      </c>
      <c r="H3006" s="119"/>
      <c r="I3006" s="119">
        <v>1</v>
      </c>
      <c r="J3006" s="119"/>
      <c r="K3006" s="217">
        <v>44808</v>
      </c>
      <c r="L3006" s="217">
        <v>44808</v>
      </c>
      <c r="M3006" s="217">
        <v>44808</v>
      </c>
      <c r="N3006" s="115" t="s">
        <v>3348</v>
      </c>
      <c r="O3006" s="115" t="s">
        <v>5862</v>
      </c>
      <c r="P3006" s="115">
        <f t="shared" si="126"/>
        <v>9</v>
      </c>
      <c r="Q3006" s="115">
        <f t="shared" si="127"/>
        <v>2022</v>
      </c>
      <c r="R3006" s="211">
        <v>1.4</v>
      </c>
      <c r="S3006" s="115" t="str">
        <f t="shared" si="124"/>
        <v>OGN</v>
      </c>
      <c r="T3006" s="115" t="str">
        <f>IFERROR(VLOOKUP(S3006,[1]LOKASI!$B$4:$D$19,2,0),"-")</f>
        <v>DISTRIK II</v>
      </c>
      <c r="U3006" s="216"/>
      <c r="V3006" s="216"/>
      <c r="W3006" s="215"/>
    </row>
    <row r="3007" spans="2:23" ht="69.75" hidden="1" customHeight="1" x14ac:dyDescent="0.35">
      <c r="B3007" s="115">
        <f t="shared" si="125"/>
        <v>3002</v>
      </c>
      <c r="C3007" s="115" t="s">
        <v>1755</v>
      </c>
      <c r="D3007" s="116" t="s">
        <v>5863</v>
      </c>
      <c r="E3007" s="117"/>
      <c r="F3007" s="118"/>
      <c r="G3007" s="119">
        <v>1</v>
      </c>
      <c r="H3007" s="119"/>
      <c r="I3007" s="119">
        <v>1</v>
      </c>
      <c r="J3007" s="119"/>
      <c r="K3007" s="217">
        <v>44808</v>
      </c>
      <c r="L3007" s="217">
        <v>44808</v>
      </c>
      <c r="M3007" s="217">
        <v>44808</v>
      </c>
      <c r="N3007" s="115" t="s">
        <v>4951</v>
      </c>
      <c r="O3007" s="115" t="s">
        <v>1693</v>
      </c>
      <c r="P3007" s="115">
        <f t="shared" si="126"/>
        <v>9</v>
      </c>
      <c r="Q3007" s="115">
        <f t="shared" si="127"/>
        <v>2022</v>
      </c>
      <c r="R3007" s="211">
        <v>0.6</v>
      </c>
      <c r="S3007" s="115" t="str">
        <f t="shared" si="124"/>
        <v>TTB</v>
      </c>
      <c r="T3007" s="115" t="str">
        <f>IFERROR(VLOOKUP(S3007,[1]LOKASI!$B$4:$D$19,2,0),"-")</f>
        <v>DISTRIK II</v>
      </c>
      <c r="U3007" s="216"/>
      <c r="V3007" s="216"/>
      <c r="W3007" s="215"/>
    </row>
    <row r="3008" spans="2:23" ht="69.75" hidden="1" customHeight="1" x14ac:dyDescent="0.35">
      <c r="B3008" s="115">
        <f t="shared" si="125"/>
        <v>3003</v>
      </c>
      <c r="C3008" s="115" t="s">
        <v>1755</v>
      </c>
      <c r="D3008" s="116" t="s">
        <v>5864</v>
      </c>
      <c r="E3008" s="117"/>
      <c r="F3008" s="118"/>
      <c r="G3008" s="119"/>
      <c r="H3008" s="119"/>
      <c r="I3008" s="119"/>
      <c r="J3008" s="119">
        <v>16</v>
      </c>
      <c r="K3008" s="217">
        <v>44809</v>
      </c>
      <c r="L3008" s="217">
        <v>44809</v>
      </c>
      <c r="M3008" s="217">
        <v>44809</v>
      </c>
      <c r="N3008" s="115" t="s">
        <v>5865</v>
      </c>
      <c r="O3008" s="115" t="s">
        <v>1504</v>
      </c>
      <c r="P3008" s="115">
        <f t="shared" si="126"/>
        <v>9</v>
      </c>
      <c r="Q3008" s="115">
        <f t="shared" si="127"/>
        <v>2022</v>
      </c>
      <c r="R3008" s="211">
        <v>0.15</v>
      </c>
      <c r="S3008" s="115" t="str">
        <f t="shared" si="124"/>
        <v>PMB</v>
      </c>
      <c r="T3008" s="115" t="str">
        <f>IFERROR(VLOOKUP(S3008,[1]LOKASI!$B$4:$D$19,2,0),"-")</f>
        <v>DISTRIK I</v>
      </c>
      <c r="U3008" s="216"/>
      <c r="V3008" s="216"/>
      <c r="W3008" s="215"/>
    </row>
    <row r="3009" spans="2:23" ht="69.75" hidden="1" customHeight="1" x14ac:dyDescent="0.35">
      <c r="B3009" s="115">
        <f t="shared" si="125"/>
        <v>3004</v>
      </c>
      <c r="C3009" s="115" t="s">
        <v>1755</v>
      </c>
      <c r="D3009" s="116" t="s">
        <v>5866</v>
      </c>
      <c r="E3009" s="117"/>
      <c r="F3009" s="118"/>
      <c r="G3009" s="119">
        <v>1</v>
      </c>
      <c r="H3009" s="119"/>
      <c r="I3009" s="119"/>
      <c r="J3009" s="119"/>
      <c r="K3009" s="217">
        <v>44809</v>
      </c>
      <c r="L3009" s="217">
        <v>44809</v>
      </c>
      <c r="M3009" s="217">
        <v>44809</v>
      </c>
      <c r="N3009" s="115" t="s">
        <v>3434</v>
      </c>
      <c r="O3009" s="115" t="s">
        <v>3493</v>
      </c>
      <c r="P3009" s="115">
        <f t="shared" si="126"/>
        <v>9</v>
      </c>
      <c r="Q3009" s="115">
        <f t="shared" si="127"/>
        <v>2022</v>
      </c>
      <c r="R3009" s="211"/>
      <c r="S3009" s="115" t="str">
        <f t="shared" si="124"/>
        <v>TDN</v>
      </c>
      <c r="T3009" s="115" t="str">
        <f>IFERROR(VLOOKUP(S3009,[1]LOKASI!$B$4:$D$19,2,0),"-")</f>
        <v>-</v>
      </c>
      <c r="U3009" s="216"/>
      <c r="V3009" s="216"/>
      <c r="W3009" s="215"/>
    </row>
    <row r="3010" spans="2:23" ht="69.75" hidden="1" customHeight="1" x14ac:dyDescent="0.35">
      <c r="B3010" s="115">
        <f t="shared" si="125"/>
        <v>3005</v>
      </c>
      <c r="C3010" s="115" t="s">
        <v>1755</v>
      </c>
      <c r="D3010" s="116" t="s">
        <v>5867</v>
      </c>
      <c r="E3010" s="117"/>
      <c r="F3010" s="118"/>
      <c r="G3010" s="119">
        <v>1</v>
      </c>
      <c r="H3010" s="119"/>
      <c r="I3010" s="119">
        <v>1</v>
      </c>
      <c r="J3010" s="119"/>
      <c r="K3010" s="217">
        <v>44809</v>
      </c>
      <c r="L3010" s="217">
        <v>44809</v>
      </c>
      <c r="M3010" s="217">
        <v>44809</v>
      </c>
      <c r="N3010" s="115" t="s">
        <v>4438</v>
      </c>
      <c r="O3010" s="115" t="s">
        <v>4243</v>
      </c>
      <c r="P3010" s="115">
        <f t="shared" si="126"/>
        <v>9</v>
      </c>
      <c r="Q3010" s="115">
        <f t="shared" si="127"/>
        <v>2022</v>
      </c>
      <c r="R3010" s="211">
        <v>5.0000000000000001E-3</v>
      </c>
      <c r="S3010" s="115" t="str">
        <f t="shared" si="124"/>
        <v>OGN</v>
      </c>
      <c r="T3010" s="115" t="str">
        <f>IFERROR(VLOOKUP(S3010,[1]LOKASI!$B$4:$D$19,2,0),"-")</f>
        <v>DISTRIK II</v>
      </c>
      <c r="U3010" s="216"/>
      <c r="V3010" s="216"/>
      <c r="W3010" s="215"/>
    </row>
    <row r="3011" spans="2:23" ht="69.75" hidden="1" customHeight="1" x14ac:dyDescent="0.35">
      <c r="B3011" s="115">
        <f t="shared" si="125"/>
        <v>3006</v>
      </c>
      <c r="C3011" s="115" t="s">
        <v>1755</v>
      </c>
      <c r="D3011" s="116" t="s">
        <v>5868</v>
      </c>
      <c r="E3011" s="117"/>
      <c r="F3011" s="118"/>
      <c r="G3011" s="119">
        <v>1</v>
      </c>
      <c r="H3011" s="119"/>
      <c r="I3011" s="119"/>
      <c r="J3011" s="119"/>
      <c r="K3011" s="217">
        <v>44806</v>
      </c>
      <c r="L3011" s="217">
        <v>44809</v>
      </c>
      <c r="M3011" s="217">
        <v>44809</v>
      </c>
      <c r="N3011" s="115" t="s">
        <v>3833</v>
      </c>
      <c r="O3011" s="115" t="s">
        <v>1363</v>
      </c>
      <c r="P3011" s="115">
        <f t="shared" si="126"/>
        <v>9</v>
      </c>
      <c r="Q3011" s="115">
        <f t="shared" si="127"/>
        <v>2022</v>
      </c>
      <c r="R3011" s="211">
        <v>2.2000000000000002</v>
      </c>
      <c r="S3011" s="115" t="str">
        <f t="shared" si="124"/>
        <v>BRG</v>
      </c>
      <c r="T3011" s="115" t="str">
        <f>IFERROR(VLOOKUP(S3011,[1]LOKASI!$B$4:$D$19,2,0),"-")</f>
        <v>DISTRIK III</v>
      </c>
      <c r="U3011" s="216"/>
      <c r="V3011" s="216"/>
      <c r="W3011" s="215"/>
    </row>
    <row r="3012" spans="2:23" ht="69.75" hidden="1" customHeight="1" x14ac:dyDescent="0.35">
      <c r="B3012" s="115">
        <f t="shared" si="125"/>
        <v>3007</v>
      </c>
      <c r="C3012" s="115" t="s">
        <v>1755</v>
      </c>
      <c r="D3012" s="116" t="s">
        <v>5869</v>
      </c>
      <c r="E3012" s="117"/>
      <c r="F3012" s="118"/>
      <c r="G3012" s="119"/>
      <c r="H3012" s="119"/>
      <c r="I3012" s="119"/>
      <c r="J3012" s="119">
        <v>28</v>
      </c>
      <c r="K3012" s="217">
        <v>44810</v>
      </c>
      <c r="L3012" s="217">
        <v>44810</v>
      </c>
      <c r="M3012" s="217">
        <v>44810</v>
      </c>
      <c r="N3012" s="115" t="s">
        <v>4248</v>
      </c>
      <c r="O3012" s="115" t="s">
        <v>1429</v>
      </c>
      <c r="P3012" s="115">
        <f t="shared" si="126"/>
        <v>9</v>
      </c>
      <c r="Q3012" s="115">
        <f t="shared" si="127"/>
        <v>2022</v>
      </c>
      <c r="R3012" s="211"/>
      <c r="S3012" s="115" t="str">
        <f t="shared" si="124"/>
        <v>GNK</v>
      </c>
      <c r="T3012" s="115" t="str">
        <f>IFERROR(VLOOKUP(S3012,[1]LOKASI!$B$4:$D$19,2,0),"-")</f>
        <v>DISTRIK I</v>
      </c>
      <c r="U3012" s="216"/>
      <c r="V3012" s="216"/>
      <c r="W3012" s="215"/>
    </row>
    <row r="3013" spans="2:23" ht="69.75" hidden="1" customHeight="1" x14ac:dyDescent="0.35">
      <c r="B3013" s="115">
        <f t="shared" si="125"/>
        <v>3008</v>
      </c>
      <c r="C3013" s="115" t="s">
        <v>1755</v>
      </c>
      <c r="D3013" s="116" t="s">
        <v>5870</v>
      </c>
      <c r="E3013" s="117"/>
      <c r="F3013" s="118"/>
      <c r="G3013" s="119">
        <v>1</v>
      </c>
      <c r="H3013" s="119"/>
      <c r="I3013" s="119">
        <v>1</v>
      </c>
      <c r="J3013" s="119"/>
      <c r="K3013" s="217">
        <v>44810</v>
      </c>
      <c r="L3013" s="217">
        <v>44810</v>
      </c>
      <c r="M3013" s="217">
        <v>44810</v>
      </c>
      <c r="N3013" s="115" t="s">
        <v>3605</v>
      </c>
      <c r="O3013" s="115" t="s">
        <v>1159</v>
      </c>
      <c r="P3013" s="115">
        <f t="shared" si="126"/>
        <v>9</v>
      </c>
      <c r="Q3013" s="115">
        <f t="shared" si="127"/>
        <v>2022</v>
      </c>
      <c r="R3013" s="211">
        <v>0.25</v>
      </c>
      <c r="S3013" s="115" t="str">
        <f t="shared" si="124"/>
        <v>TLJ</v>
      </c>
      <c r="T3013" s="115" t="str">
        <f>IFERROR(VLOOKUP(S3013,[1]LOKASI!$B$4:$D$19,2,0),"-")</f>
        <v>DISTRIK I</v>
      </c>
      <c r="U3013" s="216"/>
      <c r="V3013" s="216"/>
      <c r="W3013" s="215"/>
    </row>
    <row r="3014" spans="2:23" ht="69.75" hidden="1" customHeight="1" x14ac:dyDescent="0.35">
      <c r="B3014" s="115">
        <f t="shared" si="125"/>
        <v>3009</v>
      </c>
      <c r="C3014" s="115" t="s">
        <v>1755</v>
      </c>
      <c r="D3014" s="116" t="s">
        <v>5871</v>
      </c>
      <c r="E3014" s="117"/>
      <c r="F3014" s="118"/>
      <c r="G3014" s="119">
        <v>1</v>
      </c>
      <c r="H3014" s="119"/>
      <c r="I3014" s="119"/>
      <c r="J3014" s="119"/>
      <c r="K3014" s="217">
        <v>44810</v>
      </c>
      <c r="L3014" s="217">
        <v>44810</v>
      </c>
      <c r="M3014" s="217">
        <v>44810</v>
      </c>
      <c r="N3014" s="115" t="s">
        <v>2806</v>
      </c>
      <c r="O3014" s="115" t="s">
        <v>1854</v>
      </c>
      <c r="P3014" s="115">
        <f t="shared" si="126"/>
        <v>9</v>
      </c>
      <c r="Q3014" s="115">
        <f t="shared" si="127"/>
        <v>2022</v>
      </c>
      <c r="R3014" s="211"/>
      <c r="S3014" s="115" t="str">
        <f t="shared" ref="S3014:S3077" si="128">IF(C3014="TRUNKLINE",LEFT(O3014,25),IF(C3014="PIPING",LEFT(O3014,13),LEFT(O3014,3)))</f>
        <v>BRG</v>
      </c>
      <c r="T3014" s="115" t="str">
        <f>IFERROR(VLOOKUP(S3014,[1]LOKASI!$B$4:$D$19,2,0),"-")</f>
        <v>DISTRIK III</v>
      </c>
      <c r="U3014" s="216"/>
      <c r="V3014" s="216"/>
      <c r="W3014" s="215"/>
    </row>
    <row r="3015" spans="2:23" ht="69.75" hidden="1" customHeight="1" x14ac:dyDescent="0.35">
      <c r="B3015" s="115">
        <f t="shared" si="125"/>
        <v>3010</v>
      </c>
      <c r="C3015" s="115" t="s">
        <v>1755</v>
      </c>
      <c r="D3015" s="116" t="s">
        <v>5872</v>
      </c>
      <c r="E3015" s="117"/>
      <c r="F3015" s="118"/>
      <c r="G3015" s="119">
        <v>1</v>
      </c>
      <c r="H3015" s="119">
        <v>1</v>
      </c>
      <c r="I3015" s="119"/>
      <c r="J3015" s="119"/>
      <c r="K3015" s="217">
        <v>44811</v>
      </c>
      <c r="L3015" s="217">
        <v>44811</v>
      </c>
      <c r="M3015" s="217">
        <v>44811</v>
      </c>
      <c r="N3015" s="115" t="s">
        <v>3954</v>
      </c>
      <c r="O3015" s="115" t="s">
        <v>1795</v>
      </c>
      <c r="P3015" s="115">
        <f t="shared" si="126"/>
        <v>9</v>
      </c>
      <c r="Q3015" s="115">
        <f t="shared" si="127"/>
        <v>2022</v>
      </c>
      <c r="R3015" s="211"/>
      <c r="S3015" s="115" t="str">
        <f t="shared" si="128"/>
        <v>TMT</v>
      </c>
      <c r="T3015" s="115" t="str">
        <f>IFERROR(VLOOKUP(S3015,[1]LOKASI!$B$4:$D$19,2,0),"-")</f>
        <v>DISTRIK II</v>
      </c>
      <c r="U3015" s="216"/>
      <c r="V3015" s="216"/>
      <c r="W3015" s="215"/>
    </row>
    <row r="3016" spans="2:23" ht="69.75" hidden="1" customHeight="1" x14ac:dyDescent="0.35">
      <c r="B3016" s="115">
        <f t="shared" ref="B3016:B3079" si="129">B3015+1</f>
        <v>3011</v>
      </c>
      <c r="C3016" s="115" t="s">
        <v>2301</v>
      </c>
      <c r="D3016" s="116" t="s">
        <v>5873</v>
      </c>
      <c r="E3016" s="117"/>
      <c r="F3016" s="118"/>
      <c r="G3016" s="119">
        <v>1</v>
      </c>
      <c r="H3016" s="119"/>
      <c r="I3016" s="119">
        <v>1</v>
      </c>
      <c r="J3016" s="119"/>
      <c r="K3016" s="217">
        <v>44811</v>
      </c>
      <c r="L3016" s="217">
        <v>44811</v>
      </c>
      <c r="M3016" s="217">
        <v>44811</v>
      </c>
      <c r="N3016" s="115" t="s">
        <v>5874</v>
      </c>
      <c r="O3016" s="115" t="s">
        <v>1332</v>
      </c>
      <c r="P3016" s="115">
        <f t="shared" si="126"/>
        <v>9</v>
      </c>
      <c r="Q3016" s="115">
        <f t="shared" si="127"/>
        <v>2022</v>
      </c>
      <c r="R3016" s="211"/>
      <c r="S3016" s="115" t="str">
        <f t="shared" si="128"/>
        <v>SP PMB</v>
      </c>
      <c r="T3016" s="115" t="str">
        <f>IFERROR(VLOOKUP(S3016,[1]LOKASI!$B$4:$D$19,2,0),"-")</f>
        <v>-</v>
      </c>
      <c r="U3016" s="216"/>
      <c r="V3016" s="216"/>
      <c r="W3016" s="215"/>
    </row>
    <row r="3017" spans="2:23" ht="69.75" hidden="1" customHeight="1" x14ac:dyDescent="0.35">
      <c r="B3017" s="115">
        <f t="shared" si="129"/>
        <v>3012</v>
      </c>
      <c r="C3017" s="115" t="s">
        <v>1755</v>
      </c>
      <c r="D3017" s="116" t="s">
        <v>5875</v>
      </c>
      <c r="E3017" s="117"/>
      <c r="F3017" s="118"/>
      <c r="G3017" s="119"/>
      <c r="H3017" s="119"/>
      <c r="I3017" s="119"/>
      <c r="J3017" s="119">
        <v>16</v>
      </c>
      <c r="K3017" s="217">
        <v>44811</v>
      </c>
      <c r="L3017" s="217">
        <v>44811</v>
      </c>
      <c r="M3017" s="217">
        <v>44811</v>
      </c>
      <c r="N3017" s="115" t="s">
        <v>4438</v>
      </c>
      <c r="O3017" s="115" t="s">
        <v>1159</v>
      </c>
      <c r="P3017" s="115">
        <f t="shared" si="126"/>
        <v>9</v>
      </c>
      <c r="Q3017" s="115">
        <f t="shared" si="127"/>
        <v>2022</v>
      </c>
      <c r="R3017" s="211">
        <v>0.25</v>
      </c>
      <c r="S3017" s="115" t="str">
        <f t="shared" si="128"/>
        <v>TLJ</v>
      </c>
      <c r="T3017" s="115" t="str">
        <f>IFERROR(VLOOKUP(S3017,[1]LOKASI!$B$4:$D$19,2,0),"-")</f>
        <v>DISTRIK I</v>
      </c>
      <c r="U3017" s="216"/>
      <c r="V3017" s="216"/>
      <c r="W3017" s="215"/>
    </row>
    <row r="3018" spans="2:23" ht="69.75" hidden="1" customHeight="1" x14ac:dyDescent="0.35">
      <c r="B3018" s="115">
        <f t="shared" si="129"/>
        <v>3013</v>
      </c>
      <c r="C3018" s="115" t="s">
        <v>1300</v>
      </c>
      <c r="D3018" s="116" t="s">
        <v>5876</v>
      </c>
      <c r="E3018" s="117"/>
      <c r="F3018" s="118"/>
      <c r="G3018" s="119"/>
      <c r="H3018" s="119"/>
      <c r="I3018" s="119"/>
      <c r="J3018" s="119">
        <v>6</v>
      </c>
      <c r="K3018" s="217">
        <v>44811</v>
      </c>
      <c r="L3018" s="217">
        <v>44811</v>
      </c>
      <c r="M3018" s="217">
        <v>44811</v>
      </c>
      <c r="N3018" s="115" t="s">
        <v>4518</v>
      </c>
      <c r="O3018" s="115" t="s">
        <v>1842</v>
      </c>
      <c r="P3018" s="115">
        <f t="shared" si="126"/>
        <v>9</v>
      </c>
      <c r="Q3018" s="115">
        <f t="shared" si="127"/>
        <v>2022</v>
      </c>
      <c r="R3018" s="211">
        <v>4.95</v>
      </c>
      <c r="S3018" s="115" t="str">
        <f t="shared" si="128"/>
        <v>TLJ</v>
      </c>
      <c r="T3018" s="115" t="str">
        <f>IFERROR(VLOOKUP(S3018,[1]LOKASI!$B$4:$D$19,2,0),"-")</f>
        <v>DISTRIK I</v>
      </c>
      <c r="U3018" s="216"/>
      <c r="V3018" s="216"/>
      <c r="W3018" s="215"/>
    </row>
    <row r="3019" spans="2:23" ht="69.75" hidden="1" customHeight="1" x14ac:dyDescent="0.35">
      <c r="B3019" s="115">
        <f t="shared" si="129"/>
        <v>3014</v>
      </c>
      <c r="C3019" s="115" t="s">
        <v>1755</v>
      </c>
      <c r="D3019" s="116" t="s">
        <v>5877</v>
      </c>
      <c r="E3019" s="117"/>
      <c r="F3019" s="118"/>
      <c r="G3019" s="119">
        <v>1</v>
      </c>
      <c r="H3019" s="119">
        <v>1</v>
      </c>
      <c r="I3019" s="119"/>
      <c r="J3019" s="119"/>
      <c r="K3019" s="217">
        <v>44811</v>
      </c>
      <c r="L3019" s="217">
        <v>44811</v>
      </c>
      <c r="M3019" s="217">
        <v>44811</v>
      </c>
      <c r="N3019" s="115" t="s">
        <v>3470</v>
      </c>
      <c r="O3019" s="115" t="s">
        <v>1778</v>
      </c>
      <c r="P3019" s="115">
        <f t="shared" si="126"/>
        <v>9</v>
      </c>
      <c r="Q3019" s="115">
        <f t="shared" si="127"/>
        <v>2022</v>
      </c>
      <c r="R3019" s="211"/>
      <c r="S3019" s="115" t="str">
        <f t="shared" si="128"/>
        <v>TMT</v>
      </c>
      <c r="T3019" s="115" t="str">
        <f>IFERROR(VLOOKUP(S3019,[1]LOKASI!$B$4:$D$19,2,0),"-")</f>
        <v>DISTRIK II</v>
      </c>
      <c r="U3019" s="216"/>
      <c r="V3019" s="216"/>
      <c r="W3019" s="215"/>
    </row>
    <row r="3020" spans="2:23" ht="69.75" hidden="1" customHeight="1" x14ac:dyDescent="0.35">
      <c r="B3020" s="115">
        <f t="shared" si="129"/>
        <v>3015</v>
      </c>
      <c r="C3020" s="115" t="s">
        <v>1755</v>
      </c>
      <c r="D3020" s="116" t="s">
        <v>5878</v>
      </c>
      <c r="E3020" s="117"/>
      <c r="F3020" s="118"/>
      <c r="G3020" s="119">
        <v>1</v>
      </c>
      <c r="H3020" s="119"/>
      <c r="I3020" s="119">
        <v>1</v>
      </c>
      <c r="J3020" s="119"/>
      <c r="K3020" s="217">
        <v>44812</v>
      </c>
      <c r="L3020" s="217">
        <v>44812</v>
      </c>
      <c r="M3020" s="217">
        <v>44812</v>
      </c>
      <c r="N3020" s="115" t="s">
        <v>3224</v>
      </c>
      <c r="O3020" s="115" t="s">
        <v>1022</v>
      </c>
      <c r="P3020" s="115">
        <f t="shared" si="126"/>
        <v>9</v>
      </c>
      <c r="Q3020" s="115">
        <f t="shared" si="127"/>
        <v>2022</v>
      </c>
      <c r="R3020" s="211"/>
      <c r="S3020" s="115" t="str">
        <f t="shared" si="128"/>
        <v>TLJ</v>
      </c>
      <c r="T3020" s="115" t="str">
        <f>IFERROR(VLOOKUP(S3020,[1]LOKASI!$B$4:$D$19,2,0),"-")</f>
        <v>DISTRIK I</v>
      </c>
      <c r="U3020" s="216"/>
      <c r="V3020" s="216"/>
      <c r="W3020" s="215"/>
    </row>
    <row r="3021" spans="2:23" ht="69.75" hidden="1" customHeight="1" x14ac:dyDescent="0.35">
      <c r="B3021" s="115">
        <f t="shared" si="129"/>
        <v>3016</v>
      </c>
      <c r="C3021" s="115" t="s">
        <v>1755</v>
      </c>
      <c r="D3021" s="116" t="s">
        <v>5879</v>
      </c>
      <c r="E3021" s="117"/>
      <c r="F3021" s="118"/>
      <c r="G3021" s="119">
        <v>1</v>
      </c>
      <c r="H3021" s="119">
        <v>1</v>
      </c>
      <c r="I3021" s="119"/>
      <c r="J3021" s="119"/>
      <c r="K3021" s="217">
        <v>44813</v>
      </c>
      <c r="L3021" s="217">
        <v>44813</v>
      </c>
      <c r="M3021" s="217">
        <v>44813</v>
      </c>
      <c r="N3021" s="115" t="s">
        <v>3860</v>
      </c>
      <c r="O3021" s="115" t="s">
        <v>1500</v>
      </c>
      <c r="P3021" s="115">
        <f t="shared" si="126"/>
        <v>9</v>
      </c>
      <c r="Q3021" s="115">
        <f t="shared" si="127"/>
        <v>2022</v>
      </c>
      <c r="R3021" s="211">
        <v>0.05</v>
      </c>
      <c r="S3021" s="115" t="str">
        <f t="shared" si="128"/>
        <v>PMB</v>
      </c>
      <c r="T3021" s="115" t="str">
        <f>IFERROR(VLOOKUP(S3021,[1]LOKASI!$B$4:$D$19,2,0),"-")</f>
        <v>DISTRIK I</v>
      </c>
      <c r="U3021" s="216"/>
      <c r="V3021" s="216"/>
      <c r="W3021" s="215"/>
    </row>
    <row r="3022" spans="2:23" ht="69.75" hidden="1" customHeight="1" x14ac:dyDescent="0.35">
      <c r="B3022" s="115">
        <f t="shared" si="129"/>
        <v>3017</v>
      </c>
      <c r="C3022" s="115" t="s">
        <v>2301</v>
      </c>
      <c r="D3022" s="116" t="s">
        <v>5880</v>
      </c>
      <c r="E3022" s="117"/>
      <c r="F3022" s="118"/>
      <c r="G3022" s="119">
        <v>1</v>
      </c>
      <c r="H3022" s="119"/>
      <c r="I3022" s="119">
        <v>2</v>
      </c>
      <c r="J3022" s="119"/>
      <c r="K3022" s="217">
        <v>44814</v>
      </c>
      <c r="L3022" s="217">
        <v>44814</v>
      </c>
      <c r="M3022" s="217">
        <v>44814</v>
      </c>
      <c r="N3022" s="115" t="s">
        <v>2806</v>
      </c>
      <c r="O3022" s="115" t="s">
        <v>1463</v>
      </c>
      <c r="P3022" s="115">
        <f t="shared" si="126"/>
        <v>9</v>
      </c>
      <c r="Q3022" s="115">
        <f t="shared" si="127"/>
        <v>2022</v>
      </c>
      <c r="R3022" s="211"/>
      <c r="S3022" s="115" t="str">
        <f t="shared" si="128"/>
        <v>LBK-05</v>
      </c>
      <c r="T3022" s="115" t="str">
        <f>IFERROR(VLOOKUP(S3022,[1]LOKASI!$B$4:$D$19,2,0),"-")</f>
        <v>-</v>
      </c>
      <c r="U3022" s="216"/>
      <c r="V3022" s="216"/>
      <c r="W3022" s="215"/>
    </row>
    <row r="3023" spans="2:23" ht="69.75" hidden="1" customHeight="1" x14ac:dyDescent="0.35">
      <c r="B3023" s="115">
        <f t="shared" si="129"/>
        <v>3018</v>
      </c>
      <c r="C3023" s="115" t="s">
        <v>2301</v>
      </c>
      <c r="D3023" s="116" t="s">
        <v>5881</v>
      </c>
      <c r="E3023" s="117"/>
      <c r="F3023" s="118"/>
      <c r="G3023" s="119">
        <v>1</v>
      </c>
      <c r="H3023" s="119"/>
      <c r="I3023" s="119"/>
      <c r="J3023" s="119"/>
      <c r="K3023" s="217">
        <v>44814</v>
      </c>
      <c r="L3023" s="217">
        <v>44814</v>
      </c>
      <c r="M3023" s="217">
        <v>44814</v>
      </c>
      <c r="N3023" s="115" t="s">
        <v>4145</v>
      </c>
      <c r="O3023" s="115" t="s">
        <v>1842</v>
      </c>
      <c r="P3023" s="115">
        <f t="shared" si="126"/>
        <v>9</v>
      </c>
      <c r="Q3023" s="115">
        <f t="shared" si="127"/>
        <v>2022</v>
      </c>
      <c r="R3023" s="211"/>
      <c r="S3023" s="115" t="str">
        <f t="shared" si="128"/>
        <v>TLJ</v>
      </c>
      <c r="T3023" s="115" t="str">
        <f>IFERROR(VLOOKUP(S3023,[1]LOKASI!$B$4:$D$19,2,0),"-")</f>
        <v>DISTRIK I</v>
      </c>
      <c r="U3023" s="216"/>
      <c r="V3023" s="216"/>
      <c r="W3023" s="215"/>
    </row>
    <row r="3024" spans="2:23" ht="69.75" hidden="1" customHeight="1" x14ac:dyDescent="0.35">
      <c r="B3024" s="115">
        <f t="shared" si="129"/>
        <v>3019</v>
      </c>
      <c r="C3024" s="115" t="s">
        <v>1755</v>
      </c>
      <c r="D3024" s="116" t="s">
        <v>5882</v>
      </c>
      <c r="E3024" s="117"/>
      <c r="F3024" s="118"/>
      <c r="G3024" s="119"/>
      <c r="H3024" s="119"/>
      <c r="I3024" s="119"/>
      <c r="J3024" s="119">
        <v>18</v>
      </c>
      <c r="K3024" s="217">
        <v>44813</v>
      </c>
      <c r="L3024" s="217">
        <v>44814</v>
      </c>
      <c r="M3024" s="217">
        <v>44814</v>
      </c>
      <c r="N3024" s="115" t="s">
        <v>5883</v>
      </c>
      <c r="O3024" s="115" t="s">
        <v>648</v>
      </c>
      <c r="P3024" s="115">
        <f t="shared" si="126"/>
        <v>9</v>
      </c>
      <c r="Q3024" s="115">
        <f t="shared" si="127"/>
        <v>2022</v>
      </c>
      <c r="R3024" s="211">
        <v>1.4999999999999999E-2</v>
      </c>
      <c r="S3024" s="115" t="str">
        <f t="shared" si="128"/>
        <v>TLJ</v>
      </c>
      <c r="T3024" s="115" t="str">
        <f>IFERROR(VLOOKUP(S3024,[1]LOKASI!$B$4:$D$19,2,0),"-")</f>
        <v>DISTRIK I</v>
      </c>
      <c r="U3024" s="216"/>
      <c r="V3024" s="216"/>
      <c r="W3024" s="215"/>
    </row>
    <row r="3025" spans="2:23" ht="69.75" hidden="1" customHeight="1" x14ac:dyDescent="0.35">
      <c r="B3025" s="115">
        <f t="shared" si="129"/>
        <v>3020</v>
      </c>
      <c r="C3025" s="115" t="s">
        <v>1755</v>
      </c>
      <c r="D3025" s="116" t="s">
        <v>5884</v>
      </c>
      <c r="E3025" s="117"/>
      <c r="F3025" s="118"/>
      <c r="G3025" s="119"/>
      <c r="H3025" s="119"/>
      <c r="I3025" s="119"/>
      <c r="J3025" s="119">
        <v>36</v>
      </c>
      <c r="K3025" s="217">
        <v>44816</v>
      </c>
      <c r="L3025" s="217">
        <v>44816</v>
      </c>
      <c r="M3025" s="217">
        <v>44816</v>
      </c>
      <c r="N3025" s="115" t="s">
        <v>5834</v>
      </c>
      <c r="O3025" s="115" t="s">
        <v>1799</v>
      </c>
      <c r="P3025" s="115">
        <f t="shared" si="126"/>
        <v>9</v>
      </c>
      <c r="Q3025" s="115">
        <f t="shared" si="127"/>
        <v>2022</v>
      </c>
      <c r="R3025" s="211">
        <v>2.2999999999999998</v>
      </c>
      <c r="S3025" s="115" t="str">
        <f t="shared" si="128"/>
        <v>OGN</v>
      </c>
      <c r="T3025" s="115" t="str">
        <f>IFERROR(VLOOKUP(S3025,[1]LOKASI!$B$4:$D$19,2,0),"-")</f>
        <v>DISTRIK II</v>
      </c>
      <c r="U3025" s="216"/>
      <c r="V3025" s="216"/>
      <c r="W3025" s="215"/>
    </row>
    <row r="3026" spans="2:23" ht="69.75" hidden="1" customHeight="1" x14ac:dyDescent="0.35">
      <c r="B3026" s="115">
        <f t="shared" si="129"/>
        <v>3021</v>
      </c>
      <c r="C3026" s="115" t="s">
        <v>2301</v>
      </c>
      <c r="D3026" s="116" t="s">
        <v>5885</v>
      </c>
      <c r="E3026" s="117"/>
      <c r="F3026" s="118"/>
      <c r="G3026" s="119">
        <v>1</v>
      </c>
      <c r="H3026" s="119"/>
      <c r="I3026" s="119"/>
      <c r="J3026" s="119"/>
      <c r="K3026" s="217">
        <v>44816</v>
      </c>
      <c r="L3026" s="217">
        <v>44816</v>
      </c>
      <c r="M3026" s="217">
        <v>44816</v>
      </c>
      <c r="N3026" s="115" t="s">
        <v>3163</v>
      </c>
      <c r="O3026" s="115" t="s">
        <v>1854</v>
      </c>
      <c r="P3026" s="115">
        <f t="shared" si="126"/>
        <v>9</v>
      </c>
      <c r="Q3026" s="115">
        <f t="shared" si="127"/>
        <v>2022</v>
      </c>
      <c r="R3026" s="211"/>
      <c r="S3026" s="115" t="str">
        <f t="shared" si="128"/>
        <v>BRG</v>
      </c>
      <c r="T3026" s="115" t="str">
        <f>IFERROR(VLOOKUP(S3026,[1]LOKASI!$B$4:$D$19,2,0),"-")</f>
        <v>DISTRIK III</v>
      </c>
      <c r="U3026" s="216"/>
      <c r="V3026" s="216"/>
      <c r="W3026" s="215"/>
    </row>
    <row r="3027" spans="2:23" ht="69.75" hidden="1" customHeight="1" x14ac:dyDescent="0.35">
      <c r="B3027" s="115">
        <f t="shared" si="129"/>
        <v>3022</v>
      </c>
      <c r="C3027" s="115" t="s">
        <v>1755</v>
      </c>
      <c r="D3027" s="116" t="s">
        <v>5886</v>
      </c>
      <c r="E3027" s="117"/>
      <c r="F3027" s="118"/>
      <c r="G3027" s="119">
        <v>1</v>
      </c>
      <c r="H3027" s="119"/>
      <c r="I3027" s="119">
        <v>1</v>
      </c>
      <c r="J3027" s="119"/>
      <c r="K3027" s="217">
        <v>44817</v>
      </c>
      <c r="L3027" s="217">
        <v>44817</v>
      </c>
      <c r="M3027" s="217">
        <v>44817</v>
      </c>
      <c r="N3027" s="115" t="s">
        <v>3230</v>
      </c>
      <c r="O3027" s="115" t="s">
        <v>691</v>
      </c>
      <c r="P3027" s="115">
        <f t="shared" si="126"/>
        <v>9</v>
      </c>
      <c r="Q3027" s="115">
        <f t="shared" si="127"/>
        <v>2022</v>
      </c>
      <c r="R3027" s="211">
        <v>0</v>
      </c>
      <c r="S3027" s="115" t="str">
        <f t="shared" si="128"/>
        <v>TLJ</v>
      </c>
      <c r="T3027" s="115" t="str">
        <f>IFERROR(VLOOKUP(S3027,[1]LOKASI!$B$4:$D$19,2,0),"-")</f>
        <v>DISTRIK I</v>
      </c>
      <c r="U3027" s="216"/>
      <c r="V3027" s="216"/>
      <c r="W3027" s="215"/>
    </row>
    <row r="3028" spans="2:23" ht="69.75" hidden="1" customHeight="1" x14ac:dyDescent="0.35">
      <c r="B3028" s="115">
        <f t="shared" si="129"/>
        <v>3023</v>
      </c>
      <c r="C3028" s="115" t="s">
        <v>1755</v>
      </c>
      <c r="D3028" s="116" t="s">
        <v>5887</v>
      </c>
      <c r="E3028" s="117"/>
      <c r="F3028" s="118"/>
      <c r="G3028" s="119"/>
      <c r="H3028" s="119"/>
      <c r="I3028" s="119"/>
      <c r="J3028" s="119">
        <v>8</v>
      </c>
      <c r="K3028" s="217">
        <v>44817</v>
      </c>
      <c r="L3028" s="217">
        <v>44817</v>
      </c>
      <c r="M3028" s="217">
        <v>44817</v>
      </c>
      <c r="N3028" s="115" t="s">
        <v>3577</v>
      </c>
      <c r="O3028" s="115" t="s">
        <v>1695</v>
      </c>
      <c r="P3028" s="115">
        <f t="shared" si="126"/>
        <v>9</v>
      </c>
      <c r="Q3028" s="115">
        <f t="shared" si="127"/>
        <v>2022</v>
      </c>
      <c r="R3028" s="211">
        <v>1.2E-2</v>
      </c>
      <c r="S3028" s="115" t="str">
        <f t="shared" si="128"/>
        <v>TTB</v>
      </c>
      <c r="T3028" s="115" t="str">
        <f>IFERROR(VLOOKUP(S3028,[1]LOKASI!$B$4:$D$19,2,0),"-")</f>
        <v>DISTRIK II</v>
      </c>
      <c r="U3028" s="216"/>
      <c r="V3028" s="216"/>
      <c r="W3028" s="215"/>
    </row>
    <row r="3029" spans="2:23" ht="69.75" hidden="1" customHeight="1" x14ac:dyDescent="0.35">
      <c r="B3029" s="115">
        <f t="shared" si="129"/>
        <v>3024</v>
      </c>
      <c r="C3029" s="115" t="s">
        <v>1755</v>
      </c>
      <c r="D3029" s="116" t="s">
        <v>5888</v>
      </c>
      <c r="E3029" s="117"/>
      <c r="F3029" s="118"/>
      <c r="G3029" s="119">
        <v>1</v>
      </c>
      <c r="H3029" s="119"/>
      <c r="I3029" s="119">
        <v>1</v>
      </c>
      <c r="J3029" s="119"/>
      <c r="K3029" s="217">
        <v>44817</v>
      </c>
      <c r="L3029" s="217">
        <v>44817</v>
      </c>
      <c r="M3029" s="217">
        <v>44817</v>
      </c>
      <c r="N3029" s="115" t="s">
        <v>5889</v>
      </c>
      <c r="O3029" s="115" t="s">
        <v>1690</v>
      </c>
      <c r="P3029" s="115">
        <f t="shared" si="126"/>
        <v>9</v>
      </c>
      <c r="Q3029" s="115">
        <f t="shared" si="127"/>
        <v>2022</v>
      </c>
      <c r="R3029" s="211">
        <v>0.45</v>
      </c>
      <c r="S3029" s="115" t="str">
        <f t="shared" si="128"/>
        <v>TTB</v>
      </c>
      <c r="T3029" s="115" t="str">
        <f>IFERROR(VLOOKUP(S3029,[1]LOKASI!$B$4:$D$19,2,0),"-")</f>
        <v>DISTRIK II</v>
      </c>
      <c r="U3029" s="216"/>
      <c r="V3029" s="216"/>
      <c r="W3029" s="215"/>
    </row>
    <row r="3030" spans="2:23" ht="69.75" hidden="1" customHeight="1" x14ac:dyDescent="0.35">
      <c r="B3030" s="115">
        <f t="shared" si="129"/>
        <v>3025</v>
      </c>
      <c r="C3030" s="115" t="s">
        <v>1755</v>
      </c>
      <c r="D3030" s="116" t="s">
        <v>5776</v>
      </c>
      <c r="E3030" s="117"/>
      <c r="F3030" s="118"/>
      <c r="G3030" s="119"/>
      <c r="H3030" s="119"/>
      <c r="I3030" s="119"/>
      <c r="J3030" s="119">
        <v>56</v>
      </c>
      <c r="K3030" s="217">
        <v>44791</v>
      </c>
      <c r="L3030" s="217">
        <v>44817</v>
      </c>
      <c r="M3030" s="217">
        <v>44817</v>
      </c>
      <c r="N3030" s="115" t="s">
        <v>2977</v>
      </c>
      <c r="O3030" s="115" t="s">
        <v>1795</v>
      </c>
      <c r="P3030" s="115">
        <f t="shared" si="126"/>
        <v>8</v>
      </c>
      <c r="Q3030" s="115">
        <f t="shared" si="127"/>
        <v>2022</v>
      </c>
      <c r="R3030" s="211"/>
      <c r="S3030" s="115" t="str">
        <f t="shared" si="128"/>
        <v>TMT</v>
      </c>
      <c r="T3030" s="115" t="str">
        <f>IFERROR(VLOOKUP(S3030,[1]LOKASI!$B$4:$D$19,2,0),"-")</f>
        <v>DISTRIK II</v>
      </c>
      <c r="U3030" s="216"/>
      <c r="V3030" s="216"/>
      <c r="W3030" s="215"/>
    </row>
    <row r="3031" spans="2:23" ht="69.75" hidden="1" customHeight="1" x14ac:dyDescent="0.35">
      <c r="B3031" s="115">
        <f t="shared" si="129"/>
        <v>3026</v>
      </c>
      <c r="C3031" s="115" t="s">
        <v>1755</v>
      </c>
      <c r="D3031" s="116" t="s">
        <v>5890</v>
      </c>
      <c r="E3031" s="117"/>
      <c r="F3031" s="118"/>
      <c r="G3031" s="119"/>
      <c r="H3031" s="119"/>
      <c r="I3031" s="119"/>
      <c r="J3031" s="119">
        <v>8</v>
      </c>
      <c r="K3031" s="217">
        <v>44818</v>
      </c>
      <c r="L3031" s="217">
        <v>44818</v>
      </c>
      <c r="M3031" s="217">
        <v>44818</v>
      </c>
      <c r="N3031" s="115" t="s">
        <v>5891</v>
      </c>
      <c r="O3031" s="115" t="s">
        <v>1520</v>
      </c>
      <c r="P3031" s="115">
        <f t="shared" si="126"/>
        <v>9</v>
      </c>
      <c r="Q3031" s="115">
        <f t="shared" si="127"/>
        <v>2022</v>
      </c>
      <c r="R3031" s="211">
        <v>0.43</v>
      </c>
      <c r="S3031" s="115" t="str">
        <f t="shared" si="128"/>
        <v>PMB</v>
      </c>
      <c r="T3031" s="115" t="str">
        <f>IFERROR(VLOOKUP(S3031,[1]LOKASI!$B$4:$D$19,2,0),"-")</f>
        <v>DISTRIK I</v>
      </c>
      <c r="U3031" s="216"/>
      <c r="V3031" s="216"/>
      <c r="W3031" s="215"/>
    </row>
    <row r="3032" spans="2:23" ht="69.75" hidden="1" customHeight="1" x14ac:dyDescent="0.35">
      <c r="B3032" s="115">
        <f t="shared" si="129"/>
        <v>3027</v>
      </c>
      <c r="C3032" s="115" t="s">
        <v>1755</v>
      </c>
      <c r="D3032" s="116" t="s">
        <v>5892</v>
      </c>
      <c r="E3032" s="117"/>
      <c r="F3032" s="118"/>
      <c r="G3032" s="119"/>
      <c r="H3032" s="119"/>
      <c r="I3032" s="119"/>
      <c r="J3032" s="119">
        <v>24</v>
      </c>
      <c r="K3032" s="217">
        <v>44818</v>
      </c>
      <c r="L3032" s="217">
        <v>44818</v>
      </c>
      <c r="M3032" s="217">
        <v>44818</v>
      </c>
      <c r="N3032" s="115" t="s">
        <v>3289</v>
      </c>
      <c r="O3032" s="115" t="s">
        <v>1579</v>
      </c>
      <c r="P3032" s="115">
        <f t="shared" si="126"/>
        <v>9</v>
      </c>
      <c r="Q3032" s="115">
        <f t="shared" si="127"/>
        <v>2022</v>
      </c>
      <c r="R3032" s="211"/>
      <c r="S3032" s="115" t="str">
        <f t="shared" si="128"/>
        <v>TLJ</v>
      </c>
      <c r="T3032" s="115" t="str">
        <f>IFERROR(VLOOKUP(S3032,[1]LOKASI!$B$4:$D$19,2,0),"-")</f>
        <v>DISTRIK I</v>
      </c>
      <c r="U3032" s="216"/>
      <c r="V3032" s="216"/>
      <c r="W3032" s="215"/>
    </row>
    <row r="3033" spans="2:23" ht="69.75" hidden="1" customHeight="1" x14ac:dyDescent="0.35">
      <c r="B3033" s="115">
        <f t="shared" si="129"/>
        <v>3028</v>
      </c>
      <c r="C3033" s="115" t="s">
        <v>1755</v>
      </c>
      <c r="D3033" s="116" t="s">
        <v>5893</v>
      </c>
      <c r="E3033" s="117"/>
      <c r="F3033" s="118"/>
      <c r="G3033" s="119"/>
      <c r="H3033" s="119"/>
      <c r="I3033" s="119"/>
      <c r="J3033" s="119">
        <v>12</v>
      </c>
      <c r="K3033" s="217">
        <v>44818</v>
      </c>
      <c r="L3033" s="217">
        <v>44818</v>
      </c>
      <c r="M3033" s="217">
        <v>44818</v>
      </c>
      <c r="N3033" s="115" t="s">
        <v>3371</v>
      </c>
      <c r="O3033" s="115" t="s">
        <v>1924</v>
      </c>
      <c r="P3033" s="115">
        <f t="shared" si="126"/>
        <v>9</v>
      </c>
      <c r="Q3033" s="115">
        <f t="shared" si="127"/>
        <v>2022</v>
      </c>
      <c r="R3033" s="211">
        <v>2.2000000000000002</v>
      </c>
      <c r="S3033" s="115" t="str">
        <f t="shared" si="128"/>
        <v>OGN</v>
      </c>
      <c r="T3033" s="115" t="str">
        <f>IFERROR(VLOOKUP(S3033,[1]LOKASI!$B$4:$D$19,2,0),"-")</f>
        <v>DISTRIK II</v>
      </c>
      <c r="U3033" s="216"/>
      <c r="V3033" s="216"/>
      <c r="W3033" s="215"/>
    </row>
    <row r="3034" spans="2:23" ht="69.75" hidden="1" customHeight="1" x14ac:dyDescent="0.35">
      <c r="B3034" s="115">
        <f t="shared" si="129"/>
        <v>3029</v>
      </c>
      <c r="C3034" s="115" t="s">
        <v>3679</v>
      </c>
      <c r="D3034" s="116" t="s">
        <v>5894</v>
      </c>
      <c r="E3034" s="117"/>
      <c r="F3034" s="118"/>
      <c r="G3034" s="119">
        <v>1</v>
      </c>
      <c r="H3034" s="119">
        <v>1</v>
      </c>
      <c r="I3034" s="119"/>
      <c r="J3034" s="119"/>
      <c r="K3034" s="217">
        <v>44818</v>
      </c>
      <c r="L3034" s="217">
        <v>44818</v>
      </c>
      <c r="M3034" s="217">
        <v>44818</v>
      </c>
      <c r="N3034" s="115" t="s">
        <v>4506</v>
      </c>
      <c r="O3034" s="115" t="s">
        <v>3401</v>
      </c>
      <c r="P3034" s="115">
        <f t="shared" si="126"/>
        <v>9</v>
      </c>
      <c r="Q3034" s="115">
        <f t="shared" si="127"/>
        <v>2022</v>
      </c>
      <c r="R3034" s="211">
        <v>2.2999999999999998</v>
      </c>
      <c r="S3034" s="115" t="str">
        <f t="shared" si="128"/>
        <v>OGN</v>
      </c>
      <c r="T3034" s="115" t="str">
        <f>IFERROR(VLOOKUP(S3034,[1]LOKASI!$B$4:$D$19,2,0),"-")</f>
        <v>DISTRIK II</v>
      </c>
      <c r="U3034" s="216"/>
      <c r="V3034" s="216"/>
      <c r="W3034" s="215"/>
    </row>
    <row r="3035" spans="2:23" ht="69.75" hidden="1" customHeight="1" x14ac:dyDescent="0.35">
      <c r="B3035" s="115">
        <f t="shared" si="129"/>
        <v>3030</v>
      </c>
      <c r="C3035" s="115" t="s">
        <v>1755</v>
      </c>
      <c r="D3035" s="116" t="s">
        <v>5895</v>
      </c>
      <c r="E3035" s="117"/>
      <c r="F3035" s="118"/>
      <c r="G3035" s="119">
        <v>1</v>
      </c>
      <c r="H3035" s="119"/>
      <c r="I3035" s="119">
        <v>1</v>
      </c>
      <c r="J3035" s="119"/>
      <c r="K3035" s="217">
        <v>44818</v>
      </c>
      <c r="L3035" s="217">
        <v>44818</v>
      </c>
      <c r="M3035" s="217">
        <v>44818</v>
      </c>
      <c r="N3035" s="115" t="s">
        <v>5896</v>
      </c>
      <c r="O3035" s="115" t="s">
        <v>3186</v>
      </c>
      <c r="P3035" s="115">
        <f t="shared" si="126"/>
        <v>9</v>
      </c>
      <c r="Q3035" s="115">
        <f t="shared" si="127"/>
        <v>2022</v>
      </c>
      <c r="R3035" s="211">
        <v>1.2</v>
      </c>
      <c r="S3035" s="115" t="str">
        <f t="shared" si="128"/>
        <v>OGN</v>
      </c>
      <c r="T3035" s="115" t="str">
        <f>IFERROR(VLOOKUP(S3035,[1]LOKASI!$B$4:$D$19,2,0),"-")</f>
        <v>DISTRIK II</v>
      </c>
      <c r="U3035" s="216"/>
      <c r="V3035" s="216"/>
      <c r="W3035" s="215"/>
    </row>
    <row r="3036" spans="2:23" ht="69.75" hidden="1" customHeight="1" x14ac:dyDescent="0.35">
      <c r="B3036" s="115">
        <f t="shared" si="129"/>
        <v>3031</v>
      </c>
      <c r="C3036" s="115" t="s">
        <v>1755</v>
      </c>
      <c r="D3036" s="116" t="s">
        <v>5897</v>
      </c>
      <c r="E3036" s="117"/>
      <c r="F3036" s="118"/>
      <c r="G3036" s="119">
        <v>1</v>
      </c>
      <c r="H3036" s="119"/>
      <c r="I3036" s="119"/>
      <c r="J3036" s="119"/>
      <c r="K3036" s="217">
        <v>44818</v>
      </c>
      <c r="L3036" s="217">
        <v>44818</v>
      </c>
      <c r="M3036" s="217">
        <v>44818</v>
      </c>
      <c r="N3036" s="115" t="s">
        <v>5898</v>
      </c>
      <c r="O3036" s="115" t="s">
        <v>1772</v>
      </c>
      <c r="P3036" s="115">
        <f t="shared" si="126"/>
        <v>9</v>
      </c>
      <c r="Q3036" s="115">
        <f t="shared" si="127"/>
        <v>2022</v>
      </c>
      <c r="R3036" s="211"/>
      <c r="S3036" s="115" t="str">
        <f t="shared" si="128"/>
        <v>OGN</v>
      </c>
      <c r="T3036" s="115" t="str">
        <f>IFERROR(VLOOKUP(S3036,[1]LOKASI!$B$4:$D$19,2,0),"-")</f>
        <v>DISTRIK II</v>
      </c>
      <c r="U3036" s="216"/>
      <c r="V3036" s="216"/>
      <c r="W3036" s="215"/>
    </row>
    <row r="3037" spans="2:23" ht="69.75" hidden="1" customHeight="1" x14ac:dyDescent="0.35">
      <c r="B3037" s="115">
        <f t="shared" si="129"/>
        <v>3032</v>
      </c>
      <c r="C3037" s="115" t="s">
        <v>1755</v>
      </c>
      <c r="D3037" s="116" t="s">
        <v>5899</v>
      </c>
      <c r="E3037" s="117"/>
      <c r="F3037" s="118"/>
      <c r="G3037" s="119">
        <v>1</v>
      </c>
      <c r="H3037" s="119"/>
      <c r="I3037" s="119">
        <v>1</v>
      </c>
      <c r="J3037" s="119"/>
      <c r="K3037" s="217">
        <v>44819</v>
      </c>
      <c r="L3037" s="217">
        <v>44819</v>
      </c>
      <c r="M3037" s="217">
        <v>44819</v>
      </c>
      <c r="N3037" s="115" t="s">
        <v>3651</v>
      </c>
      <c r="O3037" s="115" t="s">
        <v>4961</v>
      </c>
      <c r="P3037" s="115">
        <f t="shared" si="126"/>
        <v>9</v>
      </c>
      <c r="Q3037" s="115">
        <f t="shared" si="127"/>
        <v>2022</v>
      </c>
      <c r="R3037" s="211">
        <v>1</v>
      </c>
      <c r="S3037" s="115" t="str">
        <f t="shared" si="128"/>
        <v>TLJ</v>
      </c>
      <c r="T3037" s="115" t="str">
        <f>IFERROR(VLOOKUP(S3037,[1]LOKASI!$B$4:$D$19,2,0),"-")</f>
        <v>DISTRIK I</v>
      </c>
      <c r="U3037" s="216"/>
      <c r="V3037" s="216"/>
      <c r="W3037" s="215"/>
    </row>
    <row r="3038" spans="2:23" ht="69.75" hidden="1" customHeight="1" x14ac:dyDescent="0.35">
      <c r="B3038" s="115">
        <f t="shared" si="129"/>
        <v>3033</v>
      </c>
      <c r="C3038" s="115" t="s">
        <v>1755</v>
      </c>
      <c r="D3038" s="116" t="s">
        <v>5900</v>
      </c>
      <c r="E3038" s="117"/>
      <c r="F3038" s="118"/>
      <c r="G3038" s="119"/>
      <c r="H3038" s="119"/>
      <c r="I3038" s="119"/>
      <c r="J3038" s="119">
        <v>12</v>
      </c>
      <c r="K3038" s="217">
        <v>44819</v>
      </c>
      <c r="L3038" s="217">
        <v>44819</v>
      </c>
      <c r="M3038" s="217">
        <v>44819</v>
      </c>
      <c r="N3038" s="115" t="s">
        <v>3294</v>
      </c>
      <c r="O3038" s="115" t="s">
        <v>1772</v>
      </c>
      <c r="P3038" s="115">
        <f t="shared" si="126"/>
        <v>9</v>
      </c>
      <c r="Q3038" s="115">
        <f t="shared" si="127"/>
        <v>2022</v>
      </c>
      <c r="R3038" s="211">
        <v>1.3</v>
      </c>
      <c r="S3038" s="115" t="str">
        <f t="shared" si="128"/>
        <v>OGN</v>
      </c>
      <c r="T3038" s="115" t="str">
        <f>IFERROR(VLOOKUP(S3038,[1]LOKASI!$B$4:$D$19,2,0),"-")</f>
        <v>DISTRIK II</v>
      </c>
      <c r="U3038" s="216"/>
      <c r="V3038" s="216"/>
      <c r="W3038" s="215"/>
    </row>
    <row r="3039" spans="2:23" ht="69.75" hidden="1" customHeight="1" x14ac:dyDescent="0.35">
      <c r="B3039" s="115">
        <f t="shared" si="129"/>
        <v>3034</v>
      </c>
      <c r="C3039" s="115" t="s">
        <v>1755</v>
      </c>
      <c r="D3039" s="116" t="s">
        <v>5901</v>
      </c>
      <c r="E3039" s="117"/>
      <c r="F3039" s="118"/>
      <c r="G3039" s="119">
        <v>1</v>
      </c>
      <c r="H3039" s="119"/>
      <c r="I3039" s="119">
        <v>1</v>
      </c>
      <c r="J3039" s="119"/>
      <c r="K3039" s="217">
        <v>44819</v>
      </c>
      <c r="L3039" s="217">
        <v>44819</v>
      </c>
      <c r="M3039" s="217">
        <v>44819</v>
      </c>
      <c r="N3039" s="115" t="s">
        <v>4642</v>
      </c>
      <c r="O3039" s="115" t="s">
        <v>1347</v>
      </c>
      <c r="P3039" s="115">
        <f t="shared" si="126"/>
        <v>9</v>
      </c>
      <c r="Q3039" s="115">
        <f t="shared" si="127"/>
        <v>2022</v>
      </c>
      <c r="R3039" s="211">
        <v>0</v>
      </c>
      <c r="S3039" s="115" t="str">
        <f t="shared" si="128"/>
        <v>BRA</v>
      </c>
      <c r="T3039" s="115" t="str">
        <f>IFERROR(VLOOKUP(S3039,[1]LOKASI!$B$4:$D$19,2,0),"-")</f>
        <v>-</v>
      </c>
      <c r="U3039" s="216"/>
      <c r="V3039" s="216"/>
      <c r="W3039" s="215"/>
    </row>
    <row r="3040" spans="2:23" ht="69.75" hidden="1" customHeight="1" x14ac:dyDescent="0.35">
      <c r="B3040" s="115">
        <f t="shared" si="129"/>
        <v>3035</v>
      </c>
      <c r="C3040" s="115" t="s">
        <v>2301</v>
      </c>
      <c r="D3040" s="116" t="s">
        <v>5902</v>
      </c>
      <c r="E3040" s="117"/>
      <c r="F3040" s="118"/>
      <c r="G3040" s="119">
        <v>1</v>
      </c>
      <c r="H3040" s="119"/>
      <c r="I3040" s="119">
        <v>1</v>
      </c>
      <c r="J3040" s="119"/>
      <c r="K3040" s="217">
        <v>44820</v>
      </c>
      <c r="L3040" s="217">
        <v>44820</v>
      </c>
      <c r="M3040" s="217">
        <v>44820</v>
      </c>
      <c r="N3040" s="115" t="s">
        <v>3397</v>
      </c>
      <c r="O3040" s="115" t="s">
        <v>1332</v>
      </c>
      <c r="P3040" s="115">
        <f t="shared" si="126"/>
        <v>9</v>
      </c>
      <c r="Q3040" s="115">
        <f t="shared" si="127"/>
        <v>2022</v>
      </c>
      <c r="R3040" s="211"/>
      <c r="S3040" s="115" t="str">
        <f t="shared" si="128"/>
        <v>SP PMB</v>
      </c>
      <c r="T3040" s="115" t="str">
        <f>IFERROR(VLOOKUP(S3040,[1]LOKASI!$B$4:$D$19,2,0),"-")</f>
        <v>-</v>
      </c>
      <c r="U3040" s="216"/>
      <c r="V3040" s="216"/>
      <c r="W3040" s="215"/>
    </row>
    <row r="3041" spans="2:23" ht="69.75" hidden="1" customHeight="1" x14ac:dyDescent="0.35">
      <c r="B3041" s="115">
        <f t="shared" si="129"/>
        <v>3036</v>
      </c>
      <c r="C3041" s="115" t="s">
        <v>1755</v>
      </c>
      <c r="D3041" s="116" t="s">
        <v>5903</v>
      </c>
      <c r="E3041" s="117"/>
      <c r="F3041" s="118"/>
      <c r="G3041" s="119"/>
      <c r="H3041" s="119"/>
      <c r="I3041" s="119"/>
      <c r="J3041" s="119">
        <v>9</v>
      </c>
      <c r="K3041" s="217">
        <v>44820</v>
      </c>
      <c r="L3041" s="217">
        <v>44820</v>
      </c>
      <c r="M3041" s="217">
        <v>44820</v>
      </c>
      <c r="N3041" s="115" t="s">
        <v>3352</v>
      </c>
      <c r="O3041" s="115" t="s">
        <v>552</v>
      </c>
      <c r="P3041" s="115">
        <f t="shared" si="126"/>
        <v>9</v>
      </c>
      <c r="Q3041" s="115">
        <f t="shared" si="127"/>
        <v>2022</v>
      </c>
      <c r="R3041" s="211">
        <v>0.01</v>
      </c>
      <c r="S3041" s="115" t="str">
        <f t="shared" si="128"/>
        <v>TLJ</v>
      </c>
      <c r="T3041" s="115" t="str">
        <f>IFERROR(VLOOKUP(S3041,[1]LOKASI!$B$4:$D$19,2,0),"-")</f>
        <v>DISTRIK I</v>
      </c>
      <c r="U3041" s="216"/>
      <c r="V3041" s="216"/>
      <c r="W3041" s="215"/>
    </row>
    <row r="3042" spans="2:23" ht="69.75" hidden="1" customHeight="1" x14ac:dyDescent="0.35">
      <c r="B3042" s="115">
        <f t="shared" si="129"/>
        <v>3037</v>
      </c>
      <c r="C3042" s="115" t="s">
        <v>2301</v>
      </c>
      <c r="D3042" s="116" t="s">
        <v>5904</v>
      </c>
      <c r="E3042" s="117"/>
      <c r="F3042" s="118"/>
      <c r="G3042" s="119">
        <v>1</v>
      </c>
      <c r="H3042" s="119"/>
      <c r="I3042" s="119"/>
      <c r="J3042" s="119"/>
      <c r="K3042" s="217">
        <v>44820</v>
      </c>
      <c r="L3042" s="217">
        <v>44820</v>
      </c>
      <c r="M3042" s="217">
        <v>44820</v>
      </c>
      <c r="N3042" s="115" t="s">
        <v>3397</v>
      </c>
      <c r="O3042" s="115" t="s">
        <v>3493</v>
      </c>
      <c r="P3042" s="115">
        <f t="shared" si="126"/>
        <v>9</v>
      </c>
      <c r="Q3042" s="115">
        <f t="shared" si="127"/>
        <v>2022</v>
      </c>
      <c r="R3042" s="211"/>
      <c r="S3042" s="115" t="str">
        <f t="shared" si="128"/>
        <v>TDN-01</v>
      </c>
      <c r="T3042" s="115" t="str">
        <f>IFERROR(VLOOKUP(S3042,[1]LOKASI!$B$4:$D$19,2,0),"-")</f>
        <v>-</v>
      </c>
      <c r="U3042" s="216"/>
      <c r="V3042" s="216"/>
      <c r="W3042" s="215"/>
    </row>
    <row r="3043" spans="2:23" ht="69.75" hidden="1" customHeight="1" x14ac:dyDescent="0.35">
      <c r="B3043" s="115">
        <f t="shared" si="129"/>
        <v>3038</v>
      </c>
      <c r="C3043" s="115" t="s">
        <v>1755</v>
      </c>
      <c r="D3043" s="116" t="s">
        <v>5905</v>
      </c>
      <c r="E3043" s="117"/>
      <c r="F3043" s="118"/>
      <c r="G3043" s="119"/>
      <c r="H3043" s="119"/>
      <c r="I3043" s="119"/>
      <c r="J3043" s="119">
        <v>18</v>
      </c>
      <c r="K3043" s="217">
        <v>44821</v>
      </c>
      <c r="L3043" s="217">
        <v>44821</v>
      </c>
      <c r="M3043" s="217">
        <v>44821</v>
      </c>
      <c r="N3043" s="115" t="s">
        <v>3533</v>
      </c>
      <c r="O3043" s="115" t="s">
        <v>1518</v>
      </c>
      <c r="P3043" s="115">
        <f t="shared" si="126"/>
        <v>9</v>
      </c>
      <c r="Q3043" s="115">
        <f t="shared" si="127"/>
        <v>2022</v>
      </c>
      <c r="R3043" s="211">
        <v>0.56000000000000005</v>
      </c>
      <c r="S3043" s="115" t="str">
        <f t="shared" si="128"/>
        <v>PMB</v>
      </c>
      <c r="T3043" s="115" t="str">
        <f>IFERROR(VLOOKUP(S3043,[1]LOKASI!$B$4:$D$19,2,0),"-")</f>
        <v>DISTRIK I</v>
      </c>
      <c r="U3043" s="216"/>
      <c r="V3043" s="216"/>
      <c r="W3043" s="215"/>
    </row>
    <row r="3044" spans="2:23" ht="69.75" hidden="1" customHeight="1" x14ac:dyDescent="0.35">
      <c r="B3044" s="115">
        <f t="shared" si="129"/>
        <v>3039</v>
      </c>
      <c r="C3044" s="115" t="s">
        <v>1755</v>
      </c>
      <c r="D3044" s="185" t="s">
        <v>5906</v>
      </c>
      <c r="E3044" s="186"/>
      <c r="F3044" s="187"/>
      <c r="G3044" s="119"/>
      <c r="H3044" s="119"/>
      <c r="I3044" s="119"/>
      <c r="J3044" s="119">
        <v>8</v>
      </c>
      <c r="K3044" s="217">
        <v>44822</v>
      </c>
      <c r="L3044" s="217">
        <v>44822</v>
      </c>
      <c r="M3044" s="217">
        <v>44822</v>
      </c>
      <c r="N3044" s="115" t="s">
        <v>4124</v>
      </c>
      <c r="O3044" s="115" t="s">
        <v>1026</v>
      </c>
      <c r="P3044" s="115">
        <f t="shared" ref="P3044:P3061" si="130">MONTH(K3044)</f>
        <v>9</v>
      </c>
      <c r="Q3044" s="115">
        <f t="shared" ref="Q3044:Q3061" si="131">YEAR(K3044)</f>
        <v>2022</v>
      </c>
      <c r="R3044" s="211">
        <v>0.45</v>
      </c>
      <c r="S3044" s="115" t="str">
        <f t="shared" si="128"/>
        <v>TLJ</v>
      </c>
      <c r="T3044" s="115" t="str">
        <f>IFERROR(VLOOKUP(S3044,[1]LOKASI!$B$4:$D$19,2,0),"-")</f>
        <v>DISTRIK I</v>
      </c>
      <c r="U3044" s="216"/>
      <c r="V3044" s="216"/>
      <c r="W3044" s="215"/>
    </row>
    <row r="3045" spans="2:23" ht="69.75" hidden="1" customHeight="1" x14ac:dyDescent="0.35">
      <c r="B3045" s="115">
        <f t="shared" si="129"/>
        <v>3040</v>
      </c>
      <c r="C3045" s="115" t="s">
        <v>2301</v>
      </c>
      <c r="D3045" s="185" t="s">
        <v>5907</v>
      </c>
      <c r="E3045" s="186"/>
      <c r="F3045" s="187"/>
      <c r="G3045" s="119">
        <v>1</v>
      </c>
      <c r="H3045" s="119"/>
      <c r="I3045" s="119">
        <v>2</v>
      </c>
      <c r="J3045" s="119"/>
      <c r="K3045" s="217">
        <v>44823</v>
      </c>
      <c r="L3045" s="217">
        <v>44823</v>
      </c>
      <c r="M3045" s="217">
        <v>44823</v>
      </c>
      <c r="N3045" s="115" t="s">
        <v>5908</v>
      </c>
      <c r="O3045" s="115" t="s">
        <v>1514</v>
      </c>
      <c r="P3045" s="115">
        <f t="shared" si="130"/>
        <v>9</v>
      </c>
      <c r="Q3045" s="115">
        <f t="shared" si="131"/>
        <v>2022</v>
      </c>
      <c r="R3045" s="211"/>
      <c r="S3045" s="115" t="str">
        <f t="shared" si="128"/>
        <v>PMB-25</v>
      </c>
      <c r="T3045" s="115" t="str">
        <f>IFERROR(VLOOKUP(S3045,[1]LOKASI!$B$4:$D$19,2,0),"-")</f>
        <v>-</v>
      </c>
      <c r="U3045" s="216"/>
      <c r="V3045" s="216"/>
      <c r="W3045" s="215"/>
    </row>
    <row r="3046" spans="2:23" ht="69.75" hidden="1" customHeight="1" x14ac:dyDescent="0.35">
      <c r="B3046" s="115">
        <f t="shared" si="129"/>
        <v>3041</v>
      </c>
      <c r="C3046" s="115" t="s">
        <v>1755</v>
      </c>
      <c r="D3046" s="185" t="s">
        <v>5909</v>
      </c>
      <c r="E3046" s="186"/>
      <c r="F3046" s="187"/>
      <c r="G3046" s="119"/>
      <c r="H3046" s="119"/>
      <c r="I3046" s="119"/>
      <c r="J3046" s="119">
        <v>24</v>
      </c>
      <c r="K3046" s="217">
        <v>44823</v>
      </c>
      <c r="L3046" s="217">
        <v>44823</v>
      </c>
      <c r="M3046" s="217">
        <v>44823</v>
      </c>
      <c r="N3046" s="115" t="s">
        <v>3636</v>
      </c>
      <c r="O3046" s="115" t="s">
        <v>3401</v>
      </c>
      <c r="P3046" s="115">
        <f t="shared" si="130"/>
        <v>9</v>
      </c>
      <c r="Q3046" s="115">
        <f t="shared" si="131"/>
        <v>2022</v>
      </c>
      <c r="R3046" s="211">
        <v>1.2</v>
      </c>
      <c r="S3046" s="115" t="str">
        <f t="shared" si="128"/>
        <v>OGN</v>
      </c>
      <c r="T3046" s="115" t="str">
        <f>IFERROR(VLOOKUP(S3046,[1]LOKASI!$B$4:$D$19,2,0),"-")</f>
        <v>DISTRIK II</v>
      </c>
      <c r="U3046" s="216"/>
      <c r="V3046" s="216"/>
      <c r="W3046" s="215"/>
    </row>
    <row r="3047" spans="2:23" ht="69.75" hidden="1" customHeight="1" x14ac:dyDescent="0.35">
      <c r="B3047" s="115">
        <f t="shared" si="129"/>
        <v>3042</v>
      </c>
      <c r="C3047" s="115" t="s">
        <v>3679</v>
      </c>
      <c r="D3047" s="185" t="s">
        <v>5910</v>
      </c>
      <c r="E3047" s="186"/>
      <c r="F3047" s="187"/>
      <c r="G3047" s="119">
        <v>1</v>
      </c>
      <c r="H3047" s="119">
        <v>1</v>
      </c>
      <c r="I3047" s="119"/>
      <c r="J3047" s="119"/>
      <c r="K3047" s="217">
        <v>44823</v>
      </c>
      <c r="L3047" s="217">
        <v>44823</v>
      </c>
      <c r="M3047" s="217">
        <v>44823</v>
      </c>
      <c r="N3047" s="115" t="s">
        <v>3230</v>
      </c>
      <c r="O3047" s="115" t="s">
        <v>3337</v>
      </c>
      <c r="P3047" s="115">
        <f t="shared" si="130"/>
        <v>9</v>
      </c>
      <c r="Q3047" s="115">
        <f t="shared" si="131"/>
        <v>2022</v>
      </c>
      <c r="R3047" s="211">
        <v>1</v>
      </c>
      <c r="S3047" s="115" t="str">
        <f t="shared" si="128"/>
        <v>OGN</v>
      </c>
      <c r="T3047" s="115" t="str">
        <f>IFERROR(VLOOKUP(S3047,[1]LOKASI!$B$4:$D$19,2,0),"-")</f>
        <v>DISTRIK II</v>
      </c>
      <c r="U3047" s="216"/>
      <c r="V3047" s="216"/>
      <c r="W3047" s="215"/>
    </row>
    <row r="3048" spans="2:23" ht="69.75" hidden="1" customHeight="1" x14ac:dyDescent="0.35">
      <c r="B3048" s="115">
        <f t="shared" si="129"/>
        <v>3043</v>
      </c>
      <c r="C3048" s="115" t="s">
        <v>1755</v>
      </c>
      <c r="D3048" s="185" t="s">
        <v>5911</v>
      </c>
      <c r="E3048" s="186"/>
      <c r="F3048" s="187"/>
      <c r="G3048" s="119"/>
      <c r="H3048" s="119"/>
      <c r="I3048" s="119"/>
      <c r="J3048" s="119">
        <v>12</v>
      </c>
      <c r="K3048" s="217">
        <v>44824</v>
      </c>
      <c r="L3048" s="217">
        <v>44824</v>
      </c>
      <c r="M3048" s="217">
        <v>44824</v>
      </c>
      <c r="N3048" s="115" t="s">
        <v>3636</v>
      </c>
      <c r="O3048" s="115" t="s">
        <v>1979</v>
      </c>
      <c r="P3048" s="115">
        <f t="shared" si="130"/>
        <v>9</v>
      </c>
      <c r="Q3048" s="115">
        <f t="shared" si="131"/>
        <v>2022</v>
      </c>
      <c r="R3048" s="211">
        <v>1.2</v>
      </c>
      <c r="S3048" s="115" t="str">
        <f t="shared" si="128"/>
        <v>OGN</v>
      </c>
      <c r="T3048" s="115" t="str">
        <f>IFERROR(VLOOKUP(S3048,[1]LOKASI!$B$4:$D$19,2,0),"-")</f>
        <v>DISTRIK II</v>
      </c>
      <c r="U3048" s="216"/>
      <c r="V3048" s="216"/>
      <c r="W3048" s="215"/>
    </row>
    <row r="3049" spans="2:23" ht="69.75" hidden="1" customHeight="1" x14ac:dyDescent="0.35">
      <c r="B3049" s="115">
        <f t="shared" si="129"/>
        <v>3044</v>
      </c>
      <c r="C3049" s="115" t="s">
        <v>1755</v>
      </c>
      <c r="D3049" s="185" t="s">
        <v>5912</v>
      </c>
      <c r="E3049" s="186"/>
      <c r="F3049" s="187"/>
      <c r="G3049" s="119"/>
      <c r="H3049" s="119"/>
      <c r="I3049" s="119"/>
      <c r="J3049" s="119">
        <v>12</v>
      </c>
      <c r="K3049" s="217">
        <v>44824</v>
      </c>
      <c r="L3049" s="217">
        <v>44824</v>
      </c>
      <c r="M3049" s="217">
        <v>44824</v>
      </c>
      <c r="N3049" s="115" t="s">
        <v>3627</v>
      </c>
      <c r="O3049" s="115" t="s">
        <v>3186</v>
      </c>
      <c r="P3049" s="115">
        <f t="shared" si="130"/>
        <v>9</v>
      </c>
      <c r="Q3049" s="115">
        <f t="shared" si="131"/>
        <v>2022</v>
      </c>
      <c r="R3049" s="211">
        <v>0.05</v>
      </c>
      <c r="S3049" s="115" t="str">
        <f t="shared" si="128"/>
        <v>OGN</v>
      </c>
      <c r="T3049" s="115" t="str">
        <f>IFERROR(VLOOKUP(S3049,[1]LOKASI!$B$4:$D$19,2,0),"-")</f>
        <v>DISTRIK II</v>
      </c>
      <c r="U3049" s="216"/>
      <c r="V3049" s="216"/>
      <c r="W3049" s="215"/>
    </row>
    <row r="3050" spans="2:23" ht="69.75" hidden="1" customHeight="1" x14ac:dyDescent="0.35">
      <c r="B3050" s="115">
        <f t="shared" si="129"/>
        <v>3045</v>
      </c>
      <c r="C3050" s="115" t="s">
        <v>1755</v>
      </c>
      <c r="D3050" s="185" t="s">
        <v>5913</v>
      </c>
      <c r="E3050" s="186"/>
      <c r="F3050" s="187"/>
      <c r="G3050" s="119"/>
      <c r="H3050" s="119"/>
      <c r="I3050" s="119"/>
      <c r="J3050" s="119">
        <v>16</v>
      </c>
      <c r="K3050" s="217">
        <v>44825</v>
      </c>
      <c r="L3050" s="217">
        <v>44825</v>
      </c>
      <c r="M3050" s="217">
        <v>44825</v>
      </c>
      <c r="N3050" s="115" t="s">
        <v>5914</v>
      </c>
      <c r="O3050" s="115" t="s">
        <v>1521</v>
      </c>
      <c r="P3050" s="115">
        <f t="shared" si="130"/>
        <v>9</v>
      </c>
      <c r="Q3050" s="115">
        <f t="shared" si="131"/>
        <v>2022</v>
      </c>
      <c r="R3050" s="211">
        <v>0.9</v>
      </c>
      <c r="S3050" s="115" t="str">
        <f t="shared" si="128"/>
        <v>PMB</v>
      </c>
      <c r="T3050" s="115" t="str">
        <f>IFERROR(VLOOKUP(S3050,[1]LOKASI!$B$4:$D$19,2,0),"-")</f>
        <v>DISTRIK I</v>
      </c>
      <c r="U3050" s="216"/>
      <c r="V3050" s="216"/>
      <c r="W3050" s="215"/>
    </row>
    <row r="3051" spans="2:23" ht="69.75" hidden="1" customHeight="1" x14ac:dyDescent="0.35">
      <c r="B3051" s="115">
        <f t="shared" si="129"/>
        <v>3046</v>
      </c>
      <c r="C3051" s="115" t="s">
        <v>1755</v>
      </c>
      <c r="D3051" s="185" t="s">
        <v>5915</v>
      </c>
      <c r="E3051" s="186"/>
      <c r="F3051" s="187"/>
      <c r="G3051" s="119">
        <v>1</v>
      </c>
      <c r="H3051" s="119"/>
      <c r="I3051" s="119">
        <v>1</v>
      </c>
      <c r="J3051" s="119"/>
      <c r="K3051" s="217">
        <v>44825</v>
      </c>
      <c r="L3051" s="217">
        <v>44825</v>
      </c>
      <c r="M3051" s="217">
        <v>44825</v>
      </c>
      <c r="N3051" s="115" t="s">
        <v>5916</v>
      </c>
      <c r="O3051" s="115" t="s">
        <v>1432</v>
      </c>
      <c r="P3051" s="115">
        <f t="shared" si="130"/>
        <v>9</v>
      </c>
      <c r="Q3051" s="115">
        <f t="shared" si="131"/>
        <v>2022</v>
      </c>
      <c r="R3051" s="211">
        <v>0.9</v>
      </c>
      <c r="S3051" s="115" t="str">
        <f t="shared" si="128"/>
        <v>GNK</v>
      </c>
      <c r="T3051" s="115" t="str">
        <f>IFERROR(VLOOKUP(S3051,[1]LOKASI!$B$4:$D$19,2,0),"-")</f>
        <v>DISTRIK I</v>
      </c>
      <c r="U3051" s="216"/>
      <c r="V3051" s="216"/>
      <c r="W3051" s="215"/>
    </row>
    <row r="3052" spans="2:23" ht="69.75" hidden="1" customHeight="1" x14ac:dyDescent="0.35">
      <c r="B3052" s="115">
        <f t="shared" si="129"/>
        <v>3047</v>
      </c>
      <c r="C3052" s="115" t="s">
        <v>1755</v>
      </c>
      <c r="D3052" s="185" t="s">
        <v>5917</v>
      </c>
      <c r="E3052" s="186"/>
      <c r="F3052" s="187"/>
      <c r="G3052" s="119"/>
      <c r="H3052" s="119"/>
      <c r="I3052" s="119"/>
      <c r="J3052" s="119">
        <v>8</v>
      </c>
      <c r="K3052" s="217">
        <v>44825</v>
      </c>
      <c r="L3052" s="217">
        <v>44825</v>
      </c>
      <c r="M3052" s="217">
        <v>44825</v>
      </c>
      <c r="N3052" s="115" t="s">
        <v>3294</v>
      </c>
      <c r="O3052" s="115" t="s">
        <v>1799</v>
      </c>
      <c r="P3052" s="115">
        <f t="shared" si="130"/>
        <v>9</v>
      </c>
      <c r="Q3052" s="115">
        <f t="shared" si="131"/>
        <v>2022</v>
      </c>
      <c r="R3052" s="211">
        <v>2.29</v>
      </c>
      <c r="S3052" s="115" t="str">
        <f t="shared" si="128"/>
        <v>OGN</v>
      </c>
      <c r="T3052" s="115" t="str">
        <f>IFERROR(VLOOKUP(S3052,[1]LOKASI!$B$4:$D$19,2,0),"-")</f>
        <v>DISTRIK II</v>
      </c>
      <c r="U3052" s="216"/>
      <c r="V3052" s="216"/>
      <c r="W3052" s="215"/>
    </row>
    <row r="3053" spans="2:23" ht="69.75" hidden="1" customHeight="1" x14ac:dyDescent="0.35">
      <c r="B3053" s="115">
        <f t="shared" si="129"/>
        <v>3048</v>
      </c>
      <c r="C3053" s="115" t="s">
        <v>3679</v>
      </c>
      <c r="D3053" s="185" t="s">
        <v>5918</v>
      </c>
      <c r="E3053" s="186"/>
      <c r="F3053" s="187"/>
      <c r="G3053" s="119"/>
      <c r="H3053" s="119"/>
      <c r="I3053" s="119"/>
      <c r="J3053" s="119">
        <v>6</v>
      </c>
      <c r="K3053" s="217">
        <v>44825</v>
      </c>
      <c r="L3053" s="217">
        <v>44825</v>
      </c>
      <c r="M3053" s="217">
        <v>44825</v>
      </c>
      <c r="N3053" s="115" t="s">
        <v>3712</v>
      </c>
      <c r="O3053" s="115" t="s">
        <v>3401</v>
      </c>
      <c r="P3053" s="115">
        <f t="shared" si="130"/>
        <v>9</v>
      </c>
      <c r="Q3053" s="115">
        <f t="shared" si="131"/>
        <v>2022</v>
      </c>
      <c r="R3053" s="211">
        <v>2.2999999999999998</v>
      </c>
      <c r="S3053" s="115" t="str">
        <f t="shared" si="128"/>
        <v>OGN</v>
      </c>
      <c r="T3053" s="115" t="str">
        <f>IFERROR(VLOOKUP(S3053,[1]LOKASI!$B$4:$D$19,2,0),"-")</f>
        <v>DISTRIK II</v>
      </c>
      <c r="U3053" s="216"/>
      <c r="V3053" s="216"/>
      <c r="W3053" s="215"/>
    </row>
    <row r="3054" spans="2:23" ht="69.75" hidden="1" customHeight="1" x14ac:dyDescent="0.35">
      <c r="B3054" s="115">
        <f t="shared" si="129"/>
        <v>3049</v>
      </c>
      <c r="C3054" s="115" t="s">
        <v>1755</v>
      </c>
      <c r="D3054" s="185" t="s">
        <v>5919</v>
      </c>
      <c r="E3054" s="186"/>
      <c r="F3054" s="187"/>
      <c r="G3054" s="119"/>
      <c r="H3054" s="119"/>
      <c r="I3054" s="119"/>
      <c r="J3054" s="119">
        <v>12</v>
      </c>
      <c r="K3054" s="217">
        <v>44826</v>
      </c>
      <c r="L3054" s="217">
        <v>44826</v>
      </c>
      <c r="M3054" s="217">
        <v>44826</v>
      </c>
      <c r="N3054" s="115" t="s">
        <v>3577</v>
      </c>
      <c r="O3054" s="115" t="s">
        <v>3186</v>
      </c>
      <c r="P3054" s="115">
        <f t="shared" si="130"/>
        <v>9</v>
      </c>
      <c r="Q3054" s="115">
        <f t="shared" si="131"/>
        <v>2022</v>
      </c>
      <c r="R3054" s="211">
        <v>1.19</v>
      </c>
      <c r="S3054" s="115" t="str">
        <f t="shared" si="128"/>
        <v>OGN</v>
      </c>
      <c r="T3054" s="115" t="str">
        <f>IFERROR(VLOOKUP(S3054,[1]LOKASI!$B$4:$D$19,2,0),"-")</f>
        <v>DISTRIK II</v>
      </c>
      <c r="U3054" s="216"/>
      <c r="V3054" s="216"/>
      <c r="W3054" s="215"/>
    </row>
    <row r="3055" spans="2:23" ht="69.75" hidden="1" customHeight="1" x14ac:dyDescent="0.35">
      <c r="B3055" s="115">
        <f t="shared" si="129"/>
        <v>3050</v>
      </c>
      <c r="C3055" s="115" t="s">
        <v>1755</v>
      </c>
      <c r="D3055" s="185" t="s">
        <v>5920</v>
      </c>
      <c r="E3055" s="186"/>
      <c r="F3055" s="187"/>
      <c r="G3055" s="119"/>
      <c r="H3055" s="119"/>
      <c r="I3055" s="119"/>
      <c r="J3055" s="119">
        <v>16</v>
      </c>
      <c r="K3055" s="217">
        <v>44826</v>
      </c>
      <c r="L3055" s="217">
        <v>44826</v>
      </c>
      <c r="M3055" s="217">
        <v>44826</v>
      </c>
      <c r="N3055" s="115" t="s">
        <v>3833</v>
      </c>
      <c r="O3055" s="115" t="s">
        <v>1150</v>
      </c>
      <c r="P3055" s="115">
        <f t="shared" si="130"/>
        <v>9</v>
      </c>
      <c r="Q3055" s="115">
        <f t="shared" si="131"/>
        <v>2022</v>
      </c>
      <c r="R3055" s="211">
        <v>0.3</v>
      </c>
      <c r="S3055" s="115" t="str">
        <f t="shared" si="128"/>
        <v>TLJ</v>
      </c>
      <c r="T3055" s="115" t="str">
        <f>IFERROR(VLOOKUP(S3055,[1]LOKASI!$B$4:$D$19,2,0),"-")</f>
        <v>DISTRIK I</v>
      </c>
      <c r="U3055" s="216"/>
      <c r="V3055" s="216"/>
      <c r="W3055" s="215"/>
    </row>
    <row r="3056" spans="2:23" ht="69.75" hidden="1" customHeight="1" x14ac:dyDescent="0.35">
      <c r="B3056" s="115">
        <f t="shared" si="129"/>
        <v>3051</v>
      </c>
      <c r="C3056" s="115" t="s">
        <v>1755</v>
      </c>
      <c r="D3056" s="185" t="s">
        <v>5921</v>
      </c>
      <c r="E3056" s="186"/>
      <c r="F3056" s="187"/>
      <c r="G3056" s="119">
        <v>1</v>
      </c>
      <c r="H3056" s="119"/>
      <c r="I3056" s="119">
        <v>1</v>
      </c>
      <c r="J3056" s="119"/>
      <c r="K3056" s="217">
        <v>44828</v>
      </c>
      <c r="L3056" s="217">
        <v>44828</v>
      </c>
      <c r="M3056" s="217">
        <v>44828</v>
      </c>
      <c r="N3056" s="115" t="s">
        <v>3860</v>
      </c>
      <c r="O3056" s="115" t="s">
        <v>1363</v>
      </c>
      <c r="P3056" s="115">
        <f t="shared" si="130"/>
        <v>9</v>
      </c>
      <c r="Q3056" s="115">
        <f t="shared" si="131"/>
        <v>2022</v>
      </c>
      <c r="R3056" s="211">
        <v>2.25</v>
      </c>
      <c r="S3056" s="115" t="str">
        <f t="shared" si="128"/>
        <v>BRG</v>
      </c>
      <c r="T3056" s="115" t="str">
        <f>IFERROR(VLOOKUP(S3056,[1]LOKASI!$B$4:$D$19,2,0),"-")</f>
        <v>DISTRIK III</v>
      </c>
      <c r="U3056" s="216"/>
      <c r="V3056" s="216"/>
      <c r="W3056" s="215"/>
    </row>
    <row r="3057" spans="2:23" ht="69.75" hidden="1" customHeight="1" x14ac:dyDescent="0.35">
      <c r="B3057" s="115">
        <f t="shared" si="129"/>
        <v>3052</v>
      </c>
      <c r="C3057" s="115" t="s">
        <v>1755</v>
      </c>
      <c r="D3057" s="185" t="s">
        <v>5922</v>
      </c>
      <c r="E3057" s="186"/>
      <c r="F3057" s="187"/>
      <c r="G3057" s="119">
        <v>1</v>
      </c>
      <c r="H3057" s="119"/>
      <c r="I3057" s="119">
        <v>1</v>
      </c>
      <c r="J3057" s="119"/>
      <c r="K3057" s="217">
        <v>44830</v>
      </c>
      <c r="L3057" s="217">
        <v>44830</v>
      </c>
      <c r="M3057" s="217">
        <v>44830</v>
      </c>
      <c r="N3057" s="115" t="s">
        <v>3658</v>
      </c>
      <c r="O3057" s="115" t="s">
        <v>1332</v>
      </c>
      <c r="P3057" s="115">
        <f t="shared" si="130"/>
        <v>9</v>
      </c>
      <c r="Q3057" s="115">
        <f t="shared" si="131"/>
        <v>2022</v>
      </c>
      <c r="R3057" s="211"/>
      <c r="S3057" s="115" t="str">
        <f t="shared" si="128"/>
        <v xml:space="preserve">SP </v>
      </c>
      <c r="T3057" s="115" t="str">
        <f>IFERROR(VLOOKUP(S3057,[1]LOKASI!$B$4:$D$19,2,0),"-")</f>
        <v>-</v>
      </c>
      <c r="U3057" s="216"/>
      <c r="V3057" s="216"/>
      <c r="W3057" s="215"/>
    </row>
    <row r="3058" spans="2:23" ht="69.75" hidden="1" customHeight="1" x14ac:dyDescent="0.35">
      <c r="B3058" s="115">
        <f t="shared" si="129"/>
        <v>3053</v>
      </c>
      <c r="C3058" s="115" t="s">
        <v>1755</v>
      </c>
      <c r="D3058" s="185" t="s">
        <v>5923</v>
      </c>
      <c r="E3058" s="186"/>
      <c r="F3058" s="187"/>
      <c r="G3058" s="119"/>
      <c r="H3058" s="119"/>
      <c r="I3058" s="119"/>
      <c r="J3058" s="119">
        <v>32</v>
      </c>
      <c r="K3058" s="217">
        <v>44831</v>
      </c>
      <c r="L3058" s="217">
        <v>44831</v>
      </c>
      <c r="M3058" s="217">
        <v>44831</v>
      </c>
      <c r="N3058" s="115" t="s">
        <v>5924</v>
      </c>
      <c r="O3058" s="115" t="s">
        <v>1619</v>
      </c>
      <c r="P3058" s="115">
        <f t="shared" si="130"/>
        <v>9</v>
      </c>
      <c r="Q3058" s="115">
        <f t="shared" si="131"/>
        <v>2022</v>
      </c>
      <c r="R3058" s="211">
        <v>0.03</v>
      </c>
      <c r="S3058" s="115" t="str">
        <f t="shared" si="128"/>
        <v>TLJ</v>
      </c>
      <c r="T3058" s="115" t="str">
        <f>IFERROR(VLOOKUP(S3058,[1]LOKASI!$B$4:$D$19,2,0),"-")</f>
        <v>DISTRIK I</v>
      </c>
      <c r="U3058" s="216"/>
      <c r="V3058" s="216"/>
      <c r="W3058" s="215"/>
    </row>
    <row r="3059" spans="2:23" ht="69.75" hidden="1" customHeight="1" x14ac:dyDescent="0.35">
      <c r="B3059" s="115">
        <f t="shared" si="129"/>
        <v>3054</v>
      </c>
      <c r="C3059" s="115" t="s">
        <v>1755</v>
      </c>
      <c r="D3059" s="185" t="s">
        <v>5925</v>
      </c>
      <c r="E3059" s="186"/>
      <c r="F3059" s="187"/>
      <c r="G3059" s="119"/>
      <c r="H3059" s="119"/>
      <c r="I3059" s="119"/>
      <c r="J3059" s="119">
        <v>16</v>
      </c>
      <c r="K3059" s="217">
        <v>44832</v>
      </c>
      <c r="L3059" s="217">
        <v>44832</v>
      </c>
      <c r="M3059" s="217">
        <v>44832</v>
      </c>
      <c r="N3059" s="115" t="s">
        <v>3102</v>
      </c>
      <c r="O3059" s="115" t="s">
        <v>652</v>
      </c>
      <c r="P3059" s="115">
        <f t="shared" si="130"/>
        <v>9</v>
      </c>
      <c r="Q3059" s="115">
        <f t="shared" si="131"/>
        <v>2022</v>
      </c>
      <c r="R3059" s="211">
        <v>0.97499999999999998</v>
      </c>
      <c r="S3059" s="115" t="str">
        <f t="shared" si="128"/>
        <v>TLJ</v>
      </c>
      <c r="T3059" s="115" t="str">
        <f>IFERROR(VLOOKUP(S3059,[1]LOKASI!$B$4:$D$19,2,0),"-")</f>
        <v>DISTRIK I</v>
      </c>
      <c r="U3059" s="216"/>
      <c r="V3059" s="216"/>
      <c r="W3059" s="215"/>
    </row>
    <row r="3060" spans="2:23" ht="69.75" hidden="1" customHeight="1" x14ac:dyDescent="0.35">
      <c r="B3060" s="115">
        <f t="shared" si="129"/>
        <v>3055</v>
      </c>
      <c r="C3060" s="115" t="s">
        <v>1755</v>
      </c>
      <c r="D3060" s="185" t="s">
        <v>5926</v>
      </c>
      <c r="E3060" s="186"/>
      <c r="F3060" s="187"/>
      <c r="G3060" s="119"/>
      <c r="H3060" s="119"/>
      <c r="I3060" s="119"/>
      <c r="J3060" s="119">
        <v>16</v>
      </c>
      <c r="K3060" s="217">
        <v>44833</v>
      </c>
      <c r="L3060" s="217">
        <v>44833</v>
      </c>
      <c r="M3060" s="217">
        <v>44833</v>
      </c>
      <c r="N3060" s="115" t="s">
        <v>3163</v>
      </c>
      <c r="O3060" s="115" t="s">
        <v>1058</v>
      </c>
      <c r="P3060" s="115">
        <f t="shared" si="130"/>
        <v>9</v>
      </c>
      <c r="Q3060" s="115">
        <f t="shared" si="131"/>
        <v>2022</v>
      </c>
      <c r="R3060" s="160">
        <v>0.9</v>
      </c>
      <c r="S3060" s="115" t="str">
        <f t="shared" si="128"/>
        <v>TLJ</v>
      </c>
      <c r="T3060" s="115" t="str">
        <f>IFERROR(VLOOKUP(S3060,[1]LOKASI!$B$4:$D$19,2,0),"-")</f>
        <v>DISTRIK I</v>
      </c>
      <c r="U3060" s="216"/>
      <c r="V3060" s="216"/>
      <c r="W3060" s="215"/>
    </row>
    <row r="3061" spans="2:23" ht="69.75" hidden="1" customHeight="1" x14ac:dyDescent="0.35">
      <c r="B3061" s="115">
        <f t="shared" si="129"/>
        <v>3056</v>
      </c>
      <c r="C3061" s="115" t="s">
        <v>1755</v>
      </c>
      <c r="D3061" s="185" t="s">
        <v>5927</v>
      </c>
      <c r="E3061" s="186"/>
      <c r="F3061" s="187"/>
      <c r="G3061" s="119"/>
      <c r="H3061" s="119"/>
      <c r="I3061" s="119"/>
      <c r="J3061" s="119">
        <v>12</v>
      </c>
      <c r="K3061" s="217">
        <v>44833</v>
      </c>
      <c r="L3061" s="217">
        <v>44833</v>
      </c>
      <c r="M3061" s="217">
        <v>44833</v>
      </c>
      <c r="N3061" s="115" t="s">
        <v>4139</v>
      </c>
      <c r="O3061" s="115" t="s">
        <v>1799</v>
      </c>
      <c r="P3061" s="115">
        <f t="shared" si="130"/>
        <v>9</v>
      </c>
      <c r="Q3061" s="115">
        <f t="shared" si="131"/>
        <v>2022</v>
      </c>
      <c r="R3061" s="160">
        <v>2</v>
      </c>
      <c r="S3061" s="115" t="str">
        <f t="shared" si="128"/>
        <v>OGN</v>
      </c>
      <c r="T3061" s="115" t="str">
        <f>IFERROR(VLOOKUP(S3061,[1]LOKASI!$B$4:$D$19,2,0),"-")</f>
        <v>DISTRIK II</v>
      </c>
      <c r="U3061" s="216"/>
      <c r="V3061" s="216"/>
      <c r="W3061" s="215"/>
    </row>
    <row r="3062" spans="2:23" ht="69.75" hidden="1" customHeight="1" x14ac:dyDescent="0.35">
      <c r="B3062" s="115">
        <f t="shared" si="129"/>
        <v>3057</v>
      </c>
      <c r="C3062" s="115" t="s">
        <v>1755</v>
      </c>
      <c r="D3062" s="185" t="s">
        <v>5928</v>
      </c>
      <c r="E3062" s="186"/>
      <c r="F3062" s="187"/>
      <c r="G3062" s="119">
        <v>1</v>
      </c>
      <c r="H3062" s="119">
        <v>1</v>
      </c>
      <c r="I3062" s="119"/>
      <c r="J3062" s="119"/>
      <c r="K3062" s="217">
        <v>44834</v>
      </c>
      <c r="L3062" s="217">
        <v>44834</v>
      </c>
      <c r="M3062" s="217">
        <v>44837</v>
      </c>
      <c r="N3062" s="115" t="s">
        <v>5929</v>
      </c>
      <c r="O3062" s="115" t="s">
        <v>1363</v>
      </c>
      <c r="P3062" s="218">
        <v>10</v>
      </c>
      <c r="Q3062" s="218">
        <v>2022</v>
      </c>
      <c r="R3062" s="115">
        <v>0.8</v>
      </c>
      <c r="S3062" s="115" t="str">
        <f t="shared" si="128"/>
        <v>BRG</v>
      </c>
      <c r="T3062" s="115" t="str">
        <f>IFERROR(VLOOKUP(S3062,[1]LOKASI!$B$4:$D$19,2,0),"-")</f>
        <v>DISTRIK III</v>
      </c>
      <c r="U3062" s="216"/>
      <c r="V3062" s="216"/>
      <c r="W3062" s="215"/>
    </row>
    <row r="3063" spans="2:23" ht="69.75" hidden="1" customHeight="1" x14ac:dyDescent="0.35">
      <c r="B3063" s="115">
        <f t="shared" si="129"/>
        <v>3058</v>
      </c>
      <c r="C3063" s="115" t="s">
        <v>1755</v>
      </c>
      <c r="D3063" s="185" t="s">
        <v>5930</v>
      </c>
      <c r="E3063" s="186"/>
      <c r="F3063" s="187"/>
      <c r="G3063" s="119"/>
      <c r="H3063" s="119"/>
      <c r="I3063" s="119"/>
      <c r="J3063" s="119">
        <v>16</v>
      </c>
      <c r="K3063" s="217">
        <v>44838</v>
      </c>
      <c r="L3063" s="217">
        <v>44838</v>
      </c>
      <c r="M3063" s="217">
        <v>44839</v>
      </c>
      <c r="N3063" s="115" t="s">
        <v>5931</v>
      </c>
      <c r="O3063" s="115" t="s">
        <v>1363</v>
      </c>
      <c r="P3063" s="218">
        <v>10</v>
      </c>
      <c r="Q3063" s="218">
        <v>2022</v>
      </c>
      <c r="R3063" s="115">
        <v>2.2999999999999998</v>
      </c>
      <c r="S3063" s="115" t="str">
        <f t="shared" si="128"/>
        <v>BRG</v>
      </c>
      <c r="T3063" s="115" t="str">
        <f>IFERROR(VLOOKUP(S3063,[1]LOKASI!$B$4:$D$19,2,0),"-")</f>
        <v>DISTRIK III</v>
      </c>
      <c r="U3063" s="216"/>
      <c r="V3063" s="216"/>
      <c r="W3063" s="215"/>
    </row>
    <row r="3064" spans="2:23" ht="69.75" hidden="1" customHeight="1" x14ac:dyDescent="0.35">
      <c r="B3064" s="115">
        <f t="shared" si="129"/>
        <v>3059</v>
      </c>
      <c r="C3064" s="115" t="s">
        <v>2301</v>
      </c>
      <c r="D3064" s="185" t="s">
        <v>5932</v>
      </c>
      <c r="E3064" s="186"/>
      <c r="F3064" s="187"/>
      <c r="G3064" s="119">
        <v>1</v>
      </c>
      <c r="H3064" s="119">
        <v>1</v>
      </c>
      <c r="I3064" s="119"/>
      <c r="J3064" s="119"/>
      <c r="K3064" s="217">
        <v>44839</v>
      </c>
      <c r="L3064" s="217">
        <v>44839</v>
      </c>
      <c r="M3064" s="217">
        <v>44839</v>
      </c>
      <c r="N3064" s="115" t="s">
        <v>3240</v>
      </c>
      <c r="O3064" s="115" t="s">
        <v>1854</v>
      </c>
      <c r="P3064" s="218">
        <v>10</v>
      </c>
      <c r="Q3064" s="218">
        <v>2022</v>
      </c>
      <c r="R3064" s="115"/>
      <c r="S3064" s="115" t="str">
        <f t="shared" si="128"/>
        <v>BRG</v>
      </c>
      <c r="T3064" s="115" t="str">
        <f>IFERROR(VLOOKUP(S3064,[1]LOKASI!$B$4:$D$19,2,0),"-")</f>
        <v>DISTRIK III</v>
      </c>
      <c r="U3064" s="216"/>
      <c r="V3064" s="216"/>
      <c r="W3064" s="215"/>
    </row>
    <row r="3065" spans="2:23" ht="69.75" hidden="1" customHeight="1" x14ac:dyDescent="0.35">
      <c r="B3065" s="115">
        <f t="shared" si="129"/>
        <v>3060</v>
      </c>
      <c r="C3065" s="115" t="s">
        <v>2301</v>
      </c>
      <c r="D3065" s="185" t="s">
        <v>5933</v>
      </c>
      <c r="E3065" s="186"/>
      <c r="F3065" s="187"/>
      <c r="G3065" s="119">
        <v>1</v>
      </c>
      <c r="H3065" s="119"/>
      <c r="I3065" s="119">
        <v>1</v>
      </c>
      <c r="J3065" s="119"/>
      <c r="K3065" s="217">
        <v>44839</v>
      </c>
      <c r="L3065" s="217">
        <v>44839</v>
      </c>
      <c r="M3065" s="217">
        <v>44839</v>
      </c>
      <c r="N3065" s="115" t="s">
        <v>3240</v>
      </c>
      <c r="O3065" s="115" t="s">
        <v>1906</v>
      </c>
      <c r="P3065" s="218">
        <v>10</v>
      </c>
      <c r="Q3065" s="218">
        <v>2022</v>
      </c>
      <c r="R3065" s="115"/>
      <c r="S3065" s="115" t="str">
        <f t="shared" si="128"/>
        <v>OGN</v>
      </c>
      <c r="T3065" s="115" t="str">
        <f>IFERROR(VLOOKUP(S3065,[1]LOKASI!$B$4:$D$19,2,0),"-")</f>
        <v>DISTRIK II</v>
      </c>
      <c r="U3065" s="216"/>
      <c r="V3065" s="216"/>
      <c r="W3065" s="215"/>
    </row>
    <row r="3066" spans="2:23" ht="69.75" hidden="1" customHeight="1" x14ac:dyDescent="0.35">
      <c r="B3066" s="115">
        <f t="shared" si="129"/>
        <v>3061</v>
      </c>
      <c r="C3066" s="115" t="s">
        <v>1755</v>
      </c>
      <c r="D3066" s="185" t="s">
        <v>5934</v>
      </c>
      <c r="E3066" s="186"/>
      <c r="F3066" s="187"/>
      <c r="G3066" s="119">
        <v>1</v>
      </c>
      <c r="H3066" s="119">
        <v>1</v>
      </c>
      <c r="I3066" s="119"/>
      <c r="J3066" s="119"/>
      <c r="K3066" s="217">
        <v>44839</v>
      </c>
      <c r="L3066" s="217">
        <v>44839</v>
      </c>
      <c r="M3066" s="217">
        <v>44839</v>
      </c>
      <c r="N3066" s="115" t="s">
        <v>3150</v>
      </c>
      <c r="O3066" s="115" t="s">
        <v>1778</v>
      </c>
      <c r="P3066" s="218">
        <v>10</v>
      </c>
      <c r="Q3066" s="218">
        <v>2022</v>
      </c>
      <c r="R3066" s="115"/>
      <c r="S3066" s="115" t="str">
        <f t="shared" si="128"/>
        <v>TMT</v>
      </c>
      <c r="T3066" s="115" t="str">
        <f>IFERROR(VLOOKUP(S3066,[1]LOKASI!$B$4:$D$19,2,0),"-")</f>
        <v>DISTRIK II</v>
      </c>
      <c r="U3066" s="216"/>
      <c r="V3066" s="216"/>
      <c r="W3066" s="215"/>
    </row>
    <row r="3067" spans="2:23" ht="69.75" hidden="1" customHeight="1" x14ac:dyDescent="0.35">
      <c r="B3067" s="115">
        <f t="shared" si="129"/>
        <v>3062</v>
      </c>
      <c r="C3067" s="115" t="s">
        <v>1755</v>
      </c>
      <c r="D3067" s="185" t="s">
        <v>5935</v>
      </c>
      <c r="E3067" s="186"/>
      <c r="F3067" s="187"/>
      <c r="G3067" s="119">
        <v>1</v>
      </c>
      <c r="H3067" s="119"/>
      <c r="I3067" s="119">
        <v>1</v>
      </c>
      <c r="J3067" s="119"/>
      <c r="K3067" s="217">
        <v>44839</v>
      </c>
      <c r="L3067" s="217">
        <v>44839</v>
      </c>
      <c r="M3067" s="217">
        <v>44840</v>
      </c>
      <c r="N3067" s="115" t="s">
        <v>3617</v>
      </c>
      <c r="O3067" s="115" t="s">
        <v>1426</v>
      </c>
      <c r="P3067" s="218">
        <v>10</v>
      </c>
      <c r="Q3067" s="218">
        <v>2022</v>
      </c>
      <c r="R3067" s="115"/>
      <c r="S3067" s="115" t="str">
        <f t="shared" si="128"/>
        <v>GNK</v>
      </c>
      <c r="T3067" s="115" t="str">
        <f>IFERROR(VLOOKUP(S3067,[1]LOKASI!$B$4:$D$19,2,0),"-")</f>
        <v>DISTRIK I</v>
      </c>
      <c r="U3067" s="216"/>
      <c r="V3067" s="216"/>
      <c r="W3067" s="215"/>
    </row>
    <row r="3068" spans="2:23" ht="69.75" hidden="1" customHeight="1" x14ac:dyDescent="0.35">
      <c r="B3068" s="115">
        <f t="shared" si="129"/>
        <v>3063</v>
      </c>
      <c r="C3068" s="115" t="s">
        <v>1755</v>
      </c>
      <c r="D3068" s="185" t="s">
        <v>5936</v>
      </c>
      <c r="E3068" s="186"/>
      <c r="F3068" s="187"/>
      <c r="G3068" s="119"/>
      <c r="H3068" s="119"/>
      <c r="I3068" s="119"/>
      <c r="J3068" s="119">
        <v>8</v>
      </c>
      <c r="K3068" s="217">
        <v>44839</v>
      </c>
      <c r="L3068" s="217">
        <v>44839</v>
      </c>
      <c r="M3068" s="217">
        <v>44840</v>
      </c>
      <c r="N3068" s="115" t="s">
        <v>3633</v>
      </c>
      <c r="O3068" s="115" t="s">
        <v>1424</v>
      </c>
      <c r="P3068" s="218">
        <v>10</v>
      </c>
      <c r="Q3068" s="218">
        <v>2022</v>
      </c>
      <c r="R3068" s="115">
        <v>0.75</v>
      </c>
      <c r="S3068" s="115" t="str">
        <f t="shared" si="128"/>
        <v>GNK</v>
      </c>
      <c r="T3068" s="115" t="str">
        <f>IFERROR(VLOOKUP(S3068,[1]LOKASI!$B$4:$D$19,2,0),"-")</f>
        <v>DISTRIK I</v>
      </c>
      <c r="U3068" s="216"/>
      <c r="V3068" s="216"/>
      <c r="W3068" s="215"/>
    </row>
    <row r="3069" spans="2:23" ht="69.75" hidden="1" customHeight="1" x14ac:dyDescent="0.35">
      <c r="B3069" s="115">
        <f t="shared" si="129"/>
        <v>3064</v>
      </c>
      <c r="C3069" s="115" t="s">
        <v>1755</v>
      </c>
      <c r="D3069" s="185" t="s">
        <v>5937</v>
      </c>
      <c r="E3069" s="186"/>
      <c r="F3069" s="187"/>
      <c r="G3069" s="119"/>
      <c r="H3069" s="119"/>
      <c r="I3069" s="119"/>
      <c r="J3069" s="119">
        <v>8</v>
      </c>
      <c r="K3069" s="217">
        <v>44840</v>
      </c>
      <c r="L3069" s="217">
        <v>44840</v>
      </c>
      <c r="M3069" s="217">
        <v>44840</v>
      </c>
      <c r="N3069" s="115" t="s">
        <v>3833</v>
      </c>
      <c r="O3069" s="115" t="s">
        <v>1424</v>
      </c>
      <c r="P3069" s="218">
        <v>10</v>
      </c>
      <c r="Q3069" s="218">
        <v>2022</v>
      </c>
      <c r="R3069" s="115">
        <v>0.9</v>
      </c>
      <c r="S3069" s="115" t="str">
        <f t="shared" si="128"/>
        <v>GNK</v>
      </c>
      <c r="T3069" s="115" t="str">
        <f>IFERROR(VLOOKUP(S3069,[1]LOKASI!$B$4:$D$19,2,0),"-")</f>
        <v>DISTRIK I</v>
      </c>
      <c r="U3069" s="216"/>
      <c r="V3069" s="216"/>
      <c r="W3069" s="215"/>
    </row>
    <row r="3070" spans="2:23" ht="69.75" hidden="1" customHeight="1" x14ac:dyDescent="0.35">
      <c r="B3070" s="115">
        <f t="shared" si="129"/>
        <v>3065</v>
      </c>
      <c r="C3070" s="115" t="s">
        <v>1755</v>
      </c>
      <c r="D3070" s="185" t="s">
        <v>5938</v>
      </c>
      <c r="E3070" s="186"/>
      <c r="F3070" s="187"/>
      <c r="G3070" s="119">
        <v>1</v>
      </c>
      <c r="H3070" s="119">
        <v>1</v>
      </c>
      <c r="I3070" s="119"/>
      <c r="J3070" s="119"/>
      <c r="K3070" s="217">
        <v>44840</v>
      </c>
      <c r="L3070" s="217">
        <v>44840</v>
      </c>
      <c r="M3070" s="217">
        <v>44841</v>
      </c>
      <c r="N3070" s="115" t="s">
        <v>4955</v>
      </c>
      <c r="O3070" s="115" t="s">
        <v>1642</v>
      </c>
      <c r="P3070" s="218">
        <v>10</v>
      </c>
      <c r="Q3070" s="218">
        <v>2022</v>
      </c>
      <c r="R3070" s="115">
        <v>0.05</v>
      </c>
      <c r="S3070" s="115" t="str">
        <f t="shared" si="128"/>
        <v>TLJ</v>
      </c>
      <c r="T3070" s="115" t="str">
        <f>IFERROR(VLOOKUP(S3070,[1]LOKASI!$B$4:$D$19,2,0),"-")</f>
        <v>DISTRIK I</v>
      </c>
      <c r="U3070" s="216"/>
      <c r="V3070" s="216"/>
      <c r="W3070" s="215"/>
    </row>
    <row r="3071" spans="2:23" ht="69.75" hidden="1" customHeight="1" x14ac:dyDescent="0.35">
      <c r="B3071" s="115">
        <f t="shared" si="129"/>
        <v>3066</v>
      </c>
      <c r="C3071" s="115" t="s">
        <v>2301</v>
      </c>
      <c r="D3071" s="185" t="s">
        <v>5939</v>
      </c>
      <c r="E3071" s="186"/>
      <c r="F3071" s="187"/>
      <c r="G3071" s="119"/>
      <c r="H3071" s="119"/>
      <c r="I3071" s="119"/>
      <c r="J3071" s="119">
        <v>6</v>
      </c>
      <c r="K3071" s="217">
        <v>44840</v>
      </c>
      <c r="L3071" s="217">
        <v>44840</v>
      </c>
      <c r="M3071" s="217">
        <v>44841</v>
      </c>
      <c r="N3071" s="115" t="s">
        <v>4124</v>
      </c>
      <c r="O3071" s="115" t="s">
        <v>5397</v>
      </c>
      <c r="P3071" s="218">
        <v>10</v>
      </c>
      <c r="Q3071" s="218">
        <v>2022</v>
      </c>
      <c r="R3071" s="115"/>
      <c r="S3071" s="115" t="str">
        <f t="shared" si="128"/>
        <v>KAG</v>
      </c>
      <c r="T3071" s="115" t="str">
        <f>IFERROR(VLOOKUP(S3071,[1]LOKASI!$B$4:$D$19,2,0),"-")</f>
        <v>DISTRIK III</v>
      </c>
      <c r="U3071" s="216"/>
      <c r="V3071" s="216"/>
      <c r="W3071" s="215"/>
    </row>
    <row r="3072" spans="2:23" ht="69.75" hidden="1" customHeight="1" x14ac:dyDescent="0.35">
      <c r="B3072" s="115">
        <f t="shared" si="129"/>
        <v>3067</v>
      </c>
      <c r="C3072" s="115" t="s">
        <v>1755</v>
      </c>
      <c r="D3072" s="185" t="s">
        <v>5940</v>
      </c>
      <c r="E3072" s="186"/>
      <c r="F3072" s="187"/>
      <c r="G3072" s="119"/>
      <c r="H3072" s="119"/>
      <c r="I3072" s="119"/>
      <c r="J3072" s="119">
        <v>8</v>
      </c>
      <c r="K3072" s="217">
        <v>44841</v>
      </c>
      <c r="L3072" s="217">
        <v>44841</v>
      </c>
      <c r="M3072" s="217">
        <v>44841</v>
      </c>
      <c r="N3072" s="115" t="s">
        <v>3272</v>
      </c>
      <c r="O3072" s="115" t="s">
        <v>1432</v>
      </c>
      <c r="P3072" s="218">
        <v>10</v>
      </c>
      <c r="Q3072" s="218">
        <v>2022</v>
      </c>
      <c r="R3072" s="115"/>
      <c r="S3072" s="115" t="str">
        <f t="shared" si="128"/>
        <v>GNK</v>
      </c>
      <c r="T3072" s="115" t="str">
        <f>IFERROR(VLOOKUP(S3072,[1]LOKASI!$B$4:$D$19,2,0),"-")</f>
        <v>DISTRIK I</v>
      </c>
      <c r="U3072" s="216"/>
      <c r="V3072" s="216"/>
      <c r="W3072" s="215"/>
    </row>
    <row r="3073" spans="2:23" ht="69.75" hidden="1" customHeight="1" x14ac:dyDescent="0.35">
      <c r="B3073" s="115">
        <f t="shared" si="129"/>
        <v>3068</v>
      </c>
      <c r="C3073" s="115" t="s">
        <v>1755</v>
      </c>
      <c r="D3073" s="185" t="s">
        <v>5941</v>
      </c>
      <c r="E3073" s="186"/>
      <c r="F3073" s="187"/>
      <c r="G3073" s="119">
        <v>1</v>
      </c>
      <c r="H3073" s="119"/>
      <c r="I3073" s="119">
        <v>1</v>
      </c>
      <c r="J3073" s="119"/>
      <c r="K3073" s="217">
        <v>44841</v>
      </c>
      <c r="L3073" s="217">
        <v>44841</v>
      </c>
      <c r="M3073" s="217">
        <v>44841</v>
      </c>
      <c r="N3073" s="115" t="s">
        <v>3002</v>
      </c>
      <c r="O3073" s="115" t="s">
        <v>1687</v>
      </c>
      <c r="P3073" s="218">
        <v>10</v>
      </c>
      <c r="Q3073" s="218">
        <v>2022</v>
      </c>
      <c r="R3073" s="115"/>
      <c r="S3073" s="115" t="str">
        <f t="shared" si="128"/>
        <v>TTB</v>
      </c>
      <c r="T3073" s="115" t="str">
        <f>IFERROR(VLOOKUP(S3073,[1]LOKASI!$B$4:$D$19,2,0),"-")</f>
        <v>DISTRIK II</v>
      </c>
      <c r="U3073" s="216"/>
      <c r="V3073" s="216"/>
      <c r="W3073" s="215"/>
    </row>
    <row r="3074" spans="2:23" ht="69.75" hidden="1" customHeight="1" x14ac:dyDescent="0.35">
      <c r="B3074" s="115">
        <f t="shared" si="129"/>
        <v>3069</v>
      </c>
      <c r="C3074" s="115" t="s">
        <v>2301</v>
      </c>
      <c r="D3074" s="185" t="s">
        <v>5942</v>
      </c>
      <c r="E3074" s="186"/>
      <c r="F3074" s="187"/>
      <c r="G3074" s="119">
        <v>1</v>
      </c>
      <c r="H3074" s="119"/>
      <c r="I3074" s="119"/>
      <c r="J3074" s="119"/>
      <c r="K3074" s="217">
        <v>44842</v>
      </c>
      <c r="L3074" s="217">
        <v>44842</v>
      </c>
      <c r="M3074" s="217">
        <v>44842</v>
      </c>
      <c r="N3074" s="115" t="s">
        <v>5943</v>
      </c>
      <c r="O3074" s="115" t="s">
        <v>2134</v>
      </c>
      <c r="P3074" s="218">
        <v>10</v>
      </c>
      <c r="Q3074" s="218">
        <v>2022</v>
      </c>
      <c r="R3074" s="115"/>
      <c r="S3074" s="115" t="str">
        <f t="shared" si="128"/>
        <v>PDW</v>
      </c>
      <c r="T3074" s="115" t="str">
        <f>IFERROR(VLOOKUP(S3074,[1]LOKASI!$B$4:$D$19,2,0),"-")</f>
        <v>-</v>
      </c>
      <c r="U3074" s="216"/>
      <c r="V3074" s="216"/>
      <c r="W3074" s="215"/>
    </row>
    <row r="3075" spans="2:23" ht="69.75" hidden="1" customHeight="1" x14ac:dyDescent="0.35">
      <c r="B3075" s="115">
        <f t="shared" si="129"/>
        <v>3070</v>
      </c>
      <c r="C3075" s="115" t="s">
        <v>2301</v>
      </c>
      <c r="D3075" s="185" t="s">
        <v>5944</v>
      </c>
      <c r="E3075" s="186"/>
      <c r="F3075" s="187"/>
      <c r="G3075" s="119">
        <v>1</v>
      </c>
      <c r="H3075" s="119"/>
      <c r="I3075" s="119">
        <v>1</v>
      </c>
      <c r="J3075" s="119"/>
      <c r="K3075" s="217">
        <v>44842</v>
      </c>
      <c r="L3075" s="217">
        <v>44842</v>
      </c>
      <c r="M3075" s="217">
        <v>44842</v>
      </c>
      <c r="N3075" s="115" t="s">
        <v>3712</v>
      </c>
      <c r="O3075" s="115" t="s">
        <v>1842</v>
      </c>
      <c r="P3075" s="218">
        <v>10</v>
      </c>
      <c r="Q3075" s="218">
        <v>2022</v>
      </c>
      <c r="R3075" s="115"/>
      <c r="S3075" s="115" t="str">
        <f t="shared" si="128"/>
        <v>TLJ</v>
      </c>
      <c r="T3075" s="115" t="str">
        <f>IFERROR(VLOOKUP(S3075,[1]LOKASI!$B$4:$D$19,2,0),"-")</f>
        <v>DISTRIK I</v>
      </c>
      <c r="U3075" s="216"/>
      <c r="V3075" s="216"/>
      <c r="W3075" s="215"/>
    </row>
    <row r="3076" spans="2:23" ht="69.75" hidden="1" customHeight="1" x14ac:dyDescent="0.35">
      <c r="B3076" s="115">
        <f t="shared" si="129"/>
        <v>3071</v>
      </c>
      <c r="C3076" s="115" t="s">
        <v>1755</v>
      </c>
      <c r="D3076" s="185" t="s">
        <v>5945</v>
      </c>
      <c r="E3076" s="186"/>
      <c r="F3076" s="187"/>
      <c r="G3076" s="119">
        <v>1</v>
      </c>
      <c r="H3076" s="119"/>
      <c r="I3076" s="119"/>
      <c r="J3076" s="119"/>
      <c r="K3076" s="217">
        <v>44842</v>
      </c>
      <c r="L3076" s="217">
        <v>44842</v>
      </c>
      <c r="M3076" s="217">
        <v>44843</v>
      </c>
      <c r="N3076" s="115" t="s">
        <v>3371</v>
      </c>
      <c r="O3076" s="115" t="s">
        <v>4631</v>
      </c>
      <c r="P3076" s="218">
        <v>10</v>
      </c>
      <c r="Q3076" s="218">
        <v>2022</v>
      </c>
      <c r="R3076" s="115">
        <v>2.5000000000000001E-2</v>
      </c>
      <c r="S3076" s="115" t="str">
        <f t="shared" si="128"/>
        <v>PMN</v>
      </c>
      <c r="T3076" s="115" t="str">
        <f>IFERROR(VLOOKUP(S3076,[1]LOKASI!$B$4:$D$19,2,0),"-")</f>
        <v>DISTRIK III</v>
      </c>
      <c r="U3076" s="216"/>
      <c r="V3076" s="216"/>
      <c r="W3076" s="215"/>
    </row>
    <row r="3077" spans="2:23" ht="69.75" hidden="1" customHeight="1" x14ac:dyDescent="0.35">
      <c r="B3077" s="115">
        <f t="shared" si="129"/>
        <v>3072</v>
      </c>
      <c r="C3077" s="115" t="s">
        <v>1755</v>
      </c>
      <c r="D3077" s="185" t="s">
        <v>5946</v>
      </c>
      <c r="E3077" s="186"/>
      <c r="F3077" s="187"/>
      <c r="G3077" s="119">
        <v>1</v>
      </c>
      <c r="H3077" s="119"/>
      <c r="I3077" s="119">
        <v>1</v>
      </c>
      <c r="J3077" s="119"/>
      <c r="K3077" s="217">
        <v>44843</v>
      </c>
      <c r="L3077" s="217">
        <v>44843</v>
      </c>
      <c r="M3077" s="217">
        <v>44843</v>
      </c>
      <c r="N3077" s="115" t="s">
        <v>3428</v>
      </c>
      <c r="O3077" s="115" t="s">
        <v>3669</v>
      </c>
      <c r="P3077" s="218">
        <v>10</v>
      </c>
      <c r="Q3077" s="218">
        <v>2022</v>
      </c>
      <c r="R3077" s="115">
        <v>0.03</v>
      </c>
      <c r="S3077" s="115" t="str">
        <f t="shared" si="128"/>
        <v>OGN</v>
      </c>
      <c r="T3077" s="115" t="str">
        <f>IFERROR(VLOOKUP(S3077,[1]LOKASI!$B$4:$D$19,2,0),"-")</f>
        <v>DISTRIK II</v>
      </c>
      <c r="U3077" s="216"/>
      <c r="V3077" s="216"/>
      <c r="W3077" s="215"/>
    </row>
    <row r="3078" spans="2:23" ht="69.75" hidden="1" customHeight="1" x14ac:dyDescent="0.35">
      <c r="B3078" s="115">
        <f t="shared" si="129"/>
        <v>3073</v>
      </c>
      <c r="C3078" s="115" t="s">
        <v>1755</v>
      </c>
      <c r="D3078" s="185" t="s">
        <v>5947</v>
      </c>
      <c r="E3078" s="186"/>
      <c r="F3078" s="187"/>
      <c r="G3078" s="119">
        <v>1</v>
      </c>
      <c r="H3078" s="119"/>
      <c r="I3078" s="119"/>
      <c r="J3078" s="119"/>
      <c r="K3078" s="217">
        <v>44843</v>
      </c>
      <c r="L3078" s="217">
        <v>44843</v>
      </c>
      <c r="M3078" s="217">
        <v>44844</v>
      </c>
      <c r="N3078" s="115" t="s">
        <v>3150</v>
      </c>
      <c r="O3078" s="115" t="s">
        <v>1562</v>
      </c>
      <c r="P3078" s="218">
        <v>10</v>
      </c>
      <c r="Q3078" s="218">
        <v>2022</v>
      </c>
      <c r="R3078" s="115">
        <v>0.25</v>
      </c>
      <c r="S3078" s="115" t="str">
        <f t="shared" ref="S3078:S3141" si="132">IF(C3078="TRUNKLINE",LEFT(O3078,25),IF(C3078="PIPING",LEFT(O3078,13),LEFT(O3078,3)))</f>
        <v>TLJ</v>
      </c>
      <c r="T3078" s="115" t="str">
        <f>IFERROR(VLOOKUP(S3078,[1]LOKASI!$B$4:$D$19,2,0),"-")</f>
        <v>DISTRIK I</v>
      </c>
      <c r="U3078" s="216"/>
      <c r="V3078" s="216"/>
      <c r="W3078" s="215"/>
    </row>
    <row r="3079" spans="2:23" ht="69.75" hidden="1" customHeight="1" x14ac:dyDescent="0.35">
      <c r="B3079" s="115">
        <f t="shared" si="129"/>
        <v>3074</v>
      </c>
      <c r="C3079" s="115" t="s">
        <v>1755</v>
      </c>
      <c r="D3079" s="185" t="s">
        <v>5948</v>
      </c>
      <c r="E3079" s="186"/>
      <c r="F3079" s="187"/>
      <c r="G3079" s="119">
        <v>1</v>
      </c>
      <c r="H3079" s="119"/>
      <c r="I3079" s="119"/>
      <c r="J3079" s="119">
        <v>32</v>
      </c>
      <c r="K3079" s="217">
        <v>44843</v>
      </c>
      <c r="L3079" s="217">
        <v>44843</v>
      </c>
      <c r="M3079" s="217">
        <v>44844</v>
      </c>
      <c r="N3079" s="115" t="s">
        <v>3833</v>
      </c>
      <c r="O3079" s="115" t="s">
        <v>652</v>
      </c>
      <c r="P3079" s="218">
        <v>10</v>
      </c>
      <c r="Q3079" s="218">
        <v>2022</v>
      </c>
      <c r="R3079" s="115">
        <v>0.3</v>
      </c>
      <c r="S3079" s="115" t="str">
        <f t="shared" si="132"/>
        <v>TLJ</v>
      </c>
      <c r="T3079" s="115" t="str">
        <f>IFERROR(VLOOKUP(S3079,[1]LOKASI!$B$4:$D$19,2,0),"-")</f>
        <v>DISTRIK I</v>
      </c>
      <c r="U3079" s="216"/>
      <c r="V3079" s="216"/>
      <c r="W3079" s="215"/>
    </row>
    <row r="3080" spans="2:23" ht="69.75" hidden="1" customHeight="1" x14ac:dyDescent="0.35">
      <c r="B3080" s="115">
        <f t="shared" ref="B3080:B3143" si="133">B3079+1</f>
        <v>3075</v>
      </c>
      <c r="C3080" s="115" t="s">
        <v>1755</v>
      </c>
      <c r="D3080" s="185" t="s">
        <v>5949</v>
      </c>
      <c r="E3080" s="186"/>
      <c r="F3080" s="187"/>
      <c r="G3080" s="119">
        <v>1</v>
      </c>
      <c r="H3080" s="119"/>
      <c r="I3080" s="119">
        <v>1</v>
      </c>
      <c r="J3080" s="119"/>
      <c r="K3080" s="217">
        <v>44845</v>
      </c>
      <c r="L3080" s="217">
        <v>44845</v>
      </c>
      <c r="M3080" s="217">
        <v>44845</v>
      </c>
      <c r="N3080" s="115" t="s">
        <v>5677</v>
      </c>
      <c r="O3080" s="115" t="s">
        <v>1684</v>
      </c>
      <c r="P3080" s="218">
        <v>10</v>
      </c>
      <c r="Q3080" s="218">
        <v>2022</v>
      </c>
      <c r="R3080" s="115"/>
      <c r="S3080" s="115" t="str">
        <f t="shared" si="132"/>
        <v>TTB</v>
      </c>
      <c r="T3080" s="115" t="str">
        <f>IFERROR(VLOOKUP(S3080,[1]LOKASI!$B$4:$D$19,2,0),"-")</f>
        <v>DISTRIK II</v>
      </c>
      <c r="U3080" s="216"/>
      <c r="V3080" s="216"/>
      <c r="W3080" s="215"/>
    </row>
    <row r="3081" spans="2:23" ht="69.75" hidden="1" customHeight="1" x14ac:dyDescent="0.35">
      <c r="B3081" s="115">
        <f t="shared" si="133"/>
        <v>3076</v>
      </c>
      <c r="C3081" s="115" t="s">
        <v>2301</v>
      </c>
      <c r="D3081" s="185" t="s">
        <v>5950</v>
      </c>
      <c r="E3081" s="186"/>
      <c r="F3081" s="187"/>
      <c r="G3081" s="119">
        <v>1</v>
      </c>
      <c r="H3081" s="119"/>
      <c r="I3081" s="119"/>
      <c r="J3081" s="119"/>
      <c r="K3081" s="217">
        <v>44845</v>
      </c>
      <c r="L3081" s="217">
        <v>44845</v>
      </c>
      <c r="M3081" s="217">
        <v>44845</v>
      </c>
      <c r="N3081" s="115" t="s">
        <v>3577</v>
      </c>
      <c r="O3081" s="115" t="s">
        <v>1854</v>
      </c>
      <c r="P3081" s="218">
        <v>10</v>
      </c>
      <c r="Q3081" s="218">
        <v>2022</v>
      </c>
      <c r="R3081" s="115"/>
      <c r="S3081" s="115" t="str">
        <f t="shared" si="132"/>
        <v>BRG</v>
      </c>
      <c r="T3081" s="115" t="str">
        <f>IFERROR(VLOOKUP(S3081,[1]LOKASI!$B$4:$D$19,2,0),"-")</f>
        <v>DISTRIK III</v>
      </c>
      <c r="U3081" s="216"/>
      <c r="V3081" s="216"/>
      <c r="W3081" s="215"/>
    </row>
    <row r="3082" spans="2:23" ht="69.75" hidden="1" customHeight="1" x14ac:dyDescent="0.35">
      <c r="B3082" s="115">
        <f t="shared" si="133"/>
        <v>3077</v>
      </c>
      <c r="C3082" s="115" t="s">
        <v>1755</v>
      </c>
      <c r="D3082" s="185" t="s">
        <v>5951</v>
      </c>
      <c r="E3082" s="186"/>
      <c r="F3082" s="187"/>
      <c r="G3082" s="119">
        <v>1</v>
      </c>
      <c r="H3082" s="119"/>
      <c r="I3082" s="119">
        <v>1</v>
      </c>
      <c r="J3082" s="119"/>
      <c r="K3082" s="217">
        <v>44845</v>
      </c>
      <c r="L3082" s="217">
        <v>44845</v>
      </c>
      <c r="M3082" s="217">
        <v>44846</v>
      </c>
      <c r="N3082" s="115" t="s">
        <v>3536</v>
      </c>
      <c r="O3082" s="115" t="s">
        <v>1424</v>
      </c>
      <c r="P3082" s="218">
        <v>10</v>
      </c>
      <c r="Q3082" s="218">
        <v>2022</v>
      </c>
      <c r="R3082" s="115">
        <v>0.6</v>
      </c>
      <c r="S3082" s="115" t="str">
        <f t="shared" si="132"/>
        <v>GNK</v>
      </c>
      <c r="T3082" s="115" t="str">
        <f>IFERROR(VLOOKUP(S3082,[1]LOKASI!$B$4:$D$19,2,0),"-")</f>
        <v>DISTRIK I</v>
      </c>
      <c r="U3082" s="216"/>
      <c r="V3082" s="216"/>
      <c r="W3082" s="215"/>
    </row>
    <row r="3083" spans="2:23" ht="69.75" hidden="1" customHeight="1" x14ac:dyDescent="0.35">
      <c r="B3083" s="115">
        <f t="shared" si="133"/>
        <v>3078</v>
      </c>
      <c r="C3083" s="115" t="s">
        <v>1300</v>
      </c>
      <c r="D3083" s="185" t="s">
        <v>5952</v>
      </c>
      <c r="E3083" s="186"/>
      <c r="F3083" s="187"/>
      <c r="G3083" s="119">
        <v>1</v>
      </c>
      <c r="H3083" s="119"/>
      <c r="I3083" s="119">
        <v>1</v>
      </c>
      <c r="J3083" s="119"/>
      <c r="K3083" s="217">
        <v>44845</v>
      </c>
      <c r="L3083" s="217">
        <v>44845</v>
      </c>
      <c r="M3083" s="217">
        <v>44846</v>
      </c>
      <c r="N3083" s="115" t="s">
        <v>3289</v>
      </c>
      <c r="O3083" s="115" t="s">
        <v>1842</v>
      </c>
      <c r="P3083" s="218">
        <v>10</v>
      </c>
      <c r="Q3083" s="218">
        <v>2022</v>
      </c>
      <c r="R3083" s="115"/>
      <c r="S3083" s="115" t="str">
        <f t="shared" si="132"/>
        <v>TLJ</v>
      </c>
      <c r="T3083" s="115" t="str">
        <f>IFERROR(VLOOKUP(S3083,[1]LOKASI!$B$4:$D$19,2,0),"-")</f>
        <v>DISTRIK I</v>
      </c>
      <c r="U3083" s="216"/>
      <c r="V3083" s="216"/>
      <c r="W3083" s="215"/>
    </row>
    <row r="3084" spans="2:23" ht="69.75" hidden="1" customHeight="1" x14ac:dyDescent="0.35">
      <c r="B3084" s="115">
        <f t="shared" si="133"/>
        <v>3079</v>
      </c>
      <c r="C3084" s="115" t="s">
        <v>1755</v>
      </c>
      <c r="D3084" s="185" t="s">
        <v>5953</v>
      </c>
      <c r="E3084" s="186"/>
      <c r="F3084" s="187"/>
      <c r="G3084" s="119">
        <v>1</v>
      </c>
      <c r="H3084" s="119">
        <v>1</v>
      </c>
      <c r="I3084" s="119"/>
      <c r="J3084" s="119"/>
      <c r="K3084" s="217">
        <v>44846</v>
      </c>
      <c r="L3084" s="217">
        <v>44846</v>
      </c>
      <c r="M3084" s="217">
        <v>44846</v>
      </c>
      <c r="N3084" s="115" t="s">
        <v>3954</v>
      </c>
      <c r="O3084" s="115" t="s">
        <v>1987</v>
      </c>
      <c r="P3084" s="218">
        <v>10</v>
      </c>
      <c r="Q3084" s="218">
        <v>2022</v>
      </c>
      <c r="R3084" s="115"/>
      <c r="S3084" s="115" t="str">
        <f t="shared" si="132"/>
        <v>OGN</v>
      </c>
      <c r="T3084" s="115" t="str">
        <f>IFERROR(VLOOKUP(S3084,[1]LOKASI!$B$4:$D$19,2,0),"-")</f>
        <v>DISTRIK II</v>
      </c>
      <c r="U3084" s="216"/>
      <c r="V3084" s="216"/>
      <c r="W3084" s="215"/>
    </row>
    <row r="3085" spans="2:23" ht="69.75" hidden="1" customHeight="1" x14ac:dyDescent="0.35">
      <c r="B3085" s="115">
        <f t="shared" si="133"/>
        <v>3080</v>
      </c>
      <c r="C3085" s="115" t="s">
        <v>3679</v>
      </c>
      <c r="D3085" s="185" t="s">
        <v>5954</v>
      </c>
      <c r="E3085" s="186"/>
      <c r="F3085" s="187"/>
      <c r="G3085" s="119">
        <v>1</v>
      </c>
      <c r="H3085" s="119">
        <v>1</v>
      </c>
      <c r="I3085" s="119"/>
      <c r="J3085" s="119"/>
      <c r="K3085" s="217">
        <v>44846</v>
      </c>
      <c r="L3085" s="217">
        <v>44846</v>
      </c>
      <c r="M3085" s="217">
        <v>44846</v>
      </c>
      <c r="N3085" s="115" t="s">
        <v>5955</v>
      </c>
      <c r="O3085" s="115" t="s">
        <v>3401</v>
      </c>
      <c r="P3085" s="218">
        <v>10</v>
      </c>
      <c r="Q3085" s="218">
        <v>2022</v>
      </c>
      <c r="R3085" s="115"/>
      <c r="S3085" s="115" t="str">
        <f t="shared" si="132"/>
        <v>OGN</v>
      </c>
      <c r="T3085" s="115" t="str">
        <f>IFERROR(VLOOKUP(S3085,[1]LOKASI!$B$4:$D$19,2,0),"-")</f>
        <v>DISTRIK II</v>
      </c>
      <c r="U3085" s="216"/>
      <c r="V3085" s="216"/>
      <c r="W3085" s="215"/>
    </row>
    <row r="3086" spans="2:23" ht="69.75" hidden="1" customHeight="1" x14ac:dyDescent="0.35">
      <c r="B3086" s="115">
        <f t="shared" si="133"/>
        <v>3081</v>
      </c>
      <c r="C3086" s="115" t="s">
        <v>2301</v>
      </c>
      <c r="D3086" s="185" t="s">
        <v>5956</v>
      </c>
      <c r="E3086" s="186"/>
      <c r="F3086" s="187"/>
      <c r="G3086" s="119">
        <v>1</v>
      </c>
      <c r="H3086" s="119"/>
      <c r="I3086" s="119">
        <v>1</v>
      </c>
      <c r="J3086" s="119"/>
      <c r="K3086" s="217">
        <v>44846</v>
      </c>
      <c r="L3086" s="217">
        <v>44846</v>
      </c>
      <c r="M3086" s="217">
        <v>44846</v>
      </c>
      <c r="N3086" s="115" t="s">
        <v>5957</v>
      </c>
      <c r="O3086" s="115" t="s">
        <v>1854</v>
      </c>
      <c r="P3086" s="218">
        <v>10</v>
      </c>
      <c r="Q3086" s="218">
        <v>2022</v>
      </c>
      <c r="R3086" s="115"/>
      <c r="S3086" s="115" t="str">
        <f t="shared" si="132"/>
        <v>BRG</v>
      </c>
      <c r="T3086" s="115" t="str">
        <f>IFERROR(VLOOKUP(S3086,[1]LOKASI!$B$4:$D$19,2,0),"-")</f>
        <v>DISTRIK III</v>
      </c>
      <c r="U3086" s="216"/>
      <c r="V3086" s="216"/>
      <c r="W3086" s="215"/>
    </row>
    <row r="3087" spans="2:23" ht="69.75" hidden="1" customHeight="1" x14ac:dyDescent="0.35">
      <c r="B3087" s="115">
        <f t="shared" si="133"/>
        <v>3082</v>
      </c>
      <c r="C3087" s="115" t="s">
        <v>1300</v>
      </c>
      <c r="D3087" s="185" t="s">
        <v>5958</v>
      </c>
      <c r="E3087" s="186"/>
      <c r="F3087" s="187"/>
      <c r="G3087" s="119">
        <v>1</v>
      </c>
      <c r="H3087" s="119">
        <v>1</v>
      </c>
      <c r="I3087" s="119"/>
      <c r="J3087" s="119"/>
      <c r="K3087" s="217">
        <v>44846</v>
      </c>
      <c r="L3087" s="217">
        <v>44846</v>
      </c>
      <c r="M3087" s="217">
        <v>44847</v>
      </c>
      <c r="N3087" s="115" t="s">
        <v>3517</v>
      </c>
      <c r="O3087" s="115" t="s">
        <v>1842</v>
      </c>
      <c r="P3087" s="218">
        <v>10</v>
      </c>
      <c r="Q3087" s="218">
        <v>2022</v>
      </c>
      <c r="R3087" s="115"/>
      <c r="S3087" s="115" t="str">
        <f t="shared" si="132"/>
        <v>TLJ</v>
      </c>
      <c r="T3087" s="115" t="str">
        <f>IFERROR(VLOOKUP(S3087,[1]LOKASI!$B$4:$D$19,2,0),"-")</f>
        <v>DISTRIK I</v>
      </c>
      <c r="U3087" s="216"/>
      <c r="V3087" s="216"/>
      <c r="W3087" s="215"/>
    </row>
    <row r="3088" spans="2:23" ht="69.75" hidden="1" customHeight="1" x14ac:dyDescent="0.35">
      <c r="B3088" s="115">
        <f t="shared" si="133"/>
        <v>3083</v>
      </c>
      <c r="C3088" s="115" t="s">
        <v>3679</v>
      </c>
      <c r="D3088" s="185" t="s">
        <v>5959</v>
      </c>
      <c r="E3088" s="186"/>
      <c r="F3088" s="187"/>
      <c r="G3088" s="119"/>
      <c r="H3088" s="119"/>
      <c r="I3088" s="119"/>
      <c r="J3088" s="119">
        <v>12</v>
      </c>
      <c r="K3088" s="217">
        <v>44847</v>
      </c>
      <c r="L3088" s="217">
        <v>44847</v>
      </c>
      <c r="M3088" s="217">
        <v>44847</v>
      </c>
      <c r="N3088" s="115" t="s">
        <v>3627</v>
      </c>
      <c r="O3088" s="115" t="s">
        <v>3401</v>
      </c>
      <c r="P3088" s="218">
        <v>10</v>
      </c>
      <c r="Q3088" s="218">
        <v>2022</v>
      </c>
      <c r="R3088" s="115">
        <v>0.55000000000000004</v>
      </c>
      <c r="S3088" s="115" t="str">
        <f t="shared" si="132"/>
        <v>OGN</v>
      </c>
      <c r="T3088" s="115" t="str">
        <f>IFERROR(VLOOKUP(S3088,[1]LOKASI!$B$4:$D$19,2,0),"-")</f>
        <v>DISTRIK II</v>
      </c>
      <c r="U3088" s="216"/>
      <c r="V3088" s="216"/>
      <c r="W3088" s="215"/>
    </row>
    <row r="3089" spans="2:23" ht="69.75" hidden="1" customHeight="1" x14ac:dyDescent="0.35">
      <c r="B3089" s="115">
        <f t="shared" si="133"/>
        <v>3084</v>
      </c>
      <c r="C3089" s="115" t="s">
        <v>1755</v>
      </c>
      <c r="D3089" s="185" t="s">
        <v>5960</v>
      </c>
      <c r="E3089" s="186"/>
      <c r="F3089" s="187"/>
      <c r="G3089" s="119"/>
      <c r="H3089" s="119"/>
      <c r="I3089" s="119"/>
      <c r="J3089" s="119">
        <v>48</v>
      </c>
      <c r="K3089" s="217">
        <v>44847</v>
      </c>
      <c r="L3089" s="217">
        <v>44847</v>
      </c>
      <c r="M3089" s="217">
        <v>44847</v>
      </c>
      <c r="N3089" s="115" t="s">
        <v>5834</v>
      </c>
      <c r="O3089" s="115" t="s">
        <v>2134</v>
      </c>
      <c r="P3089" s="218">
        <v>10</v>
      </c>
      <c r="Q3089" s="218">
        <v>2022</v>
      </c>
      <c r="R3089" s="115">
        <v>0.84</v>
      </c>
      <c r="S3089" s="115" t="str">
        <f t="shared" si="132"/>
        <v>PDW</v>
      </c>
      <c r="T3089" s="115" t="str">
        <f>IFERROR(VLOOKUP(S3089,[1]LOKASI!$B$4:$D$19,2,0),"-")</f>
        <v>-</v>
      </c>
      <c r="U3089" s="216"/>
      <c r="V3089" s="216"/>
      <c r="W3089" s="215"/>
    </row>
    <row r="3090" spans="2:23" ht="69.75" hidden="1" customHeight="1" x14ac:dyDescent="0.35">
      <c r="B3090" s="115">
        <f t="shared" si="133"/>
        <v>3085</v>
      </c>
      <c r="C3090" s="115" t="s">
        <v>2301</v>
      </c>
      <c r="D3090" s="185" t="s">
        <v>5961</v>
      </c>
      <c r="E3090" s="186"/>
      <c r="F3090" s="187"/>
      <c r="G3090" s="119">
        <v>1</v>
      </c>
      <c r="H3090" s="119"/>
      <c r="I3090" s="119"/>
      <c r="J3090" s="119"/>
      <c r="K3090" s="217">
        <v>44847</v>
      </c>
      <c r="L3090" s="217">
        <v>44847</v>
      </c>
      <c r="M3090" s="217">
        <v>44848</v>
      </c>
      <c r="N3090" s="115" t="s">
        <v>3272</v>
      </c>
      <c r="O3090" s="115" t="s">
        <v>1514</v>
      </c>
      <c r="P3090" s="218">
        <v>10</v>
      </c>
      <c r="Q3090" s="218">
        <v>2022</v>
      </c>
      <c r="R3090" s="115"/>
      <c r="S3090" s="115" t="str">
        <f t="shared" si="132"/>
        <v>PMB-25</v>
      </c>
      <c r="T3090" s="115" t="str">
        <f>IFERROR(VLOOKUP(S3090,[1]LOKASI!$B$4:$D$19,2,0),"-")</f>
        <v>-</v>
      </c>
      <c r="U3090" s="216"/>
      <c r="V3090" s="216"/>
      <c r="W3090" s="215"/>
    </row>
    <row r="3091" spans="2:23" ht="69.75" hidden="1" customHeight="1" x14ac:dyDescent="0.35">
      <c r="B3091" s="115">
        <f t="shared" si="133"/>
        <v>3086</v>
      </c>
      <c r="C3091" s="115" t="s">
        <v>1755</v>
      </c>
      <c r="D3091" s="185" t="s">
        <v>5962</v>
      </c>
      <c r="E3091" s="186"/>
      <c r="F3091" s="187"/>
      <c r="G3091" s="119"/>
      <c r="H3091" s="119"/>
      <c r="I3091" s="119"/>
      <c r="J3091" s="119">
        <v>16</v>
      </c>
      <c r="K3091" s="217">
        <v>44847</v>
      </c>
      <c r="L3091" s="217">
        <v>44847</v>
      </c>
      <c r="M3091" s="217">
        <v>44848</v>
      </c>
      <c r="N3091" s="115" t="s">
        <v>3573</v>
      </c>
      <c r="O3091" s="115" t="s">
        <v>1026</v>
      </c>
      <c r="P3091" s="218">
        <v>10</v>
      </c>
      <c r="Q3091" s="218">
        <v>2022</v>
      </c>
      <c r="R3091" s="115">
        <v>0.9</v>
      </c>
      <c r="S3091" s="115" t="str">
        <f t="shared" si="132"/>
        <v>TLJ</v>
      </c>
      <c r="T3091" s="115" t="str">
        <f>IFERROR(VLOOKUP(S3091,[1]LOKASI!$B$4:$D$19,2,0),"-")</f>
        <v>DISTRIK I</v>
      </c>
      <c r="U3091" s="216"/>
      <c r="V3091" s="216"/>
      <c r="W3091" s="215"/>
    </row>
    <row r="3092" spans="2:23" ht="69.75" hidden="1" customHeight="1" x14ac:dyDescent="0.35">
      <c r="B3092" s="115">
        <f t="shared" si="133"/>
        <v>3087</v>
      </c>
      <c r="C3092" s="115" t="s">
        <v>2301</v>
      </c>
      <c r="D3092" s="185" t="s">
        <v>5963</v>
      </c>
      <c r="E3092" s="186"/>
      <c r="F3092" s="187"/>
      <c r="G3092" s="119">
        <v>1</v>
      </c>
      <c r="H3092" s="119"/>
      <c r="I3092" s="119">
        <v>1</v>
      </c>
      <c r="J3092" s="119"/>
      <c r="K3092" s="217">
        <v>44848</v>
      </c>
      <c r="L3092" s="217">
        <v>44848</v>
      </c>
      <c r="M3092" s="217">
        <v>44848</v>
      </c>
      <c r="N3092" s="115" t="s">
        <v>5964</v>
      </c>
      <c r="O3092" s="115" t="s">
        <v>1929</v>
      </c>
      <c r="P3092" s="218">
        <v>10</v>
      </c>
      <c r="Q3092" s="218">
        <v>2022</v>
      </c>
      <c r="R3092" s="115"/>
      <c r="S3092" s="115" t="str">
        <f t="shared" si="132"/>
        <v>SP 2 GNK</v>
      </c>
      <c r="T3092" s="115" t="str">
        <f>IFERROR(VLOOKUP(S3092,[1]LOKASI!$B$4:$D$19,2,0),"-")</f>
        <v>-</v>
      </c>
      <c r="U3092" s="216"/>
      <c r="V3092" s="216"/>
      <c r="W3092" s="215"/>
    </row>
    <row r="3093" spans="2:23" ht="69.75" hidden="1" customHeight="1" x14ac:dyDescent="0.35">
      <c r="B3093" s="115">
        <f t="shared" si="133"/>
        <v>3088</v>
      </c>
      <c r="C3093" s="115" t="s">
        <v>1755</v>
      </c>
      <c r="D3093" s="185" t="s">
        <v>5965</v>
      </c>
      <c r="E3093" s="186"/>
      <c r="F3093" s="187"/>
      <c r="G3093" s="119">
        <v>1</v>
      </c>
      <c r="H3093" s="119"/>
      <c r="I3093" s="119">
        <v>1</v>
      </c>
      <c r="J3093" s="119"/>
      <c r="K3093" s="217">
        <v>44848</v>
      </c>
      <c r="L3093" s="217">
        <v>44848</v>
      </c>
      <c r="M3093" s="217">
        <v>44848</v>
      </c>
      <c r="N3093" s="115" t="s">
        <v>3272</v>
      </c>
      <c r="O3093" s="115" t="s">
        <v>1872</v>
      </c>
      <c r="P3093" s="218">
        <v>10</v>
      </c>
      <c r="Q3093" s="218">
        <v>2022</v>
      </c>
      <c r="R3093" s="115">
        <v>0.5</v>
      </c>
      <c r="S3093" s="115" t="str">
        <f t="shared" si="132"/>
        <v>OGN</v>
      </c>
      <c r="T3093" s="115" t="str">
        <f>IFERROR(VLOOKUP(S3093,[1]LOKASI!$B$4:$D$19,2,0),"-")</f>
        <v>DISTRIK II</v>
      </c>
      <c r="U3093" s="216"/>
      <c r="V3093" s="216"/>
      <c r="W3093" s="215"/>
    </row>
    <row r="3094" spans="2:23" ht="69.75" hidden="1" customHeight="1" x14ac:dyDescent="0.35">
      <c r="B3094" s="115">
        <f t="shared" si="133"/>
        <v>3089</v>
      </c>
      <c r="C3094" s="115" t="s">
        <v>3679</v>
      </c>
      <c r="D3094" s="185" t="s">
        <v>5966</v>
      </c>
      <c r="E3094" s="186"/>
      <c r="F3094" s="187"/>
      <c r="G3094" s="119">
        <v>1</v>
      </c>
      <c r="H3094" s="119"/>
      <c r="I3094" s="119">
        <v>1</v>
      </c>
      <c r="J3094" s="119"/>
      <c r="K3094" s="217">
        <v>44849</v>
      </c>
      <c r="L3094" s="217">
        <v>44849</v>
      </c>
      <c r="M3094" s="217">
        <v>44849</v>
      </c>
      <c r="N3094" s="115" t="s">
        <v>3150</v>
      </c>
      <c r="O3094" s="115" t="s">
        <v>1371</v>
      </c>
      <c r="P3094" s="218">
        <v>10</v>
      </c>
      <c r="Q3094" s="218">
        <v>2022</v>
      </c>
      <c r="R3094" s="115"/>
      <c r="S3094" s="115" t="str">
        <f t="shared" si="132"/>
        <v>BRG</v>
      </c>
      <c r="T3094" s="115" t="str">
        <f>IFERROR(VLOOKUP(S3094,[1]LOKASI!$B$4:$D$19,2,0),"-")</f>
        <v>DISTRIK III</v>
      </c>
      <c r="U3094" s="216"/>
      <c r="V3094" s="216"/>
      <c r="W3094" s="215"/>
    </row>
    <row r="3095" spans="2:23" ht="69.75" hidden="1" customHeight="1" x14ac:dyDescent="0.35">
      <c r="B3095" s="115">
        <f t="shared" si="133"/>
        <v>3090</v>
      </c>
      <c r="C3095" s="115" t="s">
        <v>1755</v>
      </c>
      <c r="D3095" s="185" t="s">
        <v>5967</v>
      </c>
      <c r="E3095" s="186"/>
      <c r="F3095" s="187"/>
      <c r="G3095" s="119"/>
      <c r="H3095" s="119"/>
      <c r="I3095" s="119"/>
      <c r="J3095" s="119">
        <v>8</v>
      </c>
      <c r="K3095" s="217">
        <v>44849</v>
      </c>
      <c r="L3095" s="217">
        <v>44849</v>
      </c>
      <c r="M3095" s="217">
        <v>44850</v>
      </c>
      <c r="N3095" s="115" t="s">
        <v>3102</v>
      </c>
      <c r="O3095" s="115" t="s">
        <v>1424</v>
      </c>
      <c r="P3095" s="218">
        <v>10</v>
      </c>
      <c r="Q3095" s="218">
        <v>2022</v>
      </c>
      <c r="R3095" s="115">
        <v>0.7</v>
      </c>
      <c r="S3095" s="115" t="str">
        <f t="shared" si="132"/>
        <v>GNK</v>
      </c>
      <c r="T3095" s="115" t="str">
        <f>IFERROR(VLOOKUP(S3095,[1]LOKASI!$B$4:$D$19,2,0),"-")</f>
        <v>DISTRIK I</v>
      </c>
      <c r="U3095" s="216"/>
      <c r="V3095" s="216"/>
      <c r="W3095" s="215"/>
    </row>
    <row r="3096" spans="2:23" ht="69.75" hidden="1" customHeight="1" x14ac:dyDescent="0.35">
      <c r="B3096" s="115">
        <f t="shared" si="133"/>
        <v>3091</v>
      </c>
      <c r="C3096" s="115" t="s">
        <v>1755</v>
      </c>
      <c r="D3096" s="185" t="s">
        <v>5968</v>
      </c>
      <c r="E3096" s="186"/>
      <c r="F3096" s="187"/>
      <c r="G3096" s="119"/>
      <c r="H3096" s="119"/>
      <c r="I3096" s="119"/>
      <c r="J3096" s="119">
        <v>8</v>
      </c>
      <c r="K3096" s="217">
        <v>44849</v>
      </c>
      <c r="L3096" s="217">
        <v>44849</v>
      </c>
      <c r="M3096" s="217">
        <v>44851</v>
      </c>
      <c r="N3096" s="115" t="s">
        <v>3663</v>
      </c>
      <c r="O3096" s="115" t="s">
        <v>1407</v>
      </c>
      <c r="P3096" s="218">
        <v>10</v>
      </c>
      <c r="Q3096" s="218">
        <v>2022</v>
      </c>
      <c r="R3096" s="115">
        <v>0.5</v>
      </c>
      <c r="S3096" s="115" t="str">
        <f t="shared" si="132"/>
        <v>GNK</v>
      </c>
      <c r="T3096" s="115" t="str">
        <f>IFERROR(VLOOKUP(S3096,[1]LOKASI!$B$4:$D$19,2,0),"-")</f>
        <v>DISTRIK I</v>
      </c>
      <c r="U3096" s="216"/>
      <c r="V3096" s="216"/>
      <c r="W3096" s="215"/>
    </row>
    <row r="3097" spans="2:23" ht="69.75" hidden="1" customHeight="1" x14ac:dyDescent="0.35">
      <c r="B3097" s="115">
        <f t="shared" si="133"/>
        <v>3092</v>
      </c>
      <c r="C3097" s="115" t="s">
        <v>2301</v>
      </c>
      <c r="D3097" s="185" t="s">
        <v>5969</v>
      </c>
      <c r="E3097" s="186"/>
      <c r="F3097" s="187"/>
      <c r="G3097" s="119">
        <v>1</v>
      </c>
      <c r="H3097" s="119"/>
      <c r="I3097" s="119"/>
      <c r="J3097" s="119"/>
      <c r="K3097" s="217">
        <v>44852</v>
      </c>
      <c r="L3097" s="217">
        <v>44852</v>
      </c>
      <c r="M3097" s="217">
        <v>44852</v>
      </c>
      <c r="N3097" s="115" t="s">
        <v>3577</v>
      </c>
      <c r="O3097" s="115" t="s">
        <v>1996</v>
      </c>
      <c r="P3097" s="218">
        <v>10</v>
      </c>
      <c r="Q3097" s="218">
        <v>2022</v>
      </c>
      <c r="R3097" s="115"/>
      <c r="S3097" s="115" t="str">
        <f t="shared" si="132"/>
        <v>TTB</v>
      </c>
      <c r="T3097" s="115" t="str">
        <f>IFERROR(VLOOKUP(S3097,[1]LOKASI!$B$4:$D$19,2,0),"-")</f>
        <v>DISTRIK II</v>
      </c>
      <c r="U3097" s="216"/>
      <c r="V3097" s="216"/>
      <c r="W3097" s="215"/>
    </row>
    <row r="3098" spans="2:23" ht="69.75" hidden="1" customHeight="1" x14ac:dyDescent="0.35">
      <c r="B3098" s="115">
        <f t="shared" si="133"/>
        <v>3093</v>
      </c>
      <c r="C3098" s="115" t="s">
        <v>2301</v>
      </c>
      <c r="D3098" s="185" t="s">
        <v>5970</v>
      </c>
      <c r="E3098" s="186"/>
      <c r="F3098" s="187"/>
      <c r="G3098" s="119">
        <v>1</v>
      </c>
      <c r="H3098" s="119"/>
      <c r="I3098" s="119"/>
      <c r="J3098" s="119"/>
      <c r="K3098" s="217">
        <v>44852</v>
      </c>
      <c r="L3098" s="217">
        <v>44852</v>
      </c>
      <c r="M3098" s="217">
        <v>44852</v>
      </c>
      <c r="N3098" s="115" t="s">
        <v>5957</v>
      </c>
      <c r="O3098" s="115" t="s">
        <v>5397</v>
      </c>
      <c r="P3098" s="218">
        <v>10</v>
      </c>
      <c r="Q3098" s="218">
        <v>2022</v>
      </c>
      <c r="R3098" s="115"/>
      <c r="S3098" s="115" t="str">
        <f t="shared" si="132"/>
        <v>KAG</v>
      </c>
      <c r="T3098" s="115" t="str">
        <f>IFERROR(VLOOKUP(S3098,[1]LOKASI!$B$4:$D$19,2,0),"-")</f>
        <v>DISTRIK III</v>
      </c>
      <c r="U3098" s="216"/>
      <c r="V3098" s="216"/>
      <c r="W3098" s="215"/>
    </row>
    <row r="3099" spans="2:23" ht="69.75" hidden="1" customHeight="1" x14ac:dyDescent="0.35">
      <c r="B3099" s="115">
        <f t="shared" si="133"/>
        <v>3094</v>
      </c>
      <c r="C3099" s="115" t="s">
        <v>1300</v>
      </c>
      <c r="D3099" s="185" t="s">
        <v>5971</v>
      </c>
      <c r="E3099" s="186"/>
      <c r="F3099" s="187"/>
      <c r="G3099" s="119">
        <v>1</v>
      </c>
      <c r="H3099" s="119">
        <v>1</v>
      </c>
      <c r="I3099" s="119"/>
      <c r="J3099" s="119"/>
      <c r="K3099" s="217">
        <v>44853</v>
      </c>
      <c r="L3099" s="217">
        <v>44853</v>
      </c>
      <c r="M3099" s="217">
        <v>44853</v>
      </c>
      <c r="N3099" s="115" t="s">
        <v>5972</v>
      </c>
      <c r="O3099" s="115" t="s">
        <v>1929</v>
      </c>
      <c r="P3099" s="218">
        <v>10</v>
      </c>
      <c r="Q3099" s="218">
        <v>2022</v>
      </c>
      <c r="R3099" s="115"/>
      <c r="S3099" s="115" t="str">
        <f t="shared" si="132"/>
        <v>SP 2 GNK</v>
      </c>
      <c r="T3099" s="115" t="str">
        <f>IFERROR(VLOOKUP(S3099,[1]LOKASI!$B$4:$D$19,2,0),"-")</f>
        <v>-</v>
      </c>
      <c r="U3099" s="216"/>
      <c r="V3099" s="216"/>
      <c r="W3099" s="215"/>
    </row>
    <row r="3100" spans="2:23" ht="69.75" hidden="1" customHeight="1" x14ac:dyDescent="0.35">
      <c r="B3100" s="115">
        <f t="shared" si="133"/>
        <v>3095</v>
      </c>
      <c r="C3100" s="115" t="s">
        <v>1755</v>
      </c>
      <c r="D3100" s="185" t="s">
        <v>5973</v>
      </c>
      <c r="E3100" s="186"/>
      <c r="F3100" s="187"/>
      <c r="G3100" s="119"/>
      <c r="H3100" s="119"/>
      <c r="I3100" s="119"/>
      <c r="J3100" s="119">
        <v>16</v>
      </c>
      <c r="K3100" s="217">
        <v>44854</v>
      </c>
      <c r="L3100" s="217">
        <v>44854</v>
      </c>
      <c r="M3100" s="217">
        <v>44854</v>
      </c>
      <c r="N3100" s="115" t="s">
        <v>3073</v>
      </c>
      <c r="O3100" s="115" t="s">
        <v>865</v>
      </c>
      <c r="P3100" s="218">
        <v>10</v>
      </c>
      <c r="Q3100" s="218">
        <v>2022</v>
      </c>
      <c r="R3100" s="115">
        <v>0.55000000000000004</v>
      </c>
      <c r="S3100" s="115" t="str">
        <f t="shared" si="132"/>
        <v>TLJ</v>
      </c>
      <c r="T3100" s="115" t="str">
        <f>IFERROR(VLOOKUP(S3100,[1]LOKASI!$B$4:$D$19,2,0),"-")</f>
        <v>DISTRIK I</v>
      </c>
      <c r="U3100" s="216"/>
      <c r="V3100" s="216"/>
      <c r="W3100" s="215"/>
    </row>
    <row r="3101" spans="2:23" ht="96.75" hidden="1" customHeight="1" x14ac:dyDescent="0.35">
      <c r="B3101" s="115">
        <f t="shared" si="133"/>
        <v>3096</v>
      </c>
      <c r="C3101" s="115" t="s">
        <v>1755</v>
      </c>
      <c r="D3101" s="185" t="s">
        <v>5974</v>
      </c>
      <c r="E3101" s="186"/>
      <c r="F3101" s="187"/>
      <c r="G3101" s="119"/>
      <c r="H3101" s="119"/>
      <c r="I3101" s="119"/>
      <c r="J3101" s="119">
        <v>24</v>
      </c>
      <c r="K3101" s="217">
        <v>44854</v>
      </c>
      <c r="L3101" s="217">
        <v>44854</v>
      </c>
      <c r="M3101" s="217">
        <v>44854</v>
      </c>
      <c r="N3101" s="115" t="s">
        <v>5975</v>
      </c>
      <c r="O3101" s="115" t="s">
        <v>1532</v>
      </c>
      <c r="P3101" s="218">
        <v>10</v>
      </c>
      <c r="Q3101" s="218">
        <v>2022</v>
      </c>
      <c r="R3101" s="115"/>
      <c r="S3101" s="115" t="str">
        <f t="shared" si="132"/>
        <v>PMN</v>
      </c>
      <c r="T3101" s="115" t="str">
        <f>IFERROR(VLOOKUP(S3101,[1]LOKASI!$B$4:$D$19,2,0),"-")</f>
        <v>DISTRIK III</v>
      </c>
      <c r="U3101" s="216"/>
      <c r="V3101" s="216"/>
      <c r="W3101" s="215"/>
    </row>
    <row r="3102" spans="2:23" ht="69.75" hidden="1" customHeight="1" x14ac:dyDescent="0.35">
      <c r="B3102" s="115">
        <f t="shared" si="133"/>
        <v>3097</v>
      </c>
      <c r="C3102" s="115" t="s">
        <v>1755</v>
      </c>
      <c r="D3102" s="185" t="s">
        <v>5976</v>
      </c>
      <c r="E3102" s="186"/>
      <c r="F3102" s="187"/>
      <c r="G3102" s="119">
        <v>1</v>
      </c>
      <c r="H3102" s="119"/>
      <c r="I3102" s="119">
        <v>1</v>
      </c>
      <c r="J3102" s="119"/>
      <c r="K3102" s="217">
        <v>44855</v>
      </c>
      <c r="L3102" s="217">
        <v>44855</v>
      </c>
      <c r="M3102" s="217">
        <v>44855</v>
      </c>
      <c r="N3102" s="115" t="s">
        <v>3860</v>
      </c>
      <c r="O3102" s="115" t="s">
        <v>1418</v>
      </c>
      <c r="P3102" s="218">
        <v>10</v>
      </c>
      <c r="Q3102" s="218">
        <v>2022</v>
      </c>
      <c r="R3102" s="115">
        <v>0.4</v>
      </c>
      <c r="S3102" s="115" t="str">
        <f t="shared" si="132"/>
        <v>GNK</v>
      </c>
      <c r="T3102" s="115" t="str">
        <f>IFERROR(VLOOKUP(S3102,[1]LOKASI!$B$4:$D$19,2,0),"-")</f>
        <v>DISTRIK I</v>
      </c>
      <c r="U3102" s="216"/>
      <c r="V3102" s="216"/>
      <c r="W3102" s="215"/>
    </row>
    <row r="3103" spans="2:23" ht="69.75" hidden="1" customHeight="1" x14ac:dyDescent="0.35">
      <c r="B3103" s="115">
        <f t="shared" si="133"/>
        <v>3098</v>
      </c>
      <c r="C3103" s="115" t="s">
        <v>1755</v>
      </c>
      <c r="D3103" s="185" t="s">
        <v>5977</v>
      </c>
      <c r="E3103" s="186"/>
      <c r="F3103" s="187"/>
      <c r="G3103" s="119"/>
      <c r="H3103" s="119"/>
      <c r="I3103" s="119"/>
      <c r="J3103" s="119">
        <v>14</v>
      </c>
      <c r="K3103" s="217">
        <v>44855</v>
      </c>
      <c r="L3103" s="217">
        <v>44855</v>
      </c>
      <c r="M3103" s="217">
        <v>44855</v>
      </c>
      <c r="N3103" s="115" t="s">
        <v>4888</v>
      </c>
      <c r="O3103" s="115" t="s">
        <v>1583</v>
      </c>
      <c r="P3103" s="218">
        <v>10</v>
      </c>
      <c r="Q3103" s="218">
        <v>2022</v>
      </c>
      <c r="R3103" s="115">
        <v>1.25</v>
      </c>
      <c r="S3103" s="115" t="str">
        <f t="shared" si="132"/>
        <v>TLJ</v>
      </c>
      <c r="T3103" s="115" t="str">
        <f>IFERROR(VLOOKUP(S3103,[1]LOKASI!$B$4:$D$19,2,0),"-")</f>
        <v>DISTRIK I</v>
      </c>
      <c r="U3103" s="216"/>
      <c r="V3103" s="216"/>
      <c r="W3103" s="215"/>
    </row>
    <row r="3104" spans="2:23" ht="69.75" hidden="1" customHeight="1" x14ac:dyDescent="0.35">
      <c r="B3104" s="115">
        <f t="shared" si="133"/>
        <v>3099</v>
      </c>
      <c r="C3104" s="115" t="s">
        <v>1755</v>
      </c>
      <c r="D3104" s="185" t="s">
        <v>5978</v>
      </c>
      <c r="E3104" s="186"/>
      <c r="F3104" s="187"/>
      <c r="G3104" s="119"/>
      <c r="H3104" s="119"/>
      <c r="I3104" s="119"/>
      <c r="J3104" s="119">
        <v>15</v>
      </c>
      <c r="K3104" s="217">
        <v>44855</v>
      </c>
      <c r="L3104" s="217">
        <v>44855</v>
      </c>
      <c r="M3104" s="217">
        <v>44855</v>
      </c>
      <c r="N3104" s="115" t="s">
        <v>3434</v>
      </c>
      <c r="O3104" s="115" t="s">
        <v>5979</v>
      </c>
      <c r="P3104" s="218">
        <v>10</v>
      </c>
      <c r="Q3104" s="218">
        <v>2022</v>
      </c>
      <c r="R3104" s="115">
        <v>1.05</v>
      </c>
      <c r="S3104" s="115" t="str">
        <f t="shared" si="132"/>
        <v>TLJ</v>
      </c>
      <c r="T3104" s="115" t="str">
        <f>IFERROR(VLOOKUP(S3104,[1]LOKASI!$B$4:$D$19,2,0),"-")</f>
        <v>DISTRIK I</v>
      </c>
      <c r="U3104" s="216"/>
      <c r="V3104" s="216"/>
      <c r="W3104" s="215"/>
    </row>
    <row r="3105" spans="2:23" ht="69.75" hidden="1" customHeight="1" x14ac:dyDescent="0.35">
      <c r="B3105" s="115">
        <f t="shared" si="133"/>
        <v>3100</v>
      </c>
      <c r="C3105" s="115" t="s">
        <v>1755</v>
      </c>
      <c r="D3105" s="185" t="s">
        <v>5980</v>
      </c>
      <c r="E3105" s="186"/>
      <c r="F3105" s="187"/>
      <c r="G3105" s="119">
        <v>1</v>
      </c>
      <c r="H3105" s="119"/>
      <c r="I3105" s="119"/>
      <c r="J3105" s="119"/>
      <c r="K3105" s="217">
        <v>44855</v>
      </c>
      <c r="L3105" s="217">
        <v>44855</v>
      </c>
      <c r="M3105" s="217">
        <v>44855</v>
      </c>
      <c r="N3105" s="115" t="s">
        <v>3213</v>
      </c>
      <c r="O3105" s="115" t="s">
        <v>680</v>
      </c>
      <c r="P3105" s="218">
        <v>10</v>
      </c>
      <c r="Q3105" s="218">
        <v>2022</v>
      </c>
      <c r="R3105" s="115">
        <v>5.0000000000000001E-3</v>
      </c>
      <c r="S3105" s="115" t="str">
        <f t="shared" si="132"/>
        <v>TLJ</v>
      </c>
      <c r="T3105" s="115" t="str">
        <f>IFERROR(VLOOKUP(S3105,[1]LOKASI!$B$4:$D$19,2,0),"-")</f>
        <v>DISTRIK I</v>
      </c>
      <c r="U3105" s="216"/>
      <c r="V3105" s="216"/>
      <c r="W3105" s="215"/>
    </row>
    <row r="3106" spans="2:23" ht="69.75" hidden="1" customHeight="1" x14ac:dyDescent="0.35">
      <c r="B3106" s="115">
        <f t="shared" si="133"/>
        <v>3101</v>
      </c>
      <c r="C3106" s="115" t="s">
        <v>1755</v>
      </c>
      <c r="D3106" s="185" t="s">
        <v>5981</v>
      </c>
      <c r="E3106" s="186"/>
      <c r="F3106" s="187"/>
      <c r="G3106" s="119">
        <v>1</v>
      </c>
      <c r="H3106" s="119"/>
      <c r="I3106" s="119"/>
      <c r="J3106" s="119"/>
      <c r="K3106" s="217">
        <v>44855</v>
      </c>
      <c r="L3106" s="217">
        <v>44855</v>
      </c>
      <c r="M3106" s="217">
        <v>44855</v>
      </c>
      <c r="N3106" s="115" t="s">
        <v>3848</v>
      </c>
      <c r="O3106" s="115" t="s">
        <v>1359</v>
      </c>
      <c r="P3106" s="218">
        <v>10</v>
      </c>
      <c r="Q3106" s="218">
        <v>2022</v>
      </c>
      <c r="R3106" s="115">
        <v>0.3</v>
      </c>
      <c r="S3106" s="115" t="str">
        <f t="shared" si="132"/>
        <v>BRG</v>
      </c>
      <c r="T3106" s="115" t="str">
        <f>IFERROR(VLOOKUP(S3106,[1]LOKASI!$B$4:$D$19,2,0),"-")</f>
        <v>DISTRIK III</v>
      </c>
      <c r="U3106" s="216"/>
      <c r="V3106" s="216"/>
      <c r="W3106" s="215"/>
    </row>
    <row r="3107" spans="2:23" ht="69.75" hidden="1" customHeight="1" x14ac:dyDescent="0.35">
      <c r="B3107" s="115">
        <f t="shared" si="133"/>
        <v>3102</v>
      </c>
      <c r="C3107" s="115" t="s">
        <v>1755</v>
      </c>
      <c r="D3107" s="185" t="s">
        <v>5982</v>
      </c>
      <c r="E3107" s="186"/>
      <c r="F3107" s="187"/>
      <c r="G3107" s="119">
        <v>1</v>
      </c>
      <c r="H3107" s="119">
        <v>1</v>
      </c>
      <c r="I3107" s="119"/>
      <c r="J3107" s="119"/>
      <c r="K3107" s="217">
        <v>44855</v>
      </c>
      <c r="L3107" s="217">
        <v>44855</v>
      </c>
      <c r="M3107" s="217">
        <v>44855</v>
      </c>
      <c r="N3107" s="115" t="s">
        <v>4825</v>
      </c>
      <c r="O3107" s="115" t="s">
        <v>2134</v>
      </c>
      <c r="P3107" s="218">
        <v>10</v>
      </c>
      <c r="Q3107" s="218">
        <v>2022</v>
      </c>
      <c r="R3107" s="115">
        <v>2.7</v>
      </c>
      <c r="S3107" s="115" t="str">
        <f t="shared" si="132"/>
        <v>PDW</v>
      </c>
      <c r="T3107" s="115" t="str">
        <f>IFERROR(VLOOKUP(S3107,[1]LOKASI!$B$4:$D$19,2,0),"-")</f>
        <v>-</v>
      </c>
      <c r="U3107" s="216"/>
      <c r="V3107" s="216"/>
      <c r="W3107" s="215"/>
    </row>
    <row r="3108" spans="2:23" ht="69.75" hidden="1" customHeight="1" x14ac:dyDescent="0.35">
      <c r="B3108" s="115">
        <f t="shared" si="133"/>
        <v>3103</v>
      </c>
      <c r="C3108" s="115" t="s">
        <v>1755</v>
      </c>
      <c r="D3108" s="185" t="s">
        <v>5983</v>
      </c>
      <c r="E3108" s="186"/>
      <c r="F3108" s="187"/>
      <c r="G3108" s="119"/>
      <c r="H3108" s="119"/>
      <c r="I3108" s="119"/>
      <c r="J3108" s="119">
        <v>36</v>
      </c>
      <c r="K3108" s="217">
        <v>44855</v>
      </c>
      <c r="L3108" s="217">
        <v>44855</v>
      </c>
      <c r="M3108" s="217">
        <v>44855</v>
      </c>
      <c r="N3108" s="115" t="s">
        <v>4145</v>
      </c>
      <c r="O3108" s="115" t="s">
        <v>1532</v>
      </c>
      <c r="P3108" s="218">
        <v>10</v>
      </c>
      <c r="Q3108" s="218">
        <v>2022</v>
      </c>
      <c r="R3108" s="115">
        <v>0.25</v>
      </c>
      <c r="S3108" s="115" t="str">
        <f t="shared" si="132"/>
        <v>PMN</v>
      </c>
      <c r="T3108" s="115" t="str">
        <f>IFERROR(VLOOKUP(S3108,[1]LOKASI!$B$4:$D$19,2,0),"-")</f>
        <v>DISTRIK III</v>
      </c>
      <c r="U3108" s="216"/>
      <c r="V3108" s="216"/>
      <c r="W3108" s="215"/>
    </row>
    <row r="3109" spans="2:23" ht="69.75" hidden="1" customHeight="1" x14ac:dyDescent="0.35">
      <c r="B3109" s="115">
        <f t="shared" si="133"/>
        <v>3104</v>
      </c>
      <c r="C3109" s="115" t="s">
        <v>1755</v>
      </c>
      <c r="D3109" s="185" t="s">
        <v>5984</v>
      </c>
      <c r="E3109" s="186"/>
      <c r="F3109" s="187"/>
      <c r="G3109" s="119">
        <v>1</v>
      </c>
      <c r="H3109" s="119"/>
      <c r="I3109" s="119"/>
      <c r="J3109" s="119"/>
      <c r="K3109" s="217">
        <v>44856</v>
      </c>
      <c r="L3109" s="217">
        <v>44856</v>
      </c>
      <c r="M3109" s="217">
        <v>44856</v>
      </c>
      <c r="N3109" s="115" t="s">
        <v>5985</v>
      </c>
      <c r="O3109" s="115" t="s">
        <v>1531</v>
      </c>
      <c r="P3109" s="218">
        <v>10</v>
      </c>
      <c r="Q3109" s="218">
        <v>2022</v>
      </c>
      <c r="R3109" s="115">
        <v>0</v>
      </c>
      <c r="S3109" s="115" t="str">
        <f t="shared" si="132"/>
        <v>PMN</v>
      </c>
      <c r="T3109" s="115" t="str">
        <f>IFERROR(VLOOKUP(S3109,[1]LOKASI!$B$4:$D$19,2,0),"-")</f>
        <v>DISTRIK III</v>
      </c>
      <c r="U3109" s="216"/>
      <c r="V3109" s="216"/>
      <c r="W3109" s="215"/>
    </row>
    <row r="3110" spans="2:23" ht="69.75" hidden="1" customHeight="1" x14ac:dyDescent="0.35">
      <c r="B3110" s="115">
        <f t="shared" si="133"/>
        <v>3105</v>
      </c>
      <c r="C3110" s="115" t="s">
        <v>1755</v>
      </c>
      <c r="D3110" s="185" t="s">
        <v>5986</v>
      </c>
      <c r="E3110" s="186"/>
      <c r="F3110" s="187"/>
      <c r="G3110" s="119"/>
      <c r="H3110" s="119"/>
      <c r="I3110" s="119"/>
      <c r="J3110" s="119">
        <v>16</v>
      </c>
      <c r="K3110" s="217">
        <v>44857</v>
      </c>
      <c r="L3110" s="217">
        <v>44857</v>
      </c>
      <c r="M3110" s="217">
        <v>44857</v>
      </c>
      <c r="N3110" s="115" t="s">
        <v>5303</v>
      </c>
      <c r="O3110" s="115" t="s">
        <v>1424</v>
      </c>
      <c r="P3110" s="218">
        <v>10</v>
      </c>
      <c r="Q3110" s="218">
        <v>2022</v>
      </c>
      <c r="R3110" s="115">
        <v>0.8</v>
      </c>
      <c r="S3110" s="115" t="str">
        <f t="shared" si="132"/>
        <v>GNK</v>
      </c>
      <c r="T3110" s="115" t="str">
        <f>IFERROR(VLOOKUP(S3110,[1]LOKASI!$B$4:$D$19,2,0),"-")</f>
        <v>DISTRIK I</v>
      </c>
      <c r="U3110" s="216"/>
      <c r="V3110" s="216"/>
      <c r="W3110" s="215"/>
    </row>
    <row r="3111" spans="2:23" ht="69.75" hidden="1" customHeight="1" x14ac:dyDescent="0.35">
      <c r="B3111" s="115">
        <f t="shared" si="133"/>
        <v>3106</v>
      </c>
      <c r="C3111" s="115" t="s">
        <v>1755</v>
      </c>
      <c r="D3111" s="185" t="s">
        <v>5987</v>
      </c>
      <c r="E3111" s="186"/>
      <c r="F3111" s="187"/>
      <c r="G3111" s="119">
        <v>1</v>
      </c>
      <c r="H3111" s="119"/>
      <c r="I3111" s="119">
        <v>1</v>
      </c>
      <c r="J3111" s="119"/>
      <c r="K3111" s="217">
        <v>44858</v>
      </c>
      <c r="L3111" s="217">
        <v>44858</v>
      </c>
      <c r="M3111" s="217">
        <v>44858</v>
      </c>
      <c r="N3111" s="115" t="s">
        <v>3373</v>
      </c>
      <c r="O3111" s="115" t="s">
        <v>697</v>
      </c>
      <c r="P3111" s="218">
        <v>10</v>
      </c>
      <c r="Q3111" s="218">
        <v>2022</v>
      </c>
      <c r="R3111" s="115">
        <v>0.45</v>
      </c>
      <c r="S3111" s="115" t="str">
        <f t="shared" si="132"/>
        <v>TLJ</v>
      </c>
      <c r="T3111" s="115" t="str">
        <f>IFERROR(VLOOKUP(S3111,[1]LOKASI!$B$4:$D$19,2,0),"-")</f>
        <v>DISTRIK I</v>
      </c>
      <c r="U3111" s="216"/>
      <c r="V3111" s="216"/>
      <c r="W3111" s="215"/>
    </row>
    <row r="3112" spans="2:23" ht="69.75" hidden="1" customHeight="1" x14ac:dyDescent="0.35">
      <c r="B3112" s="115">
        <f t="shared" si="133"/>
        <v>3107</v>
      </c>
      <c r="C3112" s="115" t="s">
        <v>2301</v>
      </c>
      <c r="D3112" s="185" t="s">
        <v>5988</v>
      </c>
      <c r="E3112" s="186"/>
      <c r="F3112" s="187"/>
      <c r="G3112" s="119">
        <v>1</v>
      </c>
      <c r="H3112" s="119"/>
      <c r="I3112" s="119"/>
      <c r="J3112" s="119"/>
      <c r="K3112" s="217">
        <v>44858</v>
      </c>
      <c r="L3112" s="217">
        <v>44858</v>
      </c>
      <c r="M3112" s="217">
        <v>44858</v>
      </c>
      <c r="N3112" s="115" t="s">
        <v>3250</v>
      </c>
      <c r="O3112" s="115" t="s">
        <v>1996</v>
      </c>
      <c r="P3112" s="218">
        <v>10</v>
      </c>
      <c r="Q3112" s="218">
        <v>2022</v>
      </c>
      <c r="R3112" s="115"/>
      <c r="S3112" s="115" t="str">
        <f t="shared" si="132"/>
        <v>TTB</v>
      </c>
      <c r="T3112" s="115" t="str">
        <f>IFERROR(VLOOKUP(S3112,[1]LOKASI!$B$4:$D$19,2,0),"-")</f>
        <v>DISTRIK II</v>
      </c>
      <c r="U3112" s="216"/>
      <c r="V3112" s="216"/>
      <c r="W3112" s="215"/>
    </row>
    <row r="3113" spans="2:23" ht="69.75" hidden="1" customHeight="1" x14ac:dyDescent="0.35">
      <c r="B3113" s="115">
        <f t="shared" si="133"/>
        <v>3108</v>
      </c>
      <c r="C3113" s="115" t="s">
        <v>1755</v>
      </c>
      <c r="D3113" s="185" t="s">
        <v>5989</v>
      </c>
      <c r="E3113" s="186"/>
      <c r="F3113" s="187"/>
      <c r="G3113" s="119"/>
      <c r="H3113" s="119"/>
      <c r="I3113" s="119"/>
      <c r="J3113" s="119">
        <v>9</v>
      </c>
      <c r="K3113" s="217">
        <v>44858</v>
      </c>
      <c r="L3113" s="217">
        <v>44858</v>
      </c>
      <c r="M3113" s="217">
        <v>44858</v>
      </c>
      <c r="N3113" s="115" t="s">
        <v>3272</v>
      </c>
      <c r="O3113" s="115" t="s">
        <v>1870</v>
      </c>
      <c r="P3113" s="218">
        <v>10</v>
      </c>
      <c r="Q3113" s="218">
        <v>2022</v>
      </c>
      <c r="R3113" s="115">
        <v>5.0000000000000001E-3</v>
      </c>
      <c r="S3113" s="115" t="str">
        <f t="shared" si="132"/>
        <v>OGN</v>
      </c>
      <c r="T3113" s="115" t="str">
        <f>IFERROR(VLOOKUP(S3113,[1]LOKASI!$B$4:$D$19,2,0),"-")</f>
        <v>DISTRIK II</v>
      </c>
      <c r="U3113" s="216"/>
      <c r="V3113" s="216"/>
      <c r="W3113" s="215"/>
    </row>
    <row r="3114" spans="2:23" ht="69.75" hidden="1" customHeight="1" x14ac:dyDescent="0.35">
      <c r="B3114" s="115">
        <f t="shared" si="133"/>
        <v>3109</v>
      </c>
      <c r="C3114" s="115" t="s">
        <v>1755</v>
      </c>
      <c r="D3114" s="185" t="s">
        <v>5990</v>
      </c>
      <c r="E3114" s="186"/>
      <c r="F3114" s="187"/>
      <c r="G3114" s="119">
        <v>1</v>
      </c>
      <c r="H3114" s="119"/>
      <c r="I3114" s="119"/>
      <c r="J3114" s="119"/>
      <c r="K3114" s="217">
        <v>44858</v>
      </c>
      <c r="L3114" s="217">
        <v>44858</v>
      </c>
      <c r="M3114" s="217">
        <v>44858</v>
      </c>
      <c r="N3114" s="115" t="s">
        <v>3002</v>
      </c>
      <c r="O3114" s="115" t="s">
        <v>1364</v>
      </c>
      <c r="P3114" s="218">
        <v>10</v>
      </c>
      <c r="Q3114" s="218">
        <v>2022</v>
      </c>
      <c r="R3114" s="115">
        <v>0.69</v>
      </c>
      <c r="S3114" s="115" t="str">
        <f t="shared" si="132"/>
        <v>BRG</v>
      </c>
      <c r="T3114" s="115" t="str">
        <f>IFERROR(VLOOKUP(S3114,[1]LOKASI!$B$4:$D$19,2,0),"-")</f>
        <v>DISTRIK III</v>
      </c>
      <c r="U3114" s="216"/>
      <c r="V3114" s="216"/>
      <c r="W3114" s="215"/>
    </row>
    <row r="3115" spans="2:23" ht="69.75" hidden="1" customHeight="1" x14ac:dyDescent="0.35">
      <c r="B3115" s="115">
        <f t="shared" si="133"/>
        <v>3110</v>
      </c>
      <c r="C3115" s="115" t="s">
        <v>1755</v>
      </c>
      <c r="D3115" s="185" t="s">
        <v>5991</v>
      </c>
      <c r="E3115" s="186"/>
      <c r="F3115" s="187"/>
      <c r="G3115" s="119"/>
      <c r="H3115" s="119"/>
      <c r="I3115" s="119"/>
      <c r="J3115" s="119">
        <v>16</v>
      </c>
      <c r="K3115" s="217">
        <v>44858</v>
      </c>
      <c r="L3115" s="217">
        <v>44858</v>
      </c>
      <c r="M3115" s="217">
        <v>44858</v>
      </c>
      <c r="N3115" s="115" t="s">
        <v>5403</v>
      </c>
      <c r="O3115" s="115" t="s">
        <v>1362</v>
      </c>
      <c r="P3115" s="218">
        <v>10</v>
      </c>
      <c r="Q3115" s="218">
        <v>2022</v>
      </c>
      <c r="R3115" s="115">
        <v>2.12</v>
      </c>
      <c r="S3115" s="115" t="str">
        <f t="shared" si="132"/>
        <v>BRG</v>
      </c>
      <c r="T3115" s="115" t="str">
        <f>IFERROR(VLOOKUP(S3115,[1]LOKASI!$B$4:$D$19,2,0),"-")</f>
        <v>DISTRIK III</v>
      </c>
      <c r="U3115" s="216"/>
      <c r="V3115" s="216"/>
      <c r="W3115" s="215"/>
    </row>
    <row r="3116" spans="2:23" ht="69.75" hidden="1" customHeight="1" x14ac:dyDescent="0.35">
      <c r="B3116" s="115">
        <f t="shared" si="133"/>
        <v>3111</v>
      </c>
      <c r="C3116" s="115" t="s">
        <v>2301</v>
      </c>
      <c r="D3116" s="185" t="s">
        <v>5992</v>
      </c>
      <c r="E3116" s="186"/>
      <c r="F3116" s="187"/>
      <c r="G3116" s="119">
        <v>1</v>
      </c>
      <c r="H3116" s="119">
        <v>1</v>
      </c>
      <c r="I3116" s="119"/>
      <c r="J3116" s="119"/>
      <c r="K3116" s="217">
        <v>44859</v>
      </c>
      <c r="L3116" s="217">
        <v>44859</v>
      </c>
      <c r="M3116" s="217">
        <v>44859</v>
      </c>
      <c r="N3116" s="115" t="s">
        <v>3073</v>
      </c>
      <c r="O3116" s="115" t="s">
        <v>1533</v>
      </c>
      <c r="P3116" s="218">
        <v>10</v>
      </c>
      <c r="Q3116" s="218">
        <v>2022</v>
      </c>
      <c r="R3116" s="115"/>
      <c r="S3116" s="115" t="str">
        <f t="shared" si="132"/>
        <v>SKG 3 GNK</v>
      </c>
      <c r="T3116" s="115" t="str">
        <f>IFERROR(VLOOKUP(S3116,[1]LOKASI!$B$4:$D$19,2,0),"-")</f>
        <v>-</v>
      </c>
      <c r="U3116" s="216"/>
      <c r="V3116" s="216"/>
      <c r="W3116" s="215"/>
    </row>
    <row r="3117" spans="2:23" ht="69.75" hidden="1" customHeight="1" x14ac:dyDescent="0.35">
      <c r="B3117" s="115">
        <f t="shared" si="133"/>
        <v>3112</v>
      </c>
      <c r="C3117" s="115" t="s">
        <v>1755</v>
      </c>
      <c r="D3117" s="185" t="s">
        <v>5993</v>
      </c>
      <c r="E3117" s="186"/>
      <c r="F3117" s="187"/>
      <c r="G3117" s="119">
        <v>1</v>
      </c>
      <c r="H3117" s="119"/>
      <c r="I3117" s="119">
        <v>1</v>
      </c>
      <c r="J3117" s="119"/>
      <c r="K3117" s="217">
        <v>44859</v>
      </c>
      <c r="L3117" s="217">
        <v>44859</v>
      </c>
      <c r="M3117" s="217">
        <v>44859</v>
      </c>
      <c r="N3117" s="115" t="s">
        <v>3002</v>
      </c>
      <c r="O3117" s="115" t="s">
        <v>1803</v>
      </c>
      <c r="P3117" s="218">
        <v>10</v>
      </c>
      <c r="Q3117" s="218">
        <v>2022</v>
      </c>
      <c r="R3117" s="115">
        <v>2.7</v>
      </c>
      <c r="S3117" s="115" t="str">
        <f t="shared" si="132"/>
        <v>OGN</v>
      </c>
      <c r="T3117" s="115" t="str">
        <f>IFERROR(VLOOKUP(S3117,[1]LOKASI!$B$4:$D$19,2,0),"-")</f>
        <v>DISTRIK II</v>
      </c>
      <c r="U3117" s="216"/>
      <c r="V3117" s="216"/>
      <c r="W3117" s="215"/>
    </row>
    <row r="3118" spans="2:23" ht="69.75" hidden="1" customHeight="1" x14ac:dyDescent="0.35">
      <c r="B3118" s="115">
        <f t="shared" si="133"/>
        <v>3113</v>
      </c>
      <c r="C3118" s="115" t="s">
        <v>1755</v>
      </c>
      <c r="D3118" s="185" t="s">
        <v>5994</v>
      </c>
      <c r="E3118" s="186"/>
      <c r="F3118" s="187"/>
      <c r="G3118" s="119">
        <v>1</v>
      </c>
      <c r="H3118" s="119">
        <v>1</v>
      </c>
      <c r="I3118" s="119"/>
      <c r="J3118" s="119"/>
      <c r="K3118" s="217">
        <v>44859</v>
      </c>
      <c r="L3118" s="217">
        <v>44859</v>
      </c>
      <c r="M3118" s="217">
        <v>44859</v>
      </c>
      <c r="N3118" s="115" t="s">
        <v>5995</v>
      </c>
      <c r="O3118" s="115" t="s">
        <v>1347</v>
      </c>
      <c r="P3118" s="218">
        <v>10</v>
      </c>
      <c r="Q3118" s="218">
        <v>2022</v>
      </c>
      <c r="R3118" s="115">
        <v>0</v>
      </c>
      <c r="S3118" s="115" t="str">
        <f t="shared" si="132"/>
        <v>BRA</v>
      </c>
      <c r="T3118" s="115" t="str">
        <f>IFERROR(VLOOKUP(S3118,[1]LOKASI!$B$4:$D$19,2,0),"-")</f>
        <v>-</v>
      </c>
      <c r="U3118" s="216"/>
      <c r="V3118" s="216"/>
      <c r="W3118" s="215"/>
    </row>
    <row r="3119" spans="2:23" ht="69.75" hidden="1" customHeight="1" x14ac:dyDescent="0.35">
      <c r="B3119" s="115">
        <f t="shared" si="133"/>
        <v>3114</v>
      </c>
      <c r="C3119" s="115" t="s">
        <v>1755</v>
      </c>
      <c r="D3119" s="185" t="s">
        <v>5996</v>
      </c>
      <c r="E3119" s="186"/>
      <c r="F3119" s="187"/>
      <c r="G3119" s="119"/>
      <c r="H3119" s="119"/>
      <c r="I3119" s="119"/>
      <c r="J3119" s="119">
        <v>16</v>
      </c>
      <c r="K3119" s="217">
        <v>44860</v>
      </c>
      <c r="L3119" s="217">
        <v>44860</v>
      </c>
      <c r="M3119" s="217">
        <v>44860</v>
      </c>
      <c r="N3119" s="115" t="s">
        <v>5997</v>
      </c>
      <c r="O3119" s="115" t="s">
        <v>1608</v>
      </c>
      <c r="P3119" s="218">
        <v>10</v>
      </c>
      <c r="Q3119" s="218">
        <v>2022</v>
      </c>
      <c r="R3119" s="115">
        <v>0.6</v>
      </c>
      <c r="S3119" s="115" t="str">
        <f t="shared" si="132"/>
        <v>TLJ</v>
      </c>
      <c r="T3119" s="115" t="str">
        <f>IFERROR(VLOOKUP(S3119,[1]LOKASI!$B$4:$D$19,2,0),"-")</f>
        <v>DISTRIK I</v>
      </c>
      <c r="U3119" s="216"/>
      <c r="V3119" s="216"/>
      <c r="W3119" s="215"/>
    </row>
    <row r="3120" spans="2:23" ht="69.75" hidden="1" customHeight="1" x14ac:dyDescent="0.35">
      <c r="B3120" s="115">
        <f t="shared" si="133"/>
        <v>3115</v>
      </c>
      <c r="C3120" s="115" t="s">
        <v>1300</v>
      </c>
      <c r="D3120" s="185" t="s">
        <v>5998</v>
      </c>
      <c r="E3120" s="186"/>
      <c r="F3120" s="187"/>
      <c r="G3120" s="119">
        <v>1</v>
      </c>
      <c r="H3120" s="119">
        <v>1</v>
      </c>
      <c r="I3120" s="119"/>
      <c r="J3120" s="119"/>
      <c r="K3120" s="217">
        <v>44860</v>
      </c>
      <c r="L3120" s="217">
        <v>44860</v>
      </c>
      <c r="M3120" s="217">
        <v>44860</v>
      </c>
      <c r="N3120" s="115" t="s">
        <v>5071</v>
      </c>
      <c r="O3120" s="115" t="s">
        <v>1842</v>
      </c>
      <c r="P3120" s="218">
        <v>10</v>
      </c>
      <c r="Q3120" s="218">
        <v>2022</v>
      </c>
      <c r="R3120" s="115">
        <v>0.4</v>
      </c>
      <c r="S3120" s="115" t="str">
        <f t="shared" si="132"/>
        <v>TLJ</v>
      </c>
      <c r="T3120" s="115" t="str">
        <f>IFERROR(VLOOKUP(S3120,[1]LOKASI!$B$4:$D$19,2,0),"-")</f>
        <v>DISTRIK I</v>
      </c>
      <c r="U3120" s="216"/>
      <c r="V3120" s="216"/>
      <c r="W3120" s="215"/>
    </row>
    <row r="3121" spans="2:23" ht="69.75" hidden="1" customHeight="1" x14ac:dyDescent="0.35">
      <c r="B3121" s="115">
        <f t="shared" si="133"/>
        <v>3116</v>
      </c>
      <c r="C3121" s="115" t="s">
        <v>1755</v>
      </c>
      <c r="D3121" s="185" t="s">
        <v>5999</v>
      </c>
      <c r="E3121" s="186"/>
      <c r="F3121" s="187"/>
      <c r="G3121" s="119"/>
      <c r="H3121" s="119"/>
      <c r="I3121" s="119"/>
      <c r="J3121" s="119">
        <v>6</v>
      </c>
      <c r="K3121" s="217">
        <v>44860</v>
      </c>
      <c r="L3121" s="217">
        <v>44860</v>
      </c>
      <c r="M3121" s="217">
        <v>44860</v>
      </c>
      <c r="N3121" s="115" t="s">
        <v>3577</v>
      </c>
      <c r="O3121" s="115" t="s">
        <v>1696</v>
      </c>
      <c r="P3121" s="218">
        <v>10</v>
      </c>
      <c r="Q3121" s="218">
        <v>2022</v>
      </c>
      <c r="R3121" s="115">
        <v>1.7</v>
      </c>
      <c r="S3121" s="115" t="str">
        <f t="shared" si="132"/>
        <v>TTB</v>
      </c>
      <c r="T3121" s="115" t="str">
        <f>IFERROR(VLOOKUP(S3121,[1]LOKASI!$B$4:$D$19,2,0),"-")</f>
        <v>DISTRIK II</v>
      </c>
      <c r="U3121" s="216"/>
      <c r="V3121" s="216"/>
      <c r="W3121" s="215"/>
    </row>
    <row r="3122" spans="2:23" ht="69.75" hidden="1" customHeight="1" x14ac:dyDescent="0.35">
      <c r="B3122" s="115">
        <f t="shared" si="133"/>
        <v>3117</v>
      </c>
      <c r="C3122" s="115" t="s">
        <v>1755</v>
      </c>
      <c r="D3122" s="185" t="s">
        <v>6000</v>
      </c>
      <c r="E3122" s="186"/>
      <c r="F3122" s="187"/>
      <c r="G3122" s="119">
        <v>1</v>
      </c>
      <c r="H3122" s="119"/>
      <c r="I3122" s="119"/>
      <c r="J3122" s="119"/>
      <c r="K3122" s="217">
        <v>44860</v>
      </c>
      <c r="L3122" s="217">
        <v>44860</v>
      </c>
      <c r="M3122" s="217">
        <v>44860</v>
      </c>
      <c r="N3122" s="115" t="s">
        <v>3272</v>
      </c>
      <c r="O3122" s="115" t="s">
        <v>1347</v>
      </c>
      <c r="P3122" s="218">
        <v>10</v>
      </c>
      <c r="Q3122" s="218">
        <v>2022</v>
      </c>
      <c r="R3122" s="115">
        <v>0</v>
      </c>
      <c r="S3122" s="115" t="str">
        <f t="shared" si="132"/>
        <v>BRA</v>
      </c>
      <c r="T3122" s="115" t="str">
        <f>IFERROR(VLOOKUP(S3122,[1]LOKASI!$B$4:$D$19,2,0),"-")</f>
        <v>-</v>
      </c>
      <c r="U3122" s="216"/>
      <c r="V3122" s="216"/>
      <c r="W3122" s="215"/>
    </row>
    <row r="3123" spans="2:23" ht="69" hidden="1" customHeight="1" x14ac:dyDescent="0.35">
      <c r="B3123" s="115">
        <f t="shared" si="133"/>
        <v>3118</v>
      </c>
      <c r="C3123" s="115" t="s">
        <v>1755</v>
      </c>
      <c r="D3123" s="185" t="s">
        <v>6001</v>
      </c>
      <c r="E3123" s="186"/>
      <c r="F3123" s="187"/>
      <c r="G3123" s="119"/>
      <c r="H3123" s="119"/>
      <c r="I3123" s="119"/>
      <c r="J3123" s="119">
        <v>32</v>
      </c>
      <c r="K3123" s="217">
        <v>44861</v>
      </c>
      <c r="L3123" s="217">
        <v>44861</v>
      </c>
      <c r="M3123" s="217">
        <v>44861</v>
      </c>
      <c r="N3123" s="115" t="s">
        <v>3668</v>
      </c>
      <c r="O3123" s="115" t="s">
        <v>1424</v>
      </c>
      <c r="P3123" s="218">
        <v>10</v>
      </c>
      <c r="Q3123" s="218">
        <v>2022</v>
      </c>
      <c r="R3123" s="115">
        <v>0.85</v>
      </c>
      <c r="S3123" s="115" t="str">
        <f t="shared" si="132"/>
        <v>GNK</v>
      </c>
      <c r="T3123" s="115" t="str">
        <f>IFERROR(VLOOKUP(S3123,[1]LOKASI!$B$4:$D$19,2,0),"-")</f>
        <v>DISTRIK I</v>
      </c>
      <c r="U3123" s="216"/>
      <c r="V3123" s="216"/>
      <c r="W3123" s="215"/>
    </row>
    <row r="3124" spans="2:23" ht="69.75" hidden="1" customHeight="1" x14ac:dyDescent="0.35">
      <c r="B3124" s="115">
        <f t="shared" si="133"/>
        <v>3119</v>
      </c>
      <c r="C3124" s="115" t="s">
        <v>1300</v>
      </c>
      <c r="D3124" s="185" t="s">
        <v>6002</v>
      </c>
      <c r="E3124" s="186"/>
      <c r="F3124" s="187"/>
      <c r="G3124" s="119">
        <v>1</v>
      </c>
      <c r="H3124" s="119"/>
      <c r="I3124" s="119">
        <v>1</v>
      </c>
      <c r="J3124" s="119"/>
      <c r="K3124" s="217">
        <v>44861</v>
      </c>
      <c r="L3124" s="217">
        <v>44861</v>
      </c>
      <c r="M3124" s="217">
        <v>44861</v>
      </c>
      <c r="N3124" s="115" t="s">
        <v>4268</v>
      </c>
      <c r="O3124" s="115" t="s">
        <v>1842</v>
      </c>
      <c r="P3124" s="218">
        <v>10</v>
      </c>
      <c r="Q3124" s="218">
        <v>2022</v>
      </c>
      <c r="R3124" s="115">
        <v>0.4</v>
      </c>
      <c r="S3124" s="115" t="str">
        <f t="shared" si="132"/>
        <v>TLJ</v>
      </c>
      <c r="T3124" s="115" t="str">
        <f>IFERROR(VLOOKUP(S3124,[1]LOKASI!$B$4:$D$19,2,0),"-")</f>
        <v>DISTRIK I</v>
      </c>
      <c r="U3124" s="216"/>
      <c r="V3124" s="216"/>
      <c r="W3124" s="215"/>
    </row>
    <row r="3125" spans="2:23" ht="69.75" hidden="1" customHeight="1" x14ac:dyDescent="0.35">
      <c r="B3125" s="115">
        <f t="shared" si="133"/>
        <v>3120</v>
      </c>
      <c r="C3125" s="115" t="s">
        <v>1755</v>
      </c>
      <c r="D3125" s="185" t="s">
        <v>6003</v>
      </c>
      <c r="E3125" s="186"/>
      <c r="F3125" s="187"/>
      <c r="G3125" s="119"/>
      <c r="H3125" s="119"/>
      <c r="I3125" s="119"/>
      <c r="J3125" s="119">
        <v>8</v>
      </c>
      <c r="K3125" s="217">
        <v>44861</v>
      </c>
      <c r="L3125" s="217">
        <v>44861</v>
      </c>
      <c r="M3125" s="217">
        <v>44861</v>
      </c>
      <c r="N3125" s="115" t="s">
        <v>3272</v>
      </c>
      <c r="O3125" s="115" t="s">
        <v>699</v>
      </c>
      <c r="P3125" s="218">
        <v>10</v>
      </c>
      <c r="Q3125" s="218">
        <v>2022</v>
      </c>
      <c r="R3125" s="115">
        <v>0.85</v>
      </c>
      <c r="S3125" s="115" t="str">
        <f t="shared" si="132"/>
        <v>TLJ</v>
      </c>
      <c r="T3125" s="115" t="str">
        <f>IFERROR(VLOOKUP(S3125,[1]LOKASI!$B$4:$D$19,2,0),"-")</f>
        <v>DISTRIK I</v>
      </c>
      <c r="U3125" s="216"/>
      <c r="V3125" s="216"/>
      <c r="W3125" s="215"/>
    </row>
    <row r="3126" spans="2:23" ht="69.75" hidden="1" customHeight="1" x14ac:dyDescent="0.35">
      <c r="B3126" s="115">
        <f t="shared" si="133"/>
        <v>3121</v>
      </c>
      <c r="C3126" s="115" t="s">
        <v>1300</v>
      </c>
      <c r="D3126" s="185" t="s">
        <v>6004</v>
      </c>
      <c r="E3126" s="186"/>
      <c r="F3126" s="187"/>
      <c r="G3126" s="119"/>
      <c r="H3126" s="119"/>
      <c r="I3126" s="119"/>
      <c r="J3126" s="119">
        <v>14</v>
      </c>
      <c r="K3126" s="217">
        <v>44861</v>
      </c>
      <c r="L3126" s="217">
        <v>44861</v>
      </c>
      <c r="M3126" s="217">
        <v>44861</v>
      </c>
      <c r="N3126" s="115" t="s">
        <v>6005</v>
      </c>
      <c r="O3126" s="115" t="s">
        <v>1842</v>
      </c>
      <c r="P3126" s="218">
        <v>10</v>
      </c>
      <c r="Q3126" s="218">
        <v>2022</v>
      </c>
      <c r="R3126" s="115">
        <v>0.435</v>
      </c>
      <c r="S3126" s="115" t="str">
        <f t="shared" si="132"/>
        <v>TLJ</v>
      </c>
      <c r="T3126" s="115" t="str">
        <f>IFERROR(VLOOKUP(S3126,[1]LOKASI!$B$4:$D$19,2,0),"-")</f>
        <v>DISTRIK I</v>
      </c>
      <c r="U3126" s="216"/>
      <c r="V3126" s="216"/>
      <c r="W3126" s="215"/>
    </row>
    <row r="3127" spans="2:23" ht="69.75" hidden="1" customHeight="1" x14ac:dyDescent="0.35">
      <c r="B3127" s="115">
        <f t="shared" si="133"/>
        <v>3122</v>
      </c>
      <c r="C3127" s="115" t="s">
        <v>1755</v>
      </c>
      <c r="D3127" s="185" t="s">
        <v>6006</v>
      </c>
      <c r="E3127" s="186"/>
      <c r="F3127" s="187"/>
      <c r="G3127" s="119"/>
      <c r="H3127" s="119"/>
      <c r="I3127" s="119"/>
      <c r="J3127" s="119">
        <v>12</v>
      </c>
      <c r="K3127" s="217">
        <v>44861</v>
      </c>
      <c r="L3127" s="217">
        <v>44861</v>
      </c>
      <c r="M3127" s="217">
        <v>44861</v>
      </c>
      <c r="N3127" s="115" t="s">
        <v>3272</v>
      </c>
      <c r="O3127" s="115" t="s">
        <v>3669</v>
      </c>
      <c r="P3127" s="218">
        <v>10</v>
      </c>
      <c r="Q3127" s="218">
        <v>2022</v>
      </c>
      <c r="R3127" s="115">
        <v>2.8</v>
      </c>
      <c r="S3127" s="115" t="str">
        <f t="shared" si="132"/>
        <v>OGN</v>
      </c>
      <c r="T3127" s="115" t="str">
        <f>IFERROR(VLOOKUP(S3127,[1]LOKASI!$B$4:$D$19,2,0),"-")</f>
        <v>DISTRIK II</v>
      </c>
      <c r="U3127" s="216"/>
      <c r="V3127" s="216"/>
      <c r="W3127" s="215"/>
    </row>
    <row r="3128" spans="2:23" ht="69.75" hidden="1" customHeight="1" x14ac:dyDescent="0.35">
      <c r="B3128" s="115">
        <f t="shared" si="133"/>
        <v>3123</v>
      </c>
      <c r="C3128" s="115" t="s">
        <v>1755</v>
      </c>
      <c r="D3128" s="185" t="s">
        <v>6007</v>
      </c>
      <c r="E3128" s="186"/>
      <c r="F3128" s="187"/>
      <c r="G3128" s="119"/>
      <c r="H3128" s="119"/>
      <c r="I3128" s="119"/>
      <c r="J3128" s="119">
        <v>18</v>
      </c>
      <c r="K3128" s="217">
        <v>44861</v>
      </c>
      <c r="L3128" s="217">
        <v>44861</v>
      </c>
      <c r="M3128" s="217">
        <v>44861</v>
      </c>
      <c r="N3128" s="115" t="s">
        <v>4920</v>
      </c>
      <c r="O3128" s="115" t="s">
        <v>1924</v>
      </c>
      <c r="P3128" s="218">
        <v>10</v>
      </c>
      <c r="Q3128" s="218">
        <v>2022</v>
      </c>
      <c r="R3128" s="115">
        <v>0.8</v>
      </c>
      <c r="S3128" s="115" t="str">
        <f t="shared" si="132"/>
        <v>OGN</v>
      </c>
      <c r="T3128" s="115" t="str">
        <f>IFERROR(VLOOKUP(S3128,[1]LOKASI!$B$4:$D$19,2,0),"-")</f>
        <v>DISTRIK II</v>
      </c>
      <c r="U3128" s="216"/>
      <c r="V3128" s="216"/>
      <c r="W3128" s="215"/>
    </row>
    <row r="3129" spans="2:23" ht="69.75" hidden="1" customHeight="1" x14ac:dyDescent="0.35">
      <c r="B3129" s="115">
        <f t="shared" si="133"/>
        <v>3124</v>
      </c>
      <c r="C3129" s="115" t="s">
        <v>2301</v>
      </c>
      <c r="D3129" s="185" t="s">
        <v>6008</v>
      </c>
      <c r="E3129" s="186"/>
      <c r="F3129" s="187"/>
      <c r="G3129" s="119">
        <v>1</v>
      </c>
      <c r="H3129" s="119"/>
      <c r="I3129" s="119"/>
      <c r="J3129" s="119"/>
      <c r="K3129" s="217">
        <v>44861</v>
      </c>
      <c r="L3129" s="217">
        <v>44861</v>
      </c>
      <c r="M3129" s="217">
        <v>44861</v>
      </c>
      <c r="N3129" s="115" t="s">
        <v>3156</v>
      </c>
      <c r="O3129" s="115" t="s">
        <v>5306</v>
      </c>
      <c r="P3129" s="218">
        <v>10</v>
      </c>
      <c r="Q3129" s="218">
        <v>2022</v>
      </c>
      <c r="R3129" s="115"/>
      <c r="S3129" s="115" t="str">
        <f t="shared" si="132"/>
        <v>PMN</v>
      </c>
      <c r="T3129" s="115" t="str">
        <f>IFERROR(VLOOKUP(S3129,[1]LOKASI!$B$4:$D$19,2,0),"-")</f>
        <v>DISTRIK III</v>
      </c>
      <c r="U3129" s="216"/>
      <c r="V3129" s="216"/>
      <c r="W3129" s="215"/>
    </row>
    <row r="3130" spans="2:23" ht="69.75" hidden="1" customHeight="1" x14ac:dyDescent="0.35">
      <c r="B3130" s="115">
        <f t="shared" si="133"/>
        <v>3125</v>
      </c>
      <c r="C3130" s="115" t="s">
        <v>1755</v>
      </c>
      <c r="D3130" s="185" t="s">
        <v>6009</v>
      </c>
      <c r="E3130" s="186"/>
      <c r="F3130" s="187"/>
      <c r="G3130" s="119"/>
      <c r="H3130" s="119"/>
      <c r="I3130" s="119"/>
      <c r="J3130" s="119">
        <v>16</v>
      </c>
      <c r="K3130" s="217">
        <v>44862</v>
      </c>
      <c r="L3130" s="217">
        <v>44862</v>
      </c>
      <c r="M3130" s="217">
        <v>44862</v>
      </c>
      <c r="N3130" s="115" t="s">
        <v>3636</v>
      </c>
      <c r="O3130" s="115" t="s">
        <v>1580</v>
      </c>
      <c r="P3130" s="218">
        <v>10</v>
      </c>
      <c r="Q3130" s="218">
        <v>2022</v>
      </c>
      <c r="R3130" s="115">
        <v>0.75</v>
      </c>
      <c r="S3130" s="115" t="str">
        <f t="shared" si="132"/>
        <v>TLJ</v>
      </c>
      <c r="T3130" s="115" t="str">
        <f>IFERROR(VLOOKUP(S3130,[1]LOKASI!$B$4:$D$19,2,0),"-")</f>
        <v>DISTRIK I</v>
      </c>
      <c r="U3130" s="216"/>
      <c r="V3130" s="216"/>
      <c r="W3130" s="215"/>
    </row>
    <row r="3131" spans="2:23" ht="69.75" hidden="1" customHeight="1" x14ac:dyDescent="0.35">
      <c r="B3131" s="115">
        <f t="shared" si="133"/>
        <v>3126</v>
      </c>
      <c r="C3131" s="115" t="s">
        <v>1755</v>
      </c>
      <c r="D3131" s="185" t="s">
        <v>6010</v>
      </c>
      <c r="E3131" s="186"/>
      <c r="F3131" s="187"/>
      <c r="G3131" s="119"/>
      <c r="H3131" s="119"/>
      <c r="I3131" s="119"/>
      <c r="J3131" s="119">
        <v>1</v>
      </c>
      <c r="K3131" s="217">
        <v>44862</v>
      </c>
      <c r="L3131" s="217">
        <v>44862</v>
      </c>
      <c r="M3131" s="217">
        <v>44862</v>
      </c>
      <c r="N3131" s="115" t="s">
        <v>3577</v>
      </c>
      <c r="O3131" s="115" t="s">
        <v>1349</v>
      </c>
      <c r="P3131" s="218">
        <v>10</v>
      </c>
      <c r="Q3131" s="218">
        <v>2022</v>
      </c>
      <c r="R3131" s="115"/>
      <c r="S3131" s="115" t="str">
        <f t="shared" si="132"/>
        <v>BRA</v>
      </c>
      <c r="T3131" s="115" t="str">
        <f>IFERROR(VLOOKUP(S3131,[1]LOKASI!$B$4:$D$19,2,0),"-")</f>
        <v>-</v>
      </c>
      <c r="U3131" s="216"/>
      <c r="V3131" s="216"/>
      <c r="W3131" s="215"/>
    </row>
    <row r="3132" spans="2:23" ht="69.75" hidden="1" customHeight="1" x14ac:dyDescent="0.35">
      <c r="B3132" s="115">
        <f t="shared" si="133"/>
        <v>3127</v>
      </c>
      <c r="C3132" s="115" t="s">
        <v>1755</v>
      </c>
      <c r="D3132" s="185" t="s">
        <v>6011</v>
      </c>
      <c r="E3132" s="186"/>
      <c r="F3132" s="187"/>
      <c r="G3132" s="119"/>
      <c r="H3132" s="119"/>
      <c r="I3132" s="119"/>
      <c r="J3132" s="119">
        <v>8</v>
      </c>
      <c r="K3132" s="217">
        <v>44863</v>
      </c>
      <c r="L3132" s="217">
        <v>44863</v>
      </c>
      <c r="M3132" s="217">
        <v>44863</v>
      </c>
      <c r="N3132" s="115" t="s">
        <v>3102</v>
      </c>
      <c r="O3132" s="115" t="s">
        <v>1424</v>
      </c>
      <c r="P3132" s="218">
        <v>10</v>
      </c>
      <c r="Q3132" s="218">
        <v>2022</v>
      </c>
      <c r="R3132" s="115">
        <v>0.75</v>
      </c>
      <c r="S3132" s="115" t="str">
        <f t="shared" si="132"/>
        <v>GNK</v>
      </c>
      <c r="T3132" s="115" t="str">
        <f>IFERROR(VLOOKUP(S3132,[1]LOKASI!$B$4:$D$19,2,0),"-")</f>
        <v>DISTRIK I</v>
      </c>
      <c r="U3132" s="216"/>
      <c r="V3132" s="216"/>
      <c r="W3132" s="215"/>
    </row>
    <row r="3133" spans="2:23" ht="69.75" hidden="1" customHeight="1" x14ac:dyDescent="0.35">
      <c r="B3133" s="115">
        <f t="shared" si="133"/>
        <v>3128</v>
      </c>
      <c r="C3133" s="115" t="s">
        <v>2301</v>
      </c>
      <c r="D3133" s="185" t="s">
        <v>6012</v>
      </c>
      <c r="E3133" s="186"/>
      <c r="F3133" s="187"/>
      <c r="G3133" s="119"/>
      <c r="H3133" s="119"/>
      <c r="I3133" s="119"/>
      <c r="J3133" s="119">
        <v>12</v>
      </c>
      <c r="K3133" s="217">
        <v>44863</v>
      </c>
      <c r="L3133" s="217">
        <v>44863</v>
      </c>
      <c r="M3133" s="217">
        <v>44863</v>
      </c>
      <c r="N3133" s="115" t="s">
        <v>3536</v>
      </c>
      <c r="O3133" s="115" t="s">
        <v>1842</v>
      </c>
      <c r="P3133" s="218">
        <v>10</v>
      </c>
      <c r="Q3133" s="218">
        <v>2022</v>
      </c>
      <c r="R3133" s="115"/>
      <c r="S3133" s="115" t="str">
        <f t="shared" si="132"/>
        <v>TLJ</v>
      </c>
      <c r="T3133" s="115" t="str">
        <f>IFERROR(VLOOKUP(S3133,[1]LOKASI!$B$4:$D$19,2,0),"-")</f>
        <v>DISTRIK I</v>
      </c>
      <c r="U3133" s="216"/>
      <c r="V3133" s="216"/>
      <c r="W3133" s="215"/>
    </row>
    <row r="3134" spans="2:23" ht="69.75" hidden="1" customHeight="1" x14ac:dyDescent="0.35">
      <c r="B3134" s="115">
        <f t="shared" si="133"/>
        <v>3129</v>
      </c>
      <c r="C3134" s="115" t="s">
        <v>1755</v>
      </c>
      <c r="D3134" s="185" t="s">
        <v>6013</v>
      </c>
      <c r="E3134" s="186"/>
      <c r="F3134" s="187"/>
      <c r="G3134" s="119"/>
      <c r="H3134" s="119"/>
      <c r="I3134" s="119"/>
      <c r="J3134" s="119">
        <v>2</v>
      </c>
      <c r="K3134" s="217">
        <v>44863</v>
      </c>
      <c r="L3134" s="217">
        <v>44863</v>
      </c>
      <c r="M3134" s="217">
        <v>44863</v>
      </c>
      <c r="N3134" s="115" t="s">
        <v>3213</v>
      </c>
      <c r="O3134" s="115" t="s">
        <v>1870</v>
      </c>
      <c r="P3134" s="218">
        <v>10</v>
      </c>
      <c r="Q3134" s="218">
        <v>2022</v>
      </c>
      <c r="R3134" s="115">
        <v>2.8</v>
      </c>
      <c r="S3134" s="115" t="str">
        <f t="shared" si="132"/>
        <v>OGN</v>
      </c>
      <c r="T3134" s="115" t="str">
        <f>IFERROR(VLOOKUP(S3134,[1]LOKASI!$B$4:$D$19,2,0),"-")</f>
        <v>DISTRIK II</v>
      </c>
      <c r="U3134" s="216"/>
      <c r="V3134" s="216"/>
      <c r="W3134" s="215"/>
    </row>
    <row r="3135" spans="2:23" ht="69.75" hidden="1" customHeight="1" x14ac:dyDescent="0.35">
      <c r="B3135" s="115">
        <f t="shared" si="133"/>
        <v>3130</v>
      </c>
      <c r="C3135" s="115" t="s">
        <v>1755</v>
      </c>
      <c r="D3135" s="185" t="s">
        <v>6014</v>
      </c>
      <c r="E3135" s="186"/>
      <c r="F3135" s="187"/>
      <c r="G3135" s="119">
        <v>1</v>
      </c>
      <c r="H3135" s="119">
        <v>1</v>
      </c>
      <c r="I3135" s="119"/>
      <c r="J3135" s="119"/>
      <c r="K3135" s="217">
        <v>44863</v>
      </c>
      <c r="L3135" s="217">
        <v>44863</v>
      </c>
      <c r="M3135" s="217">
        <v>44863</v>
      </c>
      <c r="N3135" s="115" t="s">
        <v>6015</v>
      </c>
      <c r="O3135" s="115" t="s">
        <v>1495</v>
      </c>
      <c r="P3135" s="218">
        <v>10</v>
      </c>
      <c r="Q3135" s="218">
        <v>2022</v>
      </c>
      <c r="R3135" s="115">
        <v>0.19</v>
      </c>
      <c r="S3135" s="115" t="str">
        <f t="shared" si="132"/>
        <v>PDW</v>
      </c>
      <c r="T3135" s="115" t="str">
        <f>IFERROR(VLOOKUP(S3135,[1]LOKASI!$B$4:$D$19,2,0),"-")</f>
        <v>-</v>
      </c>
      <c r="U3135" s="216"/>
      <c r="V3135" s="216"/>
      <c r="W3135" s="215"/>
    </row>
    <row r="3136" spans="2:23" ht="69.75" hidden="1" customHeight="1" x14ac:dyDescent="0.35">
      <c r="B3136" s="115">
        <f t="shared" si="133"/>
        <v>3131</v>
      </c>
      <c r="C3136" s="115" t="s">
        <v>1782</v>
      </c>
      <c r="D3136" s="185" t="s">
        <v>6016</v>
      </c>
      <c r="E3136" s="186"/>
      <c r="F3136" s="187"/>
      <c r="G3136" s="119"/>
      <c r="H3136" s="119"/>
      <c r="I3136" s="119">
        <v>1</v>
      </c>
      <c r="J3136" s="119"/>
      <c r="K3136" s="217">
        <v>44866</v>
      </c>
      <c r="L3136" s="217">
        <v>44866</v>
      </c>
      <c r="M3136" s="217">
        <v>44866</v>
      </c>
      <c r="N3136" s="115" t="s">
        <v>4763</v>
      </c>
      <c r="O3136" s="115" t="s">
        <v>1420</v>
      </c>
      <c r="P3136" s="218">
        <v>11</v>
      </c>
      <c r="Q3136" s="218">
        <v>2022</v>
      </c>
      <c r="R3136" s="115"/>
      <c r="S3136" s="115" t="str">
        <f t="shared" si="132"/>
        <v>GNK</v>
      </c>
      <c r="T3136" s="115" t="str">
        <f>IFERROR(VLOOKUP(S3136,[1]LOKASI!$B$4:$D$19,2,0),"-")</f>
        <v>DISTRIK I</v>
      </c>
      <c r="U3136" s="216"/>
      <c r="V3136" s="216"/>
      <c r="W3136" s="215"/>
    </row>
    <row r="3137" spans="2:23" ht="69.75" hidden="1" customHeight="1" x14ac:dyDescent="0.35">
      <c r="B3137" s="115">
        <f t="shared" si="133"/>
        <v>3132</v>
      </c>
      <c r="C3137" s="115" t="s">
        <v>1755</v>
      </c>
      <c r="D3137" s="185" t="s">
        <v>6017</v>
      </c>
      <c r="E3137" s="186"/>
      <c r="F3137" s="187"/>
      <c r="G3137" s="119"/>
      <c r="H3137" s="119"/>
      <c r="I3137" s="119"/>
      <c r="J3137" s="119">
        <v>150</v>
      </c>
      <c r="K3137" s="217">
        <v>44866</v>
      </c>
      <c r="L3137" s="217">
        <v>44866</v>
      </c>
      <c r="M3137" s="217">
        <v>44866</v>
      </c>
      <c r="N3137" s="115" t="s">
        <v>6018</v>
      </c>
      <c r="O3137" s="115" t="s">
        <v>1608</v>
      </c>
      <c r="P3137" s="218">
        <v>11</v>
      </c>
      <c r="Q3137" s="218">
        <v>2022</v>
      </c>
      <c r="R3137" s="115">
        <v>0.8</v>
      </c>
      <c r="S3137" s="115" t="str">
        <f t="shared" si="132"/>
        <v>TLJ</v>
      </c>
      <c r="T3137" s="115" t="str">
        <f>IFERROR(VLOOKUP(S3137,[1]LOKASI!$B$4:$D$19,2,0),"-")</f>
        <v>DISTRIK I</v>
      </c>
      <c r="U3137" s="216"/>
      <c r="V3137" s="216"/>
      <c r="W3137" s="215"/>
    </row>
    <row r="3138" spans="2:23" ht="69.75" hidden="1" customHeight="1" x14ac:dyDescent="0.35">
      <c r="B3138" s="115">
        <f t="shared" si="133"/>
        <v>3133</v>
      </c>
      <c r="C3138" s="115" t="s">
        <v>1755</v>
      </c>
      <c r="D3138" s="185" t="s">
        <v>6019</v>
      </c>
      <c r="E3138" s="186"/>
      <c r="F3138" s="187"/>
      <c r="G3138" s="119"/>
      <c r="H3138" s="119"/>
      <c r="I3138" s="119">
        <v>1</v>
      </c>
      <c r="J3138" s="119"/>
      <c r="K3138" s="217">
        <v>44866</v>
      </c>
      <c r="L3138" s="217">
        <v>44866</v>
      </c>
      <c r="M3138" s="217">
        <v>44866</v>
      </c>
      <c r="N3138" s="115" t="s">
        <v>6020</v>
      </c>
      <c r="O3138" s="115" t="s">
        <v>1026</v>
      </c>
      <c r="P3138" s="218">
        <v>11</v>
      </c>
      <c r="Q3138" s="218">
        <v>2022</v>
      </c>
      <c r="R3138" s="115">
        <v>0.75</v>
      </c>
      <c r="S3138" s="115" t="str">
        <f t="shared" si="132"/>
        <v>TLJ</v>
      </c>
      <c r="T3138" s="115" t="str">
        <f>IFERROR(VLOOKUP(S3138,[1]LOKASI!$B$4:$D$19,2,0),"-")</f>
        <v>DISTRIK I</v>
      </c>
      <c r="U3138" s="216"/>
      <c r="V3138" s="216"/>
      <c r="W3138" s="215"/>
    </row>
    <row r="3139" spans="2:23" ht="69.75" hidden="1" customHeight="1" x14ac:dyDescent="0.35">
      <c r="B3139" s="115">
        <f t="shared" si="133"/>
        <v>3134</v>
      </c>
      <c r="C3139" s="115" t="s">
        <v>1755</v>
      </c>
      <c r="D3139" s="185" t="s">
        <v>6021</v>
      </c>
      <c r="E3139" s="186"/>
      <c r="F3139" s="187"/>
      <c r="G3139" s="119"/>
      <c r="H3139" s="119"/>
      <c r="I3139" s="119"/>
      <c r="J3139" s="119">
        <v>6</v>
      </c>
      <c r="K3139" s="217">
        <v>44866</v>
      </c>
      <c r="L3139" s="217">
        <v>44866</v>
      </c>
      <c r="M3139" s="217">
        <v>44866</v>
      </c>
      <c r="N3139" s="115" t="s">
        <v>3300</v>
      </c>
      <c r="O3139" s="115" t="s">
        <v>1690</v>
      </c>
      <c r="P3139" s="218">
        <v>11</v>
      </c>
      <c r="Q3139" s="218">
        <v>2022</v>
      </c>
      <c r="R3139" s="115">
        <v>0.45</v>
      </c>
      <c r="S3139" s="115" t="str">
        <f t="shared" si="132"/>
        <v>TTB</v>
      </c>
      <c r="T3139" s="115" t="str">
        <f>IFERROR(VLOOKUP(S3139,[1]LOKASI!$B$4:$D$19,2,0),"-")</f>
        <v>DISTRIK II</v>
      </c>
      <c r="U3139" s="216"/>
      <c r="V3139" s="216"/>
      <c r="W3139" s="215"/>
    </row>
    <row r="3140" spans="2:23" ht="69.75" hidden="1" customHeight="1" x14ac:dyDescent="0.35">
      <c r="B3140" s="115">
        <f t="shared" si="133"/>
        <v>3135</v>
      </c>
      <c r="C3140" s="115" t="s">
        <v>1755</v>
      </c>
      <c r="D3140" s="185" t="s">
        <v>6022</v>
      </c>
      <c r="E3140" s="186"/>
      <c r="F3140" s="187"/>
      <c r="G3140" s="119"/>
      <c r="H3140" s="119"/>
      <c r="I3140" s="119"/>
      <c r="J3140" s="119">
        <v>36</v>
      </c>
      <c r="K3140" s="217">
        <v>44866</v>
      </c>
      <c r="L3140" s="217">
        <v>44866</v>
      </c>
      <c r="M3140" s="217">
        <v>44866</v>
      </c>
      <c r="N3140" s="115" t="s">
        <v>3933</v>
      </c>
      <c r="O3140" s="115" t="s">
        <v>6023</v>
      </c>
      <c r="P3140" s="218">
        <v>11</v>
      </c>
      <c r="Q3140" s="218">
        <v>2022</v>
      </c>
      <c r="R3140" s="115"/>
      <c r="S3140" s="115" t="str">
        <f t="shared" si="132"/>
        <v>KAG</v>
      </c>
      <c r="T3140" s="115" t="str">
        <f>IFERROR(VLOOKUP(S3140,[1]LOKASI!$B$4:$D$19,2,0),"-")</f>
        <v>DISTRIK III</v>
      </c>
      <c r="U3140" s="216"/>
      <c r="V3140" s="216"/>
      <c r="W3140" s="215"/>
    </row>
    <row r="3141" spans="2:23" ht="69.75" hidden="1" customHeight="1" x14ac:dyDescent="0.35">
      <c r="B3141" s="115">
        <f t="shared" si="133"/>
        <v>3136</v>
      </c>
      <c r="C3141" s="115" t="s">
        <v>1782</v>
      </c>
      <c r="D3141" s="185" t="s">
        <v>6024</v>
      </c>
      <c r="E3141" s="186"/>
      <c r="F3141" s="187"/>
      <c r="G3141" s="119"/>
      <c r="H3141" s="119"/>
      <c r="I3141" s="119"/>
      <c r="J3141" s="119">
        <v>16</v>
      </c>
      <c r="K3141" s="217">
        <v>44867</v>
      </c>
      <c r="L3141" s="217">
        <v>44867</v>
      </c>
      <c r="M3141" s="217">
        <v>44867</v>
      </c>
      <c r="N3141" s="115" t="s">
        <v>3850</v>
      </c>
      <c r="O3141" s="115" t="s">
        <v>1420</v>
      </c>
      <c r="P3141" s="218">
        <v>11</v>
      </c>
      <c r="Q3141" s="218">
        <v>2022</v>
      </c>
      <c r="R3141" s="115">
        <v>0</v>
      </c>
      <c r="S3141" s="115" t="str">
        <f t="shared" si="132"/>
        <v>GNK</v>
      </c>
      <c r="T3141" s="115" t="str">
        <f>IFERROR(VLOOKUP(S3141,[1]LOKASI!$B$4:$D$19,2,0),"-")</f>
        <v>DISTRIK I</v>
      </c>
      <c r="U3141" s="216"/>
      <c r="V3141" s="216"/>
      <c r="W3141" s="215"/>
    </row>
    <row r="3142" spans="2:23" ht="69.75" hidden="1" customHeight="1" x14ac:dyDescent="0.35">
      <c r="B3142" s="115">
        <f t="shared" si="133"/>
        <v>3137</v>
      </c>
      <c r="C3142" s="115" t="s">
        <v>1782</v>
      </c>
      <c r="D3142" s="185" t="s">
        <v>6025</v>
      </c>
      <c r="E3142" s="186"/>
      <c r="F3142" s="187"/>
      <c r="G3142" s="119"/>
      <c r="H3142" s="119"/>
      <c r="I3142" s="119"/>
      <c r="J3142" s="119">
        <v>8</v>
      </c>
      <c r="K3142" s="217">
        <v>44867</v>
      </c>
      <c r="L3142" s="217">
        <v>44867</v>
      </c>
      <c r="M3142" s="217">
        <v>44867</v>
      </c>
      <c r="N3142" s="115" t="s">
        <v>6026</v>
      </c>
      <c r="O3142" s="115" t="s">
        <v>1367</v>
      </c>
      <c r="P3142" s="218">
        <v>11</v>
      </c>
      <c r="Q3142" s="218">
        <v>2022</v>
      </c>
      <c r="R3142" s="115">
        <v>1.6</v>
      </c>
      <c r="S3142" s="115" t="str">
        <f t="shared" ref="S3142:S3205" si="134">IF(C3142="TRUNKLINE",LEFT(O3142,25),IF(C3142="PIPING",LEFT(O3142,13),LEFT(O3142,3)))</f>
        <v>BRG</v>
      </c>
      <c r="T3142" s="115" t="str">
        <f>IFERROR(VLOOKUP(S3142,[1]LOKASI!$B$4:$D$19,2,0),"-")</f>
        <v>DISTRIK III</v>
      </c>
      <c r="U3142" s="216"/>
      <c r="V3142" s="216"/>
      <c r="W3142" s="215"/>
    </row>
    <row r="3143" spans="2:23" ht="69.75" hidden="1" customHeight="1" x14ac:dyDescent="0.35">
      <c r="B3143" s="115">
        <f t="shared" si="133"/>
        <v>3138</v>
      </c>
      <c r="C3143" s="115" t="s">
        <v>1782</v>
      </c>
      <c r="D3143" s="185" t="s">
        <v>6027</v>
      </c>
      <c r="E3143" s="186"/>
      <c r="F3143" s="187"/>
      <c r="G3143" s="119"/>
      <c r="H3143" s="119"/>
      <c r="I3143" s="119"/>
      <c r="J3143" s="119">
        <v>8</v>
      </c>
      <c r="K3143" s="217">
        <v>44867</v>
      </c>
      <c r="L3143" s="217">
        <v>44867</v>
      </c>
      <c r="M3143" s="217">
        <v>44867</v>
      </c>
      <c r="N3143" s="115" t="s">
        <v>6028</v>
      </c>
      <c r="O3143" s="115" t="s">
        <v>1363</v>
      </c>
      <c r="P3143" s="218">
        <v>11</v>
      </c>
      <c r="Q3143" s="218">
        <v>2022</v>
      </c>
      <c r="R3143" s="115">
        <v>2.95</v>
      </c>
      <c r="S3143" s="115" t="str">
        <f t="shared" si="134"/>
        <v>BRG</v>
      </c>
      <c r="T3143" s="115" t="str">
        <f>IFERROR(VLOOKUP(S3143,[1]LOKASI!$B$4:$D$19,2,0),"-")</f>
        <v>DISTRIK III</v>
      </c>
      <c r="U3143" s="216"/>
      <c r="V3143" s="216"/>
      <c r="W3143" s="215"/>
    </row>
    <row r="3144" spans="2:23" ht="69.75" hidden="1" customHeight="1" x14ac:dyDescent="0.35">
      <c r="B3144" s="115">
        <f t="shared" ref="B3144:B3207" si="135">B3143+1</f>
        <v>3139</v>
      </c>
      <c r="C3144" s="115" t="s">
        <v>2301</v>
      </c>
      <c r="D3144" s="185" t="s">
        <v>6029</v>
      </c>
      <c r="E3144" s="186"/>
      <c r="F3144" s="187"/>
      <c r="G3144" s="119"/>
      <c r="H3144" s="119">
        <v>1</v>
      </c>
      <c r="I3144" s="119"/>
      <c r="J3144" s="119"/>
      <c r="K3144" s="217">
        <v>44867</v>
      </c>
      <c r="L3144" s="217">
        <v>44867</v>
      </c>
      <c r="M3144" s="217">
        <v>44867</v>
      </c>
      <c r="N3144" s="115" t="s">
        <v>4648</v>
      </c>
      <c r="O3144" s="115" t="s">
        <v>1854</v>
      </c>
      <c r="P3144" s="218">
        <v>11</v>
      </c>
      <c r="Q3144" s="218">
        <v>2022</v>
      </c>
      <c r="R3144" s="115"/>
      <c r="S3144" s="115" t="str">
        <f t="shared" si="134"/>
        <v>BRG</v>
      </c>
      <c r="T3144" s="115" t="str">
        <f>IFERROR(VLOOKUP(S3144,[1]LOKASI!$B$4:$D$19,2,0),"-")</f>
        <v>DISTRIK III</v>
      </c>
      <c r="U3144" s="216"/>
      <c r="V3144" s="216"/>
      <c r="W3144" s="215"/>
    </row>
    <row r="3145" spans="2:23" ht="69.75" hidden="1" customHeight="1" x14ac:dyDescent="0.35">
      <c r="B3145" s="115">
        <f t="shared" si="135"/>
        <v>3140</v>
      </c>
      <c r="C3145" s="115" t="s">
        <v>1755</v>
      </c>
      <c r="D3145" s="185" t="s">
        <v>6030</v>
      </c>
      <c r="E3145" s="186"/>
      <c r="F3145" s="187"/>
      <c r="G3145" s="119"/>
      <c r="H3145" s="119"/>
      <c r="I3145" s="119"/>
      <c r="J3145" s="119">
        <v>40</v>
      </c>
      <c r="K3145" s="217">
        <v>44868</v>
      </c>
      <c r="L3145" s="217">
        <v>44868</v>
      </c>
      <c r="M3145" s="217">
        <v>44868</v>
      </c>
      <c r="N3145" s="115" t="s">
        <v>3547</v>
      </c>
      <c r="O3145" s="115" t="s">
        <v>1424</v>
      </c>
      <c r="P3145" s="218">
        <v>11</v>
      </c>
      <c r="Q3145" s="218">
        <v>2022</v>
      </c>
      <c r="R3145" s="115">
        <v>0.77</v>
      </c>
      <c r="S3145" s="115" t="str">
        <f t="shared" si="134"/>
        <v>GNK</v>
      </c>
      <c r="T3145" s="115" t="str">
        <f>IFERROR(VLOOKUP(S3145,[1]LOKASI!$B$4:$D$19,2,0),"-")</f>
        <v>DISTRIK I</v>
      </c>
      <c r="U3145" s="216"/>
      <c r="V3145" s="216"/>
      <c r="W3145" s="215"/>
    </row>
    <row r="3146" spans="2:23" ht="69.75" hidden="1" customHeight="1" x14ac:dyDescent="0.35">
      <c r="B3146" s="115">
        <f t="shared" si="135"/>
        <v>3141</v>
      </c>
      <c r="C3146" s="115" t="s">
        <v>1755</v>
      </c>
      <c r="D3146" s="185" t="s">
        <v>6031</v>
      </c>
      <c r="E3146" s="186"/>
      <c r="F3146" s="187"/>
      <c r="G3146" s="119"/>
      <c r="H3146" s="119"/>
      <c r="I3146" s="119"/>
      <c r="J3146" s="119">
        <v>24</v>
      </c>
      <c r="K3146" s="217">
        <v>44869</v>
      </c>
      <c r="L3146" s="217">
        <v>44869</v>
      </c>
      <c r="M3146" s="217">
        <v>44869</v>
      </c>
      <c r="N3146" s="115" t="s">
        <v>6032</v>
      </c>
      <c r="O3146" s="115" t="s">
        <v>697</v>
      </c>
      <c r="P3146" s="218">
        <v>11</v>
      </c>
      <c r="Q3146" s="218">
        <v>2022</v>
      </c>
      <c r="R3146" s="115">
        <v>0.95</v>
      </c>
      <c r="S3146" s="115" t="str">
        <f t="shared" si="134"/>
        <v>TLJ</v>
      </c>
      <c r="T3146" s="115" t="str">
        <f>IFERROR(VLOOKUP(S3146,[1]LOKASI!$B$4:$D$19,2,0),"-")</f>
        <v>DISTRIK I</v>
      </c>
      <c r="U3146" s="216"/>
      <c r="V3146" s="216"/>
      <c r="W3146" s="215"/>
    </row>
    <row r="3147" spans="2:23" ht="69.75" hidden="1" customHeight="1" x14ac:dyDescent="0.35">
      <c r="B3147" s="115">
        <f t="shared" si="135"/>
        <v>3142</v>
      </c>
      <c r="C3147" s="115" t="s">
        <v>1755</v>
      </c>
      <c r="D3147" s="185" t="s">
        <v>6033</v>
      </c>
      <c r="E3147" s="186"/>
      <c r="F3147" s="187"/>
      <c r="G3147" s="119"/>
      <c r="H3147" s="119"/>
      <c r="I3147" s="119"/>
      <c r="J3147" s="119">
        <v>8</v>
      </c>
      <c r="K3147" s="217">
        <v>44869</v>
      </c>
      <c r="L3147" s="217">
        <v>44869</v>
      </c>
      <c r="M3147" s="217">
        <v>44869</v>
      </c>
      <c r="N3147" s="115" t="s">
        <v>6034</v>
      </c>
      <c r="O3147" s="115" t="s">
        <v>180</v>
      </c>
      <c r="P3147" s="218">
        <v>11</v>
      </c>
      <c r="Q3147" s="218">
        <v>2022</v>
      </c>
      <c r="R3147" s="115">
        <v>0.6</v>
      </c>
      <c r="S3147" s="115" t="str">
        <f t="shared" si="134"/>
        <v>TLJ</v>
      </c>
      <c r="T3147" s="115" t="str">
        <f>IFERROR(VLOOKUP(S3147,[1]LOKASI!$B$4:$D$19,2,0),"-")</f>
        <v>DISTRIK I</v>
      </c>
      <c r="U3147" s="216"/>
      <c r="V3147" s="216"/>
      <c r="W3147" s="215"/>
    </row>
    <row r="3148" spans="2:23" ht="69.75" hidden="1" customHeight="1" x14ac:dyDescent="0.35">
      <c r="B3148" s="115">
        <f t="shared" si="135"/>
        <v>3143</v>
      </c>
      <c r="C3148" s="115" t="s">
        <v>1755</v>
      </c>
      <c r="D3148" s="185" t="s">
        <v>6035</v>
      </c>
      <c r="E3148" s="186"/>
      <c r="F3148" s="187"/>
      <c r="G3148" s="119"/>
      <c r="H3148" s="119"/>
      <c r="I3148" s="119"/>
      <c r="J3148" s="119">
        <v>16</v>
      </c>
      <c r="K3148" s="217">
        <v>44870</v>
      </c>
      <c r="L3148" s="217">
        <v>44870</v>
      </c>
      <c r="M3148" s="217">
        <v>44870</v>
      </c>
      <c r="N3148" s="115" t="s">
        <v>6036</v>
      </c>
      <c r="O3148" s="115" t="s">
        <v>614</v>
      </c>
      <c r="P3148" s="218">
        <v>11</v>
      </c>
      <c r="Q3148" s="218">
        <v>2022</v>
      </c>
      <c r="R3148" s="115">
        <v>0.27500000000000002</v>
      </c>
      <c r="S3148" s="115" t="str">
        <f t="shared" si="134"/>
        <v>TLJ</v>
      </c>
      <c r="T3148" s="115" t="str">
        <f>IFERROR(VLOOKUP(S3148,[1]LOKASI!$B$4:$D$19,2,0),"-")</f>
        <v>DISTRIK I</v>
      </c>
      <c r="U3148" s="216"/>
      <c r="V3148" s="216"/>
      <c r="W3148" s="215"/>
    </row>
    <row r="3149" spans="2:23" ht="69.75" hidden="1" customHeight="1" x14ac:dyDescent="0.35">
      <c r="B3149" s="115">
        <f t="shared" si="135"/>
        <v>3144</v>
      </c>
      <c r="C3149" s="115" t="s">
        <v>1755</v>
      </c>
      <c r="D3149" s="185" t="s">
        <v>6037</v>
      </c>
      <c r="E3149" s="186"/>
      <c r="F3149" s="187"/>
      <c r="G3149" s="119"/>
      <c r="H3149" s="119"/>
      <c r="I3149" s="119">
        <v>1</v>
      </c>
      <c r="J3149" s="119"/>
      <c r="K3149" s="217">
        <v>44872</v>
      </c>
      <c r="L3149" s="217">
        <v>44872</v>
      </c>
      <c r="M3149" s="217">
        <v>44872</v>
      </c>
      <c r="N3149" s="115" t="s">
        <v>3403</v>
      </c>
      <c r="O3149" s="115" t="s">
        <v>1514</v>
      </c>
      <c r="P3149" s="218">
        <v>11</v>
      </c>
      <c r="Q3149" s="218">
        <v>2022</v>
      </c>
      <c r="R3149" s="115"/>
      <c r="S3149" s="115" t="str">
        <f t="shared" si="134"/>
        <v>PMB</v>
      </c>
      <c r="T3149" s="115" t="str">
        <f>IFERROR(VLOOKUP(S3149,[1]LOKASI!$B$4:$D$19,2,0),"-")</f>
        <v>DISTRIK I</v>
      </c>
      <c r="U3149" s="216"/>
      <c r="V3149" s="216"/>
      <c r="W3149" s="215"/>
    </row>
    <row r="3150" spans="2:23" ht="69.75" hidden="1" customHeight="1" x14ac:dyDescent="0.35">
      <c r="B3150" s="115">
        <f t="shared" si="135"/>
        <v>3145</v>
      </c>
      <c r="C3150" s="115" t="s">
        <v>2301</v>
      </c>
      <c r="D3150" s="185" t="s">
        <v>6038</v>
      </c>
      <c r="E3150" s="186"/>
      <c r="F3150" s="187"/>
      <c r="G3150" s="119">
        <v>1</v>
      </c>
      <c r="H3150" s="119"/>
      <c r="I3150" s="119"/>
      <c r="J3150" s="119"/>
      <c r="K3150" s="217">
        <v>44872</v>
      </c>
      <c r="L3150" s="217">
        <v>44872</v>
      </c>
      <c r="M3150" s="217">
        <v>44872</v>
      </c>
      <c r="N3150" s="115" t="s">
        <v>3470</v>
      </c>
      <c r="O3150" s="115" t="s">
        <v>2596</v>
      </c>
      <c r="P3150" s="218">
        <v>11</v>
      </c>
      <c r="Q3150" s="218">
        <v>2022</v>
      </c>
      <c r="R3150" s="115"/>
      <c r="S3150" s="115" t="str">
        <f t="shared" si="134"/>
        <v>PDW-07</v>
      </c>
      <c r="T3150" s="115" t="str">
        <f>IFERROR(VLOOKUP(S3150,[1]LOKASI!$B$4:$D$19,2,0),"-")</f>
        <v>-</v>
      </c>
      <c r="U3150" s="216"/>
      <c r="V3150" s="216"/>
      <c r="W3150" s="215"/>
    </row>
    <row r="3151" spans="2:23" ht="69.75" hidden="1" customHeight="1" x14ac:dyDescent="0.35">
      <c r="B3151" s="115">
        <f t="shared" si="135"/>
        <v>3146</v>
      </c>
      <c r="C3151" s="115" t="s">
        <v>1755</v>
      </c>
      <c r="D3151" s="185" t="s">
        <v>6039</v>
      </c>
      <c r="E3151" s="186"/>
      <c r="F3151" s="187"/>
      <c r="G3151" s="119"/>
      <c r="H3151" s="119"/>
      <c r="I3151" s="119"/>
      <c r="J3151" s="119">
        <v>36</v>
      </c>
      <c r="K3151" s="217">
        <v>44873</v>
      </c>
      <c r="L3151" s="217">
        <v>44873</v>
      </c>
      <c r="M3151" s="217">
        <v>44874</v>
      </c>
      <c r="N3151" s="115" t="s">
        <v>6040</v>
      </c>
      <c r="O3151" s="115" t="s">
        <v>1495</v>
      </c>
      <c r="P3151" s="218">
        <v>11</v>
      </c>
      <c r="Q3151" s="218">
        <v>2022</v>
      </c>
      <c r="R3151" s="115">
        <v>0.27</v>
      </c>
      <c r="S3151" s="115" t="str">
        <f t="shared" si="134"/>
        <v>PDW</v>
      </c>
      <c r="T3151" s="115" t="str">
        <f>IFERROR(VLOOKUP(S3151,[1]LOKASI!$B$4:$D$19,2,0),"-")</f>
        <v>-</v>
      </c>
      <c r="U3151" s="216"/>
      <c r="V3151" s="216"/>
      <c r="W3151" s="215"/>
    </row>
    <row r="3152" spans="2:23" ht="69.75" hidden="1" customHeight="1" x14ac:dyDescent="0.35">
      <c r="B3152" s="115">
        <f t="shared" si="135"/>
        <v>3147</v>
      </c>
      <c r="C3152" s="115" t="s">
        <v>1755</v>
      </c>
      <c r="D3152" s="185" t="s">
        <v>6041</v>
      </c>
      <c r="E3152" s="186"/>
      <c r="F3152" s="187"/>
      <c r="G3152" s="119">
        <v>1</v>
      </c>
      <c r="H3152" s="119"/>
      <c r="I3152" s="119">
        <v>1</v>
      </c>
      <c r="J3152" s="119"/>
      <c r="K3152" s="217">
        <v>44873</v>
      </c>
      <c r="L3152" s="217">
        <v>44873</v>
      </c>
      <c r="M3152" s="217">
        <v>44873</v>
      </c>
      <c r="N3152" s="115" t="s">
        <v>2806</v>
      </c>
      <c r="O3152" s="115" t="s">
        <v>4961</v>
      </c>
      <c r="P3152" s="218">
        <v>11</v>
      </c>
      <c r="Q3152" s="218">
        <v>2022</v>
      </c>
      <c r="R3152" s="115">
        <v>0.5</v>
      </c>
      <c r="S3152" s="115" t="str">
        <f t="shared" si="134"/>
        <v>TLJ</v>
      </c>
      <c r="T3152" s="115" t="str">
        <f>IFERROR(VLOOKUP(S3152,[1]LOKASI!$B$4:$D$19,2,0),"-")</f>
        <v>DISTRIK I</v>
      </c>
      <c r="U3152" s="216"/>
      <c r="V3152" s="216"/>
      <c r="W3152" s="215"/>
    </row>
    <row r="3153" spans="2:23" ht="69.75" hidden="1" customHeight="1" x14ac:dyDescent="0.35">
      <c r="B3153" s="115">
        <f t="shared" si="135"/>
        <v>3148</v>
      </c>
      <c r="C3153" s="115" t="s">
        <v>1755</v>
      </c>
      <c r="D3153" s="185" t="s">
        <v>6042</v>
      </c>
      <c r="E3153" s="186"/>
      <c r="F3153" s="187"/>
      <c r="G3153" s="119"/>
      <c r="H3153" s="119">
        <v>1</v>
      </c>
      <c r="I3153" s="119"/>
      <c r="J3153" s="119"/>
      <c r="K3153" s="217">
        <v>44873</v>
      </c>
      <c r="L3153" s="217">
        <v>44873</v>
      </c>
      <c r="M3153" s="217">
        <v>44873</v>
      </c>
      <c r="N3153" s="115" t="s">
        <v>4648</v>
      </c>
      <c r="O3153" s="115" t="s">
        <v>1135</v>
      </c>
      <c r="P3153" s="218">
        <v>11</v>
      </c>
      <c r="Q3153" s="218">
        <v>2022</v>
      </c>
      <c r="R3153" s="115"/>
      <c r="S3153" s="115" t="str">
        <f t="shared" si="134"/>
        <v>TLJ</v>
      </c>
      <c r="T3153" s="115" t="str">
        <f>IFERROR(VLOOKUP(S3153,[1]LOKASI!$B$4:$D$19,2,0),"-")</f>
        <v>DISTRIK I</v>
      </c>
      <c r="U3153" s="216"/>
      <c r="V3153" s="216"/>
      <c r="W3153" s="215"/>
    </row>
    <row r="3154" spans="2:23" ht="69.75" hidden="1" customHeight="1" x14ac:dyDescent="0.35">
      <c r="B3154" s="115">
        <f t="shared" si="135"/>
        <v>3149</v>
      </c>
      <c r="C3154" s="115" t="s">
        <v>1755</v>
      </c>
      <c r="D3154" s="185" t="s">
        <v>6043</v>
      </c>
      <c r="E3154" s="186"/>
      <c r="F3154" s="187"/>
      <c r="G3154" s="119"/>
      <c r="H3154" s="119"/>
      <c r="I3154" s="119"/>
      <c r="J3154" s="119">
        <v>45</v>
      </c>
      <c r="K3154" s="217">
        <v>44874</v>
      </c>
      <c r="L3154" s="217">
        <v>44874</v>
      </c>
      <c r="M3154" s="217">
        <v>44874</v>
      </c>
      <c r="N3154" s="115" t="s">
        <v>3633</v>
      </c>
      <c r="O3154" s="115" t="s">
        <v>610</v>
      </c>
      <c r="P3154" s="218">
        <v>11</v>
      </c>
      <c r="Q3154" s="218">
        <v>2022</v>
      </c>
      <c r="R3154" s="115">
        <v>0.85</v>
      </c>
      <c r="S3154" s="115" t="str">
        <f t="shared" si="134"/>
        <v>TLJ</v>
      </c>
      <c r="T3154" s="115" t="str">
        <f>IFERROR(VLOOKUP(S3154,[1]LOKASI!$B$4:$D$19,2,0),"-")</f>
        <v>DISTRIK I</v>
      </c>
      <c r="U3154" s="216"/>
      <c r="V3154" s="216"/>
      <c r="W3154" s="215"/>
    </row>
    <row r="3155" spans="2:23" ht="69.75" hidden="1" customHeight="1" x14ac:dyDescent="0.35">
      <c r="B3155" s="115">
        <f t="shared" si="135"/>
        <v>3150</v>
      </c>
      <c r="C3155" s="115" t="s">
        <v>1755</v>
      </c>
      <c r="D3155" s="185" t="s">
        <v>6044</v>
      </c>
      <c r="E3155" s="186"/>
      <c r="F3155" s="187"/>
      <c r="G3155" s="119"/>
      <c r="H3155" s="119"/>
      <c r="I3155" s="119">
        <v>1</v>
      </c>
      <c r="J3155" s="119"/>
      <c r="K3155" s="217">
        <v>44875</v>
      </c>
      <c r="L3155" s="217">
        <v>44875</v>
      </c>
      <c r="M3155" s="217">
        <v>44875</v>
      </c>
      <c r="N3155" s="115" t="s">
        <v>6045</v>
      </c>
      <c r="O3155" s="115" t="s">
        <v>1364</v>
      </c>
      <c r="P3155" s="218">
        <v>11</v>
      </c>
      <c r="Q3155" s="218">
        <v>2022</v>
      </c>
      <c r="R3155" s="115"/>
      <c r="S3155" s="115" t="str">
        <f t="shared" si="134"/>
        <v>BRG</v>
      </c>
      <c r="T3155" s="115" t="str">
        <f>IFERROR(VLOOKUP(S3155,[1]LOKASI!$B$4:$D$19,2,0),"-")</f>
        <v>DISTRIK III</v>
      </c>
      <c r="U3155" s="216"/>
      <c r="V3155" s="216"/>
      <c r="W3155" s="215"/>
    </row>
    <row r="3156" spans="2:23" ht="69.75" hidden="1" customHeight="1" x14ac:dyDescent="0.35">
      <c r="B3156" s="115">
        <f t="shared" si="135"/>
        <v>3151</v>
      </c>
      <c r="C3156" s="115" t="s">
        <v>1755</v>
      </c>
      <c r="D3156" s="185" t="s">
        <v>6046</v>
      </c>
      <c r="E3156" s="186"/>
      <c r="F3156" s="187"/>
      <c r="G3156" s="119">
        <v>1</v>
      </c>
      <c r="H3156" s="119"/>
      <c r="I3156" s="119">
        <v>1</v>
      </c>
      <c r="J3156" s="119"/>
      <c r="K3156" s="217">
        <v>44875</v>
      </c>
      <c r="L3156" s="217">
        <v>44875</v>
      </c>
      <c r="M3156" s="217">
        <v>44875</v>
      </c>
      <c r="N3156" s="115" t="s">
        <v>5592</v>
      </c>
      <c r="O3156" s="115" t="s">
        <v>1432</v>
      </c>
      <c r="P3156" s="218">
        <v>11</v>
      </c>
      <c r="Q3156" s="218">
        <v>2022</v>
      </c>
      <c r="R3156" s="115">
        <v>0</v>
      </c>
      <c r="S3156" s="115" t="str">
        <f t="shared" si="134"/>
        <v>GNK</v>
      </c>
      <c r="T3156" s="115" t="str">
        <f>IFERROR(VLOOKUP(S3156,[1]LOKASI!$B$4:$D$19,2,0),"-")</f>
        <v>DISTRIK I</v>
      </c>
      <c r="U3156" s="216"/>
      <c r="V3156" s="216"/>
      <c r="W3156" s="215"/>
    </row>
    <row r="3157" spans="2:23" ht="69.75" hidden="1" customHeight="1" x14ac:dyDescent="0.35">
      <c r="B3157" s="115">
        <f t="shared" si="135"/>
        <v>3152</v>
      </c>
      <c r="C3157" s="115" t="s">
        <v>1755</v>
      </c>
      <c r="D3157" s="185" t="s">
        <v>6047</v>
      </c>
      <c r="E3157" s="186"/>
      <c r="F3157" s="187"/>
      <c r="G3157" s="119"/>
      <c r="H3157" s="119"/>
      <c r="I3157" s="119"/>
      <c r="J3157" s="119">
        <v>4</v>
      </c>
      <c r="K3157" s="217">
        <v>44875</v>
      </c>
      <c r="L3157" s="217">
        <v>44875</v>
      </c>
      <c r="M3157" s="217">
        <v>44875</v>
      </c>
      <c r="N3157" s="115" t="s">
        <v>3345</v>
      </c>
      <c r="O3157" s="115" t="s">
        <v>1432</v>
      </c>
      <c r="P3157" s="218">
        <v>11</v>
      </c>
      <c r="Q3157" s="218">
        <v>2022</v>
      </c>
      <c r="R3157" s="115">
        <v>2.7</v>
      </c>
      <c r="S3157" s="115" t="str">
        <f t="shared" si="134"/>
        <v>GNK</v>
      </c>
      <c r="T3157" s="115" t="str">
        <f>IFERROR(VLOOKUP(S3157,[1]LOKASI!$B$4:$D$19,2,0),"-")</f>
        <v>DISTRIK I</v>
      </c>
      <c r="U3157" s="216"/>
      <c r="V3157" s="216"/>
      <c r="W3157" s="215"/>
    </row>
    <row r="3158" spans="2:23" ht="69.75" hidden="1" customHeight="1" x14ac:dyDescent="0.35">
      <c r="B3158" s="115">
        <f t="shared" si="135"/>
        <v>3153</v>
      </c>
      <c r="C3158" s="115" t="s">
        <v>1755</v>
      </c>
      <c r="D3158" s="185" t="s">
        <v>6048</v>
      </c>
      <c r="E3158" s="186"/>
      <c r="F3158" s="187"/>
      <c r="G3158" s="119"/>
      <c r="H3158" s="119"/>
      <c r="I3158" s="119"/>
      <c r="J3158" s="119">
        <v>8</v>
      </c>
      <c r="K3158" s="217">
        <v>44876</v>
      </c>
      <c r="L3158" s="217">
        <v>44876</v>
      </c>
      <c r="M3158" s="217">
        <v>44876</v>
      </c>
      <c r="N3158" s="115" t="s">
        <v>3668</v>
      </c>
      <c r="O3158" s="115" t="s">
        <v>610</v>
      </c>
      <c r="P3158" s="218">
        <v>11</v>
      </c>
      <c r="Q3158" s="218">
        <v>2022</v>
      </c>
      <c r="R3158" s="115">
        <v>2E-3</v>
      </c>
      <c r="S3158" s="115" t="str">
        <f t="shared" si="134"/>
        <v>TLJ</v>
      </c>
      <c r="T3158" s="115" t="str">
        <f>IFERROR(VLOOKUP(S3158,[1]LOKASI!$B$4:$D$19,2,0),"-")</f>
        <v>DISTRIK I</v>
      </c>
      <c r="U3158" s="216"/>
      <c r="V3158" s="216"/>
      <c r="W3158" s="215"/>
    </row>
    <row r="3159" spans="2:23" ht="69.75" hidden="1" customHeight="1" x14ac:dyDescent="0.35">
      <c r="B3159" s="115">
        <f t="shared" si="135"/>
        <v>3154</v>
      </c>
      <c r="C3159" s="115" t="s">
        <v>1755</v>
      </c>
      <c r="D3159" s="185" t="s">
        <v>6049</v>
      </c>
      <c r="E3159" s="186"/>
      <c r="F3159" s="187"/>
      <c r="G3159" s="119"/>
      <c r="H3159" s="119"/>
      <c r="I3159" s="119"/>
      <c r="J3159" s="119"/>
      <c r="K3159" s="217">
        <v>44876</v>
      </c>
      <c r="L3159" s="217">
        <v>44876</v>
      </c>
      <c r="M3159" s="217">
        <v>44876</v>
      </c>
      <c r="N3159" s="115" t="s">
        <v>3163</v>
      </c>
      <c r="O3159" s="115" t="s">
        <v>1135</v>
      </c>
      <c r="P3159" s="218">
        <v>11</v>
      </c>
      <c r="Q3159" s="218">
        <v>2022</v>
      </c>
      <c r="R3159" s="115">
        <v>0.04</v>
      </c>
      <c r="S3159" s="115" t="str">
        <f t="shared" si="134"/>
        <v>TLJ</v>
      </c>
      <c r="T3159" s="115" t="str">
        <f>IFERROR(VLOOKUP(S3159,[1]LOKASI!$B$4:$D$19,2,0),"-")</f>
        <v>DISTRIK I</v>
      </c>
      <c r="U3159" s="216"/>
      <c r="V3159" s="216"/>
      <c r="W3159" s="215"/>
    </row>
    <row r="3160" spans="2:23" ht="69.75" hidden="1" customHeight="1" x14ac:dyDescent="0.35">
      <c r="B3160" s="115">
        <f t="shared" si="135"/>
        <v>3155</v>
      </c>
      <c r="C3160" s="115" t="s">
        <v>1755</v>
      </c>
      <c r="D3160" s="185" t="s">
        <v>6050</v>
      </c>
      <c r="E3160" s="186"/>
      <c r="F3160" s="187"/>
      <c r="G3160" s="119"/>
      <c r="H3160" s="119"/>
      <c r="I3160" s="119"/>
      <c r="J3160" s="119"/>
      <c r="K3160" s="217">
        <v>44876</v>
      </c>
      <c r="L3160" s="217">
        <v>44876</v>
      </c>
      <c r="M3160" s="217">
        <v>44876</v>
      </c>
      <c r="N3160" s="115" t="s">
        <v>4124</v>
      </c>
      <c r="O3160" s="115" t="s">
        <v>1679</v>
      </c>
      <c r="P3160" s="218">
        <v>11</v>
      </c>
      <c r="Q3160" s="218">
        <v>2022</v>
      </c>
      <c r="R3160" s="115">
        <v>0.7</v>
      </c>
      <c r="S3160" s="115" t="str">
        <f t="shared" si="134"/>
        <v>TTB</v>
      </c>
      <c r="T3160" s="115" t="str">
        <f>IFERROR(VLOOKUP(S3160,[1]LOKASI!$B$4:$D$19,2,0),"-")</f>
        <v>DISTRIK II</v>
      </c>
      <c r="U3160" s="216"/>
      <c r="V3160" s="216"/>
      <c r="W3160" s="215"/>
    </row>
    <row r="3161" spans="2:23" ht="69.75" hidden="1" customHeight="1" x14ac:dyDescent="0.35">
      <c r="B3161" s="115">
        <f t="shared" si="135"/>
        <v>3156</v>
      </c>
      <c r="C3161" s="115" t="s">
        <v>1755</v>
      </c>
      <c r="D3161" s="185" t="s">
        <v>6051</v>
      </c>
      <c r="E3161" s="186"/>
      <c r="F3161" s="187"/>
      <c r="G3161" s="119">
        <v>1</v>
      </c>
      <c r="H3161" s="119"/>
      <c r="I3161" s="119">
        <v>1</v>
      </c>
      <c r="J3161" s="119"/>
      <c r="K3161" s="217">
        <v>44876</v>
      </c>
      <c r="L3161" s="217">
        <v>44876</v>
      </c>
      <c r="M3161" s="217">
        <v>44876</v>
      </c>
      <c r="N3161" s="115" t="s">
        <v>3296</v>
      </c>
      <c r="O3161" s="115" t="s">
        <v>1362</v>
      </c>
      <c r="P3161" s="218">
        <v>11</v>
      </c>
      <c r="Q3161" s="218">
        <v>2022</v>
      </c>
      <c r="R3161" s="115">
        <v>2.12</v>
      </c>
      <c r="S3161" s="115" t="str">
        <f t="shared" si="134"/>
        <v>BRG</v>
      </c>
      <c r="T3161" s="115" t="str">
        <f>IFERROR(VLOOKUP(S3161,[1]LOKASI!$B$4:$D$19,2,0),"-")</f>
        <v>DISTRIK III</v>
      </c>
      <c r="U3161" s="216"/>
      <c r="V3161" s="216"/>
      <c r="W3161" s="215"/>
    </row>
    <row r="3162" spans="2:23" ht="69.75" hidden="1" customHeight="1" x14ac:dyDescent="0.35">
      <c r="B3162" s="115">
        <f t="shared" si="135"/>
        <v>3157</v>
      </c>
      <c r="C3162" s="115" t="s">
        <v>1755</v>
      </c>
      <c r="D3162" s="185" t="s">
        <v>6052</v>
      </c>
      <c r="E3162" s="186"/>
      <c r="F3162" s="187"/>
      <c r="G3162" s="119">
        <v>1</v>
      </c>
      <c r="H3162" s="119"/>
      <c r="I3162" s="119">
        <v>1</v>
      </c>
      <c r="J3162" s="119"/>
      <c r="K3162" s="217">
        <v>44876</v>
      </c>
      <c r="L3162" s="217">
        <v>44876</v>
      </c>
      <c r="M3162" s="217">
        <v>44876</v>
      </c>
      <c r="N3162" s="115" t="s">
        <v>3035</v>
      </c>
      <c r="O3162" s="115" t="s">
        <v>1363</v>
      </c>
      <c r="P3162" s="218">
        <v>11</v>
      </c>
      <c r="Q3162" s="218">
        <v>2022</v>
      </c>
      <c r="R3162" s="115">
        <v>3.29</v>
      </c>
      <c r="S3162" s="115" t="str">
        <f t="shared" si="134"/>
        <v>BRG</v>
      </c>
      <c r="T3162" s="115" t="str">
        <f>IFERROR(VLOOKUP(S3162,[1]LOKASI!$B$4:$D$19,2,0),"-")</f>
        <v>DISTRIK III</v>
      </c>
      <c r="U3162" s="216"/>
      <c r="V3162" s="216"/>
      <c r="W3162" s="215"/>
    </row>
    <row r="3163" spans="2:23" ht="69.75" hidden="1" customHeight="1" x14ac:dyDescent="0.35">
      <c r="B3163" s="115">
        <f t="shared" si="135"/>
        <v>3158</v>
      </c>
      <c r="C3163" s="115" t="s">
        <v>1755</v>
      </c>
      <c r="D3163" s="185" t="s">
        <v>6053</v>
      </c>
      <c r="E3163" s="186"/>
      <c r="F3163" s="187"/>
      <c r="G3163" s="119"/>
      <c r="H3163" s="119"/>
      <c r="I3163" s="119"/>
      <c r="J3163" s="119">
        <v>96</v>
      </c>
      <c r="K3163" s="217">
        <v>44877</v>
      </c>
      <c r="L3163" s="217">
        <v>44877</v>
      </c>
      <c r="M3163" s="217">
        <v>44878</v>
      </c>
      <c r="N3163" s="115" t="s">
        <v>3681</v>
      </c>
      <c r="O3163" s="115" t="s">
        <v>1495</v>
      </c>
      <c r="P3163" s="218">
        <v>11</v>
      </c>
      <c r="Q3163" s="218">
        <v>2022</v>
      </c>
      <c r="R3163" s="115" t="s">
        <v>6054</v>
      </c>
      <c r="S3163" s="115" t="str">
        <f t="shared" si="134"/>
        <v>PDW</v>
      </c>
      <c r="T3163" s="115" t="str">
        <f>IFERROR(VLOOKUP(S3163,[1]LOKASI!$B$4:$D$19,2,0),"-")</f>
        <v>-</v>
      </c>
      <c r="U3163" s="216"/>
      <c r="V3163" s="216"/>
      <c r="W3163" s="215"/>
    </row>
    <row r="3164" spans="2:23" ht="69.75" hidden="1" customHeight="1" x14ac:dyDescent="0.35">
      <c r="B3164" s="115">
        <f t="shared" si="135"/>
        <v>3159</v>
      </c>
      <c r="C3164" s="115" t="s">
        <v>1755</v>
      </c>
      <c r="D3164" s="185" t="s">
        <v>6055</v>
      </c>
      <c r="E3164" s="186"/>
      <c r="F3164" s="187"/>
      <c r="G3164" s="119">
        <v>1</v>
      </c>
      <c r="H3164" s="119"/>
      <c r="I3164" s="119"/>
      <c r="J3164" s="119"/>
      <c r="K3164" s="217">
        <v>44877</v>
      </c>
      <c r="L3164" s="217">
        <v>44877</v>
      </c>
      <c r="M3164" s="217">
        <v>44877</v>
      </c>
      <c r="N3164" s="115" t="s">
        <v>3294</v>
      </c>
      <c r="O3164" s="115" t="s">
        <v>2059</v>
      </c>
      <c r="P3164" s="218">
        <v>11</v>
      </c>
      <c r="Q3164" s="218">
        <v>2022</v>
      </c>
      <c r="R3164" s="115"/>
      <c r="S3164" s="115" t="str">
        <f t="shared" si="134"/>
        <v>TMT</v>
      </c>
      <c r="T3164" s="115" t="str">
        <f>IFERROR(VLOOKUP(S3164,[1]LOKASI!$B$4:$D$19,2,0),"-")</f>
        <v>DISTRIK II</v>
      </c>
      <c r="U3164" s="216"/>
      <c r="V3164" s="216"/>
      <c r="W3164" s="215"/>
    </row>
    <row r="3165" spans="2:23" ht="69.75" hidden="1" customHeight="1" x14ac:dyDescent="0.35">
      <c r="B3165" s="115">
        <f t="shared" si="135"/>
        <v>3160</v>
      </c>
      <c r="C3165" s="115" t="s">
        <v>1755</v>
      </c>
      <c r="D3165" s="185" t="s">
        <v>6056</v>
      </c>
      <c r="E3165" s="186"/>
      <c r="F3165" s="187"/>
      <c r="G3165" s="119"/>
      <c r="H3165" s="119"/>
      <c r="I3165" s="119"/>
      <c r="J3165" s="119">
        <v>12</v>
      </c>
      <c r="K3165" s="217">
        <v>44878</v>
      </c>
      <c r="L3165" s="217">
        <v>44878</v>
      </c>
      <c r="M3165" s="217">
        <v>44878</v>
      </c>
      <c r="N3165" s="115" t="s">
        <v>4145</v>
      </c>
      <c r="O3165" s="115" t="s">
        <v>1458</v>
      </c>
      <c r="P3165" s="218">
        <v>11</v>
      </c>
      <c r="Q3165" s="218">
        <v>2022</v>
      </c>
      <c r="R3165" s="115">
        <v>0.2</v>
      </c>
      <c r="S3165" s="115" t="str">
        <f t="shared" si="134"/>
        <v>KMG</v>
      </c>
      <c r="T3165" s="115" t="str">
        <f>IFERROR(VLOOKUP(S3165,[1]LOKASI!$B$4:$D$19,2,0),"-")</f>
        <v>-</v>
      </c>
      <c r="U3165" s="216"/>
      <c r="V3165" s="216"/>
      <c r="W3165" s="215"/>
    </row>
    <row r="3166" spans="2:23" ht="69.75" hidden="1" customHeight="1" x14ac:dyDescent="0.35">
      <c r="B3166" s="115">
        <f t="shared" si="135"/>
        <v>3161</v>
      </c>
      <c r="C3166" s="115" t="s">
        <v>1755</v>
      </c>
      <c r="D3166" s="185" t="s">
        <v>6057</v>
      </c>
      <c r="E3166" s="186"/>
      <c r="F3166" s="187"/>
      <c r="G3166" s="119"/>
      <c r="H3166" s="119"/>
      <c r="I3166" s="119"/>
      <c r="J3166" s="119">
        <v>8</v>
      </c>
      <c r="K3166" s="217">
        <v>44878</v>
      </c>
      <c r="L3166" s="217">
        <v>44878</v>
      </c>
      <c r="M3166" s="217">
        <v>44878</v>
      </c>
      <c r="N3166" s="115" t="s">
        <v>3102</v>
      </c>
      <c r="O3166" s="115" t="s">
        <v>2611</v>
      </c>
      <c r="P3166" s="218">
        <v>11</v>
      </c>
      <c r="Q3166" s="218">
        <v>2022</v>
      </c>
      <c r="R3166" s="115">
        <v>0.48</v>
      </c>
      <c r="S3166" s="115" t="str">
        <f t="shared" si="134"/>
        <v>OGN</v>
      </c>
      <c r="T3166" s="115" t="str">
        <f>IFERROR(VLOOKUP(S3166,[1]LOKASI!$B$4:$D$19,2,0),"-")</f>
        <v>DISTRIK II</v>
      </c>
      <c r="U3166" s="216"/>
      <c r="V3166" s="216"/>
      <c r="W3166" s="215"/>
    </row>
    <row r="3167" spans="2:23" ht="69.75" hidden="1" customHeight="1" x14ac:dyDescent="0.35">
      <c r="B3167" s="115">
        <f t="shared" si="135"/>
        <v>3162</v>
      </c>
      <c r="C3167" s="115" t="s">
        <v>1755</v>
      </c>
      <c r="D3167" s="185" t="s">
        <v>6058</v>
      </c>
      <c r="E3167" s="186"/>
      <c r="F3167" s="187"/>
      <c r="G3167" s="119">
        <v>1</v>
      </c>
      <c r="H3167" s="119"/>
      <c r="I3167" s="119">
        <v>1</v>
      </c>
      <c r="J3167" s="119"/>
      <c r="K3167" s="217">
        <v>44878</v>
      </c>
      <c r="L3167" s="217">
        <v>44878</v>
      </c>
      <c r="M3167" s="217">
        <v>44878</v>
      </c>
      <c r="N3167" s="115" t="s">
        <v>3035</v>
      </c>
      <c r="O3167" s="115" t="s">
        <v>2167</v>
      </c>
      <c r="P3167" s="218">
        <v>11</v>
      </c>
      <c r="Q3167" s="218">
        <v>2022</v>
      </c>
      <c r="R3167" s="115">
        <v>0.55000000000000004</v>
      </c>
      <c r="S3167" s="115" t="str">
        <f t="shared" si="134"/>
        <v>OGN</v>
      </c>
      <c r="T3167" s="115" t="str">
        <f>IFERROR(VLOOKUP(S3167,[1]LOKASI!$B$4:$D$19,2,0),"-")</f>
        <v>DISTRIK II</v>
      </c>
      <c r="U3167" s="216"/>
      <c r="V3167" s="216"/>
      <c r="W3167" s="215"/>
    </row>
    <row r="3168" spans="2:23" ht="69.75" hidden="1" customHeight="1" x14ac:dyDescent="0.35">
      <c r="B3168" s="115">
        <f t="shared" si="135"/>
        <v>3163</v>
      </c>
      <c r="C3168" s="115" t="s">
        <v>1755</v>
      </c>
      <c r="D3168" s="185" t="s">
        <v>6059</v>
      </c>
      <c r="E3168" s="186"/>
      <c r="F3168" s="187"/>
      <c r="G3168" s="119"/>
      <c r="H3168" s="119"/>
      <c r="I3168" s="119"/>
      <c r="J3168" s="119">
        <v>8</v>
      </c>
      <c r="K3168" s="217">
        <v>44878</v>
      </c>
      <c r="L3168" s="217">
        <v>44878</v>
      </c>
      <c r="M3168" s="217">
        <v>44878</v>
      </c>
      <c r="N3168" s="115" t="s">
        <v>3230</v>
      </c>
      <c r="O3168" s="115" t="s">
        <v>4243</v>
      </c>
      <c r="P3168" s="218">
        <v>11</v>
      </c>
      <c r="Q3168" s="218">
        <v>2022</v>
      </c>
      <c r="R3168" s="115">
        <v>0.68</v>
      </c>
      <c r="S3168" s="115" t="str">
        <f t="shared" si="134"/>
        <v>OGN</v>
      </c>
      <c r="T3168" s="115" t="str">
        <f>IFERROR(VLOOKUP(S3168,[1]LOKASI!$B$4:$D$19,2,0),"-")</f>
        <v>DISTRIK II</v>
      </c>
      <c r="U3168" s="216"/>
      <c r="V3168" s="216"/>
      <c r="W3168" s="215"/>
    </row>
    <row r="3169" spans="2:23" ht="69.75" hidden="1" customHeight="1" x14ac:dyDescent="0.35">
      <c r="B3169" s="115">
        <f t="shared" si="135"/>
        <v>3164</v>
      </c>
      <c r="C3169" s="115" t="s">
        <v>3679</v>
      </c>
      <c r="D3169" s="185" t="s">
        <v>6060</v>
      </c>
      <c r="E3169" s="186"/>
      <c r="F3169" s="187"/>
      <c r="G3169" s="119">
        <v>1</v>
      </c>
      <c r="H3169" s="119"/>
      <c r="I3169" s="119">
        <v>1</v>
      </c>
      <c r="J3169" s="119"/>
      <c r="K3169" s="217">
        <v>44879</v>
      </c>
      <c r="L3169" s="217">
        <v>44879</v>
      </c>
      <c r="M3169" s="217">
        <v>44879</v>
      </c>
      <c r="N3169" s="115" t="s">
        <v>3617</v>
      </c>
      <c r="O3169" s="115" t="s">
        <v>1429</v>
      </c>
      <c r="P3169" s="218">
        <v>11</v>
      </c>
      <c r="Q3169" s="218">
        <v>2022</v>
      </c>
      <c r="R3169" s="115">
        <v>0.1</v>
      </c>
      <c r="S3169" s="115" t="str">
        <f t="shared" si="134"/>
        <v>GNK</v>
      </c>
      <c r="T3169" s="115" t="str">
        <f>IFERROR(VLOOKUP(S3169,[1]LOKASI!$B$4:$D$19,2,0),"-")</f>
        <v>DISTRIK I</v>
      </c>
      <c r="U3169" s="216"/>
      <c r="V3169" s="216"/>
      <c r="W3169" s="215"/>
    </row>
    <row r="3170" spans="2:23" ht="69.75" hidden="1" customHeight="1" x14ac:dyDescent="0.35">
      <c r="B3170" s="115">
        <f t="shared" si="135"/>
        <v>3165</v>
      </c>
      <c r="C3170" s="115" t="s">
        <v>1755</v>
      </c>
      <c r="D3170" s="185" t="s">
        <v>6061</v>
      </c>
      <c r="E3170" s="186"/>
      <c r="F3170" s="187"/>
      <c r="G3170" s="119">
        <v>1</v>
      </c>
      <c r="H3170" s="119"/>
      <c r="I3170" s="119">
        <v>2</v>
      </c>
      <c r="J3170" s="119"/>
      <c r="K3170" s="217">
        <v>44879</v>
      </c>
      <c r="L3170" s="217">
        <v>44879</v>
      </c>
      <c r="M3170" s="217">
        <v>44879</v>
      </c>
      <c r="N3170" s="115" t="s">
        <v>3300</v>
      </c>
      <c r="O3170" s="115" t="s">
        <v>1426</v>
      </c>
      <c r="P3170" s="218">
        <v>11</v>
      </c>
      <c r="Q3170" s="218">
        <v>2022</v>
      </c>
      <c r="R3170" s="115">
        <v>1.1000000000000001</v>
      </c>
      <c r="S3170" s="115" t="str">
        <f t="shared" si="134"/>
        <v>GNK</v>
      </c>
      <c r="T3170" s="115" t="str">
        <f>IFERROR(VLOOKUP(S3170,[1]LOKASI!$B$4:$D$19,2,0),"-")</f>
        <v>DISTRIK I</v>
      </c>
      <c r="U3170" s="216"/>
      <c r="V3170" s="216"/>
      <c r="W3170" s="215"/>
    </row>
    <row r="3171" spans="2:23" ht="69.75" hidden="1" customHeight="1" x14ac:dyDescent="0.35">
      <c r="B3171" s="115">
        <f t="shared" si="135"/>
        <v>3166</v>
      </c>
      <c r="C3171" s="115" t="s">
        <v>2301</v>
      </c>
      <c r="D3171" s="185" t="s">
        <v>6062</v>
      </c>
      <c r="E3171" s="186"/>
      <c r="F3171" s="187"/>
      <c r="G3171" s="119">
        <v>1</v>
      </c>
      <c r="H3171" s="119"/>
      <c r="I3171" s="119">
        <v>1</v>
      </c>
      <c r="J3171" s="119"/>
      <c r="K3171" s="217">
        <v>44879</v>
      </c>
      <c r="L3171" s="217">
        <v>44879</v>
      </c>
      <c r="M3171" s="217">
        <v>44879</v>
      </c>
      <c r="N3171" s="115" t="s">
        <v>6063</v>
      </c>
      <c r="O3171" s="115" t="s">
        <v>1842</v>
      </c>
      <c r="P3171" s="218">
        <v>11</v>
      </c>
      <c r="Q3171" s="218">
        <v>2022</v>
      </c>
      <c r="R3171" s="115"/>
      <c r="S3171" s="115" t="str">
        <f t="shared" si="134"/>
        <v>TLJ</v>
      </c>
      <c r="T3171" s="115" t="str">
        <f>IFERROR(VLOOKUP(S3171,[1]LOKASI!$B$4:$D$19,2,0),"-")</f>
        <v>DISTRIK I</v>
      </c>
      <c r="U3171" s="216"/>
      <c r="V3171" s="216"/>
      <c r="W3171" s="215"/>
    </row>
    <row r="3172" spans="2:23" ht="82.5" hidden="1" customHeight="1" x14ac:dyDescent="0.35">
      <c r="B3172" s="115">
        <f t="shared" si="135"/>
        <v>3167</v>
      </c>
      <c r="C3172" s="115" t="s">
        <v>1755</v>
      </c>
      <c r="D3172" s="185" t="s">
        <v>6064</v>
      </c>
      <c r="E3172" s="186"/>
      <c r="F3172" s="187"/>
      <c r="G3172" s="119"/>
      <c r="H3172" s="119"/>
      <c r="I3172" s="119"/>
      <c r="J3172" s="119"/>
      <c r="K3172" s="217">
        <v>44879</v>
      </c>
      <c r="L3172" s="217">
        <v>44879</v>
      </c>
      <c r="M3172" s="217">
        <v>44879</v>
      </c>
      <c r="N3172" s="115" t="s">
        <v>3530</v>
      </c>
      <c r="O3172" s="115" t="s">
        <v>1135</v>
      </c>
      <c r="P3172" s="218">
        <v>11</v>
      </c>
      <c r="Q3172" s="218">
        <v>2022</v>
      </c>
      <c r="R3172" s="115">
        <v>0.4</v>
      </c>
      <c r="S3172" s="115" t="str">
        <f t="shared" si="134"/>
        <v>TLJ</v>
      </c>
      <c r="T3172" s="115" t="str">
        <f>IFERROR(VLOOKUP(S3172,[1]LOKASI!$B$4:$D$19,2,0),"-")</f>
        <v>DISTRIK I</v>
      </c>
      <c r="U3172" s="216"/>
      <c r="V3172" s="216"/>
      <c r="W3172" s="215"/>
    </row>
    <row r="3173" spans="2:23" ht="69.75" hidden="1" customHeight="1" x14ac:dyDescent="0.35">
      <c r="B3173" s="115">
        <f t="shared" si="135"/>
        <v>3168</v>
      </c>
      <c r="C3173" s="115" t="s">
        <v>1755</v>
      </c>
      <c r="D3173" s="185" t="s">
        <v>6065</v>
      </c>
      <c r="E3173" s="186"/>
      <c r="F3173" s="187"/>
      <c r="G3173" s="119"/>
      <c r="H3173" s="119"/>
      <c r="I3173" s="119"/>
      <c r="J3173" s="119">
        <v>8</v>
      </c>
      <c r="K3173" s="217">
        <v>44879</v>
      </c>
      <c r="L3173" s="217">
        <v>44879</v>
      </c>
      <c r="M3173" s="217">
        <v>44879</v>
      </c>
      <c r="N3173" s="115" t="s">
        <v>6066</v>
      </c>
      <c r="O3173" s="115" t="s">
        <v>1799</v>
      </c>
      <c r="P3173" s="218">
        <v>11</v>
      </c>
      <c r="Q3173" s="218">
        <v>2022</v>
      </c>
      <c r="R3173" s="115">
        <v>0.28000000000000003</v>
      </c>
      <c r="S3173" s="115" t="str">
        <f t="shared" si="134"/>
        <v>OGN</v>
      </c>
      <c r="T3173" s="115" t="str">
        <f>IFERROR(VLOOKUP(S3173,[1]LOKASI!$B$4:$D$19,2,0),"-")</f>
        <v>DISTRIK II</v>
      </c>
      <c r="U3173" s="216"/>
      <c r="V3173" s="216"/>
      <c r="W3173" s="215"/>
    </row>
    <row r="3174" spans="2:23" ht="69.75" hidden="1" customHeight="1" x14ac:dyDescent="0.35">
      <c r="B3174" s="115">
        <f t="shared" si="135"/>
        <v>3169</v>
      </c>
      <c r="C3174" s="115" t="s">
        <v>1755</v>
      </c>
      <c r="D3174" s="185" t="s">
        <v>6067</v>
      </c>
      <c r="E3174" s="186"/>
      <c r="F3174" s="187"/>
      <c r="G3174" s="119"/>
      <c r="H3174" s="119"/>
      <c r="I3174" s="119"/>
      <c r="J3174" s="119">
        <v>16</v>
      </c>
      <c r="K3174" s="217">
        <v>44880</v>
      </c>
      <c r="L3174" s="217">
        <v>44880</v>
      </c>
      <c r="M3174" s="217">
        <v>44880</v>
      </c>
      <c r="N3174" s="115" t="s">
        <v>3102</v>
      </c>
      <c r="O3174" s="115" t="s">
        <v>1862</v>
      </c>
      <c r="P3174" s="218">
        <v>11</v>
      </c>
      <c r="Q3174" s="218">
        <v>2022</v>
      </c>
      <c r="R3174" s="115">
        <v>1.8</v>
      </c>
      <c r="S3174" s="115" t="str">
        <f t="shared" si="134"/>
        <v>OGN</v>
      </c>
      <c r="T3174" s="115" t="str">
        <f>IFERROR(VLOOKUP(S3174,[1]LOKASI!$B$4:$D$19,2,0),"-")</f>
        <v>DISTRIK II</v>
      </c>
      <c r="U3174" s="216"/>
      <c r="V3174" s="216"/>
      <c r="W3174" s="215"/>
    </row>
    <row r="3175" spans="2:23" ht="69.75" hidden="1" customHeight="1" x14ac:dyDescent="0.35">
      <c r="B3175" s="115">
        <f t="shared" si="135"/>
        <v>3170</v>
      </c>
      <c r="C3175" s="115" t="s">
        <v>1755</v>
      </c>
      <c r="D3175" s="185" t="s">
        <v>6068</v>
      </c>
      <c r="E3175" s="186"/>
      <c r="F3175" s="187"/>
      <c r="G3175" s="119"/>
      <c r="H3175" s="119"/>
      <c r="I3175" s="119"/>
      <c r="J3175" s="119">
        <v>8</v>
      </c>
      <c r="K3175" s="217">
        <v>44881</v>
      </c>
      <c r="L3175" s="217">
        <v>44881</v>
      </c>
      <c r="M3175" s="217">
        <v>44890</v>
      </c>
      <c r="N3175" s="115" t="s">
        <v>6069</v>
      </c>
      <c r="O3175" s="115" t="s">
        <v>6023</v>
      </c>
      <c r="P3175" s="218">
        <v>11</v>
      </c>
      <c r="Q3175" s="218">
        <v>2022</v>
      </c>
      <c r="R3175" s="115"/>
      <c r="S3175" s="115" t="str">
        <f t="shared" si="134"/>
        <v>KAG</v>
      </c>
      <c r="T3175" s="115" t="str">
        <f>IFERROR(VLOOKUP(S3175,[1]LOKASI!$B$4:$D$19,2,0),"-")</f>
        <v>DISTRIK III</v>
      </c>
      <c r="U3175" s="216"/>
      <c r="V3175" s="216"/>
      <c r="W3175" s="215"/>
    </row>
    <row r="3176" spans="2:23" ht="69.75" hidden="1" customHeight="1" x14ac:dyDescent="0.35">
      <c r="B3176" s="115">
        <f t="shared" si="135"/>
        <v>3171</v>
      </c>
      <c r="C3176" s="115" t="s">
        <v>1755</v>
      </c>
      <c r="D3176" s="185" t="s">
        <v>6070</v>
      </c>
      <c r="E3176" s="186"/>
      <c r="F3176" s="187"/>
      <c r="G3176" s="119"/>
      <c r="H3176" s="119"/>
      <c r="I3176" s="119"/>
      <c r="J3176" s="119">
        <v>12</v>
      </c>
      <c r="K3176" s="217">
        <v>44882</v>
      </c>
      <c r="L3176" s="217">
        <v>44882</v>
      </c>
      <c r="M3176" s="217">
        <v>44882</v>
      </c>
      <c r="N3176" s="115" t="s">
        <v>4124</v>
      </c>
      <c r="O3176" s="115" t="s">
        <v>1679</v>
      </c>
      <c r="P3176" s="218">
        <v>11</v>
      </c>
      <c r="Q3176" s="218">
        <v>2022</v>
      </c>
      <c r="R3176" s="115">
        <v>0.8</v>
      </c>
      <c r="S3176" s="115" t="str">
        <f t="shared" si="134"/>
        <v>TTB</v>
      </c>
      <c r="T3176" s="115" t="str">
        <f>IFERROR(VLOOKUP(S3176,[1]LOKASI!$B$4:$D$19,2,0),"-")</f>
        <v>DISTRIK II</v>
      </c>
      <c r="U3176" s="216"/>
      <c r="V3176" s="216"/>
      <c r="W3176" s="215"/>
    </row>
    <row r="3177" spans="2:23" ht="69.75" hidden="1" customHeight="1" x14ac:dyDescent="0.35">
      <c r="B3177" s="115">
        <f t="shared" si="135"/>
        <v>3172</v>
      </c>
      <c r="C3177" s="115" t="s">
        <v>1755</v>
      </c>
      <c r="D3177" s="185" t="s">
        <v>6071</v>
      </c>
      <c r="E3177" s="186"/>
      <c r="F3177" s="187"/>
      <c r="G3177" s="119"/>
      <c r="H3177" s="119"/>
      <c r="I3177" s="119"/>
      <c r="J3177" s="119">
        <v>36</v>
      </c>
      <c r="K3177" s="217">
        <v>44882</v>
      </c>
      <c r="L3177" s="217">
        <v>44882</v>
      </c>
      <c r="M3177" s="217">
        <v>44882</v>
      </c>
      <c r="N3177" s="115" t="s">
        <v>4124</v>
      </c>
      <c r="O3177" s="115" t="s">
        <v>1799</v>
      </c>
      <c r="P3177" s="218">
        <v>11</v>
      </c>
      <c r="Q3177" s="218">
        <v>2022</v>
      </c>
      <c r="R3177" s="115"/>
      <c r="S3177" s="115" t="str">
        <f t="shared" si="134"/>
        <v>OGN</v>
      </c>
      <c r="T3177" s="115" t="str">
        <f>IFERROR(VLOOKUP(S3177,[1]LOKASI!$B$4:$D$19,2,0),"-")</f>
        <v>DISTRIK II</v>
      </c>
      <c r="U3177" s="216"/>
      <c r="V3177" s="216"/>
      <c r="W3177" s="215"/>
    </row>
    <row r="3178" spans="2:23" ht="69.75" hidden="1" customHeight="1" x14ac:dyDescent="0.35">
      <c r="B3178" s="115">
        <f t="shared" si="135"/>
        <v>3173</v>
      </c>
      <c r="C3178" s="115" t="s">
        <v>1755</v>
      </c>
      <c r="D3178" s="185" t="s">
        <v>6072</v>
      </c>
      <c r="E3178" s="186"/>
      <c r="F3178" s="187"/>
      <c r="G3178" s="119">
        <v>1</v>
      </c>
      <c r="H3178" s="119"/>
      <c r="I3178" s="119">
        <v>1</v>
      </c>
      <c r="J3178" s="119"/>
      <c r="K3178" s="217">
        <v>44882</v>
      </c>
      <c r="L3178" s="217">
        <v>44882</v>
      </c>
      <c r="M3178" s="217">
        <v>44882</v>
      </c>
      <c r="N3178" s="115" t="s">
        <v>6073</v>
      </c>
      <c r="O3178" s="115" t="s">
        <v>1452</v>
      </c>
      <c r="P3178" s="218">
        <v>11</v>
      </c>
      <c r="Q3178" s="218">
        <v>2022</v>
      </c>
      <c r="R3178" s="115"/>
      <c r="S3178" s="115" t="str">
        <f t="shared" si="134"/>
        <v>KAG</v>
      </c>
      <c r="T3178" s="115" t="str">
        <f>IFERROR(VLOOKUP(S3178,[1]LOKASI!$B$4:$D$19,2,0),"-")</f>
        <v>DISTRIK III</v>
      </c>
      <c r="U3178" s="216"/>
      <c r="V3178" s="216"/>
      <c r="W3178" s="215"/>
    </row>
    <row r="3179" spans="2:23" ht="69.75" hidden="1" customHeight="1" x14ac:dyDescent="0.35">
      <c r="B3179" s="115">
        <f t="shared" si="135"/>
        <v>3174</v>
      </c>
      <c r="C3179" s="115" t="s">
        <v>1755</v>
      </c>
      <c r="D3179" s="185" t="s">
        <v>6074</v>
      </c>
      <c r="E3179" s="186"/>
      <c r="F3179" s="187"/>
      <c r="G3179" s="119"/>
      <c r="H3179" s="119"/>
      <c r="I3179" s="119"/>
      <c r="J3179" s="119">
        <v>32</v>
      </c>
      <c r="K3179" s="217">
        <v>44883</v>
      </c>
      <c r="L3179" s="217">
        <v>44883</v>
      </c>
      <c r="M3179" s="217">
        <v>44884</v>
      </c>
      <c r="N3179" s="115" t="s">
        <v>3668</v>
      </c>
      <c r="O3179" s="115" t="s">
        <v>691</v>
      </c>
      <c r="P3179" s="218">
        <v>11</v>
      </c>
      <c r="Q3179" s="218">
        <v>2022</v>
      </c>
      <c r="R3179" s="115">
        <v>1E-3</v>
      </c>
      <c r="S3179" s="115" t="str">
        <f t="shared" si="134"/>
        <v>TLJ</v>
      </c>
      <c r="T3179" s="115" t="str">
        <f>IFERROR(VLOOKUP(S3179,[1]LOKASI!$B$4:$D$19,2,0),"-")</f>
        <v>DISTRIK I</v>
      </c>
      <c r="U3179" s="216"/>
      <c r="V3179" s="216"/>
      <c r="W3179" s="215"/>
    </row>
    <row r="3180" spans="2:23" ht="69.75" hidden="1" customHeight="1" x14ac:dyDescent="0.35">
      <c r="B3180" s="115">
        <f t="shared" si="135"/>
        <v>3175</v>
      </c>
      <c r="C3180" s="115" t="s">
        <v>1755</v>
      </c>
      <c r="D3180" s="185" t="s">
        <v>6075</v>
      </c>
      <c r="E3180" s="186"/>
      <c r="F3180" s="187"/>
      <c r="G3180" s="119">
        <v>1</v>
      </c>
      <c r="H3180" s="119"/>
      <c r="I3180" s="119">
        <v>1</v>
      </c>
      <c r="J3180" s="119"/>
      <c r="K3180" s="217">
        <v>44883</v>
      </c>
      <c r="L3180" s="217">
        <v>44883</v>
      </c>
      <c r="M3180" s="217">
        <v>44883</v>
      </c>
      <c r="N3180" s="115" t="s">
        <v>3422</v>
      </c>
      <c r="O3180" s="115" t="s">
        <v>1144</v>
      </c>
      <c r="P3180" s="218">
        <v>11</v>
      </c>
      <c r="Q3180" s="218">
        <v>2022</v>
      </c>
      <c r="R3180" s="115"/>
      <c r="S3180" s="115" t="str">
        <f t="shared" si="134"/>
        <v>TLJ</v>
      </c>
      <c r="T3180" s="115" t="str">
        <f>IFERROR(VLOOKUP(S3180,[1]LOKASI!$B$4:$D$19,2,0),"-")</f>
        <v>DISTRIK I</v>
      </c>
      <c r="U3180" s="216"/>
      <c r="V3180" s="216"/>
      <c r="W3180" s="215"/>
    </row>
    <row r="3181" spans="2:23" ht="69.75" hidden="1" customHeight="1" x14ac:dyDescent="0.35">
      <c r="B3181" s="115">
        <f t="shared" si="135"/>
        <v>3176</v>
      </c>
      <c r="C3181" s="115" t="s">
        <v>3679</v>
      </c>
      <c r="D3181" s="185" t="s">
        <v>6076</v>
      </c>
      <c r="E3181" s="186"/>
      <c r="F3181" s="187"/>
      <c r="G3181" s="119">
        <v>1</v>
      </c>
      <c r="H3181" s="119"/>
      <c r="I3181" s="119">
        <v>1</v>
      </c>
      <c r="J3181" s="119"/>
      <c r="K3181" s="217">
        <v>44883</v>
      </c>
      <c r="L3181" s="217">
        <v>44883</v>
      </c>
      <c r="M3181" s="217">
        <v>44883</v>
      </c>
      <c r="N3181" s="115" t="s">
        <v>3099</v>
      </c>
      <c r="O3181" s="115" t="s">
        <v>1371</v>
      </c>
      <c r="P3181" s="218">
        <v>11</v>
      </c>
      <c r="Q3181" s="218">
        <v>2022</v>
      </c>
      <c r="R3181" s="115"/>
      <c r="S3181" s="115" t="str">
        <f t="shared" si="134"/>
        <v>BRG</v>
      </c>
      <c r="T3181" s="115" t="str">
        <f>IFERROR(VLOOKUP(S3181,[1]LOKASI!$B$4:$D$19,2,0),"-")</f>
        <v>DISTRIK III</v>
      </c>
      <c r="U3181" s="216"/>
      <c r="V3181" s="216"/>
      <c r="W3181" s="215"/>
    </row>
    <row r="3182" spans="2:23" ht="69.75" hidden="1" customHeight="1" x14ac:dyDescent="0.35">
      <c r="B3182" s="115">
        <f t="shared" si="135"/>
        <v>3177</v>
      </c>
      <c r="C3182" s="115" t="s">
        <v>2301</v>
      </c>
      <c r="D3182" s="185" t="s">
        <v>6077</v>
      </c>
      <c r="E3182" s="186"/>
      <c r="F3182" s="187"/>
      <c r="G3182" s="119">
        <v>1</v>
      </c>
      <c r="H3182" s="119"/>
      <c r="I3182" s="119">
        <v>1</v>
      </c>
      <c r="J3182" s="119"/>
      <c r="K3182" s="217">
        <v>44884</v>
      </c>
      <c r="L3182" s="217">
        <v>44884</v>
      </c>
      <c r="M3182" s="217">
        <v>44884</v>
      </c>
      <c r="N3182" s="115" t="s">
        <v>5464</v>
      </c>
      <c r="O3182" s="115" t="s">
        <v>1453</v>
      </c>
      <c r="P3182" s="218">
        <v>11</v>
      </c>
      <c r="Q3182" s="218">
        <v>2022</v>
      </c>
      <c r="R3182" s="115"/>
      <c r="S3182" s="115" t="str">
        <f t="shared" si="134"/>
        <v>KAG-22</v>
      </c>
      <c r="T3182" s="115" t="str">
        <f>IFERROR(VLOOKUP(S3182,[1]LOKASI!$B$4:$D$19,2,0),"-")</f>
        <v>-</v>
      </c>
      <c r="U3182" s="216"/>
      <c r="V3182" s="216"/>
      <c r="W3182" s="215"/>
    </row>
    <row r="3183" spans="2:23" ht="69.75" hidden="1" customHeight="1" x14ac:dyDescent="0.35">
      <c r="B3183" s="115">
        <f t="shared" si="135"/>
        <v>3178</v>
      </c>
      <c r="C3183" s="115" t="s">
        <v>1755</v>
      </c>
      <c r="D3183" s="185" t="s">
        <v>6078</v>
      </c>
      <c r="E3183" s="186"/>
      <c r="F3183" s="187"/>
      <c r="G3183" s="119">
        <v>1</v>
      </c>
      <c r="H3183" s="119"/>
      <c r="I3183" s="119">
        <v>1</v>
      </c>
      <c r="J3183" s="119"/>
      <c r="K3183" s="217">
        <v>44886</v>
      </c>
      <c r="L3183" s="217">
        <v>44886</v>
      </c>
      <c r="M3183" s="217">
        <v>44886</v>
      </c>
      <c r="N3183" s="115" t="s">
        <v>2806</v>
      </c>
      <c r="O3183" s="115" t="s">
        <v>4961</v>
      </c>
      <c r="P3183" s="218">
        <v>11</v>
      </c>
      <c r="Q3183" s="218">
        <v>2022</v>
      </c>
      <c r="R3183" s="115">
        <v>0.27500000000000002</v>
      </c>
      <c r="S3183" s="115" t="str">
        <f t="shared" si="134"/>
        <v>TLJ</v>
      </c>
      <c r="T3183" s="115" t="str">
        <f>IFERROR(VLOOKUP(S3183,[1]LOKASI!$B$4:$D$19,2,0),"-")</f>
        <v>DISTRIK I</v>
      </c>
      <c r="U3183" s="216"/>
      <c r="V3183" s="216"/>
      <c r="W3183" s="215"/>
    </row>
    <row r="3184" spans="2:23" ht="69.75" hidden="1" customHeight="1" x14ac:dyDescent="0.35">
      <c r="B3184" s="115">
        <f t="shared" si="135"/>
        <v>3179</v>
      </c>
      <c r="C3184" s="115" t="s">
        <v>1755</v>
      </c>
      <c r="D3184" s="185" t="s">
        <v>6079</v>
      </c>
      <c r="E3184" s="186"/>
      <c r="F3184" s="187"/>
      <c r="G3184" s="119"/>
      <c r="H3184" s="119">
        <v>1</v>
      </c>
      <c r="I3184" s="119"/>
      <c r="J3184" s="119"/>
      <c r="K3184" s="217">
        <v>44886</v>
      </c>
      <c r="L3184" s="217">
        <v>44886</v>
      </c>
      <c r="M3184" s="217">
        <v>44886</v>
      </c>
      <c r="N3184" s="115" t="s">
        <v>5130</v>
      </c>
      <c r="O3184" s="115" t="s">
        <v>1679</v>
      </c>
      <c r="P3184" s="218">
        <v>11</v>
      </c>
      <c r="Q3184" s="218">
        <v>2022</v>
      </c>
      <c r="R3184" s="115">
        <v>0.8</v>
      </c>
      <c r="S3184" s="115" t="str">
        <f t="shared" si="134"/>
        <v>TTB</v>
      </c>
      <c r="T3184" s="115" t="str">
        <f>IFERROR(VLOOKUP(S3184,[1]LOKASI!$B$4:$D$19,2,0),"-")</f>
        <v>DISTRIK II</v>
      </c>
      <c r="U3184" s="216"/>
      <c r="V3184" s="216"/>
      <c r="W3184" s="215"/>
    </row>
    <row r="3185" spans="2:23" ht="69.75" hidden="1" customHeight="1" x14ac:dyDescent="0.35">
      <c r="B3185" s="115">
        <f t="shared" si="135"/>
        <v>3180</v>
      </c>
      <c r="C3185" s="115" t="s">
        <v>1755</v>
      </c>
      <c r="D3185" s="185" t="s">
        <v>6080</v>
      </c>
      <c r="E3185" s="186"/>
      <c r="F3185" s="187"/>
      <c r="G3185" s="119">
        <v>1</v>
      </c>
      <c r="H3185" s="119"/>
      <c r="I3185" s="119">
        <v>1</v>
      </c>
      <c r="J3185" s="119"/>
      <c r="K3185" s="217">
        <v>44886</v>
      </c>
      <c r="L3185" s="217">
        <v>44886</v>
      </c>
      <c r="M3185" s="217">
        <v>44886</v>
      </c>
      <c r="N3185" s="115" t="s">
        <v>3099</v>
      </c>
      <c r="O3185" s="115" t="s">
        <v>1363</v>
      </c>
      <c r="P3185" s="218">
        <v>11</v>
      </c>
      <c r="Q3185" s="218">
        <v>2022</v>
      </c>
      <c r="R3185" s="115"/>
      <c r="S3185" s="115" t="str">
        <f t="shared" si="134"/>
        <v>BRG</v>
      </c>
      <c r="T3185" s="115" t="str">
        <f>IFERROR(VLOOKUP(S3185,[1]LOKASI!$B$4:$D$19,2,0),"-")</f>
        <v>DISTRIK III</v>
      </c>
      <c r="U3185" s="216"/>
      <c r="V3185" s="216"/>
      <c r="W3185" s="215"/>
    </row>
    <row r="3186" spans="2:23" ht="69.75" hidden="1" customHeight="1" x14ac:dyDescent="0.35">
      <c r="B3186" s="115">
        <f t="shared" si="135"/>
        <v>3181</v>
      </c>
      <c r="C3186" s="115" t="s">
        <v>3679</v>
      </c>
      <c r="D3186" s="185" t="s">
        <v>6081</v>
      </c>
      <c r="E3186" s="186"/>
      <c r="F3186" s="187"/>
      <c r="G3186" s="119"/>
      <c r="H3186" s="119"/>
      <c r="I3186" s="119"/>
      <c r="J3186" s="119">
        <v>24</v>
      </c>
      <c r="K3186" s="217">
        <v>44887</v>
      </c>
      <c r="L3186" s="217">
        <v>44887</v>
      </c>
      <c r="M3186" s="217">
        <v>44887</v>
      </c>
      <c r="N3186" s="115" t="s">
        <v>3530</v>
      </c>
      <c r="O3186" s="115" t="s">
        <v>1829</v>
      </c>
      <c r="P3186" s="218">
        <v>11</v>
      </c>
      <c r="Q3186" s="218">
        <v>2022</v>
      </c>
      <c r="R3186" s="115"/>
      <c r="S3186" s="115" t="str">
        <f t="shared" si="134"/>
        <v>GNK</v>
      </c>
      <c r="T3186" s="115" t="str">
        <f>IFERROR(VLOOKUP(S3186,[1]LOKASI!$B$4:$D$19,2,0),"-")</f>
        <v>DISTRIK I</v>
      </c>
      <c r="U3186" s="216"/>
      <c r="V3186" s="216"/>
      <c r="W3186" s="215"/>
    </row>
    <row r="3187" spans="2:23" ht="69.75" hidden="1" customHeight="1" x14ac:dyDescent="0.35">
      <c r="B3187" s="115">
        <f t="shared" si="135"/>
        <v>3182</v>
      </c>
      <c r="C3187" s="115" t="s">
        <v>1755</v>
      </c>
      <c r="D3187" s="185" t="s">
        <v>6082</v>
      </c>
      <c r="E3187" s="186"/>
      <c r="F3187" s="187"/>
      <c r="G3187" s="119"/>
      <c r="H3187" s="119"/>
      <c r="I3187" s="119"/>
      <c r="J3187" s="119">
        <v>8</v>
      </c>
      <c r="K3187" s="217">
        <v>44887</v>
      </c>
      <c r="L3187" s="217">
        <v>44887</v>
      </c>
      <c r="M3187" s="217">
        <v>44887</v>
      </c>
      <c r="N3187" s="115" t="s">
        <v>3739</v>
      </c>
      <c r="O3187" s="115" t="s">
        <v>642</v>
      </c>
      <c r="P3187" s="218">
        <v>11</v>
      </c>
      <c r="Q3187" s="218">
        <v>2022</v>
      </c>
      <c r="R3187" s="115">
        <v>7.4999999999999997E-2</v>
      </c>
      <c r="S3187" s="115" t="str">
        <f t="shared" si="134"/>
        <v>TLJ</v>
      </c>
      <c r="T3187" s="115" t="str">
        <f>IFERROR(VLOOKUP(S3187,[1]LOKASI!$B$4:$D$19,2,0),"-")</f>
        <v>DISTRIK I</v>
      </c>
      <c r="U3187" s="216"/>
      <c r="V3187" s="216"/>
      <c r="W3187" s="215"/>
    </row>
    <row r="3188" spans="2:23" ht="69.75" hidden="1" customHeight="1" x14ac:dyDescent="0.35">
      <c r="B3188" s="115">
        <f t="shared" si="135"/>
        <v>3183</v>
      </c>
      <c r="C3188" s="115" t="s">
        <v>1755</v>
      </c>
      <c r="D3188" s="185" t="s">
        <v>6083</v>
      </c>
      <c r="E3188" s="186"/>
      <c r="F3188" s="187"/>
      <c r="G3188" s="119"/>
      <c r="H3188" s="119">
        <v>1</v>
      </c>
      <c r="I3188" s="119"/>
      <c r="J3188" s="119"/>
      <c r="K3188" s="217">
        <v>44887</v>
      </c>
      <c r="L3188" s="217">
        <v>44887</v>
      </c>
      <c r="M3188" s="217">
        <v>44887</v>
      </c>
      <c r="N3188" s="115" t="s">
        <v>3341</v>
      </c>
      <c r="O3188" s="115" t="s">
        <v>1665</v>
      </c>
      <c r="P3188" s="218">
        <v>11</v>
      </c>
      <c r="Q3188" s="218">
        <v>2022</v>
      </c>
      <c r="R3188" s="115">
        <v>3.2</v>
      </c>
      <c r="S3188" s="115" t="str">
        <f t="shared" si="134"/>
        <v>TMT</v>
      </c>
      <c r="T3188" s="115" t="str">
        <f>IFERROR(VLOOKUP(S3188,[1]LOKASI!$B$4:$D$19,2,0),"-")</f>
        <v>DISTRIK II</v>
      </c>
      <c r="U3188" s="216"/>
      <c r="V3188" s="216"/>
      <c r="W3188" s="215"/>
    </row>
    <row r="3189" spans="2:23" ht="105" hidden="1" customHeight="1" x14ac:dyDescent="0.35">
      <c r="B3189" s="115">
        <f t="shared" si="135"/>
        <v>3184</v>
      </c>
      <c r="C3189" s="115" t="s">
        <v>1755</v>
      </c>
      <c r="D3189" s="185" t="s">
        <v>6084</v>
      </c>
      <c r="E3189" s="186"/>
      <c r="F3189" s="187"/>
      <c r="G3189" s="119">
        <v>1</v>
      </c>
      <c r="H3189" s="119"/>
      <c r="I3189" s="119"/>
      <c r="J3189" s="119"/>
      <c r="K3189" s="217">
        <v>44887</v>
      </c>
      <c r="L3189" s="217">
        <v>44887</v>
      </c>
      <c r="M3189" s="217">
        <v>44887</v>
      </c>
      <c r="N3189" s="115" t="s">
        <v>4955</v>
      </c>
      <c r="O3189" s="115" t="s">
        <v>1459</v>
      </c>
      <c r="P3189" s="218">
        <v>11</v>
      </c>
      <c r="Q3189" s="218">
        <v>2022</v>
      </c>
      <c r="R3189" s="115"/>
      <c r="S3189" s="115" t="str">
        <f t="shared" si="134"/>
        <v>KRD</v>
      </c>
      <c r="T3189" s="115" t="str">
        <f>IFERROR(VLOOKUP(S3189,[1]LOKASI!$B$4:$D$19,2,0),"-")</f>
        <v>-</v>
      </c>
      <c r="U3189" s="216"/>
      <c r="V3189" s="216"/>
      <c r="W3189" s="215"/>
    </row>
    <row r="3190" spans="2:23" ht="69.75" hidden="1" customHeight="1" x14ac:dyDescent="0.35">
      <c r="B3190" s="115">
        <f t="shared" si="135"/>
        <v>3185</v>
      </c>
      <c r="C3190" s="115" t="s">
        <v>1755</v>
      </c>
      <c r="D3190" s="185" t="s">
        <v>6085</v>
      </c>
      <c r="E3190" s="186"/>
      <c r="F3190" s="187"/>
      <c r="G3190" s="119">
        <v>1</v>
      </c>
      <c r="H3190" s="119"/>
      <c r="I3190" s="119"/>
      <c r="J3190" s="119"/>
      <c r="K3190" s="217">
        <v>44888</v>
      </c>
      <c r="L3190" s="217">
        <v>44888</v>
      </c>
      <c r="M3190" s="217">
        <v>44888</v>
      </c>
      <c r="N3190" s="115" t="s">
        <v>3073</v>
      </c>
      <c r="O3190" s="115" t="s">
        <v>1473</v>
      </c>
      <c r="P3190" s="218">
        <v>11</v>
      </c>
      <c r="Q3190" s="218">
        <v>2022</v>
      </c>
      <c r="R3190" s="115">
        <v>0</v>
      </c>
      <c r="S3190" s="115" t="str">
        <f t="shared" si="134"/>
        <v>LBK</v>
      </c>
      <c r="T3190" s="115" t="str">
        <f>IFERROR(VLOOKUP(S3190,[1]LOKASI!$B$4:$D$19,2,0),"-")</f>
        <v>DISTRIK I</v>
      </c>
      <c r="U3190" s="216"/>
      <c r="V3190" s="216"/>
      <c r="W3190" s="215"/>
    </row>
    <row r="3191" spans="2:23" ht="69.75" hidden="1" customHeight="1" x14ac:dyDescent="0.35">
      <c r="B3191" s="115">
        <f t="shared" si="135"/>
        <v>3186</v>
      </c>
      <c r="C3191" s="115" t="s">
        <v>1755</v>
      </c>
      <c r="D3191" s="185" t="s">
        <v>6086</v>
      </c>
      <c r="E3191" s="186"/>
      <c r="F3191" s="187"/>
      <c r="G3191" s="119"/>
      <c r="H3191" s="119"/>
      <c r="I3191" s="119">
        <v>1</v>
      </c>
      <c r="J3191" s="119"/>
      <c r="K3191" s="217">
        <v>44888</v>
      </c>
      <c r="L3191" s="217">
        <v>44888</v>
      </c>
      <c r="M3191" s="217">
        <v>44888</v>
      </c>
      <c r="N3191" s="115" t="s">
        <v>3156</v>
      </c>
      <c r="O3191" s="115" t="s">
        <v>1502</v>
      </c>
      <c r="P3191" s="218">
        <v>11</v>
      </c>
      <c r="Q3191" s="218">
        <v>2022</v>
      </c>
      <c r="R3191" s="115">
        <v>0.4</v>
      </c>
      <c r="S3191" s="115" t="str">
        <f t="shared" si="134"/>
        <v>PMB</v>
      </c>
      <c r="T3191" s="115" t="str">
        <f>IFERROR(VLOOKUP(S3191,[1]LOKASI!$B$4:$D$19,2,0),"-")</f>
        <v>DISTRIK I</v>
      </c>
      <c r="U3191" s="216"/>
      <c r="V3191" s="216"/>
      <c r="W3191" s="215"/>
    </row>
    <row r="3192" spans="2:23" ht="69.75" hidden="1" customHeight="1" x14ac:dyDescent="0.35">
      <c r="B3192" s="115">
        <f t="shared" si="135"/>
        <v>3187</v>
      </c>
      <c r="C3192" s="115" t="s">
        <v>1755</v>
      </c>
      <c r="D3192" s="185" t="s">
        <v>6087</v>
      </c>
      <c r="E3192" s="186"/>
      <c r="F3192" s="187"/>
      <c r="G3192" s="119"/>
      <c r="H3192" s="119"/>
      <c r="I3192" s="119"/>
      <c r="J3192" s="119">
        <v>12</v>
      </c>
      <c r="K3192" s="217">
        <v>44888</v>
      </c>
      <c r="L3192" s="217">
        <v>44888</v>
      </c>
      <c r="M3192" s="217">
        <v>44888</v>
      </c>
      <c r="N3192" s="115" t="s">
        <v>3371</v>
      </c>
      <c r="O3192" s="115" t="s">
        <v>1784</v>
      </c>
      <c r="P3192" s="218">
        <v>11</v>
      </c>
      <c r="Q3192" s="218">
        <v>2022</v>
      </c>
      <c r="R3192" s="115">
        <v>1.4</v>
      </c>
      <c r="S3192" s="115" t="str">
        <f t="shared" si="134"/>
        <v>OGN</v>
      </c>
      <c r="T3192" s="115" t="str">
        <f>IFERROR(VLOOKUP(S3192,[1]LOKASI!$B$4:$D$19,2,0),"-")</f>
        <v>DISTRIK II</v>
      </c>
      <c r="U3192" s="216"/>
      <c r="V3192" s="216"/>
      <c r="W3192" s="215"/>
    </row>
    <row r="3193" spans="2:23" ht="69.75" hidden="1" customHeight="1" x14ac:dyDescent="0.35">
      <c r="B3193" s="115">
        <f t="shared" si="135"/>
        <v>3188</v>
      </c>
      <c r="C3193" s="115" t="s">
        <v>1755</v>
      </c>
      <c r="D3193" s="185" t="s">
        <v>6088</v>
      </c>
      <c r="E3193" s="186"/>
      <c r="F3193" s="187"/>
      <c r="G3193" s="119"/>
      <c r="H3193" s="119"/>
      <c r="I3193" s="119"/>
      <c r="J3193" s="119">
        <v>24</v>
      </c>
      <c r="K3193" s="217">
        <v>44889</v>
      </c>
      <c r="L3193" s="217">
        <v>44889</v>
      </c>
      <c r="M3193" s="217">
        <v>44889</v>
      </c>
      <c r="N3193" s="115" t="s">
        <v>3547</v>
      </c>
      <c r="O3193" s="115" t="s">
        <v>1432</v>
      </c>
      <c r="P3193" s="218">
        <v>11</v>
      </c>
      <c r="Q3193" s="218">
        <v>2022</v>
      </c>
      <c r="R3193" s="115">
        <v>0.4</v>
      </c>
      <c r="S3193" s="115" t="str">
        <f t="shared" si="134"/>
        <v>GNK</v>
      </c>
      <c r="T3193" s="115" t="str">
        <f>IFERROR(VLOOKUP(S3193,[1]LOKASI!$B$4:$D$19,2,0),"-")</f>
        <v>DISTRIK I</v>
      </c>
      <c r="U3193" s="216"/>
      <c r="V3193" s="216"/>
      <c r="W3193" s="215"/>
    </row>
    <row r="3194" spans="2:23" ht="69.75" hidden="1" customHeight="1" x14ac:dyDescent="0.35">
      <c r="B3194" s="115">
        <f t="shared" si="135"/>
        <v>3189</v>
      </c>
      <c r="C3194" s="115" t="s">
        <v>1300</v>
      </c>
      <c r="D3194" s="185" t="s">
        <v>6089</v>
      </c>
      <c r="E3194" s="186"/>
      <c r="F3194" s="187"/>
      <c r="G3194" s="119">
        <v>1</v>
      </c>
      <c r="H3194" s="119"/>
      <c r="I3194" s="119">
        <v>2</v>
      </c>
      <c r="J3194" s="119"/>
      <c r="K3194" s="217">
        <v>44889</v>
      </c>
      <c r="L3194" s="217">
        <v>44889</v>
      </c>
      <c r="M3194" s="217">
        <v>44889</v>
      </c>
      <c r="N3194" s="115" t="s">
        <v>3658</v>
      </c>
      <c r="O3194" s="115" t="s">
        <v>1842</v>
      </c>
      <c r="P3194" s="218">
        <v>11</v>
      </c>
      <c r="Q3194" s="218">
        <v>2022</v>
      </c>
      <c r="R3194" s="115">
        <v>0.45</v>
      </c>
      <c r="S3194" s="115" t="str">
        <f t="shared" si="134"/>
        <v>TLJ</v>
      </c>
      <c r="T3194" s="115" t="str">
        <f>IFERROR(VLOOKUP(S3194,[1]LOKASI!$B$4:$D$19,2,0),"-")</f>
        <v>DISTRIK I</v>
      </c>
      <c r="U3194" s="216"/>
      <c r="V3194" s="216"/>
      <c r="W3194" s="215"/>
    </row>
    <row r="3195" spans="2:23" ht="69.75" hidden="1" customHeight="1" x14ac:dyDescent="0.35">
      <c r="B3195" s="115">
        <f t="shared" si="135"/>
        <v>3190</v>
      </c>
      <c r="C3195" s="115" t="s">
        <v>1755</v>
      </c>
      <c r="D3195" s="185" t="s">
        <v>6090</v>
      </c>
      <c r="E3195" s="186"/>
      <c r="F3195" s="187"/>
      <c r="G3195" s="119"/>
      <c r="H3195" s="119"/>
      <c r="I3195" s="119"/>
      <c r="J3195" s="119">
        <v>48</v>
      </c>
      <c r="K3195" s="217">
        <v>44890</v>
      </c>
      <c r="L3195" s="217">
        <v>44890</v>
      </c>
      <c r="M3195" s="217">
        <v>44890</v>
      </c>
      <c r="N3195" s="115" t="s">
        <v>4124</v>
      </c>
      <c r="O3195" s="115" t="s">
        <v>2611</v>
      </c>
      <c r="P3195" s="218">
        <v>11</v>
      </c>
      <c r="Q3195" s="218">
        <v>2022</v>
      </c>
      <c r="R3195" s="115">
        <v>2.4</v>
      </c>
      <c r="S3195" s="115" t="str">
        <f t="shared" si="134"/>
        <v>OGN</v>
      </c>
      <c r="T3195" s="115" t="str">
        <f>IFERROR(VLOOKUP(S3195,[1]LOKASI!$B$4:$D$19,2,0),"-")</f>
        <v>DISTRIK II</v>
      </c>
      <c r="U3195" s="216"/>
      <c r="V3195" s="216"/>
      <c r="W3195" s="215"/>
    </row>
    <row r="3196" spans="2:23" ht="69.75" hidden="1" customHeight="1" x14ac:dyDescent="0.35">
      <c r="B3196" s="115">
        <f t="shared" si="135"/>
        <v>3191</v>
      </c>
      <c r="C3196" s="115" t="s">
        <v>1755</v>
      </c>
      <c r="D3196" s="185" t="s">
        <v>6091</v>
      </c>
      <c r="E3196" s="186"/>
      <c r="F3196" s="187"/>
      <c r="G3196" s="119">
        <v>1</v>
      </c>
      <c r="H3196" s="119"/>
      <c r="I3196" s="119">
        <v>1</v>
      </c>
      <c r="J3196" s="119"/>
      <c r="K3196" s="217">
        <v>44891</v>
      </c>
      <c r="L3196" s="217">
        <v>44891</v>
      </c>
      <c r="M3196" s="217">
        <v>44891</v>
      </c>
      <c r="N3196" s="115" t="s">
        <v>6092</v>
      </c>
      <c r="O3196" s="115" t="s">
        <v>1426</v>
      </c>
      <c r="P3196" s="218">
        <v>11</v>
      </c>
      <c r="Q3196" s="218">
        <v>2022</v>
      </c>
      <c r="R3196" s="115">
        <v>0</v>
      </c>
      <c r="S3196" s="115" t="str">
        <f t="shared" si="134"/>
        <v>GNK</v>
      </c>
      <c r="T3196" s="115" t="str">
        <f>IFERROR(VLOOKUP(S3196,[1]LOKASI!$B$4:$D$19,2,0),"-")</f>
        <v>DISTRIK I</v>
      </c>
      <c r="U3196" s="216"/>
      <c r="V3196" s="216"/>
      <c r="W3196" s="215"/>
    </row>
    <row r="3197" spans="2:23" ht="69.75" hidden="1" customHeight="1" x14ac:dyDescent="0.35">
      <c r="B3197" s="115">
        <f t="shared" si="135"/>
        <v>3192</v>
      </c>
      <c r="C3197" s="115" t="s">
        <v>3679</v>
      </c>
      <c r="D3197" s="185" t="s">
        <v>6093</v>
      </c>
      <c r="E3197" s="186"/>
      <c r="F3197" s="187"/>
      <c r="G3197" s="119"/>
      <c r="H3197" s="119"/>
      <c r="I3197" s="119"/>
      <c r="J3197" s="119">
        <v>6</v>
      </c>
      <c r="K3197" s="217">
        <v>44891</v>
      </c>
      <c r="L3197" s="217">
        <v>44891</v>
      </c>
      <c r="M3197" s="217">
        <v>44891</v>
      </c>
      <c r="N3197" s="115" t="s">
        <v>3633</v>
      </c>
      <c r="O3197" s="115" t="s">
        <v>1829</v>
      </c>
      <c r="P3197" s="218">
        <v>11</v>
      </c>
      <c r="Q3197" s="218">
        <v>2022</v>
      </c>
      <c r="R3197" s="115"/>
      <c r="S3197" s="115" t="str">
        <f t="shared" si="134"/>
        <v>GNK</v>
      </c>
      <c r="T3197" s="115" t="str">
        <f>IFERROR(VLOOKUP(S3197,[1]LOKASI!$B$4:$D$19,2,0),"-")</f>
        <v>DISTRIK I</v>
      </c>
      <c r="U3197" s="216"/>
      <c r="V3197" s="216"/>
      <c r="W3197" s="215"/>
    </row>
    <row r="3198" spans="2:23" ht="69.75" hidden="1" customHeight="1" x14ac:dyDescent="0.35">
      <c r="B3198" s="115">
        <f t="shared" si="135"/>
        <v>3193</v>
      </c>
      <c r="C3198" s="115" t="s">
        <v>1300</v>
      </c>
      <c r="D3198" s="185" t="s">
        <v>6094</v>
      </c>
      <c r="E3198" s="186"/>
      <c r="F3198" s="187"/>
      <c r="G3198" s="119"/>
      <c r="H3198" s="119"/>
      <c r="I3198" s="119">
        <v>1</v>
      </c>
      <c r="J3198" s="119"/>
      <c r="K3198" s="217">
        <v>44891</v>
      </c>
      <c r="L3198" s="217">
        <v>44891</v>
      </c>
      <c r="M3198" s="217">
        <v>44891</v>
      </c>
      <c r="N3198" s="115" t="s">
        <v>4021</v>
      </c>
      <c r="O3198" s="115" t="s">
        <v>2935</v>
      </c>
      <c r="P3198" s="218">
        <v>11</v>
      </c>
      <c r="Q3198" s="218">
        <v>2022</v>
      </c>
      <c r="R3198" s="115"/>
      <c r="S3198" s="115" t="str">
        <f t="shared" si="134"/>
        <v>PMB - PPP</v>
      </c>
      <c r="T3198" s="115" t="str">
        <f>IFERROR(VLOOKUP(S3198,[1]LOKASI!$B$4:$D$19,2,0),"-")</f>
        <v>-</v>
      </c>
      <c r="U3198" s="216"/>
      <c r="V3198" s="216"/>
      <c r="W3198" s="215"/>
    </row>
    <row r="3199" spans="2:23" ht="69.75" hidden="1" customHeight="1" x14ac:dyDescent="0.35">
      <c r="B3199" s="115">
        <f t="shared" si="135"/>
        <v>3194</v>
      </c>
      <c r="C3199" s="115" t="s">
        <v>1755</v>
      </c>
      <c r="D3199" s="185" t="s">
        <v>6095</v>
      </c>
      <c r="E3199" s="186"/>
      <c r="F3199" s="187"/>
      <c r="G3199" s="119"/>
      <c r="H3199" s="119"/>
      <c r="I3199" s="119"/>
      <c r="J3199" s="119">
        <v>24</v>
      </c>
      <c r="K3199" s="217">
        <v>44891</v>
      </c>
      <c r="L3199" s="217">
        <v>44891</v>
      </c>
      <c r="M3199" s="217">
        <v>44891</v>
      </c>
      <c r="N3199" s="115" t="s">
        <v>3530</v>
      </c>
      <c r="O3199" s="115" t="s">
        <v>1370</v>
      </c>
      <c r="P3199" s="218">
        <v>11</v>
      </c>
      <c r="Q3199" s="218">
        <v>2022</v>
      </c>
      <c r="R3199" s="115"/>
      <c r="S3199" s="115" t="str">
        <f t="shared" si="134"/>
        <v>BRG</v>
      </c>
      <c r="T3199" s="115" t="str">
        <f>IFERROR(VLOOKUP(S3199,[1]LOKASI!$B$4:$D$19,2,0),"-")</f>
        <v>DISTRIK III</v>
      </c>
      <c r="U3199" s="216"/>
      <c r="V3199" s="216"/>
      <c r="W3199" s="215"/>
    </row>
    <row r="3200" spans="2:23" ht="69.75" hidden="1" customHeight="1" x14ac:dyDescent="0.35">
      <c r="B3200" s="115">
        <f t="shared" si="135"/>
        <v>3195</v>
      </c>
      <c r="C3200" s="115" t="s">
        <v>1755</v>
      </c>
      <c r="D3200" s="185" t="s">
        <v>6096</v>
      </c>
      <c r="E3200" s="186"/>
      <c r="F3200" s="187"/>
      <c r="G3200" s="119"/>
      <c r="H3200" s="119"/>
      <c r="I3200" s="119"/>
      <c r="J3200" s="119">
        <v>2</v>
      </c>
      <c r="K3200" s="217">
        <v>44893</v>
      </c>
      <c r="L3200" s="217">
        <v>44893</v>
      </c>
      <c r="M3200" s="217">
        <v>44893</v>
      </c>
      <c r="N3200" s="115" t="s">
        <v>3833</v>
      </c>
      <c r="O3200" s="115" t="s">
        <v>1426</v>
      </c>
      <c r="P3200" s="218">
        <v>11</v>
      </c>
      <c r="Q3200" s="218">
        <v>2022</v>
      </c>
      <c r="R3200" s="115"/>
      <c r="S3200" s="115" t="str">
        <f t="shared" si="134"/>
        <v>GNK</v>
      </c>
      <c r="T3200" s="115" t="str">
        <f>IFERROR(VLOOKUP(S3200,[1]LOKASI!$B$4:$D$19,2,0),"-")</f>
        <v>DISTRIK I</v>
      </c>
      <c r="U3200" s="216"/>
      <c r="V3200" s="216"/>
      <c r="W3200" s="215"/>
    </row>
    <row r="3201" spans="2:23" ht="69.75" hidden="1" customHeight="1" x14ac:dyDescent="0.35">
      <c r="B3201" s="115">
        <f t="shared" si="135"/>
        <v>3196</v>
      </c>
      <c r="C3201" s="115" t="s">
        <v>1755</v>
      </c>
      <c r="D3201" s="185" t="s">
        <v>6097</v>
      </c>
      <c r="E3201" s="186"/>
      <c r="F3201" s="187"/>
      <c r="G3201" s="119"/>
      <c r="H3201" s="119"/>
      <c r="I3201" s="119"/>
      <c r="J3201" s="119">
        <v>16</v>
      </c>
      <c r="K3201" s="217">
        <v>44894</v>
      </c>
      <c r="L3201" s="217">
        <v>44894</v>
      </c>
      <c r="M3201" s="217">
        <v>44894</v>
      </c>
      <c r="N3201" s="115" t="s">
        <v>3850</v>
      </c>
      <c r="O3201" s="115" t="s">
        <v>648</v>
      </c>
      <c r="P3201" s="218">
        <v>11</v>
      </c>
      <c r="Q3201" s="218">
        <v>2022</v>
      </c>
      <c r="R3201" s="115">
        <v>1.65</v>
      </c>
      <c r="S3201" s="115" t="str">
        <f t="shared" si="134"/>
        <v>TLJ</v>
      </c>
      <c r="T3201" s="115" t="str">
        <f>IFERROR(VLOOKUP(S3201,[1]LOKASI!$B$4:$D$19,2,0),"-")</f>
        <v>DISTRIK I</v>
      </c>
      <c r="U3201" s="216"/>
      <c r="V3201" s="216"/>
      <c r="W3201" s="215"/>
    </row>
    <row r="3202" spans="2:23" ht="69.75" hidden="1" customHeight="1" x14ac:dyDescent="0.35">
      <c r="B3202" s="115">
        <f t="shared" si="135"/>
        <v>3197</v>
      </c>
      <c r="C3202" s="115" t="s">
        <v>1755</v>
      </c>
      <c r="D3202" s="185" t="s">
        <v>6098</v>
      </c>
      <c r="E3202" s="186"/>
      <c r="F3202" s="187"/>
      <c r="G3202" s="119"/>
      <c r="H3202" s="119"/>
      <c r="I3202" s="119">
        <v>1</v>
      </c>
      <c r="J3202" s="119"/>
      <c r="K3202" s="217">
        <v>44894</v>
      </c>
      <c r="L3202" s="217">
        <v>44894</v>
      </c>
      <c r="M3202" s="217">
        <v>44894</v>
      </c>
      <c r="N3202" s="115" t="s">
        <v>3296</v>
      </c>
      <c r="O3202" s="115" t="s">
        <v>1370</v>
      </c>
      <c r="P3202" s="218">
        <v>11</v>
      </c>
      <c r="Q3202" s="218">
        <v>2022</v>
      </c>
      <c r="R3202" s="115">
        <v>0</v>
      </c>
      <c r="S3202" s="115" t="str">
        <f t="shared" si="134"/>
        <v>BRG</v>
      </c>
      <c r="T3202" s="115" t="str">
        <f>IFERROR(VLOOKUP(S3202,[1]LOKASI!$B$4:$D$19,2,0),"-")</f>
        <v>DISTRIK III</v>
      </c>
      <c r="U3202" s="216"/>
      <c r="V3202" s="216"/>
      <c r="W3202" s="215"/>
    </row>
    <row r="3203" spans="2:23" ht="69.75" hidden="1" customHeight="1" x14ac:dyDescent="0.35">
      <c r="B3203" s="115">
        <f t="shared" si="135"/>
        <v>3198</v>
      </c>
      <c r="C3203" s="115" t="s">
        <v>2301</v>
      </c>
      <c r="D3203" s="185" t="s">
        <v>6099</v>
      </c>
      <c r="E3203" s="186"/>
      <c r="F3203" s="187"/>
      <c r="G3203" s="119">
        <v>1</v>
      </c>
      <c r="H3203" s="119"/>
      <c r="I3203" s="119">
        <v>1</v>
      </c>
      <c r="J3203" s="119"/>
      <c r="K3203" s="217">
        <v>44895</v>
      </c>
      <c r="L3203" s="217">
        <v>44895</v>
      </c>
      <c r="M3203" s="217">
        <v>44895</v>
      </c>
      <c r="N3203" s="115" t="s">
        <v>3073</v>
      </c>
      <c r="O3203" s="115" t="s">
        <v>6100</v>
      </c>
      <c r="P3203" s="218">
        <v>11</v>
      </c>
      <c r="Q3203" s="218">
        <v>2022</v>
      </c>
      <c r="R3203" s="115"/>
      <c r="S3203" s="115" t="str">
        <f t="shared" si="134"/>
        <v>LBK-15</v>
      </c>
      <c r="T3203" s="115" t="str">
        <f>IFERROR(VLOOKUP(S3203,[1]LOKASI!$B$4:$D$19,2,0),"-")</f>
        <v>-</v>
      </c>
      <c r="U3203" s="216"/>
      <c r="V3203" s="216"/>
      <c r="W3203" s="215"/>
    </row>
    <row r="3204" spans="2:23" ht="69.75" hidden="1" customHeight="1" x14ac:dyDescent="0.35">
      <c r="B3204" s="115">
        <f t="shared" si="135"/>
        <v>3199</v>
      </c>
      <c r="C3204" s="115" t="s">
        <v>1755</v>
      </c>
      <c r="D3204" s="185" t="s">
        <v>6101</v>
      </c>
      <c r="E3204" s="186"/>
      <c r="F3204" s="187"/>
      <c r="G3204" s="119"/>
      <c r="H3204" s="119"/>
      <c r="I3204" s="119"/>
      <c r="J3204" s="119">
        <v>12</v>
      </c>
      <c r="K3204" s="217">
        <v>44895</v>
      </c>
      <c r="L3204" s="217">
        <v>44895</v>
      </c>
      <c r="M3204" s="217">
        <v>44895</v>
      </c>
      <c r="N3204" s="115" t="s">
        <v>3428</v>
      </c>
      <c r="O3204" s="115" t="s">
        <v>1965</v>
      </c>
      <c r="P3204" s="218">
        <v>11</v>
      </c>
      <c r="Q3204" s="218">
        <v>2022</v>
      </c>
      <c r="R3204" s="115">
        <v>0.35</v>
      </c>
      <c r="S3204" s="115" t="str">
        <f t="shared" si="134"/>
        <v>OGN</v>
      </c>
      <c r="T3204" s="115" t="str">
        <f>IFERROR(VLOOKUP(S3204,[1]LOKASI!$B$4:$D$19,2,0),"-")</f>
        <v>DISTRIK II</v>
      </c>
      <c r="U3204" s="216"/>
      <c r="V3204" s="216"/>
      <c r="W3204" s="215"/>
    </row>
    <row r="3205" spans="2:23" ht="69.75" hidden="1" customHeight="1" x14ac:dyDescent="0.35">
      <c r="B3205" s="115">
        <f t="shared" si="135"/>
        <v>3200</v>
      </c>
      <c r="C3205" s="115" t="s">
        <v>2301</v>
      </c>
      <c r="D3205" s="185" t="s">
        <v>6102</v>
      </c>
      <c r="E3205" s="186"/>
      <c r="F3205" s="187"/>
      <c r="G3205" s="119">
        <v>1</v>
      </c>
      <c r="H3205" s="119"/>
      <c r="I3205" s="119">
        <v>1</v>
      </c>
      <c r="J3205" s="119"/>
      <c r="K3205" s="217">
        <v>44896</v>
      </c>
      <c r="L3205" s="217">
        <v>44896</v>
      </c>
      <c r="M3205" s="217">
        <v>44896</v>
      </c>
      <c r="N3205" s="115" t="s">
        <v>2806</v>
      </c>
      <c r="O3205" s="115" t="s">
        <v>1540</v>
      </c>
      <c r="P3205" s="218">
        <v>12</v>
      </c>
      <c r="Q3205" s="218">
        <v>2022</v>
      </c>
      <c r="R3205" s="115"/>
      <c r="S3205" s="115" t="str">
        <f t="shared" si="134"/>
        <v>SP 1 GNK</v>
      </c>
      <c r="T3205" s="115" t="str">
        <f>IFERROR(VLOOKUP(S3205,[1]LOKASI!$B$4:$D$19,2,0),"-")</f>
        <v>-</v>
      </c>
      <c r="U3205" s="216"/>
      <c r="V3205" s="216"/>
      <c r="W3205" s="215"/>
    </row>
    <row r="3206" spans="2:23" ht="69.75" hidden="1" customHeight="1" x14ac:dyDescent="0.35">
      <c r="B3206" s="115">
        <f t="shared" si="135"/>
        <v>3201</v>
      </c>
      <c r="C3206" s="115" t="s">
        <v>1755</v>
      </c>
      <c r="D3206" s="185" t="s">
        <v>6103</v>
      </c>
      <c r="E3206" s="186"/>
      <c r="F3206" s="187"/>
      <c r="G3206" s="119"/>
      <c r="H3206" s="119"/>
      <c r="I3206" s="119"/>
      <c r="J3206" s="119">
        <v>8</v>
      </c>
      <c r="K3206" s="217">
        <v>44896</v>
      </c>
      <c r="L3206" s="217">
        <v>44896</v>
      </c>
      <c r="M3206" s="217">
        <v>44896</v>
      </c>
      <c r="N3206" s="115" t="s">
        <v>2806</v>
      </c>
      <c r="O3206" s="115" t="s">
        <v>701</v>
      </c>
      <c r="P3206" s="218">
        <v>12</v>
      </c>
      <c r="Q3206" s="218">
        <v>2022</v>
      </c>
      <c r="R3206" s="115">
        <v>0.67500000000000004</v>
      </c>
      <c r="S3206" s="115" t="str">
        <f t="shared" ref="S3206:S3269" si="136">IF(C3206="TRUNKLINE",LEFT(O3206,25),IF(C3206="PIPING",LEFT(O3206,13),LEFT(O3206,3)))</f>
        <v>TLJ</v>
      </c>
      <c r="T3206" s="115" t="str">
        <f>IFERROR(VLOOKUP(S3206,[1]LOKASI!$B$4:$D$19,2,0),"-")</f>
        <v>DISTRIK I</v>
      </c>
      <c r="U3206" s="216"/>
      <c r="V3206" s="216"/>
      <c r="W3206" s="215"/>
    </row>
    <row r="3207" spans="2:23" ht="69.75" hidden="1" customHeight="1" x14ac:dyDescent="0.35">
      <c r="B3207" s="115">
        <f t="shared" si="135"/>
        <v>3202</v>
      </c>
      <c r="C3207" s="115" t="s">
        <v>1755</v>
      </c>
      <c r="D3207" s="185" t="s">
        <v>6104</v>
      </c>
      <c r="E3207" s="186"/>
      <c r="F3207" s="187"/>
      <c r="G3207" s="119"/>
      <c r="H3207" s="119"/>
      <c r="I3207" s="119">
        <v>2</v>
      </c>
      <c r="J3207" s="119">
        <v>8</v>
      </c>
      <c r="K3207" s="217">
        <v>44896</v>
      </c>
      <c r="L3207" s="217">
        <v>44896</v>
      </c>
      <c r="M3207" s="217">
        <v>44896</v>
      </c>
      <c r="N3207" s="115" t="s">
        <v>3562</v>
      </c>
      <c r="O3207" s="115" t="s">
        <v>1583</v>
      </c>
      <c r="P3207" s="218">
        <v>12</v>
      </c>
      <c r="Q3207" s="218">
        <v>2022</v>
      </c>
      <c r="R3207" s="115" t="s">
        <v>6105</v>
      </c>
      <c r="S3207" s="115" t="str">
        <f t="shared" si="136"/>
        <v>TLJ</v>
      </c>
      <c r="T3207" s="115" t="str">
        <f>IFERROR(VLOOKUP(S3207,[1]LOKASI!$B$4:$D$19,2,0),"-")</f>
        <v>DISTRIK I</v>
      </c>
      <c r="U3207" s="216"/>
      <c r="V3207" s="216"/>
      <c r="W3207" s="215"/>
    </row>
    <row r="3208" spans="2:23" ht="69.75" hidden="1" customHeight="1" x14ac:dyDescent="0.35">
      <c r="B3208" s="115">
        <f t="shared" ref="B3208:B3271" si="137">B3207+1</f>
        <v>3203</v>
      </c>
      <c r="C3208" s="115" t="s">
        <v>2301</v>
      </c>
      <c r="D3208" s="185" t="s">
        <v>6106</v>
      </c>
      <c r="E3208" s="186"/>
      <c r="F3208" s="187"/>
      <c r="G3208" s="119">
        <v>1</v>
      </c>
      <c r="H3208" s="119"/>
      <c r="I3208" s="119"/>
      <c r="J3208" s="119"/>
      <c r="K3208" s="217">
        <v>44896</v>
      </c>
      <c r="L3208" s="217">
        <v>44896</v>
      </c>
      <c r="M3208" s="217">
        <v>44896</v>
      </c>
      <c r="N3208" s="115" t="s">
        <v>6107</v>
      </c>
      <c r="O3208" s="115" t="s">
        <v>5492</v>
      </c>
      <c r="P3208" s="218">
        <v>12</v>
      </c>
      <c r="Q3208" s="218">
        <v>2022</v>
      </c>
      <c r="R3208" s="115"/>
      <c r="S3208" s="115" t="str">
        <f t="shared" si="136"/>
        <v>PGD</v>
      </c>
      <c r="T3208" s="115" t="str">
        <f>IFERROR(VLOOKUP(S3208,[1]LOKASI!$B$4:$D$19,2,0),"-")</f>
        <v>DISTRIK III</v>
      </c>
      <c r="U3208" s="216"/>
      <c r="V3208" s="216"/>
      <c r="W3208" s="215"/>
    </row>
    <row r="3209" spans="2:23" ht="69.75" hidden="1" customHeight="1" x14ac:dyDescent="0.35">
      <c r="B3209" s="115">
        <f t="shared" si="137"/>
        <v>3204</v>
      </c>
      <c r="C3209" s="115" t="s">
        <v>1755</v>
      </c>
      <c r="D3209" s="185" t="s">
        <v>6108</v>
      </c>
      <c r="E3209" s="186"/>
      <c r="F3209" s="187"/>
      <c r="G3209" s="119">
        <v>1</v>
      </c>
      <c r="H3209" s="119"/>
      <c r="I3209" s="119"/>
      <c r="J3209" s="119"/>
      <c r="K3209" s="217">
        <v>44897</v>
      </c>
      <c r="L3209" s="217">
        <v>44897</v>
      </c>
      <c r="M3209" s="217">
        <v>44897</v>
      </c>
      <c r="N3209" s="115" t="s">
        <v>3298</v>
      </c>
      <c r="O3209" s="115" t="s">
        <v>1521</v>
      </c>
      <c r="P3209" s="218">
        <v>12</v>
      </c>
      <c r="Q3209" s="218">
        <v>2022</v>
      </c>
      <c r="R3209" s="115">
        <v>0.8</v>
      </c>
      <c r="S3209" s="115" t="str">
        <f t="shared" si="136"/>
        <v>PMB</v>
      </c>
      <c r="T3209" s="115" t="str">
        <f>IFERROR(VLOOKUP(S3209,[1]LOKASI!$B$4:$D$19,2,0),"-")</f>
        <v>DISTRIK I</v>
      </c>
      <c r="U3209" s="216"/>
      <c r="V3209" s="216"/>
      <c r="W3209" s="215"/>
    </row>
    <row r="3210" spans="2:23" ht="69.75" hidden="1" customHeight="1" x14ac:dyDescent="0.35">
      <c r="B3210" s="115">
        <f t="shared" si="137"/>
        <v>3205</v>
      </c>
      <c r="C3210" s="115" t="s">
        <v>1755</v>
      </c>
      <c r="D3210" s="185" t="s">
        <v>6109</v>
      </c>
      <c r="E3210" s="186"/>
      <c r="F3210" s="187"/>
      <c r="G3210" s="119"/>
      <c r="H3210" s="119"/>
      <c r="I3210" s="119"/>
      <c r="J3210" s="119">
        <v>16</v>
      </c>
      <c r="K3210" s="217">
        <v>44897</v>
      </c>
      <c r="L3210" s="217">
        <v>44897</v>
      </c>
      <c r="M3210" s="217">
        <v>44897</v>
      </c>
      <c r="N3210" s="115" t="s">
        <v>3373</v>
      </c>
      <c r="O3210" s="115" t="s">
        <v>644</v>
      </c>
      <c r="P3210" s="218">
        <v>12</v>
      </c>
      <c r="Q3210" s="218">
        <v>2022</v>
      </c>
      <c r="R3210" s="115">
        <v>0.34499999999999997</v>
      </c>
      <c r="S3210" s="115" t="str">
        <f t="shared" si="136"/>
        <v>TLJ</v>
      </c>
      <c r="T3210" s="115" t="str">
        <f>IFERROR(VLOOKUP(S3210,[1]LOKASI!$B$4:$D$19,2,0),"-")</f>
        <v>DISTRIK I</v>
      </c>
      <c r="U3210" s="216"/>
      <c r="V3210" s="216"/>
      <c r="W3210" s="215"/>
    </row>
    <row r="3211" spans="2:23" ht="69.75" hidden="1" customHeight="1" x14ac:dyDescent="0.35">
      <c r="B3211" s="115">
        <f t="shared" si="137"/>
        <v>3206</v>
      </c>
      <c r="C3211" s="115" t="s">
        <v>1755</v>
      </c>
      <c r="D3211" s="185" t="s">
        <v>6110</v>
      </c>
      <c r="E3211" s="186"/>
      <c r="F3211" s="187"/>
      <c r="G3211" s="119">
        <v>1</v>
      </c>
      <c r="H3211" s="119"/>
      <c r="I3211" s="119"/>
      <c r="J3211" s="119"/>
      <c r="K3211" s="217">
        <v>44897</v>
      </c>
      <c r="L3211" s="217">
        <v>44897</v>
      </c>
      <c r="M3211" s="217">
        <v>44897</v>
      </c>
      <c r="N3211" s="115" t="s">
        <v>6111</v>
      </c>
      <c r="O3211" s="115" t="s">
        <v>1349</v>
      </c>
      <c r="P3211" s="218">
        <v>12</v>
      </c>
      <c r="Q3211" s="218">
        <v>2022</v>
      </c>
      <c r="R3211" s="115"/>
      <c r="S3211" s="115" t="str">
        <f t="shared" si="136"/>
        <v>BRA</v>
      </c>
      <c r="T3211" s="115" t="str">
        <f>IFERROR(VLOOKUP(S3211,[1]LOKASI!$B$4:$D$19,2,0),"-")</f>
        <v>-</v>
      </c>
      <c r="U3211" s="216"/>
      <c r="V3211" s="216"/>
      <c r="W3211" s="215"/>
    </row>
    <row r="3212" spans="2:23" ht="69.75" hidden="1" customHeight="1" x14ac:dyDescent="0.35">
      <c r="B3212" s="115">
        <f t="shared" si="137"/>
        <v>3207</v>
      </c>
      <c r="C3212" s="115" t="s">
        <v>1755</v>
      </c>
      <c r="D3212" s="185" t="s">
        <v>6112</v>
      </c>
      <c r="E3212" s="186"/>
      <c r="F3212" s="187"/>
      <c r="G3212" s="119"/>
      <c r="H3212" s="119"/>
      <c r="I3212" s="119">
        <v>1</v>
      </c>
      <c r="J3212" s="119"/>
      <c r="K3212" s="217">
        <v>44898</v>
      </c>
      <c r="L3212" s="217">
        <v>44898</v>
      </c>
      <c r="M3212" s="217">
        <v>44898</v>
      </c>
      <c r="N3212" s="115" t="s">
        <v>3224</v>
      </c>
      <c r="O3212" s="115" t="s">
        <v>1040</v>
      </c>
      <c r="P3212" s="218">
        <v>12</v>
      </c>
      <c r="Q3212" s="218">
        <v>2022</v>
      </c>
      <c r="R3212" s="115">
        <v>0.3</v>
      </c>
      <c r="S3212" s="115" t="str">
        <f t="shared" si="136"/>
        <v>TLJ</v>
      </c>
      <c r="T3212" s="115" t="str">
        <f>IFERROR(VLOOKUP(S3212,[1]LOKASI!$B$4:$D$19,2,0),"-")</f>
        <v>DISTRIK I</v>
      </c>
      <c r="U3212" s="216"/>
      <c r="V3212" s="216"/>
      <c r="W3212" s="215"/>
    </row>
    <row r="3213" spans="2:23" ht="69.75" hidden="1" customHeight="1" x14ac:dyDescent="0.35">
      <c r="B3213" s="115">
        <f t="shared" si="137"/>
        <v>3208</v>
      </c>
      <c r="C3213" s="115" t="s">
        <v>1755</v>
      </c>
      <c r="D3213" s="185" t="s">
        <v>6113</v>
      </c>
      <c r="E3213" s="186"/>
      <c r="F3213" s="187"/>
      <c r="G3213" s="119"/>
      <c r="H3213" s="119"/>
      <c r="I3213" s="119"/>
      <c r="J3213" s="119">
        <v>8</v>
      </c>
      <c r="K3213" s="217">
        <v>44898</v>
      </c>
      <c r="L3213" s="217">
        <v>44898</v>
      </c>
      <c r="M3213" s="217">
        <v>44898</v>
      </c>
      <c r="N3213" s="115" t="s">
        <v>5186</v>
      </c>
      <c r="O3213" s="115" t="s">
        <v>1996</v>
      </c>
      <c r="P3213" s="218">
        <v>12</v>
      </c>
      <c r="Q3213" s="218">
        <v>2022</v>
      </c>
      <c r="R3213" s="115">
        <v>0.4</v>
      </c>
      <c r="S3213" s="115" t="str">
        <f t="shared" si="136"/>
        <v>TTB</v>
      </c>
      <c r="T3213" s="115" t="str">
        <f>IFERROR(VLOOKUP(S3213,[1]LOKASI!$B$4:$D$19,2,0),"-")</f>
        <v>DISTRIK II</v>
      </c>
      <c r="U3213" s="216"/>
      <c r="V3213" s="216"/>
      <c r="W3213" s="215"/>
    </row>
    <row r="3214" spans="2:23" ht="69.75" hidden="1" customHeight="1" x14ac:dyDescent="0.35">
      <c r="B3214" s="115">
        <f t="shared" si="137"/>
        <v>3209</v>
      </c>
      <c r="C3214" s="115" t="s">
        <v>2301</v>
      </c>
      <c r="D3214" s="185" t="s">
        <v>6114</v>
      </c>
      <c r="E3214" s="186"/>
      <c r="F3214" s="187"/>
      <c r="G3214" s="119">
        <v>1</v>
      </c>
      <c r="H3214" s="119"/>
      <c r="I3214" s="119"/>
      <c r="J3214" s="119"/>
      <c r="K3214" s="217">
        <v>44899</v>
      </c>
      <c r="L3214" s="217">
        <v>44899</v>
      </c>
      <c r="M3214" s="217">
        <v>44899</v>
      </c>
      <c r="N3214" s="115" t="s">
        <v>6115</v>
      </c>
      <c r="O3214" s="115" t="s">
        <v>1530</v>
      </c>
      <c r="P3214" s="218">
        <v>12</v>
      </c>
      <c r="Q3214" s="218">
        <v>2022</v>
      </c>
      <c r="R3214" s="115"/>
      <c r="S3214" s="115" t="str">
        <f t="shared" si="136"/>
        <v>PPP</v>
      </c>
      <c r="T3214" s="115" t="str">
        <f>IFERROR(VLOOKUP(S3214,[1]LOKASI!$B$4:$D$19,2,0),"-")</f>
        <v>-</v>
      </c>
      <c r="U3214" s="216"/>
      <c r="V3214" s="216"/>
      <c r="W3214" s="215"/>
    </row>
    <row r="3215" spans="2:23" ht="69.75" hidden="1" customHeight="1" x14ac:dyDescent="0.35">
      <c r="B3215" s="115">
        <f t="shared" si="137"/>
        <v>3210</v>
      </c>
      <c r="C3215" s="115" t="s">
        <v>1755</v>
      </c>
      <c r="D3215" s="185" t="s">
        <v>6116</v>
      </c>
      <c r="E3215" s="186"/>
      <c r="F3215" s="187"/>
      <c r="G3215" s="119">
        <v>1</v>
      </c>
      <c r="H3215" s="119"/>
      <c r="I3215" s="119"/>
      <c r="J3215" s="119"/>
      <c r="K3215" s="217">
        <v>44899</v>
      </c>
      <c r="L3215" s="217">
        <v>44899</v>
      </c>
      <c r="M3215" s="217">
        <v>44899</v>
      </c>
      <c r="N3215" s="115" t="s">
        <v>6117</v>
      </c>
      <c r="O3215" s="115" t="s">
        <v>1364</v>
      </c>
      <c r="P3215" s="218">
        <v>12</v>
      </c>
      <c r="Q3215" s="218">
        <v>2022</v>
      </c>
      <c r="R3215" s="115">
        <v>1.52</v>
      </c>
      <c r="S3215" s="115" t="str">
        <f t="shared" si="136"/>
        <v>BRG</v>
      </c>
      <c r="T3215" s="115" t="str">
        <f>IFERROR(VLOOKUP(S3215,[1]LOKASI!$B$4:$D$19,2,0),"-")</f>
        <v>DISTRIK III</v>
      </c>
      <c r="U3215" s="216"/>
      <c r="V3215" s="216"/>
      <c r="W3215" s="215"/>
    </row>
    <row r="3216" spans="2:23" ht="69.75" hidden="1" customHeight="1" x14ac:dyDescent="0.35">
      <c r="B3216" s="115">
        <f t="shared" si="137"/>
        <v>3211</v>
      </c>
      <c r="C3216" s="115" t="s">
        <v>1755</v>
      </c>
      <c r="D3216" s="185" t="s">
        <v>6118</v>
      </c>
      <c r="E3216" s="186"/>
      <c r="F3216" s="187"/>
      <c r="G3216" s="119"/>
      <c r="H3216" s="119"/>
      <c r="I3216" s="119">
        <v>1</v>
      </c>
      <c r="J3216" s="119"/>
      <c r="K3216" s="217">
        <v>44900</v>
      </c>
      <c r="L3216" s="217">
        <v>44900</v>
      </c>
      <c r="M3216" s="217">
        <v>44900</v>
      </c>
      <c r="N3216" s="115" t="s">
        <v>3224</v>
      </c>
      <c r="O3216" s="115" t="s">
        <v>1424</v>
      </c>
      <c r="P3216" s="218">
        <v>12</v>
      </c>
      <c r="Q3216" s="218">
        <v>2022</v>
      </c>
      <c r="R3216" s="115">
        <v>0.8</v>
      </c>
      <c r="S3216" s="115" t="str">
        <f t="shared" si="136"/>
        <v>GNK</v>
      </c>
      <c r="T3216" s="115" t="str">
        <f>IFERROR(VLOOKUP(S3216,[1]LOKASI!$B$4:$D$19,2,0),"-")</f>
        <v>DISTRIK I</v>
      </c>
      <c r="U3216" s="216"/>
      <c r="V3216" s="216"/>
      <c r="W3216" s="215"/>
    </row>
    <row r="3217" spans="2:23" ht="69.75" hidden="1" customHeight="1" x14ac:dyDescent="0.35">
      <c r="B3217" s="115">
        <f t="shared" si="137"/>
        <v>3212</v>
      </c>
      <c r="C3217" s="115" t="s">
        <v>1755</v>
      </c>
      <c r="D3217" s="185" t="s">
        <v>6119</v>
      </c>
      <c r="E3217" s="186"/>
      <c r="F3217" s="187"/>
      <c r="G3217" s="119"/>
      <c r="H3217" s="119"/>
      <c r="I3217" s="119"/>
      <c r="J3217" s="119">
        <v>16</v>
      </c>
      <c r="K3217" s="217">
        <v>44900</v>
      </c>
      <c r="L3217" s="217">
        <v>44900</v>
      </c>
      <c r="M3217" s="217">
        <v>44900</v>
      </c>
      <c r="N3217" s="115" t="s">
        <v>6120</v>
      </c>
      <c r="O3217" s="115" t="s">
        <v>1362</v>
      </c>
      <c r="P3217" s="218">
        <v>12</v>
      </c>
      <c r="Q3217" s="218">
        <v>2022</v>
      </c>
      <c r="R3217" s="115">
        <v>2.2000000000000002</v>
      </c>
      <c r="S3217" s="115" t="str">
        <f t="shared" si="136"/>
        <v>BRG</v>
      </c>
      <c r="T3217" s="115" t="str">
        <f>IFERROR(VLOOKUP(S3217,[1]LOKASI!$B$4:$D$19,2,0),"-")</f>
        <v>DISTRIK III</v>
      </c>
      <c r="U3217" s="216"/>
      <c r="V3217" s="216"/>
      <c r="W3217" s="215"/>
    </row>
    <row r="3218" spans="2:23" ht="69.75" hidden="1" customHeight="1" x14ac:dyDescent="0.35">
      <c r="B3218" s="115">
        <f t="shared" si="137"/>
        <v>3213</v>
      </c>
      <c r="C3218" s="115" t="s">
        <v>1755</v>
      </c>
      <c r="D3218" s="185" t="s">
        <v>6121</v>
      </c>
      <c r="E3218" s="186"/>
      <c r="F3218" s="187"/>
      <c r="G3218" s="119"/>
      <c r="H3218" s="119"/>
      <c r="I3218" s="119">
        <v>1</v>
      </c>
      <c r="J3218" s="119"/>
      <c r="K3218" s="217">
        <v>44901</v>
      </c>
      <c r="L3218" s="217">
        <v>44901</v>
      </c>
      <c r="M3218" s="217">
        <v>44901</v>
      </c>
      <c r="N3218" s="115" t="s">
        <v>3196</v>
      </c>
      <c r="O3218" s="115" t="s">
        <v>1367</v>
      </c>
      <c r="P3218" s="218">
        <v>12</v>
      </c>
      <c r="Q3218" s="218">
        <v>2022</v>
      </c>
      <c r="R3218" s="115">
        <v>2.5</v>
      </c>
      <c r="S3218" s="115" t="str">
        <f t="shared" si="136"/>
        <v>BRG</v>
      </c>
      <c r="T3218" s="115" t="str">
        <f>IFERROR(VLOOKUP(S3218,[1]LOKASI!$B$4:$D$19,2,0),"-")</f>
        <v>DISTRIK III</v>
      </c>
      <c r="U3218" s="216"/>
      <c r="V3218" s="216"/>
      <c r="W3218" s="215"/>
    </row>
    <row r="3219" spans="2:23" ht="69.75" hidden="1" customHeight="1" x14ac:dyDescent="0.35">
      <c r="B3219" s="115">
        <f t="shared" si="137"/>
        <v>3214</v>
      </c>
      <c r="C3219" s="115" t="s">
        <v>1755</v>
      </c>
      <c r="D3219" s="185" t="s">
        <v>6122</v>
      </c>
      <c r="E3219" s="186"/>
      <c r="F3219" s="187"/>
      <c r="G3219" s="119"/>
      <c r="H3219" s="119"/>
      <c r="I3219" s="119"/>
      <c r="J3219" s="119">
        <v>32</v>
      </c>
      <c r="K3219" s="217">
        <v>44901</v>
      </c>
      <c r="L3219" s="217">
        <v>44901</v>
      </c>
      <c r="M3219" s="217">
        <v>44901</v>
      </c>
      <c r="N3219" s="115" t="s">
        <v>4911</v>
      </c>
      <c r="O3219" s="115" t="s">
        <v>1362</v>
      </c>
      <c r="P3219" s="218">
        <v>12</v>
      </c>
      <c r="Q3219" s="218">
        <v>2022</v>
      </c>
      <c r="R3219" s="115">
        <v>1.7</v>
      </c>
      <c r="S3219" s="115" t="str">
        <f t="shared" si="136"/>
        <v>BRG</v>
      </c>
      <c r="T3219" s="115" t="str">
        <f>IFERROR(VLOOKUP(S3219,[1]LOKASI!$B$4:$D$19,2,0),"-")</f>
        <v>DISTRIK III</v>
      </c>
      <c r="U3219" s="216"/>
      <c r="V3219" s="216"/>
      <c r="W3219" s="215"/>
    </row>
    <row r="3220" spans="2:23" ht="69.75" hidden="1" customHeight="1" x14ac:dyDescent="0.35">
      <c r="B3220" s="115">
        <f t="shared" si="137"/>
        <v>3215</v>
      </c>
      <c r="C3220" s="115" t="s">
        <v>2301</v>
      </c>
      <c r="D3220" s="185" t="s">
        <v>6123</v>
      </c>
      <c r="E3220" s="186"/>
      <c r="F3220" s="187"/>
      <c r="G3220" s="119"/>
      <c r="H3220" s="119"/>
      <c r="I3220" s="119">
        <v>1</v>
      </c>
      <c r="J3220" s="119"/>
      <c r="K3220" s="217">
        <v>44902</v>
      </c>
      <c r="L3220" s="217">
        <v>44902</v>
      </c>
      <c r="M3220" s="217">
        <v>44902</v>
      </c>
      <c r="N3220" s="115" t="s">
        <v>3397</v>
      </c>
      <c r="O3220" s="115" t="s">
        <v>1842</v>
      </c>
      <c r="P3220" s="218">
        <v>12</v>
      </c>
      <c r="Q3220" s="218">
        <v>2022</v>
      </c>
      <c r="R3220" s="115"/>
      <c r="S3220" s="115" t="str">
        <f t="shared" si="136"/>
        <v>TLJ</v>
      </c>
      <c r="T3220" s="115" t="str">
        <f>IFERROR(VLOOKUP(S3220,[1]LOKASI!$B$4:$D$19,2,0),"-")</f>
        <v>DISTRIK I</v>
      </c>
      <c r="U3220" s="216"/>
      <c r="V3220" s="216"/>
      <c r="W3220" s="215"/>
    </row>
    <row r="3221" spans="2:23" ht="69.75" hidden="1" customHeight="1" x14ac:dyDescent="0.35">
      <c r="B3221" s="115">
        <f t="shared" si="137"/>
        <v>3216</v>
      </c>
      <c r="C3221" s="115" t="s">
        <v>1755</v>
      </c>
      <c r="D3221" s="185" t="s">
        <v>6124</v>
      </c>
      <c r="E3221" s="186"/>
      <c r="F3221" s="187"/>
      <c r="G3221" s="119"/>
      <c r="H3221" s="119">
        <v>1</v>
      </c>
      <c r="I3221" s="119"/>
      <c r="J3221" s="119"/>
      <c r="K3221" s="217">
        <v>44902</v>
      </c>
      <c r="L3221" s="217">
        <v>44902</v>
      </c>
      <c r="M3221" s="217">
        <v>44902</v>
      </c>
      <c r="N3221" s="115" t="s">
        <v>5071</v>
      </c>
      <c r="O3221" s="115" t="s">
        <v>1529</v>
      </c>
      <c r="P3221" s="218">
        <v>12</v>
      </c>
      <c r="Q3221" s="218">
        <v>2022</v>
      </c>
      <c r="R3221" s="115">
        <v>0.8</v>
      </c>
      <c r="S3221" s="115" t="str">
        <f t="shared" si="136"/>
        <v>PMB</v>
      </c>
      <c r="T3221" s="115" t="str">
        <f>IFERROR(VLOOKUP(S3221,[1]LOKASI!$B$4:$D$19,2,0),"-")</f>
        <v>DISTRIK I</v>
      </c>
      <c r="U3221" s="216"/>
      <c r="V3221" s="216"/>
      <c r="W3221" s="215"/>
    </row>
    <row r="3222" spans="2:23" ht="69.75" hidden="1" customHeight="1" x14ac:dyDescent="0.35">
      <c r="B3222" s="115">
        <f t="shared" si="137"/>
        <v>3217</v>
      </c>
      <c r="C3222" s="115" t="s">
        <v>1755</v>
      </c>
      <c r="D3222" s="185" t="s">
        <v>6125</v>
      </c>
      <c r="E3222" s="186"/>
      <c r="F3222" s="187"/>
      <c r="G3222" s="119"/>
      <c r="H3222" s="119"/>
      <c r="I3222" s="119"/>
      <c r="J3222" s="119">
        <v>12</v>
      </c>
      <c r="K3222" s="217">
        <v>44902</v>
      </c>
      <c r="L3222" s="217">
        <v>44902</v>
      </c>
      <c r="M3222" s="217">
        <v>44902</v>
      </c>
      <c r="N3222" s="115" t="s">
        <v>3676</v>
      </c>
      <c r="O3222" s="115" t="s">
        <v>3401</v>
      </c>
      <c r="P3222" s="218">
        <v>12</v>
      </c>
      <c r="Q3222" s="218">
        <v>2022</v>
      </c>
      <c r="R3222" s="115">
        <v>0.69</v>
      </c>
      <c r="S3222" s="115" t="str">
        <f t="shared" si="136"/>
        <v>OGN</v>
      </c>
      <c r="T3222" s="115" t="str">
        <f>IFERROR(VLOOKUP(S3222,[1]LOKASI!$B$4:$D$19,2,0),"-")</f>
        <v>DISTRIK II</v>
      </c>
      <c r="U3222" s="216"/>
      <c r="V3222" s="216"/>
      <c r="W3222" s="215"/>
    </row>
    <row r="3223" spans="2:23" ht="69.75" hidden="1" customHeight="1" x14ac:dyDescent="0.35">
      <c r="B3223" s="115">
        <f t="shared" si="137"/>
        <v>3218</v>
      </c>
      <c r="C3223" s="115" t="s">
        <v>3679</v>
      </c>
      <c r="D3223" s="185" t="s">
        <v>6126</v>
      </c>
      <c r="E3223" s="186"/>
      <c r="F3223" s="187"/>
      <c r="G3223" s="119"/>
      <c r="H3223" s="119">
        <v>1</v>
      </c>
      <c r="I3223" s="119"/>
      <c r="J3223" s="119"/>
      <c r="K3223" s="217">
        <v>44902</v>
      </c>
      <c r="L3223" s="217">
        <v>44902</v>
      </c>
      <c r="M3223" s="217">
        <v>44902</v>
      </c>
      <c r="N3223" s="115" t="s">
        <v>3860</v>
      </c>
      <c r="O3223" s="115" t="s">
        <v>6127</v>
      </c>
      <c r="P3223" s="218">
        <v>12</v>
      </c>
      <c r="Q3223" s="218">
        <v>2022</v>
      </c>
      <c r="R3223" s="115"/>
      <c r="S3223" s="115" t="str">
        <f t="shared" si="136"/>
        <v>TMT</v>
      </c>
      <c r="T3223" s="115" t="str">
        <f>IFERROR(VLOOKUP(S3223,[1]LOKASI!$B$4:$D$19,2,0),"-")</f>
        <v>DISTRIK II</v>
      </c>
      <c r="U3223" s="216"/>
      <c r="V3223" s="216"/>
      <c r="W3223" s="215"/>
    </row>
    <row r="3224" spans="2:23" ht="69.75" hidden="1" customHeight="1" x14ac:dyDescent="0.35">
      <c r="B3224" s="115">
        <f t="shared" si="137"/>
        <v>3219</v>
      </c>
      <c r="C3224" s="115" t="s">
        <v>1755</v>
      </c>
      <c r="D3224" s="185" t="s">
        <v>6128</v>
      </c>
      <c r="E3224" s="186"/>
      <c r="F3224" s="187"/>
      <c r="G3224" s="119"/>
      <c r="H3224" s="119"/>
      <c r="I3224" s="119"/>
      <c r="J3224" s="119">
        <v>8</v>
      </c>
      <c r="K3224" s="217">
        <v>44902</v>
      </c>
      <c r="L3224" s="217">
        <v>44902</v>
      </c>
      <c r="M3224" s="217">
        <v>44902</v>
      </c>
      <c r="N3224" s="115" t="s">
        <v>6129</v>
      </c>
      <c r="O3224" s="115" t="s">
        <v>1364</v>
      </c>
      <c r="P3224" s="218">
        <v>12</v>
      </c>
      <c r="Q3224" s="218">
        <v>2022</v>
      </c>
      <c r="R3224" s="115">
        <v>0.95</v>
      </c>
      <c r="S3224" s="115" t="str">
        <f t="shared" si="136"/>
        <v>BRG</v>
      </c>
      <c r="T3224" s="115" t="str">
        <f>IFERROR(VLOOKUP(S3224,[1]LOKASI!$B$4:$D$19,2,0),"-")</f>
        <v>DISTRIK III</v>
      </c>
      <c r="U3224" s="216"/>
      <c r="V3224" s="216"/>
      <c r="W3224" s="215"/>
    </row>
    <row r="3225" spans="2:23" ht="69.75" hidden="1" customHeight="1" x14ac:dyDescent="0.35">
      <c r="B3225" s="115">
        <f t="shared" si="137"/>
        <v>3220</v>
      </c>
      <c r="C3225" s="115" t="s">
        <v>1755</v>
      </c>
      <c r="D3225" s="185" t="s">
        <v>6130</v>
      </c>
      <c r="E3225" s="186"/>
      <c r="F3225" s="187"/>
      <c r="G3225" s="119"/>
      <c r="H3225" s="119"/>
      <c r="I3225" s="119">
        <v>1</v>
      </c>
      <c r="J3225" s="119"/>
      <c r="K3225" s="217">
        <v>44903</v>
      </c>
      <c r="L3225" s="217">
        <v>44903</v>
      </c>
      <c r="M3225" s="217">
        <v>44903</v>
      </c>
      <c r="N3225" s="115" t="s">
        <v>3272</v>
      </c>
      <c r="O3225" s="115" t="s">
        <v>1785</v>
      </c>
      <c r="P3225" s="218">
        <v>12</v>
      </c>
      <c r="Q3225" s="218">
        <v>2022</v>
      </c>
      <c r="R3225" s="115">
        <v>0.09</v>
      </c>
      <c r="S3225" s="115" t="str">
        <f t="shared" si="136"/>
        <v>OGN</v>
      </c>
      <c r="T3225" s="115" t="str">
        <f>IFERROR(VLOOKUP(S3225,[1]LOKASI!$B$4:$D$19,2,0),"-")</f>
        <v>DISTRIK II</v>
      </c>
      <c r="U3225" s="216"/>
      <c r="V3225" s="216"/>
      <c r="W3225" s="215"/>
    </row>
    <row r="3226" spans="2:23" ht="69.75" hidden="1" customHeight="1" x14ac:dyDescent="0.35">
      <c r="B3226" s="115">
        <f t="shared" si="137"/>
        <v>3221</v>
      </c>
      <c r="C3226" s="115" t="s">
        <v>1755</v>
      </c>
      <c r="D3226" s="185" t="s">
        <v>6131</v>
      </c>
      <c r="E3226" s="186"/>
      <c r="F3226" s="187"/>
      <c r="G3226" s="119"/>
      <c r="H3226" s="119"/>
      <c r="I3226" s="119">
        <v>1</v>
      </c>
      <c r="J3226" s="119"/>
      <c r="K3226" s="217">
        <v>44903</v>
      </c>
      <c r="L3226" s="217">
        <v>44903</v>
      </c>
      <c r="M3226" s="217">
        <v>44903</v>
      </c>
      <c r="N3226" s="115" t="s">
        <v>2806</v>
      </c>
      <c r="O3226" s="115" t="s">
        <v>1529</v>
      </c>
      <c r="P3226" s="218">
        <v>12</v>
      </c>
      <c r="Q3226" s="218">
        <v>2022</v>
      </c>
      <c r="R3226" s="115">
        <v>0.8</v>
      </c>
      <c r="S3226" s="115" t="str">
        <f t="shared" si="136"/>
        <v>PMB</v>
      </c>
      <c r="T3226" s="115" t="str">
        <f>IFERROR(VLOOKUP(S3226,[1]LOKASI!$B$4:$D$19,2,0),"-")</f>
        <v>DISTRIK I</v>
      </c>
      <c r="U3226" s="216"/>
      <c r="V3226" s="216"/>
      <c r="W3226" s="215"/>
    </row>
    <row r="3227" spans="2:23" ht="69.75" hidden="1" customHeight="1" x14ac:dyDescent="0.35">
      <c r="B3227" s="115">
        <f t="shared" si="137"/>
        <v>3222</v>
      </c>
      <c r="C3227" s="115" t="s">
        <v>2301</v>
      </c>
      <c r="D3227" s="185" t="s">
        <v>6132</v>
      </c>
      <c r="E3227" s="186"/>
      <c r="F3227" s="187"/>
      <c r="G3227" s="119"/>
      <c r="H3227" s="119"/>
      <c r="I3227" s="119">
        <v>2</v>
      </c>
      <c r="J3227" s="119"/>
      <c r="K3227" s="217">
        <v>44904</v>
      </c>
      <c r="L3227" s="217">
        <v>44904</v>
      </c>
      <c r="M3227" s="217">
        <v>44904</v>
      </c>
      <c r="N3227" s="115" t="s">
        <v>3573</v>
      </c>
      <c r="O3227" s="115" t="s">
        <v>1427</v>
      </c>
      <c r="P3227" s="218">
        <v>12</v>
      </c>
      <c r="Q3227" s="218">
        <v>2022</v>
      </c>
      <c r="R3227" s="115"/>
      <c r="S3227" s="115" t="str">
        <f t="shared" si="136"/>
        <v>GNK-88</v>
      </c>
      <c r="T3227" s="115" t="str">
        <f>IFERROR(VLOOKUP(S3227,[1]LOKASI!$B$4:$D$19,2,0),"-")</f>
        <v>-</v>
      </c>
      <c r="U3227" s="216"/>
      <c r="V3227" s="216"/>
      <c r="W3227" s="215"/>
    </row>
    <row r="3228" spans="2:23" ht="69.75" hidden="1" customHeight="1" x14ac:dyDescent="0.35">
      <c r="B3228" s="115">
        <f t="shared" si="137"/>
        <v>3223</v>
      </c>
      <c r="C3228" s="115" t="s">
        <v>1755</v>
      </c>
      <c r="D3228" s="185" t="s">
        <v>6133</v>
      </c>
      <c r="E3228" s="186"/>
      <c r="F3228" s="187"/>
      <c r="G3228" s="119">
        <v>1</v>
      </c>
      <c r="H3228" s="119"/>
      <c r="I3228" s="119"/>
      <c r="J3228" s="119"/>
      <c r="K3228" s="217">
        <v>44904</v>
      </c>
      <c r="L3228" s="217">
        <v>44904</v>
      </c>
      <c r="M3228" s="217">
        <v>44904</v>
      </c>
      <c r="N3228" s="115" t="s">
        <v>3833</v>
      </c>
      <c r="O3228" s="115" t="s">
        <v>1614</v>
      </c>
      <c r="P3228" s="218">
        <v>12</v>
      </c>
      <c r="Q3228" s="218">
        <v>2022</v>
      </c>
      <c r="R3228" s="115">
        <v>0.1</v>
      </c>
      <c r="S3228" s="115" t="str">
        <f t="shared" si="136"/>
        <v>TLJ</v>
      </c>
      <c r="T3228" s="115" t="str">
        <f>IFERROR(VLOOKUP(S3228,[1]LOKASI!$B$4:$D$19,2,0),"-")</f>
        <v>DISTRIK I</v>
      </c>
      <c r="U3228" s="216"/>
      <c r="V3228" s="216"/>
      <c r="W3228" s="215"/>
    </row>
    <row r="3229" spans="2:23" ht="69.75" hidden="1" customHeight="1" x14ac:dyDescent="0.35">
      <c r="B3229" s="115">
        <f t="shared" si="137"/>
        <v>3224</v>
      </c>
      <c r="C3229" s="115" t="s">
        <v>1755</v>
      </c>
      <c r="D3229" s="185" t="s">
        <v>6134</v>
      </c>
      <c r="E3229" s="186"/>
      <c r="F3229" s="187"/>
      <c r="G3229" s="119"/>
      <c r="H3229" s="119"/>
      <c r="I3229" s="119">
        <v>1</v>
      </c>
      <c r="J3229" s="119"/>
      <c r="K3229" s="217">
        <v>44904</v>
      </c>
      <c r="L3229" s="217">
        <v>44904</v>
      </c>
      <c r="M3229" s="217">
        <v>44904</v>
      </c>
      <c r="N3229" s="115" t="s">
        <v>4438</v>
      </c>
      <c r="O3229" s="115" t="s">
        <v>1996</v>
      </c>
      <c r="P3229" s="218">
        <v>12</v>
      </c>
      <c r="Q3229" s="218">
        <v>2022</v>
      </c>
      <c r="R3229" s="115">
        <v>0.05</v>
      </c>
      <c r="S3229" s="115" t="str">
        <f t="shared" si="136"/>
        <v>TTB</v>
      </c>
      <c r="T3229" s="115" t="str">
        <f>IFERROR(VLOOKUP(S3229,[1]LOKASI!$B$4:$D$19,2,0),"-")</f>
        <v>DISTRIK II</v>
      </c>
      <c r="U3229" s="216"/>
      <c r="V3229" s="216"/>
      <c r="W3229" s="215"/>
    </row>
    <row r="3230" spans="2:23" ht="69.75" hidden="1" customHeight="1" x14ac:dyDescent="0.35">
      <c r="B3230" s="115">
        <f t="shared" si="137"/>
        <v>3225</v>
      </c>
      <c r="C3230" s="115" t="s">
        <v>1755</v>
      </c>
      <c r="D3230" s="185" t="s">
        <v>6135</v>
      </c>
      <c r="E3230" s="186"/>
      <c r="F3230" s="187"/>
      <c r="G3230" s="119"/>
      <c r="H3230" s="119">
        <v>1</v>
      </c>
      <c r="I3230" s="119"/>
      <c r="J3230" s="119"/>
      <c r="K3230" s="217">
        <v>44906</v>
      </c>
      <c r="L3230" s="217">
        <v>44906</v>
      </c>
      <c r="M3230" s="217">
        <v>44906</v>
      </c>
      <c r="N3230" s="115" t="s">
        <v>5995</v>
      </c>
      <c r="O3230" s="115" t="s">
        <v>1367</v>
      </c>
      <c r="P3230" s="218">
        <v>12</v>
      </c>
      <c r="Q3230" s="218">
        <v>2022</v>
      </c>
      <c r="R3230" s="115">
        <v>1.22</v>
      </c>
      <c r="S3230" s="115" t="str">
        <f t="shared" si="136"/>
        <v>BRG</v>
      </c>
      <c r="T3230" s="115" t="str">
        <f>IFERROR(VLOOKUP(S3230,[1]LOKASI!$B$4:$D$19,2,0),"-")</f>
        <v>DISTRIK III</v>
      </c>
      <c r="U3230" s="216"/>
      <c r="V3230" s="216"/>
      <c r="W3230" s="215"/>
    </row>
    <row r="3231" spans="2:23" ht="69.75" hidden="1" customHeight="1" x14ac:dyDescent="0.35">
      <c r="B3231" s="115">
        <f t="shared" si="137"/>
        <v>3226</v>
      </c>
      <c r="C3231" s="115" t="s">
        <v>1755</v>
      </c>
      <c r="D3231" s="185" t="s">
        <v>6136</v>
      </c>
      <c r="E3231" s="186"/>
      <c r="F3231" s="187"/>
      <c r="G3231" s="119"/>
      <c r="H3231" s="119">
        <v>1</v>
      </c>
      <c r="I3231" s="119"/>
      <c r="J3231" s="119"/>
      <c r="K3231" s="217">
        <v>44907</v>
      </c>
      <c r="L3231" s="217">
        <v>44907</v>
      </c>
      <c r="M3231" s="217">
        <v>44908</v>
      </c>
      <c r="N3231" s="115" t="s">
        <v>6137</v>
      </c>
      <c r="O3231" s="115" t="s">
        <v>1364</v>
      </c>
      <c r="P3231" s="218">
        <v>12</v>
      </c>
      <c r="Q3231" s="218">
        <v>2022</v>
      </c>
      <c r="R3231" s="115">
        <v>1.35</v>
      </c>
      <c r="S3231" s="115" t="str">
        <f t="shared" si="136"/>
        <v>BRG</v>
      </c>
      <c r="T3231" s="115" t="str">
        <f>IFERROR(VLOOKUP(S3231,[1]LOKASI!$B$4:$D$19,2,0),"-")</f>
        <v>DISTRIK III</v>
      </c>
      <c r="U3231" s="216"/>
      <c r="V3231" s="216"/>
      <c r="W3231" s="215"/>
    </row>
    <row r="3232" spans="2:23" ht="69.75" hidden="1" customHeight="1" x14ac:dyDescent="0.35">
      <c r="B3232" s="115">
        <f t="shared" si="137"/>
        <v>3227</v>
      </c>
      <c r="C3232" s="115" t="s">
        <v>1755</v>
      </c>
      <c r="D3232" s="185" t="s">
        <v>6138</v>
      </c>
      <c r="E3232" s="186"/>
      <c r="F3232" s="187"/>
      <c r="G3232" s="119"/>
      <c r="H3232" s="119"/>
      <c r="I3232" s="119">
        <v>1</v>
      </c>
      <c r="J3232" s="119"/>
      <c r="K3232" s="217">
        <v>44907</v>
      </c>
      <c r="L3232" s="217">
        <v>44907</v>
      </c>
      <c r="M3232" s="217">
        <v>44907</v>
      </c>
      <c r="N3232" s="115" t="s">
        <v>3954</v>
      </c>
      <c r="O3232" s="115" t="s">
        <v>1424</v>
      </c>
      <c r="P3232" s="218">
        <v>12</v>
      </c>
      <c r="Q3232" s="218">
        <v>2022</v>
      </c>
      <c r="R3232" s="115">
        <v>0.7</v>
      </c>
      <c r="S3232" s="115" t="str">
        <f t="shared" si="136"/>
        <v>GNK</v>
      </c>
      <c r="T3232" s="115" t="str">
        <f>IFERROR(VLOOKUP(S3232,[1]LOKASI!$B$4:$D$19,2,0),"-")</f>
        <v>DISTRIK I</v>
      </c>
      <c r="U3232" s="216"/>
      <c r="V3232" s="216"/>
      <c r="W3232" s="215"/>
    </row>
    <row r="3233" spans="2:23" ht="69.75" hidden="1" customHeight="1" x14ac:dyDescent="0.35">
      <c r="B3233" s="115">
        <f t="shared" si="137"/>
        <v>3228</v>
      </c>
      <c r="C3233" s="115" t="s">
        <v>2301</v>
      </c>
      <c r="D3233" s="185" t="s">
        <v>6139</v>
      </c>
      <c r="E3233" s="186"/>
      <c r="F3233" s="187"/>
      <c r="G3233" s="119"/>
      <c r="H3233" s="119">
        <v>1</v>
      </c>
      <c r="I3233" s="119"/>
      <c r="J3233" s="119"/>
      <c r="K3233" s="217">
        <v>44907</v>
      </c>
      <c r="L3233" s="217">
        <v>44907</v>
      </c>
      <c r="M3233" s="217">
        <v>44907</v>
      </c>
      <c r="N3233" s="115" t="s">
        <v>6140</v>
      </c>
      <c r="O3233" s="115" t="s">
        <v>1453</v>
      </c>
      <c r="P3233" s="218">
        <v>12</v>
      </c>
      <c r="Q3233" s="218">
        <v>2022</v>
      </c>
      <c r="R3233" s="115"/>
      <c r="S3233" s="115" t="str">
        <f t="shared" si="136"/>
        <v>KAG-22</v>
      </c>
      <c r="T3233" s="115" t="str">
        <f>IFERROR(VLOOKUP(S3233,[1]LOKASI!$B$4:$D$19,2,0),"-")</f>
        <v>-</v>
      </c>
      <c r="U3233" s="216"/>
      <c r="V3233" s="216"/>
      <c r="W3233" s="215"/>
    </row>
    <row r="3234" spans="2:23" ht="69.75" hidden="1" customHeight="1" x14ac:dyDescent="0.35">
      <c r="B3234" s="115">
        <f t="shared" si="137"/>
        <v>3229</v>
      </c>
      <c r="C3234" s="115" t="s">
        <v>2301</v>
      </c>
      <c r="D3234" s="185" t="s">
        <v>6141</v>
      </c>
      <c r="E3234" s="186"/>
      <c r="F3234" s="187"/>
      <c r="G3234" s="119"/>
      <c r="H3234" s="119">
        <v>3</v>
      </c>
      <c r="I3234" s="119"/>
      <c r="J3234" s="119"/>
      <c r="K3234" s="217">
        <v>44908</v>
      </c>
      <c r="L3234" s="217">
        <v>44908</v>
      </c>
      <c r="M3234" s="217">
        <v>44908</v>
      </c>
      <c r="N3234" s="115" t="s">
        <v>6142</v>
      </c>
      <c r="O3234" s="115" t="s">
        <v>5397</v>
      </c>
      <c r="P3234" s="218">
        <v>12</v>
      </c>
      <c r="Q3234" s="218">
        <v>2022</v>
      </c>
      <c r="R3234" s="115"/>
      <c r="S3234" s="115" t="str">
        <f t="shared" si="136"/>
        <v>KAG</v>
      </c>
      <c r="T3234" s="115" t="str">
        <f>IFERROR(VLOOKUP(S3234,[1]LOKASI!$B$4:$D$19,2,0),"-")</f>
        <v>DISTRIK III</v>
      </c>
      <c r="U3234" s="216"/>
      <c r="V3234" s="216"/>
      <c r="W3234" s="215"/>
    </row>
    <row r="3235" spans="2:23" ht="69.75" hidden="1" customHeight="1" x14ac:dyDescent="0.35">
      <c r="B3235" s="115">
        <f t="shared" si="137"/>
        <v>3230</v>
      </c>
      <c r="C3235" s="115" t="s">
        <v>1755</v>
      </c>
      <c r="D3235" s="185" t="s">
        <v>6143</v>
      </c>
      <c r="E3235" s="186"/>
      <c r="F3235" s="187"/>
      <c r="G3235" s="119"/>
      <c r="H3235" s="119"/>
      <c r="I3235" s="119"/>
      <c r="J3235" s="119">
        <v>8</v>
      </c>
      <c r="K3235" s="217">
        <v>44908</v>
      </c>
      <c r="L3235" s="217">
        <v>44908</v>
      </c>
      <c r="M3235" s="217">
        <v>44908</v>
      </c>
      <c r="N3235" s="115" t="s">
        <v>3434</v>
      </c>
      <c r="O3235" s="115" t="s">
        <v>1363</v>
      </c>
      <c r="P3235" s="218">
        <v>12</v>
      </c>
      <c r="Q3235" s="218">
        <v>2022</v>
      </c>
      <c r="R3235" s="115">
        <v>1.7</v>
      </c>
      <c r="S3235" s="115" t="str">
        <f t="shared" si="136"/>
        <v>BRG</v>
      </c>
      <c r="T3235" s="115" t="str">
        <f>IFERROR(VLOOKUP(S3235,[1]LOKASI!$B$4:$D$19,2,0),"-")</f>
        <v>DISTRIK III</v>
      </c>
      <c r="U3235" s="216"/>
      <c r="V3235" s="216"/>
      <c r="W3235" s="215"/>
    </row>
    <row r="3236" spans="2:23" ht="69.75" hidden="1" customHeight="1" x14ac:dyDescent="0.35">
      <c r="B3236" s="115">
        <f t="shared" si="137"/>
        <v>3231</v>
      </c>
      <c r="C3236" s="115" t="s">
        <v>1755</v>
      </c>
      <c r="D3236" s="185" t="s">
        <v>6144</v>
      </c>
      <c r="E3236" s="186"/>
      <c r="F3236" s="187"/>
      <c r="G3236" s="119"/>
      <c r="H3236" s="119"/>
      <c r="I3236" s="119"/>
      <c r="J3236" s="119">
        <v>16</v>
      </c>
      <c r="K3236" s="217">
        <v>44909</v>
      </c>
      <c r="L3236" s="217">
        <v>44909</v>
      </c>
      <c r="M3236" s="217">
        <v>44909</v>
      </c>
      <c r="N3236" s="115" t="s">
        <v>3073</v>
      </c>
      <c r="O3236" s="115" t="s">
        <v>648</v>
      </c>
      <c r="P3236" s="218">
        <v>12</v>
      </c>
      <c r="Q3236" s="218">
        <v>2022</v>
      </c>
      <c r="R3236" s="115">
        <v>0.85</v>
      </c>
      <c r="S3236" s="115" t="str">
        <f t="shared" si="136"/>
        <v>TLJ</v>
      </c>
      <c r="T3236" s="115" t="str">
        <f>IFERROR(VLOOKUP(S3236,[1]LOKASI!$B$4:$D$19,2,0),"-")</f>
        <v>DISTRIK I</v>
      </c>
      <c r="U3236" s="216"/>
      <c r="V3236" s="216"/>
      <c r="W3236" s="215"/>
    </row>
    <row r="3237" spans="2:23" ht="69.75" hidden="1" customHeight="1" x14ac:dyDescent="0.35">
      <c r="B3237" s="115">
        <f t="shared" si="137"/>
        <v>3232</v>
      </c>
      <c r="C3237" s="115" t="s">
        <v>1755</v>
      </c>
      <c r="D3237" s="185" t="s">
        <v>6145</v>
      </c>
      <c r="E3237" s="186"/>
      <c r="F3237" s="187"/>
      <c r="G3237" s="119"/>
      <c r="H3237" s="119"/>
      <c r="I3237" s="119">
        <v>1</v>
      </c>
      <c r="J3237" s="119"/>
      <c r="K3237" s="217">
        <v>44909</v>
      </c>
      <c r="L3237" s="217">
        <v>44909</v>
      </c>
      <c r="M3237" s="217">
        <v>44909</v>
      </c>
      <c r="N3237" s="115" t="s">
        <v>3517</v>
      </c>
      <c r="O3237" s="115" t="s">
        <v>1579</v>
      </c>
      <c r="P3237" s="218">
        <v>12</v>
      </c>
      <c r="Q3237" s="218">
        <v>2022</v>
      </c>
      <c r="R3237" s="115">
        <v>0.1</v>
      </c>
      <c r="S3237" s="115" t="str">
        <f t="shared" si="136"/>
        <v>TLJ</v>
      </c>
      <c r="T3237" s="115" t="str">
        <f>IFERROR(VLOOKUP(S3237,[1]LOKASI!$B$4:$D$19,2,0),"-")</f>
        <v>DISTRIK I</v>
      </c>
      <c r="U3237" s="216"/>
      <c r="V3237" s="216"/>
      <c r="W3237" s="215"/>
    </row>
    <row r="3238" spans="2:23" ht="69.75" hidden="1" customHeight="1" x14ac:dyDescent="0.35">
      <c r="B3238" s="115">
        <f t="shared" si="137"/>
        <v>3233</v>
      </c>
      <c r="C3238" s="115" t="s">
        <v>1755</v>
      </c>
      <c r="D3238" s="185" t="s">
        <v>6146</v>
      </c>
      <c r="E3238" s="186"/>
      <c r="F3238" s="187"/>
      <c r="G3238" s="119"/>
      <c r="H3238" s="119"/>
      <c r="I3238" s="119"/>
      <c r="J3238" s="119">
        <v>8</v>
      </c>
      <c r="K3238" s="217">
        <v>44909</v>
      </c>
      <c r="L3238" s="217">
        <v>44909</v>
      </c>
      <c r="M3238" s="217">
        <v>44909</v>
      </c>
      <c r="N3238" s="115" t="s">
        <v>3811</v>
      </c>
      <c r="O3238" s="115" t="s">
        <v>1842</v>
      </c>
      <c r="P3238" s="218">
        <v>12</v>
      </c>
      <c r="Q3238" s="218">
        <v>2022</v>
      </c>
      <c r="R3238" s="115"/>
      <c r="S3238" s="115" t="str">
        <f t="shared" si="136"/>
        <v>TLJ</v>
      </c>
      <c r="T3238" s="115" t="str">
        <f>IFERROR(VLOOKUP(S3238,[1]LOKASI!$B$4:$D$19,2,0),"-")</f>
        <v>DISTRIK I</v>
      </c>
      <c r="U3238" s="216"/>
      <c r="V3238" s="216"/>
      <c r="W3238" s="215"/>
    </row>
    <row r="3239" spans="2:23" ht="69.75" hidden="1" customHeight="1" x14ac:dyDescent="0.35">
      <c r="B3239" s="115">
        <f t="shared" si="137"/>
        <v>3234</v>
      </c>
      <c r="C3239" s="115" t="s">
        <v>1755</v>
      </c>
      <c r="D3239" s="185" t="s">
        <v>6147</v>
      </c>
      <c r="E3239" s="186"/>
      <c r="F3239" s="187"/>
      <c r="G3239" s="119"/>
      <c r="H3239" s="119"/>
      <c r="I3239" s="119"/>
      <c r="J3239" s="119">
        <v>8</v>
      </c>
      <c r="K3239" s="217">
        <v>44909</v>
      </c>
      <c r="L3239" s="217">
        <v>44909</v>
      </c>
      <c r="M3239" s="217">
        <v>44909</v>
      </c>
      <c r="N3239" s="115" t="s">
        <v>5255</v>
      </c>
      <c r="O3239" s="115" t="s">
        <v>1842</v>
      </c>
      <c r="P3239" s="218">
        <v>12</v>
      </c>
      <c r="Q3239" s="218">
        <v>2022</v>
      </c>
      <c r="R3239" s="115"/>
      <c r="S3239" s="115" t="str">
        <f t="shared" si="136"/>
        <v>TLJ</v>
      </c>
      <c r="T3239" s="115" t="str">
        <f>IFERROR(VLOOKUP(S3239,[1]LOKASI!$B$4:$D$19,2,0),"-")</f>
        <v>DISTRIK I</v>
      </c>
      <c r="U3239" s="216"/>
      <c r="V3239" s="216"/>
      <c r="W3239" s="215"/>
    </row>
    <row r="3240" spans="2:23" ht="69.75" hidden="1" customHeight="1" x14ac:dyDescent="0.35">
      <c r="B3240" s="115">
        <f t="shared" si="137"/>
        <v>3235</v>
      </c>
      <c r="C3240" s="115" t="s">
        <v>1755</v>
      </c>
      <c r="D3240" s="185" t="s">
        <v>6148</v>
      </c>
      <c r="E3240" s="186"/>
      <c r="F3240" s="187"/>
      <c r="G3240" s="119">
        <v>1</v>
      </c>
      <c r="H3240" s="119"/>
      <c r="I3240" s="119"/>
      <c r="J3240" s="119"/>
      <c r="K3240" s="217">
        <v>44909</v>
      </c>
      <c r="L3240" s="217">
        <v>44909</v>
      </c>
      <c r="M3240" s="217">
        <v>44909</v>
      </c>
      <c r="N3240" s="115" t="s">
        <v>3350</v>
      </c>
      <c r="O3240" s="115" t="s">
        <v>610</v>
      </c>
      <c r="P3240" s="218">
        <v>12</v>
      </c>
      <c r="Q3240" s="218">
        <v>2022</v>
      </c>
      <c r="R3240" s="115">
        <v>0.05</v>
      </c>
      <c r="S3240" s="115" t="str">
        <f t="shared" si="136"/>
        <v>TLJ</v>
      </c>
      <c r="T3240" s="115" t="str">
        <f>IFERROR(VLOOKUP(S3240,[1]LOKASI!$B$4:$D$19,2,0),"-")</f>
        <v>DISTRIK I</v>
      </c>
      <c r="U3240" s="216"/>
      <c r="V3240" s="216"/>
      <c r="W3240" s="215"/>
    </row>
    <row r="3241" spans="2:23" ht="69.75" hidden="1" customHeight="1" x14ac:dyDescent="0.35">
      <c r="B3241" s="115">
        <f t="shared" si="137"/>
        <v>3236</v>
      </c>
      <c r="C3241" s="115" t="s">
        <v>1755</v>
      </c>
      <c r="D3241" s="185" t="s">
        <v>6149</v>
      </c>
      <c r="E3241" s="186"/>
      <c r="F3241" s="187"/>
      <c r="G3241" s="119"/>
      <c r="H3241" s="119"/>
      <c r="I3241" s="119"/>
      <c r="J3241" s="119">
        <v>8</v>
      </c>
      <c r="K3241" s="217">
        <v>44909</v>
      </c>
      <c r="L3241" s="217">
        <v>44909</v>
      </c>
      <c r="M3241" s="217">
        <v>44909</v>
      </c>
      <c r="N3241" s="115" t="s">
        <v>5607</v>
      </c>
      <c r="O3241" s="115" t="s">
        <v>646</v>
      </c>
      <c r="P3241" s="218">
        <v>12</v>
      </c>
      <c r="Q3241" s="218">
        <v>2022</v>
      </c>
      <c r="R3241" s="115">
        <v>0.45</v>
      </c>
      <c r="S3241" s="115" t="str">
        <f t="shared" si="136"/>
        <v>TLJ</v>
      </c>
      <c r="T3241" s="115" t="str">
        <f>IFERROR(VLOOKUP(S3241,[1]LOKASI!$B$4:$D$19,2,0),"-")</f>
        <v>DISTRIK I</v>
      </c>
      <c r="U3241" s="216"/>
      <c r="V3241" s="216"/>
      <c r="W3241" s="215"/>
    </row>
    <row r="3242" spans="2:23" ht="69.75" hidden="1" customHeight="1" x14ac:dyDescent="0.35">
      <c r="B3242" s="115">
        <f t="shared" si="137"/>
        <v>3237</v>
      </c>
      <c r="C3242" s="115" t="s">
        <v>1300</v>
      </c>
      <c r="D3242" s="185" t="s">
        <v>6150</v>
      </c>
      <c r="E3242" s="186"/>
      <c r="F3242" s="187"/>
      <c r="G3242" s="119"/>
      <c r="H3242" s="119"/>
      <c r="I3242" s="119">
        <v>1</v>
      </c>
      <c r="J3242" s="119"/>
      <c r="K3242" s="217">
        <v>44909</v>
      </c>
      <c r="L3242" s="217">
        <v>44909</v>
      </c>
      <c r="M3242" s="217">
        <v>44909</v>
      </c>
      <c r="N3242" s="115" t="s">
        <v>6151</v>
      </c>
      <c r="O3242" s="115" t="s">
        <v>1842</v>
      </c>
      <c r="P3242" s="218">
        <v>12</v>
      </c>
      <c r="Q3242" s="218">
        <v>2022</v>
      </c>
      <c r="R3242" s="115">
        <v>12.8</v>
      </c>
      <c r="S3242" s="115" t="str">
        <f t="shared" si="136"/>
        <v>TLJ</v>
      </c>
      <c r="T3242" s="115" t="str">
        <f>IFERROR(VLOOKUP(S3242,[1]LOKASI!$B$4:$D$19,2,0),"-")</f>
        <v>DISTRIK I</v>
      </c>
      <c r="U3242" s="216"/>
      <c r="V3242" s="216"/>
      <c r="W3242" s="215"/>
    </row>
    <row r="3243" spans="2:23" ht="69.75" hidden="1" customHeight="1" x14ac:dyDescent="0.35">
      <c r="B3243" s="115">
        <f t="shared" si="137"/>
        <v>3238</v>
      </c>
      <c r="C3243" s="115" t="s">
        <v>3679</v>
      </c>
      <c r="D3243" s="185" t="s">
        <v>6152</v>
      </c>
      <c r="E3243" s="186"/>
      <c r="F3243" s="187"/>
      <c r="G3243" s="119">
        <v>1</v>
      </c>
      <c r="H3243" s="119"/>
      <c r="I3243" s="119"/>
      <c r="J3243" s="119"/>
      <c r="K3243" s="217">
        <v>44909</v>
      </c>
      <c r="L3243" s="217">
        <v>44909</v>
      </c>
      <c r="M3243" s="217">
        <v>44909</v>
      </c>
      <c r="N3243" s="115" t="s">
        <v>6153</v>
      </c>
      <c r="O3243" s="115" t="s">
        <v>2375</v>
      </c>
      <c r="P3243" s="218">
        <v>12</v>
      </c>
      <c r="Q3243" s="218">
        <v>2022</v>
      </c>
      <c r="R3243" s="115"/>
      <c r="S3243" s="115" t="str">
        <f t="shared" si="136"/>
        <v>MBU</v>
      </c>
      <c r="T3243" s="115" t="str">
        <f>IFERROR(VLOOKUP(S3243,[1]LOKASI!$B$4:$D$19,2,0),"-")</f>
        <v>DISTRIK III</v>
      </c>
      <c r="U3243" s="216"/>
      <c r="V3243" s="216"/>
      <c r="W3243" s="215"/>
    </row>
    <row r="3244" spans="2:23" ht="69.75" hidden="1" customHeight="1" x14ac:dyDescent="0.35">
      <c r="B3244" s="115">
        <f t="shared" si="137"/>
        <v>3239</v>
      </c>
      <c r="C3244" s="115" t="s">
        <v>3679</v>
      </c>
      <c r="D3244" s="185" t="s">
        <v>6154</v>
      </c>
      <c r="E3244" s="186"/>
      <c r="F3244" s="187"/>
      <c r="G3244" s="119"/>
      <c r="H3244" s="119"/>
      <c r="I3244" s="119">
        <v>2</v>
      </c>
      <c r="J3244" s="119"/>
      <c r="K3244" s="217">
        <v>44910</v>
      </c>
      <c r="L3244" s="217">
        <v>44910</v>
      </c>
      <c r="M3244" s="217">
        <v>44910</v>
      </c>
      <c r="N3244" s="115" t="s">
        <v>3073</v>
      </c>
      <c r="O3244" s="115" t="s">
        <v>1533</v>
      </c>
      <c r="P3244" s="218">
        <v>12</v>
      </c>
      <c r="Q3244" s="218">
        <v>2022</v>
      </c>
      <c r="R3244" s="115"/>
      <c r="S3244" s="115" t="str">
        <f t="shared" si="136"/>
        <v>SKG</v>
      </c>
      <c r="T3244" s="115" t="str">
        <f>IFERROR(VLOOKUP(S3244,[1]LOKASI!$B$4:$D$19,2,0),"-")</f>
        <v>-</v>
      </c>
      <c r="U3244" s="216"/>
      <c r="V3244" s="216"/>
      <c r="W3244" s="215"/>
    </row>
    <row r="3245" spans="2:23" ht="69.75" hidden="1" customHeight="1" x14ac:dyDescent="0.35">
      <c r="B3245" s="115">
        <f t="shared" si="137"/>
        <v>3240</v>
      </c>
      <c r="C3245" s="115" t="s">
        <v>1755</v>
      </c>
      <c r="D3245" s="185" t="s">
        <v>6155</v>
      </c>
      <c r="E3245" s="186"/>
      <c r="F3245" s="187"/>
      <c r="G3245" s="119"/>
      <c r="H3245" s="119"/>
      <c r="I3245" s="119">
        <v>1</v>
      </c>
      <c r="J3245" s="119"/>
      <c r="K3245" s="217">
        <v>44910</v>
      </c>
      <c r="L3245" s="217">
        <v>44910</v>
      </c>
      <c r="M3245" s="217">
        <v>44910</v>
      </c>
      <c r="N3245" s="115" t="s">
        <v>3073</v>
      </c>
      <c r="O3245" s="115" t="s">
        <v>610</v>
      </c>
      <c r="P3245" s="218">
        <v>12</v>
      </c>
      <c r="Q3245" s="218">
        <v>2022</v>
      </c>
      <c r="R3245" s="115">
        <v>0.6</v>
      </c>
      <c r="S3245" s="115" t="str">
        <f t="shared" si="136"/>
        <v>TLJ</v>
      </c>
      <c r="T3245" s="115" t="str">
        <f>IFERROR(VLOOKUP(S3245,[1]LOKASI!$B$4:$D$19,2,0),"-")</f>
        <v>DISTRIK I</v>
      </c>
      <c r="U3245" s="216"/>
      <c r="V3245" s="216"/>
      <c r="W3245" s="215"/>
    </row>
    <row r="3246" spans="2:23" ht="69.75" hidden="1" customHeight="1" x14ac:dyDescent="0.35">
      <c r="B3246" s="115">
        <f t="shared" si="137"/>
        <v>3241</v>
      </c>
      <c r="C3246" s="115" t="s">
        <v>1755</v>
      </c>
      <c r="D3246" s="185" t="s">
        <v>6156</v>
      </c>
      <c r="E3246" s="186"/>
      <c r="F3246" s="187"/>
      <c r="G3246" s="119"/>
      <c r="H3246" s="119"/>
      <c r="I3246" s="119"/>
      <c r="J3246" s="119">
        <v>12</v>
      </c>
      <c r="K3246" s="217">
        <v>44910</v>
      </c>
      <c r="L3246" s="217">
        <v>44910</v>
      </c>
      <c r="M3246" s="217">
        <v>44910</v>
      </c>
      <c r="N3246" s="115" t="s">
        <v>3102</v>
      </c>
      <c r="O3246" s="115" t="s">
        <v>1996</v>
      </c>
      <c r="P3246" s="218">
        <v>12</v>
      </c>
      <c r="Q3246" s="218">
        <v>2022</v>
      </c>
      <c r="R3246" s="115">
        <v>0.05</v>
      </c>
      <c r="S3246" s="115" t="str">
        <f t="shared" si="136"/>
        <v>TTB</v>
      </c>
      <c r="T3246" s="115" t="str">
        <f>IFERROR(VLOOKUP(S3246,[1]LOKASI!$B$4:$D$19,2,0),"-")</f>
        <v>DISTRIK II</v>
      </c>
      <c r="U3246" s="216"/>
      <c r="V3246" s="216"/>
      <c r="W3246" s="215"/>
    </row>
    <row r="3247" spans="2:23" ht="69.75" hidden="1" customHeight="1" x14ac:dyDescent="0.35">
      <c r="B3247" s="115">
        <f t="shared" si="137"/>
        <v>3242</v>
      </c>
      <c r="C3247" s="115" t="s">
        <v>1755</v>
      </c>
      <c r="D3247" s="185" t="s">
        <v>6157</v>
      </c>
      <c r="E3247" s="186"/>
      <c r="F3247" s="187"/>
      <c r="G3247" s="119">
        <v>1</v>
      </c>
      <c r="H3247" s="119"/>
      <c r="I3247" s="119"/>
      <c r="J3247" s="119"/>
      <c r="K3247" s="217">
        <v>44910</v>
      </c>
      <c r="L3247" s="217">
        <v>44910</v>
      </c>
      <c r="M3247" s="217">
        <v>44910</v>
      </c>
      <c r="N3247" s="115" t="s">
        <v>6158</v>
      </c>
      <c r="O3247" s="115" t="s">
        <v>1364</v>
      </c>
      <c r="P3247" s="218">
        <v>12</v>
      </c>
      <c r="Q3247" s="218">
        <v>2022</v>
      </c>
      <c r="R3247" s="115">
        <v>1.7</v>
      </c>
      <c r="S3247" s="115" t="str">
        <f t="shared" si="136"/>
        <v>BRG</v>
      </c>
      <c r="T3247" s="115" t="str">
        <f>IFERROR(VLOOKUP(S3247,[1]LOKASI!$B$4:$D$19,2,0),"-")</f>
        <v>DISTRIK III</v>
      </c>
      <c r="U3247" s="216"/>
      <c r="V3247" s="216"/>
      <c r="W3247" s="215"/>
    </row>
    <row r="3248" spans="2:23" ht="69.75" hidden="1" customHeight="1" x14ac:dyDescent="0.35">
      <c r="B3248" s="115">
        <f t="shared" si="137"/>
        <v>3243</v>
      </c>
      <c r="C3248" s="115" t="s">
        <v>2301</v>
      </c>
      <c r="D3248" s="185" t="s">
        <v>6159</v>
      </c>
      <c r="E3248" s="186"/>
      <c r="F3248" s="187"/>
      <c r="G3248" s="119"/>
      <c r="H3248" s="119"/>
      <c r="I3248" s="119"/>
      <c r="J3248" s="119">
        <v>0.8</v>
      </c>
      <c r="K3248" s="217">
        <v>44911</v>
      </c>
      <c r="L3248" s="217">
        <v>44911</v>
      </c>
      <c r="M3248" s="217">
        <v>44911</v>
      </c>
      <c r="N3248" s="115" t="s">
        <v>3102</v>
      </c>
      <c r="O3248" s="115" t="s">
        <v>1996</v>
      </c>
      <c r="P3248" s="218">
        <v>12</v>
      </c>
      <c r="Q3248" s="218">
        <v>2022</v>
      </c>
      <c r="R3248" s="115"/>
      <c r="S3248" s="115" t="str">
        <f t="shared" si="136"/>
        <v>TTB</v>
      </c>
      <c r="T3248" s="115" t="str">
        <f>IFERROR(VLOOKUP(S3248,[1]LOKASI!$B$4:$D$19,2,0),"-")</f>
        <v>DISTRIK II</v>
      </c>
      <c r="U3248" s="216"/>
      <c r="V3248" s="216"/>
      <c r="W3248" s="215"/>
    </row>
    <row r="3249" spans="2:23" ht="69.75" hidden="1" customHeight="1" x14ac:dyDescent="0.35">
      <c r="B3249" s="115">
        <f t="shared" si="137"/>
        <v>3244</v>
      </c>
      <c r="C3249" s="115" t="s">
        <v>1755</v>
      </c>
      <c r="D3249" s="185" t="s">
        <v>6160</v>
      </c>
      <c r="E3249" s="186"/>
      <c r="F3249" s="187"/>
      <c r="G3249" s="119"/>
      <c r="H3249" s="119"/>
      <c r="I3249" s="119"/>
      <c r="J3249" s="119">
        <v>8</v>
      </c>
      <c r="K3249" s="217">
        <v>44911</v>
      </c>
      <c r="L3249" s="217">
        <v>44911</v>
      </c>
      <c r="M3249" s="217">
        <v>44911</v>
      </c>
      <c r="N3249" s="115" t="s">
        <v>6161</v>
      </c>
      <c r="O3249" s="115" t="s">
        <v>1364</v>
      </c>
      <c r="P3249" s="218">
        <v>12</v>
      </c>
      <c r="Q3249" s="218">
        <v>2022</v>
      </c>
      <c r="R3249" s="115">
        <v>1.7</v>
      </c>
      <c r="S3249" s="115" t="str">
        <f t="shared" si="136"/>
        <v>BRG</v>
      </c>
      <c r="T3249" s="115" t="str">
        <f>IFERROR(VLOOKUP(S3249,[1]LOKASI!$B$4:$D$19,2,0),"-")</f>
        <v>DISTRIK III</v>
      </c>
      <c r="U3249" s="216"/>
      <c r="V3249" s="216"/>
      <c r="W3249" s="215"/>
    </row>
    <row r="3250" spans="2:23" ht="69.75" hidden="1" customHeight="1" x14ac:dyDescent="0.35">
      <c r="B3250" s="115">
        <f t="shared" si="137"/>
        <v>3245</v>
      </c>
      <c r="C3250" s="115" t="s">
        <v>1755</v>
      </c>
      <c r="D3250" s="185" t="s">
        <v>6162</v>
      </c>
      <c r="E3250" s="186"/>
      <c r="F3250" s="187"/>
      <c r="G3250" s="119"/>
      <c r="H3250" s="119"/>
      <c r="I3250" s="119"/>
      <c r="J3250" s="119">
        <v>8</v>
      </c>
      <c r="K3250" s="217">
        <v>44911</v>
      </c>
      <c r="L3250" s="217">
        <v>44911</v>
      </c>
      <c r="M3250" s="217">
        <v>44911</v>
      </c>
      <c r="N3250" s="115" t="s">
        <v>3933</v>
      </c>
      <c r="O3250" s="115" t="s">
        <v>1359</v>
      </c>
      <c r="P3250" s="218">
        <v>12</v>
      </c>
      <c r="Q3250" s="218">
        <v>2022</v>
      </c>
      <c r="R3250" s="115" t="s">
        <v>6163</v>
      </c>
      <c r="S3250" s="115" t="str">
        <f t="shared" si="136"/>
        <v>BRG</v>
      </c>
      <c r="T3250" s="115" t="str">
        <f>IFERROR(VLOOKUP(S3250,[1]LOKASI!$B$4:$D$19,2,0),"-")</f>
        <v>DISTRIK III</v>
      </c>
      <c r="U3250" s="216"/>
      <c r="V3250" s="216"/>
      <c r="W3250" s="215"/>
    </row>
    <row r="3251" spans="2:23" ht="69.75" hidden="1" customHeight="1" x14ac:dyDescent="0.35">
      <c r="B3251" s="115">
        <f t="shared" si="137"/>
        <v>3246</v>
      </c>
      <c r="C3251" s="115" t="s">
        <v>1755</v>
      </c>
      <c r="D3251" s="185" t="s">
        <v>6164</v>
      </c>
      <c r="E3251" s="186"/>
      <c r="F3251" s="187"/>
      <c r="G3251" s="119"/>
      <c r="H3251" s="119"/>
      <c r="I3251" s="119"/>
      <c r="J3251" s="119">
        <v>40</v>
      </c>
      <c r="K3251" s="217">
        <v>44912</v>
      </c>
      <c r="L3251" s="217">
        <v>44912</v>
      </c>
      <c r="M3251" s="217">
        <v>44912</v>
      </c>
      <c r="N3251" s="115" t="s">
        <v>4248</v>
      </c>
      <c r="O3251" s="115" t="s">
        <v>1608</v>
      </c>
      <c r="P3251" s="218">
        <v>12</v>
      </c>
      <c r="Q3251" s="218">
        <v>2022</v>
      </c>
      <c r="R3251" s="115">
        <v>0.45</v>
      </c>
      <c r="S3251" s="115" t="str">
        <f t="shared" si="136"/>
        <v>TLJ</v>
      </c>
      <c r="T3251" s="115" t="str">
        <f>IFERROR(VLOOKUP(S3251,[1]LOKASI!$B$4:$D$19,2,0),"-")</f>
        <v>DISTRIK I</v>
      </c>
      <c r="U3251" s="216"/>
      <c r="V3251" s="216"/>
      <c r="W3251" s="215"/>
    </row>
    <row r="3252" spans="2:23" ht="69.75" hidden="1" customHeight="1" x14ac:dyDescent="0.35">
      <c r="B3252" s="115">
        <f t="shared" si="137"/>
        <v>3247</v>
      </c>
      <c r="C3252" s="115" t="s">
        <v>1755</v>
      </c>
      <c r="D3252" s="185" t="s">
        <v>6165</v>
      </c>
      <c r="E3252" s="186"/>
      <c r="F3252" s="187"/>
      <c r="G3252" s="119"/>
      <c r="H3252" s="119"/>
      <c r="I3252" s="119"/>
      <c r="J3252" s="119">
        <v>16</v>
      </c>
      <c r="K3252" s="217">
        <v>44913</v>
      </c>
      <c r="L3252" s="217">
        <v>44913</v>
      </c>
      <c r="M3252" s="217">
        <v>44913</v>
      </c>
      <c r="N3252" s="115" t="s">
        <v>3850</v>
      </c>
      <c r="O3252" s="115" t="s">
        <v>1424</v>
      </c>
      <c r="P3252" s="218">
        <v>12</v>
      </c>
      <c r="Q3252" s="218">
        <v>2022</v>
      </c>
      <c r="R3252" s="115">
        <v>0.8</v>
      </c>
      <c r="S3252" s="115" t="str">
        <f t="shared" si="136"/>
        <v>GNK</v>
      </c>
      <c r="T3252" s="115" t="str">
        <f>IFERROR(VLOOKUP(S3252,[1]LOKASI!$B$4:$D$19,2,0),"-")</f>
        <v>DISTRIK I</v>
      </c>
      <c r="U3252" s="216"/>
      <c r="V3252" s="216"/>
      <c r="W3252" s="215"/>
    </row>
    <row r="3253" spans="2:23" ht="69.75" hidden="1" customHeight="1" x14ac:dyDescent="0.35">
      <c r="B3253" s="115">
        <f t="shared" si="137"/>
        <v>3248</v>
      </c>
      <c r="C3253" s="115" t="s">
        <v>1755</v>
      </c>
      <c r="D3253" s="185" t="s">
        <v>6166</v>
      </c>
      <c r="E3253" s="186"/>
      <c r="F3253" s="187"/>
      <c r="G3253" s="119"/>
      <c r="H3253" s="119"/>
      <c r="I3253" s="119">
        <v>1</v>
      </c>
      <c r="J3253" s="119"/>
      <c r="K3253" s="217">
        <v>44913</v>
      </c>
      <c r="L3253" s="217">
        <v>44913</v>
      </c>
      <c r="M3253" s="217">
        <v>44913</v>
      </c>
      <c r="N3253" s="115" t="s">
        <v>3517</v>
      </c>
      <c r="O3253" s="115" t="s">
        <v>1424</v>
      </c>
      <c r="P3253" s="218">
        <v>12</v>
      </c>
      <c r="Q3253" s="218">
        <v>2022</v>
      </c>
      <c r="R3253" s="115"/>
      <c r="S3253" s="115" t="str">
        <f t="shared" si="136"/>
        <v>GNK</v>
      </c>
      <c r="T3253" s="115" t="str">
        <f>IFERROR(VLOOKUP(S3253,[1]LOKASI!$B$4:$D$19,2,0),"-")</f>
        <v>DISTRIK I</v>
      </c>
      <c r="U3253" s="216"/>
      <c r="V3253" s="216"/>
      <c r="W3253" s="215"/>
    </row>
    <row r="3254" spans="2:23" ht="69.75" hidden="1" customHeight="1" x14ac:dyDescent="0.35">
      <c r="B3254" s="115">
        <f t="shared" si="137"/>
        <v>3249</v>
      </c>
      <c r="C3254" s="115" t="s">
        <v>1300</v>
      </c>
      <c r="D3254" s="185" t="s">
        <v>6167</v>
      </c>
      <c r="E3254" s="186"/>
      <c r="F3254" s="187"/>
      <c r="G3254" s="119"/>
      <c r="H3254" s="119">
        <v>1</v>
      </c>
      <c r="I3254" s="119"/>
      <c r="J3254" s="119"/>
      <c r="K3254" s="217">
        <v>44914</v>
      </c>
      <c r="L3254" s="217">
        <v>44914</v>
      </c>
      <c r="M3254" s="217">
        <v>44914</v>
      </c>
      <c r="N3254" s="115" t="s">
        <v>3833</v>
      </c>
      <c r="O3254" s="115" t="s">
        <v>3840</v>
      </c>
      <c r="P3254" s="218">
        <v>12</v>
      </c>
      <c r="Q3254" s="218">
        <v>2022</v>
      </c>
      <c r="R3254" s="115"/>
      <c r="S3254" s="115" t="str">
        <f t="shared" si="136"/>
        <v>GNK-PPP</v>
      </c>
      <c r="T3254" s="115" t="str">
        <f>IFERROR(VLOOKUP(S3254,[1]LOKASI!$B$4:$D$19,2,0),"-")</f>
        <v>-</v>
      </c>
      <c r="U3254" s="216"/>
      <c r="V3254" s="216"/>
      <c r="W3254" s="215"/>
    </row>
    <row r="3255" spans="2:23" ht="69.75" hidden="1" customHeight="1" x14ac:dyDescent="0.35">
      <c r="B3255" s="115">
        <f t="shared" si="137"/>
        <v>3250</v>
      </c>
      <c r="C3255" s="115" t="s">
        <v>1755</v>
      </c>
      <c r="D3255" s="185" t="s">
        <v>6168</v>
      </c>
      <c r="E3255" s="186"/>
      <c r="F3255" s="187"/>
      <c r="G3255" s="119"/>
      <c r="H3255" s="119"/>
      <c r="I3255" s="119"/>
      <c r="J3255" s="119">
        <v>16</v>
      </c>
      <c r="K3255" s="217">
        <v>44914</v>
      </c>
      <c r="L3255" s="217">
        <v>44914</v>
      </c>
      <c r="M3255" s="217">
        <v>44914</v>
      </c>
      <c r="N3255" s="115" t="s">
        <v>3415</v>
      </c>
      <c r="O3255" s="115" t="s">
        <v>610</v>
      </c>
      <c r="P3255" s="218">
        <v>12</v>
      </c>
      <c r="Q3255" s="218">
        <v>2022</v>
      </c>
      <c r="R3255" s="115">
        <v>0.3</v>
      </c>
      <c r="S3255" s="115" t="str">
        <f t="shared" si="136"/>
        <v>TLJ</v>
      </c>
      <c r="T3255" s="115" t="str">
        <f>IFERROR(VLOOKUP(S3255,[1]LOKASI!$B$4:$D$19,2,0),"-")</f>
        <v>DISTRIK I</v>
      </c>
      <c r="U3255" s="216"/>
      <c r="V3255" s="216"/>
      <c r="W3255" s="215"/>
    </row>
    <row r="3256" spans="2:23" ht="69.75" hidden="1" customHeight="1" x14ac:dyDescent="0.35">
      <c r="B3256" s="115">
        <f t="shared" si="137"/>
        <v>3251</v>
      </c>
      <c r="C3256" s="115" t="s">
        <v>1755</v>
      </c>
      <c r="D3256" s="185" t="s">
        <v>6169</v>
      </c>
      <c r="E3256" s="186"/>
      <c r="F3256" s="187"/>
      <c r="G3256" s="119"/>
      <c r="H3256" s="119"/>
      <c r="I3256" s="119"/>
      <c r="J3256" s="119">
        <v>8</v>
      </c>
      <c r="K3256" s="217">
        <v>44915</v>
      </c>
      <c r="L3256" s="217">
        <v>44915</v>
      </c>
      <c r="M3256" s="217">
        <v>44915</v>
      </c>
      <c r="N3256" s="115" t="s">
        <v>3156</v>
      </c>
      <c r="O3256" s="115" t="s">
        <v>1778</v>
      </c>
      <c r="P3256" s="218">
        <v>12</v>
      </c>
      <c r="Q3256" s="218">
        <v>2022</v>
      </c>
      <c r="R3256" s="115">
        <v>0.15</v>
      </c>
      <c r="S3256" s="115" t="str">
        <f t="shared" si="136"/>
        <v>TMT</v>
      </c>
      <c r="T3256" s="115" t="str">
        <f>IFERROR(VLOOKUP(S3256,[1]LOKASI!$B$4:$D$19,2,0),"-")</f>
        <v>DISTRIK II</v>
      </c>
      <c r="U3256" s="216"/>
      <c r="V3256" s="216"/>
      <c r="W3256" s="215"/>
    </row>
    <row r="3257" spans="2:23" ht="69.75" hidden="1" customHeight="1" x14ac:dyDescent="0.35">
      <c r="B3257" s="115">
        <f t="shared" si="137"/>
        <v>3252</v>
      </c>
      <c r="C3257" s="115" t="s">
        <v>1755</v>
      </c>
      <c r="D3257" s="185" t="s">
        <v>6170</v>
      </c>
      <c r="E3257" s="186"/>
      <c r="F3257" s="187"/>
      <c r="G3257" s="119"/>
      <c r="H3257" s="119"/>
      <c r="I3257" s="119"/>
      <c r="J3257" s="119">
        <v>16</v>
      </c>
      <c r="K3257" s="217">
        <v>44916</v>
      </c>
      <c r="L3257" s="217">
        <v>44916</v>
      </c>
      <c r="M3257" s="217">
        <v>44916</v>
      </c>
      <c r="N3257" s="115" t="s">
        <v>4511</v>
      </c>
      <c r="O3257" s="115" t="s">
        <v>1518</v>
      </c>
      <c r="P3257" s="218">
        <v>12</v>
      </c>
      <c r="Q3257" s="218">
        <v>2022</v>
      </c>
      <c r="R3257" s="115">
        <v>0.05</v>
      </c>
      <c r="S3257" s="115" t="str">
        <f t="shared" si="136"/>
        <v>PMB</v>
      </c>
      <c r="T3257" s="115" t="str">
        <f>IFERROR(VLOOKUP(S3257,[1]LOKASI!$B$4:$D$19,2,0),"-")</f>
        <v>DISTRIK I</v>
      </c>
      <c r="U3257" s="216"/>
      <c r="V3257" s="216"/>
      <c r="W3257" s="215"/>
    </row>
    <row r="3258" spans="2:23" ht="69.75" hidden="1" customHeight="1" x14ac:dyDescent="0.35">
      <c r="B3258" s="115">
        <f t="shared" si="137"/>
        <v>3253</v>
      </c>
      <c r="C3258" s="115" t="s">
        <v>1755</v>
      </c>
      <c r="D3258" s="185" t="s">
        <v>6171</v>
      </c>
      <c r="E3258" s="186"/>
      <c r="F3258" s="187"/>
      <c r="G3258" s="119"/>
      <c r="H3258" s="119"/>
      <c r="I3258" s="119"/>
      <c r="J3258" s="119">
        <v>16</v>
      </c>
      <c r="K3258" s="217">
        <v>44916</v>
      </c>
      <c r="L3258" s="217">
        <v>44916</v>
      </c>
      <c r="M3258" s="217">
        <v>44916</v>
      </c>
      <c r="N3258" s="115" t="s">
        <v>6172</v>
      </c>
      <c r="O3258" s="115" t="s">
        <v>610</v>
      </c>
      <c r="P3258" s="218">
        <v>12</v>
      </c>
      <c r="Q3258" s="218">
        <v>2022</v>
      </c>
      <c r="R3258" s="115">
        <v>0.2</v>
      </c>
      <c r="S3258" s="115" t="str">
        <f t="shared" si="136"/>
        <v>TLJ</v>
      </c>
      <c r="T3258" s="115" t="str">
        <f>IFERROR(VLOOKUP(S3258,[1]LOKASI!$B$4:$D$19,2,0),"-")</f>
        <v>DISTRIK I</v>
      </c>
      <c r="U3258" s="216"/>
      <c r="V3258" s="216"/>
      <c r="W3258" s="215"/>
    </row>
    <row r="3259" spans="2:23" ht="69.75" hidden="1" customHeight="1" x14ac:dyDescent="0.35">
      <c r="B3259" s="115">
        <f t="shared" si="137"/>
        <v>3254</v>
      </c>
      <c r="C3259" s="115" t="s">
        <v>1755</v>
      </c>
      <c r="D3259" s="185" t="s">
        <v>6173</v>
      </c>
      <c r="E3259" s="186"/>
      <c r="F3259" s="187"/>
      <c r="G3259" s="119"/>
      <c r="H3259" s="119"/>
      <c r="I3259" s="119"/>
      <c r="J3259" s="119">
        <v>18</v>
      </c>
      <c r="K3259" s="217">
        <v>44916</v>
      </c>
      <c r="L3259" s="217">
        <v>44916</v>
      </c>
      <c r="M3259" s="217">
        <v>44916</v>
      </c>
      <c r="N3259" s="115" t="s">
        <v>3102</v>
      </c>
      <c r="O3259" s="115" t="s">
        <v>2611</v>
      </c>
      <c r="P3259" s="218">
        <v>12</v>
      </c>
      <c r="Q3259" s="218">
        <v>2022</v>
      </c>
      <c r="R3259" s="115">
        <v>1.85</v>
      </c>
      <c r="S3259" s="115" t="str">
        <f t="shared" si="136"/>
        <v>OGN</v>
      </c>
      <c r="T3259" s="115" t="str">
        <f>IFERROR(VLOOKUP(S3259,[1]LOKASI!$B$4:$D$19,2,0),"-")</f>
        <v>DISTRIK II</v>
      </c>
      <c r="U3259" s="216"/>
      <c r="V3259" s="216"/>
      <c r="W3259" s="215"/>
    </row>
    <row r="3260" spans="2:23" ht="69.75" hidden="1" customHeight="1" x14ac:dyDescent="0.35">
      <c r="B3260" s="115">
        <f t="shared" si="137"/>
        <v>3255</v>
      </c>
      <c r="C3260" s="115" t="s">
        <v>1755</v>
      </c>
      <c r="D3260" s="185" t="s">
        <v>6174</v>
      </c>
      <c r="E3260" s="186"/>
      <c r="F3260" s="187"/>
      <c r="G3260" s="119"/>
      <c r="H3260" s="119"/>
      <c r="I3260" s="119"/>
      <c r="J3260" s="119">
        <v>8</v>
      </c>
      <c r="K3260" s="217">
        <v>44918</v>
      </c>
      <c r="L3260" s="217">
        <v>44918</v>
      </c>
      <c r="M3260" s="217">
        <v>44918</v>
      </c>
      <c r="N3260" s="115" t="s">
        <v>6175</v>
      </c>
      <c r="O3260" s="115" t="s">
        <v>6176</v>
      </c>
      <c r="P3260" s="218">
        <v>12</v>
      </c>
      <c r="Q3260" s="218">
        <v>2022</v>
      </c>
      <c r="R3260" s="115"/>
      <c r="S3260" s="115" t="str">
        <f t="shared" si="136"/>
        <v>KAG</v>
      </c>
      <c r="T3260" s="115" t="str">
        <f>IFERROR(VLOOKUP(S3260,[1]LOKASI!$B$4:$D$19,2,0),"-")</f>
        <v>DISTRIK III</v>
      </c>
      <c r="U3260" s="216"/>
      <c r="V3260" s="216"/>
      <c r="W3260" s="215"/>
    </row>
    <row r="3261" spans="2:23" ht="69.75" hidden="1" customHeight="1" x14ac:dyDescent="0.35">
      <c r="B3261" s="115">
        <f t="shared" si="137"/>
        <v>3256</v>
      </c>
      <c r="C3261" s="115" t="s">
        <v>2301</v>
      </c>
      <c r="D3261" s="185" t="s">
        <v>6177</v>
      </c>
      <c r="E3261" s="186"/>
      <c r="F3261" s="187"/>
      <c r="G3261" s="119"/>
      <c r="H3261" s="119"/>
      <c r="I3261" s="119">
        <v>3</v>
      </c>
      <c r="J3261" s="119"/>
      <c r="K3261" s="217">
        <v>44919</v>
      </c>
      <c r="L3261" s="217">
        <v>44919</v>
      </c>
      <c r="M3261" s="217">
        <v>44919</v>
      </c>
      <c r="N3261" s="115" t="s">
        <v>6178</v>
      </c>
      <c r="O3261" s="115" t="s">
        <v>1426</v>
      </c>
      <c r="P3261" s="218">
        <v>12</v>
      </c>
      <c r="Q3261" s="218">
        <v>2022</v>
      </c>
      <c r="R3261" s="115"/>
      <c r="S3261" s="115" t="str">
        <f t="shared" si="136"/>
        <v>GNK-81</v>
      </c>
      <c r="T3261" s="115" t="str">
        <f>IFERROR(VLOOKUP(S3261,[1]LOKASI!$B$4:$D$19,2,0),"-")</f>
        <v>-</v>
      </c>
      <c r="U3261" s="216"/>
      <c r="V3261" s="216"/>
      <c r="W3261" s="215"/>
    </row>
    <row r="3262" spans="2:23" ht="69.75" hidden="1" customHeight="1" x14ac:dyDescent="0.35">
      <c r="B3262" s="115">
        <f t="shared" si="137"/>
        <v>3257</v>
      </c>
      <c r="C3262" s="115" t="s">
        <v>1755</v>
      </c>
      <c r="D3262" s="185" t="s">
        <v>6179</v>
      </c>
      <c r="E3262" s="186"/>
      <c r="F3262" s="187"/>
      <c r="G3262" s="119"/>
      <c r="H3262" s="119"/>
      <c r="I3262" s="119"/>
      <c r="J3262" s="119">
        <v>8</v>
      </c>
      <c r="K3262" s="217">
        <v>44919</v>
      </c>
      <c r="L3262" s="217">
        <v>44919</v>
      </c>
      <c r="M3262" s="217">
        <v>44919</v>
      </c>
      <c r="N3262" s="115" t="s">
        <v>3224</v>
      </c>
      <c r="O3262" s="115" t="s">
        <v>1609</v>
      </c>
      <c r="P3262" s="218">
        <v>12</v>
      </c>
      <c r="Q3262" s="218">
        <v>2022</v>
      </c>
      <c r="R3262" s="115">
        <v>0.65</v>
      </c>
      <c r="S3262" s="115" t="str">
        <f t="shared" si="136"/>
        <v>TLJ</v>
      </c>
      <c r="T3262" s="115" t="str">
        <f>IFERROR(VLOOKUP(S3262,[1]LOKASI!$B$4:$D$19,2,0),"-")</f>
        <v>DISTRIK I</v>
      </c>
      <c r="U3262" s="216"/>
      <c r="V3262" s="216"/>
      <c r="W3262" s="215"/>
    </row>
    <row r="3263" spans="2:23" ht="69.75" hidden="1" customHeight="1" x14ac:dyDescent="0.35">
      <c r="B3263" s="115">
        <f t="shared" si="137"/>
        <v>3258</v>
      </c>
      <c r="C3263" s="115" t="s">
        <v>1755</v>
      </c>
      <c r="D3263" s="185" t="s">
        <v>6180</v>
      </c>
      <c r="E3263" s="186"/>
      <c r="F3263" s="187"/>
      <c r="G3263" s="119"/>
      <c r="H3263" s="119"/>
      <c r="I3263" s="119"/>
      <c r="J3263" s="119">
        <v>8</v>
      </c>
      <c r="K3263" s="217">
        <v>44919</v>
      </c>
      <c r="L3263" s="217">
        <v>44919</v>
      </c>
      <c r="M3263" s="217">
        <v>44919</v>
      </c>
      <c r="N3263" s="115" t="s">
        <v>3371</v>
      </c>
      <c r="O3263" s="115" t="s">
        <v>644</v>
      </c>
      <c r="P3263" s="218">
        <v>12</v>
      </c>
      <c r="Q3263" s="218">
        <v>2022</v>
      </c>
      <c r="R3263" s="115">
        <v>0.55000000000000004</v>
      </c>
      <c r="S3263" s="115" t="str">
        <f t="shared" si="136"/>
        <v>TLJ</v>
      </c>
      <c r="T3263" s="115" t="str">
        <f>IFERROR(VLOOKUP(S3263,[1]LOKASI!$B$4:$D$19,2,0),"-")</f>
        <v>DISTRIK I</v>
      </c>
      <c r="U3263" s="216"/>
      <c r="V3263" s="216"/>
      <c r="W3263" s="215"/>
    </row>
    <row r="3264" spans="2:23" ht="69.75" hidden="1" customHeight="1" x14ac:dyDescent="0.35">
      <c r="B3264" s="115">
        <f t="shared" si="137"/>
        <v>3259</v>
      </c>
      <c r="C3264" s="115" t="s">
        <v>1755</v>
      </c>
      <c r="D3264" s="185" t="s">
        <v>6181</v>
      </c>
      <c r="E3264" s="186"/>
      <c r="F3264" s="187"/>
      <c r="G3264" s="119"/>
      <c r="H3264" s="119"/>
      <c r="I3264" s="119"/>
      <c r="J3264" s="119">
        <v>8</v>
      </c>
      <c r="K3264" s="217">
        <v>44920</v>
      </c>
      <c r="L3264" s="217">
        <v>44920</v>
      </c>
      <c r="M3264" s="217">
        <v>44920</v>
      </c>
      <c r="N3264" s="115" t="s">
        <v>6182</v>
      </c>
      <c r="O3264" s="115" t="s">
        <v>646</v>
      </c>
      <c r="P3264" s="218">
        <v>12</v>
      </c>
      <c r="Q3264" s="218">
        <v>2022</v>
      </c>
      <c r="R3264" s="115"/>
      <c r="S3264" s="115" t="str">
        <f t="shared" si="136"/>
        <v>TLJ</v>
      </c>
      <c r="T3264" s="115" t="str">
        <f>IFERROR(VLOOKUP(S3264,[1]LOKASI!$B$4:$D$19,2,0),"-")</f>
        <v>DISTRIK I</v>
      </c>
      <c r="U3264" s="216"/>
      <c r="V3264" s="216"/>
      <c r="W3264" s="215"/>
    </row>
    <row r="3265" spans="2:23" ht="69.75" hidden="1" customHeight="1" x14ac:dyDescent="0.35">
      <c r="B3265" s="115">
        <f t="shared" si="137"/>
        <v>3260</v>
      </c>
      <c r="C3265" s="115" t="s">
        <v>1755</v>
      </c>
      <c r="D3265" s="185" t="s">
        <v>6183</v>
      </c>
      <c r="E3265" s="186"/>
      <c r="F3265" s="187"/>
      <c r="G3265" s="119"/>
      <c r="H3265" s="119"/>
      <c r="I3265" s="119"/>
      <c r="J3265" s="119">
        <v>16</v>
      </c>
      <c r="K3265" s="217">
        <v>44920</v>
      </c>
      <c r="L3265" s="217">
        <v>44920</v>
      </c>
      <c r="M3265" s="217">
        <v>44920</v>
      </c>
      <c r="N3265" s="115" t="s">
        <v>6184</v>
      </c>
      <c r="O3265" s="115" t="s">
        <v>644</v>
      </c>
      <c r="P3265" s="218">
        <v>12</v>
      </c>
      <c r="Q3265" s="218">
        <v>2022</v>
      </c>
      <c r="R3265" s="115"/>
      <c r="S3265" s="115" t="str">
        <f t="shared" si="136"/>
        <v>TLJ</v>
      </c>
      <c r="T3265" s="115" t="str">
        <f>IFERROR(VLOOKUP(S3265,[1]LOKASI!$B$4:$D$19,2,0),"-")</f>
        <v>DISTRIK I</v>
      </c>
      <c r="U3265" s="216"/>
      <c r="V3265" s="216"/>
      <c r="W3265" s="215"/>
    </row>
    <row r="3266" spans="2:23" ht="69.75" hidden="1" customHeight="1" x14ac:dyDescent="0.35">
      <c r="B3266" s="115">
        <f t="shared" si="137"/>
        <v>3261</v>
      </c>
      <c r="C3266" s="115" t="s">
        <v>1755</v>
      </c>
      <c r="D3266" s="185" t="s">
        <v>6185</v>
      </c>
      <c r="E3266" s="186"/>
      <c r="F3266" s="187"/>
      <c r="G3266" s="119">
        <v>1</v>
      </c>
      <c r="H3266" s="119"/>
      <c r="I3266" s="119"/>
      <c r="J3266" s="119"/>
      <c r="K3266" s="217">
        <v>44920</v>
      </c>
      <c r="L3266" s="217">
        <v>44920</v>
      </c>
      <c r="M3266" s="217">
        <v>44920</v>
      </c>
      <c r="N3266" s="115" t="s">
        <v>6186</v>
      </c>
      <c r="O3266" s="115" t="s">
        <v>1363</v>
      </c>
      <c r="P3266" s="218">
        <v>12</v>
      </c>
      <c r="Q3266" s="218">
        <v>2022</v>
      </c>
      <c r="R3266" s="115">
        <v>1.84</v>
      </c>
      <c r="S3266" s="115" t="str">
        <f t="shared" si="136"/>
        <v>BRG</v>
      </c>
      <c r="T3266" s="115" t="str">
        <f>IFERROR(VLOOKUP(S3266,[1]LOKASI!$B$4:$D$19,2,0),"-")</f>
        <v>DISTRIK III</v>
      </c>
      <c r="U3266" s="216"/>
      <c r="V3266" s="216"/>
      <c r="W3266" s="215"/>
    </row>
    <row r="3267" spans="2:23" ht="69.75" hidden="1" customHeight="1" x14ac:dyDescent="0.35">
      <c r="B3267" s="115">
        <f t="shared" si="137"/>
        <v>3262</v>
      </c>
      <c r="C3267" s="115" t="s">
        <v>1755</v>
      </c>
      <c r="D3267" s="185" t="s">
        <v>6187</v>
      </c>
      <c r="E3267" s="186"/>
      <c r="F3267" s="187"/>
      <c r="G3267" s="119">
        <v>1</v>
      </c>
      <c r="H3267" s="119"/>
      <c r="I3267" s="119"/>
      <c r="J3267" s="119"/>
      <c r="K3267" s="217">
        <v>44921</v>
      </c>
      <c r="L3267" s="217">
        <v>44921</v>
      </c>
      <c r="M3267" s="217">
        <v>44921</v>
      </c>
      <c r="N3267" s="115" t="s">
        <v>3617</v>
      </c>
      <c r="O3267" s="115" t="s">
        <v>1622</v>
      </c>
      <c r="P3267" s="218">
        <v>12</v>
      </c>
      <c r="Q3267" s="218">
        <v>2022</v>
      </c>
      <c r="R3267" s="115"/>
      <c r="S3267" s="115" t="str">
        <f t="shared" si="136"/>
        <v>TLJ</v>
      </c>
      <c r="T3267" s="115" t="str">
        <f>IFERROR(VLOOKUP(S3267,[1]LOKASI!$B$4:$D$19,2,0),"-")</f>
        <v>DISTRIK I</v>
      </c>
      <c r="U3267" s="216"/>
      <c r="V3267" s="216"/>
      <c r="W3267" s="215"/>
    </row>
    <row r="3268" spans="2:23" ht="69.75" hidden="1" customHeight="1" x14ac:dyDescent="0.35">
      <c r="B3268" s="115">
        <f t="shared" si="137"/>
        <v>3263</v>
      </c>
      <c r="C3268" s="115" t="s">
        <v>1755</v>
      </c>
      <c r="D3268" s="185" t="s">
        <v>6188</v>
      </c>
      <c r="E3268" s="186"/>
      <c r="F3268" s="187"/>
      <c r="G3268" s="119">
        <v>1</v>
      </c>
      <c r="H3268" s="119"/>
      <c r="I3268" s="119"/>
      <c r="J3268" s="119"/>
      <c r="K3268" s="217">
        <v>44921</v>
      </c>
      <c r="L3268" s="217">
        <v>44921</v>
      </c>
      <c r="M3268" s="217">
        <v>44921</v>
      </c>
      <c r="N3268" s="115" t="s">
        <v>3272</v>
      </c>
      <c r="O3268" s="115" t="s">
        <v>1581</v>
      </c>
      <c r="P3268" s="218">
        <v>12</v>
      </c>
      <c r="Q3268" s="218">
        <v>2022</v>
      </c>
      <c r="R3268" s="115">
        <v>0.75</v>
      </c>
      <c r="S3268" s="115" t="str">
        <f t="shared" si="136"/>
        <v>TLJ</v>
      </c>
      <c r="T3268" s="115" t="str">
        <f>IFERROR(VLOOKUP(S3268,[1]LOKASI!$B$4:$D$19,2,0),"-")</f>
        <v>DISTRIK I</v>
      </c>
      <c r="U3268" s="216"/>
      <c r="V3268" s="216"/>
      <c r="W3268" s="215"/>
    </row>
    <row r="3269" spans="2:23" ht="69.75" hidden="1" customHeight="1" x14ac:dyDescent="0.35">
      <c r="B3269" s="115">
        <f t="shared" si="137"/>
        <v>3264</v>
      </c>
      <c r="C3269" s="115" t="s">
        <v>1755</v>
      </c>
      <c r="D3269" s="185" t="s">
        <v>6189</v>
      </c>
      <c r="E3269" s="186"/>
      <c r="F3269" s="187"/>
      <c r="G3269" s="119"/>
      <c r="H3269" s="119"/>
      <c r="I3269" s="119">
        <v>1</v>
      </c>
      <c r="J3269" s="119"/>
      <c r="K3269" s="217">
        <v>44921</v>
      </c>
      <c r="L3269" s="217">
        <v>44921</v>
      </c>
      <c r="M3269" s="217">
        <v>44921</v>
      </c>
      <c r="N3269" s="115" t="s">
        <v>5610</v>
      </c>
      <c r="O3269" s="115" t="s">
        <v>1367</v>
      </c>
      <c r="P3269" s="218">
        <v>12</v>
      </c>
      <c r="Q3269" s="218">
        <v>2022</v>
      </c>
      <c r="R3269" s="115">
        <v>2.6</v>
      </c>
      <c r="S3269" s="115" t="str">
        <f t="shared" si="136"/>
        <v>BRG</v>
      </c>
      <c r="T3269" s="115" t="str">
        <f>IFERROR(VLOOKUP(S3269,[1]LOKASI!$B$4:$D$19,2,0),"-")</f>
        <v>DISTRIK III</v>
      </c>
      <c r="U3269" s="216"/>
      <c r="V3269" s="216"/>
      <c r="W3269" s="215"/>
    </row>
    <row r="3270" spans="2:23" ht="69.75" hidden="1" customHeight="1" x14ac:dyDescent="0.35">
      <c r="B3270" s="115">
        <f t="shared" si="137"/>
        <v>3265</v>
      </c>
      <c r="C3270" s="115" t="s">
        <v>1755</v>
      </c>
      <c r="D3270" s="185" t="s">
        <v>6190</v>
      </c>
      <c r="E3270" s="186"/>
      <c r="F3270" s="187"/>
      <c r="G3270" s="119"/>
      <c r="H3270" s="119"/>
      <c r="I3270" s="119"/>
      <c r="J3270" s="119">
        <v>8</v>
      </c>
      <c r="K3270" s="217">
        <v>44922</v>
      </c>
      <c r="L3270" s="217">
        <v>44922</v>
      </c>
      <c r="M3270" s="217">
        <v>44922</v>
      </c>
      <c r="N3270" s="115" t="s">
        <v>3533</v>
      </c>
      <c r="O3270" s="115" t="s">
        <v>1581</v>
      </c>
      <c r="P3270" s="218">
        <v>12</v>
      </c>
      <c r="Q3270" s="218">
        <v>2022</v>
      </c>
      <c r="R3270" s="115">
        <v>0.02</v>
      </c>
      <c r="S3270" s="115" t="str">
        <f t="shared" ref="S3270:S3333" si="138">IF(C3270="TRUNKLINE",LEFT(O3270,25),IF(C3270="PIPING",LEFT(O3270,13),LEFT(O3270,3)))</f>
        <v>TLJ</v>
      </c>
      <c r="T3270" s="115" t="str">
        <f>IFERROR(VLOOKUP(S3270,[1]LOKASI!$B$4:$D$19,2,0),"-")</f>
        <v>DISTRIK I</v>
      </c>
      <c r="U3270" s="216"/>
      <c r="V3270" s="216"/>
      <c r="W3270" s="215"/>
    </row>
    <row r="3271" spans="2:23" ht="69.75" hidden="1" customHeight="1" x14ac:dyDescent="0.35">
      <c r="B3271" s="115">
        <f t="shared" si="137"/>
        <v>3266</v>
      </c>
      <c r="C3271" s="115" t="s">
        <v>3679</v>
      </c>
      <c r="D3271" s="185" t="s">
        <v>6191</v>
      </c>
      <c r="E3271" s="186"/>
      <c r="F3271" s="187"/>
      <c r="G3271" s="119"/>
      <c r="H3271" s="119"/>
      <c r="I3271" s="119"/>
      <c r="J3271" s="119">
        <v>6</v>
      </c>
      <c r="K3271" s="217">
        <v>44922</v>
      </c>
      <c r="L3271" s="217">
        <v>44922</v>
      </c>
      <c r="M3271" s="217">
        <v>44922</v>
      </c>
      <c r="N3271" s="115" t="s">
        <v>3627</v>
      </c>
      <c r="O3271" s="115" t="s">
        <v>3337</v>
      </c>
      <c r="P3271" s="218">
        <v>12</v>
      </c>
      <c r="Q3271" s="218">
        <v>2022</v>
      </c>
      <c r="R3271" s="115">
        <v>0.17</v>
      </c>
      <c r="S3271" s="115" t="str">
        <f t="shared" si="138"/>
        <v>OGN</v>
      </c>
      <c r="T3271" s="115" t="str">
        <f>IFERROR(VLOOKUP(S3271,[1]LOKASI!$B$4:$D$19,2,0),"-")</f>
        <v>DISTRIK II</v>
      </c>
      <c r="U3271" s="216"/>
      <c r="V3271" s="216"/>
      <c r="W3271" s="215"/>
    </row>
    <row r="3272" spans="2:23" ht="69.75" hidden="1" customHeight="1" x14ac:dyDescent="0.35">
      <c r="B3272" s="115">
        <f t="shared" ref="B3272:B3335" si="139">B3271+1</f>
        <v>3267</v>
      </c>
      <c r="C3272" s="115" t="s">
        <v>2301</v>
      </c>
      <c r="D3272" s="185" t="s">
        <v>6192</v>
      </c>
      <c r="E3272" s="186"/>
      <c r="F3272" s="187"/>
      <c r="G3272" s="119"/>
      <c r="H3272" s="119"/>
      <c r="I3272" s="119"/>
      <c r="J3272" s="119">
        <v>8</v>
      </c>
      <c r="K3272" s="217">
        <v>44922</v>
      </c>
      <c r="L3272" s="217">
        <v>44922</v>
      </c>
      <c r="M3272" s="217">
        <v>44922</v>
      </c>
      <c r="N3272" s="115" t="s">
        <v>3993</v>
      </c>
      <c r="O3272" s="115" t="s">
        <v>5397</v>
      </c>
      <c r="P3272" s="218">
        <v>12</v>
      </c>
      <c r="Q3272" s="218">
        <v>2022</v>
      </c>
      <c r="R3272" s="115"/>
      <c r="S3272" s="115" t="str">
        <f t="shared" si="138"/>
        <v>KAG</v>
      </c>
      <c r="T3272" s="115" t="str">
        <f>IFERROR(VLOOKUP(S3272,[1]LOKASI!$B$4:$D$19,2,0),"-")</f>
        <v>DISTRIK III</v>
      </c>
      <c r="U3272" s="216"/>
      <c r="V3272" s="216"/>
      <c r="W3272" s="215"/>
    </row>
    <row r="3273" spans="2:23" ht="69.75" hidden="1" customHeight="1" x14ac:dyDescent="0.35">
      <c r="B3273" s="115">
        <f t="shared" si="139"/>
        <v>3268</v>
      </c>
      <c r="C3273" s="115" t="s">
        <v>1755</v>
      </c>
      <c r="D3273" s="185" t="s">
        <v>6193</v>
      </c>
      <c r="E3273" s="186"/>
      <c r="F3273" s="187"/>
      <c r="G3273" s="119"/>
      <c r="H3273" s="119">
        <v>1</v>
      </c>
      <c r="I3273" s="119"/>
      <c r="J3273" s="119"/>
      <c r="K3273" s="217">
        <v>44923</v>
      </c>
      <c r="L3273" s="217">
        <v>44923</v>
      </c>
      <c r="M3273" s="217">
        <v>44923</v>
      </c>
      <c r="N3273" s="115" t="s">
        <v>3341</v>
      </c>
      <c r="O3273" s="115" t="s">
        <v>1667</v>
      </c>
      <c r="P3273" s="218">
        <v>12</v>
      </c>
      <c r="Q3273" s="218">
        <v>2022</v>
      </c>
      <c r="R3273" s="115">
        <v>1.3</v>
      </c>
      <c r="S3273" s="115" t="str">
        <f t="shared" si="138"/>
        <v>TMT</v>
      </c>
      <c r="T3273" s="115" t="str">
        <f>IFERROR(VLOOKUP(S3273,[1]LOKASI!$B$4:$D$19,2,0),"-")</f>
        <v>DISTRIK II</v>
      </c>
      <c r="U3273" s="216"/>
      <c r="V3273" s="216"/>
      <c r="W3273" s="215"/>
    </row>
    <row r="3274" spans="2:23" ht="69.75" hidden="1" customHeight="1" x14ac:dyDescent="0.35">
      <c r="B3274" s="115">
        <f t="shared" si="139"/>
        <v>3269</v>
      </c>
      <c r="C3274" s="115" t="s">
        <v>1755</v>
      </c>
      <c r="D3274" s="185" t="s">
        <v>6194</v>
      </c>
      <c r="E3274" s="186"/>
      <c r="F3274" s="187"/>
      <c r="G3274" s="119"/>
      <c r="H3274" s="119"/>
      <c r="I3274" s="119"/>
      <c r="J3274" s="119">
        <v>12</v>
      </c>
      <c r="K3274" s="217">
        <v>44923</v>
      </c>
      <c r="L3274" s="217">
        <v>44923</v>
      </c>
      <c r="M3274" s="217">
        <v>44923</v>
      </c>
      <c r="N3274" s="115" t="s">
        <v>6195</v>
      </c>
      <c r="O3274" s="115" t="s">
        <v>6176</v>
      </c>
      <c r="P3274" s="218">
        <v>12</v>
      </c>
      <c r="Q3274" s="218">
        <v>2022</v>
      </c>
      <c r="R3274" s="115">
        <v>2.5</v>
      </c>
      <c r="S3274" s="115" t="str">
        <f t="shared" si="138"/>
        <v>KAG</v>
      </c>
      <c r="T3274" s="115" t="str">
        <f>IFERROR(VLOOKUP(S3274,[1]LOKASI!$B$4:$D$19,2,0),"-")</f>
        <v>DISTRIK III</v>
      </c>
      <c r="U3274" s="216"/>
      <c r="V3274" s="216"/>
      <c r="W3274" s="215"/>
    </row>
    <row r="3275" spans="2:23" ht="69.75" hidden="1" customHeight="1" x14ac:dyDescent="0.35">
      <c r="B3275" s="115">
        <f t="shared" si="139"/>
        <v>3270</v>
      </c>
      <c r="C3275" s="115" t="s">
        <v>1755</v>
      </c>
      <c r="D3275" s="185" t="s">
        <v>6196</v>
      </c>
      <c r="E3275" s="186"/>
      <c r="F3275" s="187"/>
      <c r="G3275" s="119">
        <v>1</v>
      </c>
      <c r="H3275" s="119"/>
      <c r="I3275" s="119"/>
      <c r="J3275" s="119"/>
      <c r="K3275" s="217">
        <v>44924</v>
      </c>
      <c r="L3275" s="217">
        <v>44924</v>
      </c>
      <c r="M3275" s="217">
        <v>44924</v>
      </c>
      <c r="N3275" s="115" t="s">
        <v>6197</v>
      </c>
      <c r="O3275" s="115" t="s">
        <v>610</v>
      </c>
      <c r="P3275" s="218">
        <v>12</v>
      </c>
      <c r="Q3275" s="218">
        <v>2022</v>
      </c>
      <c r="R3275" s="115"/>
      <c r="S3275" s="115" t="str">
        <f t="shared" si="138"/>
        <v>TLJ</v>
      </c>
      <c r="T3275" s="115" t="str">
        <f>IFERROR(VLOOKUP(S3275,[1]LOKASI!$B$4:$D$19,2,0),"-")</f>
        <v>DISTRIK I</v>
      </c>
      <c r="U3275" s="216"/>
      <c r="V3275" s="216"/>
      <c r="W3275" s="215"/>
    </row>
    <row r="3276" spans="2:23" ht="69.75" hidden="1" customHeight="1" x14ac:dyDescent="0.35">
      <c r="B3276" s="115">
        <f t="shared" si="139"/>
        <v>3271</v>
      </c>
      <c r="C3276" s="115" t="s">
        <v>1755</v>
      </c>
      <c r="D3276" s="185" t="s">
        <v>6198</v>
      </c>
      <c r="E3276" s="186"/>
      <c r="F3276" s="187"/>
      <c r="G3276" s="119"/>
      <c r="H3276" s="119"/>
      <c r="I3276" s="119">
        <v>1</v>
      </c>
      <c r="J3276" s="119"/>
      <c r="K3276" s="217">
        <v>44924</v>
      </c>
      <c r="L3276" s="217">
        <v>44924</v>
      </c>
      <c r="M3276" s="217">
        <v>44924</v>
      </c>
      <c r="N3276" s="115" t="s">
        <v>2696</v>
      </c>
      <c r="O3276" s="115" t="s">
        <v>1529</v>
      </c>
      <c r="P3276" s="218">
        <v>12</v>
      </c>
      <c r="Q3276" s="218">
        <v>2022</v>
      </c>
      <c r="R3276" s="115">
        <v>0.83</v>
      </c>
      <c r="S3276" s="115" t="str">
        <f t="shared" si="138"/>
        <v>PMB</v>
      </c>
      <c r="T3276" s="115" t="str">
        <f>IFERROR(VLOOKUP(S3276,[1]LOKASI!$B$4:$D$19,2,0),"-")</f>
        <v>DISTRIK I</v>
      </c>
      <c r="U3276" s="216"/>
      <c r="V3276" s="216"/>
      <c r="W3276" s="215"/>
    </row>
    <row r="3277" spans="2:23" ht="69.75" hidden="1" customHeight="1" x14ac:dyDescent="0.35">
      <c r="B3277" s="115">
        <f t="shared" si="139"/>
        <v>3272</v>
      </c>
      <c r="C3277" s="115" t="s">
        <v>2301</v>
      </c>
      <c r="D3277" s="185" t="s">
        <v>6199</v>
      </c>
      <c r="E3277" s="186"/>
      <c r="F3277" s="187"/>
      <c r="G3277" s="119">
        <v>1</v>
      </c>
      <c r="H3277" s="119"/>
      <c r="I3277" s="119"/>
      <c r="J3277" s="119"/>
      <c r="K3277" s="217">
        <v>44924</v>
      </c>
      <c r="L3277" s="217">
        <v>44924</v>
      </c>
      <c r="M3277" s="217">
        <v>44924</v>
      </c>
      <c r="N3277" s="115" t="s">
        <v>6200</v>
      </c>
      <c r="O3277" s="115" t="s">
        <v>1842</v>
      </c>
      <c r="P3277" s="218">
        <v>12</v>
      </c>
      <c r="Q3277" s="218">
        <v>2022</v>
      </c>
      <c r="R3277" s="115"/>
      <c r="S3277" s="115" t="str">
        <f t="shared" si="138"/>
        <v>TLJ</v>
      </c>
      <c r="T3277" s="115" t="str">
        <f>IFERROR(VLOOKUP(S3277,[1]LOKASI!$B$4:$D$19,2,0),"-")</f>
        <v>DISTRIK I</v>
      </c>
      <c r="U3277" s="216"/>
      <c r="V3277" s="216"/>
      <c r="W3277" s="215"/>
    </row>
    <row r="3278" spans="2:23" ht="69.75" hidden="1" customHeight="1" x14ac:dyDescent="0.35">
      <c r="B3278" s="115">
        <f t="shared" si="139"/>
        <v>3273</v>
      </c>
      <c r="C3278" s="115" t="s">
        <v>1755</v>
      </c>
      <c r="D3278" s="185" t="s">
        <v>6201</v>
      </c>
      <c r="E3278" s="186"/>
      <c r="F3278" s="187"/>
      <c r="G3278" s="119"/>
      <c r="H3278" s="119"/>
      <c r="I3278" s="119">
        <v>1</v>
      </c>
      <c r="J3278" s="119"/>
      <c r="K3278" s="217">
        <v>44924</v>
      </c>
      <c r="L3278" s="217">
        <v>44924</v>
      </c>
      <c r="M3278" s="217">
        <v>44924</v>
      </c>
      <c r="N3278" s="115" t="s">
        <v>3721</v>
      </c>
      <c r="O3278" s="115" t="s">
        <v>1667</v>
      </c>
      <c r="P3278" s="218">
        <v>12</v>
      </c>
      <c r="Q3278" s="218">
        <v>2022</v>
      </c>
      <c r="R3278" s="115">
        <v>1.3</v>
      </c>
      <c r="S3278" s="115" t="str">
        <f t="shared" si="138"/>
        <v>TMT</v>
      </c>
      <c r="T3278" s="115" t="str">
        <f>IFERROR(VLOOKUP(S3278,[1]LOKASI!$B$4:$D$19,2,0),"-")</f>
        <v>DISTRIK II</v>
      </c>
      <c r="U3278" s="216"/>
      <c r="V3278" s="216"/>
      <c r="W3278" s="215"/>
    </row>
    <row r="3279" spans="2:23" ht="69.75" hidden="1" customHeight="1" x14ac:dyDescent="0.35">
      <c r="B3279" s="115">
        <f t="shared" si="139"/>
        <v>3274</v>
      </c>
      <c r="C3279" s="115" t="s">
        <v>1755</v>
      </c>
      <c r="D3279" s="185" t="s">
        <v>6202</v>
      </c>
      <c r="E3279" s="186"/>
      <c r="F3279" s="187"/>
      <c r="G3279" s="119">
        <v>1</v>
      </c>
      <c r="H3279" s="119"/>
      <c r="I3279" s="119"/>
      <c r="J3279" s="119"/>
      <c r="K3279" s="217">
        <v>44924</v>
      </c>
      <c r="L3279" s="217">
        <v>44924</v>
      </c>
      <c r="M3279" s="217">
        <v>44925</v>
      </c>
      <c r="N3279" s="115" t="s">
        <v>3651</v>
      </c>
      <c r="O3279" s="115" t="s">
        <v>1509</v>
      </c>
      <c r="P3279" s="218">
        <v>12</v>
      </c>
      <c r="Q3279" s="218">
        <v>2022</v>
      </c>
      <c r="R3279" s="115"/>
      <c r="S3279" s="115" t="str">
        <f t="shared" si="138"/>
        <v>PMB</v>
      </c>
      <c r="T3279" s="115" t="str">
        <f>IFERROR(VLOOKUP(S3279,[1]LOKASI!$B$4:$D$19,2,0),"-")</f>
        <v>DISTRIK I</v>
      </c>
      <c r="U3279" s="216"/>
      <c r="V3279" s="216"/>
      <c r="W3279" s="215"/>
    </row>
    <row r="3280" spans="2:23" ht="69.75" hidden="1" customHeight="1" x14ac:dyDescent="0.35">
      <c r="B3280" s="115">
        <f t="shared" si="139"/>
        <v>3275</v>
      </c>
      <c r="C3280" s="115" t="s">
        <v>1755</v>
      </c>
      <c r="D3280" s="185" t="s">
        <v>6203</v>
      </c>
      <c r="E3280" s="186"/>
      <c r="F3280" s="187"/>
      <c r="G3280" s="119"/>
      <c r="H3280" s="119"/>
      <c r="I3280" s="119"/>
      <c r="J3280" s="119">
        <v>8</v>
      </c>
      <c r="K3280" s="217">
        <v>44925</v>
      </c>
      <c r="L3280" s="217">
        <v>44925</v>
      </c>
      <c r="M3280" s="217">
        <v>44925</v>
      </c>
      <c r="N3280" s="115" t="s">
        <v>3658</v>
      </c>
      <c r="O3280" s="115" t="s">
        <v>644</v>
      </c>
      <c r="P3280" s="218">
        <v>12</v>
      </c>
      <c r="Q3280" s="218">
        <v>2022</v>
      </c>
      <c r="R3280" s="115">
        <v>0.01</v>
      </c>
      <c r="S3280" s="115" t="str">
        <f t="shared" si="138"/>
        <v>TLJ</v>
      </c>
      <c r="T3280" s="115" t="str">
        <f>IFERROR(VLOOKUP(S3280,[1]LOKASI!$B$4:$D$19,2,0),"-")</f>
        <v>DISTRIK I</v>
      </c>
      <c r="U3280" s="216"/>
      <c r="V3280" s="216"/>
      <c r="W3280" s="215"/>
    </row>
    <row r="3281" spans="2:23" ht="69.75" hidden="1" customHeight="1" x14ac:dyDescent="0.35">
      <c r="B3281" s="115">
        <f t="shared" si="139"/>
        <v>3276</v>
      </c>
      <c r="C3281" s="115" t="s">
        <v>1755</v>
      </c>
      <c r="D3281" s="185" t="s">
        <v>6204</v>
      </c>
      <c r="E3281" s="186"/>
      <c r="F3281" s="187"/>
      <c r="G3281" s="119"/>
      <c r="H3281" s="119"/>
      <c r="I3281" s="119"/>
      <c r="J3281" s="119">
        <v>80</v>
      </c>
      <c r="K3281" s="217">
        <v>44925</v>
      </c>
      <c r="L3281" s="217">
        <v>44925</v>
      </c>
      <c r="M3281" s="217">
        <v>44925</v>
      </c>
      <c r="N3281" s="115" t="s">
        <v>6205</v>
      </c>
      <c r="O3281" s="115" t="s">
        <v>1608</v>
      </c>
      <c r="P3281" s="218">
        <v>12</v>
      </c>
      <c r="Q3281" s="218">
        <v>2022</v>
      </c>
      <c r="R3281" s="115">
        <v>0.5</v>
      </c>
      <c r="S3281" s="115" t="str">
        <f t="shared" si="138"/>
        <v>TLJ</v>
      </c>
      <c r="T3281" s="115" t="str">
        <f>IFERROR(VLOOKUP(S3281,[1]LOKASI!$B$4:$D$19,2,0),"-")</f>
        <v>DISTRIK I</v>
      </c>
      <c r="U3281" s="216"/>
      <c r="V3281" s="216"/>
      <c r="W3281" s="215"/>
    </row>
    <row r="3282" spans="2:23" ht="69.75" hidden="1" customHeight="1" x14ac:dyDescent="0.35">
      <c r="B3282" s="115">
        <f t="shared" si="139"/>
        <v>3277</v>
      </c>
      <c r="C3282" s="115" t="s">
        <v>1755</v>
      </c>
      <c r="D3282" s="185" t="s">
        <v>6206</v>
      </c>
      <c r="E3282" s="186"/>
      <c r="F3282" s="187"/>
      <c r="G3282" s="119"/>
      <c r="H3282" s="119"/>
      <c r="I3282" s="119"/>
      <c r="J3282" s="119">
        <v>24</v>
      </c>
      <c r="K3282" s="217">
        <v>44925</v>
      </c>
      <c r="L3282" s="217">
        <v>44925</v>
      </c>
      <c r="M3282" s="217">
        <v>44925</v>
      </c>
      <c r="N3282" s="115" t="s">
        <v>3636</v>
      </c>
      <c r="O3282" s="115" t="s">
        <v>1679</v>
      </c>
      <c r="P3282" s="218">
        <v>12</v>
      </c>
      <c r="Q3282" s="218">
        <v>2022</v>
      </c>
      <c r="R3282" s="115">
        <v>0.85</v>
      </c>
      <c r="S3282" s="115" t="str">
        <f t="shared" si="138"/>
        <v>TTB</v>
      </c>
      <c r="T3282" s="115" t="str">
        <f>IFERROR(VLOOKUP(S3282,[1]LOKASI!$B$4:$D$19,2,0),"-")</f>
        <v>DISTRIK II</v>
      </c>
      <c r="U3282" s="216"/>
      <c r="V3282" s="216"/>
      <c r="W3282" s="215"/>
    </row>
    <row r="3283" spans="2:23" ht="69.75" hidden="1" customHeight="1" x14ac:dyDescent="0.35">
      <c r="B3283" s="115">
        <f t="shared" si="139"/>
        <v>3278</v>
      </c>
      <c r="C3283" s="115" t="s">
        <v>1755</v>
      </c>
      <c r="D3283" s="185" t="s">
        <v>6207</v>
      </c>
      <c r="E3283" s="186"/>
      <c r="F3283" s="187"/>
      <c r="G3283" s="119"/>
      <c r="H3283" s="119"/>
      <c r="I3283" s="119">
        <v>1</v>
      </c>
      <c r="J3283" s="119"/>
      <c r="K3283" s="217">
        <v>44925</v>
      </c>
      <c r="L3283" s="217">
        <v>44925</v>
      </c>
      <c r="M3283" s="217">
        <v>44925</v>
      </c>
      <c r="N3283" s="115" t="s">
        <v>4197</v>
      </c>
      <c r="O3283" s="115" t="s">
        <v>1364</v>
      </c>
      <c r="P3283" s="218">
        <v>12</v>
      </c>
      <c r="Q3283" s="218">
        <v>2022</v>
      </c>
      <c r="R3283" s="115">
        <v>1.5</v>
      </c>
      <c r="S3283" s="115" t="str">
        <f t="shared" si="138"/>
        <v>BRG</v>
      </c>
      <c r="T3283" s="115" t="str">
        <f>IFERROR(VLOOKUP(S3283,[1]LOKASI!$B$4:$D$19,2,0),"-")</f>
        <v>DISTRIK III</v>
      </c>
      <c r="U3283" s="216"/>
      <c r="V3283" s="216"/>
      <c r="W3283" s="215"/>
    </row>
    <row r="3284" spans="2:23" ht="69.75" hidden="1" customHeight="1" x14ac:dyDescent="0.35">
      <c r="B3284" s="115">
        <f t="shared" si="139"/>
        <v>3279</v>
      </c>
      <c r="C3284" s="115" t="s">
        <v>1755</v>
      </c>
      <c r="D3284" s="185" t="s">
        <v>6208</v>
      </c>
      <c r="E3284" s="186"/>
      <c r="F3284" s="187"/>
      <c r="G3284" s="119"/>
      <c r="H3284" s="119"/>
      <c r="I3284" s="119"/>
      <c r="J3284" s="119">
        <v>16</v>
      </c>
      <c r="K3284" s="217">
        <v>44925</v>
      </c>
      <c r="L3284" s="217">
        <v>44925</v>
      </c>
      <c r="M3284" s="217">
        <v>44925</v>
      </c>
      <c r="N3284" s="115" t="s">
        <v>3434</v>
      </c>
      <c r="O3284" s="115" t="s">
        <v>1363</v>
      </c>
      <c r="P3284" s="218">
        <v>12</v>
      </c>
      <c r="Q3284" s="218">
        <v>2022</v>
      </c>
      <c r="R3284" s="115">
        <v>2.2000000000000002</v>
      </c>
      <c r="S3284" s="115" t="str">
        <f t="shared" si="138"/>
        <v>BRG</v>
      </c>
      <c r="T3284" s="115" t="str">
        <f>IFERROR(VLOOKUP(S3284,[1]LOKASI!$B$4:$D$19,2,0),"-")</f>
        <v>DISTRIK III</v>
      </c>
      <c r="U3284" s="216"/>
      <c r="V3284" s="216"/>
      <c r="W3284" s="215"/>
    </row>
    <row r="3285" spans="2:23" ht="69.75" hidden="1" customHeight="1" x14ac:dyDescent="0.35">
      <c r="B3285" s="115">
        <f t="shared" si="139"/>
        <v>3280</v>
      </c>
      <c r="C3285" s="115" t="s">
        <v>1755</v>
      </c>
      <c r="D3285" s="185" t="s">
        <v>6209</v>
      </c>
      <c r="E3285" s="186"/>
      <c r="F3285" s="187"/>
      <c r="G3285" s="119"/>
      <c r="H3285" s="119"/>
      <c r="I3285" s="119">
        <v>1</v>
      </c>
      <c r="J3285" s="119"/>
      <c r="K3285" s="217">
        <v>44926</v>
      </c>
      <c r="L3285" s="217">
        <v>44926</v>
      </c>
      <c r="M3285" s="217">
        <v>44926</v>
      </c>
      <c r="N3285" s="115" t="s">
        <v>3547</v>
      </c>
      <c r="O3285" s="115" t="s">
        <v>1137</v>
      </c>
      <c r="P3285" s="218">
        <v>12</v>
      </c>
      <c r="Q3285" s="218">
        <v>2022</v>
      </c>
      <c r="R3285" s="115">
        <v>0.6</v>
      </c>
      <c r="S3285" s="115" t="str">
        <f t="shared" si="138"/>
        <v>TLJ</v>
      </c>
      <c r="T3285" s="115" t="str">
        <f>IFERROR(VLOOKUP(S3285,[1]LOKASI!$B$4:$D$19,2,0),"-")</f>
        <v>DISTRIK I</v>
      </c>
      <c r="U3285" s="216"/>
      <c r="V3285" s="216"/>
      <c r="W3285" s="215"/>
    </row>
    <row r="3286" spans="2:23" ht="69.75" hidden="1" customHeight="1" x14ac:dyDescent="0.35">
      <c r="B3286" s="115">
        <f t="shared" si="139"/>
        <v>3281</v>
      </c>
      <c r="C3286" s="115" t="s">
        <v>1755</v>
      </c>
      <c r="D3286" s="185" t="s">
        <v>6210</v>
      </c>
      <c r="E3286" s="186"/>
      <c r="F3286" s="187"/>
      <c r="G3286" s="119"/>
      <c r="H3286" s="119"/>
      <c r="I3286" s="119"/>
      <c r="J3286" s="119">
        <v>8</v>
      </c>
      <c r="K3286" s="217">
        <v>44926</v>
      </c>
      <c r="L3286" s="217">
        <v>44926</v>
      </c>
      <c r="M3286" s="217">
        <v>44926</v>
      </c>
      <c r="N3286" s="115" t="s">
        <v>3252</v>
      </c>
      <c r="O3286" s="115" t="s">
        <v>1580</v>
      </c>
      <c r="P3286" s="218">
        <v>12</v>
      </c>
      <c r="Q3286" s="218">
        <v>2022</v>
      </c>
      <c r="R3286" s="115">
        <v>0.25</v>
      </c>
      <c r="S3286" s="115" t="str">
        <f t="shared" si="138"/>
        <v>TLJ</v>
      </c>
      <c r="T3286" s="115" t="str">
        <f>IFERROR(VLOOKUP(S3286,[1]LOKASI!$B$4:$D$19,2,0),"-")</f>
        <v>DISTRIK I</v>
      </c>
      <c r="U3286" s="216"/>
      <c r="V3286" s="216"/>
      <c r="W3286" s="215"/>
    </row>
    <row r="3287" spans="2:23" ht="69.75" hidden="1" customHeight="1" x14ac:dyDescent="0.35">
      <c r="B3287" s="115">
        <f t="shared" si="139"/>
        <v>3282</v>
      </c>
      <c r="C3287" s="115" t="s">
        <v>1300</v>
      </c>
      <c r="D3287" s="185" t="s">
        <v>6211</v>
      </c>
      <c r="E3287" s="186"/>
      <c r="F3287" s="187"/>
      <c r="G3287" s="119"/>
      <c r="H3287" s="119"/>
      <c r="I3287" s="119"/>
      <c r="J3287" s="119">
        <v>3</v>
      </c>
      <c r="K3287" s="217">
        <v>44927</v>
      </c>
      <c r="L3287" s="217">
        <v>44927</v>
      </c>
      <c r="M3287" s="217">
        <v>44927</v>
      </c>
      <c r="N3287" s="115" t="s">
        <v>6212</v>
      </c>
      <c r="O3287" s="115" t="s">
        <v>1996</v>
      </c>
      <c r="P3287" s="218">
        <v>1</v>
      </c>
      <c r="Q3287" s="218">
        <v>2023</v>
      </c>
      <c r="R3287" s="115"/>
      <c r="S3287" s="115" t="str">
        <f t="shared" si="138"/>
        <v>TTB</v>
      </c>
      <c r="T3287" s="115" t="str">
        <f>IFERROR(VLOOKUP(S3287,[1]LOKASI!$B$4:$D$19,2,0),"-")</f>
        <v>DISTRIK II</v>
      </c>
      <c r="U3287" s="216"/>
      <c r="V3287" s="216"/>
      <c r="W3287" s="215"/>
    </row>
    <row r="3288" spans="2:23" ht="69.75" hidden="1" customHeight="1" x14ac:dyDescent="0.35">
      <c r="B3288" s="115">
        <f t="shared" si="139"/>
        <v>3283</v>
      </c>
      <c r="C3288" s="115" t="s">
        <v>2301</v>
      </c>
      <c r="D3288" s="185" t="s">
        <v>6213</v>
      </c>
      <c r="E3288" s="186"/>
      <c r="F3288" s="187"/>
      <c r="G3288" s="119"/>
      <c r="H3288" s="119"/>
      <c r="I3288" s="119">
        <v>1</v>
      </c>
      <c r="J3288" s="119"/>
      <c r="K3288" s="217">
        <v>44928</v>
      </c>
      <c r="L3288" s="217">
        <v>44928</v>
      </c>
      <c r="M3288" s="217">
        <v>44928</v>
      </c>
      <c r="N3288" s="115" t="s">
        <v>3150</v>
      </c>
      <c r="O3288" s="115" t="s">
        <v>1540</v>
      </c>
      <c r="P3288" s="218">
        <v>1</v>
      </c>
      <c r="Q3288" s="218">
        <v>2023</v>
      </c>
      <c r="R3288" s="115"/>
      <c r="S3288" s="115" t="str">
        <f t="shared" si="138"/>
        <v>SP 1 GNK</v>
      </c>
      <c r="T3288" s="115" t="str">
        <f>IFERROR(VLOOKUP(S3288,[1]LOKASI!$B$4:$D$19,2,0),"-")</f>
        <v>-</v>
      </c>
      <c r="U3288" s="216"/>
      <c r="V3288" s="216"/>
      <c r="W3288" s="215"/>
    </row>
    <row r="3289" spans="2:23" ht="69.75" hidden="1" customHeight="1" x14ac:dyDescent="0.35">
      <c r="B3289" s="115">
        <f t="shared" si="139"/>
        <v>3284</v>
      </c>
      <c r="C3289" s="115" t="s">
        <v>1755</v>
      </c>
      <c r="D3289" s="185" t="s">
        <v>6214</v>
      </c>
      <c r="E3289" s="186"/>
      <c r="F3289" s="187"/>
      <c r="G3289" s="119"/>
      <c r="H3289" s="119"/>
      <c r="I3289" s="119">
        <v>1</v>
      </c>
      <c r="J3289" s="119"/>
      <c r="K3289" s="217">
        <v>44928</v>
      </c>
      <c r="L3289" s="217">
        <v>44928</v>
      </c>
      <c r="M3289" s="217">
        <v>44928</v>
      </c>
      <c r="N3289" s="115" t="s">
        <v>3002</v>
      </c>
      <c r="O3289" s="115" t="s">
        <v>1426</v>
      </c>
      <c r="P3289" s="218">
        <v>1</v>
      </c>
      <c r="Q3289" s="218">
        <v>2023</v>
      </c>
      <c r="R3289" s="115">
        <v>7.0000000000000007E-2</v>
      </c>
      <c r="S3289" s="115" t="str">
        <f t="shared" si="138"/>
        <v>GNK</v>
      </c>
      <c r="T3289" s="115" t="str">
        <f>IFERROR(VLOOKUP(S3289,[1]LOKASI!$B$4:$D$19,2,0),"-")</f>
        <v>DISTRIK I</v>
      </c>
      <c r="U3289" s="216"/>
      <c r="V3289" s="216"/>
      <c r="W3289" s="215"/>
    </row>
    <row r="3290" spans="2:23" ht="69.75" hidden="1" customHeight="1" x14ac:dyDescent="0.35">
      <c r="B3290" s="115">
        <f t="shared" si="139"/>
        <v>3285</v>
      </c>
      <c r="C3290" s="115" t="s">
        <v>1755</v>
      </c>
      <c r="D3290" s="185" t="s">
        <v>6215</v>
      </c>
      <c r="E3290" s="186"/>
      <c r="F3290" s="187"/>
      <c r="G3290" s="119"/>
      <c r="H3290" s="119"/>
      <c r="I3290" s="119">
        <v>1</v>
      </c>
      <c r="J3290" s="119"/>
      <c r="K3290" s="217">
        <v>44928</v>
      </c>
      <c r="L3290" s="217">
        <v>44928</v>
      </c>
      <c r="M3290" s="217">
        <v>44928</v>
      </c>
      <c r="N3290" s="115" t="s">
        <v>3562</v>
      </c>
      <c r="O3290" s="115" t="s">
        <v>1028</v>
      </c>
      <c r="P3290" s="218">
        <v>1</v>
      </c>
      <c r="Q3290" s="218">
        <v>2023</v>
      </c>
      <c r="R3290" s="115">
        <v>0.08</v>
      </c>
      <c r="S3290" s="115" t="str">
        <f t="shared" si="138"/>
        <v>TLJ</v>
      </c>
      <c r="T3290" s="115" t="str">
        <f>IFERROR(VLOOKUP(S3290,[1]LOKASI!$B$4:$D$19,2,0),"-")</f>
        <v>DISTRIK I</v>
      </c>
      <c r="U3290" s="216"/>
      <c r="V3290" s="216"/>
      <c r="W3290" s="215"/>
    </row>
    <row r="3291" spans="2:23" ht="69.75" hidden="1" customHeight="1" x14ac:dyDescent="0.35">
      <c r="B3291" s="115">
        <f t="shared" si="139"/>
        <v>3286</v>
      </c>
      <c r="C3291" s="115" t="s">
        <v>1755</v>
      </c>
      <c r="D3291" s="185" t="s">
        <v>6216</v>
      </c>
      <c r="E3291" s="186"/>
      <c r="F3291" s="187"/>
      <c r="G3291" s="119"/>
      <c r="H3291" s="119"/>
      <c r="I3291" s="119">
        <v>1</v>
      </c>
      <c r="J3291" s="119"/>
      <c r="K3291" s="217">
        <v>44928</v>
      </c>
      <c r="L3291" s="217">
        <v>44928</v>
      </c>
      <c r="M3291" s="217">
        <v>44928</v>
      </c>
      <c r="N3291" s="115" t="s">
        <v>3073</v>
      </c>
      <c r="O3291" s="115" t="s">
        <v>1046</v>
      </c>
      <c r="P3291" s="218">
        <v>1</v>
      </c>
      <c r="Q3291" s="218">
        <v>2023</v>
      </c>
      <c r="R3291" s="115"/>
      <c r="S3291" s="115" t="str">
        <f t="shared" si="138"/>
        <v>TLJ</v>
      </c>
      <c r="T3291" s="115" t="str">
        <f>IFERROR(VLOOKUP(S3291,[1]LOKASI!$B$4:$D$19,2,0),"-")</f>
        <v>DISTRIK I</v>
      </c>
      <c r="U3291" s="216"/>
      <c r="V3291" s="216"/>
      <c r="W3291" s="215"/>
    </row>
    <row r="3292" spans="2:23" ht="69.75" hidden="1" customHeight="1" x14ac:dyDescent="0.35">
      <c r="B3292" s="115">
        <f t="shared" si="139"/>
        <v>3287</v>
      </c>
      <c r="C3292" s="115" t="s">
        <v>1755</v>
      </c>
      <c r="D3292" s="185" t="s">
        <v>6217</v>
      </c>
      <c r="E3292" s="186"/>
      <c r="F3292" s="187"/>
      <c r="G3292" s="119"/>
      <c r="H3292" s="119"/>
      <c r="I3292" s="119"/>
      <c r="J3292" s="119">
        <v>16</v>
      </c>
      <c r="K3292" s="217">
        <v>44929</v>
      </c>
      <c r="L3292" s="217">
        <v>44929</v>
      </c>
      <c r="M3292" s="217">
        <v>44929</v>
      </c>
      <c r="N3292" s="115" t="s">
        <v>3298</v>
      </c>
      <c r="O3292" s="115" t="s">
        <v>1046</v>
      </c>
      <c r="P3292" s="218">
        <v>1</v>
      </c>
      <c r="Q3292" s="218">
        <v>2023</v>
      </c>
      <c r="R3292" s="115">
        <v>0.09</v>
      </c>
      <c r="S3292" s="115" t="str">
        <f t="shared" si="138"/>
        <v>TLJ</v>
      </c>
      <c r="T3292" s="115" t="str">
        <f>IFERROR(VLOOKUP(S3292,[1]LOKASI!$B$4:$D$19,2,0),"-")</f>
        <v>DISTRIK I</v>
      </c>
      <c r="U3292" s="216"/>
      <c r="V3292" s="216"/>
      <c r="W3292" s="215"/>
    </row>
    <row r="3293" spans="2:23" ht="69.75" hidden="1" customHeight="1" x14ac:dyDescent="0.35">
      <c r="B3293" s="115">
        <f t="shared" si="139"/>
        <v>3288</v>
      </c>
      <c r="C3293" s="115" t="s">
        <v>1755</v>
      </c>
      <c r="D3293" s="185" t="s">
        <v>6218</v>
      </c>
      <c r="E3293" s="186"/>
      <c r="F3293" s="187"/>
      <c r="G3293" s="119"/>
      <c r="H3293" s="119"/>
      <c r="I3293" s="119">
        <v>1</v>
      </c>
      <c r="J3293" s="119"/>
      <c r="K3293" s="217">
        <v>44929</v>
      </c>
      <c r="L3293" s="217">
        <v>44929</v>
      </c>
      <c r="M3293" s="217">
        <v>44929</v>
      </c>
      <c r="N3293" s="115" t="s">
        <v>3403</v>
      </c>
      <c r="O3293" s="115" t="s">
        <v>4961</v>
      </c>
      <c r="P3293" s="218">
        <v>1</v>
      </c>
      <c r="Q3293" s="218">
        <v>2023</v>
      </c>
      <c r="R3293" s="115">
        <v>0.35</v>
      </c>
      <c r="S3293" s="115" t="str">
        <f t="shared" si="138"/>
        <v>TLJ</v>
      </c>
      <c r="T3293" s="115" t="str">
        <f>IFERROR(VLOOKUP(S3293,[1]LOKASI!$B$4:$D$19,2,0),"-")</f>
        <v>DISTRIK I</v>
      </c>
      <c r="U3293" s="216"/>
      <c r="V3293" s="216"/>
      <c r="W3293" s="215"/>
    </row>
    <row r="3294" spans="2:23" ht="69.75" hidden="1" customHeight="1" x14ac:dyDescent="0.35">
      <c r="B3294" s="115">
        <f t="shared" si="139"/>
        <v>3289</v>
      </c>
      <c r="C3294" s="115" t="s">
        <v>1755</v>
      </c>
      <c r="D3294" s="185" t="s">
        <v>6219</v>
      </c>
      <c r="E3294" s="186"/>
      <c r="F3294" s="187"/>
      <c r="G3294" s="119"/>
      <c r="H3294" s="119"/>
      <c r="I3294" s="119"/>
      <c r="J3294" s="119">
        <v>8</v>
      </c>
      <c r="K3294" s="217">
        <v>44929</v>
      </c>
      <c r="L3294" s="217">
        <v>44929</v>
      </c>
      <c r="M3294" s="217">
        <v>44929</v>
      </c>
      <c r="N3294" s="115" t="s">
        <v>4007</v>
      </c>
      <c r="O3294" s="115" t="s">
        <v>623</v>
      </c>
      <c r="P3294" s="218">
        <v>1</v>
      </c>
      <c r="Q3294" s="218">
        <v>2023</v>
      </c>
      <c r="R3294" s="115">
        <v>0.85</v>
      </c>
      <c r="S3294" s="115" t="str">
        <f t="shared" si="138"/>
        <v>TLJ</v>
      </c>
      <c r="T3294" s="115" t="str">
        <f>IFERROR(VLOOKUP(S3294,[1]LOKASI!$B$4:$D$19,2,0),"-")</f>
        <v>DISTRIK I</v>
      </c>
      <c r="U3294" s="216"/>
      <c r="V3294" s="216"/>
      <c r="W3294" s="215"/>
    </row>
    <row r="3295" spans="2:23" ht="69.75" hidden="1" customHeight="1" x14ac:dyDescent="0.35">
      <c r="B3295" s="115">
        <f t="shared" si="139"/>
        <v>3290</v>
      </c>
      <c r="C3295" s="115" t="s">
        <v>1755</v>
      </c>
      <c r="D3295" s="185" t="s">
        <v>6220</v>
      </c>
      <c r="E3295" s="186"/>
      <c r="F3295" s="187"/>
      <c r="G3295" s="119"/>
      <c r="H3295" s="119"/>
      <c r="I3295" s="119"/>
      <c r="J3295" s="119">
        <v>276</v>
      </c>
      <c r="K3295" s="217">
        <v>44920</v>
      </c>
      <c r="L3295" s="217">
        <v>44920</v>
      </c>
      <c r="M3295" s="217">
        <v>44929</v>
      </c>
      <c r="N3295" s="115" t="s">
        <v>3850</v>
      </c>
      <c r="O3295" s="115" t="s">
        <v>1778</v>
      </c>
      <c r="P3295" s="218">
        <v>1</v>
      </c>
      <c r="Q3295" s="218">
        <v>2023</v>
      </c>
      <c r="R3295" s="115">
        <v>0.7</v>
      </c>
      <c r="S3295" s="115" t="str">
        <f t="shared" si="138"/>
        <v>TMT</v>
      </c>
      <c r="T3295" s="115" t="str">
        <f>IFERROR(VLOOKUP(S3295,[1]LOKASI!$B$4:$D$19,2,0),"-")</f>
        <v>DISTRIK II</v>
      </c>
      <c r="U3295" s="216"/>
      <c r="V3295" s="216"/>
      <c r="W3295" s="215"/>
    </row>
    <row r="3296" spans="2:23" ht="69.75" hidden="1" customHeight="1" x14ac:dyDescent="0.35">
      <c r="B3296" s="115">
        <f t="shared" si="139"/>
        <v>3291</v>
      </c>
      <c r="C3296" s="115" t="s">
        <v>1755</v>
      </c>
      <c r="D3296" s="185" t="s">
        <v>6221</v>
      </c>
      <c r="E3296" s="186"/>
      <c r="F3296" s="187"/>
      <c r="G3296" s="119"/>
      <c r="H3296" s="119"/>
      <c r="I3296" s="119"/>
      <c r="J3296" s="119">
        <v>24</v>
      </c>
      <c r="K3296" s="217">
        <v>44929</v>
      </c>
      <c r="L3296" s="217">
        <v>44929</v>
      </c>
      <c r="M3296" s="217">
        <v>44929</v>
      </c>
      <c r="N3296" s="115" t="s">
        <v>3242</v>
      </c>
      <c r="O3296" s="115" t="s">
        <v>1359</v>
      </c>
      <c r="P3296" s="218">
        <v>1</v>
      </c>
      <c r="Q3296" s="218">
        <v>2023</v>
      </c>
      <c r="R3296" s="115">
        <v>0</v>
      </c>
      <c r="S3296" s="115" t="str">
        <f t="shared" si="138"/>
        <v>BRG</v>
      </c>
      <c r="T3296" s="115" t="str">
        <f>IFERROR(VLOOKUP(S3296,[1]LOKASI!$B$4:$D$19,2,0),"-")</f>
        <v>DISTRIK III</v>
      </c>
      <c r="U3296" s="216"/>
      <c r="V3296" s="216"/>
      <c r="W3296" s="215"/>
    </row>
    <row r="3297" spans="2:23" ht="69.75" hidden="1" customHeight="1" x14ac:dyDescent="0.35">
      <c r="B3297" s="115">
        <f t="shared" si="139"/>
        <v>3292</v>
      </c>
      <c r="C3297" s="115" t="s">
        <v>1755</v>
      </c>
      <c r="D3297" s="185" t="s">
        <v>6222</v>
      </c>
      <c r="E3297" s="186"/>
      <c r="F3297" s="187"/>
      <c r="G3297" s="119"/>
      <c r="H3297" s="119"/>
      <c r="I3297" s="119"/>
      <c r="J3297" s="119">
        <v>12</v>
      </c>
      <c r="K3297" s="217">
        <v>44930</v>
      </c>
      <c r="L3297" s="217">
        <v>44930</v>
      </c>
      <c r="M3297" s="217">
        <v>44930</v>
      </c>
      <c r="N3297" s="115" t="s">
        <v>3422</v>
      </c>
      <c r="O3297" s="115" t="s">
        <v>1356</v>
      </c>
      <c r="P3297" s="218">
        <v>1</v>
      </c>
      <c r="Q3297" s="218">
        <v>2023</v>
      </c>
      <c r="R3297" s="115">
        <v>0.68</v>
      </c>
      <c r="S3297" s="115" t="str">
        <f t="shared" si="138"/>
        <v>BRG</v>
      </c>
      <c r="T3297" s="115" t="str">
        <f>IFERROR(VLOOKUP(S3297,[1]LOKASI!$B$4:$D$19,2,0),"-")</f>
        <v>DISTRIK III</v>
      </c>
      <c r="U3297" s="216"/>
      <c r="V3297" s="216"/>
      <c r="W3297" s="215"/>
    </row>
    <row r="3298" spans="2:23" ht="69.75" hidden="1" customHeight="1" x14ac:dyDescent="0.35">
      <c r="B3298" s="115">
        <f t="shared" si="139"/>
        <v>3293</v>
      </c>
      <c r="C3298" s="115" t="s">
        <v>1755</v>
      </c>
      <c r="D3298" s="185" t="s">
        <v>6223</v>
      </c>
      <c r="E3298" s="186"/>
      <c r="F3298" s="187"/>
      <c r="G3298" s="119"/>
      <c r="H3298" s="119"/>
      <c r="I3298" s="119"/>
      <c r="J3298" s="119">
        <v>8</v>
      </c>
      <c r="K3298" s="217">
        <v>44931</v>
      </c>
      <c r="L3298" s="217">
        <v>44931</v>
      </c>
      <c r="M3298" s="217">
        <v>44931</v>
      </c>
      <c r="N3298" s="115" t="s">
        <v>3833</v>
      </c>
      <c r="O3298" s="115" t="s">
        <v>1426</v>
      </c>
      <c r="P3298" s="218">
        <v>1</v>
      </c>
      <c r="Q3298" s="218">
        <v>2023</v>
      </c>
      <c r="R3298" s="115">
        <v>0.05</v>
      </c>
      <c r="S3298" s="115" t="str">
        <f t="shared" si="138"/>
        <v>GNK</v>
      </c>
      <c r="T3298" s="115" t="str">
        <f>IFERROR(VLOOKUP(S3298,[1]LOKASI!$B$4:$D$19,2,0),"-")</f>
        <v>DISTRIK I</v>
      </c>
      <c r="U3298" s="216"/>
      <c r="V3298" s="216"/>
      <c r="W3298" s="215"/>
    </row>
    <row r="3299" spans="2:23" ht="69.75" hidden="1" customHeight="1" x14ac:dyDescent="0.35">
      <c r="B3299" s="115">
        <f t="shared" si="139"/>
        <v>3294</v>
      </c>
      <c r="C3299" s="115" t="s">
        <v>1755</v>
      </c>
      <c r="D3299" s="185" t="s">
        <v>6224</v>
      </c>
      <c r="E3299" s="186"/>
      <c r="F3299" s="187"/>
      <c r="G3299" s="119"/>
      <c r="H3299" s="119"/>
      <c r="I3299" s="119">
        <v>1</v>
      </c>
      <c r="J3299" s="119"/>
      <c r="K3299" s="217">
        <v>44931</v>
      </c>
      <c r="L3299" s="217">
        <v>44931</v>
      </c>
      <c r="M3299" s="217">
        <v>44931</v>
      </c>
      <c r="N3299" s="115" t="s">
        <v>5592</v>
      </c>
      <c r="O3299" s="115" t="s">
        <v>1502</v>
      </c>
      <c r="P3299" s="218">
        <v>1</v>
      </c>
      <c r="Q3299" s="218">
        <v>2023</v>
      </c>
      <c r="R3299" s="115">
        <v>0.3</v>
      </c>
      <c r="S3299" s="115" t="str">
        <f t="shared" si="138"/>
        <v>PMB</v>
      </c>
      <c r="T3299" s="115" t="str">
        <f>IFERROR(VLOOKUP(S3299,[1]LOKASI!$B$4:$D$19,2,0),"-")</f>
        <v>DISTRIK I</v>
      </c>
      <c r="U3299" s="216"/>
      <c r="V3299" s="216"/>
      <c r="W3299" s="215"/>
    </row>
    <row r="3300" spans="2:23" ht="69.75" hidden="1" customHeight="1" x14ac:dyDescent="0.35">
      <c r="B3300" s="115">
        <f t="shared" si="139"/>
        <v>3295</v>
      </c>
      <c r="C3300" s="115" t="s">
        <v>1755</v>
      </c>
      <c r="D3300" s="185" t="s">
        <v>6225</v>
      </c>
      <c r="E3300" s="186"/>
      <c r="F3300" s="187"/>
      <c r="G3300" s="119"/>
      <c r="H3300" s="119"/>
      <c r="I3300" s="119">
        <v>1</v>
      </c>
      <c r="J3300" s="119"/>
      <c r="K3300" s="217">
        <v>44930</v>
      </c>
      <c r="L3300" s="217">
        <v>44930</v>
      </c>
      <c r="M3300" s="217">
        <v>44931</v>
      </c>
      <c r="N3300" s="115" t="s">
        <v>5558</v>
      </c>
      <c r="O3300" s="115" t="s">
        <v>6226</v>
      </c>
      <c r="P3300" s="218">
        <v>1</v>
      </c>
      <c r="Q3300" s="218">
        <v>2023</v>
      </c>
      <c r="R3300" s="115">
        <v>0.4</v>
      </c>
      <c r="S3300" s="115" t="str">
        <f t="shared" si="138"/>
        <v>TLJ</v>
      </c>
      <c r="T3300" s="115" t="str">
        <f>IFERROR(VLOOKUP(S3300,[1]LOKASI!$B$4:$D$19,2,0),"-")</f>
        <v>DISTRIK I</v>
      </c>
      <c r="U3300" s="216"/>
      <c r="V3300" s="216"/>
      <c r="W3300" s="215"/>
    </row>
    <row r="3301" spans="2:23" ht="69.75" hidden="1" customHeight="1" x14ac:dyDescent="0.35">
      <c r="B3301" s="115">
        <f t="shared" si="139"/>
        <v>3296</v>
      </c>
      <c r="C3301" s="115" t="s">
        <v>3679</v>
      </c>
      <c r="D3301" s="185" t="s">
        <v>6227</v>
      </c>
      <c r="E3301" s="186"/>
      <c r="F3301" s="187"/>
      <c r="G3301" s="119"/>
      <c r="H3301" s="119">
        <v>1</v>
      </c>
      <c r="I3301" s="119"/>
      <c r="J3301" s="119"/>
      <c r="K3301" s="217">
        <v>44931</v>
      </c>
      <c r="L3301" s="217">
        <v>44931</v>
      </c>
      <c r="M3301" s="217">
        <v>44931</v>
      </c>
      <c r="N3301" s="115" t="s">
        <v>3757</v>
      </c>
      <c r="O3301" s="115" t="s">
        <v>6228</v>
      </c>
      <c r="P3301" s="218">
        <v>1</v>
      </c>
      <c r="Q3301" s="218">
        <v>2023</v>
      </c>
      <c r="R3301" s="115"/>
      <c r="S3301" s="115" t="str">
        <f t="shared" si="138"/>
        <v>PMB</v>
      </c>
      <c r="T3301" s="115" t="str">
        <f>IFERROR(VLOOKUP(S3301,[1]LOKASI!$B$4:$D$19,2,0),"-")</f>
        <v>DISTRIK I</v>
      </c>
      <c r="U3301" s="216"/>
      <c r="V3301" s="216"/>
      <c r="W3301" s="215"/>
    </row>
    <row r="3302" spans="2:23" ht="69.75" hidden="1" customHeight="1" x14ac:dyDescent="0.35">
      <c r="B3302" s="115">
        <f t="shared" si="139"/>
        <v>3297</v>
      </c>
      <c r="C3302" s="115" t="s">
        <v>1755</v>
      </c>
      <c r="D3302" s="185" t="s">
        <v>6229</v>
      </c>
      <c r="E3302" s="186"/>
      <c r="F3302" s="187"/>
      <c r="G3302" s="119"/>
      <c r="H3302" s="119"/>
      <c r="I3302" s="119">
        <v>1</v>
      </c>
      <c r="J3302" s="119"/>
      <c r="K3302" s="217">
        <v>44931</v>
      </c>
      <c r="L3302" s="217">
        <v>44931</v>
      </c>
      <c r="M3302" s="217">
        <v>44931</v>
      </c>
      <c r="N3302" s="115" t="s">
        <v>6230</v>
      </c>
      <c r="O3302" s="115" t="s">
        <v>1680</v>
      </c>
      <c r="P3302" s="218">
        <v>1</v>
      </c>
      <c r="Q3302" s="218">
        <v>2023</v>
      </c>
      <c r="R3302" s="115">
        <v>1.2</v>
      </c>
      <c r="S3302" s="115" t="str">
        <f t="shared" si="138"/>
        <v>TTB</v>
      </c>
      <c r="T3302" s="115" t="str">
        <f>IFERROR(VLOOKUP(S3302,[1]LOKASI!$B$4:$D$19,2,0),"-")</f>
        <v>DISTRIK II</v>
      </c>
      <c r="U3302" s="216"/>
      <c r="V3302" s="216"/>
      <c r="W3302" s="215"/>
    </row>
    <row r="3303" spans="2:23" ht="69.75" hidden="1" customHeight="1" x14ac:dyDescent="0.35">
      <c r="B3303" s="115">
        <f t="shared" si="139"/>
        <v>3298</v>
      </c>
      <c r="C3303" s="115" t="s">
        <v>1755</v>
      </c>
      <c r="D3303" s="185" t="s">
        <v>6231</v>
      </c>
      <c r="E3303" s="186"/>
      <c r="F3303" s="187"/>
      <c r="G3303" s="119"/>
      <c r="H3303" s="119"/>
      <c r="I3303" s="119"/>
      <c r="J3303" s="119">
        <v>24</v>
      </c>
      <c r="K3303" s="217">
        <v>44932</v>
      </c>
      <c r="L3303" s="217">
        <v>44932</v>
      </c>
      <c r="M3303" s="217">
        <v>44932</v>
      </c>
      <c r="N3303" s="115" t="s">
        <v>3073</v>
      </c>
      <c r="O3303" s="115" t="s">
        <v>1512</v>
      </c>
      <c r="P3303" s="218">
        <v>1</v>
      </c>
      <c r="Q3303" s="218">
        <v>2023</v>
      </c>
      <c r="R3303" s="115">
        <v>0.3</v>
      </c>
      <c r="S3303" s="115" t="str">
        <f t="shared" si="138"/>
        <v>PMB</v>
      </c>
      <c r="T3303" s="115" t="str">
        <f>IFERROR(VLOOKUP(S3303,[1]LOKASI!$B$4:$D$19,2,0),"-")</f>
        <v>DISTRIK I</v>
      </c>
      <c r="U3303" s="216"/>
      <c r="V3303" s="216"/>
      <c r="W3303" s="215"/>
    </row>
    <row r="3304" spans="2:23" ht="69.75" hidden="1" customHeight="1" x14ac:dyDescent="0.35">
      <c r="B3304" s="115">
        <f t="shared" si="139"/>
        <v>3299</v>
      </c>
      <c r="C3304" s="115" t="s">
        <v>3679</v>
      </c>
      <c r="D3304" s="185" t="s">
        <v>6232</v>
      </c>
      <c r="E3304" s="186"/>
      <c r="F3304" s="187"/>
      <c r="G3304" s="119"/>
      <c r="H3304" s="119"/>
      <c r="I3304" s="119"/>
      <c r="J3304" s="119">
        <v>12</v>
      </c>
      <c r="K3304" s="217">
        <v>44932</v>
      </c>
      <c r="L3304" s="217">
        <v>44932</v>
      </c>
      <c r="M3304" s="217">
        <v>44932</v>
      </c>
      <c r="N3304" s="115" t="s">
        <v>3470</v>
      </c>
      <c r="O3304" s="115" t="s">
        <v>1512</v>
      </c>
      <c r="P3304" s="218">
        <v>1</v>
      </c>
      <c r="Q3304" s="218">
        <v>2023</v>
      </c>
      <c r="R3304" s="115">
        <v>0.05</v>
      </c>
      <c r="S3304" s="115" t="str">
        <f t="shared" si="138"/>
        <v>PMB</v>
      </c>
      <c r="T3304" s="115" t="str">
        <f>IFERROR(VLOOKUP(S3304,[1]LOKASI!$B$4:$D$19,2,0),"-")</f>
        <v>DISTRIK I</v>
      </c>
      <c r="U3304" s="216"/>
      <c r="V3304" s="216"/>
      <c r="W3304" s="215"/>
    </row>
    <row r="3305" spans="2:23" ht="69.75" hidden="1" customHeight="1" x14ac:dyDescent="0.35">
      <c r="B3305" s="115">
        <f t="shared" si="139"/>
        <v>3300</v>
      </c>
      <c r="C3305" s="115" t="s">
        <v>1755</v>
      </c>
      <c r="D3305" s="185" t="s">
        <v>6233</v>
      </c>
      <c r="E3305" s="186"/>
      <c r="F3305" s="187"/>
      <c r="G3305" s="119"/>
      <c r="H3305" s="119"/>
      <c r="I3305" s="119"/>
      <c r="J3305" s="119">
        <v>16</v>
      </c>
      <c r="K3305" s="217">
        <v>44932</v>
      </c>
      <c r="L3305" s="217">
        <v>44932</v>
      </c>
      <c r="M3305" s="217">
        <v>44932</v>
      </c>
      <c r="N3305" s="115" t="s">
        <v>3272</v>
      </c>
      <c r="O3305" s="115" t="s">
        <v>1050</v>
      </c>
      <c r="P3305" s="218">
        <v>1</v>
      </c>
      <c r="Q3305" s="218">
        <v>2023</v>
      </c>
      <c r="R3305" s="115">
        <v>1.05</v>
      </c>
      <c r="S3305" s="115" t="str">
        <f t="shared" si="138"/>
        <v>TLJ</v>
      </c>
      <c r="T3305" s="115" t="str">
        <f>IFERROR(VLOOKUP(S3305,[1]LOKASI!$B$4:$D$19,2,0),"-")</f>
        <v>DISTRIK I</v>
      </c>
      <c r="U3305" s="216"/>
      <c r="V3305" s="216"/>
      <c r="W3305" s="215"/>
    </row>
    <row r="3306" spans="2:23" ht="69.75" hidden="1" customHeight="1" x14ac:dyDescent="0.35">
      <c r="B3306" s="115">
        <f t="shared" si="139"/>
        <v>3301</v>
      </c>
      <c r="C3306" s="115" t="s">
        <v>1755</v>
      </c>
      <c r="D3306" s="185" t="s">
        <v>6234</v>
      </c>
      <c r="E3306" s="186"/>
      <c r="F3306" s="187"/>
      <c r="G3306" s="119"/>
      <c r="H3306" s="119"/>
      <c r="I3306" s="119">
        <v>1</v>
      </c>
      <c r="J3306" s="119"/>
      <c r="K3306" s="217">
        <v>44932</v>
      </c>
      <c r="L3306" s="217">
        <v>44932</v>
      </c>
      <c r="M3306" s="217">
        <v>44932</v>
      </c>
      <c r="N3306" s="115" t="s">
        <v>3073</v>
      </c>
      <c r="O3306" s="115" t="s">
        <v>623</v>
      </c>
      <c r="P3306" s="218">
        <v>1</v>
      </c>
      <c r="Q3306" s="218">
        <v>2023</v>
      </c>
      <c r="R3306" s="115">
        <v>2E-3</v>
      </c>
      <c r="S3306" s="115" t="str">
        <f t="shared" si="138"/>
        <v>TLJ</v>
      </c>
      <c r="T3306" s="115" t="str">
        <f>IFERROR(VLOOKUP(S3306,[1]LOKASI!$B$4:$D$19,2,0),"-")</f>
        <v>DISTRIK I</v>
      </c>
      <c r="U3306" s="216"/>
      <c r="V3306" s="216"/>
      <c r="W3306" s="215"/>
    </row>
    <row r="3307" spans="2:23" ht="69.75" hidden="1" customHeight="1" x14ac:dyDescent="0.35">
      <c r="B3307" s="115">
        <f t="shared" si="139"/>
        <v>3302</v>
      </c>
      <c r="C3307" s="115" t="s">
        <v>1755</v>
      </c>
      <c r="D3307" s="185" t="s">
        <v>6235</v>
      </c>
      <c r="E3307" s="186"/>
      <c r="F3307" s="187"/>
      <c r="G3307" s="119"/>
      <c r="H3307" s="119"/>
      <c r="I3307" s="119"/>
      <c r="J3307" s="119">
        <v>12</v>
      </c>
      <c r="K3307" s="217">
        <v>44932</v>
      </c>
      <c r="L3307" s="217">
        <v>44932</v>
      </c>
      <c r="M3307" s="217">
        <v>44932</v>
      </c>
      <c r="N3307" s="115" t="s">
        <v>3102</v>
      </c>
      <c r="O3307" s="115" t="s">
        <v>1679</v>
      </c>
      <c r="P3307" s="218">
        <v>1</v>
      </c>
      <c r="Q3307" s="218">
        <v>2023</v>
      </c>
      <c r="R3307" s="115">
        <v>0.7</v>
      </c>
      <c r="S3307" s="115" t="str">
        <f t="shared" si="138"/>
        <v>TTB</v>
      </c>
      <c r="T3307" s="115" t="str">
        <f>IFERROR(VLOOKUP(S3307,[1]LOKASI!$B$4:$D$19,2,0),"-")</f>
        <v>DISTRIK II</v>
      </c>
      <c r="U3307" s="216"/>
      <c r="V3307" s="216"/>
      <c r="W3307" s="215"/>
    </row>
    <row r="3308" spans="2:23" ht="69.75" hidden="1" customHeight="1" x14ac:dyDescent="0.35">
      <c r="B3308" s="115">
        <f t="shared" si="139"/>
        <v>3303</v>
      </c>
      <c r="C3308" s="115" t="s">
        <v>1755</v>
      </c>
      <c r="D3308" s="185" t="s">
        <v>6236</v>
      </c>
      <c r="E3308" s="186"/>
      <c r="F3308" s="187"/>
      <c r="G3308" s="119"/>
      <c r="H3308" s="119"/>
      <c r="I3308" s="119"/>
      <c r="J3308" s="119">
        <v>8</v>
      </c>
      <c r="K3308" s="217">
        <v>44933</v>
      </c>
      <c r="L3308" s="217">
        <v>44933</v>
      </c>
      <c r="M3308" s="217">
        <v>44933</v>
      </c>
      <c r="N3308" s="115" t="s">
        <v>3073</v>
      </c>
      <c r="O3308" s="115" t="s">
        <v>608</v>
      </c>
      <c r="P3308" s="218">
        <v>1</v>
      </c>
      <c r="Q3308" s="218">
        <v>2023</v>
      </c>
      <c r="R3308" s="115">
        <v>0.27500000000000002</v>
      </c>
      <c r="S3308" s="115" t="str">
        <f t="shared" si="138"/>
        <v>TLJ</v>
      </c>
      <c r="T3308" s="115" t="str">
        <f>IFERROR(VLOOKUP(S3308,[1]LOKASI!$B$4:$D$19,2,0),"-")</f>
        <v>DISTRIK I</v>
      </c>
      <c r="U3308" s="216"/>
      <c r="V3308" s="216"/>
      <c r="W3308" s="215"/>
    </row>
    <row r="3309" spans="2:23" ht="69.75" hidden="1" customHeight="1" x14ac:dyDescent="0.35">
      <c r="B3309" s="115">
        <f t="shared" si="139"/>
        <v>3304</v>
      </c>
      <c r="C3309" s="115" t="s">
        <v>3679</v>
      </c>
      <c r="D3309" s="185" t="s">
        <v>6237</v>
      </c>
      <c r="E3309" s="186"/>
      <c r="F3309" s="187"/>
      <c r="G3309" s="119"/>
      <c r="H3309" s="119"/>
      <c r="I3309" s="119"/>
      <c r="J3309" s="119">
        <v>24</v>
      </c>
      <c r="K3309" s="217">
        <v>44935</v>
      </c>
      <c r="L3309" s="217">
        <v>44935</v>
      </c>
      <c r="M3309" s="217">
        <v>44935</v>
      </c>
      <c r="N3309" s="115" t="s">
        <v>3428</v>
      </c>
      <c r="O3309" s="115" t="s">
        <v>3401</v>
      </c>
      <c r="P3309" s="218">
        <v>1</v>
      </c>
      <c r="Q3309" s="218">
        <v>2023</v>
      </c>
      <c r="R3309" s="115">
        <v>0.6</v>
      </c>
      <c r="S3309" s="115" t="str">
        <f t="shared" si="138"/>
        <v>OGN</v>
      </c>
      <c r="T3309" s="115" t="str">
        <f>IFERROR(VLOOKUP(S3309,[1]LOKASI!$B$4:$D$19,2,0),"-")</f>
        <v>DISTRIK II</v>
      </c>
      <c r="U3309" s="216"/>
      <c r="V3309" s="216"/>
      <c r="W3309" s="215"/>
    </row>
    <row r="3310" spans="2:23" ht="69.75" hidden="1" customHeight="1" x14ac:dyDescent="0.35">
      <c r="B3310" s="115">
        <f t="shared" si="139"/>
        <v>3305</v>
      </c>
      <c r="C3310" s="115" t="s">
        <v>3679</v>
      </c>
      <c r="D3310" s="185" t="s">
        <v>6238</v>
      </c>
      <c r="E3310" s="186"/>
      <c r="F3310" s="187"/>
      <c r="G3310" s="119"/>
      <c r="H3310" s="119">
        <v>1</v>
      </c>
      <c r="I3310" s="119"/>
      <c r="J3310" s="119"/>
      <c r="K3310" s="217">
        <v>44935</v>
      </c>
      <c r="L3310" s="217">
        <v>44935</v>
      </c>
      <c r="M3310" s="217">
        <v>44935</v>
      </c>
      <c r="N3310" s="115" t="s">
        <v>3397</v>
      </c>
      <c r="O3310" s="115" t="s">
        <v>6239</v>
      </c>
      <c r="P3310" s="218">
        <v>1</v>
      </c>
      <c r="Q3310" s="218">
        <v>2023</v>
      </c>
      <c r="R3310" s="115"/>
      <c r="S3310" s="115" t="str">
        <f t="shared" si="138"/>
        <v>TMT</v>
      </c>
      <c r="T3310" s="115" t="str">
        <f>IFERROR(VLOOKUP(S3310,[1]LOKASI!$B$4:$D$19,2,0),"-")</f>
        <v>DISTRIK II</v>
      </c>
      <c r="U3310" s="216"/>
      <c r="V3310" s="216"/>
      <c r="W3310" s="215"/>
    </row>
    <row r="3311" spans="2:23" ht="69.75" hidden="1" customHeight="1" x14ac:dyDescent="0.35">
      <c r="B3311" s="115">
        <f t="shared" si="139"/>
        <v>3306</v>
      </c>
      <c r="C3311" s="115" t="s">
        <v>1755</v>
      </c>
      <c r="D3311" s="185" t="s">
        <v>6240</v>
      </c>
      <c r="E3311" s="186"/>
      <c r="F3311" s="187"/>
      <c r="G3311" s="119"/>
      <c r="H3311" s="119">
        <v>3</v>
      </c>
      <c r="I3311" s="119"/>
      <c r="J3311" s="119"/>
      <c r="K3311" s="217">
        <v>44935</v>
      </c>
      <c r="L3311" s="217">
        <v>44935</v>
      </c>
      <c r="M3311" s="217">
        <v>44935</v>
      </c>
      <c r="N3311" s="115" t="s">
        <v>3636</v>
      </c>
      <c r="O3311" s="115" t="s">
        <v>4344</v>
      </c>
      <c r="P3311" s="218">
        <v>1</v>
      </c>
      <c r="Q3311" s="218">
        <v>2023</v>
      </c>
      <c r="R3311" s="115">
        <v>0.98</v>
      </c>
      <c r="S3311" s="115" t="str">
        <f t="shared" si="138"/>
        <v>PMT</v>
      </c>
      <c r="T3311" s="115" t="str">
        <f>IFERROR(VLOOKUP(S3311,[1]LOKASI!$B$4:$D$19,2,0),"-")</f>
        <v>-</v>
      </c>
      <c r="U3311" s="216"/>
      <c r="V3311" s="216"/>
      <c r="W3311" s="215"/>
    </row>
    <row r="3312" spans="2:23" ht="69.75" hidden="1" customHeight="1" x14ac:dyDescent="0.35">
      <c r="B3312" s="115">
        <f t="shared" si="139"/>
        <v>3307</v>
      </c>
      <c r="C3312" s="115" t="s">
        <v>1755</v>
      </c>
      <c r="D3312" s="185" t="s">
        <v>6241</v>
      </c>
      <c r="E3312" s="186"/>
      <c r="F3312" s="187"/>
      <c r="G3312" s="119"/>
      <c r="H3312" s="119"/>
      <c r="I3312" s="119">
        <v>1</v>
      </c>
      <c r="J3312" s="119"/>
      <c r="K3312" s="217">
        <v>44937</v>
      </c>
      <c r="L3312" s="217">
        <v>44937</v>
      </c>
      <c r="M3312" s="217">
        <v>44937</v>
      </c>
      <c r="N3312" s="115" t="s">
        <v>3240</v>
      </c>
      <c r="O3312" s="115" t="s">
        <v>1359</v>
      </c>
      <c r="P3312" s="218">
        <v>1</v>
      </c>
      <c r="Q3312" s="218">
        <v>2023</v>
      </c>
      <c r="R3312" s="115">
        <v>0.48</v>
      </c>
      <c r="S3312" s="115" t="str">
        <f t="shared" si="138"/>
        <v>BRG</v>
      </c>
      <c r="T3312" s="115" t="str">
        <f>IFERROR(VLOOKUP(S3312,[1]LOKASI!$B$4:$D$19,2,0),"-")</f>
        <v>DISTRIK III</v>
      </c>
      <c r="U3312" s="216"/>
      <c r="V3312" s="216"/>
      <c r="W3312" s="215"/>
    </row>
    <row r="3313" spans="2:23" ht="69.75" hidden="1" customHeight="1" x14ac:dyDescent="0.35">
      <c r="B3313" s="115">
        <f t="shared" si="139"/>
        <v>3308</v>
      </c>
      <c r="C3313" s="115" t="s">
        <v>2301</v>
      </c>
      <c r="D3313" s="185" t="s">
        <v>6242</v>
      </c>
      <c r="E3313" s="186"/>
      <c r="F3313" s="187"/>
      <c r="G3313" s="119">
        <v>1</v>
      </c>
      <c r="H3313" s="119"/>
      <c r="I3313" s="119"/>
      <c r="J3313" s="119"/>
      <c r="K3313" s="217">
        <v>44939</v>
      </c>
      <c r="L3313" s="217">
        <v>44939</v>
      </c>
      <c r="M3313" s="217">
        <v>44939</v>
      </c>
      <c r="N3313" s="115" t="s">
        <v>4124</v>
      </c>
      <c r="O3313" s="115" t="s">
        <v>1349</v>
      </c>
      <c r="P3313" s="218">
        <v>1</v>
      </c>
      <c r="Q3313" s="218">
        <v>2023</v>
      </c>
      <c r="R3313" s="115"/>
      <c r="S3313" s="115" t="str">
        <f t="shared" si="138"/>
        <v>BRA-34</v>
      </c>
      <c r="T3313" s="115" t="str">
        <f>IFERROR(VLOOKUP(S3313,[1]LOKASI!$B$4:$D$19,2,0),"-")</f>
        <v>-</v>
      </c>
      <c r="U3313" s="216"/>
      <c r="V3313" s="216"/>
      <c r="W3313" s="215"/>
    </row>
    <row r="3314" spans="2:23" ht="69.75" hidden="1" customHeight="1" x14ac:dyDescent="0.35">
      <c r="B3314" s="115">
        <f t="shared" si="139"/>
        <v>3309</v>
      </c>
      <c r="C3314" s="115" t="s">
        <v>1755</v>
      </c>
      <c r="D3314" s="185" t="s">
        <v>6243</v>
      </c>
      <c r="E3314" s="186"/>
      <c r="F3314" s="187"/>
      <c r="G3314" s="119"/>
      <c r="H3314" s="119"/>
      <c r="I3314" s="119">
        <v>1</v>
      </c>
      <c r="J3314" s="119"/>
      <c r="K3314" s="217">
        <v>44941</v>
      </c>
      <c r="L3314" s="217">
        <v>44941</v>
      </c>
      <c r="M3314" s="217">
        <v>44941</v>
      </c>
      <c r="N3314" s="115" t="s">
        <v>3954</v>
      </c>
      <c r="O3314" s="115" t="s">
        <v>1680</v>
      </c>
      <c r="P3314" s="218">
        <v>1</v>
      </c>
      <c r="Q3314" s="218">
        <v>2023</v>
      </c>
      <c r="R3314" s="115">
        <v>1.5</v>
      </c>
      <c r="S3314" s="115" t="str">
        <f t="shared" si="138"/>
        <v>TTB</v>
      </c>
      <c r="T3314" s="115" t="str">
        <f>IFERROR(VLOOKUP(S3314,[1]LOKASI!$B$4:$D$19,2,0),"-")</f>
        <v>DISTRIK II</v>
      </c>
      <c r="U3314" s="216"/>
      <c r="V3314" s="216"/>
      <c r="W3314" s="215"/>
    </row>
    <row r="3315" spans="2:23" ht="69.75" hidden="1" customHeight="1" x14ac:dyDescent="0.35">
      <c r="B3315" s="115">
        <f t="shared" si="139"/>
        <v>3310</v>
      </c>
      <c r="C3315" s="115" t="s">
        <v>2301</v>
      </c>
      <c r="D3315" s="185" t="s">
        <v>6244</v>
      </c>
      <c r="E3315" s="186"/>
      <c r="F3315" s="187"/>
      <c r="G3315" s="119"/>
      <c r="H3315" s="119"/>
      <c r="I3315" s="119">
        <v>1</v>
      </c>
      <c r="J3315" s="119"/>
      <c r="K3315" s="217">
        <v>44942</v>
      </c>
      <c r="L3315" s="217">
        <v>44942</v>
      </c>
      <c r="M3315" s="217">
        <v>44942</v>
      </c>
      <c r="N3315" s="115" t="s">
        <v>2806</v>
      </c>
      <c r="O3315" s="115" t="s">
        <v>1540</v>
      </c>
      <c r="P3315" s="218">
        <v>1</v>
      </c>
      <c r="Q3315" s="218">
        <v>2023</v>
      </c>
      <c r="R3315" s="115"/>
      <c r="S3315" s="115" t="str">
        <f t="shared" si="138"/>
        <v>SP 1 GNK</v>
      </c>
      <c r="T3315" s="115" t="str">
        <f>IFERROR(VLOOKUP(S3315,[1]LOKASI!$B$4:$D$19,2,0),"-")</f>
        <v>-</v>
      </c>
      <c r="U3315" s="216"/>
      <c r="V3315" s="216"/>
      <c r="W3315" s="215"/>
    </row>
    <row r="3316" spans="2:23" ht="69.75" hidden="1" customHeight="1" x14ac:dyDescent="0.35">
      <c r="B3316" s="115">
        <f t="shared" si="139"/>
        <v>3311</v>
      </c>
      <c r="C3316" s="115" t="s">
        <v>1755</v>
      </c>
      <c r="D3316" s="185" t="s">
        <v>6245</v>
      </c>
      <c r="E3316" s="186"/>
      <c r="F3316" s="187"/>
      <c r="G3316" s="119"/>
      <c r="H3316" s="119"/>
      <c r="I3316" s="119">
        <v>1</v>
      </c>
      <c r="J3316" s="119"/>
      <c r="K3316" s="217">
        <v>44942</v>
      </c>
      <c r="L3316" s="217">
        <v>44942</v>
      </c>
      <c r="M3316" s="217">
        <v>44942</v>
      </c>
      <c r="N3316" s="115" t="s">
        <v>3371</v>
      </c>
      <c r="O3316" s="115" t="s">
        <v>1426</v>
      </c>
      <c r="P3316" s="218">
        <v>1</v>
      </c>
      <c r="Q3316" s="218">
        <v>2023</v>
      </c>
      <c r="R3316" s="115">
        <v>0.02</v>
      </c>
      <c r="S3316" s="115" t="str">
        <f t="shared" si="138"/>
        <v>GNK</v>
      </c>
      <c r="T3316" s="115" t="str">
        <f>IFERROR(VLOOKUP(S3316,[1]LOKASI!$B$4:$D$19,2,0),"-")</f>
        <v>DISTRIK I</v>
      </c>
      <c r="U3316" s="216"/>
      <c r="V3316" s="216"/>
      <c r="W3316" s="215"/>
    </row>
    <row r="3317" spans="2:23" ht="69.75" hidden="1" customHeight="1" x14ac:dyDescent="0.35">
      <c r="B3317" s="115">
        <f t="shared" si="139"/>
        <v>3312</v>
      </c>
      <c r="C3317" s="115" t="s">
        <v>1755</v>
      </c>
      <c r="D3317" s="185" t="s">
        <v>6246</v>
      </c>
      <c r="E3317" s="186"/>
      <c r="F3317" s="187"/>
      <c r="G3317" s="119"/>
      <c r="H3317" s="119"/>
      <c r="I3317" s="119"/>
      <c r="J3317" s="119">
        <v>16</v>
      </c>
      <c r="K3317" s="217">
        <v>44943</v>
      </c>
      <c r="L3317" s="217">
        <v>44943</v>
      </c>
      <c r="M3317" s="217">
        <v>44943</v>
      </c>
      <c r="N3317" s="115" t="s">
        <v>3651</v>
      </c>
      <c r="O3317" s="115" t="s">
        <v>650</v>
      </c>
      <c r="P3317" s="218">
        <v>1</v>
      </c>
      <c r="Q3317" s="218">
        <v>2023</v>
      </c>
      <c r="R3317" s="115">
        <v>0.7</v>
      </c>
      <c r="S3317" s="115" t="str">
        <f t="shared" si="138"/>
        <v>TLJ</v>
      </c>
      <c r="T3317" s="115" t="str">
        <f>IFERROR(VLOOKUP(S3317,[1]LOKASI!$B$4:$D$19,2,0),"-")</f>
        <v>DISTRIK I</v>
      </c>
      <c r="U3317" s="216"/>
      <c r="V3317" s="216"/>
      <c r="W3317" s="215"/>
    </row>
    <row r="3318" spans="2:23" ht="69.75" hidden="1" customHeight="1" x14ac:dyDescent="0.35">
      <c r="B3318" s="115">
        <f t="shared" si="139"/>
        <v>3313</v>
      </c>
      <c r="C3318" s="115" t="s">
        <v>1755</v>
      </c>
      <c r="D3318" s="185" t="s">
        <v>6247</v>
      </c>
      <c r="E3318" s="186"/>
      <c r="F3318" s="187"/>
      <c r="G3318" s="119"/>
      <c r="H3318" s="119">
        <v>1</v>
      </c>
      <c r="I3318" s="119"/>
      <c r="J3318" s="119"/>
      <c r="K3318" s="217">
        <v>44943</v>
      </c>
      <c r="L3318" s="217">
        <v>44943</v>
      </c>
      <c r="M3318" s="217">
        <v>44943</v>
      </c>
      <c r="N3318" s="115" t="s">
        <v>3035</v>
      </c>
      <c r="O3318" s="115" t="s">
        <v>1363</v>
      </c>
      <c r="P3318" s="218">
        <v>1</v>
      </c>
      <c r="Q3318" s="218">
        <v>2023</v>
      </c>
      <c r="R3318" s="115">
        <v>2.2999999999999998</v>
      </c>
      <c r="S3318" s="115" t="str">
        <f t="shared" si="138"/>
        <v>BRG</v>
      </c>
      <c r="T3318" s="115" t="str">
        <f>IFERROR(VLOOKUP(S3318,[1]LOKASI!$B$4:$D$19,2,0),"-")</f>
        <v>DISTRIK III</v>
      </c>
      <c r="U3318" s="216"/>
      <c r="V3318" s="216"/>
      <c r="W3318" s="215"/>
    </row>
    <row r="3319" spans="2:23" ht="69.75" hidden="1" customHeight="1" x14ac:dyDescent="0.35">
      <c r="B3319" s="115">
        <f t="shared" si="139"/>
        <v>3314</v>
      </c>
      <c r="C3319" s="115" t="s">
        <v>1755</v>
      </c>
      <c r="D3319" s="185" t="s">
        <v>6248</v>
      </c>
      <c r="E3319" s="186"/>
      <c r="F3319" s="187"/>
      <c r="G3319" s="119"/>
      <c r="H3319" s="119">
        <v>1</v>
      </c>
      <c r="I3319" s="119"/>
      <c r="J3319" s="119"/>
      <c r="K3319" s="217">
        <v>44945</v>
      </c>
      <c r="L3319" s="217">
        <v>44945</v>
      </c>
      <c r="M3319" s="217">
        <v>44945</v>
      </c>
      <c r="N3319" s="115" t="s">
        <v>5677</v>
      </c>
      <c r="O3319" s="115" t="s">
        <v>1660</v>
      </c>
      <c r="P3319" s="218">
        <v>1</v>
      </c>
      <c r="Q3319" s="218">
        <v>2023</v>
      </c>
      <c r="R3319" s="115"/>
      <c r="S3319" s="115" t="str">
        <f t="shared" si="138"/>
        <v>TMT</v>
      </c>
      <c r="T3319" s="115" t="str">
        <f>IFERROR(VLOOKUP(S3319,[1]LOKASI!$B$4:$D$19,2,0),"-")</f>
        <v>DISTRIK II</v>
      </c>
      <c r="U3319" s="216"/>
      <c r="V3319" s="216"/>
      <c r="W3319" s="215"/>
    </row>
    <row r="3320" spans="2:23" ht="69.75" hidden="1" customHeight="1" x14ac:dyDescent="0.35">
      <c r="B3320" s="115">
        <f t="shared" si="139"/>
        <v>3315</v>
      </c>
      <c r="C3320" s="115" t="s">
        <v>1755</v>
      </c>
      <c r="D3320" s="185" t="s">
        <v>6249</v>
      </c>
      <c r="E3320" s="186"/>
      <c r="F3320" s="187"/>
      <c r="G3320" s="119"/>
      <c r="H3320" s="119">
        <v>1</v>
      </c>
      <c r="I3320" s="119"/>
      <c r="J3320" s="119"/>
      <c r="K3320" s="217">
        <v>44945</v>
      </c>
      <c r="L3320" s="217">
        <v>44945</v>
      </c>
      <c r="M3320" s="217">
        <v>44945</v>
      </c>
      <c r="N3320" s="115" t="s">
        <v>6250</v>
      </c>
      <c r="O3320" s="115" t="s">
        <v>1363</v>
      </c>
      <c r="P3320" s="218">
        <v>1</v>
      </c>
      <c r="Q3320" s="218">
        <v>2023</v>
      </c>
      <c r="R3320" s="115">
        <v>2.25</v>
      </c>
      <c r="S3320" s="115" t="str">
        <f t="shared" si="138"/>
        <v>BRG</v>
      </c>
      <c r="T3320" s="115" t="str">
        <f>IFERROR(VLOOKUP(S3320,[1]LOKASI!$B$4:$D$19,2,0),"-")</f>
        <v>DISTRIK III</v>
      </c>
      <c r="U3320" s="216"/>
      <c r="V3320" s="216"/>
      <c r="W3320" s="215"/>
    </row>
    <row r="3321" spans="2:23" ht="69.75" hidden="1" customHeight="1" x14ac:dyDescent="0.35">
      <c r="B3321" s="115">
        <f t="shared" si="139"/>
        <v>3316</v>
      </c>
      <c r="C3321" s="115" t="s">
        <v>1300</v>
      </c>
      <c r="D3321" s="185" t="s">
        <v>6251</v>
      </c>
      <c r="E3321" s="186"/>
      <c r="F3321" s="187"/>
      <c r="G3321" s="119"/>
      <c r="H3321" s="119"/>
      <c r="I3321" s="119">
        <v>1</v>
      </c>
      <c r="J3321" s="119"/>
      <c r="K3321" s="217">
        <v>44946</v>
      </c>
      <c r="L3321" s="217">
        <v>44946</v>
      </c>
      <c r="M3321" s="217">
        <v>44946</v>
      </c>
      <c r="N3321" s="115" t="s">
        <v>4263</v>
      </c>
      <c r="O3321" s="115" t="s">
        <v>1842</v>
      </c>
      <c r="P3321" s="218">
        <v>1</v>
      </c>
      <c r="Q3321" s="218">
        <v>2023</v>
      </c>
      <c r="R3321" s="115"/>
      <c r="S3321" s="115" t="str">
        <f t="shared" si="138"/>
        <v>TLJ</v>
      </c>
      <c r="T3321" s="115" t="str">
        <f>IFERROR(VLOOKUP(S3321,[1]LOKASI!$B$4:$D$19,2,0),"-")</f>
        <v>DISTRIK I</v>
      </c>
      <c r="U3321" s="216"/>
      <c r="V3321" s="216"/>
      <c r="W3321" s="215"/>
    </row>
    <row r="3322" spans="2:23" ht="69.75" hidden="1" customHeight="1" x14ac:dyDescent="0.35">
      <c r="B3322" s="115">
        <f t="shared" si="139"/>
        <v>3317</v>
      </c>
      <c r="C3322" s="115" t="s">
        <v>1755</v>
      </c>
      <c r="D3322" s="185" t="s">
        <v>6252</v>
      </c>
      <c r="E3322" s="186"/>
      <c r="F3322" s="187"/>
      <c r="G3322" s="119"/>
      <c r="H3322" s="119"/>
      <c r="I3322" s="119"/>
      <c r="J3322" s="119">
        <v>12</v>
      </c>
      <c r="K3322" s="217">
        <v>44946</v>
      </c>
      <c r="L3322" s="217">
        <v>44946</v>
      </c>
      <c r="M3322" s="217">
        <v>44946</v>
      </c>
      <c r="N3322" s="115" t="s">
        <v>6253</v>
      </c>
      <c r="O3322" s="115" t="s">
        <v>1924</v>
      </c>
      <c r="P3322" s="218">
        <v>1</v>
      </c>
      <c r="Q3322" s="218">
        <v>2023</v>
      </c>
      <c r="R3322" s="115">
        <v>0.25</v>
      </c>
      <c r="S3322" s="115" t="str">
        <f t="shared" si="138"/>
        <v>OGN</v>
      </c>
      <c r="T3322" s="115" t="str">
        <f>IFERROR(VLOOKUP(S3322,[1]LOKASI!$B$4:$D$19,2,0),"-")</f>
        <v>DISTRIK II</v>
      </c>
      <c r="U3322" s="216"/>
      <c r="V3322" s="216"/>
      <c r="W3322" s="215"/>
    </row>
    <row r="3323" spans="2:23" ht="69.75" hidden="1" customHeight="1" x14ac:dyDescent="0.35">
      <c r="B3323" s="115">
        <f t="shared" si="139"/>
        <v>3318</v>
      </c>
      <c r="C3323" s="115" t="s">
        <v>3679</v>
      </c>
      <c r="D3323" s="185" t="s">
        <v>6254</v>
      </c>
      <c r="E3323" s="186"/>
      <c r="F3323" s="187"/>
      <c r="G3323" s="119"/>
      <c r="H3323" s="119">
        <v>1</v>
      </c>
      <c r="I3323" s="119"/>
      <c r="J3323" s="119"/>
      <c r="K3323" s="217">
        <v>44946</v>
      </c>
      <c r="L3323" s="217">
        <v>44946</v>
      </c>
      <c r="M3323" s="217">
        <v>44946</v>
      </c>
      <c r="N3323" s="115" t="s">
        <v>3636</v>
      </c>
      <c r="O3323" s="115" t="s">
        <v>6255</v>
      </c>
      <c r="P3323" s="218">
        <v>1</v>
      </c>
      <c r="Q3323" s="218">
        <v>2023</v>
      </c>
      <c r="R3323" s="115">
        <v>0.05</v>
      </c>
      <c r="S3323" s="115" t="str">
        <f t="shared" si="138"/>
        <v>TMT</v>
      </c>
      <c r="T3323" s="115" t="str">
        <f>IFERROR(VLOOKUP(S3323,[1]LOKASI!$B$4:$D$19,2,0),"-")</f>
        <v>DISTRIK II</v>
      </c>
      <c r="U3323" s="216"/>
      <c r="V3323" s="216"/>
      <c r="W3323" s="215"/>
    </row>
    <row r="3324" spans="2:23" ht="69.75" hidden="1" customHeight="1" x14ac:dyDescent="0.35">
      <c r="B3324" s="115">
        <f t="shared" si="139"/>
        <v>3319</v>
      </c>
      <c r="C3324" s="115" t="s">
        <v>1755</v>
      </c>
      <c r="D3324" s="185" t="s">
        <v>6256</v>
      </c>
      <c r="E3324" s="186"/>
      <c r="F3324" s="187"/>
      <c r="G3324" s="119"/>
      <c r="H3324" s="119"/>
      <c r="I3324" s="119"/>
      <c r="J3324" s="119">
        <v>150</v>
      </c>
      <c r="K3324" s="217">
        <v>44946</v>
      </c>
      <c r="L3324" s="217">
        <v>44946</v>
      </c>
      <c r="M3324" s="217">
        <v>44946</v>
      </c>
      <c r="N3324" s="115" t="s">
        <v>3668</v>
      </c>
      <c r="O3324" s="115" t="s">
        <v>1363</v>
      </c>
      <c r="P3324" s="218">
        <v>1</v>
      </c>
      <c r="Q3324" s="218">
        <v>2023</v>
      </c>
      <c r="R3324" s="115" t="s">
        <v>6257</v>
      </c>
      <c r="S3324" s="115" t="str">
        <f t="shared" si="138"/>
        <v>BRG</v>
      </c>
      <c r="T3324" s="115" t="str">
        <f>IFERROR(VLOOKUP(S3324,[1]LOKASI!$B$4:$D$19,2,0),"-")</f>
        <v>DISTRIK III</v>
      </c>
      <c r="U3324" s="216"/>
      <c r="V3324" s="216"/>
      <c r="W3324" s="215"/>
    </row>
    <row r="3325" spans="2:23" ht="69.75" hidden="1" customHeight="1" x14ac:dyDescent="0.35">
      <c r="B3325" s="115">
        <f t="shared" si="139"/>
        <v>3320</v>
      </c>
      <c r="C3325" s="115" t="s">
        <v>1755</v>
      </c>
      <c r="D3325" s="185" t="s">
        <v>6258</v>
      </c>
      <c r="E3325" s="186"/>
      <c r="F3325" s="187"/>
      <c r="G3325" s="119"/>
      <c r="H3325" s="119"/>
      <c r="I3325" s="119"/>
      <c r="J3325" s="119">
        <v>8</v>
      </c>
      <c r="K3325" s="217">
        <v>44947</v>
      </c>
      <c r="L3325" s="217">
        <v>44947</v>
      </c>
      <c r="M3325" s="217">
        <v>44947</v>
      </c>
      <c r="N3325" s="115" t="s">
        <v>3073</v>
      </c>
      <c r="O3325" s="115" t="s">
        <v>1660</v>
      </c>
      <c r="P3325" s="218">
        <v>1</v>
      </c>
      <c r="Q3325" s="218">
        <v>2023</v>
      </c>
      <c r="R3325" s="115">
        <v>0.2</v>
      </c>
      <c r="S3325" s="115" t="str">
        <f t="shared" si="138"/>
        <v>TMT</v>
      </c>
      <c r="T3325" s="115" t="str">
        <f>IFERROR(VLOOKUP(S3325,[1]LOKASI!$B$4:$D$19,2,0),"-")</f>
        <v>DISTRIK II</v>
      </c>
      <c r="U3325" s="216"/>
      <c r="V3325" s="216"/>
      <c r="W3325" s="215"/>
    </row>
    <row r="3326" spans="2:23" ht="69.75" hidden="1" customHeight="1" x14ac:dyDescent="0.35">
      <c r="B3326" s="115">
        <f t="shared" si="139"/>
        <v>3321</v>
      </c>
      <c r="C3326" s="115" t="s">
        <v>2301</v>
      </c>
      <c r="D3326" s="185" t="s">
        <v>6259</v>
      </c>
      <c r="E3326" s="186"/>
      <c r="F3326" s="187"/>
      <c r="G3326" s="119">
        <v>1</v>
      </c>
      <c r="H3326" s="119"/>
      <c r="I3326" s="119"/>
      <c r="J3326" s="119"/>
      <c r="K3326" s="217">
        <v>44948</v>
      </c>
      <c r="L3326" s="217">
        <v>44948</v>
      </c>
      <c r="M3326" s="217">
        <v>44948</v>
      </c>
      <c r="N3326" s="115" t="s">
        <v>6260</v>
      </c>
      <c r="O3326" s="115" t="s">
        <v>1538</v>
      </c>
      <c r="P3326" s="218">
        <v>1</v>
      </c>
      <c r="Q3326" s="218">
        <v>2023</v>
      </c>
      <c r="R3326" s="115"/>
      <c r="S3326" s="115" t="str">
        <f t="shared" si="138"/>
        <v>SKG X PMB</v>
      </c>
      <c r="T3326" s="115" t="str">
        <f>IFERROR(VLOOKUP(S3326,[1]LOKASI!$B$4:$D$19,2,0),"-")</f>
        <v>-</v>
      </c>
      <c r="U3326" s="216"/>
      <c r="V3326" s="216"/>
      <c r="W3326" s="215"/>
    </row>
    <row r="3327" spans="2:23" ht="69.75" hidden="1" customHeight="1" x14ac:dyDescent="0.35">
      <c r="B3327" s="115">
        <f t="shared" si="139"/>
        <v>3322</v>
      </c>
      <c r="C3327" s="115" t="s">
        <v>2301</v>
      </c>
      <c r="D3327" s="185" t="s">
        <v>6261</v>
      </c>
      <c r="E3327" s="186"/>
      <c r="F3327" s="187"/>
      <c r="G3327" s="119"/>
      <c r="H3327" s="119"/>
      <c r="I3327" s="119">
        <v>1</v>
      </c>
      <c r="J3327" s="119"/>
      <c r="K3327" s="217">
        <v>44948</v>
      </c>
      <c r="L3327" s="217">
        <v>44948</v>
      </c>
      <c r="M3327" s="217">
        <v>44948</v>
      </c>
      <c r="N3327" s="115" t="s">
        <v>3150</v>
      </c>
      <c r="O3327" s="115" t="s">
        <v>1842</v>
      </c>
      <c r="P3327" s="218">
        <v>1</v>
      </c>
      <c r="Q3327" s="218">
        <v>2023</v>
      </c>
      <c r="R3327" s="115"/>
      <c r="S3327" s="115" t="str">
        <f t="shared" si="138"/>
        <v>TLJ</v>
      </c>
      <c r="T3327" s="115" t="str">
        <f>IFERROR(VLOOKUP(S3327,[1]LOKASI!$B$4:$D$19,2,0),"-")</f>
        <v>DISTRIK I</v>
      </c>
      <c r="U3327" s="216"/>
      <c r="V3327" s="216"/>
      <c r="W3327" s="215"/>
    </row>
    <row r="3328" spans="2:23" ht="69.75" hidden="1" customHeight="1" x14ac:dyDescent="0.35">
      <c r="B3328" s="115">
        <f t="shared" si="139"/>
        <v>3323</v>
      </c>
      <c r="C3328" s="115" t="s">
        <v>1755</v>
      </c>
      <c r="D3328" s="185" t="s">
        <v>6262</v>
      </c>
      <c r="E3328" s="186"/>
      <c r="F3328" s="187"/>
      <c r="G3328" s="119"/>
      <c r="H3328" s="119"/>
      <c r="I3328" s="119"/>
      <c r="J3328" s="119">
        <v>8</v>
      </c>
      <c r="K3328" s="217">
        <v>44948</v>
      </c>
      <c r="L3328" s="217">
        <v>44948</v>
      </c>
      <c r="M3328" s="217">
        <v>44948</v>
      </c>
      <c r="N3328" s="115" t="s">
        <v>5350</v>
      </c>
      <c r="O3328" s="115" t="s">
        <v>697</v>
      </c>
      <c r="P3328" s="218">
        <v>1</v>
      </c>
      <c r="Q3328" s="218">
        <v>2023</v>
      </c>
      <c r="R3328" s="115">
        <v>0.45</v>
      </c>
      <c r="S3328" s="115" t="str">
        <f t="shared" si="138"/>
        <v>TLJ</v>
      </c>
      <c r="T3328" s="115" t="str">
        <f>IFERROR(VLOOKUP(S3328,[1]LOKASI!$B$4:$D$19,2,0),"-")</f>
        <v>DISTRIK I</v>
      </c>
      <c r="U3328" s="216"/>
      <c r="V3328" s="216"/>
      <c r="W3328" s="215"/>
    </row>
    <row r="3329" spans="2:23" ht="69.75" hidden="1" customHeight="1" x14ac:dyDescent="0.35">
      <c r="B3329" s="115">
        <f t="shared" si="139"/>
        <v>3324</v>
      </c>
      <c r="C3329" s="115" t="s">
        <v>1755</v>
      </c>
      <c r="D3329" s="185" t="s">
        <v>6263</v>
      </c>
      <c r="E3329" s="186"/>
      <c r="F3329" s="187"/>
      <c r="G3329" s="119"/>
      <c r="H3329" s="119"/>
      <c r="I3329" s="119"/>
      <c r="J3329" s="119">
        <v>400</v>
      </c>
      <c r="K3329" s="217">
        <v>44948</v>
      </c>
      <c r="L3329" s="217">
        <v>44948</v>
      </c>
      <c r="M3329" s="217">
        <v>44948</v>
      </c>
      <c r="N3329" s="115" t="s">
        <v>3573</v>
      </c>
      <c r="O3329" s="115" t="s">
        <v>1363</v>
      </c>
      <c r="P3329" s="218">
        <v>1</v>
      </c>
      <c r="Q3329" s="218">
        <v>2023</v>
      </c>
      <c r="R3329" s="115" t="s">
        <v>6264</v>
      </c>
      <c r="S3329" s="115" t="str">
        <f t="shared" si="138"/>
        <v>BRG</v>
      </c>
      <c r="T3329" s="115" t="str">
        <f>IFERROR(VLOOKUP(S3329,[1]LOKASI!$B$4:$D$19,2,0),"-")</f>
        <v>DISTRIK III</v>
      </c>
      <c r="U3329" s="216"/>
      <c r="V3329" s="216"/>
      <c r="W3329" s="215"/>
    </row>
    <row r="3330" spans="2:23" ht="69.75" hidden="1" customHeight="1" x14ac:dyDescent="0.35">
      <c r="B3330" s="115">
        <f t="shared" si="139"/>
        <v>3325</v>
      </c>
      <c r="C3330" s="115" t="s">
        <v>2301</v>
      </c>
      <c r="D3330" s="185" t="s">
        <v>6265</v>
      </c>
      <c r="E3330" s="186"/>
      <c r="F3330" s="187"/>
      <c r="G3330" s="119"/>
      <c r="H3330" s="119"/>
      <c r="I3330" s="119"/>
      <c r="J3330" s="119">
        <v>24</v>
      </c>
      <c r="K3330" s="217">
        <v>44950</v>
      </c>
      <c r="L3330" s="217">
        <v>44950</v>
      </c>
      <c r="M3330" s="217">
        <v>44950</v>
      </c>
      <c r="N3330" s="115" t="s">
        <v>3415</v>
      </c>
      <c r="O3330" s="115" t="s">
        <v>1533</v>
      </c>
      <c r="P3330" s="218">
        <v>1</v>
      </c>
      <c r="Q3330" s="218">
        <v>2023</v>
      </c>
      <c r="R3330" s="115"/>
      <c r="S3330" s="115" t="str">
        <f t="shared" si="138"/>
        <v>SKG 3 GNK</v>
      </c>
      <c r="T3330" s="115" t="str">
        <f>IFERROR(VLOOKUP(S3330,[1]LOKASI!$B$4:$D$19,2,0),"-")</f>
        <v>-</v>
      </c>
      <c r="U3330" s="216"/>
      <c r="V3330" s="216"/>
      <c r="W3330" s="215"/>
    </row>
    <row r="3331" spans="2:23" ht="69.75" hidden="1" customHeight="1" x14ac:dyDescent="0.35">
      <c r="B3331" s="115">
        <f t="shared" si="139"/>
        <v>3326</v>
      </c>
      <c r="C3331" s="115" t="s">
        <v>1755</v>
      </c>
      <c r="D3331" s="185" t="s">
        <v>6266</v>
      </c>
      <c r="E3331" s="186"/>
      <c r="F3331" s="187"/>
      <c r="G3331" s="119"/>
      <c r="H3331" s="119"/>
      <c r="I3331" s="119">
        <v>3</v>
      </c>
      <c r="J3331" s="119"/>
      <c r="K3331" s="217">
        <v>44950</v>
      </c>
      <c r="L3331" s="217">
        <v>44950</v>
      </c>
      <c r="M3331" s="217">
        <v>44950</v>
      </c>
      <c r="N3331" s="115" t="s">
        <v>4445</v>
      </c>
      <c r="O3331" s="115" t="s">
        <v>623</v>
      </c>
      <c r="P3331" s="218">
        <v>1</v>
      </c>
      <c r="Q3331" s="218">
        <v>2023</v>
      </c>
      <c r="R3331" s="115" t="s">
        <v>6267</v>
      </c>
      <c r="S3331" s="115" t="str">
        <f t="shared" si="138"/>
        <v>TLJ</v>
      </c>
      <c r="T3331" s="115" t="str">
        <f>IFERROR(VLOOKUP(S3331,[1]LOKASI!$B$4:$D$19,2,0),"-")</f>
        <v>DISTRIK I</v>
      </c>
      <c r="U3331" s="216"/>
      <c r="V3331" s="216"/>
      <c r="W3331" s="215"/>
    </row>
    <row r="3332" spans="2:23" ht="69.75" hidden="1" customHeight="1" x14ac:dyDescent="0.35">
      <c r="B3332" s="115">
        <f t="shared" si="139"/>
        <v>3327</v>
      </c>
      <c r="C3332" s="115" t="s">
        <v>1755</v>
      </c>
      <c r="D3332" s="185" t="s">
        <v>6268</v>
      </c>
      <c r="E3332" s="186"/>
      <c r="F3332" s="187"/>
      <c r="G3332" s="119"/>
      <c r="H3332" s="119"/>
      <c r="I3332" s="119"/>
      <c r="J3332" s="119">
        <v>12</v>
      </c>
      <c r="K3332" s="217">
        <v>44950</v>
      </c>
      <c r="L3332" s="217">
        <v>44950</v>
      </c>
      <c r="M3332" s="217">
        <v>44950</v>
      </c>
      <c r="N3332" s="115" t="s">
        <v>3352</v>
      </c>
      <c r="O3332" s="115" t="s">
        <v>1695</v>
      </c>
      <c r="P3332" s="218">
        <v>1</v>
      </c>
      <c r="Q3332" s="218">
        <v>2023</v>
      </c>
      <c r="R3332" s="115">
        <v>0.55000000000000004</v>
      </c>
      <c r="S3332" s="115" t="str">
        <f t="shared" si="138"/>
        <v>TTB</v>
      </c>
      <c r="T3332" s="115" t="str">
        <f>IFERROR(VLOOKUP(S3332,[1]LOKASI!$B$4:$D$19,2,0),"-")</f>
        <v>DISTRIK II</v>
      </c>
      <c r="U3332" s="216"/>
      <c r="V3332" s="216"/>
      <c r="W3332" s="215"/>
    </row>
    <row r="3333" spans="2:23" ht="69.75" hidden="1" customHeight="1" x14ac:dyDescent="0.35">
      <c r="B3333" s="115">
        <f t="shared" si="139"/>
        <v>3328</v>
      </c>
      <c r="C3333" s="115" t="s">
        <v>1755</v>
      </c>
      <c r="D3333" s="185" t="s">
        <v>6269</v>
      </c>
      <c r="E3333" s="186"/>
      <c r="F3333" s="187"/>
      <c r="G3333" s="119"/>
      <c r="H3333" s="119"/>
      <c r="I3333" s="119"/>
      <c r="J3333" s="119">
        <v>12</v>
      </c>
      <c r="K3333" s="217">
        <v>44950</v>
      </c>
      <c r="L3333" s="217">
        <v>44950</v>
      </c>
      <c r="M3333" s="217">
        <v>44950</v>
      </c>
      <c r="N3333" s="115" t="s">
        <v>3073</v>
      </c>
      <c r="O3333" s="115" t="s">
        <v>1359</v>
      </c>
      <c r="P3333" s="218">
        <v>1</v>
      </c>
      <c r="Q3333" s="218">
        <v>2023</v>
      </c>
      <c r="R3333" s="115">
        <v>9.3000000000000007</v>
      </c>
      <c r="S3333" s="115" t="str">
        <f t="shared" si="138"/>
        <v>BRG</v>
      </c>
      <c r="T3333" s="115" t="str">
        <f>IFERROR(VLOOKUP(S3333,[1]LOKASI!$B$4:$D$19,2,0),"-")</f>
        <v>DISTRIK III</v>
      </c>
      <c r="U3333" s="216"/>
      <c r="V3333" s="216"/>
      <c r="W3333" s="215"/>
    </row>
    <row r="3334" spans="2:23" ht="69.75" hidden="1" customHeight="1" x14ac:dyDescent="0.35">
      <c r="B3334" s="115">
        <f t="shared" si="139"/>
        <v>3329</v>
      </c>
      <c r="C3334" s="115" t="s">
        <v>1755</v>
      </c>
      <c r="D3334" s="185" t="s">
        <v>6270</v>
      </c>
      <c r="E3334" s="186"/>
      <c r="F3334" s="187"/>
      <c r="G3334" s="119"/>
      <c r="H3334" s="119"/>
      <c r="I3334" s="119">
        <v>1</v>
      </c>
      <c r="J3334" s="119"/>
      <c r="K3334" s="217">
        <v>44951</v>
      </c>
      <c r="L3334" s="217">
        <v>44951</v>
      </c>
      <c r="M3334" s="217">
        <v>44951</v>
      </c>
      <c r="N3334" s="115" t="s">
        <v>3240</v>
      </c>
      <c r="O3334" s="115" t="s">
        <v>623</v>
      </c>
      <c r="P3334" s="218">
        <v>1</v>
      </c>
      <c r="Q3334" s="218">
        <v>2023</v>
      </c>
      <c r="R3334" s="115">
        <v>0.42899999999999999</v>
      </c>
      <c r="S3334" s="115" t="str">
        <f t="shared" ref="S3334:S3397" si="140">IF(C3334="TRUNKLINE",LEFT(O3334,25),IF(C3334="PIPING",LEFT(O3334,13),LEFT(O3334,3)))</f>
        <v>TLJ</v>
      </c>
      <c r="T3334" s="115" t="str">
        <f>IFERROR(VLOOKUP(S3334,[1]LOKASI!$B$4:$D$19,2,0),"-")</f>
        <v>DISTRIK I</v>
      </c>
      <c r="U3334" s="216"/>
      <c r="V3334" s="216"/>
      <c r="W3334" s="215"/>
    </row>
    <row r="3335" spans="2:23" ht="69.75" hidden="1" customHeight="1" x14ac:dyDescent="0.35">
      <c r="B3335" s="115">
        <f t="shared" si="139"/>
        <v>3330</v>
      </c>
      <c r="C3335" s="115" t="s">
        <v>1755</v>
      </c>
      <c r="D3335" s="185" t="s">
        <v>6271</v>
      </c>
      <c r="E3335" s="186"/>
      <c r="F3335" s="187"/>
      <c r="G3335" s="119"/>
      <c r="H3335" s="119"/>
      <c r="I3335" s="119">
        <v>1</v>
      </c>
      <c r="J3335" s="119"/>
      <c r="K3335" s="217">
        <v>44951</v>
      </c>
      <c r="L3335" s="217">
        <v>44951</v>
      </c>
      <c r="M3335" s="217">
        <v>44951</v>
      </c>
      <c r="N3335" s="115" t="s">
        <v>3371</v>
      </c>
      <c r="O3335" s="115" t="s">
        <v>2167</v>
      </c>
      <c r="P3335" s="218">
        <v>1</v>
      </c>
      <c r="Q3335" s="218">
        <v>2023</v>
      </c>
      <c r="R3335" s="115">
        <v>1.1000000000000001</v>
      </c>
      <c r="S3335" s="115" t="str">
        <f t="shared" si="140"/>
        <v>OGN</v>
      </c>
      <c r="T3335" s="115" t="str">
        <f>IFERROR(VLOOKUP(S3335,[1]LOKASI!$B$4:$D$19,2,0),"-")</f>
        <v>DISTRIK II</v>
      </c>
      <c r="U3335" s="216"/>
      <c r="V3335" s="216"/>
      <c r="W3335" s="215"/>
    </row>
    <row r="3336" spans="2:23" ht="69.75" hidden="1" customHeight="1" x14ac:dyDescent="0.35">
      <c r="B3336" s="115">
        <f t="shared" ref="B3336:B3399" si="141">B3335+1</f>
        <v>3331</v>
      </c>
      <c r="C3336" s="115" t="s">
        <v>1755</v>
      </c>
      <c r="D3336" s="185" t="s">
        <v>6272</v>
      </c>
      <c r="E3336" s="186"/>
      <c r="F3336" s="187"/>
      <c r="G3336" s="119"/>
      <c r="H3336" s="119">
        <v>1</v>
      </c>
      <c r="I3336" s="119"/>
      <c r="J3336" s="119"/>
      <c r="K3336" s="217">
        <v>44951</v>
      </c>
      <c r="L3336" s="217">
        <v>44951</v>
      </c>
      <c r="M3336" s="217">
        <v>44951</v>
      </c>
      <c r="N3336" s="115" t="s">
        <v>3472</v>
      </c>
      <c r="O3336" s="115" t="s">
        <v>1795</v>
      </c>
      <c r="P3336" s="218">
        <v>1</v>
      </c>
      <c r="Q3336" s="218">
        <v>2023</v>
      </c>
      <c r="R3336" s="115">
        <v>1.8</v>
      </c>
      <c r="S3336" s="115" t="str">
        <f t="shared" si="140"/>
        <v>TMT</v>
      </c>
      <c r="T3336" s="115" t="str">
        <f>IFERROR(VLOOKUP(S3336,[1]LOKASI!$B$4:$D$19,2,0),"-")</f>
        <v>DISTRIK II</v>
      </c>
      <c r="U3336" s="216"/>
      <c r="V3336" s="216"/>
      <c r="W3336" s="215"/>
    </row>
    <row r="3337" spans="2:23" ht="69.75" hidden="1" customHeight="1" x14ac:dyDescent="0.35">
      <c r="B3337" s="115">
        <f t="shared" si="141"/>
        <v>3332</v>
      </c>
      <c r="C3337" s="115" t="s">
        <v>2301</v>
      </c>
      <c r="D3337" s="185" t="s">
        <v>6273</v>
      </c>
      <c r="E3337" s="186"/>
      <c r="F3337" s="187"/>
      <c r="G3337" s="119"/>
      <c r="H3337" s="119"/>
      <c r="I3337" s="119"/>
      <c r="J3337" s="119">
        <v>12</v>
      </c>
      <c r="K3337" s="217">
        <v>44952</v>
      </c>
      <c r="L3337" s="217">
        <v>44952</v>
      </c>
      <c r="M3337" s="217">
        <v>44952</v>
      </c>
      <c r="N3337" s="115" t="s">
        <v>4157</v>
      </c>
      <c r="O3337" s="115" t="s">
        <v>1533</v>
      </c>
      <c r="P3337" s="218">
        <v>1</v>
      </c>
      <c r="Q3337" s="218">
        <v>2023</v>
      </c>
      <c r="R3337" s="115"/>
      <c r="S3337" s="115" t="str">
        <f t="shared" si="140"/>
        <v>SKG 3 GNK</v>
      </c>
      <c r="T3337" s="115" t="str">
        <f>IFERROR(VLOOKUP(S3337,[1]LOKASI!$B$4:$D$19,2,0),"-")</f>
        <v>-</v>
      </c>
      <c r="U3337" s="216"/>
      <c r="V3337" s="216"/>
      <c r="W3337" s="215"/>
    </row>
    <row r="3338" spans="2:23" ht="69.75" hidden="1" customHeight="1" x14ac:dyDescent="0.35">
      <c r="B3338" s="115">
        <f t="shared" si="141"/>
        <v>3333</v>
      </c>
      <c r="C3338" s="115" t="s">
        <v>1755</v>
      </c>
      <c r="D3338" s="185" t="s">
        <v>6274</v>
      </c>
      <c r="E3338" s="186"/>
      <c r="F3338" s="187"/>
      <c r="G3338" s="119"/>
      <c r="H3338" s="119"/>
      <c r="I3338" s="119">
        <v>1</v>
      </c>
      <c r="J3338" s="119"/>
      <c r="K3338" s="217">
        <v>44952</v>
      </c>
      <c r="L3338" s="217">
        <v>44952</v>
      </c>
      <c r="M3338" s="217">
        <v>44952</v>
      </c>
      <c r="N3338" s="115" t="s">
        <v>3240</v>
      </c>
      <c r="O3338" s="115" t="s">
        <v>623</v>
      </c>
      <c r="P3338" s="218">
        <v>1</v>
      </c>
      <c r="Q3338" s="218">
        <v>2023</v>
      </c>
      <c r="R3338" s="115">
        <v>1.21</v>
      </c>
      <c r="S3338" s="115" t="str">
        <f t="shared" si="140"/>
        <v>TLJ</v>
      </c>
      <c r="T3338" s="115" t="str">
        <f>IFERROR(VLOOKUP(S3338,[1]LOKASI!$B$4:$D$19,2,0),"-")</f>
        <v>DISTRIK I</v>
      </c>
      <c r="U3338" s="216"/>
      <c r="V3338" s="216"/>
      <c r="W3338" s="215"/>
    </row>
    <row r="3339" spans="2:23" ht="69.75" hidden="1" customHeight="1" x14ac:dyDescent="0.35">
      <c r="B3339" s="115">
        <f t="shared" si="141"/>
        <v>3334</v>
      </c>
      <c r="C3339" s="115" t="s">
        <v>1755</v>
      </c>
      <c r="D3339" s="185" t="s">
        <v>6275</v>
      </c>
      <c r="E3339" s="186"/>
      <c r="F3339" s="187"/>
      <c r="G3339" s="119"/>
      <c r="H3339" s="119"/>
      <c r="I3339" s="119">
        <v>1</v>
      </c>
      <c r="J3339" s="119"/>
      <c r="K3339" s="217">
        <v>44952</v>
      </c>
      <c r="L3339" s="217">
        <v>44952</v>
      </c>
      <c r="M3339" s="217">
        <v>44952</v>
      </c>
      <c r="N3339" s="115" t="s">
        <v>6276</v>
      </c>
      <c r="O3339" s="115" t="s">
        <v>1662</v>
      </c>
      <c r="P3339" s="218">
        <v>1</v>
      </c>
      <c r="Q3339" s="218">
        <v>2023</v>
      </c>
      <c r="R3339" s="115">
        <v>0.1</v>
      </c>
      <c r="S3339" s="115" t="str">
        <f t="shared" si="140"/>
        <v>TMT</v>
      </c>
      <c r="T3339" s="115" t="str">
        <f>IFERROR(VLOOKUP(S3339,[1]LOKASI!$B$4:$D$19,2,0),"-")</f>
        <v>DISTRIK II</v>
      </c>
      <c r="U3339" s="216"/>
      <c r="V3339" s="216"/>
      <c r="W3339" s="215"/>
    </row>
    <row r="3340" spans="2:23" ht="69.75" hidden="1" customHeight="1" x14ac:dyDescent="0.35">
      <c r="B3340" s="115">
        <f t="shared" si="141"/>
        <v>3335</v>
      </c>
      <c r="C3340" s="115" t="s">
        <v>1755</v>
      </c>
      <c r="D3340" s="185" t="s">
        <v>6277</v>
      </c>
      <c r="E3340" s="186"/>
      <c r="F3340" s="187"/>
      <c r="G3340" s="119"/>
      <c r="H3340" s="119"/>
      <c r="I3340" s="119"/>
      <c r="J3340" s="119">
        <v>8</v>
      </c>
      <c r="K3340" s="217">
        <v>44952</v>
      </c>
      <c r="L3340" s="217">
        <v>44952</v>
      </c>
      <c r="M3340" s="217">
        <v>44952</v>
      </c>
      <c r="N3340" s="115" t="s">
        <v>3163</v>
      </c>
      <c r="O3340" s="115" t="s">
        <v>1795</v>
      </c>
      <c r="P3340" s="218">
        <v>1</v>
      </c>
      <c r="Q3340" s="218">
        <v>2023</v>
      </c>
      <c r="R3340" s="115">
        <v>1.8</v>
      </c>
      <c r="S3340" s="115" t="str">
        <f t="shared" si="140"/>
        <v>TMT</v>
      </c>
      <c r="T3340" s="115" t="str">
        <f>IFERROR(VLOOKUP(S3340,[1]LOKASI!$B$4:$D$19,2,0),"-")</f>
        <v>DISTRIK II</v>
      </c>
      <c r="U3340" s="216"/>
      <c r="V3340" s="216"/>
      <c r="W3340" s="215"/>
    </row>
    <row r="3341" spans="2:23" ht="69.75" hidden="1" customHeight="1" x14ac:dyDescent="0.35">
      <c r="B3341" s="115">
        <f t="shared" si="141"/>
        <v>3336</v>
      </c>
      <c r="C3341" s="115" t="s">
        <v>1755</v>
      </c>
      <c r="D3341" s="185" t="s">
        <v>6278</v>
      </c>
      <c r="E3341" s="186"/>
      <c r="F3341" s="187"/>
      <c r="G3341" s="119"/>
      <c r="H3341" s="119"/>
      <c r="I3341" s="119"/>
      <c r="J3341" s="119">
        <v>12</v>
      </c>
      <c r="K3341" s="217">
        <v>44952</v>
      </c>
      <c r="L3341" s="217">
        <v>44952</v>
      </c>
      <c r="M3341" s="217">
        <v>44952</v>
      </c>
      <c r="N3341" s="115" t="s">
        <v>3272</v>
      </c>
      <c r="O3341" s="115" t="s">
        <v>1454</v>
      </c>
      <c r="P3341" s="218">
        <v>1</v>
      </c>
      <c r="Q3341" s="218">
        <v>2023</v>
      </c>
      <c r="R3341" s="115"/>
      <c r="S3341" s="115" t="str">
        <f t="shared" si="140"/>
        <v>KAG</v>
      </c>
      <c r="T3341" s="115" t="str">
        <f>IFERROR(VLOOKUP(S3341,[1]LOKASI!$B$4:$D$19,2,0),"-")</f>
        <v>DISTRIK III</v>
      </c>
      <c r="U3341" s="216"/>
      <c r="V3341" s="216"/>
      <c r="W3341" s="215"/>
    </row>
    <row r="3342" spans="2:23" ht="69.75" hidden="1" customHeight="1" x14ac:dyDescent="0.35">
      <c r="B3342" s="115">
        <f t="shared" si="141"/>
        <v>3337</v>
      </c>
      <c r="C3342" s="115" t="s">
        <v>1755</v>
      </c>
      <c r="D3342" s="185" t="s">
        <v>6279</v>
      </c>
      <c r="E3342" s="186"/>
      <c r="F3342" s="187"/>
      <c r="G3342" s="119"/>
      <c r="H3342" s="119"/>
      <c r="I3342" s="119"/>
      <c r="J3342" s="119">
        <v>24</v>
      </c>
      <c r="K3342" s="217">
        <v>44953</v>
      </c>
      <c r="L3342" s="217">
        <v>44953</v>
      </c>
      <c r="M3342" s="217">
        <v>44953</v>
      </c>
      <c r="N3342" s="115" t="s">
        <v>4248</v>
      </c>
      <c r="O3342" s="115" t="s">
        <v>1500</v>
      </c>
      <c r="P3342" s="218">
        <v>1</v>
      </c>
      <c r="Q3342" s="218">
        <v>2023</v>
      </c>
      <c r="R3342" s="115"/>
      <c r="S3342" s="115" t="s">
        <v>6280</v>
      </c>
      <c r="T3342" s="115" t="str">
        <f>IFERROR(VLOOKUP(S3342,[1]LOKASI!$B$4:$D$19,2,0),"-")</f>
        <v>-</v>
      </c>
      <c r="U3342" s="216"/>
      <c r="V3342" s="216"/>
      <c r="W3342" s="215"/>
    </row>
    <row r="3343" spans="2:23" ht="69.75" hidden="1" customHeight="1" x14ac:dyDescent="0.35">
      <c r="B3343" s="115">
        <f t="shared" si="141"/>
        <v>3338</v>
      </c>
      <c r="C3343" s="115" t="s">
        <v>1755</v>
      </c>
      <c r="D3343" s="185" t="s">
        <v>6281</v>
      </c>
      <c r="E3343" s="186"/>
      <c r="F3343" s="187"/>
      <c r="G3343" s="119"/>
      <c r="H3343" s="119"/>
      <c r="I3343" s="119"/>
      <c r="J3343" s="119">
        <v>16</v>
      </c>
      <c r="K3343" s="217">
        <v>44953</v>
      </c>
      <c r="L3343" s="217">
        <v>44953</v>
      </c>
      <c r="M3343" s="217">
        <v>44953</v>
      </c>
      <c r="N3343" s="115" t="s">
        <v>4124</v>
      </c>
      <c r="O3343" s="115" t="s">
        <v>697</v>
      </c>
      <c r="P3343" s="218">
        <v>1</v>
      </c>
      <c r="Q3343" s="218">
        <v>2023</v>
      </c>
      <c r="R3343" s="115">
        <v>1.05</v>
      </c>
      <c r="S3343" s="115" t="str">
        <f t="shared" si="140"/>
        <v>TLJ</v>
      </c>
      <c r="T3343" s="115" t="str">
        <f>IFERROR(VLOOKUP(S3343,[1]LOKASI!$B$4:$D$19,2,0),"-")</f>
        <v>DISTRIK I</v>
      </c>
      <c r="U3343" s="216"/>
      <c r="V3343" s="216"/>
      <c r="W3343" s="215"/>
    </row>
    <row r="3344" spans="2:23" ht="69.75" hidden="1" customHeight="1" x14ac:dyDescent="0.35">
      <c r="B3344" s="115">
        <f t="shared" si="141"/>
        <v>3339</v>
      </c>
      <c r="C3344" s="115" t="s">
        <v>1755</v>
      </c>
      <c r="D3344" s="185" t="s">
        <v>6282</v>
      </c>
      <c r="E3344" s="186"/>
      <c r="F3344" s="187"/>
      <c r="G3344" s="119"/>
      <c r="H3344" s="119"/>
      <c r="I3344" s="119">
        <v>1</v>
      </c>
      <c r="J3344" s="119"/>
      <c r="K3344" s="217">
        <v>44953</v>
      </c>
      <c r="L3344" s="217">
        <v>44953</v>
      </c>
      <c r="M3344" s="217">
        <v>44953</v>
      </c>
      <c r="N3344" s="115" t="s">
        <v>3923</v>
      </c>
      <c r="O3344" s="115" t="s">
        <v>1048</v>
      </c>
      <c r="P3344" s="218">
        <v>1</v>
      </c>
      <c r="Q3344" s="218">
        <v>2023</v>
      </c>
      <c r="R3344" s="115">
        <v>1</v>
      </c>
      <c r="S3344" s="115" t="str">
        <f t="shared" si="140"/>
        <v>TLJ</v>
      </c>
      <c r="T3344" s="115" t="str">
        <f>IFERROR(VLOOKUP(S3344,[1]LOKASI!$B$4:$D$19,2,0),"-")</f>
        <v>DISTRIK I</v>
      </c>
      <c r="U3344" s="216"/>
      <c r="V3344" s="216"/>
      <c r="W3344" s="215"/>
    </row>
    <row r="3345" spans="2:23" ht="69.75" hidden="1" customHeight="1" x14ac:dyDescent="0.35">
      <c r="B3345" s="115">
        <f t="shared" si="141"/>
        <v>3340</v>
      </c>
      <c r="C3345" s="115" t="s">
        <v>2301</v>
      </c>
      <c r="D3345" s="185" t="s">
        <v>6283</v>
      </c>
      <c r="E3345" s="186"/>
      <c r="F3345" s="187"/>
      <c r="G3345" s="119"/>
      <c r="H3345" s="119">
        <v>1</v>
      </c>
      <c r="I3345" s="119"/>
      <c r="J3345" s="119"/>
      <c r="K3345" s="217">
        <v>44953</v>
      </c>
      <c r="L3345" s="217">
        <v>44953</v>
      </c>
      <c r="M3345" s="217">
        <v>44953</v>
      </c>
      <c r="N3345" s="115" t="s">
        <v>3954</v>
      </c>
      <c r="O3345" s="115" t="s">
        <v>6284</v>
      </c>
      <c r="P3345" s="218">
        <v>1</v>
      </c>
      <c r="Q3345" s="218">
        <v>2023</v>
      </c>
      <c r="R3345" s="115">
        <v>7.0000000000000007E-2</v>
      </c>
      <c r="S3345" s="115" t="str">
        <f t="shared" si="140"/>
        <v>TMT-19</v>
      </c>
      <c r="T3345" s="115" t="str">
        <f>IFERROR(VLOOKUP(S3345,[1]LOKASI!$B$4:$D$19,2,0),"-")</f>
        <v>-</v>
      </c>
      <c r="U3345" s="216"/>
      <c r="V3345" s="216"/>
      <c r="W3345" s="215"/>
    </row>
    <row r="3346" spans="2:23" ht="69.75" hidden="1" customHeight="1" x14ac:dyDescent="0.35">
      <c r="B3346" s="115">
        <f t="shared" si="141"/>
        <v>3341</v>
      </c>
      <c r="C3346" s="115" t="s">
        <v>1755</v>
      </c>
      <c r="D3346" s="185" t="s">
        <v>6285</v>
      </c>
      <c r="E3346" s="186"/>
      <c r="F3346" s="187"/>
      <c r="G3346" s="119"/>
      <c r="H3346" s="119"/>
      <c r="I3346" s="119"/>
      <c r="J3346" s="119">
        <v>4</v>
      </c>
      <c r="K3346" s="217">
        <v>44953</v>
      </c>
      <c r="L3346" s="217">
        <v>44953</v>
      </c>
      <c r="M3346" s="217">
        <v>44953</v>
      </c>
      <c r="N3346" s="115" t="s">
        <v>3636</v>
      </c>
      <c r="O3346" s="115" t="s">
        <v>1452</v>
      </c>
      <c r="P3346" s="218">
        <v>1</v>
      </c>
      <c r="Q3346" s="218">
        <v>2023</v>
      </c>
      <c r="R3346" s="115"/>
      <c r="S3346" s="115" t="str">
        <f t="shared" si="140"/>
        <v>KAG</v>
      </c>
      <c r="T3346" s="115" t="str">
        <f>IFERROR(VLOOKUP(S3346,[1]LOKASI!$B$4:$D$19,2,0),"-")</f>
        <v>DISTRIK III</v>
      </c>
      <c r="U3346" s="216"/>
      <c r="V3346" s="216"/>
      <c r="W3346" s="215"/>
    </row>
    <row r="3347" spans="2:23" ht="93" hidden="1" customHeight="1" x14ac:dyDescent="0.35">
      <c r="B3347" s="115">
        <f t="shared" si="141"/>
        <v>3342</v>
      </c>
      <c r="C3347" s="115" t="s">
        <v>2301</v>
      </c>
      <c r="D3347" s="185" t="s">
        <v>6286</v>
      </c>
      <c r="E3347" s="186"/>
      <c r="F3347" s="187"/>
      <c r="G3347" s="119"/>
      <c r="H3347" s="119"/>
      <c r="I3347" s="119"/>
      <c r="J3347" s="119">
        <v>24</v>
      </c>
      <c r="K3347" s="217">
        <v>44954</v>
      </c>
      <c r="L3347" s="217">
        <v>44954</v>
      </c>
      <c r="M3347" s="217">
        <v>44954</v>
      </c>
      <c r="N3347" s="115" t="s">
        <v>3562</v>
      </c>
      <c r="O3347" s="115" t="s">
        <v>1533</v>
      </c>
      <c r="P3347" s="218">
        <v>1</v>
      </c>
      <c r="Q3347" s="218">
        <v>2023</v>
      </c>
      <c r="R3347" s="115"/>
      <c r="S3347" s="115" t="str">
        <f t="shared" si="140"/>
        <v>SKG 3 GNK</v>
      </c>
      <c r="T3347" s="115" t="str">
        <f>IFERROR(VLOOKUP(S3347,[1]LOKASI!$B$4:$D$19,2,0),"-")</f>
        <v>-</v>
      </c>
      <c r="U3347" s="216"/>
      <c r="V3347" s="216"/>
      <c r="W3347" s="215"/>
    </row>
    <row r="3348" spans="2:23" ht="69.75" hidden="1" customHeight="1" x14ac:dyDescent="0.35">
      <c r="B3348" s="115">
        <f t="shared" si="141"/>
        <v>3343</v>
      </c>
      <c r="C3348" s="115" t="s">
        <v>1755</v>
      </c>
      <c r="D3348" s="185" t="s">
        <v>6287</v>
      </c>
      <c r="E3348" s="186"/>
      <c r="F3348" s="187"/>
      <c r="G3348" s="119"/>
      <c r="H3348" s="119">
        <v>1</v>
      </c>
      <c r="I3348" s="119"/>
      <c r="J3348" s="119"/>
      <c r="K3348" s="217">
        <v>44954</v>
      </c>
      <c r="L3348" s="217">
        <v>44954</v>
      </c>
      <c r="M3348" s="217">
        <v>44954</v>
      </c>
      <c r="N3348" s="115" t="s">
        <v>6288</v>
      </c>
      <c r="O3348" s="115" t="s">
        <v>1359</v>
      </c>
      <c r="P3348" s="218">
        <v>1</v>
      </c>
      <c r="Q3348" s="218">
        <v>2023</v>
      </c>
      <c r="R3348" s="115">
        <v>9.3000000000000007</v>
      </c>
      <c r="S3348" s="115" t="str">
        <f t="shared" si="140"/>
        <v>BRG</v>
      </c>
      <c r="T3348" s="115" t="str">
        <f>IFERROR(VLOOKUP(S3348,[1]LOKASI!$B$4:$D$19,2,0),"-")</f>
        <v>DISTRIK III</v>
      </c>
      <c r="U3348" s="216"/>
      <c r="V3348" s="216"/>
      <c r="W3348" s="215"/>
    </row>
    <row r="3349" spans="2:23" ht="69.75" hidden="1" customHeight="1" x14ac:dyDescent="0.35">
      <c r="B3349" s="115">
        <f t="shared" si="141"/>
        <v>3344</v>
      </c>
      <c r="C3349" s="115" t="s">
        <v>1755</v>
      </c>
      <c r="D3349" s="185" t="s">
        <v>6289</v>
      </c>
      <c r="E3349" s="186"/>
      <c r="F3349" s="187"/>
      <c r="G3349" s="119"/>
      <c r="H3349" s="119"/>
      <c r="I3349" s="119"/>
      <c r="J3349" s="119">
        <v>16</v>
      </c>
      <c r="K3349" s="217">
        <v>44955</v>
      </c>
      <c r="L3349" s="217">
        <v>44955</v>
      </c>
      <c r="M3349" s="217">
        <v>44955</v>
      </c>
      <c r="N3349" s="115" t="s">
        <v>4227</v>
      </c>
      <c r="O3349" s="115" t="s">
        <v>1420</v>
      </c>
      <c r="P3349" s="218">
        <v>1</v>
      </c>
      <c r="Q3349" s="218">
        <v>2023</v>
      </c>
      <c r="R3349" s="115">
        <v>0.87</v>
      </c>
      <c r="S3349" s="115" t="str">
        <f t="shared" si="140"/>
        <v>GNK</v>
      </c>
      <c r="T3349" s="115" t="str">
        <f>IFERROR(VLOOKUP(S3349,[1]LOKASI!$B$4:$D$19,2,0),"-")</f>
        <v>DISTRIK I</v>
      </c>
      <c r="U3349" s="216"/>
      <c r="V3349" s="216"/>
      <c r="W3349" s="215"/>
    </row>
    <row r="3350" spans="2:23" ht="69.75" hidden="1" customHeight="1" x14ac:dyDescent="0.35">
      <c r="B3350" s="115">
        <f t="shared" si="141"/>
        <v>3345</v>
      </c>
      <c r="C3350" s="115" t="s">
        <v>1300</v>
      </c>
      <c r="D3350" s="185" t="s">
        <v>6290</v>
      </c>
      <c r="E3350" s="186"/>
      <c r="F3350" s="187"/>
      <c r="G3350" s="119"/>
      <c r="H3350" s="119">
        <v>1</v>
      </c>
      <c r="I3350" s="119"/>
      <c r="J3350" s="119"/>
      <c r="K3350" s="217">
        <v>44955</v>
      </c>
      <c r="L3350" s="217">
        <v>44955</v>
      </c>
      <c r="M3350" s="217">
        <v>44955</v>
      </c>
      <c r="N3350" s="115" t="s">
        <v>5834</v>
      </c>
      <c r="O3350" s="115" t="s">
        <v>6291</v>
      </c>
      <c r="P3350" s="218">
        <v>1</v>
      </c>
      <c r="Q3350" s="218">
        <v>2023</v>
      </c>
      <c r="R3350" s="115">
        <v>8.6</v>
      </c>
      <c r="S3350" s="115" t="str">
        <f t="shared" si="140"/>
        <v>TMT-OGN</v>
      </c>
      <c r="T3350" s="115" t="str">
        <f>IFERROR(VLOOKUP(S3350,[1]LOKASI!$B$4:$D$19,2,0),"-")</f>
        <v>-</v>
      </c>
      <c r="U3350" s="216"/>
      <c r="V3350" s="216"/>
      <c r="W3350" s="215"/>
    </row>
    <row r="3351" spans="2:23" ht="69.75" hidden="1" customHeight="1" x14ac:dyDescent="0.35">
      <c r="B3351" s="115">
        <f t="shared" si="141"/>
        <v>3346</v>
      </c>
      <c r="C3351" s="115" t="s">
        <v>1755</v>
      </c>
      <c r="D3351" s="185" t="s">
        <v>6292</v>
      </c>
      <c r="E3351" s="186"/>
      <c r="F3351" s="187"/>
      <c r="G3351" s="119"/>
      <c r="H3351" s="119"/>
      <c r="I3351" s="119"/>
      <c r="J3351" s="119">
        <v>16</v>
      </c>
      <c r="K3351" s="217">
        <v>44956</v>
      </c>
      <c r="L3351" s="217">
        <v>44956</v>
      </c>
      <c r="M3351" s="217">
        <v>44956</v>
      </c>
      <c r="N3351" s="115" t="s">
        <v>4423</v>
      </c>
      <c r="O3351" s="115" t="s">
        <v>1426</v>
      </c>
      <c r="P3351" s="218">
        <v>1</v>
      </c>
      <c r="Q3351" s="218">
        <v>2023</v>
      </c>
      <c r="R3351" s="115">
        <v>0.1</v>
      </c>
      <c r="S3351" s="115" t="str">
        <f t="shared" si="140"/>
        <v>GNK</v>
      </c>
      <c r="T3351" s="115" t="str">
        <f>IFERROR(VLOOKUP(S3351,[1]LOKASI!$B$4:$D$19,2,0),"-")</f>
        <v>DISTRIK I</v>
      </c>
      <c r="U3351" s="216"/>
      <c r="V3351" s="216"/>
      <c r="W3351" s="215"/>
    </row>
    <row r="3352" spans="2:23" ht="69.75" hidden="1" customHeight="1" x14ac:dyDescent="0.35">
      <c r="B3352" s="115">
        <f t="shared" si="141"/>
        <v>3347</v>
      </c>
      <c r="C3352" s="115" t="s">
        <v>2301</v>
      </c>
      <c r="D3352" s="185" t="s">
        <v>6293</v>
      </c>
      <c r="E3352" s="186"/>
      <c r="F3352" s="187"/>
      <c r="G3352" s="119"/>
      <c r="H3352" s="119"/>
      <c r="I3352" s="119">
        <v>3</v>
      </c>
      <c r="J3352" s="119"/>
      <c r="K3352" s="217">
        <v>44956</v>
      </c>
      <c r="L3352" s="217">
        <v>44956</v>
      </c>
      <c r="M3352" s="217">
        <v>44956</v>
      </c>
      <c r="N3352" s="115" t="s">
        <v>3403</v>
      </c>
      <c r="O3352" s="115" t="s">
        <v>1426</v>
      </c>
      <c r="P3352" s="218">
        <v>1</v>
      </c>
      <c r="Q3352" s="218">
        <v>2023</v>
      </c>
      <c r="R3352" s="115"/>
      <c r="S3352" s="115" t="str">
        <f t="shared" si="140"/>
        <v>GNK-81</v>
      </c>
      <c r="T3352" s="115" t="str">
        <f>IFERROR(VLOOKUP(S3352,[1]LOKASI!$B$4:$D$19,2,0),"-")</f>
        <v>-</v>
      </c>
      <c r="U3352" s="216"/>
      <c r="V3352" s="216"/>
      <c r="W3352" s="215"/>
    </row>
    <row r="3353" spans="2:23" ht="69.75" hidden="1" customHeight="1" x14ac:dyDescent="0.35">
      <c r="B3353" s="115">
        <f t="shared" si="141"/>
        <v>3348</v>
      </c>
      <c r="C3353" s="115" t="s">
        <v>2301</v>
      </c>
      <c r="D3353" s="185" t="s">
        <v>6294</v>
      </c>
      <c r="E3353" s="186"/>
      <c r="F3353" s="187"/>
      <c r="G3353" s="119"/>
      <c r="H3353" s="119"/>
      <c r="I3353" s="119">
        <v>2</v>
      </c>
      <c r="J3353" s="119"/>
      <c r="K3353" s="217">
        <v>44956</v>
      </c>
      <c r="L3353" s="217">
        <v>44956</v>
      </c>
      <c r="M3353" s="217">
        <v>44956</v>
      </c>
      <c r="N3353" s="115" t="s">
        <v>3073</v>
      </c>
      <c r="O3353" s="115" t="s">
        <v>1842</v>
      </c>
      <c r="P3353" s="218">
        <v>1</v>
      </c>
      <c r="Q3353" s="218">
        <v>2023</v>
      </c>
      <c r="R3353" s="115"/>
      <c r="S3353" s="115" t="str">
        <f t="shared" si="140"/>
        <v>TLJ</v>
      </c>
      <c r="T3353" s="115" t="str">
        <f>IFERROR(VLOOKUP(S3353,[1]LOKASI!$B$4:$D$19,2,0),"-")</f>
        <v>DISTRIK I</v>
      </c>
      <c r="U3353" s="216"/>
      <c r="V3353" s="216"/>
      <c r="W3353" s="215"/>
    </row>
    <row r="3354" spans="2:23" ht="69.75" hidden="1" customHeight="1" x14ac:dyDescent="0.35">
      <c r="B3354" s="115">
        <f t="shared" si="141"/>
        <v>3349</v>
      </c>
      <c r="C3354" s="115" t="s">
        <v>1755</v>
      </c>
      <c r="D3354" s="185" t="s">
        <v>6295</v>
      </c>
      <c r="E3354" s="186"/>
      <c r="F3354" s="187"/>
      <c r="G3354" s="119">
        <v>1</v>
      </c>
      <c r="H3354" s="119"/>
      <c r="I3354" s="119"/>
      <c r="J3354" s="119"/>
      <c r="K3354" s="217">
        <v>44956</v>
      </c>
      <c r="L3354" s="217">
        <v>44956</v>
      </c>
      <c r="M3354" s="217">
        <v>44956</v>
      </c>
      <c r="N3354" s="115" t="s">
        <v>3502</v>
      </c>
      <c r="O3354" s="115" t="s">
        <v>1131</v>
      </c>
      <c r="P3354" s="218">
        <v>1</v>
      </c>
      <c r="Q3354" s="218">
        <v>2023</v>
      </c>
      <c r="R3354" s="115">
        <v>0.125</v>
      </c>
      <c r="S3354" s="115" t="str">
        <f t="shared" si="140"/>
        <v>TLJ</v>
      </c>
      <c r="T3354" s="115" t="str">
        <f>IFERROR(VLOOKUP(S3354,[1]LOKASI!$B$4:$D$19,2,0),"-")</f>
        <v>DISTRIK I</v>
      </c>
      <c r="U3354" s="216"/>
      <c r="V3354" s="216"/>
      <c r="W3354" s="215"/>
    </row>
    <row r="3355" spans="2:23" ht="69.75" hidden="1" customHeight="1" x14ac:dyDescent="0.35">
      <c r="B3355" s="115">
        <f t="shared" si="141"/>
        <v>3350</v>
      </c>
      <c r="C3355" s="115" t="s">
        <v>3679</v>
      </c>
      <c r="D3355" s="185" t="s">
        <v>6296</v>
      </c>
      <c r="E3355" s="186"/>
      <c r="F3355" s="187"/>
      <c r="G3355" s="119"/>
      <c r="H3355" s="119">
        <v>1</v>
      </c>
      <c r="I3355" s="119"/>
      <c r="J3355" s="119"/>
      <c r="K3355" s="217">
        <v>44956</v>
      </c>
      <c r="L3355" s="217">
        <v>44956</v>
      </c>
      <c r="M3355" s="217">
        <v>44956</v>
      </c>
      <c r="N3355" s="115" t="s">
        <v>3281</v>
      </c>
      <c r="O3355" s="115" t="s">
        <v>6239</v>
      </c>
      <c r="P3355" s="218">
        <v>1</v>
      </c>
      <c r="Q3355" s="218">
        <v>2023</v>
      </c>
      <c r="R3355" s="115">
        <v>0.06</v>
      </c>
      <c r="S3355" s="115" t="str">
        <f t="shared" si="140"/>
        <v>TMT</v>
      </c>
      <c r="T3355" s="115" t="str">
        <f>IFERROR(VLOOKUP(S3355,[1]LOKASI!$B$4:$D$19,2,0),"-")</f>
        <v>DISTRIK II</v>
      </c>
      <c r="U3355" s="216"/>
      <c r="V3355" s="216"/>
      <c r="W3355" s="215"/>
    </row>
    <row r="3356" spans="2:23" ht="69.75" hidden="1" customHeight="1" x14ac:dyDescent="0.35">
      <c r="B3356" s="115">
        <f t="shared" si="141"/>
        <v>3351</v>
      </c>
      <c r="C3356" s="115" t="s">
        <v>1300</v>
      </c>
      <c r="D3356" s="185" t="s">
        <v>6297</v>
      </c>
      <c r="E3356" s="186"/>
      <c r="F3356" s="187"/>
      <c r="G3356" s="119"/>
      <c r="H3356" s="119">
        <v>1</v>
      </c>
      <c r="I3356" s="119"/>
      <c r="J3356" s="119"/>
      <c r="K3356" s="217">
        <v>44956</v>
      </c>
      <c r="L3356" s="217">
        <v>44956</v>
      </c>
      <c r="M3356" s="217">
        <v>44956</v>
      </c>
      <c r="N3356" s="115" t="s">
        <v>3633</v>
      </c>
      <c r="O3356" s="115" t="s">
        <v>1530</v>
      </c>
      <c r="P3356" s="218">
        <v>1</v>
      </c>
      <c r="Q3356" s="218">
        <v>2023</v>
      </c>
      <c r="R3356" s="115" t="s">
        <v>6298</v>
      </c>
      <c r="S3356" s="115" t="str">
        <f t="shared" si="140"/>
        <v>PPP</v>
      </c>
      <c r="T3356" s="115" t="str">
        <f>IFERROR(VLOOKUP(S3356,[1]LOKASI!$B$4:$D$19,2,0),"-")</f>
        <v>-</v>
      </c>
      <c r="U3356" s="216"/>
      <c r="V3356" s="216"/>
      <c r="W3356" s="215"/>
    </row>
    <row r="3357" spans="2:23" ht="69.75" hidden="1" customHeight="1" x14ac:dyDescent="0.35">
      <c r="B3357" s="115">
        <f t="shared" si="141"/>
        <v>3352</v>
      </c>
      <c r="C3357" s="115" t="s">
        <v>1755</v>
      </c>
      <c r="D3357" s="185" t="s">
        <v>6299</v>
      </c>
      <c r="E3357" s="186"/>
      <c r="F3357" s="187"/>
      <c r="G3357" s="119"/>
      <c r="H3357" s="119"/>
      <c r="I3357" s="119"/>
      <c r="J3357" s="119">
        <v>16</v>
      </c>
      <c r="K3357" s="217">
        <v>44957</v>
      </c>
      <c r="L3357" s="217">
        <v>44957</v>
      </c>
      <c r="M3357" s="217">
        <v>44957</v>
      </c>
      <c r="N3357" s="115" t="s">
        <v>4124</v>
      </c>
      <c r="O3357" s="115" t="s">
        <v>1420</v>
      </c>
      <c r="P3357" s="218">
        <v>1</v>
      </c>
      <c r="Q3357" s="218">
        <v>2023</v>
      </c>
      <c r="R3357" s="115">
        <v>0.8</v>
      </c>
      <c r="S3357" s="115" t="str">
        <f t="shared" si="140"/>
        <v>GNK</v>
      </c>
      <c r="T3357" s="115" t="str">
        <f>IFERROR(VLOOKUP(S3357,[1]LOKASI!$B$4:$D$19,2,0),"-")</f>
        <v>DISTRIK I</v>
      </c>
      <c r="U3357" s="216"/>
      <c r="V3357" s="216"/>
      <c r="W3357" s="215"/>
    </row>
    <row r="3358" spans="2:23" ht="69.75" hidden="1" customHeight="1" x14ac:dyDescent="0.35">
      <c r="B3358" s="115">
        <f t="shared" si="141"/>
        <v>3353</v>
      </c>
      <c r="C3358" s="115" t="s">
        <v>1755</v>
      </c>
      <c r="D3358" s="185" t="s">
        <v>6300</v>
      </c>
      <c r="E3358" s="186"/>
      <c r="F3358" s="187"/>
      <c r="G3358" s="119"/>
      <c r="H3358" s="119"/>
      <c r="I3358" s="119"/>
      <c r="J3358" s="119">
        <v>6</v>
      </c>
      <c r="K3358" s="217">
        <v>44957</v>
      </c>
      <c r="L3358" s="217">
        <v>44957</v>
      </c>
      <c r="M3358" s="217">
        <v>44957</v>
      </c>
      <c r="N3358" s="115" t="s">
        <v>4955</v>
      </c>
      <c r="O3358" s="115" t="s">
        <v>1785</v>
      </c>
      <c r="P3358" s="218">
        <v>1</v>
      </c>
      <c r="Q3358" s="218">
        <v>2023</v>
      </c>
      <c r="R3358" s="115">
        <v>1.2</v>
      </c>
      <c r="S3358" s="115" t="str">
        <f t="shared" si="140"/>
        <v>OGN</v>
      </c>
      <c r="T3358" s="115" t="str">
        <f>IFERROR(VLOOKUP(S3358,[1]LOKASI!$B$4:$D$19,2,0),"-")</f>
        <v>DISTRIK II</v>
      </c>
      <c r="U3358" s="216"/>
      <c r="V3358" s="216"/>
      <c r="W3358" s="215"/>
    </row>
    <row r="3359" spans="2:23" ht="69.75" hidden="1" customHeight="1" x14ac:dyDescent="0.35">
      <c r="B3359" s="115">
        <f t="shared" si="141"/>
        <v>3354</v>
      </c>
      <c r="C3359" s="115" t="s">
        <v>1755</v>
      </c>
      <c r="D3359" s="185" t="s">
        <v>6301</v>
      </c>
      <c r="E3359" s="186"/>
      <c r="F3359" s="187"/>
      <c r="G3359" s="119"/>
      <c r="H3359" s="119"/>
      <c r="I3359" s="119"/>
      <c r="J3359" s="119">
        <v>12</v>
      </c>
      <c r="K3359" s="217">
        <v>44958</v>
      </c>
      <c r="L3359" s="217">
        <v>44958</v>
      </c>
      <c r="M3359" s="217">
        <v>44958</v>
      </c>
      <c r="N3359" s="115" t="s">
        <v>3577</v>
      </c>
      <c r="O3359" s="115" t="s">
        <v>3186</v>
      </c>
      <c r="P3359" s="218">
        <v>2</v>
      </c>
      <c r="Q3359" s="218">
        <v>2023</v>
      </c>
      <c r="R3359" s="115">
        <v>0.68</v>
      </c>
      <c r="S3359" s="115" t="str">
        <f t="shared" si="140"/>
        <v>OGN</v>
      </c>
      <c r="T3359" s="115" t="str">
        <f>IFERROR(VLOOKUP(S3359,[1]LOKASI!$B$4:$D$19,2,0),"-")</f>
        <v>DISTRIK II</v>
      </c>
      <c r="U3359" s="216"/>
      <c r="V3359" s="216"/>
      <c r="W3359" s="215"/>
    </row>
    <row r="3360" spans="2:23" ht="69.75" hidden="1" customHeight="1" x14ac:dyDescent="0.35">
      <c r="B3360" s="115">
        <f t="shared" si="141"/>
        <v>3355</v>
      </c>
      <c r="C3360" s="115" t="s">
        <v>1755</v>
      </c>
      <c r="D3360" s="185" t="s">
        <v>6302</v>
      </c>
      <c r="E3360" s="186"/>
      <c r="F3360" s="187"/>
      <c r="G3360" s="119"/>
      <c r="H3360" s="119"/>
      <c r="I3360" s="119">
        <v>1</v>
      </c>
      <c r="J3360" s="119"/>
      <c r="K3360" s="217">
        <v>44958</v>
      </c>
      <c r="L3360" s="217">
        <v>44958</v>
      </c>
      <c r="M3360" s="217">
        <v>44958</v>
      </c>
      <c r="N3360" s="115" t="s">
        <v>5592</v>
      </c>
      <c r="O3360" s="115" t="s">
        <v>1785</v>
      </c>
      <c r="P3360" s="218">
        <v>2</v>
      </c>
      <c r="Q3360" s="218">
        <v>2023</v>
      </c>
      <c r="R3360" s="115">
        <v>7.0000000000000007E-2</v>
      </c>
      <c r="S3360" s="115" t="str">
        <f t="shared" si="140"/>
        <v>OGN</v>
      </c>
      <c r="T3360" s="115" t="str">
        <f>IFERROR(VLOOKUP(S3360,[1]LOKASI!$B$4:$D$19,2,0),"-")</f>
        <v>DISTRIK II</v>
      </c>
      <c r="U3360" s="216"/>
      <c r="V3360" s="216"/>
      <c r="W3360" s="215"/>
    </row>
    <row r="3361" spans="2:23" ht="69.75" hidden="1" customHeight="1" x14ac:dyDescent="0.35">
      <c r="B3361" s="115">
        <f t="shared" si="141"/>
        <v>3356</v>
      </c>
      <c r="C3361" s="115" t="s">
        <v>1755</v>
      </c>
      <c r="D3361" s="185" t="s">
        <v>6303</v>
      </c>
      <c r="E3361" s="186"/>
      <c r="F3361" s="187"/>
      <c r="G3361" s="119"/>
      <c r="H3361" s="119"/>
      <c r="I3361" s="119"/>
      <c r="J3361" s="119">
        <v>36</v>
      </c>
      <c r="K3361" s="217">
        <v>44958</v>
      </c>
      <c r="L3361" s="217">
        <v>44958</v>
      </c>
      <c r="M3361" s="217">
        <v>44958</v>
      </c>
      <c r="N3361" s="115" t="s">
        <v>3307</v>
      </c>
      <c r="O3361" s="115" t="s">
        <v>1351</v>
      </c>
      <c r="P3361" s="218">
        <v>2</v>
      </c>
      <c r="Q3361" s="218">
        <v>2023</v>
      </c>
      <c r="R3361" s="115"/>
      <c r="S3361" s="115" t="str">
        <f t="shared" si="140"/>
        <v>BRG</v>
      </c>
      <c r="T3361" s="115" t="str">
        <f>IFERROR(VLOOKUP(S3361,[1]LOKASI!$B$4:$D$19,2,0),"-")</f>
        <v>DISTRIK III</v>
      </c>
      <c r="U3361" s="216"/>
      <c r="V3361" s="216"/>
      <c r="W3361" s="215"/>
    </row>
    <row r="3362" spans="2:23" ht="69.75" hidden="1" customHeight="1" x14ac:dyDescent="0.35">
      <c r="B3362" s="115">
        <f t="shared" si="141"/>
        <v>3357</v>
      </c>
      <c r="C3362" s="115" t="s">
        <v>1755</v>
      </c>
      <c r="D3362" s="185" t="s">
        <v>6304</v>
      </c>
      <c r="E3362" s="186"/>
      <c r="F3362" s="187"/>
      <c r="G3362" s="119"/>
      <c r="H3362" s="119"/>
      <c r="I3362" s="119"/>
      <c r="J3362" s="119">
        <v>15</v>
      </c>
      <c r="K3362" s="217">
        <v>44958</v>
      </c>
      <c r="L3362" s="217">
        <v>44958</v>
      </c>
      <c r="M3362" s="217">
        <v>44958</v>
      </c>
      <c r="N3362" s="115" t="s">
        <v>3712</v>
      </c>
      <c r="O3362" s="115" t="s">
        <v>1359</v>
      </c>
      <c r="P3362" s="218">
        <v>2</v>
      </c>
      <c r="Q3362" s="218">
        <v>2023</v>
      </c>
      <c r="R3362" s="115">
        <v>0.93</v>
      </c>
      <c r="S3362" s="115" t="str">
        <f t="shared" si="140"/>
        <v>BRG</v>
      </c>
      <c r="T3362" s="115" t="str">
        <f>IFERROR(VLOOKUP(S3362,[1]LOKASI!$B$4:$D$19,2,0),"-")</f>
        <v>DISTRIK III</v>
      </c>
      <c r="U3362" s="216"/>
      <c r="V3362" s="216"/>
      <c r="W3362" s="215"/>
    </row>
    <row r="3363" spans="2:23" ht="69.75" hidden="1" customHeight="1" x14ac:dyDescent="0.35">
      <c r="B3363" s="115">
        <f t="shared" si="141"/>
        <v>3358</v>
      </c>
      <c r="C3363" s="115" t="s">
        <v>2301</v>
      </c>
      <c r="D3363" s="185" t="s">
        <v>6305</v>
      </c>
      <c r="E3363" s="186"/>
      <c r="F3363" s="187"/>
      <c r="G3363" s="119"/>
      <c r="H3363" s="119"/>
      <c r="I3363" s="119">
        <v>1</v>
      </c>
      <c r="J3363" s="119"/>
      <c r="K3363" s="217">
        <v>44959</v>
      </c>
      <c r="L3363" s="217">
        <v>44959</v>
      </c>
      <c r="M3363" s="217">
        <v>44959</v>
      </c>
      <c r="N3363" s="115" t="s">
        <v>6306</v>
      </c>
      <c r="O3363" s="115" t="s">
        <v>1538</v>
      </c>
      <c r="P3363" s="218">
        <v>2</v>
      </c>
      <c r="Q3363" s="218">
        <v>2023</v>
      </c>
      <c r="R3363" s="115"/>
      <c r="S3363" s="115" t="str">
        <f t="shared" si="140"/>
        <v>SKG X PMB</v>
      </c>
      <c r="T3363" s="115" t="str">
        <f>IFERROR(VLOOKUP(S3363,[1]LOKASI!$B$4:$D$19,2,0),"-")</f>
        <v>-</v>
      </c>
      <c r="U3363" s="216"/>
      <c r="V3363" s="216"/>
      <c r="W3363" s="215"/>
    </row>
    <row r="3364" spans="2:23" ht="69.75" hidden="1" customHeight="1" x14ac:dyDescent="0.35">
      <c r="B3364" s="115">
        <f t="shared" si="141"/>
        <v>3359</v>
      </c>
      <c r="C3364" s="115" t="s">
        <v>1755</v>
      </c>
      <c r="D3364" s="185" t="s">
        <v>6307</v>
      </c>
      <c r="E3364" s="186"/>
      <c r="F3364" s="187"/>
      <c r="G3364" s="119"/>
      <c r="H3364" s="119"/>
      <c r="I3364" s="119">
        <v>1</v>
      </c>
      <c r="J3364" s="119">
        <v>24</v>
      </c>
      <c r="K3364" s="217">
        <v>44959</v>
      </c>
      <c r="L3364" s="217">
        <v>44959</v>
      </c>
      <c r="M3364" s="217">
        <v>44959</v>
      </c>
      <c r="N3364" s="115" t="s">
        <v>6308</v>
      </c>
      <c r="O3364" s="115" t="s">
        <v>1459</v>
      </c>
      <c r="P3364" s="218">
        <v>2</v>
      </c>
      <c r="Q3364" s="218">
        <v>2023</v>
      </c>
      <c r="R3364" s="115" t="s">
        <v>6309</v>
      </c>
      <c r="S3364" s="115" t="str">
        <f t="shared" si="140"/>
        <v>KRD</v>
      </c>
      <c r="T3364" s="115" t="str">
        <f>IFERROR(VLOOKUP(S3364,[1]LOKASI!$B$4:$D$19,2,0),"-")</f>
        <v>-</v>
      </c>
      <c r="U3364" s="216"/>
      <c r="V3364" s="216"/>
      <c r="W3364" s="215"/>
    </row>
    <row r="3365" spans="2:23" ht="69.75" hidden="1" customHeight="1" x14ac:dyDescent="0.35">
      <c r="B3365" s="115">
        <f t="shared" si="141"/>
        <v>3360</v>
      </c>
      <c r="C3365" s="115" t="s">
        <v>2301</v>
      </c>
      <c r="D3365" s="185" t="s">
        <v>6310</v>
      </c>
      <c r="E3365" s="186"/>
      <c r="F3365" s="187"/>
      <c r="G3365" s="119"/>
      <c r="H3365" s="119"/>
      <c r="I3365" s="119">
        <v>1</v>
      </c>
      <c r="J3365" s="119"/>
      <c r="K3365" s="217">
        <v>44961</v>
      </c>
      <c r="L3365" s="217">
        <v>44961</v>
      </c>
      <c r="M3365" s="217">
        <v>44961</v>
      </c>
      <c r="N3365" s="115" t="s">
        <v>3281</v>
      </c>
      <c r="O3365" s="115" t="s">
        <v>6311</v>
      </c>
      <c r="P3365" s="218">
        <v>2</v>
      </c>
      <c r="Q3365" s="218">
        <v>2023</v>
      </c>
      <c r="R3365" s="115">
        <v>0.02</v>
      </c>
      <c r="S3365" s="115" t="str">
        <f t="shared" si="140"/>
        <v>TLJ-250 &amp; TLJ</v>
      </c>
      <c r="T3365" s="115" t="str">
        <f>IFERROR(VLOOKUP(S3365,[1]LOKASI!$B$4:$D$19,2,0),"-")</f>
        <v>-</v>
      </c>
      <c r="U3365" s="216"/>
      <c r="V3365" s="216"/>
      <c r="W3365" s="215"/>
    </row>
    <row r="3366" spans="2:23" ht="69.75" hidden="1" customHeight="1" x14ac:dyDescent="0.35">
      <c r="B3366" s="115">
        <f t="shared" si="141"/>
        <v>3361</v>
      </c>
      <c r="C3366" s="115" t="s">
        <v>1755</v>
      </c>
      <c r="D3366" s="185" t="s">
        <v>6312</v>
      </c>
      <c r="E3366" s="186"/>
      <c r="F3366" s="187"/>
      <c r="G3366" s="119"/>
      <c r="H3366" s="119"/>
      <c r="I3366" s="119"/>
      <c r="J3366" s="119">
        <v>12</v>
      </c>
      <c r="K3366" s="217">
        <v>44963</v>
      </c>
      <c r="L3366" s="217">
        <v>44963</v>
      </c>
      <c r="M3366" s="217">
        <v>44963</v>
      </c>
      <c r="N3366" s="115" t="s">
        <v>3547</v>
      </c>
      <c r="O3366" s="115" t="s">
        <v>1502</v>
      </c>
      <c r="P3366" s="218">
        <v>2</v>
      </c>
      <c r="Q3366" s="218">
        <v>2023</v>
      </c>
      <c r="R3366" s="115">
        <v>0.5</v>
      </c>
      <c r="S3366" s="115" t="str">
        <f t="shared" si="140"/>
        <v>PMB</v>
      </c>
      <c r="T3366" s="115" t="str">
        <f>IFERROR(VLOOKUP(S3366,[1]LOKASI!$B$4:$D$19,2,0),"-")</f>
        <v>DISTRIK I</v>
      </c>
      <c r="U3366" s="216"/>
      <c r="V3366" s="216"/>
      <c r="W3366" s="215"/>
    </row>
    <row r="3367" spans="2:23" ht="69.75" hidden="1" customHeight="1" x14ac:dyDescent="0.35">
      <c r="B3367" s="115">
        <f t="shared" si="141"/>
        <v>3362</v>
      </c>
      <c r="C3367" s="115" t="s">
        <v>1755</v>
      </c>
      <c r="D3367" s="185" t="s">
        <v>6313</v>
      </c>
      <c r="E3367" s="186"/>
      <c r="F3367" s="187"/>
      <c r="G3367" s="119"/>
      <c r="H3367" s="119"/>
      <c r="I3367" s="119">
        <v>1</v>
      </c>
      <c r="J3367" s="119"/>
      <c r="K3367" s="217">
        <v>44963</v>
      </c>
      <c r="L3367" s="217">
        <v>44963</v>
      </c>
      <c r="M3367" s="217">
        <v>44963</v>
      </c>
      <c r="N3367" s="115" t="s">
        <v>4825</v>
      </c>
      <c r="O3367" s="115" t="s">
        <v>4961</v>
      </c>
      <c r="P3367" s="218">
        <v>2</v>
      </c>
      <c r="Q3367" s="218">
        <v>2023</v>
      </c>
      <c r="R3367" s="115">
        <v>1.2</v>
      </c>
      <c r="S3367" s="115" t="str">
        <f t="shared" si="140"/>
        <v>TLJ</v>
      </c>
      <c r="T3367" s="115" t="str">
        <f>IFERROR(VLOOKUP(S3367,[1]LOKASI!$B$4:$D$19,2,0),"-")</f>
        <v>DISTRIK I</v>
      </c>
      <c r="U3367" s="216"/>
      <c r="V3367" s="216"/>
      <c r="W3367" s="215"/>
    </row>
    <row r="3368" spans="2:23" ht="69.75" hidden="1" customHeight="1" x14ac:dyDescent="0.35">
      <c r="B3368" s="115">
        <f t="shared" si="141"/>
        <v>3363</v>
      </c>
      <c r="C3368" s="115" t="s">
        <v>1755</v>
      </c>
      <c r="D3368" s="185" t="s">
        <v>6314</v>
      </c>
      <c r="E3368" s="186"/>
      <c r="F3368" s="187"/>
      <c r="G3368" s="119"/>
      <c r="H3368" s="119"/>
      <c r="I3368" s="119">
        <v>1</v>
      </c>
      <c r="J3368" s="119"/>
      <c r="K3368" s="217">
        <v>44963</v>
      </c>
      <c r="L3368" s="217">
        <v>44963</v>
      </c>
      <c r="M3368" s="217">
        <v>44963</v>
      </c>
      <c r="N3368" s="115" t="s">
        <v>4374</v>
      </c>
      <c r="O3368" s="115" t="s">
        <v>1364</v>
      </c>
      <c r="P3368" s="218">
        <v>2</v>
      </c>
      <c r="Q3368" s="218">
        <v>2023</v>
      </c>
      <c r="R3368" s="115">
        <v>1.54</v>
      </c>
      <c r="S3368" s="115" t="str">
        <f t="shared" si="140"/>
        <v>BRG</v>
      </c>
      <c r="T3368" s="115" t="str">
        <f>IFERROR(VLOOKUP(S3368,[1]LOKASI!$B$4:$D$19,2,0),"-")</f>
        <v>DISTRIK III</v>
      </c>
      <c r="U3368" s="216"/>
      <c r="V3368" s="216"/>
      <c r="W3368" s="215"/>
    </row>
    <row r="3369" spans="2:23" ht="69.75" hidden="1" customHeight="1" x14ac:dyDescent="0.35">
      <c r="B3369" s="115">
        <f t="shared" si="141"/>
        <v>3364</v>
      </c>
      <c r="C3369" s="115" t="s">
        <v>1755</v>
      </c>
      <c r="D3369" s="185" t="s">
        <v>6315</v>
      </c>
      <c r="E3369" s="186"/>
      <c r="F3369" s="187"/>
      <c r="G3369" s="119"/>
      <c r="H3369" s="119"/>
      <c r="I3369" s="119"/>
      <c r="J3369" s="119">
        <v>24</v>
      </c>
      <c r="K3369" s="217">
        <v>44963</v>
      </c>
      <c r="L3369" s="217">
        <v>44963</v>
      </c>
      <c r="M3369" s="217">
        <v>44963</v>
      </c>
      <c r="N3369" s="115" t="s">
        <v>6316</v>
      </c>
      <c r="O3369" s="115" t="s">
        <v>1363</v>
      </c>
      <c r="P3369" s="218">
        <v>2</v>
      </c>
      <c r="Q3369" s="218">
        <v>2023</v>
      </c>
      <c r="R3369" s="115">
        <v>2.54</v>
      </c>
      <c r="S3369" s="115" t="str">
        <f t="shared" si="140"/>
        <v>BRG</v>
      </c>
      <c r="T3369" s="115" t="str">
        <f>IFERROR(VLOOKUP(S3369,[1]LOKASI!$B$4:$D$19,2,0),"-")</f>
        <v>DISTRIK III</v>
      </c>
      <c r="U3369" s="216"/>
      <c r="V3369" s="216"/>
      <c r="W3369" s="215"/>
    </row>
    <row r="3370" spans="2:23" ht="69.75" hidden="1" customHeight="1" x14ac:dyDescent="0.35">
      <c r="B3370" s="115">
        <f t="shared" si="141"/>
        <v>3365</v>
      </c>
      <c r="C3370" s="115" t="s">
        <v>1755</v>
      </c>
      <c r="D3370" s="185" t="s">
        <v>6317</v>
      </c>
      <c r="E3370" s="186"/>
      <c r="F3370" s="187"/>
      <c r="G3370" s="119"/>
      <c r="H3370" s="119"/>
      <c r="I3370" s="119"/>
      <c r="J3370" s="119">
        <v>12</v>
      </c>
      <c r="K3370" s="217">
        <v>44964</v>
      </c>
      <c r="L3370" s="217">
        <v>44964</v>
      </c>
      <c r="M3370" s="217">
        <v>44964</v>
      </c>
      <c r="N3370" s="115" t="s">
        <v>6318</v>
      </c>
      <c r="O3370" s="115" t="s">
        <v>1524</v>
      </c>
      <c r="P3370" s="218">
        <v>2</v>
      </c>
      <c r="Q3370" s="218">
        <v>2023</v>
      </c>
      <c r="R3370" s="115">
        <v>0.82</v>
      </c>
      <c r="S3370" s="115" t="str">
        <f t="shared" si="140"/>
        <v>PMB</v>
      </c>
      <c r="T3370" s="115" t="str">
        <f>IFERROR(VLOOKUP(S3370,[1]LOKASI!$B$4:$D$19,2,0),"-")</f>
        <v>DISTRIK I</v>
      </c>
      <c r="U3370" s="216"/>
      <c r="V3370" s="216"/>
      <c r="W3370" s="215"/>
    </row>
    <row r="3371" spans="2:23" ht="69.75" hidden="1" customHeight="1" x14ac:dyDescent="0.35">
      <c r="B3371" s="115">
        <f t="shared" si="141"/>
        <v>3366</v>
      </c>
      <c r="C3371" s="115" t="s">
        <v>1755</v>
      </c>
      <c r="D3371" s="185" t="s">
        <v>6319</v>
      </c>
      <c r="E3371" s="186"/>
      <c r="F3371" s="187"/>
      <c r="G3371" s="119"/>
      <c r="H3371" s="119"/>
      <c r="I3371" s="119"/>
      <c r="J3371" s="119">
        <v>12</v>
      </c>
      <c r="K3371" s="217">
        <v>44964</v>
      </c>
      <c r="L3371" s="217">
        <v>44964</v>
      </c>
      <c r="M3371" s="217">
        <v>44964</v>
      </c>
      <c r="N3371" s="115" t="s">
        <v>3272</v>
      </c>
      <c r="O3371" s="115" t="s">
        <v>1351</v>
      </c>
      <c r="P3371" s="218">
        <v>2</v>
      </c>
      <c r="Q3371" s="218">
        <v>2023</v>
      </c>
      <c r="R3371" s="115">
        <v>0.02</v>
      </c>
      <c r="S3371" s="115" t="str">
        <f t="shared" si="140"/>
        <v>BRG</v>
      </c>
      <c r="T3371" s="115" t="str">
        <f>IFERROR(VLOOKUP(S3371,[1]LOKASI!$B$4:$D$19,2,0),"-")</f>
        <v>DISTRIK III</v>
      </c>
      <c r="U3371" s="216"/>
      <c r="V3371" s="216"/>
      <c r="W3371" s="215"/>
    </row>
    <row r="3372" spans="2:23" ht="69.75" hidden="1" customHeight="1" x14ac:dyDescent="0.35">
      <c r="B3372" s="115">
        <f t="shared" si="141"/>
        <v>3367</v>
      </c>
      <c r="C3372" s="115" t="s">
        <v>1755</v>
      </c>
      <c r="D3372" s="185" t="s">
        <v>6320</v>
      </c>
      <c r="E3372" s="186"/>
      <c r="F3372" s="187"/>
      <c r="G3372" s="119"/>
      <c r="H3372" s="119"/>
      <c r="I3372" s="119"/>
      <c r="J3372" s="119">
        <v>38</v>
      </c>
      <c r="K3372" s="217">
        <v>44965</v>
      </c>
      <c r="L3372" s="217">
        <v>44965</v>
      </c>
      <c r="M3372" s="217">
        <v>44965</v>
      </c>
      <c r="N3372" s="115" t="s">
        <v>3573</v>
      </c>
      <c r="O3372" s="115" t="s">
        <v>1359</v>
      </c>
      <c r="P3372" s="218">
        <v>2</v>
      </c>
      <c r="Q3372" s="218">
        <v>2023</v>
      </c>
      <c r="R3372" s="115">
        <v>0.91</v>
      </c>
      <c r="S3372" s="115" t="str">
        <f t="shared" si="140"/>
        <v>BRG</v>
      </c>
      <c r="T3372" s="115" t="str">
        <f>IFERROR(VLOOKUP(S3372,[1]LOKASI!$B$4:$D$19,2,0),"-")</f>
        <v>DISTRIK III</v>
      </c>
      <c r="U3372" s="216"/>
      <c r="V3372" s="216"/>
      <c r="W3372" s="215"/>
    </row>
    <row r="3373" spans="2:23" ht="69.75" hidden="1" customHeight="1" x14ac:dyDescent="0.35">
      <c r="B3373" s="115">
        <f t="shared" si="141"/>
        <v>3368</v>
      </c>
      <c r="C3373" s="115" t="s">
        <v>1755</v>
      </c>
      <c r="D3373" s="185" t="s">
        <v>6321</v>
      </c>
      <c r="E3373" s="186"/>
      <c r="F3373" s="187"/>
      <c r="G3373" s="119"/>
      <c r="H3373" s="119"/>
      <c r="I3373" s="119">
        <v>1</v>
      </c>
      <c r="J3373" s="119"/>
      <c r="K3373" s="217">
        <v>44966</v>
      </c>
      <c r="L3373" s="217">
        <v>44966</v>
      </c>
      <c r="M3373" s="217">
        <v>44966</v>
      </c>
      <c r="N3373" s="115" t="s">
        <v>4506</v>
      </c>
      <c r="O3373" s="115" t="s">
        <v>1965</v>
      </c>
      <c r="P3373" s="218">
        <v>2</v>
      </c>
      <c r="Q3373" s="218">
        <v>2023</v>
      </c>
      <c r="R3373" s="115">
        <v>0.2</v>
      </c>
      <c r="S3373" s="115" t="str">
        <f t="shared" si="140"/>
        <v>OGN</v>
      </c>
      <c r="T3373" s="115" t="str">
        <f>IFERROR(VLOOKUP(S3373,[1]LOKASI!$B$4:$D$19,2,0),"-")</f>
        <v>DISTRIK II</v>
      </c>
      <c r="U3373" s="216"/>
      <c r="V3373" s="216"/>
      <c r="W3373" s="215"/>
    </row>
    <row r="3374" spans="2:23" ht="69.75" hidden="1" customHeight="1" x14ac:dyDescent="0.35">
      <c r="B3374" s="115">
        <f t="shared" si="141"/>
        <v>3369</v>
      </c>
      <c r="C3374" s="115" t="s">
        <v>1755</v>
      </c>
      <c r="D3374" s="185" t="s">
        <v>6322</v>
      </c>
      <c r="E3374" s="186"/>
      <c r="F3374" s="187"/>
      <c r="G3374" s="119"/>
      <c r="H3374" s="119"/>
      <c r="I3374" s="119">
        <v>1</v>
      </c>
      <c r="J3374" s="119"/>
      <c r="K3374" s="217">
        <v>44967</v>
      </c>
      <c r="L3374" s="217">
        <v>44967</v>
      </c>
      <c r="M3374" s="217">
        <v>44967</v>
      </c>
      <c r="N3374" s="115" t="s">
        <v>3298</v>
      </c>
      <c r="O3374" s="115" t="s">
        <v>1512</v>
      </c>
      <c r="P3374" s="218">
        <v>2</v>
      </c>
      <c r="Q3374" s="218">
        <v>2023</v>
      </c>
      <c r="R3374" s="115"/>
      <c r="S3374" s="115" t="str">
        <f t="shared" si="140"/>
        <v>PMB</v>
      </c>
      <c r="T3374" s="115" t="str">
        <f>IFERROR(VLOOKUP(S3374,[1]LOKASI!$B$4:$D$19,2,0),"-")</f>
        <v>DISTRIK I</v>
      </c>
      <c r="U3374" s="216"/>
      <c r="V3374" s="216"/>
      <c r="W3374" s="215"/>
    </row>
    <row r="3375" spans="2:23" ht="69.75" hidden="1" customHeight="1" x14ac:dyDescent="0.35">
      <c r="B3375" s="115">
        <f t="shared" si="141"/>
        <v>3370</v>
      </c>
      <c r="C3375" s="115" t="s">
        <v>1755</v>
      </c>
      <c r="D3375" s="185" t="s">
        <v>6323</v>
      </c>
      <c r="E3375" s="186"/>
      <c r="F3375" s="187"/>
      <c r="G3375" s="119"/>
      <c r="H3375" s="119"/>
      <c r="I3375" s="119"/>
      <c r="J3375" s="119">
        <v>8</v>
      </c>
      <c r="K3375" s="217">
        <v>44967</v>
      </c>
      <c r="L3375" s="217">
        <v>44967</v>
      </c>
      <c r="M3375" s="217">
        <v>44967</v>
      </c>
      <c r="N3375" s="115" t="s">
        <v>3663</v>
      </c>
      <c r="O3375" s="115" t="s">
        <v>194</v>
      </c>
      <c r="P3375" s="218">
        <v>2</v>
      </c>
      <c r="Q3375" s="218">
        <v>2023</v>
      </c>
      <c r="R3375" s="115">
        <v>0.7</v>
      </c>
      <c r="S3375" s="115" t="str">
        <f t="shared" si="140"/>
        <v>TLJ</v>
      </c>
      <c r="T3375" s="115" t="str">
        <f>IFERROR(VLOOKUP(S3375,[1]LOKASI!$B$4:$D$19,2,0),"-")</f>
        <v>DISTRIK I</v>
      </c>
      <c r="U3375" s="216"/>
      <c r="V3375" s="216"/>
      <c r="W3375" s="215"/>
    </row>
    <row r="3376" spans="2:23" ht="69.75" hidden="1" customHeight="1" x14ac:dyDescent="0.35">
      <c r="B3376" s="115">
        <f t="shared" si="141"/>
        <v>3371</v>
      </c>
      <c r="C3376" s="115" t="s">
        <v>1755</v>
      </c>
      <c r="D3376" s="185" t="s">
        <v>6324</v>
      </c>
      <c r="E3376" s="186"/>
      <c r="F3376" s="187"/>
      <c r="G3376" s="119"/>
      <c r="H3376" s="119"/>
      <c r="I3376" s="119"/>
      <c r="J3376" s="119">
        <v>16</v>
      </c>
      <c r="K3376" s="217">
        <v>44967</v>
      </c>
      <c r="L3376" s="217">
        <v>44967</v>
      </c>
      <c r="M3376" s="217">
        <v>44967</v>
      </c>
      <c r="N3376" s="115" t="s">
        <v>6325</v>
      </c>
      <c r="O3376" s="115" t="s">
        <v>1579</v>
      </c>
      <c r="P3376" s="218">
        <v>2</v>
      </c>
      <c r="Q3376" s="218">
        <v>2023</v>
      </c>
      <c r="R3376" s="115">
        <v>1.5</v>
      </c>
      <c r="S3376" s="115" t="str">
        <f t="shared" si="140"/>
        <v>TLJ</v>
      </c>
      <c r="T3376" s="115" t="str">
        <f>IFERROR(VLOOKUP(S3376,[1]LOKASI!$B$4:$D$19,2,0),"-")</f>
        <v>DISTRIK I</v>
      </c>
      <c r="U3376" s="216"/>
      <c r="V3376" s="216"/>
      <c r="W3376" s="215"/>
    </row>
    <row r="3377" spans="2:23" ht="69.75" hidden="1" customHeight="1" x14ac:dyDescent="0.35">
      <c r="B3377" s="115">
        <f t="shared" si="141"/>
        <v>3372</v>
      </c>
      <c r="C3377" s="115" t="s">
        <v>1755</v>
      </c>
      <c r="D3377" s="185" t="s">
        <v>6326</v>
      </c>
      <c r="E3377" s="186"/>
      <c r="F3377" s="187"/>
      <c r="G3377" s="119"/>
      <c r="H3377" s="119"/>
      <c r="I3377" s="119"/>
      <c r="J3377" s="119">
        <v>12</v>
      </c>
      <c r="K3377" s="217">
        <v>44968</v>
      </c>
      <c r="L3377" s="217">
        <v>44968</v>
      </c>
      <c r="M3377" s="217">
        <v>44968</v>
      </c>
      <c r="N3377" s="115" t="s">
        <v>3300</v>
      </c>
      <c r="O3377" s="115" t="s">
        <v>6327</v>
      </c>
      <c r="P3377" s="218">
        <v>2</v>
      </c>
      <c r="Q3377" s="218">
        <v>2023</v>
      </c>
      <c r="R3377" s="115">
        <v>1.9</v>
      </c>
      <c r="S3377" s="115" t="str">
        <f t="shared" si="140"/>
        <v>TTB</v>
      </c>
      <c r="T3377" s="115" t="str">
        <f>IFERROR(VLOOKUP(S3377,[1]LOKASI!$B$4:$D$19,2,0),"-")</f>
        <v>DISTRIK II</v>
      </c>
      <c r="U3377" s="216"/>
      <c r="V3377" s="216"/>
      <c r="W3377" s="215"/>
    </row>
    <row r="3378" spans="2:23" ht="69.75" hidden="1" customHeight="1" x14ac:dyDescent="0.35">
      <c r="B3378" s="115">
        <f t="shared" si="141"/>
        <v>3373</v>
      </c>
      <c r="C3378" s="115" t="s">
        <v>1755</v>
      </c>
      <c r="D3378" s="185" t="s">
        <v>6328</v>
      </c>
      <c r="E3378" s="186"/>
      <c r="F3378" s="187"/>
      <c r="G3378" s="119"/>
      <c r="H3378" s="119"/>
      <c r="I3378" s="119">
        <v>1</v>
      </c>
      <c r="J3378" s="119"/>
      <c r="K3378" s="217">
        <v>44968</v>
      </c>
      <c r="L3378" s="217">
        <v>44968</v>
      </c>
      <c r="M3378" s="217">
        <v>44968</v>
      </c>
      <c r="N3378" s="115" t="s">
        <v>4930</v>
      </c>
      <c r="O3378" s="115" t="s">
        <v>1675</v>
      </c>
      <c r="P3378" s="218">
        <v>2</v>
      </c>
      <c r="Q3378" s="218">
        <v>2023</v>
      </c>
      <c r="R3378" s="115">
        <v>0.3</v>
      </c>
      <c r="S3378" s="115" t="str">
        <f t="shared" si="140"/>
        <v>TTB</v>
      </c>
      <c r="T3378" s="115" t="str">
        <f>IFERROR(VLOOKUP(S3378,[1]LOKASI!$B$4:$D$19,2,0),"-")</f>
        <v>DISTRIK II</v>
      </c>
      <c r="U3378" s="216"/>
      <c r="V3378" s="216"/>
      <c r="W3378" s="215"/>
    </row>
    <row r="3379" spans="2:23" ht="69.75" hidden="1" customHeight="1" x14ac:dyDescent="0.35">
      <c r="B3379" s="115">
        <f t="shared" si="141"/>
        <v>3374</v>
      </c>
      <c r="C3379" s="115" t="s">
        <v>1755</v>
      </c>
      <c r="D3379" s="185" t="s">
        <v>6329</v>
      </c>
      <c r="E3379" s="186"/>
      <c r="F3379" s="187"/>
      <c r="G3379" s="119"/>
      <c r="H3379" s="119"/>
      <c r="I3379" s="119">
        <v>1</v>
      </c>
      <c r="J3379" s="119"/>
      <c r="K3379" s="217">
        <v>44968</v>
      </c>
      <c r="L3379" s="217">
        <v>44968</v>
      </c>
      <c r="M3379" s="217">
        <v>44968</v>
      </c>
      <c r="N3379" s="115" t="s">
        <v>3194</v>
      </c>
      <c r="O3379" s="115" t="s">
        <v>1362</v>
      </c>
      <c r="P3379" s="218">
        <v>2</v>
      </c>
      <c r="Q3379" s="218">
        <v>2023</v>
      </c>
      <c r="R3379" s="115">
        <v>2.12</v>
      </c>
      <c r="S3379" s="115" t="str">
        <f t="shared" si="140"/>
        <v>BRG</v>
      </c>
      <c r="T3379" s="115" t="str">
        <f>IFERROR(VLOOKUP(S3379,[1]LOKASI!$B$4:$D$19,2,0),"-")</f>
        <v>DISTRIK III</v>
      </c>
      <c r="U3379" s="216"/>
      <c r="V3379" s="216"/>
      <c r="W3379" s="215"/>
    </row>
    <row r="3380" spans="2:23" ht="69.75" hidden="1" customHeight="1" x14ac:dyDescent="0.35">
      <c r="B3380" s="115">
        <f t="shared" si="141"/>
        <v>3375</v>
      </c>
      <c r="C3380" s="115" t="s">
        <v>1755</v>
      </c>
      <c r="D3380" s="185" t="s">
        <v>6330</v>
      </c>
      <c r="E3380" s="186"/>
      <c r="F3380" s="187"/>
      <c r="G3380" s="119"/>
      <c r="H3380" s="119"/>
      <c r="I3380" s="119">
        <v>1</v>
      </c>
      <c r="J3380" s="119"/>
      <c r="K3380" s="217">
        <v>44968</v>
      </c>
      <c r="L3380" s="217">
        <v>44968</v>
      </c>
      <c r="M3380" s="217">
        <v>44968</v>
      </c>
      <c r="N3380" s="115" t="s">
        <v>3272</v>
      </c>
      <c r="O3380" s="115" t="s">
        <v>1364</v>
      </c>
      <c r="P3380" s="218">
        <v>2</v>
      </c>
      <c r="Q3380" s="218">
        <v>2023</v>
      </c>
      <c r="R3380" s="115">
        <v>0.68</v>
      </c>
      <c r="S3380" s="115" t="str">
        <f t="shared" si="140"/>
        <v>BRG</v>
      </c>
      <c r="T3380" s="115" t="str">
        <f>IFERROR(VLOOKUP(S3380,[1]LOKASI!$B$4:$D$19,2,0),"-")</f>
        <v>DISTRIK III</v>
      </c>
      <c r="U3380" s="216"/>
      <c r="V3380" s="216"/>
      <c r="W3380" s="215"/>
    </row>
    <row r="3381" spans="2:23" ht="69.75" hidden="1" customHeight="1" x14ac:dyDescent="0.35">
      <c r="B3381" s="115">
        <f t="shared" si="141"/>
        <v>3376</v>
      </c>
      <c r="C3381" s="115" t="s">
        <v>1755</v>
      </c>
      <c r="D3381" s="185" t="s">
        <v>6331</v>
      </c>
      <c r="E3381" s="186"/>
      <c r="F3381" s="187"/>
      <c r="G3381" s="119"/>
      <c r="H3381" s="119"/>
      <c r="I3381" s="119">
        <v>1</v>
      </c>
      <c r="J3381" s="119"/>
      <c r="K3381" s="217">
        <v>44970</v>
      </c>
      <c r="L3381" s="217">
        <v>44970</v>
      </c>
      <c r="M3381" s="217">
        <v>44970</v>
      </c>
      <c r="N3381" s="115" t="s">
        <v>3617</v>
      </c>
      <c r="O3381" s="115" t="s">
        <v>1798</v>
      </c>
      <c r="P3381" s="218">
        <v>2</v>
      </c>
      <c r="Q3381" s="218">
        <v>2023</v>
      </c>
      <c r="R3381" s="115">
        <v>0.1</v>
      </c>
      <c r="S3381" s="115" t="str">
        <f t="shared" si="140"/>
        <v>GNK</v>
      </c>
      <c r="T3381" s="115" t="str">
        <f>IFERROR(VLOOKUP(S3381,[1]LOKASI!$B$4:$D$19,2,0),"-")</f>
        <v>DISTRIK I</v>
      </c>
      <c r="U3381" s="216"/>
      <c r="V3381" s="216"/>
      <c r="W3381" s="215"/>
    </row>
    <row r="3382" spans="2:23" ht="69.75" hidden="1" customHeight="1" x14ac:dyDescent="0.35">
      <c r="B3382" s="115">
        <f t="shared" si="141"/>
        <v>3377</v>
      </c>
      <c r="C3382" s="115" t="s">
        <v>2301</v>
      </c>
      <c r="D3382" s="185" t="s">
        <v>6332</v>
      </c>
      <c r="E3382" s="186"/>
      <c r="F3382" s="187"/>
      <c r="G3382" s="119"/>
      <c r="H3382" s="119"/>
      <c r="I3382" s="119">
        <v>1</v>
      </c>
      <c r="J3382" s="119"/>
      <c r="K3382" s="217">
        <v>44970</v>
      </c>
      <c r="L3382" s="217">
        <v>44970</v>
      </c>
      <c r="M3382" s="217">
        <v>44970</v>
      </c>
      <c r="N3382" s="115" t="s">
        <v>6333</v>
      </c>
      <c r="O3382" s="115" t="s">
        <v>1540</v>
      </c>
      <c r="P3382" s="218">
        <v>2</v>
      </c>
      <c r="Q3382" s="218">
        <v>2023</v>
      </c>
      <c r="R3382" s="115"/>
      <c r="S3382" s="115" t="str">
        <f t="shared" si="140"/>
        <v>SP 1 GNK</v>
      </c>
      <c r="T3382" s="115" t="str">
        <f>IFERROR(VLOOKUP(S3382,[1]LOKASI!$B$4:$D$19,2,0),"-")</f>
        <v>-</v>
      </c>
      <c r="U3382" s="216"/>
      <c r="V3382" s="216"/>
      <c r="W3382" s="215"/>
    </row>
    <row r="3383" spans="2:23" ht="69.75" hidden="1" customHeight="1" x14ac:dyDescent="0.35">
      <c r="B3383" s="115">
        <f t="shared" si="141"/>
        <v>3378</v>
      </c>
      <c r="C3383" s="115" t="s">
        <v>2301</v>
      </c>
      <c r="D3383" s="185" t="s">
        <v>6334</v>
      </c>
      <c r="E3383" s="186"/>
      <c r="F3383" s="187"/>
      <c r="G3383" s="119"/>
      <c r="H3383" s="119"/>
      <c r="I3383" s="119">
        <v>1</v>
      </c>
      <c r="J3383" s="119"/>
      <c r="K3383" s="217">
        <v>44970</v>
      </c>
      <c r="L3383" s="217">
        <v>44970</v>
      </c>
      <c r="M3383" s="217">
        <v>44970</v>
      </c>
      <c r="N3383" s="115" t="s">
        <v>4438</v>
      </c>
      <c r="O3383" s="115" t="s">
        <v>1540</v>
      </c>
      <c r="P3383" s="218">
        <v>2</v>
      </c>
      <c r="Q3383" s="218">
        <v>2023</v>
      </c>
      <c r="R3383" s="115"/>
      <c r="S3383" s="115" t="str">
        <f t="shared" si="140"/>
        <v>SP 1 GNK</v>
      </c>
      <c r="T3383" s="115" t="str">
        <f>IFERROR(VLOOKUP(S3383,[1]LOKASI!$B$4:$D$19,2,0),"-")</f>
        <v>-</v>
      </c>
      <c r="U3383" s="216"/>
      <c r="V3383" s="216"/>
      <c r="W3383" s="215"/>
    </row>
    <row r="3384" spans="2:23" ht="69.75" hidden="1" customHeight="1" x14ac:dyDescent="0.35">
      <c r="B3384" s="115">
        <f t="shared" si="141"/>
        <v>3379</v>
      </c>
      <c r="C3384" s="115" t="s">
        <v>1755</v>
      </c>
      <c r="D3384" s="185" t="s">
        <v>6335</v>
      </c>
      <c r="E3384" s="186"/>
      <c r="F3384" s="187"/>
      <c r="G3384" s="119"/>
      <c r="H3384" s="119"/>
      <c r="I3384" s="119">
        <v>1</v>
      </c>
      <c r="J3384" s="119"/>
      <c r="K3384" s="217">
        <v>44971</v>
      </c>
      <c r="L3384" s="217">
        <v>44971</v>
      </c>
      <c r="M3384" s="217">
        <v>44971</v>
      </c>
      <c r="N3384" s="115" t="s">
        <v>3057</v>
      </c>
      <c r="O3384" s="115" t="s">
        <v>1159</v>
      </c>
      <c r="P3384" s="218">
        <v>2</v>
      </c>
      <c r="Q3384" s="218">
        <v>2023</v>
      </c>
      <c r="R3384" s="115">
        <v>0.05</v>
      </c>
      <c r="S3384" s="115" t="str">
        <f t="shared" si="140"/>
        <v>TLJ</v>
      </c>
      <c r="T3384" s="115" t="str">
        <f>IFERROR(VLOOKUP(S3384,[1]LOKASI!$B$4:$D$19,2,0),"-")</f>
        <v>DISTRIK I</v>
      </c>
      <c r="U3384" s="216"/>
      <c r="V3384" s="216"/>
      <c r="W3384" s="215"/>
    </row>
    <row r="3385" spans="2:23" ht="69.75" hidden="1" customHeight="1" x14ac:dyDescent="0.35">
      <c r="B3385" s="115">
        <f t="shared" si="141"/>
        <v>3380</v>
      </c>
      <c r="C3385" s="115" t="s">
        <v>1755</v>
      </c>
      <c r="D3385" s="185" t="s">
        <v>6336</v>
      </c>
      <c r="E3385" s="186"/>
      <c r="F3385" s="187"/>
      <c r="G3385" s="119"/>
      <c r="H3385" s="119"/>
      <c r="I3385" s="119">
        <v>1</v>
      </c>
      <c r="J3385" s="119"/>
      <c r="K3385" s="217">
        <v>44971</v>
      </c>
      <c r="L3385" s="217">
        <v>44971</v>
      </c>
      <c r="M3385" s="217">
        <v>44971</v>
      </c>
      <c r="N3385" s="115" t="s">
        <v>4438</v>
      </c>
      <c r="O3385" s="115" t="s">
        <v>1152</v>
      </c>
      <c r="P3385" s="218">
        <v>2</v>
      </c>
      <c r="Q3385" s="218">
        <v>2023</v>
      </c>
      <c r="R3385" s="115">
        <v>1.3</v>
      </c>
      <c r="S3385" s="115" t="str">
        <f t="shared" si="140"/>
        <v>TLJ</v>
      </c>
      <c r="T3385" s="115" t="str">
        <f>IFERROR(VLOOKUP(S3385,[1]LOKASI!$B$4:$D$19,2,0),"-")</f>
        <v>DISTRIK I</v>
      </c>
      <c r="U3385" s="216"/>
      <c r="V3385" s="216"/>
      <c r="W3385" s="215"/>
    </row>
    <row r="3386" spans="2:23" ht="69.75" hidden="1" customHeight="1" x14ac:dyDescent="0.35">
      <c r="B3386" s="115">
        <f t="shared" si="141"/>
        <v>3381</v>
      </c>
      <c r="C3386" s="115" t="s">
        <v>1755</v>
      </c>
      <c r="D3386" s="185" t="s">
        <v>6337</v>
      </c>
      <c r="E3386" s="186"/>
      <c r="F3386" s="187"/>
      <c r="G3386" s="119"/>
      <c r="H3386" s="119"/>
      <c r="I3386" s="119"/>
      <c r="J3386" s="119">
        <v>16</v>
      </c>
      <c r="K3386" s="217">
        <v>44972</v>
      </c>
      <c r="L3386" s="217">
        <v>44972</v>
      </c>
      <c r="M3386" s="217">
        <v>44972</v>
      </c>
      <c r="N3386" s="115" t="s">
        <v>3415</v>
      </c>
      <c r="O3386" s="115" t="s">
        <v>652</v>
      </c>
      <c r="P3386" s="218">
        <v>2</v>
      </c>
      <c r="Q3386" s="218">
        <v>2023</v>
      </c>
      <c r="R3386" s="115">
        <v>0.51</v>
      </c>
      <c r="S3386" s="115" t="str">
        <f t="shared" si="140"/>
        <v>TLJ</v>
      </c>
      <c r="T3386" s="115" t="str">
        <f>IFERROR(VLOOKUP(S3386,[1]LOKASI!$B$4:$D$19,2,0),"-")</f>
        <v>DISTRIK I</v>
      </c>
      <c r="U3386" s="216"/>
      <c r="V3386" s="216"/>
      <c r="W3386" s="215"/>
    </row>
    <row r="3387" spans="2:23" ht="69.75" hidden="1" customHeight="1" x14ac:dyDescent="0.35">
      <c r="B3387" s="115">
        <f t="shared" si="141"/>
        <v>3382</v>
      </c>
      <c r="C3387" s="115" t="s">
        <v>1755</v>
      </c>
      <c r="D3387" s="185" t="s">
        <v>6338</v>
      </c>
      <c r="E3387" s="186"/>
      <c r="F3387" s="187"/>
      <c r="G3387" s="119"/>
      <c r="H3387" s="119"/>
      <c r="I3387" s="119">
        <v>1</v>
      </c>
      <c r="J3387" s="119"/>
      <c r="K3387" s="217">
        <v>44973</v>
      </c>
      <c r="L3387" s="217">
        <v>44973</v>
      </c>
      <c r="M3387" s="217">
        <v>44973</v>
      </c>
      <c r="N3387" s="115" t="s">
        <v>6339</v>
      </c>
      <c r="O3387" s="115" t="s">
        <v>1152</v>
      </c>
      <c r="P3387" s="218">
        <v>2</v>
      </c>
      <c r="Q3387" s="218">
        <v>2023</v>
      </c>
      <c r="R3387" s="115">
        <v>0.38500000000000001</v>
      </c>
      <c r="S3387" s="115" t="str">
        <f t="shared" si="140"/>
        <v>TLJ</v>
      </c>
      <c r="T3387" s="115" t="str">
        <f>IFERROR(VLOOKUP(S3387,[1]LOKASI!$B$4:$D$19,2,0),"-")</f>
        <v>DISTRIK I</v>
      </c>
      <c r="U3387" s="216"/>
      <c r="V3387" s="216"/>
      <c r="W3387" s="215"/>
    </row>
    <row r="3388" spans="2:23" ht="69.75" hidden="1" customHeight="1" x14ac:dyDescent="0.35">
      <c r="B3388" s="115">
        <f t="shared" si="141"/>
        <v>3383</v>
      </c>
      <c r="C3388" s="115" t="s">
        <v>3679</v>
      </c>
      <c r="D3388" s="185" t="s">
        <v>6340</v>
      </c>
      <c r="E3388" s="186"/>
      <c r="F3388" s="187"/>
      <c r="G3388" s="119"/>
      <c r="H3388" s="119"/>
      <c r="I3388" s="119"/>
      <c r="J3388" s="119">
        <v>9</v>
      </c>
      <c r="K3388" s="217">
        <v>44973</v>
      </c>
      <c r="L3388" s="217">
        <v>44973</v>
      </c>
      <c r="M3388" s="217">
        <v>44973</v>
      </c>
      <c r="N3388" s="115" t="s">
        <v>5207</v>
      </c>
      <c r="O3388" s="115" t="s">
        <v>3669</v>
      </c>
      <c r="P3388" s="218">
        <v>2</v>
      </c>
      <c r="Q3388" s="218">
        <v>2023</v>
      </c>
      <c r="R3388" s="115">
        <v>0.04</v>
      </c>
      <c r="S3388" s="115" t="str">
        <f t="shared" si="140"/>
        <v>OGN</v>
      </c>
      <c r="T3388" s="115" t="str">
        <f>IFERROR(VLOOKUP(S3388,[1]LOKASI!$B$4:$D$19,2,0),"-")</f>
        <v>DISTRIK II</v>
      </c>
      <c r="U3388" s="216"/>
      <c r="V3388" s="216"/>
      <c r="W3388" s="215"/>
    </row>
    <row r="3389" spans="2:23" ht="69.75" hidden="1" customHeight="1" x14ac:dyDescent="0.35">
      <c r="B3389" s="115">
        <f t="shared" si="141"/>
        <v>3384</v>
      </c>
      <c r="C3389" s="115" t="s">
        <v>1755</v>
      </c>
      <c r="D3389" s="185" t="s">
        <v>6341</v>
      </c>
      <c r="E3389" s="186"/>
      <c r="F3389" s="187"/>
      <c r="G3389" s="119"/>
      <c r="H3389" s="119"/>
      <c r="I3389" s="119">
        <v>1</v>
      </c>
      <c r="J3389" s="119"/>
      <c r="K3389" s="217">
        <v>44975</v>
      </c>
      <c r="L3389" s="217">
        <v>44975</v>
      </c>
      <c r="M3389" s="217">
        <v>44975</v>
      </c>
      <c r="N3389" s="115" t="s">
        <v>3128</v>
      </c>
      <c r="O3389" s="115" t="s">
        <v>1407</v>
      </c>
      <c r="P3389" s="218">
        <v>2</v>
      </c>
      <c r="Q3389" s="218">
        <v>2023</v>
      </c>
      <c r="R3389" s="115"/>
      <c r="S3389" s="115" t="str">
        <f t="shared" si="140"/>
        <v>GNK</v>
      </c>
      <c r="T3389" s="115" t="str">
        <f>IFERROR(VLOOKUP(S3389,[1]LOKASI!$B$4:$D$19,2,0),"-")</f>
        <v>DISTRIK I</v>
      </c>
      <c r="U3389" s="216"/>
      <c r="V3389" s="216"/>
      <c r="W3389" s="215"/>
    </row>
    <row r="3390" spans="2:23" ht="69.75" hidden="1" customHeight="1" x14ac:dyDescent="0.35">
      <c r="B3390" s="115">
        <f t="shared" si="141"/>
        <v>3385</v>
      </c>
      <c r="C3390" s="115" t="s">
        <v>1755</v>
      </c>
      <c r="D3390" s="185" t="s">
        <v>6342</v>
      </c>
      <c r="E3390" s="186"/>
      <c r="F3390" s="187"/>
      <c r="G3390" s="119"/>
      <c r="H3390" s="119"/>
      <c r="I3390" s="119"/>
      <c r="J3390" s="119">
        <v>12</v>
      </c>
      <c r="K3390" s="217">
        <v>44977</v>
      </c>
      <c r="L3390" s="217">
        <v>44977</v>
      </c>
      <c r="M3390" s="217">
        <v>44977</v>
      </c>
      <c r="N3390" s="115" t="s">
        <v>3156</v>
      </c>
      <c r="O3390" s="115" t="s">
        <v>1700</v>
      </c>
      <c r="P3390" s="218">
        <v>2</v>
      </c>
      <c r="Q3390" s="218">
        <v>2023</v>
      </c>
      <c r="R3390" s="115">
        <v>0.8</v>
      </c>
      <c r="S3390" s="115" t="str">
        <f t="shared" si="140"/>
        <v>TTB</v>
      </c>
      <c r="T3390" s="115" t="str">
        <f>IFERROR(VLOOKUP(S3390,[1]LOKASI!$B$4:$D$19,2,0),"-")</f>
        <v>DISTRIK II</v>
      </c>
      <c r="U3390" s="216"/>
      <c r="V3390" s="216"/>
      <c r="W3390" s="215"/>
    </row>
    <row r="3391" spans="2:23" ht="69.75" hidden="1" customHeight="1" x14ac:dyDescent="0.35">
      <c r="B3391" s="115">
        <f t="shared" si="141"/>
        <v>3386</v>
      </c>
      <c r="C3391" s="115" t="s">
        <v>1755</v>
      </c>
      <c r="D3391" s="185" t="s">
        <v>6343</v>
      </c>
      <c r="E3391" s="186"/>
      <c r="F3391" s="187"/>
      <c r="G3391" s="119"/>
      <c r="H3391" s="119">
        <v>1</v>
      </c>
      <c r="I3391" s="119"/>
      <c r="J3391" s="119"/>
      <c r="K3391" s="217">
        <v>44977</v>
      </c>
      <c r="L3391" s="217">
        <v>44977</v>
      </c>
      <c r="M3391" s="217">
        <v>44977</v>
      </c>
      <c r="N3391" s="115" t="s">
        <v>3397</v>
      </c>
      <c r="O3391" s="115" t="s">
        <v>1362</v>
      </c>
      <c r="P3391" s="218">
        <v>2</v>
      </c>
      <c r="Q3391" s="218">
        <v>2023</v>
      </c>
      <c r="R3391" s="115">
        <v>1.56</v>
      </c>
      <c r="S3391" s="115" t="str">
        <f t="shared" si="140"/>
        <v>BRG</v>
      </c>
      <c r="T3391" s="115" t="str">
        <f>IFERROR(VLOOKUP(S3391,[1]LOKASI!$B$4:$D$19,2,0),"-")</f>
        <v>DISTRIK III</v>
      </c>
      <c r="U3391" s="216"/>
      <c r="V3391" s="216"/>
      <c r="W3391" s="215"/>
    </row>
    <row r="3392" spans="2:23" ht="69.75" hidden="1" customHeight="1" x14ac:dyDescent="0.35">
      <c r="B3392" s="115">
        <f t="shared" si="141"/>
        <v>3387</v>
      </c>
      <c r="C3392" s="115" t="s">
        <v>1755</v>
      </c>
      <c r="D3392" s="185" t="s">
        <v>6344</v>
      </c>
      <c r="E3392" s="186"/>
      <c r="F3392" s="187"/>
      <c r="G3392" s="119"/>
      <c r="H3392" s="119"/>
      <c r="I3392" s="119"/>
      <c r="J3392" s="119">
        <v>12</v>
      </c>
      <c r="K3392" s="217">
        <v>44965</v>
      </c>
      <c r="L3392" s="217">
        <v>44965</v>
      </c>
      <c r="M3392" s="217">
        <v>44978</v>
      </c>
      <c r="N3392" s="115" t="s">
        <v>3933</v>
      </c>
      <c r="O3392" s="115" t="s">
        <v>1695</v>
      </c>
      <c r="P3392" s="218">
        <v>2</v>
      </c>
      <c r="Q3392" s="218">
        <v>2023</v>
      </c>
      <c r="R3392" s="115">
        <v>0.2</v>
      </c>
      <c r="S3392" s="115" t="str">
        <f t="shared" si="140"/>
        <v>TTB</v>
      </c>
      <c r="T3392" s="115" t="str">
        <f>IFERROR(VLOOKUP(S3392,[1]LOKASI!$B$4:$D$19,2,0),"-")</f>
        <v>DISTRIK II</v>
      </c>
      <c r="U3392" s="216"/>
      <c r="V3392" s="216"/>
      <c r="W3392" s="215"/>
    </row>
    <row r="3393" spans="2:23" ht="69.75" hidden="1" customHeight="1" x14ac:dyDescent="0.35">
      <c r="B3393" s="115">
        <f t="shared" si="141"/>
        <v>3388</v>
      </c>
      <c r="C3393" s="115" t="s">
        <v>1755</v>
      </c>
      <c r="D3393" s="185" t="s">
        <v>6345</v>
      </c>
      <c r="E3393" s="186"/>
      <c r="F3393" s="187"/>
      <c r="G3393" s="119"/>
      <c r="H3393" s="119"/>
      <c r="I3393" s="119">
        <v>2</v>
      </c>
      <c r="J3393" s="119"/>
      <c r="K3393" s="217">
        <v>44978</v>
      </c>
      <c r="L3393" s="217">
        <v>44978</v>
      </c>
      <c r="M3393" s="217">
        <v>44978</v>
      </c>
      <c r="N3393" s="115" t="s">
        <v>3547</v>
      </c>
      <c r="O3393" s="115" t="s">
        <v>1508</v>
      </c>
      <c r="P3393" s="218">
        <v>2</v>
      </c>
      <c r="Q3393" s="218">
        <v>2023</v>
      </c>
      <c r="R3393" s="115"/>
      <c r="S3393" s="115" t="str">
        <f t="shared" si="140"/>
        <v>PMB</v>
      </c>
      <c r="T3393" s="115" t="str">
        <f>IFERROR(VLOOKUP(S3393,[1]LOKASI!$B$4:$D$19,2,0),"-")</f>
        <v>DISTRIK I</v>
      </c>
      <c r="U3393" s="216"/>
      <c r="V3393" s="216"/>
      <c r="W3393" s="215"/>
    </row>
    <row r="3394" spans="2:23" ht="69.75" hidden="1" customHeight="1" x14ac:dyDescent="0.35">
      <c r="B3394" s="115">
        <f t="shared" si="141"/>
        <v>3389</v>
      </c>
      <c r="C3394" s="115" t="s">
        <v>1755</v>
      </c>
      <c r="D3394" s="185" t="s">
        <v>6346</v>
      </c>
      <c r="E3394" s="186"/>
      <c r="F3394" s="187"/>
      <c r="G3394" s="119"/>
      <c r="H3394" s="119"/>
      <c r="I3394" s="119"/>
      <c r="J3394" s="119">
        <v>6</v>
      </c>
      <c r="K3394" s="217">
        <v>44979</v>
      </c>
      <c r="L3394" s="217">
        <v>44979</v>
      </c>
      <c r="M3394" s="217">
        <v>44979</v>
      </c>
      <c r="N3394" s="115" t="s">
        <v>3102</v>
      </c>
      <c r="O3394" s="115" t="s">
        <v>1695</v>
      </c>
      <c r="P3394" s="218">
        <v>2</v>
      </c>
      <c r="Q3394" s="218">
        <v>2023</v>
      </c>
      <c r="R3394" s="115">
        <v>2</v>
      </c>
      <c r="S3394" s="115" t="str">
        <f t="shared" si="140"/>
        <v>TTB</v>
      </c>
      <c r="T3394" s="115" t="str">
        <f>IFERROR(VLOOKUP(S3394,[1]LOKASI!$B$4:$D$19,2,0),"-")</f>
        <v>DISTRIK II</v>
      </c>
      <c r="U3394" s="216"/>
      <c r="V3394" s="216"/>
      <c r="W3394" s="215"/>
    </row>
    <row r="3395" spans="2:23" ht="69.75" hidden="1" customHeight="1" x14ac:dyDescent="0.35">
      <c r="B3395" s="115">
        <f t="shared" si="141"/>
        <v>3390</v>
      </c>
      <c r="C3395" s="115" t="s">
        <v>1755</v>
      </c>
      <c r="D3395" s="185" t="s">
        <v>6347</v>
      </c>
      <c r="E3395" s="186"/>
      <c r="F3395" s="187"/>
      <c r="G3395" s="119"/>
      <c r="H3395" s="119"/>
      <c r="I3395" s="119">
        <v>1</v>
      </c>
      <c r="J3395" s="119"/>
      <c r="K3395" s="217">
        <v>44980</v>
      </c>
      <c r="L3395" s="217">
        <v>44980</v>
      </c>
      <c r="M3395" s="217">
        <v>44980</v>
      </c>
      <c r="N3395" s="115" t="s">
        <v>3348</v>
      </c>
      <c r="O3395" s="115" t="s">
        <v>1501</v>
      </c>
      <c r="P3395" s="218">
        <v>2</v>
      </c>
      <c r="Q3395" s="218">
        <v>2023</v>
      </c>
      <c r="R3395" s="115">
        <v>0.4</v>
      </c>
      <c r="S3395" s="115" t="str">
        <f t="shared" si="140"/>
        <v>PMB</v>
      </c>
      <c r="T3395" s="115" t="str">
        <f>IFERROR(VLOOKUP(S3395,[1]LOKASI!$B$4:$D$19,2,0),"-")</f>
        <v>DISTRIK I</v>
      </c>
      <c r="U3395" s="216"/>
      <c r="V3395" s="216"/>
      <c r="W3395" s="215"/>
    </row>
    <row r="3396" spans="2:23" ht="69.75" hidden="1" customHeight="1" x14ac:dyDescent="0.35">
      <c r="B3396" s="115">
        <f t="shared" si="141"/>
        <v>3391</v>
      </c>
      <c r="C3396" s="115" t="s">
        <v>1755</v>
      </c>
      <c r="D3396" s="185" t="s">
        <v>6348</v>
      </c>
      <c r="E3396" s="186"/>
      <c r="F3396" s="187"/>
      <c r="G3396" s="119"/>
      <c r="H3396" s="119"/>
      <c r="I3396" s="119"/>
      <c r="J3396" s="119">
        <v>18</v>
      </c>
      <c r="K3396" s="217">
        <v>44980</v>
      </c>
      <c r="L3396" s="217">
        <v>44980</v>
      </c>
      <c r="M3396" s="217">
        <v>44980</v>
      </c>
      <c r="N3396" s="115" t="s">
        <v>6349</v>
      </c>
      <c r="O3396" s="115" t="s">
        <v>1431</v>
      </c>
      <c r="P3396" s="218">
        <v>2</v>
      </c>
      <c r="Q3396" s="218">
        <v>2023</v>
      </c>
      <c r="R3396" s="115">
        <v>0.05</v>
      </c>
      <c r="S3396" s="115" t="str">
        <f t="shared" si="140"/>
        <v>GNK</v>
      </c>
      <c r="T3396" s="115" t="str">
        <f>IFERROR(VLOOKUP(S3396,[1]LOKASI!$B$4:$D$19,2,0),"-")</f>
        <v>DISTRIK I</v>
      </c>
      <c r="U3396" s="216"/>
      <c r="V3396" s="216"/>
      <c r="W3396" s="215"/>
    </row>
    <row r="3397" spans="2:23" ht="69.75" hidden="1" customHeight="1" x14ac:dyDescent="0.35">
      <c r="B3397" s="115">
        <f t="shared" si="141"/>
        <v>3392</v>
      </c>
      <c r="C3397" s="115" t="s">
        <v>1755</v>
      </c>
      <c r="D3397" s="185" t="s">
        <v>6350</v>
      </c>
      <c r="E3397" s="186"/>
      <c r="F3397" s="187"/>
      <c r="G3397" s="119"/>
      <c r="H3397" s="119"/>
      <c r="I3397" s="119">
        <v>1</v>
      </c>
      <c r="J3397" s="119"/>
      <c r="K3397" s="217">
        <v>44981</v>
      </c>
      <c r="L3397" s="217">
        <v>44981</v>
      </c>
      <c r="M3397" s="217">
        <v>44981</v>
      </c>
      <c r="N3397" s="115" t="s">
        <v>6351</v>
      </c>
      <c r="O3397" s="115" t="s">
        <v>1431</v>
      </c>
      <c r="P3397" s="218">
        <v>2</v>
      </c>
      <c r="Q3397" s="218">
        <v>2023</v>
      </c>
      <c r="R3397" s="115">
        <v>0.5</v>
      </c>
      <c r="S3397" s="115" t="str">
        <f t="shared" si="140"/>
        <v>GNK</v>
      </c>
      <c r="T3397" s="115" t="str">
        <f>IFERROR(VLOOKUP(S3397,[1]LOKASI!$B$4:$D$19,2,0),"-")</f>
        <v>DISTRIK I</v>
      </c>
      <c r="U3397" s="216"/>
      <c r="V3397" s="216"/>
      <c r="W3397" s="215"/>
    </row>
    <row r="3398" spans="2:23" ht="69.75" hidden="1" customHeight="1" x14ac:dyDescent="0.35">
      <c r="B3398" s="115">
        <f t="shared" si="141"/>
        <v>3393</v>
      </c>
      <c r="C3398" s="115" t="s">
        <v>1755</v>
      </c>
      <c r="D3398" s="185" t="s">
        <v>6352</v>
      </c>
      <c r="E3398" s="186"/>
      <c r="F3398" s="187"/>
      <c r="G3398" s="119"/>
      <c r="H3398" s="119"/>
      <c r="I3398" s="119"/>
      <c r="J3398" s="119">
        <v>12</v>
      </c>
      <c r="K3398" s="217">
        <v>44981</v>
      </c>
      <c r="L3398" s="217">
        <v>44981</v>
      </c>
      <c r="M3398" s="217">
        <v>44981</v>
      </c>
      <c r="N3398" s="115" t="s">
        <v>3102</v>
      </c>
      <c r="O3398" s="115" t="s">
        <v>6353</v>
      </c>
      <c r="P3398" s="218">
        <v>2</v>
      </c>
      <c r="Q3398" s="218">
        <v>2023</v>
      </c>
      <c r="R3398" s="115">
        <v>1.4</v>
      </c>
      <c r="S3398" s="115" t="str">
        <f t="shared" ref="S3398:S3461" si="142">IF(C3398="TRUNKLINE",LEFT(O3398,25),IF(C3398="PIPING",LEFT(O3398,13),LEFT(O3398,3)))</f>
        <v>OGN</v>
      </c>
      <c r="T3398" s="115" t="str">
        <f>IFERROR(VLOOKUP(S3398,[1]LOKASI!$B$4:$D$19,2,0),"-")</f>
        <v>DISTRIK II</v>
      </c>
      <c r="U3398" s="216"/>
      <c r="V3398" s="216"/>
      <c r="W3398" s="215"/>
    </row>
    <row r="3399" spans="2:23" ht="69.75" hidden="1" customHeight="1" x14ac:dyDescent="0.35">
      <c r="B3399" s="115">
        <f t="shared" si="141"/>
        <v>3394</v>
      </c>
      <c r="C3399" s="115" t="s">
        <v>3679</v>
      </c>
      <c r="D3399" s="185" t="s">
        <v>6354</v>
      </c>
      <c r="E3399" s="186"/>
      <c r="F3399" s="187"/>
      <c r="G3399" s="119"/>
      <c r="H3399" s="119"/>
      <c r="I3399" s="119"/>
      <c r="J3399" s="119">
        <v>6</v>
      </c>
      <c r="K3399" s="217">
        <v>44981</v>
      </c>
      <c r="L3399" s="217">
        <v>44981</v>
      </c>
      <c r="M3399" s="217">
        <v>44981</v>
      </c>
      <c r="N3399" s="115" t="s">
        <v>3954</v>
      </c>
      <c r="O3399" s="115" t="s">
        <v>1351</v>
      </c>
      <c r="P3399" s="218">
        <v>2</v>
      </c>
      <c r="Q3399" s="218">
        <v>2023</v>
      </c>
      <c r="R3399" s="115"/>
      <c r="S3399" s="115" t="str">
        <f t="shared" si="142"/>
        <v>BRG</v>
      </c>
      <c r="T3399" s="115" t="str">
        <f>IFERROR(VLOOKUP(S3399,[1]LOKASI!$B$4:$D$19,2,0),"-")</f>
        <v>DISTRIK III</v>
      </c>
      <c r="U3399" s="216"/>
      <c r="V3399" s="216"/>
      <c r="W3399" s="215"/>
    </row>
    <row r="3400" spans="2:23" ht="69.75" hidden="1" customHeight="1" x14ac:dyDescent="0.35">
      <c r="B3400" s="115">
        <f t="shared" ref="B3400:B3463" si="143">B3399+1</f>
        <v>3395</v>
      </c>
      <c r="C3400" s="115" t="s">
        <v>3679</v>
      </c>
      <c r="D3400" s="185" t="s">
        <v>6355</v>
      </c>
      <c r="E3400" s="186"/>
      <c r="F3400" s="187"/>
      <c r="G3400" s="119"/>
      <c r="H3400" s="119"/>
      <c r="I3400" s="119"/>
      <c r="J3400" s="119">
        <v>24</v>
      </c>
      <c r="K3400" s="217">
        <v>44982</v>
      </c>
      <c r="L3400" s="217">
        <v>44982</v>
      </c>
      <c r="M3400" s="217">
        <v>44982</v>
      </c>
      <c r="N3400" s="115" t="s">
        <v>3658</v>
      </c>
      <c r="O3400" s="115" t="s">
        <v>1518</v>
      </c>
      <c r="P3400" s="218">
        <v>2</v>
      </c>
      <c r="Q3400" s="218">
        <v>2023</v>
      </c>
      <c r="R3400" s="115">
        <v>0.05</v>
      </c>
      <c r="S3400" s="115" t="str">
        <f t="shared" si="142"/>
        <v>PMB</v>
      </c>
      <c r="T3400" s="115" t="str">
        <f>IFERROR(VLOOKUP(S3400,[1]LOKASI!$B$4:$D$19,2,0),"-")</f>
        <v>DISTRIK I</v>
      </c>
      <c r="U3400" s="216"/>
      <c r="V3400" s="216"/>
      <c r="W3400" s="215"/>
    </row>
    <row r="3401" spans="2:23" ht="69.75" hidden="1" customHeight="1" x14ac:dyDescent="0.35">
      <c r="B3401" s="115">
        <f t="shared" si="143"/>
        <v>3396</v>
      </c>
      <c r="C3401" s="115" t="s">
        <v>1755</v>
      </c>
      <c r="D3401" s="185" t="s">
        <v>6356</v>
      </c>
      <c r="E3401" s="186"/>
      <c r="F3401" s="187"/>
      <c r="G3401" s="119"/>
      <c r="H3401" s="119"/>
      <c r="I3401" s="119"/>
      <c r="J3401" s="119">
        <v>8</v>
      </c>
      <c r="K3401" s="217">
        <v>44982</v>
      </c>
      <c r="L3401" s="217">
        <v>44982</v>
      </c>
      <c r="M3401" s="217">
        <v>44982</v>
      </c>
      <c r="N3401" s="115" t="s">
        <v>4139</v>
      </c>
      <c r="O3401" s="115" t="s">
        <v>1505</v>
      </c>
      <c r="P3401" s="218">
        <v>2</v>
      </c>
      <c r="Q3401" s="218">
        <v>2023</v>
      </c>
      <c r="R3401" s="115">
        <v>0.1</v>
      </c>
      <c r="S3401" s="115" t="str">
        <f t="shared" si="142"/>
        <v>PMB</v>
      </c>
      <c r="T3401" s="115" t="str">
        <f>IFERROR(VLOOKUP(S3401,[1]LOKASI!$B$4:$D$19,2,0),"-")</f>
        <v>DISTRIK I</v>
      </c>
      <c r="U3401" s="216"/>
      <c r="V3401" s="216"/>
      <c r="W3401" s="215"/>
    </row>
    <row r="3402" spans="2:23" ht="69.75" hidden="1" customHeight="1" x14ac:dyDescent="0.35">
      <c r="B3402" s="115">
        <f t="shared" si="143"/>
        <v>3397</v>
      </c>
      <c r="C3402" s="115" t="s">
        <v>1755</v>
      </c>
      <c r="D3402" s="185" t="s">
        <v>6357</v>
      </c>
      <c r="E3402" s="186"/>
      <c r="F3402" s="187"/>
      <c r="G3402" s="119"/>
      <c r="H3402" s="119"/>
      <c r="I3402" s="119">
        <v>1</v>
      </c>
      <c r="J3402" s="119"/>
      <c r="K3402" s="217">
        <v>44985</v>
      </c>
      <c r="L3402" s="217">
        <v>44985</v>
      </c>
      <c r="M3402" s="217">
        <v>44985</v>
      </c>
      <c r="N3402" s="115" t="s">
        <v>4402</v>
      </c>
      <c r="O3402" s="115" t="s">
        <v>6358</v>
      </c>
      <c r="P3402" s="218">
        <v>2</v>
      </c>
      <c r="Q3402" s="218">
        <v>2023</v>
      </c>
      <c r="R3402" s="115">
        <v>0.85</v>
      </c>
      <c r="S3402" s="115" t="str">
        <f t="shared" si="142"/>
        <v>GNK</v>
      </c>
      <c r="T3402" s="115" t="str">
        <f>IFERROR(VLOOKUP(S3402,[1]LOKASI!$B$4:$D$19,2,0),"-")</f>
        <v>DISTRIK I</v>
      </c>
      <c r="U3402" s="216"/>
      <c r="V3402" s="216"/>
      <c r="W3402" s="215"/>
    </row>
    <row r="3403" spans="2:23" ht="69.75" hidden="1" customHeight="1" x14ac:dyDescent="0.35">
      <c r="B3403" s="115">
        <f t="shared" si="143"/>
        <v>3398</v>
      </c>
      <c r="C3403" s="115" t="s">
        <v>1755</v>
      </c>
      <c r="D3403" s="185" t="s">
        <v>6359</v>
      </c>
      <c r="E3403" s="186"/>
      <c r="F3403" s="187"/>
      <c r="G3403" s="119"/>
      <c r="H3403" s="119"/>
      <c r="I3403" s="119"/>
      <c r="J3403" s="119">
        <v>12</v>
      </c>
      <c r="K3403" s="217">
        <v>44985</v>
      </c>
      <c r="L3403" s="217">
        <v>44985</v>
      </c>
      <c r="M3403" s="217">
        <v>44985</v>
      </c>
      <c r="N3403" s="115" t="s">
        <v>6360</v>
      </c>
      <c r="O3403" s="115" t="s">
        <v>1674</v>
      </c>
      <c r="P3403" s="218">
        <v>2</v>
      </c>
      <c r="Q3403" s="218">
        <v>2023</v>
      </c>
      <c r="R3403" s="115">
        <v>5.0000000000000001E-3</v>
      </c>
      <c r="S3403" s="115" t="str">
        <f t="shared" si="142"/>
        <v>TTB</v>
      </c>
      <c r="T3403" s="115" t="str">
        <f>IFERROR(VLOOKUP(S3403,[1]LOKASI!$B$4:$D$19,2,0),"-")</f>
        <v>DISTRIK II</v>
      </c>
      <c r="U3403" s="216"/>
      <c r="V3403" s="216"/>
      <c r="W3403" s="215"/>
    </row>
    <row r="3404" spans="2:23" ht="69.75" hidden="1" customHeight="1" x14ac:dyDescent="0.35">
      <c r="B3404" s="115">
        <f t="shared" si="143"/>
        <v>3399</v>
      </c>
      <c r="C3404" s="115" t="s">
        <v>1755</v>
      </c>
      <c r="D3404" s="185" t="s">
        <v>6361</v>
      </c>
      <c r="E3404" s="186"/>
      <c r="F3404" s="187"/>
      <c r="G3404" s="119">
        <v>1</v>
      </c>
      <c r="H3404" s="119"/>
      <c r="I3404" s="119"/>
      <c r="J3404" s="119">
        <v>8</v>
      </c>
      <c r="K3404" s="217">
        <v>44986</v>
      </c>
      <c r="L3404" s="217">
        <v>44986</v>
      </c>
      <c r="M3404" s="217">
        <v>44986</v>
      </c>
      <c r="N3404" s="115" t="s">
        <v>3146</v>
      </c>
      <c r="O3404" s="115" t="s">
        <v>1037</v>
      </c>
      <c r="P3404" s="115">
        <f>MONTH(M3404)</f>
        <v>3</v>
      </c>
      <c r="Q3404" s="115">
        <f>YEAR(M3404)</f>
        <v>2023</v>
      </c>
      <c r="R3404" s="115">
        <v>8.0000000000000002E-3</v>
      </c>
      <c r="S3404" s="115" t="str">
        <f t="shared" si="142"/>
        <v>TLJ</v>
      </c>
      <c r="T3404" s="115" t="str">
        <f>IFERROR(VLOOKUP(S3404,[1]LOKASI!$B$4:$D$19,2,0),"-")</f>
        <v>DISTRIK I</v>
      </c>
      <c r="U3404" s="216"/>
      <c r="V3404" s="216"/>
      <c r="W3404" s="215"/>
    </row>
    <row r="3405" spans="2:23" ht="69.75" hidden="1" customHeight="1" x14ac:dyDescent="0.35">
      <c r="B3405" s="115">
        <f t="shared" si="143"/>
        <v>3400</v>
      </c>
      <c r="C3405" s="115" t="s">
        <v>1755</v>
      </c>
      <c r="D3405" s="185" t="s">
        <v>6362</v>
      </c>
      <c r="E3405" s="186"/>
      <c r="F3405" s="187"/>
      <c r="G3405" s="119">
        <v>1</v>
      </c>
      <c r="H3405" s="119"/>
      <c r="I3405" s="119">
        <v>1</v>
      </c>
      <c r="J3405" s="119"/>
      <c r="K3405" s="217">
        <v>44986</v>
      </c>
      <c r="L3405" s="217">
        <v>44986</v>
      </c>
      <c r="M3405" s="217">
        <v>44986</v>
      </c>
      <c r="N3405" s="115" t="s">
        <v>3517</v>
      </c>
      <c r="O3405" s="115" t="s">
        <v>1785</v>
      </c>
      <c r="P3405" s="115">
        <f t="shared" ref="P3405:P3468" si="144">MONTH(M3405)</f>
        <v>3</v>
      </c>
      <c r="Q3405" s="115">
        <f t="shared" ref="Q3405:Q3468" si="145">YEAR(M3405)</f>
        <v>2023</v>
      </c>
      <c r="R3405" s="115">
        <v>0.85</v>
      </c>
      <c r="S3405" s="115" t="str">
        <f t="shared" si="142"/>
        <v>OGN</v>
      </c>
      <c r="T3405" s="115" t="str">
        <f>IFERROR(VLOOKUP(S3405,[1]LOKASI!$B$4:$D$19,2,0),"-")</f>
        <v>DISTRIK II</v>
      </c>
      <c r="U3405" s="216"/>
      <c r="V3405" s="216"/>
      <c r="W3405" s="215"/>
    </row>
    <row r="3406" spans="2:23" ht="69.75" hidden="1" customHeight="1" x14ac:dyDescent="0.35">
      <c r="B3406" s="115">
        <f t="shared" si="143"/>
        <v>3401</v>
      </c>
      <c r="C3406" s="115" t="s">
        <v>2301</v>
      </c>
      <c r="D3406" s="185" t="s">
        <v>6363</v>
      </c>
      <c r="E3406" s="186"/>
      <c r="F3406" s="187"/>
      <c r="G3406" s="119">
        <v>1</v>
      </c>
      <c r="H3406" s="119">
        <v>1</v>
      </c>
      <c r="I3406" s="119"/>
      <c r="J3406" s="119"/>
      <c r="K3406" s="217">
        <v>44986</v>
      </c>
      <c r="L3406" s="217">
        <v>44986</v>
      </c>
      <c r="M3406" s="217">
        <v>44986</v>
      </c>
      <c r="N3406" s="115" t="s">
        <v>3343</v>
      </c>
      <c r="O3406" s="115" t="s">
        <v>6364</v>
      </c>
      <c r="P3406" s="115">
        <f t="shared" si="144"/>
        <v>3</v>
      </c>
      <c r="Q3406" s="115">
        <f t="shared" si="145"/>
        <v>2023</v>
      </c>
      <c r="R3406" s="115"/>
      <c r="S3406" s="115" t="str">
        <f t="shared" si="142"/>
        <v>SKGXIIBRG</v>
      </c>
      <c r="T3406" s="115" t="str">
        <f>IFERROR(VLOOKUP(S3406,[1]LOKASI!$B$4:$D$19,2,0),"-")</f>
        <v>-</v>
      </c>
      <c r="U3406" s="216"/>
      <c r="V3406" s="216"/>
      <c r="W3406" s="215"/>
    </row>
    <row r="3407" spans="2:23" ht="84" hidden="1" customHeight="1" x14ac:dyDescent="0.35">
      <c r="B3407" s="115">
        <f t="shared" si="143"/>
        <v>3402</v>
      </c>
      <c r="C3407" s="210" t="s">
        <v>1755</v>
      </c>
      <c r="D3407" s="185" t="s">
        <v>6365</v>
      </c>
      <c r="E3407" s="186"/>
      <c r="F3407" s="187"/>
      <c r="G3407" s="119">
        <v>1</v>
      </c>
      <c r="H3407" s="119"/>
      <c r="I3407" s="119"/>
      <c r="J3407" s="119">
        <v>14</v>
      </c>
      <c r="K3407" s="217">
        <v>44986</v>
      </c>
      <c r="L3407" s="217">
        <v>44986</v>
      </c>
      <c r="M3407" s="217">
        <v>44987</v>
      </c>
      <c r="N3407" s="115" t="s">
        <v>6366</v>
      </c>
      <c r="O3407" s="115" t="s">
        <v>5094</v>
      </c>
      <c r="P3407" s="115">
        <f t="shared" si="144"/>
        <v>3</v>
      </c>
      <c r="Q3407" s="115">
        <f t="shared" si="145"/>
        <v>2023</v>
      </c>
      <c r="R3407" s="115"/>
      <c r="S3407" s="115" t="str">
        <f t="shared" si="142"/>
        <v>KAG</v>
      </c>
      <c r="T3407" s="115" t="str">
        <f>IFERROR(VLOOKUP(S3407,[1]LOKASI!$B$4:$D$19,2,0),"-")</f>
        <v>DISTRIK III</v>
      </c>
      <c r="U3407" s="216"/>
      <c r="V3407" s="216"/>
      <c r="W3407" s="215"/>
    </row>
    <row r="3408" spans="2:23" ht="69.75" hidden="1" customHeight="1" x14ac:dyDescent="0.35">
      <c r="B3408" s="115">
        <f t="shared" si="143"/>
        <v>3403</v>
      </c>
      <c r="C3408" s="115" t="s">
        <v>1755</v>
      </c>
      <c r="D3408" s="185" t="s">
        <v>6367</v>
      </c>
      <c r="E3408" s="186"/>
      <c r="F3408" s="187"/>
      <c r="G3408" s="119">
        <v>1</v>
      </c>
      <c r="H3408" s="119"/>
      <c r="I3408" s="119"/>
      <c r="J3408" s="119">
        <v>0.3</v>
      </c>
      <c r="K3408" s="217">
        <v>44987</v>
      </c>
      <c r="L3408" s="217">
        <v>44987</v>
      </c>
      <c r="M3408" s="217">
        <v>44987</v>
      </c>
      <c r="N3408" s="115" t="s">
        <v>3213</v>
      </c>
      <c r="O3408" s="115" t="s">
        <v>1556</v>
      </c>
      <c r="P3408" s="115">
        <f t="shared" si="144"/>
        <v>3</v>
      </c>
      <c r="Q3408" s="115">
        <f t="shared" si="145"/>
        <v>2023</v>
      </c>
      <c r="R3408" s="115"/>
      <c r="S3408" s="115" t="str">
        <f t="shared" si="142"/>
        <v xml:space="preserve">SP </v>
      </c>
      <c r="T3408" s="115" t="str">
        <f>IFERROR(VLOOKUP(S3408,[1]LOKASI!$B$4:$D$19,2,0),"-")</f>
        <v>-</v>
      </c>
      <c r="U3408" s="216"/>
      <c r="V3408" s="216"/>
      <c r="W3408" s="215"/>
    </row>
    <row r="3409" spans="2:23" ht="69.75" hidden="1" customHeight="1" x14ac:dyDescent="0.35">
      <c r="B3409" s="115">
        <f t="shared" si="143"/>
        <v>3404</v>
      </c>
      <c r="C3409" s="115" t="s">
        <v>1755</v>
      </c>
      <c r="D3409" s="185" t="s">
        <v>6368</v>
      </c>
      <c r="E3409" s="186"/>
      <c r="F3409" s="187"/>
      <c r="G3409" s="119">
        <v>1</v>
      </c>
      <c r="H3409" s="119"/>
      <c r="I3409" s="119"/>
      <c r="J3409" s="119">
        <v>12</v>
      </c>
      <c r="K3409" s="217">
        <v>44987</v>
      </c>
      <c r="L3409" s="217">
        <v>44987</v>
      </c>
      <c r="M3409" s="217">
        <v>44987</v>
      </c>
      <c r="N3409" s="115" t="s">
        <v>6369</v>
      </c>
      <c r="O3409" s="115" t="s">
        <v>644</v>
      </c>
      <c r="P3409" s="115">
        <f t="shared" si="144"/>
        <v>3</v>
      </c>
      <c r="Q3409" s="115">
        <f t="shared" si="145"/>
        <v>2023</v>
      </c>
      <c r="R3409" s="115">
        <v>0.17699999999999999</v>
      </c>
      <c r="S3409" s="115" t="str">
        <f t="shared" si="142"/>
        <v>TLJ</v>
      </c>
      <c r="T3409" s="115" t="str">
        <f>IFERROR(VLOOKUP(S3409,[1]LOKASI!$B$4:$D$19,2,0),"-")</f>
        <v>DISTRIK I</v>
      </c>
      <c r="U3409" s="216"/>
      <c r="V3409" s="216"/>
      <c r="W3409" s="215"/>
    </row>
    <row r="3410" spans="2:23" ht="69.75" hidden="1" customHeight="1" x14ac:dyDescent="0.35">
      <c r="B3410" s="115">
        <f t="shared" si="143"/>
        <v>3405</v>
      </c>
      <c r="C3410" s="115" t="s">
        <v>1755</v>
      </c>
      <c r="D3410" s="185" t="s">
        <v>6370</v>
      </c>
      <c r="E3410" s="186"/>
      <c r="F3410" s="187"/>
      <c r="G3410" s="119">
        <v>1</v>
      </c>
      <c r="H3410" s="119"/>
      <c r="I3410" s="119">
        <v>1</v>
      </c>
      <c r="J3410" s="119"/>
      <c r="K3410" s="217">
        <v>44988</v>
      </c>
      <c r="L3410" s="217">
        <v>44988</v>
      </c>
      <c r="M3410" s="217">
        <v>44988</v>
      </c>
      <c r="N3410" s="115" t="s">
        <v>3397</v>
      </c>
      <c r="O3410" s="115" t="s">
        <v>1513</v>
      </c>
      <c r="P3410" s="115">
        <f t="shared" si="144"/>
        <v>3</v>
      </c>
      <c r="Q3410" s="115">
        <f t="shared" si="145"/>
        <v>2023</v>
      </c>
      <c r="R3410" s="115">
        <v>0.1</v>
      </c>
      <c r="S3410" s="115" t="str">
        <f t="shared" si="142"/>
        <v>PMB</v>
      </c>
      <c r="T3410" s="115" t="str">
        <f>IFERROR(VLOOKUP(S3410,[1]LOKASI!$B$4:$D$19,2,0),"-")</f>
        <v>DISTRIK I</v>
      </c>
      <c r="U3410" s="216"/>
      <c r="V3410" s="216"/>
      <c r="W3410" s="215"/>
    </row>
    <row r="3411" spans="2:23" ht="69.75" hidden="1" customHeight="1" x14ac:dyDescent="0.35">
      <c r="B3411" s="115">
        <f t="shared" si="143"/>
        <v>3406</v>
      </c>
      <c r="C3411" s="115" t="s">
        <v>1755</v>
      </c>
      <c r="D3411" s="185" t="s">
        <v>6371</v>
      </c>
      <c r="E3411" s="186"/>
      <c r="F3411" s="187"/>
      <c r="G3411" s="119">
        <v>1</v>
      </c>
      <c r="H3411" s="119"/>
      <c r="I3411" s="119"/>
      <c r="J3411" s="119">
        <v>12</v>
      </c>
      <c r="K3411" s="217">
        <v>44988</v>
      </c>
      <c r="L3411" s="217">
        <v>44988</v>
      </c>
      <c r="M3411" s="217">
        <v>44988</v>
      </c>
      <c r="N3411" s="115" t="s">
        <v>4882</v>
      </c>
      <c r="O3411" s="115" t="s">
        <v>1785</v>
      </c>
      <c r="P3411" s="115">
        <f t="shared" si="144"/>
        <v>3</v>
      </c>
      <c r="Q3411" s="115">
        <f t="shared" si="145"/>
        <v>2023</v>
      </c>
      <c r="R3411" s="115">
        <v>0.85</v>
      </c>
      <c r="S3411" s="115" t="str">
        <f t="shared" si="142"/>
        <v>OGN</v>
      </c>
      <c r="T3411" s="115" t="str">
        <f>IFERROR(VLOOKUP(S3411,[1]LOKASI!$B$4:$D$19,2,0),"-")</f>
        <v>DISTRIK II</v>
      </c>
      <c r="U3411" s="216"/>
      <c r="V3411" s="216"/>
      <c r="W3411" s="215"/>
    </row>
    <row r="3412" spans="2:23" ht="69.75" hidden="1" customHeight="1" x14ac:dyDescent="0.35">
      <c r="B3412" s="115">
        <f t="shared" si="143"/>
        <v>3407</v>
      </c>
      <c r="C3412" s="115" t="s">
        <v>1755</v>
      </c>
      <c r="D3412" s="185" t="s">
        <v>6372</v>
      </c>
      <c r="E3412" s="186"/>
      <c r="F3412" s="187"/>
      <c r="G3412" s="119">
        <v>1</v>
      </c>
      <c r="H3412" s="119"/>
      <c r="I3412" s="119">
        <v>1</v>
      </c>
      <c r="J3412" s="119"/>
      <c r="K3412" s="217">
        <v>44988</v>
      </c>
      <c r="L3412" s="217">
        <v>44988</v>
      </c>
      <c r="M3412" s="217">
        <v>44988</v>
      </c>
      <c r="N3412" s="115" t="s">
        <v>3119</v>
      </c>
      <c r="O3412" s="115" t="s">
        <v>6353</v>
      </c>
      <c r="P3412" s="115">
        <f t="shared" si="144"/>
        <v>3</v>
      </c>
      <c r="Q3412" s="115">
        <f t="shared" si="145"/>
        <v>2023</v>
      </c>
      <c r="R3412" s="115">
        <v>1.4</v>
      </c>
      <c r="S3412" s="115" t="str">
        <f t="shared" si="142"/>
        <v>OGN</v>
      </c>
      <c r="T3412" s="115" t="str">
        <f>IFERROR(VLOOKUP(S3412,[1]LOKASI!$B$4:$D$19,2,0),"-")</f>
        <v>DISTRIK II</v>
      </c>
      <c r="U3412" s="216"/>
      <c r="V3412" s="216"/>
      <c r="W3412" s="215"/>
    </row>
    <row r="3413" spans="2:23" ht="69.75" hidden="1" customHeight="1" x14ac:dyDescent="0.35">
      <c r="B3413" s="115">
        <f t="shared" si="143"/>
        <v>3408</v>
      </c>
      <c r="C3413" s="115" t="s">
        <v>1755</v>
      </c>
      <c r="D3413" s="185" t="s">
        <v>6373</v>
      </c>
      <c r="E3413" s="186"/>
      <c r="F3413" s="187"/>
      <c r="G3413" s="119">
        <v>1</v>
      </c>
      <c r="H3413" s="119"/>
      <c r="I3413" s="119"/>
      <c r="J3413" s="119">
        <v>0.3</v>
      </c>
      <c r="K3413" s="217">
        <v>44988</v>
      </c>
      <c r="L3413" s="217">
        <v>44988</v>
      </c>
      <c r="M3413" s="217">
        <v>44988</v>
      </c>
      <c r="N3413" s="115" t="s">
        <v>3811</v>
      </c>
      <c r="O3413" s="115" t="s">
        <v>3669</v>
      </c>
      <c r="P3413" s="115">
        <f t="shared" si="144"/>
        <v>3</v>
      </c>
      <c r="Q3413" s="115">
        <f t="shared" si="145"/>
        <v>2023</v>
      </c>
      <c r="R3413" s="115">
        <v>0</v>
      </c>
      <c r="S3413" s="115" t="str">
        <f t="shared" si="142"/>
        <v>OGN</v>
      </c>
      <c r="T3413" s="115" t="str">
        <f>IFERROR(VLOOKUP(S3413,[1]LOKASI!$B$4:$D$19,2,0),"-")</f>
        <v>DISTRIK II</v>
      </c>
      <c r="U3413" s="216"/>
      <c r="V3413" s="216"/>
      <c r="W3413" s="215"/>
    </row>
    <row r="3414" spans="2:23" ht="69.75" hidden="1" customHeight="1" x14ac:dyDescent="0.35">
      <c r="B3414" s="115">
        <f t="shared" si="143"/>
        <v>3409</v>
      </c>
      <c r="C3414" s="115" t="s">
        <v>1755</v>
      </c>
      <c r="D3414" s="185" t="s">
        <v>6374</v>
      </c>
      <c r="E3414" s="186"/>
      <c r="F3414" s="187"/>
      <c r="G3414" s="119">
        <v>1</v>
      </c>
      <c r="H3414" s="119"/>
      <c r="I3414" s="119"/>
      <c r="J3414" s="119">
        <v>18</v>
      </c>
      <c r="K3414" s="217">
        <v>44988</v>
      </c>
      <c r="L3414" s="217">
        <v>44988</v>
      </c>
      <c r="M3414" s="217">
        <v>44988</v>
      </c>
      <c r="N3414" s="115" t="s">
        <v>6375</v>
      </c>
      <c r="O3414" s="115" t="s">
        <v>5094</v>
      </c>
      <c r="P3414" s="115">
        <f t="shared" si="144"/>
        <v>3</v>
      </c>
      <c r="Q3414" s="115">
        <f t="shared" si="145"/>
        <v>2023</v>
      </c>
      <c r="R3414" s="115">
        <v>3.6</v>
      </c>
      <c r="S3414" s="115" t="str">
        <f t="shared" si="142"/>
        <v>KAG</v>
      </c>
      <c r="T3414" s="115" t="str">
        <f>IFERROR(VLOOKUP(S3414,[1]LOKASI!$B$4:$D$19,2,0),"-")</f>
        <v>DISTRIK III</v>
      </c>
      <c r="U3414" s="216"/>
      <c r="V3414" s="216"/>
      <c r="W3414" s="215"/>
    </row>
    <row r="3415" spans="2:23" ht="69.75" hidden="1" customHeight="1" x14ac:dyDescent="0.35">
      <c r="B3415" s="115">
        <f t="shared" si="143"/>
        <v>3410</v>
      </c>
      <c r="C3415" s="115" t="s">
        <v>1755</v>
      </c>
      <c r="D3415" s="185" t="s">
        <v>6376</v>
      </c>
      <c r="E3415" s="186"/>
      <c r="F3415" s="187"/>
      <c r="G3415" s="119">
        <v>1</v>
      </c>
      <c r="H3415" s="119"/>
      <c r="I3415" s="119">
        <v>1</v>
      </c>
      <c r="J3415" s="119"/>
      <c r="K3415" s="217">
        <v>44989</v>
      </c>
      <c r="L3415" s="217">
        <v>44989</v>
      </c>
      <c r="M3415" s="217">
        <v>44989</v>
      </c>
      <c r="N3415" s="115" t="s">
        <v>3352</v>
      </c>
      <c r="O3415" s="115" t="s">
        <v>6377</v>
      </c>
      <c r="P3415" s="115">
        <f t="shared" si="144"/>
        <v>3</v>
      </c>
      <c r="Q3415" s="115">
        <f t="shared" si="145"/>
        <v>2023</v>
      </c>
      <c r="R3415" s="115"/>
      <c r="S3415" s="115" t="str">
        <f t="shared" si="142"/>
        <v>LBK</v>
      </c>
      <c r="T3415" s="115" t="str">
        <f>IFERROR(VLOOKUP(S3415,[1]LOKASI!$B$4:$D$19,2,0),"-")</f>
        <v>DISTRIK I</v>
      </c>
      <c r="U3415" s="216"/>
      <c r="V3415" s="216"/>
      <c r="W3415" s="215"/>
    </row>
    <row r="3416" spans="2:23" ht="69.75" hidden="1" customHeight="1" x14ac:dyDescent="0.35">
      <c r="B3416" s="115">
        <f t="shared" si="143"/>
        <v>3411</v>
      </c>
      <c r="C3416" s="115" t="s">
        <v>2301</v>
      </c>
      <c r="D3416" s="185" t="s">
        <v>6378</v>
      </c>
      <c r="E3416" s="186"/>
      <c r="F3416" s="187"/>
      <c r="G3416" s="119">
        <v>1</v>
      </c>
      <c r="H3416" s="119"/>
      <c r="I3416" s="119">
        <v>1</v>
      </c>
      <c r="J3416" s="119"/>
      <c r="K3416" s="217">
        <v>44990</v>
      </c>
      <c r="L3416" s="217">
        <v>44990</v>
      </c>
      <c r="M3416" s="217">
        <v>44990</v>
      </c>
      <c r="N3416" s="115" t="s">
        <v>6379</v>
      </c>
      <c r="O3416" s="115" t="s">
        <v>1453</v>
      </c>
      <c r="P3416" s="115">
        <f t="shared" si="144"/>
        <v>3</v>
      </c>
      <c r="Q3416" s="115">
        <f t="shared" si="145"/>
        <v>2023</v>
      </c>
      <c r="R3416" s="115"/>
      <c r="S3416" s="115" t="str">
        <f t="shared" si="142"/>
        <v>KAG-22</v>
      </c>
      <c r="T3416" s="115" t="str">
        <f>IFERROR(VLOOKUP(S3416,[1]LOKASI!$B$4:$D$19,2,0),"-")</f>
        <v>-</v>
      </c>
      <c r="U3416" s="216"/>
      <c r="V3416" s="216"/>
      <c r="W3416" s="215"/>
    </row>
    <row r="3417" spans="2:23" ht="69.75" hidden="1" customHeight="1" x14ac:dyDescent="0.35">
      <c r="B3417" s="115">
        <f t="shared" si="143"/>
        <v>3412</v>
      </c>
      <c r="C3417" s="115" t="s">
        <v>1755</v>
      </c>
      <c r="D3417" s="185" t="s">
        <v>6380</v>
      </c>
      <c r="E3417" s="186"/>
      <c r="F3417" s="187"/>
      <c r="G3417" s="119">
        <v>1</v>
      </c>
      <c r="H3417" s="119"/>
      <c r="I3417" s="119">
        <v>1</v>
      </c>
      <c r="J3417" s="119"/>
      <c r="K3417" s="217">
        <v>44991</v>
      </c>
      <c r="L3417" s="217">
        <v>44991</v>
      </c>
      <c r="M3417" s="217">
        <v>44991</v>
      </c>
      <c r="N3417" s="115" t="s">
        <v>3721</v>
      </c>
      <c r="O3417" s="115" t="s">
        <v>1462</v>
      </c>
      <c r="P3417" s="115">
        <f t="shared" si="144"/>
        <v>3</v>
      </c>
      <c r="Q3417" s="115">
        <f t="shared" si="145"/>
        <v>2023</v>
      </c>
      <c r="R3417" s="115"/>
      <c r="S3417" s="115" t="str">
        <f t="shared" si="142"/>
        <v>LBK</v>
      </c>
      <c r="T3417" s="115" t="str">
        <f>IFERROR(VLOOKUP(S3417,[1]LOKASI!$B$4:$D$19,2,0),"-")</f>
        <v>DISTRIK I</v>
      </c>
      <c r="U3417" s="216"/>
      <c r="V3417" s="216"/>
      <c r="W3417" s="215"/>
    </row>
    <row r="3418" spans="2:23" ht="69.75" hidden="1" customHeight="1" x14ac:dyDescent="0.35">
      <c r="B3418" s="115">
        <f t="shared" si="143"/>
        <v>3413</v>
      </c>
      <c r="C3418" s="115" t="s">
        <v>1755</v>
      </c>
      <c r="D3418" s="185" t="s">
        <v>6381</v>
      </c>
      <c r="E3418" s="186"/>
      <c r="F3418" s="187"/>
      <c r="G3418" s="119">
        <v>1</v>
      </c>
      <c r="H3418" s="119"/>
      <c r="I3418" s="119"/>
      <c r="J3418" s="119">
        <v>48</v>
      </c>
      <c r="K3418" s="217">
        <v>44991</v>
      </c>
      <c r="L3418" s="217">
        <v>44991</v>
      </c>
      <c r="M3418" s="217">
        <v>44991</v>
      </c>
      <c r="N3418" s="115" t="s">
        <v>3681</v>
      </c>
      <c r="O3418" s="115" t="s">
        <v>697</v>
      </c>
      <c r="P3418" s="115">
        <f t="shared" si="144"/>
        <v>3</v>
      </c>
      <c r="Q3418" s="115">
        <f t="shared" si="145"/>
        <v>2023</v>
      </c>
      <c r="R3418" s="115">
        <v>0.21299999999999999</v>
      </c>
      <c r="S3418" s="115" t="str">
        <f t="shared" si="142"/>
        <v>TLJ</v>
      </c>
      <c r="T3418" s="115" t="str">
        <f>IFERROR(VLOOKUP(S3418,[1]LOKASI!$B$4:$D$19,2,0),"-")</f>
        <v>DISTRIK I</v>
      </c>
      <c r="U3418" s="216"/>
      <c r="V3418" s="216"/>
      <c r="W3418" s="215"/>
    </row>
    <row r="3419" spans="2:23" ht="69.75" hidden="1" customHeight="1" x14ac:dyDescent="0.35">
      <c r="B3419" s="115">
        <f t="shared" si="143"/>
        <v>3414</v>
      </c>
      <c r="C3419" s="115" t="s">
        <v>1755</v>
      </c>
      <c r="D3419" s="185" t="s">
        <v>6382</v>
      </c>
      <c r="E3419" s="186"/>
      <c r="F3419" s="187"/>
      <c r="G3419" s="119">
        <v>1</v>
      </c>
      <c r="H3419" s="119"/>
      <c r="I3419" s="119"/>
      <c r="J3419" s="119">
        <v>12</v>
      </c>
      <c r="K3419" s="217">
        <v>44992</v>
      </c>
      <c r="L3419" s="217">
        <v>44992</v>
      </c>
      <c r="M3419" s="217">
        <v>44992</v>
      </c>
      <c r="N3419" s="115" t="s">
        <v>3327</v>
      </c>
      <c r="O3419" s="115" t="s">
        <v>646</v>
      </c>
      <c r="P3419" s="115">
        <f t="shared" si="144"/>
        <v>3</v>
      </c>
      <c r="Q3419" s="115">
        <f t="shared" si="145"/>
        <v>2023</v>
      </c>
      <c r="R3419" s="115">
        <v>0.28000000000000003</v>
      </c>
      <c r="S3419" s="115" t="str">
        <f t="shared" si="142"/>
        <v>TLJ</v>
      </c>
      <c r="T3419" s="115" t="str">
        <f>IFERROR(VLOOKUP(S3419,[1]LOKASI!$B$4:$D$19,2,0),"-")</f>
        <v>DISTRIK I</v>
      </c>
      <c r="U3419" s="216"/>
      <c r="V3419" s="216"/>
      <c r="W3419" s="215"/>
    </row>
    <row r="3420" spans="2:23" ht="69.75" hidden="1" customHeight="1" x14ac:dyDescent="0.35">
      <c r="B3420" s="115">
        <f t="shared" si="143"/>
        <v>3415</v>
      </c>
      <c r="C3420" s="115" t="s">
        <v>1755</v>
      </c>
      <c r="D3420" s="185" t="s">
        <v>6383</v>
      </c>
      <c r="E3420" s="186"/>
      <c r="F3420" s="187"/>
      <c r="G3420" s="119">
        <v>1</v>
      </c>
      <c r="H3420" s="119"/>
      <c r="I3420" s="119"/>
      <c r="J3420" s="119">
        <v>12</v>
      </c>
      <c r="K3420" s="217">
        <v>44992</v>
      </c>
      <c r="L3420" s="217">
        <v>44992</v>
      </c>
      <c r="M3420" s="217">
        <v>44992</v>
      </c>
      <c r="N3420" s="115" t="s">
        <v>3446</v>
      </c>
      <c r="O3420" s="115" t="s">
        <v>2119</v>
      </c>
      <c r="P3420" s="115">
        <f t="shared" si="144"/>
        <v>3</v>
      </c>
      <c r="Q3420" s="115">
        <f t="shared" si="145"/>
        <v>2023</v>
      </c>
      <c r="R3420" s="115">
        <v>3.2</v>
      </c>
      <c r="S3420" s="115" t="str">
        <f t="shared" si="142"/>
        <v>TMT</v>
      </c>
      <c r="T3420" s="115" t="str">
        <f>IFERROR(VLOOKUP(S3420,[1]LOKASI!$B$4:$D$19,2,0),"-")</f>
        <v>DISTRIK II</v>
      </c>
      <c r="U3420" s="216"/>
      <c r="V3420" s="216"/>
      <c r="W3420" s="215"/>
    </row>
    <row r="3421" spans="2:23" ht="69.75" hidden="1" customHeight="1" x14ac:dyDescent="0.35">
      <c r="B3421" s="115">
        <f t="shared" si="143"/>
        <v>3416</v>
      </c>
      <c r="C3421" s="115" t="s">
        <v>1755</v>
      </c>
      <c r="D3421" s="185" t="s">
        <v>6384</v>
      </c>
      <c r="E3421" s="186"/>
      <c r="F3421" s="187"/>
      <c r="G3421" s="119">
        <v>1</v>
      </c>
      <c r="H3421" s="119"/>
      <c r="I3421" s="119">
        <v>1</v>
      </c>
      <c r="J3421" s="119"/>
      <c r="K3421" s="217">
        <v>44992</v>
      </c>
      <c r="L3421" s="217">
        <v>44992</v>
      </c>
      <c r="M3421" s="217">
        <v>44992</v>
      </c>
      <c r="N3421" s="115" t="s">
        <v>6385</v>
      </c>
      <c r="O3421" s="115" t="s">
        <v>1362</v>
      </c>
      <c r="P3421" s="115">
        <f t="shared" si="144"/>
        <v>3</v>
      </c>
      <c r="Q3421" s="115">
        <f t="shared" si="145"/>
        <v>2023</v>
      </c>
      <c r="R3421" s="115">
        <v>1.83</v>
      </c>
      <c r="S3421" s="115" t="str">
        <f t="shared" si="142"/>
        <v>BRG</v>
      </c>
      <c r="T3421" s="115" t="str">
        <f>IFERROR(VLOOKUP(S3421,[1]LOKASI!$B$4:$D$19,2,0),"-")</f>
        <v>DISTRIK III</v>
      </c>
      <c r="U3421" s="216"/>
      <c r="V3421" s="216"/>
      <c r="W3421" s="215"/>
    </row>
    <row r="3422" spans="2:23" ht="69.75" hidden="1" customHeight="1" x14ac:dyDescent="0.35">
      <c r="B3422" s="115">
        <f t="shared" si="143"/>
        <v>3417</v>
      </c>
      <c r="C3422" s="115" t="s">
        <v>1755</v>
      </c>
      <c r="D3422" s="185" t="s">
        <v>6386</v>
      </c>
      <c r="E3422" s="186"/>
      <c r="F3422" s="187"/>
      <c r="G3422" s="119">
        <v>1</v>
      </c>
      <c r="H3422" s="119"/>
      <c r="I3422" s="119">
        <v>1</v>
      </c>
      <c r="J3422" s="119"/>
      <c r="K3422" s="217">
        <v>44993</v>
      </c>
      <c r="L3422" s="217">
        <v>44993</v>
      </c>
      <c r="M3422" s="217">
        <v>44993</v>
      </c>
      <c r="N3422" s="115" t="s">
        <v>3403</v>
      </c>
      <c r="O3422" s="115" t="s">
        <v>1137</v>
      </c>
      <c r="P3422" s="115">
        <f t="shared" si="144"/>
        <v>3</v>
      </c>
      <c r="Q3422" s="115">
        <f t="shared" si="145"/>
        <v>2023</v>
      </c>
      <c r="R3422" s="115">
        <v>0.99199999999999999</v>
      </c>
      <c r="S3422" s="115" t="str">
        <f t="shared" si="142"/>
        <v>TLJ</v>
      </c>
      <c r="T3422" s="115" t="str">
        <f>IFERROR(VLOOKUP(S3422,[1]LOKASI!$B$4:$D$19,2,0),"-")</f>
        <v>DISTRIK I</v>
      </c>
      <c r="U3422" s="216"/>
      <c r="V3422" s="216"/>
      <c r="W3422" s="215"/>
    </row>
    <row r="3423" spans="2:23" ht="69.75" hidden="1" customHeight="1" x14ac:dyDescent="0.35">
      <c r="B3423" s="115">
        <f t="shared" si="143"/>
        <v>3418</v>
      </c>
      <c r="C3423" s="115" t="s">
        <v>1755</v>
      </c>
      <c r="D3423" s="185" t="s">
        <v>6387</v>
      </c>
      <c r="E3423" s="186"/>
      <c r="F3423" s="187"/>
      <c r="G3423" s="119">
        <v>1</v>
      </c>
      <c r="H3423" s="119"/>
      <c r="I3423" s="119"/>
      <c r="J3423" s="119">
        <v>12</v>
      </c>
      <c r="K3423" s="217">
        <v>44993</v>
      </c>
      <c r="L3423" s="217">
        <v>44993</v>
      </c>
      <c r="M3423" s="217">
        <v>44993</v>
      </c>
      <c r="N3423" s="115" t="s">
        <v>3403</v>
      </c>
      <c r="O3423" s="115" t="s">
        <v>697</v>
      </c>
      <c r="P3423" s="115">
        <f t="shared" si="144"/>
        <v>3</v>
      </c>
      <c r="Q3423" s="115">
        <f t="shared" si="145"/>
        <v>2023</v>
      </c>
      <c r="R3423" s="115">
        <v>0.55800000000000005</v>
      </c>
      <c r="S3423" s="115" t="str">
        <f t="shared" si="142"/>
        <v>TLJ</v>
      </c>
      <c r="T3423" s="115" t="str">
        <f>IFERROR(VLOOKUP(S3423,[1]LOKASI!$B$4:$D$19,2,0),"-")</f>
        <v>DISTRIK I</v>
      </c>
      <c r="U3423" s="216"/>
      <c r="V3423" s="216"/>
      <c r="W3423" s="215"/>
    </row>
    <row r="3424" spans="2:23" ht="69.75" hidden="1" customHeight="1" x14ac:dyDescent="0.35">
      <c r="B3424" s="115">
        <f t="shared" si="143"/>
        <v>3419</v>
      </c>
      <c r="C3424" s="115" t="s">
        <v>1755</v>
      </c>
      <c r="D3424" s="185" t="s">
        <v>6388</v>
      </c>
      <c r="E3424" s="186"/>
      <c r="F3424" s="187"/>
      <c r="G3424" s="119">
        <v>1</v>
      </c>
      <c r="H3424" s="119"/>
      <c r="I3424" s="119"/>
      <c r="J3424" s="119">
        <v>12</v>
      </c>
      <c r="K3424" s="217">
        <v>44993</v>
      </c>
      <c r="L3424" s="217">
        <v>44993</v>
      </c>
      <c r="M3424" s="217">
        <v>44993</v>
      </c>
      <c r="N3424" s="115" t="s">
        <v>3739</v>
      </c>
      <c r="O3424" s="115" t="s">
        <v>1784</v>
      </c>
      <c r="P3424" s="115">
        <f t="shared" si="144"/>
        <v>3</v>
      </c>
      <c r="Q3424" s="115">
        <f t="shared" si="145"/>
        <v>2023</v>
      </c>
      <c r="R3424" s="115">
        <v>1.5</v>
      </c>
      <c r="S3424" s="115" t="str">
        <f t="shared" si="142"/>
        <v>OGN</v>
      </c>
      <c r="T3424" s="115" t="str">
        <f>IFERROR(VLOOKUP(S3424,[1]LOKASI!$B$4:$D$19,2,0),"-")</f>
        <v>DISTRIK II</v>
      </c>
      <c r="U3424" s="216"/>
      <c r="V3424" s="216"/>
      <c r="W3424" s="215"/>
    </row>
    <row r="3425" spans="2:23" ht="69.75" hidden="1" customHeight="1" x14ac:dyDescent="0.35">
      <c r="B3425" s="115">
        <f t="shared" si="143"/>
        <v>3420</v>
      </c>
      <c r="C3425" s="115" t="s">
        <v>1755</v>
      </c>
      <c r="D3425" s="185" t="s">
        <v>6389</v>
      </c>
      <c r="E3425" s="186"/>
      <c r="F3425" s="187"/>
      <c r="G3425" s="119">
        <v>1</v>
      </c>
      <c r="H3425" s="119">
        <v>1</v>
      </c>
      <c r="I3425" s="119"/>
      <c r="J3425" s="119"/>
      <c r="K3425" s="217">
        <v>44993</v>
      </c>
      <c r="L3425" s="217">
        <v>44993</v>
      </c>
      <c r="M3425" s="217">
        <v>44993</v>
      </c>
      <c r="N3425" s="115" t="s">
        <v>3848</v>
      </c>
      <c r="O3425" s="115" t="s">
        <v>1351</v>
      </c>
      <c r="P3425" s="115">
        <f t="shared" si="144"/>
        <v>3</v>
      </c>
      <c r="Q3425" s="115">
        <f t="shared" si="145"/>
        <v>2023</v>
      </c>
      <c r="R3425" s="115">
        <v>0.03</v>
      </c>
      <c r="S3425" s="115" t="str">
        <f t="shared" si="142"/>
        <v>BRG</v>
      </c>
      <c r="T3425" s="115" t="str">
        <f>IFERROR(VLOOKUP(S3425,[1]LOKASI!$B$4:$D$19,2,0),"-")</f>
        <v>DISTRIK III</v>
      </c>
      <c r="U3425" s="216"/>
      <c r="V3425" s="216"/>
      <c r="W3425" s="215"/>
    </row>
    <row r="3426" spans="2:23" ht="69.75" hidden="1" customHeight="1" x14ac:dyDescent="0.35">
      <c r="B3426" s="115">
        <f t="shared" si="143"/>
        <v>3421</v>
      </c>
      <c r="C3426" s="115" t="s">
        <v>2301</v>
      </c>
      <c r="D3426" s="185" t="s">
        <v>6390</v>
      </c>
      <c r="E3426" s="186"/>
      <c r="F3426" s="187"/>
      <c r="G3426" s="119">
        <v>1</v>
      </c>
      <c r="H3426" s="119"/>
      <c r="I3426" s="119"/>
      <c r="J3426" s="119"/>
      <c r="K3426" s="217">
        <v>44993</v>
      </c>
      <c r="L3426" s="217">
        <v>44993</v>
      </c>
      <c r="M3426" s="217">
        <v>44993</v>
      </c>
      <c r="N3426" s="115" t="s">
        <v>6391</v>
      </c>
      <c r="O3426" s="115" t="s">
        <v>1348</v>
      </c>
      <c r="P3426" s="115">
        <f t="shared" si="144"/>
        <v>3</v>
      </c>
      <c r="Q3426" s="115">
        <f t="shared" si="145"/>
        <v>2023</v>
      </c>
      <c r="R3426" s="115"/>
      <c r="S3426" s="115" t="str">
        <f t="shared" si="142"/>
        <v>SP BRG D</v>
      </c>
      <c r="T3426" s="115" t="str">
        <f>IFERROR(VLOOKUP(S3426,[1]LOKASI!$B$4:$D$19,2,0),"-")</f>
        <v>-</v>
      </c>
      <c r="U3426" s="216"/>
      <c r="V3426" s="216"/>
      <c r="W3426" s="215"/>
    </row>
    <row r="3427" spans="2:23" ht="69.75" hidden="1" customHeight="1" x14ac:dyDescent="0.35">
      <c r="B3427" s="115">
        <f t="shared" si="143"/>
        <v>3422</v>
      </c>
      <c r="C3427" s="115" t="s">
        <v>1755</v>
      </c>
      <c r="D3427" s="185" t="s">
        <v>6392</v>
      </c>
      <c r="E3427" s="186"/>
      <c r="F3427" s="187"/>
      <c r="G3427" s="119">
        <v>3</v>
      </c>
      <c r="H3427" s="119"/>
      <c r="I3427" s="119"/>
      <c r="J3427" s="119">
        <v>72</v>
      </c>
      <c r="K3427" s="217">
        <v>44994</v>
      </c>
      <c r="L3427" s="217">
        <v>44994</v>
      </c>
      <c r="M3427" s="217">
        <v>44994</v>
      </c>
      <c r="N3427" s="115" t="s">
        <v>5931</v>
      </c>
      <c r="O3427" s="115" t="s">
        <v>2596</v>
      </c>
      <c r="P3427" s="115">
        <f t="shared" si="144"/>
        <v>3</v>
      </c>
      <c r="Q3427" s="115">
        <f t="shared" si="145"/>
        <v>2023</v>
      </c>
      <c r="R3427" s="115" t="s">
        <v>6393</v>
      </c>
      <c r="S3427" s="115" t="str">
        <f t="shared" si="142"/>
        <v>PDW</v>
      </c>
      <c r="T3427" s="115" t="str">
        <f>IFERROR(VLOOKUP(S3427,[1]LOKASI!$B$4:$D$19,2,0),"-")</f>
        <v>-</v>
      </c>
      <c r="U3427" s="216"/>
      <c r="V3427" s="216"/>
      <c r="W3427" s="215"/>
    </row>
    <row r="3428" spans="2:23" ht="69.75" hidden="1" customHeight="1" x14ac:dyDescent="0.35">
      <c r="B3428" s="115">
        <f t="shared" si="143"/>
        <v>3423</v>
      </c>
      <c r="C3428" s="115" t="s">
        <v>1755</v>
      </c>
      <c r="D3428" s="185" t="s">
        <v>6394</v>
      </c>
      <c r="E3428" s="186"/>
      <c r="F3428" s="187"/>
      <c r="G3428" s="119">
        <v>1</v>
      </c>
      <c r="H3428" s="119">
        <v>1</v>
      </c>
      <c r="I3428" s="119"/>
      <c r="J3428" s="119"/>
      <c r="K3428" s="217">
        <v>44995</v>
      </c>
      <c r="L3428" s="217">
        <v>44995</v>
      </c>
      <c r="M3428" s="217">
        <v>44995</v>
      </c>
      <c r="N3428" s="115" t="s">
        <v>6306</v>
      </c>
      <c r="O3428" s="115" t="s">
        <v>1432</v>
      </c>
      <c r="P3428" s="115">
        <f t="shared" si="144"/>
        <v>3</v>
      </c>
      <c r="Q3428" s="115">
        <f t="shared" si="145"/>
        <v>2023</v>
      </c>
      <c r="R3428" s="115">
        <v>0.2</v>
      </c>
      <c r="S3428" s="115" t="str">
        <f t="shared" si="142"/>
        <v>GNK</v>
      </c>
      <c r="T3428" s="115" t="str">
        <f>IFERROR(VLOOKUP(S3428,[1]LOKASI!$B$4:$D$19,2,0),"-")</f>
        <v>DISTRIK I</v>
      </c>
      <c r="U3428" s="216"/>
      <c r="V3428" s="216"/>
      <c r="W3428" s="215"/>
    </row>
    <row r="3429" spans="2:23" ht="69.75" hidden="1" customHeight="1" x14ac:dyDescent="0.35">
      <c r="B3429" s="115">
        <f t="shared" si="143"/>
        <v>3424</v>
      </c>
      <c r="C3429" s="115" t="s">
        <v>1755</v>
      </c>
      <c r="D3429" s="185" t="s">
        <v>6395</v>
      </c>
      <c r="E3429" s="186"/>
      <c r="F3429" s="187"/>
      <c r="G3429" s="119">
        <v>3</v>
      </c>
      <c r="H3429" s="119"/>
      <c r="I3429" s="119">
        <v>2</v>
      </c>
      <c r="J3429" s="119">
        <v>12</v>
      </c>
      <c r="K3429" s="217">
        <v>44995</v>
      </c>
      <c r="L3429" s="217">
        <v>44995</v>
      </c>
      <c r="M3429" s="217">
        <v>44995</v>
      </c>
      <c r="N3429" s="115" t="s">
        <v>6396</v>
      </c>
      <c r="O3429" s="115" t="s">
        <v>701</v>
      </c>
      <c r="P3429" s="115">
        <f t="shared" si="144"/>
        <v>3</v>
      </c>
      <c r="Q3429" s="115">
        <f t="shared" si="145"/>
        <v>2023</v>
      </c>
      <c r="R3429" s="134" t="s">
        <v>6397</v>
      </c>
      <c r="S3429" s="115" t="str">
        <f t="shared" si="142"/>
        <v>TLJ</v>
      </c>
      <c r="T3429" s="115" t="str">
        <f>IFERROR(VLOOKUP(S3429,[1]LOKASI!$B$4:$D$19,2,0),"-")</f>
        <v>DISTRIK I</v>
      </c>
      <c r="U3429" s="216"/>
      <c r="V3429" s="216"/>
      <c r="W3429" s="215"/>
    </row>
    <row r="3430" spans="2:23" ht="69.75" hidden="1" customHeight="1" x14ac:dyDescent="0.35">
      <c r="B3430" s="115">
        <f t="shared" si="143"/>
        <v>3425</v>
      </c>
      <c r="C3430" s="115" t="s">
        <v>2301</v>
      </c>
      <c r="D3430" s="185" t="s">
        <v>6398</v>
      </c>
      <c r="E3430" s="186"/>
      <c r="F3430" s="187"/>
      <c r="G3430" s="119">
        <v>1</v>
      </c>
      <c r="H3430" s="119"/>
      <c r="I3430" s="119"/>
      <c r="J3430" s="119">
        <v>9</v>
      </c>
      <c r="K3430" s="217">
        <v>44995</v>
      </c>
      <c r="L3430" s="217">
        <v>44995</v>
      </c>
      <c r="M3430" s="217">
        <v>44995</v>
      </c>
      <c r="N3430" s="115" t="s">
        <v>3312</v>
      </c>
      <c r="O3430" s="115" t="s">
        <v>1307</v>
      </c>
      <c r="P3430" s="115">
        <f t="shared" si="144"/>
        <v>3</v>
      </c>
      <c r="Q3430" s="115">
        <f t="shared" si="145"/>
        <v>2023</v>
      </c>
      <c r="R3430" s="115"/>
      <c r="S3430" s="115" t="str">
        <f t="shared" si="142"/>
        <v>SP OGAN</v>
      </c>
      <c r="T3430" s="115" t="str">
        <f>IFERROR(VLOOKUP(S3430,[1]LOKASI!$B$4:$D$19,2,0),"-")</f>
        <v>-</v>
      </c>
      <c r="U3430" s="216"/>
      <c r="V3430" s="216"/>
      <c r="W3430" s="215"/>
    </row>
    <row r="3431" spans="2:23" ht="69.75" hidden="1" customHeight="1" x14ac:dyDescent="0.35">
      <c r="B3431" s="115">
        <f t="shared" si="143"/>
        <v>3426</v>
      </c>
      <c r="C3431" s="115" t="s">
        <v>1755</v>
      </c>
      <c r="D3431" s="185" t="s">
        <v>6399</v>
      </c>
      <c r="E3431" s="186"/>
      <c r="F3431" s="187"/>
      <c r="G3431" s="119">
        <v>1</v>
      </c>
      <c r="H3431" s="119"/>
      <c r="I3431" s="119"/>
      <c r="J3431" s="119">
        <v>24</v>
      </c>
      <c r="K3431" s="217">
        <v>44997</v>
      </c>
      <c r="L3431" s="217">
        <v>44997</v>
      </c>
      <c r="M3431" s="217">
        <v>44997</v>
      </c>
      <c r="N3431" s="115" t="s">
        <v>3562</v>
      </c>
      <c r="O3431" s="115" t="s">
        <v>1428</v>
      </c>
      <c r="P3431" s="115">
        <f t="shared" si="144"/>
        <v>3</v>
      </c>
      <c r="Q3431" s="115">
        <f t="shared" si="145"/>
        <v>2023</v>
      </c>
      <c r="R3431" s="115">
        <v>0.09</v>
      </c>
      <c r="S3431" s="115" t="str">
        <f t="shared" si="142"/>
        <v>GNK</v>
      </c>
      <c r="T3431" s="115" t="str">
        <f>IFERROR(VLOOKUP(S3431,[1]LOKASI!$B$4:$D$19,2,0),"-")</f>
        <v>DISTRIK I</v>
      </c>
      <c r="U3431" s="216"/>
      <c r="V3431" s="216"/>
      <c r="W3431" s="215"/>
    </row>
    <row r="3432" spans="2:23" ht="69.75" hidden="1" customHeight="1" x14ac:dyDescent="0.35">
      <c r="B3432" s="115">
        <f t="shared" si="143"/>
        <v>3427</v>
      </c>
      <c r="C3432" s="115" t="s">
        <v>1755</v>
      </c>
      <c r="D3432" s="185" t="s">
        <v>6400</v>
      </c>
      <c r="E3432" s="186"/>
      <c r="F3432" s="187"/>
      <c r="G3432" s="119">
        <v>1</v>
      </c>
      <c r="H3432" s="119"/>
      <c r="I3432" s="119"/>
      <c r="J3432" s="119">
        <v>8</v>
      </c>
      <c r="K3432" s="217">
        <v>44997</v>
      </c>
      <c r="L3432" s="217">
        <v>44997</v>
      </c>
      <c r="M3432" s="217">
        <v>44997</v>
      </c>
      <c r="N3432" s="115" t="s">
        <v>6401</v>
      </c>
      <c r="O3432" s="115" t="s">
        <v>1505</v>
      </c>
      <c r="P3432" s="115">
        <f t="shared" si="144"/>
        <v>3</v>
      </c>
      <c r="Q3432" s="115">
        <f t="shared" si="145"/>
        <v>2023</v>
      </c>
      <c r="R3432" s="115">
        <v>0.18</v>
      </c>
      <c r="S3432" s="115" t="str">
        <f t="shared" si="142"/>
        <v>PMB</v>
      </c>
      <c r="T3432" s="115" t="str">
        <f>IFERROR(VLOOKUP(S3432,[1]LOKASI!$B$4:$D$19,2,0),"-")</f>
        <v>DISTRIK I</v>
      </c>
      <c r="U3432" s="216"/>
      <c r="V3432" s="216"/>
      <c r="W3432" s="215"/>
    </row>
    <row r="3433" spans="2:23" ht="69.75" hidden="1" customHeight="1" x14ac:dyDescent="0.35">
      <c r="B3433" s="115">
        <f t="shared" si="143"/>
        <v>3428</v>
      </c>
      <c r="C3433" s="115" t="s">
        <v>2301</v>
      </c>
      <c r="D3433" s="185" t="s">
        <v>6402</v>
      </c>
      <c r="E3433" s="186"/>
      <c r="F3433" s="187"/>
      <c r="G3433" s="119">
        <v>1</v>
      </c>
      <c r="H3433" s="119"/>
      <c r="I3433" s="119">
        <v>1</v>
      </c>
      <c r="J3433" s="119"/>
      <c r="K3433" s="217">
        <v>44998</v>
      </c>
      <c r="L3433" s="217">
        <v>44998</v>
      </c>
      <c r="M3433" s="217">
        <v>44998</v>
      </c>
      <c r="N3433" s="115" t="s">
        <v>4438</v>
      </c>
      <c r="O3433" s="115" t="s">
        <v>650</v>
      </c>
      <c r="P3433" s="115">
        <f t="shared" si="144"/>
        <v>3</v>
      </c>
      <c r="Q3433" s="115">
        <f t="shared" si="145"/>
        <v>2023</v>
      </c>
      <c r="R3433" s="115"/>
      <c r="S3433" s="115" t="str">
        <f t="shared" si="142"/>
        <v>TLJ-236</v>
      </c>
      <c r="T3433" s="115" t="str">
        <f>IFERROR(VLOOKUP(S3433,[1]LOKASI!$B$4:$D$19,2,0),"-")</f>
        <v>-</v>
      </c>
      <c r="U3433" s="216"/>
      <c r="V3433" s="216"/>
      <c r="W3433" s="215"/>
    </row>
    <row r="3434" spans="2:23" ht="69.75" hidden="1" customHeight="1" x14ac:dyDescent="0.35">
      <c r="B3434" s="115">
        <f t="shared" si="143"/>
        <v>3429</v>
      </c>
      <c r="C3434" s="115" t="s">
        <v>1755</v>
      </c>
      <c r="D3434" s="185" t="s">
        <v>6403</v>
      </c>
      <c r="E3434" s="186"/>
      <c r="F3434" s="187"/>
      <c r="G3434" s="119">
        <v>1</v>
      </c>
      <c r="H3434" s="119"/>
      <c r="I3434" s="119"/>
      <c r="J3434" s="119">
        <v>12</v>
      </c>
      <c r="K3434" s="217">
        <v>44998</v>
      </c>
      <c r="L3434" s="217">
        <v>44998</v>
      </c>
      <c r="M3434" s="217">
        <v>44998</v>
      </c>
      <c r="N3434" s="115" t="s">
        <v>3203</v>
      </c>
      <c r="O3434" s="115" t="s">
        <v>1695</v>
      </c>
      <c r="P3434" s="115">
        <f t="shared" si="144"/>
        <v>3</v>
      </c>
      <c r="Q3434" s="115">
        <f t="shared" si="145"/>
        <v>2023</v>
      </c>
      <c r="R3434" s="115">
        <v>2</v>
      </c>
      <c r="S3434" s="115" t="str">
        <f t="shared" si="142"/>
        <v>TTB</v>
      </c>
      <c r="T3434" s="115" t="str">
        <f>IFERROR(VLOOKUP(S3434,[1]LOKASI!$B$4:$D$19,2,0),"-")</f>
        <v>DISTRIK II</v>
      </c>
      <c r="U3434" s="216"/>
      <c r="V3434" s="216"/>
      <c r="W3434" s="215"/>
    </row>
    <row r="3435" spans="2:23" ht="69.75" hidden="1" customHeight="1" x14ac:dyDescent="0.35">
      <c r="B3435" s="115">
        <f t="shared" si="143"/>
        <v>3430</v>
      </c>
      <c r="C3435" s="115" t="s">
        <v>1755</v>
      </c>
      <c r="D3435" s="185" t="s">
        <v>6404</v>
      </c>
      <c r="E3435" s="186"/>
      <c r="F3435" s="187"/>
      <c r="G3435" s="119">
        <v>1</v>
      </c>
      <c r="H3435" s="119"/>
      <c r="I3435" s="119"/>
      <c r="J3435" s="119">
        <v>24</v>
      </c>
      <c r="K3435" s="217">
        <v>44998</v>
      </c>
      <c r="L3435" s="217">
        <v>44998</v>
      </c>
      <c r="M3435" s="217">
        <v>44998</v>
      </c>
      <c r="N3435" s="115" t="s">
        <v>3573</v>
      </c>
      <c r="O3435" s="115" t="s">
        <v>1362</v>
      </c>
      <c r="P3435" s="115">
        <f t="shared" si="144"/>
        <v>3</v>
      </c>
      <c r="Q3435" s="115">
        <f t="shared" si="145"/>
        <v>2023</v>
      </c>
      <c r="R3435" s="115">
        <v>1.54</v>
      </c>
      <c r="S3435" s="115" t="str">
        <f t="shared" si="142"/>
        <v>BRG</v>
      </c>
      <c r="T3435" s="115" t="str">
        <f>IFERROR(VLOOKUP(S3435,[1]LOKASI!$B$4:$D$19,2,0),"-")</f>
        <v>DISTRIK III</v>
      </c>
      <c r="U3435" s="216"/>
      <c r="V3435" s="216"/>
      <c r="W3435" s="215"/>
    </row>
    <row r="3436" spans="2:23" ht="69.75" hidden="1" customHeight="1" x14ac:dyDescent="0.35">
      <c r="B3436" s="115">
        <f t="shared" si="143"/>
        <v>3431</v>
      </c>
      <c r="C3436" s="115" t="s">
        <v>1755</v>
      </c>
      <c r="D3436" s="185" t="s">
        <v>6405</v>
      </c>
      <c r="E3436" s="186"/>
      <c r="F3436" s="187"/>
      <c r="G3436" s="119">
        <v>1</v>
      </c>
      <c r="H3436" s="119"/>
      <c r="I3436" s="119"/>
      <c r="J3436" s="119"/>
      <c r="K3436" s="217">
        <v>44998</v>
      </c>
      <c r="L3436" s="217">
        <v>44999</v>
      </c>
      <c r="M3436" s="217">
        <v>44999</v>
      </c>
      <c r="N3436" s="115" t="s">
        <v>3272</v>
      </c>
      <c r="O3436" s="115" t="s">
        <v>1035</v>
      </c>
      <c r="P3436" s="115">
        <f>MONTH(M3436)</f>
        <v>3</v>
      </c>
      <c r="Q3436" s="115">
        <f>YEAR(M3436)</f>
        <v>2023</v>
      </c>
      <c r="R3436" s="115">
        <v>0.57199999999999995</v>
      </c>
      <c r="S3436" s="115" t="str">
        <f t="shared" si="142"/>
        <v>TLJ</v>
      </c>
      <c r="T3436" s="115" t="str">
        <f>IFERROR(VLOOKUP(S3436,[1]LOKASI!$B$4:$D$19,2,0),"-")</f>
        <v>DISTRIK I</v>
      </c>
      <c r="U3436" s="216"/>
      <c r="V3436" s="216"/>
      <c r="W3436" s="215"/>
    </row>
    <row r="3437" spans="2:23" ht="69.75" hidden="1" customHeight="1" x14ac:dyDescent="0.35">
      <c r="B3437" s="115">
        <f t="shared" si="143"/>
        <v>3432</v>
      </c>
      <c r="C3437" s="115" t="s">
        <v>1755</v>
      </c>
      <c r="D3437" s="185" t="s">
        <v>6406</v>
      </c>
      <c r="E3437" s="186"/>
      <c r="F3437" s="187"/>
      <c r="G3437" s="119">
        <v>1</v>
      </c>
      <c r="H3437" s="119"/>
      <c r="I3437" s="119"/>
      <c r="J3437" s="119">
        <v>24</v>
      </c>
      <c r="K3437" s="217">
        <v>44999</v>
      </c>
      <c r="L3437" s="217">
        <v>44999</v>
      </c>
      <c r="M3437" s="217">
        <v>44999</v>
      </c>
      <c r="N3437" s="115" t="s">
        <v>3739</v>
      </c>
      <c r="O3437" s="115" t="s">
        <v>1579</v>
      </c>
      <c r="P3437" s="115">
        <f t="shared" si="144"/>
        <v>3</v>
      </c>
      <c r="Q3437" s="115">
        <f t="shared" si="145"/>
        <v>2023</v>
      </c>
      <c r="R3437" s="115">
        <v>0.92600000000000005</v>
      </c>
      <c r="S3437" s="115" t="str">
        <f t="shared" si="142"/>
        <v>TLJ</v>
      </c>
      <c r="T3437" s="115" t="str">
        <f>IFERROR(VLOOKUP(S3437,[1]LOKASI!$B$4:$D$19,2,0),"-")</f>
        <v>DISTRIK I</v>
      </c>
      <c r="U3437" s="216"/>
      <c r="V3437" s="216"/>
      <c r="W3437" s="215"/>
    </row>
    <row r="3438" spans="2:23" ht="69.75" hidden="1" customHeight="1" x14ac:dyDescent="0.35">
      <c r="B3438" s="115">
        <f t="shared" si="143"/>
        <v>3433</v>
      </c>
      <c r="C3438" s="115" t="s">
        <v>1755</v>
      </c>
      <c r="D3438" s="185" t="s">
        <v>6407</v>
      </c>
      <c r="E3438" s="186"/>
      <c r="F3438" s="187"/>
      <c r="G3438" s="119">
        <v>1</v>
      </c>
      <c r="H3438" s="119"/>
      <c r="I3438" s="119"/>
      <c r="J3438" s="119">
        <v>6</v>
      </c>
      <c r="K3438" s="217">
        <v>44999</v>
      </c>
      <c r="L3438" s="217">
        <v>44999</v>
      </c>
      <c r="M3438" s="217">
        <v>44999</v>
      </c>
      <c r="N3438" s="115" t="s">
        <v>3102</v>
      </c>
      <c r="O3438" s="115" t="s">
        <v>1676</v>
      </c>
      <c r="P3438" s="115">
        <f t="shared" si="144"/>
        <v>3</v>
      </c>
      <c r="Q3438" s="115">
        <f t="shared" si="145"/>
        <v>2023</v>
      </c>
      <c r="R3438" s="115">
        <v>0.95</v>
      </c>
      <c r="S3438" s="115" t="str">
        <f t="shared" si="142"/>
        <v>TTB</v>
      </c>
      <c r="T3438" s="115" t="str">
        <f>IFERROR(VLOOKUP(S3438,[1]LOKASI!$B$4:$D$19,2,0),"-")</f>
        <v>DISTRIK II</v>
      </c>
      <c r="U3438" s="216"/>
      <c r="V3438" s="216"/>
      <c r="W3438" s="215"/>
    </row>
    <row r="3439" spans="2:23" ht="69.75" hidden="1" customHeight="1" x14ac:dyDescent="0.35">
      <c r="B3439" s="115">
        <f t="shared" si="143"/>
        <v>3434</v>
      </c>
      <c r="C3439" s="115" t="s">
        <v>2301</v>
      </c>
      <c r="D3439" s="185" t="s">
        <v>6408</v>
      </c>
      <c r="E3439" s="186"/>
      <c r="F3439" s="187"/>
      <c r="G3439" s="119">
        <v>1</v>
      </c>
      <c r="H3439" s="119">
        <v>1</v>
      </c>
      <c r="I3439" s="119"/>
      <c r="J3439" s="119"/>
      <c r="K3439" s="217">
        <v>44999</v>
      </c>
      <c r="L3439" s="217">
        <v>44999</v>
      </c>
      <c r="M3439" s="217">
        <v>44999</v>
      </c>
      <c r="N3439" s="115" t="s">
        <v>6409</v>
      </c>
      <c r="O3439" s="115" t="s">
        <v>3640</v>
      </c>
      <c r="P3439" s="115">
        <f t="shared" si="144"/>
        <v>3</v>
      </c>
      <c r="Q3439" s="115">
        <f t="shared" si="145"/>
        <v>2023</v>
      </c>
      <c r="R3439" s="115"/>
      <c r="S3439" s="115" t="str">
        <f t="shared" si="142"/>
        <v>SPKUANG</v>
      </c>
      <c r="T3439" s="115" t="str">
        <f>IFERROR(VLOOKUP(S3439,[1]LOKASI!$B$4:$D$19,2,0),"-")</f>
        <v>-</v>
      </c>
      <c r="U3439" s="216"/>
      <c r="V3439" s="216"/>
      <c r="W3439" s="215"/>
    </row>
    <row r="3440" spans="2:23" ht="69.75" hidden="1" customHeight="1" x14ac:dyDescent="0.35">
      <c r="B3440" s="115">
        <f t="shared" si="143"/>
        <v>3435</v>
      </c>
      <c r="C3440" s="115" t="s">
        <v>1755</v>
      </c>
      <c r="D3440" s="185" t="s">
        <v>6410</v>
      </c>
      <c r="E3440" s="186"/>
      <c r="F3440" s="187"/>
      <c r="G3440" s="119">
        <v>1</v>
      </c>
      <c r="H3440" s="119">
        <v>1</v>
      </c>
      <c r="I3440" s="119"/>
      <c r="J3440" s="119"/>
      <c r="K3440" s="217">
        <v>44999</v>
      </c>
      <c r="L3440" s="217">
        <v>44999</v>
      </c>
      <c r="M3440" s="217">
        <v>44999</v>
      </c>
      <c r="N3440" s="115" t="s">
        <v>3617</v>
      </c>
      <c r="O3440" s="115" t="s">
        <v>1364</v>
      </c>
      <c r="P3440" s="115">
        <f t="shared" si="144"/>
        <v>3</v>
      </c>
      <c r="Q3440" s="115">
        <f t="shared" si="145"/>
        <v>2023</v>
      </c>
      <c r="R3440" s="115">
        <v>1.3</v>
      </c>
      <c r="S3440" s="115" t="str">
        <f t="shared" si="142"/>
        <v>BRG</v>
      </c>
      <c r="T3440" s="115" t="str">
        <f>IFERROR(VLOOKUP(S3440,[1]LOKASI!$B$4:$D$19,2,0),"-")</f>
        <v>DISTRIK III</v>
      </c>
      <c r="U3440" s="216"/>
      <c r="V3440" s="216"/>
      <c r="W3440" s="215"/>
    </row>
    <row r="3441" spans="2:23" ht="69.75" hidden="1" customHeight="1" x14ac:dyDescent="0.35">
      <c r="B3441" s="115">
        <f t="shared" si="143"/>
        <v>3436</v>
      </c>
      <c r="C3441" s="115" t="s">
        <v>2301</v>
      </c>
      <c r="D3441" s="185" t="s">
        <v>6411</v>
      </c>
      <c r="E3441" s="186"/>
      <c r="F3441" s="187"/>
      <c r="G3441" s="119">
        <v>1</v>
      </c>
      <c r="H3441" s="119"/>
      <c r="I3441" s="119">
        <v>1</v>
      </c>
      <c r="J3441" s="119"/>
      <c r="K3441" s="217">
        <v>44999</v>
      </c>
      <c r="L3441" s="217">
        <v>44999</v>
      </c>
      <c r="M3441" s="217">
        <v>44999</v>
      </c>
      <c r="N3441" s="115" t="s">
        <v>3959</v>
      </c>
      <c r="O3441" s="115" t="s">
        <v>6412</v>
      </c>
      <c r="P3441" s="115">
        <f t="shared" si="144"/>
        <v>3</v>
      </c>
      <c r="Q3441" s="115">
        <f t="shared" si="145"/>
        <v>2023</v>
      </c>
      <c r="R3441" s="115"/>
      <c r="S3441" s="115" t="str">
        <f t="shared" si="142"/>
        <v>SKG XI LBK</v>
      </c>
      <c r="T3441" s="115" t="str">
        <f>IFERROR(VLOOKUP(S3441,[1]LOKASI!$B$4:$D$19,2,0),"-")</f>
        <v>-</v>
      </c>
      <c r="U3441" s="216"/>
      <c r="V3441" s="216"/>
      <c r="W3441" s="215"/>
    </row>
    <row r="3442" spans="2:23" ht="69.75" hidden="1" customHeight="1" x14ac:dyDescent="0.35">
      <c r="B3442" s="115">
        <f t="shared" si="143"/>
        <v>3437</v>
      </c>
      <c r="C3442" s="115" t="s">
        <v>1755</v>
      </c>
      <c r="D3442" s="185" t="s">
        <v>6413</v>
      </c>
      <c r="E3442" s="186"/>
      <c r="F3442" s="187"/>
      <c r="G3442" s="119">
        <v>1</v>
      </c>
      <c r="H3442" s="119"/>
      <c r="I3442" s="119"/>
      <c r="J3442" s="119">
        <v>24</v>
      </c>
      <c r="K3442" s="217">
        <v>44999</v>
      </c>
      <c r="L3442" s="217">
        <v>44999</v>
      </c>
      <c r="M3442" s="217">
        <v>44999</v>
      </c>
      <c r="N3442" s="115" t="s">
        <v>3663</v>
      </c>
      <c r="O3442" s="115" t="s">
        <v>623</v>
      </c>
      <c r="P3442" s="115">
        <f t="shared" si="144"/>
        <v>3</v>
      </c>
      <c r="Q3442" s="115">
        <f t="shared" si="145"/>
        <v>2023</v>
      </c>
      <c r="R3442" s="115">
        <v>0.72099999999999997</v>
      </c>
      <c r="S3442" s="115" t="str">
        <f t="shared" si="142"/>
        <v>TLJ</v>
      </c>
      <c r="T3442" s="115" t="str">
        <f>IFERROR(VLOOKUP(S3442,[1]LOKASI!$B$4:$D$19,2,0),"-")</f>
        <v>DISTRIK I</v>
      </c>
      <c r="U3442" s="216"/>
      <c r="V3442" s="216"/>
      <c r="W3442" s="215"/>
    </row>
    <row r="3443" spans="2:23" ht="69.75" hidden="1" customHeight="1" x14ac:dyDescent="0.35">
      <c r="B3443" s="115">
        <f t="shared" si="143"/>
        <v>3438</v>
      </c>
      <c r="C3443" s="115" t="s">
        <v>2301</v>
      </c>
      <c r="D3443" s="185" t="s">
        <v>6414</v>
      </c>
      <c r="E3443" s="186"/>
      <c r="F3443" s="187"/>
      <c r="G3443" s="119">
        <v>1</v>
      </c>
      <c r="H3443" s="119"/>
      <c r="I3443" s="119"/>
      <c r="J3443" s="119">
        <v>0.3</v>
      </c>
      <c r="K3443" s="217">
        <v>45000</v>
      </c>
      <c r="L3443" s="217">
        <v>45000</v>
      </c>
      <c r="M3443" s="217">
        <v>45000</v>
      </c>
      <c r="N3443" s="115" t="s">
        <v>3102</v>
      </c>
      <c r="O3443" s="115" t="s">
        <v>6415</v>
      </c>
      <c r="P3443" s="115">
        <f t="shared" si="144"/>
        <v>3</v>
      </c>
      <c r="Q3443" s="115">
        <f t="shared" si="145"/>
        <v>2023</v>
      </c>
      <c r="R3443" s="115"/>
      <c r="S3443" s="115" t="str">
        <f t="shared" si="142"/>
        <v>SP I TTB</v>
      </c>
      <c r="T3443" s="115" t="str">
        <f>IFERROR(VLOOKUP(S3443,[1]LOKASI!$B$4:$D$19,2,0),"-")</f>
        <v>-</v>
      </c>
      <c r="U3443" s="216"/>
      <c r="V3443" s="216"/>
      <c r="W3443" s="215"/>
    </row>
    <row r="3444" spans="2:23" ht="69.75" hidden="1" customHeight="1" x14ac:dyDescent="0.35">
      <c r="B3444" s="115">
        <f t="shared" si="143"/>
        <v>3439</v>
      </c>
      <c r="C3444" s="115" t="s">
        <v>1755</v>
      </c>
      <c r="D3444" s="185" t="s">
        <v>6416</v>
      </c>
      <c r="E3444" s="186"/>
      <c r="F3444" s="187"/>
      <c r="G3444" s="119">
        <v>2</v>
      </c>
      <c r="H3444" s="119"/>
      <c r="I3444" s="119"/>
      <c r="J3444" s="119">
        <v>24</v>
      </c>
      <c r="K3444" s="217">
        <v>45001</v>
      </c>
      <c r="L3444" s="217">
        <v>45001</v>
      </c>
      <c r="M3444" s="217">
        <v>45001</v>
      </c>
      <c r="N3444" s="115" t="s">
        <v>3658</v>
      </c>
      <c r="O3444" s="115" t="s">
        <v>646</v>
      </c>
      <c r="P3444" s="115">
        <f t="shared" si="144"/>
        <v>3</v>
      </c>
      <c r="Q3444" s="115">
        <f t="shared" si="145"/>
        <v>2023</v>
      </c>
      <c r="R3444" s="134" t="s">
        <v>6417</v>
      </c>
      <c r="S3444" s="115" t="str">
        <f t="shared" si="142"/>
        <v>TLJ</v>
      </c>
      <c r="T3444" s="115" t="str">
        <f>IFERROR(VLOOKUP(S3444,[1]LOKASI!$B$4:$D$19,2,0),"-")</f>
        <v>DISTRIK I</v>
      </c>
      <c r="U3444" s="216"/>
      <c r="V3444" s="216"/>
      <c r="W3444" s="215"/>
    </row>
    <row r="3445" spans="2:23" ht="69.75" hidden="1" customHeight="1" x14ac:dyDescent="0.35">
      <c r="B3445" s="115">
        <f t="shared" si="143"/>
        <v>3440</v>
      </c>
      <c r="C3445" s="115" t="s">
        <v>1755</v>
      </c>
      <c r="D3445" s="185" t="s">
        <v>6418</v>
      </c>
      <c r="E3445" s="186"/>
      <c r="F3445" s="187"/>
      <c r="G3445" s="119">
        <v>1</v>
      </c>
      <c r="H3445" s="119"/>
      <c r="I3445" s="119"/>
      <c r="J3445" s="119">
        <v>12</v>
      </c>
      <c r="K3445" s="217">
        <v>45001</v>
      </c>
      <c r="L3445" s="217">
        <v>45001</v>
      </c>
      <c r="M3445" s="217">
        <v>45001</v>
      </c>
      <c r="N3445" s="115" t="s">
        <v>6419</v>
      </c>
      <c r="O3445" s="115" t="s">
        <v>650</v>
      </c>
      <c r="P3445" s="115">
        <f t="shared" si="144"/>
        <v>3</v>
      </c>
      <c r="Q3445" s="115">
        <f t="shared" si="145"/>
        <v>2023</v>
      </c>
      <c r="R3445" s="134" t="s">
        <v>6420</v>
      </c>
      <c r="S3445" s="115" t="str">
        <f t="shared" si="142"/>
        <v>TLJ</v>
      </c>
      <c r="T3445" s="115" t="str">
        <f>IFERROR(VLOOKUP(S3445,[1]LOKASI!$B$4:$D$19,2,0),"-")</f>
        <v>DISTRIK I</v>
      </c>
      <c r="U3445" s="216"/>
      <c r="V3445" s="216"/>
      <c r="W3445" s="215"/>
    </row>
    <row r="3446" spans="2:23" ht="69.75" hidden="1" customHeight="1" x14ac:dyDescent="0.35">
      <c r="B3446" s="115">
        <f t="shared" si="143"/>
        <v>3441</v>
      </c>
      <c r="C3446" s="115" t="s">
        <v>1755</v>
      </c>
      <c r="D3446" s="185" t="s">
        <v>6421</v>
      </c>
      <c r="E3446" s="186"/>
      <c r="F3446" s="187"/>
      <c r="G3446" s="119">
        <v>1</v>
      </c>
      <c r="H3446" s="119"/>
      <c r="I3446" s="119">
        <v>1</v>
      </c>
      <c r="J3446" s="119"/>
      <c r="K3446" s="217">
        <v>45001</v>
      </c>
      <c r="L3446" s="217">
        <v>45001</v>
      </c>
      <c r="M3446" s="217">
        <v>45001</v>
      </c>
      <c r="N3446" s="115" t="s">
        <v>3422</v>
      </c>
      <c r="O3446" s="115" t="s">
        <v>1044</v>
      </c>
      <c r="P3446" s="115">
        <f t="shared" si="144"/>
        <v>3</v>
      </c>
      <c r="Q3446" s="115">
        <f t="shared" si="145"/>
        <v>2023</v>
      </c>
      <c r="R3446" s="115">
        <v>0.9</v>
      </c>
      <c r="S3446" s="115" t="str">
        <f t="shared" si="142"/>
        <v>TLJ</v>
      </c>
      <c r="T3446" s="115" t="str">
        <f>IFERROR(VLOOKUP(S3446,[1]LOKASI!$B$4:$D$19,2,0),"-")</f>
        <v>DISTRIK I</v>
      </c>
      <c r="U3446" s="216"/>
      <c r="V3446" s="216"/>
      <c r="W3446" s="215"/>
    </row>
    <row r="3447" spans="2:23" ht="69.75" hidden="1" customHeight="1" x14ac:dyDescent="0.35">
      <c r="B3447" s="115">
        <f t="shared" si="143"/>
        <v>3442</v>
      </c>
      <c r="C3447" s="115" t="s">
        <v>2301</v>
      </c>
      <c r="D3447" s="185" t="s">
        <v>6422</v>
      </c>
      <c r="E3447" s="186"/>
      <c r="F3447" s="187"/>
      <c r="G3447" s="119">
        <v>1</v>
      </c>
      <c r="H3447" s="119"/>
      <c r="I3447" s="119">
        <v>1</v>
      </c>
      <c r="J3447" s="119"/>
      <c r="K3447" s="217">
        <v>45001</v>
      </c>
      <c r="L3447" s="217">
        <v>45001</v>
      </c>
      <c r="M3447" s="217">
        <v>45001</v>
      </c>
      <c r="N3447" s="115" t="s">
        <v>3577</v>
      </c>
      <c r="O3447" s="115" t="s">
        <v>6415</v>
      </c>
      <c r="P3447" s="115">
        <f t="shared" si="144"/>
        <v>3</v>
      </c>
      <c r="Q3447" s="115">
        <f t="shared" si="145"/>
        <v>2023</v>
      </c>
      <c r="R3447" s="115"/>
      <c r="S3447" s="115" t="str">
        <f t="shared" si="142"/>
        <v>SP I TTB</v>
      </c>
      <c r="T3447" s="115" t="str">
        <f>IFERROR(VLOOKUP(S3447,[1]LOKASI!$B$4:$D$19,2,0),"-")</f>
        <v>-</v>
      </c>
      <c r="U3447" s="216"/>
      <c r="V3447" s="216"/>
      <c r="W3447" s="215"/>
    </row>
    <row r="3448" spans="2:23" ht="69.75" hidden="1" customHeight="1" x14ac:dyDescent="0.35">
      <c r="B3448" s="115">
        <f t="shared" si="143"/>
        <v>3443</v>
      </c>
      <c r="C3448" s="115" t="s">
        <v>1755</v>
      </c>
      <c r="D3448" s="185" t="s">
        <v>6423</v>
      </c>
      <c r="E3448" s="186"/>
      <c r="F3448" s="187"/>
      <c r="G3448" s="119">
        <v>1</v>
      </c>
      <c r="H3448" s="119"/>
      <c r="I3448" s="119"/>
      <c r="J3448" s="119">
        <v>24</v>
      </c>
      <c r="K3448" s="217">
        <v>45002</v>
      </c>
      <c r="L3448" s="217">
        <v>45002</v>
      </c>
      <c r="M3448" s="217">
        <v>45002</v>
      </c>
      <c r="N3448" s="115" t="s">
        <v>6182</v>
      </c>
      <c r="O3448" s="115" t="s">
        <v>646</v>
      </c>
      <c r="P3448" s="115">
        <f t="shared" si="144"/>
        <v>3</v>
      </c>
      <c r="Q3448" s="115">
        <f t="shared" si="145"/>
        <v>2023</v>
      </c>
      <c r="R3448" s="115">
        <v>0.51600000000000001</v>
      </c>
      <c r="S3448" s="115" t="str">
        <f t="shared" si="142"/>
        <v>TLJ</v>
      </c>
      <c r="T3448" s="115" t="str">
        <f>IFERROR(VLOOKUP(S3448,[1]LOKASI!$B$4:$D$19,2,0),"-")</f>
        <v>DISTRIK I</v>
      </c>
      <c r="U3448" s="216"/>
      <c r="V3448" s="216"/>
      <c r="W3448" s="215"/>
    </row>
    <row r="3449" spans="2:23" ht="69.75" hidden="1" customHeight="1" x14ac:dyDescent="0.35">
      <c r="B3449" s="115">
        <f t="shared" si="143"/>
        <v>3444</v>
      </c>
      <c r="C3449" s="115" t="s">
        <v>2301</v>
      </c>
      <c r="D3449" s="185" t="s">
        <v>6424</v>
      </c>
      <c r="E3449" s="186"/>
      <c r="F3449" s="187"/>
      <c r="G3449" s="119">
        <v>1</v>
      </c>
      <c r="H3449" s="119"/>
      <c r="I3449" s="119">
        <v>1</v>
      </c>
      <c r="J3449" s="119"/>
      <c r="K3449" s="217">
        <v>45002</v>
      </c>
      <c r="L3449" s="217">
        <v>45002</v>
      </c>
      <c r="M3449" s="217">
        <v>45002</v>
      </c>
      <c r="N3449" s="115" t="s">
        <v>3027</v>
      </c>
      <c r="O3449" s="115" t="s">
        <v>6412</v>
      </c>
      <c r="P3449" s="115">
        <f t="shared" si="144"/>
        <v>3</v>
      </c>
      <c r="Q3449" s="115">
        <f t="shared" si="145"/>
        <v>2023</v>
      </c>
      <c r="R3449" s="115"/>
      <c r="S3449" s="115" t="str">
        <f t="shared" si="142"/>
        <v>SKG XI LBK</v>
      </c>
      <c r="T3449" s="115" t="str">
        <f>IFERROR(VLOOKUP(S3449,[1]LOKASI!$B$4:$D$19,2,0),"-")</f>
        <v>-</v>
      </c>
      <c r="U3449" s="216"/>
      <c r="V3449" s="216"/>
      <c r="W3449" s="215"/>
    </row>
    <row r="3450" spans="2:23" ht="69.75" hidden="1" customHeight="1" x14ac:dyDescent="0.35">
      <c r="B3450" s="115">
        <f t="shared" si="143"/>
        <v>3445</v>
      </c>
      <c r="C3450" s="115" t="s">
        <v>1755</v>
      </c>
      <c r="D3450" s="185" t="s">
        <v>6425</v>
      </c>
      <c r="E3450" s="186"/>
      <c r="F3450" s="187"/>
      <c r="G3450" s="119">
        <v>1</v>
      </c>
      <c r="H3450" s="119"/>
      <c r="I3450" s="119">
        <v>1</v>
      </c>
      <c r="J3450" s="119"/>
      <c r="K3450" s="217">
        <v>45004</v>
      </c>
      <c r="L3450" s="217">
        <v>45004</v>
      </c>
      <c r="M3450" s="217">
        <v>45004</v>
      </c>
      <c r="N3450" s="115" t="s">
        <v>5136</v>
      </c>
      <c r="O3450" s="115" t="s">
        <v>3447</v>
      </c>
      <c r="P3450" s="115">
        <f t="shared" si="144"/>
        <v>3</v>
      </c>
      <c r="Q3450" s="115">
        <f t="shared" si="145"/>
        <v>2023</v>
      </c>
      <c r="R3450" s="115">
        <v>0.3</v>
      </c>
      <c r="S3450" s="115" t="str">
        <f t="shared" si="142"/>
        <v>TMT</v>
      </c>
      <c r="T3450" s="115" t="str">
        <f>IFERROR(VLOOKUP(S3450,[1]LOKASI!$B$4:$D$19,2,0),"-")</f>
        <v>DISTRIK II</v>
      </c>
      <c r="U3450" s="216"/>
      <c r="V3450" s="216"/>
      <c r="W3450" s="215"/>
    </row>
    <row r="3451" spans="2:23" ht="69.75" hidden="1" customHeight="1" x14ac:dyDescent="0.35">
      <c r="B3451" s="115">
        <f t="shared" si="143"/>
        <v>3446</v>
      </c>
      <c r="C3451" s="115" t="s">
        <v>1755</v>
      </c>
      <c r="D3451" s="185" t="s">
        <v>6426</v>
      </c>
      <c r="E3451" s="186"/>
      <c r="F3451" s="187"/>
      <c r="G3451" s="119">
        <v>1</v>
      </c>
      <c r="H3451" s="119"/>
      <c r="I3451" s="119">
        <v>1</v>
      </c>
      <c r="J3451" s="119"/>
      <c r="K3451" s="217">
        <v>45005</v>
      </c>
      <c r="L3451" s="217">
        <v>45005</v>
      </c>
      <c r="M3451" s="217">
        <v>45005</v>
      </c>
      <c r="N3451" s="115" t="s">
        <v>3213</v>
      </c>
      <c r="O3451" s="115" t="s">
        <v>1127</v>
      </c>
      <c r="P3451" s="115">
        <f t="shared" si="144"/>
        <v>3</v>
      </c>
      <c r="Q3451" s="115">
        <f t="shared" si="145"/>
        <v>2023</v>
      </c>
      <c r="R3451" s="115">
        <v>0.28499999999999998</v>
      </c>
      <c r="S3451" s="115" t="str">
        <f t="shared" si="142"/>
        <v>TLJ</v>
      </c>
      <c r="T3451" s="115" t="str">
        <f>IFERROR(VLOOKUP(S3451,[1]LOKASI!$B$4:$D$19,2,0),"-")</f>
        <v>DISTRIK I</v>
      </c>
      <c r="U3451" s="216"/>
      <c r="V3451" s="216"/>
      <c r="W3451" s="215"/>
    </row>
    <row r="3452" spans="2:23" ht="69.75" hidden="1" customHeight="1" x14ac:dyDescent="0.35">
      <c r="B3452" s="115">
        <f t="shared" si="143"/>
        <v>3447</v>
      </c>
      <c r="C3452" s="115" t="s">
        <v>1755</v>
      </c>
      <c r="D3452" s="185" t="s">
        <v>6427</v>
      </c>
      <c r="E3452" s="186"/>
      <c r="F3452" s="187"/>
      <c r="G3452" s="119">
        <v>1</v>
      </c>
      <c r="H3452" s="119"/>
      <c r="I3452" s="119"/>
      <c r="J3452" s="119">
        <v>12</v>
      </c>
      <c r="K3452" s="217">
        <v>45005</v>
      </c>
      <c r="L3452" s="217">
        <v>45005</v>
      </c>
      <c r="M3452" s="217">
        <v>45005</v>
      </c>
      <c r="N3452" s="115" t="s">
        <v>3900</v>
      </c>
      <c r="O3452" s="115" t="s">
        <v>1924</v>
      </c>
      <c r="P3452" s="115">
        <f t="shared" si="144"/>
        <v>3</v>
      </c>
      <c r="Q3452" s="115">
        <f t="shared" si="145"/>
        <v>2023</v>
      </c>
      <c r="R3452" s="115">
        <v>0.25</v>
      </c>
      <c r="S3452" s="115" t="str">
        <f t="shared" si="142"/>
        <v>OGN</v>
      </c>
      <c r="T3452" s="115" t="str">
        <f>IFERROR(VLOOKUP(S3452,[1]LOKASI!$B$4:$D$19,2,0),"-")</f>
        <v>DISTRIK II</v>
      </c>
      <c r="U3452" s="216"/>
      <c r="V3452" s="216"/>
      <c r="W3452" s="215"/>
    </row>
    <row r="3453" spans="2:23" ht="69.75" hidden="1" customHeight="1" x14ac:dyDescent="0.35">
      <c r="B3453" s="115">
        <f t="shared" si="143"/>
        <v>3448</v>
      </c>
      <c r="C3453" s="115" t="s">
        <v>1755</v>
      </c>
      <c r="D3453" s="185" t="s">
        <v>6428</v>
      </c>
      <c r="E3453" s="186"/>
      <c r="F3453" s="187"/>
      <c r="G3453" s="119">
        <v>1</v>
      </c>
      <c r="H3453" s="119"/>
      <c r="I3453" s="119"/>
      <c r="J3453" s="119">
        <v>12</v>
      </c>
      <c r="K3453" s="217">
        <v>45005</v>
      </c>
      <c r="L3453" s="217">
        <v>45005</v>
      </c>
      <c r="M3453" s="217">
        <v>45005</v>
      </c>
      <c r="N3453" s="115" t="s">
        <v>3633</v>
      </c>
      <c r="O3453" s="115" t="s">
        <v>3186</v>
      </c>
      <c r="P3453" s="115">
        <f t="shared" si="144"/>
        <v>3</v>
      </c>
      <c r="Q3453" s="115">
        <f t="shared" si="145"/>
        <v>2023</v>
      </c>
      <c r="R3453" s="115">
        <v>0.45</v>
      </c>
      <c r="S3453" s="115" t="str">
        <f t="shared" si="142"/>
        <v>OGN</v>
      </c>
      <c r="T3453" s="115" t="str">
        <f>IFERROR(VLOOKUP(S3453,[1]LOKASI!$B$4:$D$19,2,0),"-")</f>
        <v>DISTRIK II</v>
      </c>
      <c r="U3453" s="216"/>
      <c r="V3453" s="216"/>
      <c r="W3453" s="215"/>
    </row>
    <row r="3454" spans="2:23" ht="69.75" hidden="1" customHeight="1" x14ac:dyDescent="0.35">
      <c r="B3454" s="115">
        <f t="shared" si="143"/>
        <v>3449</v>
      </c>
      <c r="C3454" s="115" t="s">
        <v>2301</v>
      </c>
      <c r="D3454" s="185" t="s">
        <v>6429</v>
      </c>
      <c r="E3454" s="186"/>
      <c r="F3454" s="187"/>
      <c r="G3454" s="119">
        <v>1</v>
      </c>
      <c r="H3454" s="119"/>
      <c r="I3454" s="119">
        <v>1</v>
      </c>
      <c r="J3454" s="119"/>
      <c r="K3454" s="217">
        <v>45005</v>
      </c>
      <c r="L3454" s="217">
        <v>45005</v>
      </c>
      <c r="M3454" s="217">
        <v>45005</v>
      </c>
      <c r="N3454" s="115" t="s">
        <v>6430</v>
      </c>
      <c r="O3454" s="115" t="s">
        <v>1321</v>
      </c>
      <c r="P3454" s="115">
        <f t="shared" si="144"/>
        <v>3</v>
      </c>
      <c r="Q3454" s="115">
        <f t="shared" si="145"/>
        <v>2023</v>
      </c>
      <c r="R3454" s="115"/>
      <c r="S3454" s="115" t="str">
        <f t="shared" si="142"/>
        <v>SPG MERBAU</v>
      </c>
      <c r="T3454" s="115" t="str">
        <f>IFERROR(VLOOKUP(S3454,[1]LOKASI!$B$4:$D$19,2,0),"-")</f>
        <v>-</v>
      </c>
      <c r="U3454" s="216"/>
      <c r="V3454" s="216"/>
      <c r="W3454" s="215"/>
    </row>
    <row r="3455" spans="2:23" ht="69.75" hidden="1" customHeight="1" x14ac:dyDescent="0.35">
      <c r="B3455" s="115">
        <f t="shared" si="143"/>
        <v>3450</v>
      </c>
      <c r="C3455" s="115" t="s">
        <v>1755</v>
      </c>
      <c r="D3455" s="185" t="s">
        <v>6431</v>
      </c>
      <c r="E3455" s="186"/>
      <c r="F3455" s="187"/>
      <c r="G3455" s="119">
        <v>1</v>
      </c>
      <c r="H3455" s="119"/>
      <c r="I3455" s="119"/>
      <c r="J3455" s="119">
        <v>12</v>
      </c>
      <c r="K3455" s="217">
        <v>45006</v>
      </c>
      <c r="L3455" s="217">
        <v>45006</v>
      </c>
      <c r="M3455" s="217">
        <v>45006</v>
      </c>
      <c r="N3455" s="115" t="s">
        <v>3577</v>
      </c>
      <c r="O3455" s="115" t="s">
        <v>1676</v>
      </c>
      <c r="P3455" s="115">
        <f t="shared" si="144"/>
        <v>3</v>
      </c>
      <c r="Q3455" s="115">
        <f t="shared" si="145"/>
        <v>2023</v>
      </c>
      <c r="R3455" s="115">
        <v>0.84</v>
      </c>
      <c r="S3455" s="115" t="str">
        <f t="shared" si="142"/>
        <v>TTB</v>
      </c>
      <c r="T3455" s="115" t="str">
        <f>IFERROR(VLOOKUP(S3455,[1]LOKASI!$B$4:$D$19,2,0),"-")</f>
        <v>DISTRIK II</v>
      </c>
      <c r="U3455" s="216"/>
      <c r="V3455" s="216"/>
      <c r="W3455" s="215"/>
    </row>
    <row r="3456" spans="2:23" ht="69.75" hidden="1" customHeight="1" x14ac:dyDescent="0.35">
      <c r="B3456" s="115">
        <f t="shared" si="143"/>
        <v>3451</v>
      </c>
      <c r="C3456" s="115" t="s">
        <v>1755</v>
      </c>
      <c r="D3456" s="185" t="s">
        <v>6432</v>
      </c>
      <c r="E3456" s="186"/>
      <c r="F3456" s="187"/>
      <c r="G3456" s="119">
        <v>1</v>
      </c>
      <c r="H3456" s="119"/>
      <c r="I3456" s="119"/>
      <c r="J3456" s="119">
        <v>18</v>
      </c>
      <c r="K3456" s="217">
        <v>45006</v>
      </c>
      <c r="L3456" s="217">
        <v>45006</v>
      </c>
      <c r="M3456" s="217">
        <v>45006</v>
      </c>
      <c r="N3456" s="115" t="s">
        <v>5316</v>
      </c>
      <c r="O3456" s="115" t="s">
        <v>2611</v>
      </c>
      <c r="P3456" s="115">
        <f t="shared" si="144"/>
        <v>3</v>
      </c>
      <c r="Q3456" s="115">
        <f t="shared" si="145"/>
        <v>2023</v>
      </c>
      <c r="R3456" s="115"/>
      <c r="S3456" s="115" t="str">
        <f t="shared" si="142"/>
        <v>OGN</v>
      </c>
      <c r="T3456" s="115" t="str">
        <f>IFERROR(VLOOKUP(S3456,[1]LOKASI!$B$4:$D$19,2,0),"-")</f>
        <v>DISTRIK II</v>
      </c>
      <c r="U3456" s="216"/>
      <c r="V3456" s="216"/>
      <c r="W3456" s="215"/>
    </row>
    <row r="3457" spans="2:23" ht="69.75" hidden="1" customHeight="1" x14ac:dyDescent="0.35">
      <c r="B3457" s="115">
        <f t="shared" si="143"/>
        <v>3452</v>
      </c>
      <c r="C3457" s="115" t="s">
        <v>1755</v>
      </c>
      <c r="D3457" s="185" t="s">
        <v>6433</v>
      </c>
      <c r="E3457" s="186"/>
      <c r="F3457" s="187"/>
      <c r="G3457" s="119">
        <v>1</v>
      </c>
      <c r="H3457" s="119"/>
      <c r="I3457" s="119"/>
      <c r="J3457" s="119">
        <v>24</v>
      </c>
      <c r="K3457" s="217">
        <v>45006</v>
      </c>
      <c r="L3457" s="217">
        <v>45006</v>
      </c>
      <c r="M3457" s="217">
        <v>45006</v>
      </c>
      <c r="N3457" s="115" t="s">
        <v>3102</v>
      </c>
      <c r="O3457" s="115" t="s">
        <v>1449</v>
      </c>
      <c r="P3457" s="115">
        <f t="shared" si="144"/>
        <v>3</v>
      </c>
      <c r="Q3457" s="115">
        <f t="shared" si="145"/>
        <v>2023</v>
      </c>
      <c r="R3457" s="115">
        <v>0.7</v>
      </c>
      <c r="S3457" s="115" t="str">
        <f t="shared" si="142"/>
        <v>KAG</v>
      </c>
      <c r="T3457" s="115" t="str">
        <f>IFERROR(VLOOKUP(S3457,[1]LOKASI!$B$4:$D$19,2,0),"-")</f>
        <v>DISTRIK III</v>
      </c>
      <c r="U3457" s="216"/>
      <c r="V3457" s="216"/>
      <c r="W3457" s="215"/>
    </row>
    <row r="3458" spans="2:23" ht="69.75" hidden="1" customHeight="1" x14ac:dyDescent="0.35">
      <c r="B3458" s="115">
        <f t="shared" si="143"/>
        <v>3453</v>
      </c>
      <c r="C3458" s="115" t="s">
        <v>1755</v>
      </c>
      <c r="D3458" s="185" t="s">
        <v>6434</v>
      </c>
      <c r="E3458" s="186"/>
      <c r="F3458" s="187"/>
      <c r="G3458" s="119">
        <v>1</v>
      </c>
      <c r="H3458" s="119"/>
      <c r="I3458" s="119"/>
      <c r="J3458" s="119">
        <v>12</v>
      </c>
      <c r="K3458" s="217">
        <v>45007</v>
      </c>
      <c r="L3458" s="217">
        <v>45007</v>
      </c>
      <c r="M3458" s="217">
        <v>45007</v>
      </c>
      <c r="N3458" s="115" t="s">
        <v>3933</v>
      </c>
      <c r="O3458" s="115" t="s">
        <v>1512</v>
      </c>
      <c r="P3458" s="115">
        <f t="shared" si="144"/>
        <v>3</v>
      </c>
      <c r="Q3458" s="115">
        <f t="shared" si="145"/>
        <v>2023</v>
      </c>
      <c r="R3458" s="115">
        <v>0.45</v>
      </c>
      <c r="S3458" s="115" t="str">
        <f t="shared" si="142"/>
        <v>PMB</v>
      </c>
      <c r="T3458" s="115" t="str">
        <f>IFERROR(VLOOKUP(S3458,[1]LOKASI!$B$4:$D$19,2,0),"-")</f>
        <v>DISTRIK I</v>
      </c>
      <c r="U3458" s="216"/>
      <c r="V3458" s="216"/>
      <c r="W3458" s="215"/>
    </row>
    <row r="3459" spans="2:23" ht="69.75" hidden="1" customHeight="1" x14ac:dyDescent="0.35">
      <c r="B3459" s="115">
        <f t="shared" si="143"/>
        <v>3454</v>
      </c>
      <c r="C3459" s="115" t="s">
        <v>1755</v>
      </c>
      <c r="D3459" s="185" t="s">
        <v>6435</v>
      </c>
      <c r="E3459" s="186"/>
      <c r="F3459" s="187"/>
      <c r="G3459" s="119">
        <v>1</v>
      </c>
      <c r="H3459" s="119"/>
      <c r="I3459" s="119"/>
      <c r="J3459" s="119">
        <v>6</v>
      </c>
      <c r="K3459" s="217">
        <v>45007</v>
      </c>
      <c r="L3459" s="217">
        <v>45007</v>
      </c>
      <c r="M3459" s="217">
        <v>45007</v>
      </c>
      <c r="N3459" s="115" t="s">
        <v>3272</v>
      </c>
      <c r="O3459" s="115" t="s">
        <v>1924</v>
      </c>
      <c r="P3459" s="115">
        <f t="shared" si="144"/>
        <v>3</v>
      </c>
      <c r="Q3459" s="115">
        <f t="shared" si="145"/>
        <v>2023</v>
      </c>
      <c r="R3459" s="115">
        <v>0.03</v>
      </c>
      <c r="S3459" s="115" t="str">
        <f t="shared" si="142"/>
        <v>OGN</v>
      </c>
      <c r="T3459" s="115" t="str">
        <f>IFERROR(VLOOKUP(S3459,[1]LOKASI!$B$4:$D$19,2,0),"-")</f>
        <v>DISTRIK II</v>
      </c>
      <c r="U3459" s="216"/>
      <c r="V3459" s="216"/>
      <c r="W3459" s="215"/>
    </row>
    <row r="3460" spans="2:23" ht="69.75" hidden="1" customHeight="1" x14ac:dyDescent="0.35">
      <c r="B3460" s="115">
        <f t="shared" si="143"/>
        <v>3455</v>
      </c>
      <c r="C3460" s="115" t="s">
        <v>1755</v>
      </c>
      <c r="D3460" s="185" t="s">
        <v>6436</v>
      </c>
      <c r="E3460" s="186"/>
      <c r="F3460" s="187"/>
      <c r="G3460" s="119">
        <v>1</v>
      </c>
      <c r="H3460" s="119"/>
      <c r="I3460" s="119"/>
      <c r="J3460" s="119">
        <v>12</v>
      </c>
      <c r="K3460" s="217">
        <v>45009</v>
      </c>
      <c r="L3460" s="217">
        <v>45009</v>
      </c>
      <c r="M3460" s="217">
        <v>45009</v>
      </c>
      <c r="N3460" s="115" t="s">
        <v>3289</v>
      </c>
      <c r="O3460" s="115" t="s">
        <v>200</v>
      </c>
      <c r="P3460" s="115">
        <f t="shared" si="144"/>
        <v>3</v>
      </c>
      <c r="Q3460" s="115">
        <f t="shared" si="145"/>
        <v>2023</v>
      </c>
      <c r="R3460" s="115">
        <v>0.3</v>
      </c>
      <c r="S3460" s="115" t="str">
        <f t="shared" si="142"/>
        <v>TLJ</v>
      </c>
      <c r="T3460" s="115" t="str">
        <f>IFERROR(VLOOKUP(S3460,[1]LOKASI!$B$4:$D$19,2,0),"-")</f>
        <v>DISTRIK I</v>
      </c>
      <c r="U3460" s="216"/>
      <c r="V3460" s="216"/>
      <c r="W3460" s="215"/>
    </row>
    <row r="3461" spans="2:23" ht="69.75" hidden="1" customHeight="1" x14ac:dyDescent="0.35">
      <c r="B3461" s="115">
        <f t="shared" si="143"/>
        <v>3456</v>
      </c>
      <c r="C3461" s="115" t="s">
        <v>1755</v>
      </c>
      <c r="D3461" s="185" t="s">
        <v>6437</v>
      </c>
      <c r="E3461" s="186"/>
      <c r="F3461" s="187"/>
      <c r="G3461" s="119">
        <v>1</v>
      </c>
      <c r="H3461" s="119"/>
      <c r="I3461" s="119"/>
      <c r="J3461" s="119">
        <v>27</v>
      </c>
      <c r="K3461" s="217">
        <v>45011</v>
      </c>
      <c r="L3461" s="217">
        <v>45011</v>
      </c>
      <c r="M3461" s="217">
        <v>45011</v>
      </c>
      <c r="N3461" s="115" t="s">
        <v>6438</v>
      </c>
      <c r="O3461" s="115" t="s">
        <v>1362</v>
      </c>
      <c r="P3461" s="115">
        <f t="shared" si="144"/>
        <v>3</v>
      </c>
      <c r="Q3461" s="115">
        <f t="shared" si="145"/>
        <v>2023</v>
      </c>
      <c r="R3461" s="115">
        <v>1.45</v>
      </c>
      <c r="S3461" s="115" t="str">
        <f t="shared" si="142"/>
        <v>BRG</v>
      </c>
      <c r="T3461" s="115" t="str">
        <f>IFERROR(VLOOKUP(S3461,[1]LOKASI!$B$4:$D$19,2,0),"-")</f>
        <v>DISTRIK III</v>
      </c>
      <c r="U3461" s="216"/>
      <c r="V3461" s="216"/>
      <c r="W3461" s="215"/>
    </row>
    <row r="3462" spans="2:23" ht="69.75" hidden="1" customHeight="1" x14ac:dyDescent="0.35">
      <c r="B3462" s="115">
        <f t="shared" si="143"/>
        <v>3457</v>
      </c>
      <c r="C3462" s="115" t="s">
        <v>1755</v>
      </c>
      <c r="D3462" s="185" t="s">
        <v>6439</v>
      </c>
      <c r="E3462" s="186"/>
      <c r="F3462" s="187"/>
      <c r="G3462" s="119">
        <v>1</v>
      </c>
      <c r="H3462" s="119"/>
      <c r="I3462" s="119">
        <v>1</v>
      </c>
      <c r="J3462" s="119"/>
      <c r="K3462" s="217">
        <v>45011</v>
      </c>
      <c r="L3462" s="217">
        <v>45011</v>
      </c>
      <c r="M3462" s="217">
        <v>45011</v>
      </c>
      <c r="N3462" s="115" t="s">
        <v>6186</v>
      </c>
      <c r="O3462" s="115" t="s">
        <v>1363</v>
      </c>
      <c r="P3462" s="115">
        <f t="shared" si="144"/>
        <v>3</v>
      </c>
      <c r="Q3462" s="115">
        <f t="shared" si="145"/>
        <v>2023</v>
      </c>
      <c r="R3462" s="115">
        <v>2.2599999999999998</v>
      </c>
      <c r="S3462" s="115" t="str">
        <f t="shared" ref="S3462:S3525" si="146">IF(C3462="TRUNKLINE",LEFT(O3462,25),IF(C3462="PIPING",LEFT(O3462,13),LEFT(O3462,3)))</f>
        <v>BRG</v>
      </c>
      <c r="T3462" s="115" t="str">
        <f>IFERROR(VLOOKUP(S3462,[1]LOKASI!$B$4:$D$19,2,0),"-")</f>
        <v>DISTRIK III</v>
      </c>
      <c r="U3462" s="216"/>
      <c r="V3462" s="216"/>
      <c r="W3462" s="215"/>
    </row>
    <row r="3463" spans="2:23" ht="69.75" hidden="1" customHeight="1" x14ac:dyDescent="0.35">
      <c r="B3463" s="115">
        <f t="shared" si="143"/>
        <v>3458</v>
      </c>
      <c r="C3463" s="115" t="s">
        <v>1755</v>
      </c>
      <c r="D3463" s="185" t="s">
        <v>6440</v>
      </c>
      <c r="E3463" s="186"/>
      <c r="F3463" s="187"/>
      <c r="G3463" s="119">
        <v>1</v>
      </c>
      <c r="H3463" s="119"/>
      <c r="I3463" s="119">
        <v>1</v>
      </c>
      <c r="J3463" s="119"/>
      <c r="K3463" s="217">
        <v>45012</v>
      </c>
      <c r="L3463" s="217">
        <v>45012</v>
      </c>
      <c r="M3463" s="217">
        <v>45012</v>
      </c>
      <c r="N3463" s="115" t="s">
        <v>3213</v>
      </c>
      <c r="O3463" s="115" t="s">
        <v>1501</v>
      </c>
      <c r="P3463" s="115">
        <f t="shared" si="144"/>
        <v>3</v>
      </c>
      <c r="Q3463" s="115">
        <f t="shared" si="145"/>
        <v>2023</v>
      </c>
      <c r="R3463" s="115">
        <v>0.6</v>
      </c>
      <c r="S3463" s="115" t="str">
        <f t="shared" si="146"/>
        <v>PMB</v>
      </c>
      <c r="T3463" s="115" t="str">
        <f>IFERROR(VLOOKUP(S3463,[1]LOKASI!$B$4:$D$19,2,0),"-")</f>
        <v>DISTRIK I</v>
      </c>
      <c r="U3463" s="216"/>
      <c r="V3463" s="216"/>
      <c r="W3463" s="215"/>
    </row>
    <row r="3464" spans="2:23" ht="69.75" hidden="1" customHeight="1" x14ac:dyDescent="0.35">
      <c r="B3464" s="115">
        <f t="shared" ref="B3464:B3527" si="147">B3463+1</f>
        <v>3459</v>
      </c>
      <c r="C3464" s="115" t="s">
        <v>1755</v>
      </c>
      <c r="D3464" s="185" t="s">
        <v>6441</v>
      </c>
      <c r="E3464" s="186"/>
      <c r="F3464" s="187"/>
      <c r="G3464" s="119">
        <v>1</v>
      </c>
      <c r="H3464" s="119"/>
      <c r="I3464" s="119"/>
      <c r="J3464" s="119">
        <v>4</v>
      </c>
      <c r="K3464" s="217">
        <v>45012</v>
      </c>
      <c r="L3464" s="217">
        <v>45012</v>
      </c>
      <c r="M3464" s="217">
        <v>45012</v>
      </c>
      <c r="N3464" s="115" t="s">
        <v>3850</v>
      </c>
      <c r="O3464" s="115" t="s">
        <v>1608</v>
      </c>
      <c r="P3464" s="115">
        <f t="shared" si="144"/>
        <v>3</v>
      </c>
      <c r="Q3464" s="115">
        <f t="shared" si="145"/>
        <v>2023</v>
      </c>
      <c r="R3464" s="115">
        <v>0.626</v>
      </c>
      <c r="S3464" s="115" t="str">
        <f t="shared" si="146"/>
        <v>TLJ</v>
      </c>
      <c r="T3464" s="115" t="str">
        <f>IFERROR(VLOOKUP(S3464,[1]LOKASI!$B$4:$D$19,2,0),"-")</f>
        <v>DISTRIK I</v>
      </c>
      <c r="U3464" s="216"/>
      <c r="V3464" s="216"/>
      <c r="W3464" s="215"/>
    </row>
    <row r="3465" spans="2:23" ht="69.75" hidden="1" customHeight="1" x14ac:dyDescent="0.35">
      <c r="B3465" s="115">
        <f t="shared" si="147"/>
        <v>3460</v>
      </c>
      <c r="C3465" s="115" t="s">
        <v>1755</v>
      </c>
      <c r="D3465" s="185" t="s">
        <v>6442</v>
      </c>
      <c r="E3465" s="186"/>
      <c r="F3465" s="187"/>
      <c r="G3465" s="119">
        <v>1</v>
      </c>
      <c r="H3465" s="119"/>
      <c r="I3465" s="119"/>
      <c r="J3465" s="119">
        <v>12</v>
      </c>
      <c r="K3465" s="217">
        <v>45012</v>
      </c>
      <c r="L3465" s="217">
        <v>45012</v>
      </c>
      <c r="M3465" s="217">
        <v>45012</v>
      </c>
      <c r="N3465" s="115" t="s">
        <v>5558</v>
      </c>
      <c r="O3465" s="115" t="s">
        <v>1048</v>
      </c>
      <c r="P3465" s="115">
        <f t="shared" si="144"/>
        <v>3</v>
      </c>
      <c r="Q3465" s="115">
        <f t="shared" si="145"/>
        <v>2023</v>
      </c>
      <c r="R3465" s="115">
        <v>0.94199999999999995</v>
      </c>
      <c r="S3465" s="115" t="str">
        <f t="shared" si="146"/>
        <v>TLJ</v>
      </c>
      <c r="T3465" s="115" t="str">
        <f>IFERROR(VLOOKUP(S3465,[1]LOKASI!$B$4:$D$19,2,0),"-")</f>
        <v>DISTRIK I</v>
      </c>
      <c r="U3465" s="216"/>
      <c r="V3465" s="216"/>
      <c r="W3465" s="215"/>
    </row>
    <row r="3466" spans="2:23" ht="69.75" hidden="1" customHeight="1" x14ac:dyDescent="0.35">
      <c r="B3466" s="115">
        <f t="shared" si="147"/>
        <v>3461</v>
      </c>
      <c r="C3466" s="115" t="s">
        <v>1755</v>
      </c>
      <c r="D3466" s="185" t="s">
        <v>6443</v>
      </c>
      <c r="E3466" s="186"/>
      <c r="F3466" s="187"/>
      <c r="G3466" s="119">
        <v>1</v>
      </c>
      <c r="H3466" s="119"/>
      <c r="I3466" s="119">
        <v>1</v>
      </c>
      <c r="J3466" s="119"/>
      <c r="K3466" s="217">
        <v>45012</v>
      </c>
      <c r="L3466" s="217">
        <v>45012</v>
      </c>
      <c r="M3466" s="217">
        <v>45012</v>
      </c>
      <c r="N3466" s="115" t="s">
        <v>6444</v>
      </c>
      <c r="O3466" s="115" t="s">
        <v>1785</v>
      </c>
      <c r="P3466" s="115">
        <f t="shared" si="144"/>
        <v>3</v>
      </c>
      <c r="Q3466" s="115">
        <f t="shared" si="145"/>
        <v>2023</v>
      </c>
      <c r="R3466" s="115">
        <v>0.7</v>
      </c>
      <c r="S3466" s="115" t="str">
        <f t="shared" si="146"/>
        <v>OGN</v>
      </c>
      <c r="T3466" s="115" t="str">
        <f>IFERROR(VLOOKUP(S3466,[1]LOKASI!$B$4:$D$19,2,0),"-")</f>
        <v>DISTRIK II</v>
      </c>
      <c r="U3466" s="216"/>
      <c r="V3466" s="216"/>
      <c r="W3466" s="215"/>
    </row>
    <row r="3467" spans="2:23" ht="69.75" hidden="1" customHeight="1" x14ac:dyDescent="0.35">
      <c r="B3467" s="115">
        <f t="shared" si="147"/>
        <v>3462</v>
      </c>
      <c r="C3467" s="115" t="s">
        <v>3679</v>
      </c>
      <c r="D3467" s="185" t="s">
        <v>6445</v>
      </c>
      <c r="E3467" s="186"/>
      <c r="F3467" s="187"/>
      <c r="G3467" s="119">
        <v>1</v>
      </c>
      <c r="H3467" s="119">
        <v>1</v>
      </c>
      <c r="I3467" s="119"/>
      <c r="J3467" s="119"/>
      <c r="K3467" s="217">
        <v>45012</v>
      </c>
      <c r="L3467" s="217">
        <v>45012</v>
      </c>
      <c r="M3467" s="217">
        <v>45012</v>
      </c>
      <c r="N3467" s="115" t="s">
        <v>3240</v>
      </c>
      <c r="O3467" s="115" t="s">
        <v>5765</v>
      </c>
      <c r="P3467" s="115">
        <f t="shared" si="144"/>
        <v>3</v>
      </c>
      <c r="Q3467" s="115">
        <f t="shared" si="145"/>
        <v>2023</v>
      </c>
      <c r="R3467" s="115">
        <v>1.9</v>
      </c>
      <c r="S3467" s="115" t="str">
        <f t="shared" si="146"/>
        <v>TMT</v>
      </c>
      <c r="T3467" s="115" t="str">
        <f>IFERROR(VLOOKUP(S3467,[1]LOKASI!$B$4:$D$19,2,0),"-")</f>
        <v>DISTRIK II</v>
      </c>
      <c r="U3467" s="216"/>
      <c r="V3467" s="216"/>
      <c r="W3467" s="215"/>
    </row>
    <row r="3468" spans="2:23" ht="69.75" hidden="1" customHeight="1" x14ac:dyDescent="0.35">
      <c r="B3468" s="115">
        <f t="shared" si="147"/>
        <v>3463</v>
      </c>
      <c r="C3468" s="115" t="s">
        <v>2301</v>
      </c>
      <c r="D3468" s="185" t="s">
        <v>6446</v>
      </c>
      <c r="E3468" s="186"/>
      <c r="F3468" s="187"/>
      <c r="G3468" s="119">
        <v>1</v>
      </c>
      <c r="H3468" s="119"/>
      <c r="I3468" s="119"/>
      <c r="J3468" s="119"/>
      <c r="K3468" s="217">
        <v>45013</v>
      </c>
      <c r="L3468" s="217">
        <v>45013</v>
      </c>
      <c r="M3468" s="217">
        <v>45013</v>
      </c>
      <c r="N3468" s="115" t="s">
        <v>4713</v>
      </c>
      <c r="O3468" s="115" t="s">
        <v>6447</v>
      </c>
      <c r="P3468" s="115">
        <f t="shared" si="144"/>
        <v>3</v>
      </c>
      <c r="Q3468" s="115">
        <f t="shared" si="145"/>
        <v>2023</v>
      </c>
      <c r="R3468" s="115"/>
      <c r="S3468" s="115" t="str">
        <f t="shared" si="146"/>
        <v>SPG PAKUGAJAH</v>
      </c>
      <c r="T3468" s="115" t="str">
        <f>IFERROR(VLOOKUP(S3468,[1]LOKASI!$B$4:$D$19,2,0),"-")</f>
        <v>-</v>
      </c>
      <c r="U3468" s="216"/>
      <c r="V3468" s="216"/>
      <c r="W3468" s="215"/>
    </row>
    <row r="3469" spans="2:23" ht="69.75" hidden="1" customHeight="1" x14ac:dyDescent="0.35">
      <c r="B3469" s="115">
        <f t="shared" si="147"/>
        <v>3464</v>
      </c>
      <c r="C3469" s="115" t="s">
        <v>1755</v>
      </c>
      <c r="D3469" s="185" t="s">
        <v>6448</v>
      </c>
      <c r="E3469" s="186"/>
      <c r="F3469" s="187"/>
      <c r="G3469" s="119">
        <v>1</v>
      </c>
      <c r="H3469" s="119"/>
      <c r="I3469" s="119"/>
      <c r="J3469" s="119">
        <v>6</v>
      </c>
      <c r="K3469" s="217">
        <v>45013</v>
      </c>
      <c r="L3469" s="217">
        <v>45013</v>
      </c>
      <c r="M3469" s="217">
        <v>45013</v>
      </c>
      <c r="N3469" s="115" t="s">
        <v>3900</v>
      </c>
      <c r="O3469" s="115" t="s">
        <v>1785</v>
      </c>
      <c r="P3469" s="115">
        <f t="shared" ref="P3469:P3532" si="148">MONTH(M3469)</f>
        <v>3</v>
      </c>
      <c r="Q3469" s="115">
        <f t="shared" ref="Q3469:Q3532" si="149">YEAR(M3469)</f>
        <v>2023</v>
      </c>
      <c r="R3469" s="115">
        <v>0.7</v>
      </c>
      <c r="S3469" s="115" t="str">
        <f t="shared" si="146"/>
        <v>OGN</v>
      </c>
      <c r="T3469" s="115" t="str">
        <f>IFERROR(VLOOKUP(S3469,[1]LOKASI!$B$4:$D$19,2,0),"-")</f>
        <v>DISTRIK II</v>
      </c>
      <c r="U3469" s="216"/>
      <c r="V3469" s="216"/>
      <c r="W3469" s="215"/>
    </row>
    <row r="3470" spans="2:23" ht="69.75" hidden="1" customHeight="1" x14ac:dyDescent="0.35">
      <c r="B3470" s="115">
        <f t="shared" si="147"/>
        <v>3465</v>
      </c>
      <c r="C3470" s="115" t="s">
        <v>2301</v>
      </c>
      <c r="D3470" s="185" t="s">
        <v>6449</v>
      </c>
      <c r="E3470" s="186"/>
      <c r="F3470" s="187"/>
      <c r="G3470" s="119">
        <v>1</v>
      </c>
      <c r="H3470" s="119">
        <v>1</v>
      </c>
      <c r="I3470" s="119"/>
      <c r="J3470" s="119"/>
      <c r="K3470" s="217">
        <v>45013</v>
      </c>
      <c r="L3470" s="217">
        <v>45013</v>
      </c>
      <c r="M3470" s="217">
        <v>45013</v>
      </c>
      <c r="N3470" s="115" t="s">
        <v>4547</v>
      </c>
      <c r="O3470" s="115" t="s">
        <v>6450</v>
      </c>
      <c r="P3470" s="115">
        <f t="shared" si="148"/>
        <v>3</v>
      </c>
      <c r="Q3470" s="115">
        <f t="shared" si="149"/>
        <v>2023</v>
      </c>
      <c r="R3470" s="115">
        <v>0.65</v>
      </c>
      <c r="S3470" s="115" t="str">
        <f t="shared" si="146"/>
        <v>SPITMT-SPIITM</v>
      </c>
      <c r="T3470" s="115" t="str">
        <f>IFERROR(VLOOKUP(S3470,[1]LOKASI!$B$4:$D$19,2,0),"-")</f>
        <v>-</v>
      </c>
      <c r="U3470" s="216"/>
      <c r="V3470" s="216"/>
      <c r="W3470" s="215"/>
    </row>
    <row r="3471" spans="2:23" ht="69.75" hidden="1" customHeight="1" x14ac:dyDescent="0.35">
      <c r="B3471" s="115">
        <f t="shared" si="147"/>
        <v>3466</v>
      </c>
      <c r="C3471" s="115" t="s">
        <v>1300</v>
      </c>
      <c r="D3471" s="185" t="s">
        <v>6451</v>
      </c>
      <c r="E3471" s="186"/>
      <c r="F3471" s="187"/>
      <c r="G3471" s="119">
        <v>1</v>
      </c>
      <c r="H3471" s="119">
        <v>1</v>
      </c>
      <c r="I3471" s="119"/>
      <c r="J3471" s="119"/>
      <c r="K3471" s="217">
        <v>45014</v>
      </c>
      <c r="L3471" s="217">
        <v>45014</v>
      </c>
      <c r="M3471" s="217">
        <v>45014</v>
      </c>
      <c r="N3471" s="115" t="s">
        <v>4265</v>
      </c>
      <c r="O3471" s="115" t="s">
        <v>6452</v>
      </c>
      <c r="P3471" s="115">
        <f t="shared" si="148"/>
        <v>3</v>
      </c>
      <c r="Q3471" s="115">
        <f t="shared" si="149"/>
        <v>2023</v>
      </c>
      <c r="R3471" s="115"/>
      <c r="S3471" s="115" t="str">
        <f t="shared" si="146"/>
        <v>SP VI TLJ - PPP</v>
      </c>
      <c r="T3471" s="115" t="str">
        <f>IFERROR(VLOOKUP(S3471,[1]LOKASI!$B$4:$D$19,2,0),"-")</f>
        <v>-</v>
      </c>
      <c r="U3471" s="216"/>
      <c r="V3471" s="216"/>
      <c r="W3471" s="215"/>
    </row>
    <row r="3472" spans="2:23" ht="69.75" hidden="1" customHeight="1" x14ac:dyDescent="0.35">
      <c r="B3472" s="115">
        <f t="shared" si="147"/>
        <v>3467</v>
      </c>
      <c r="C3472" s="115" t="s">
        <v>1755</v>
      </c>
      <c r="D3472" s="185" t="s">
        <v>6453</v>
      </c>
      <c r="E3472" s="186"/>
      <c r="F3472" s="187"/>
      <c r="G3472" s="119">
        <v>1</v>
      </c>
      <c r="H3472" s="119"/>
      <c r="I3472" s="119"/>
      <c r="J3472" s="119">
        <v>60</v>
      </c>
      <c r="K3472" s="217">
        <v>45016</v>
      </c>
      <c r="L3472" s="217">
        <v>45016</v>
      </c>
      <c r="M3472" s="217">
        <v>45016</v>
      </c>
      <c r="N3472" s="115" t="s">
        <v>6454</v>
      </c>
      <c r="O3472" s="115" t="s">
        <v>1359</v>
      </c>
      <c r="P3472" s="115">
        <f t="shared" si="148"/>
        <v>3</v>
      </c>
      <c r="Q3472" s="115">
        <f t="shared" si="149"/>
        <v>2023</v>
      </c>
      <c r="R3472" s="134" t="s">
        <v>6455</v>
      </c>
      <c r="S3472" s="115" t="str">
        <f t="shared" si="146"/>
        <v>BRG</v>
      </c>
      <c r="T3472" s="115" t="str">
        <f>IFERROR(VLOOKUP(S3472,[1]LOKASI!$B$4:$D$19,2,0),"-")</f>
        <v>DISTRIK III</v>
      </c>
      <c r="U3472" s="216"/>
      <c r="V3472" s="216"/>
      <c r="W3472" s="215"/>
    </row>
    <row r="3473" spans="2:23" ht="69.75" hidden="1" customHeight="1" x14ac:dyDescent="0.35">
      <c r="B3473" s="115">
        <f t="shared" si="147"/>
        <v>3468</v>
      </c>
      <c r="C3473" s="115" t="s">
        <v>1755</v>
      </c>
      <c r="D3473" s="185" t="s">
        <v>6456</v>
      </c>
      <c r="E3473" s="186"/>
      <c r="F3473" s="187"/>
      <c r="G3473" s="214">
        <v>1</v>
      </c>
      <c r="H3473" s="214"/>
      <c r="I3473" s="214">
        <v>1</v>
      </c>
      <c r="J3473" s="119"/>
      <c r="K3473" s="217">
        <v>45017</v>
      </c>
      <c r="L3473" s="217">
        <v>45017</v>
      </c>
      <c r="M3473" s="217">
        <v>45017</v>
      </c>
      <c r="N3473" s="115" t="s">
        <v>6457</v>
      </c>
      <c r="O3473" s="115" t="s">
        <v>1685</v>
      </c>
      <c r="P3473" s="115">
        <f t="shared" si="148"/>
        <v>4</v>
      </c>
      <c r="Q3473" s="115">
        <f t="shared" si="149"/>
        <v>2023</v>
      </c>
      <c r="R3473" s="115"/>
      <c r="S3473" s="115" t="str">
        <f t="shared" si="146"/>
        <v>TTB</v>
      </c>
      <c r="T3473" s="115" t="str">
        <f>IFERROR(VLOOKUP(S3473,[1]LOKASI!$B$4:$D$19,2,0),"-")</f>
        <v>DISTRIK II</v>
      </c>
      <c r="U3473" s="216"/>
      <c r="V3473" s="216"/>
      <c r="W3473" s="215"/>
    </row>
    <row r="3474" spans="2:23" ht="69.75" hidden="1" customHeight="1" x14ac:dyDescent="0.35">
      <c r="B3474" s="115">
        <f t="shared" si="147"/>
        <v>3469</v>
      </c>
      <c r="C3474" s="115" t="s">
        <v>1755</v>
      </c>
      <c r="D3474" s="185" t="s">
        <v>6458</v>
      </c>
      <c r="E3474" s="186"/>
      <c r="F3474" s="187"/>
      <c r="G3474" s="214">
        <v>1</v>
      </c>
      <c r="H3474" s="214">
        <v>1</v>
      </c>
      <c r="I3474" s="214"/>
      <c r="J3474" s="119"/>
      <c r="K3474" s="217">
        <v>45017</v>
      </c>
      <c r="L3474" s="217">
        <v>45017</v>
      </c>
      <c r="M3474" s="217">
        <v>45017</v>
      </c>
      <c r="N3474" s="115" t="s">
        <v>6459</v>
      </c>
      <c r="O3474" s="115" t="s">
        <v>1363</v>
      </c>
      <c r="P3474" s="115">
        <f t="shared" si="148"/>
        <v>4</v>
      </c>
      <c r="Q3474" s="115">
        <f t="shared" si="149"/>
        <v>2023</v>
      </c>
      <c r="R3474" s="115"/>
      <c r="S3474" s="115" t="str">
        <f t="shared" si="146"/>
        <v>BRG</v>
      </c>
      <c r="T3474" s="115" t="str">
        <f>IFERROR(VLOOKUP(S3474,[1]LOKASI!$B$4:$D$19,2,0),"-")</f>
        <v>DISTRIK III</v>
      </c>
      <c r="U3474" s="216"/>
      <c r="V3474" s="216"/>
      <c r="W3474" s="215"/>
    </row>
    <row r="3475" spans="2:23" ht="69.75" hidden="1" customHeight="1" x14ac:dyDescent="0.35">
      <c r="B3475" s="115">
        <f t="shared" si="147"/>
        <v>3470</v>
      </c>
      <c r="C3475" s="115" t="s">
        <v>1755</v>
      </c>
      <c r="D3475" s="185" t="s">
        <v>6460</v>
      </c>
      <c r="E3475" s="186"/>
      <c r="F3475" s="187"/>
      <c r="G3475" s="214">
        <v>1</v>
      </c>
      <c r="H3475" s="214"/>
      <c r="I3475" s="214"/>
      <c r="J3475" s="119">
        <v>24</v>
      </c>
      <c r="K3475" s="217">
        <v>45019</v>
      </c>
      <c r="L3475" s="217">
        <v>45019</v>
      </c>
      <c r="M3475" s="217">
        <v>45019</v>
      </c>
      <c r="N3475" s="115" t="s">
        <v>6461</v>
      </c>
      <c r="O3475" s="115" t="s">
        <v>1359</v>
      </c>
      <c r="P3475" s="115">
        <f t="shared" si="148"/>
        <v>4</v>
      </c>
      <c r="Q3475" s="115">
        <f t="shared" si="149"/>
        <v>2023</v>
      </c>
      <c r="R3475" s="115"/>
      <c r="S3475" s="115" t="str">
        <f t="shared" si="146"/>
        <v>BRG</v>
      </c>
      <c r="T3475" s="115" t="str">
        <f>IFERROR(VLOOKUP(S3475,[1]LOKASI!$B$4:$D$19,2,0),"-")</f>
        <v>DISTRIK III</v>
      </c>
      <c r="U3475" s="216"/>
      <c r="V3475" s="216"/>
      <c r="W3475" s="215"/>
    </row>
    <row r="3476" spans="2:23" ht="69.75" hidden="1" customHeight="1" x14ac:dyDescent="0.35">
      <c r="B3476" s="115">
        <f t="shared" si="147"/>
        <v>3471</v>
      </c>
      <c r="C3476" s="115" t="s">
        <v>1755</v>
      </c>
      <c r="D3476" s="185" t="s">
        <v>6462</v>
      </c>
      <c r="E3476" s="186"/>
      <c r="F3476" s="187"/>
      <c r="G3476" s="214">
        <v>1</v>
      </c>
      <c r="H3476" s="214"/>
      <c r="I3476" s="214">
        <v>1</v>
      </c>
      <c r="J3476" s="119"/>
      <c r="K3476" s="217">
        <v>45019</v>
      </c>
      <c r="L3476" s="217">
        <v>45019</v>
      </c>
      <c r="M3476" s="217">
        <v>45019</v>
      </c>
      <c r="N3476" s="115" t="s">
        <v>6463</v>
      </c>
      <c r="O3476" s="115" t="s">
        <v>650</v>
      </c>
      <c r="P3476" s="115">
        <f t="shared" si="148"/>
        <v>4</v>
      </c>
      <c r="Q3476" s="115">
        <f t="shared" si="149"/>
        <v>2023</v>
      </c>
      <c r="R3476" s="115"/>
      <c r="S3476" s="115" t="str">
        <f t="shared" si="146"/>
        <v>TLJ</v>
      </c>
      <c r="T3476" s="115" t="str">
        <f>IFERROR(VLOOKUP(S3476,[1]LOKASI!$B$4:$D$19,2,0),"-")</f>
        <v>DISTRIK I</v>
      </c>
      <c r="U3476" s="216"/>
      <c r="V3476" s="216"/>
      <c r="W3476" s="215"/>
    </row>
    <row r="3477" spans="2:23" ht="69.75" hidden="1" customHeight="1" x14ac:dyDescent="0.35">
      <c r="B3477" s="115">
        <f t="shared" si="147"/>
        <v>3472</v>
      </c>
      <c r="C3477" s="115" t="s">
        <v>1755</v>
      </c>
      <c r="D3477" s="185" t="s">
        <v>6464</v>
      </c>
      <c r="E3477" s="186"/>
      <c r="F3477" s="187"/>
      <c r="G3477" s="214">
        <v>2</v>
      </c>
      <c r="H3477" s="214"/>
      <c r="I3477" s="214">
        <v>1</v>
      </c>
      <c r="J3477" s="119">
        <v>24</v>
      </c>
      <c r="K3477" s="217">
        <v>45020</v>
      </c>
      <c r="L3477" s="217">
        <v>45020</v>
      </c>
      <c r="M3477" s="217">
        <v>45020</v>
      </c>
      <c r="N3477" s="115" t="s">
        <v>6465</v>
      </c>
      <c r="O3477" s="115" t="s">
        <v>650</v>
      </c>
      <c r="P3477" s="115">
        <f t="shared" si="148"/>
        <v>4</v>
      </c>
      <c r="Q3477" s="115">
        <f t="shared" si="149"/>
        <v>2023</v>
      </c>
      <c r="R3477" s="115"/>
      <c r="S3477" s="115" t="str">
        <f t="shared" si="146"/>
        <v>TLJ</v>
      </c>
      <c r="T3477" s="115" t="str">
        <f>IFERROR(VLOOKUP(S3477,[1]LOKASI!$B$4:$D$19,2,0),"-")</f>
        <v>DISTRIK I</v>
      </c>
      <c r="U3477" s="216"/>
      <c r="V3477" s="216"/>
      <c r="W3477" s="215"/>
    </row>
    <row r="3478" spans="2:23" ht="69.75" hidden="1" customHeight="1" x14ac:dyDescent="0.35">
      <c r="B3478" s="115">
        <f t="shared" si="147"/>
        <v>3473</v>
      </c>
      <c r="C3478" s="115" t="s">
        <v>1755</v>
      </c>
      <c r="D3478" s="185" t="s">
        <v>6466</v>
      </c>
      <c r="E3478" s="186"/>
      <c r="F3478" s="187"/>
      <c r="G3478" s="214">
        <v>1</v>
      </c>
      <c r="H3478" s="214"/>
      <c r="I3478" s="214">
        <v>1</v>
      </c>
      <c r="J3478" s="119"/>
      <c r="K3478" s="217">
        <v>45021</v>
      </c>
      <c r="L3478" s="217">
        <v>45021</v>
      </c>
      <c r="M3478" s="217">
        <v>45021</v>
      </c>
      <c r="N3478" s="115" t="s">
        <v>6467</v>
      </c>
      <c r="O3478" s="115" t="s">
        <v>3866</v>
      </c>
      <c r="P3478" s="115">
        <f t="shared" si="148"/>
        <v>4</v>
      </c>
      <c r="Q3478" s="115">
        <f t="shared" si="149"/>
        <v>2023</v>
      </c>
      <c r="R3478" s="115"/>
      <c r="S3478" s="115" t="str">
        <f t="shared" si="146"/>
        <v>PDS</v>
      </c>
      <c r="T3478" s="115" t="str">
        <f>IFERROR(VLOOKUP(S3478,[1]LOKASI!$B$4:$D$19,2,0),"-")</f>
        <v>-</v>
      </c>
      <c r="U3478" s="216"/>
      <c r="V3478" s="216"/>
      <c r="W3478" s="215"/>
    </row>
    <row r="3479" spans="2:23" ht="69.75" hidden="1" customHeight="1" x14ac:dyDescent="0.35">
      <c r="B3479" s="115">
        <f t="shared" si="147"/>
        <v>3474</v>
      </c>
      <c r="C3479" s="115" t="s">
        <v>1755</v>
      </c>
      <c r="D3479" s="185" t="s">
        <v>6468</v>
      </c>
      <c r="E3479" s="186"/>
      <c r="F3479" s="187"/>
      <c r="G3479" s="214">
        <v>1</v>
      </c>
      <c r="H3479" s="214"/>
      <c r="I3479" s="214">
        <v>1</v>
      </c>
      <c r="J3479" s="119"/>
      <c r="K3479" s="217">
        <v>45022</v>
      </c>
      <c r="L3479" s="217">
        <v>45022</v>
      </c>
      <c r="M3479" s="217">
        <v>45022</v>
      </c>
      <c r="N3479" s="115" t="s">
        <v>6469</v>
      </c>
      <c r="O3479" s="115" t="s">
        <v>1364</v>
      </c>
      <c r="P3479" s="115">
        <f t="shared" si="148"/>
        <v>4</v>
      </c>
      <c r="Q3479" s="115">
        <f t="shared" si="149"/>
        <v>2023</v>
      </c>
      <c r="R3479" s="115"/>
      <c r="S3479" s="115" t="str">
        <f t="shared" si="146"/>
        <v>BRG</v>
      </c>
      <c r="T3479" s="115" t="str">
        <f>IFERROR(VLOOKUP(S3479,[1]LOKASI!$B$4:$D$19,2,0),"-")</f>
        <v>DISTRIK III</v>
      </c>
      <c r="U3479" s="216"/>
      <c r="V3479" s="216"/>
      <c r="W3479" s="215"/>
    </row>
    <row r="3480" spans="2:23" ht="69.75" hidden="1" customHeight="1" x14ac:dyDescent="0.35">
      <c r="B3480" s="115">
        <f t="shared" si="147"/>
        <v>3475</v>
      </c>
      <c r="C3480" s="115" t="s">
        <v>1755</v>
      </c>
      <c r="D3480" s="185" t="s">
        <v>6470</v>
      </c>
      <c r="E3480" s="186"/>
      <c r="F3480" s="187"/>
      <c r="G3480" s="214">
        <v>1</v>
      </c>
      <c r="H3480" s="214"/>
      <c r="I3480" s="214">
        <v>1</v>
      </c>
      <c r="J3480" s="119"/>
      <c r="K3480" s="217">
        <v>45022</v>
      </c>
      <c r="L3480" s="217">
        <v>45022</v>
      </c>
      <c r="M3480" s="217">
        <v>45022</v>
      </c>
      <c r="N3480" s="115" t="s">
        <v>6471</v>
      </c>
      <c r="O3480" s="115" t="s">
        <v>4243</v>
      </c>
      <c r="P3480" s="115">
        <f t="shared" si="148"/>
        <v>4</v>
      </c>
      <c r="Q3480" s="115">
        <f t="shared" si="149"/>
        <v>2023</v>
      </c>
      <c r="R3480" s="115"/>
      <c r="S3480" s="115" t="str">
        <f t="shared" si="146"/>
        <v>OGN</v>
      </c>
      <c r="T3480" s="115" t="str">
        <f>IFERROR(VLOOKUP(S3480,[1]LOKASI!$B$4:$D$19,2,0),"-")</f>
        <v>DISTRIK II</v>
      </c>
      <c r="U3480" s="216"/>
      <c r="V3480" s="216"/>
      <c r="W3480" s="215"/>
    </row>
    <row r="3481" spans="2:23" ht="69.75" hidden="1" customHeight="1" x14ac:dyDescent="0.35">
      <c r="B3481" s="115">
        <f t="shared" si="147"/>
        <v>3476</v>
      </c>
      <c r="C3481" s="115" t="s">
        <v>1755</v>
      </c>
      <c r="D3481" s="185" t="s">
        <v>6472</v>
      </c>
      <c r="E3481" s="186"/>
      <c r="F3481" s="187"/>
      <c r="G3481" s="214">
        <v>1</v>
      </c>
      <c r="H3481" s="214"/>
      <c r="I3481" s="214"/>
      <c r="J3481" s="119">
        <v>12</v>
      </c>
      <c r="K3481" s="217">
        <v>45024</v>
      </c>
      <c r="L3481" s="217">
        <v>45024</v>
      </c>
      <c r="M3481" s="217">
        <v>45024</v>
      </c>
      <c r="N3481" s="115" t="s">
        <v>6473</v>
      </c>
      <c r="O3481" s="115" t="s">
        <v>1363</v>
      </c>
      <c r="P3481" s="115">
        <f t="shared" si="148"/>
        <v>4</v>
      </c>
      <c r="Q3481" s="115">
        <f t="shared" si="149"/>
        <v>2023</v>
      </c>
      <c r="R3481" s="115"/>
      <c r="S3481" s="115" t="str">
        <f t="shared" si="146"/>
        <v>BRG</v>
      </c>
      <c r="T3481" s="115" t="str">
        <f>IFERROR(VLOOKUP(S3481,[1]LOKASI!$B$4:$D$19,2,0),"-")</f>
        <v>DISTRIK III</v>
      </c>
      <c r="U3481" s="216"/>
      <c r="V3481" s="216"/>
      <c r="W3481" s="215"/>
    </row>
    <row r="3482" spans="2:23" ht="69.75" hidden="1" customHeight="1" x14ac:dyDescent="0.35">
      <c r="B3482" s="115">
        <f t="shared" si="147"/>
        <v>3477</v>
      </c>
      <c r="C3482" s="115" t="s">
        <v>1755</v>
      </c>
      <c r="D3482" s="185" t="s">
        <v>6474</v>
      </c>
      <c r="E3482" s="186"/>
      <c r="F3482" s="187"/>
      <c r="G3482" s="214">
        <v>1</v>
      </c>
      <c r="H3482" s="214"/>
      <c r="I3482" s="214"/>
      <c r="J3482" s="119">
        <v>2</v>
      </c>
      <c r="K3482" s="217">
        <v>45025</v>
      </c>
      <c r="L3482" s="217">
        <v>45025</v>
      </c>
      <c r="M3482" s="217">
        <v>45025</v>
      </c>
      <c r="N3482" s="115" t="s">
        <v>6475</v>
      </c>
      <c r="O3482" s="115" t="s">
        <v>1426</v>
      </c>
      <c r="P3482" s="115">
        <f t="shared" si="148"/>
        <v>4</v>
      </c>
      <c r="Q3482" s="115">
        <f t="shared" si="149"/>
        <v>2023</v>
      </c>
      <c r="R3482" s="115"/>
      <c r="S3482" s="115" t="str">
        <f t="shared" si="146"/>
        <v>GNK</v>
      </c>
      <c r="T3482" s="115" t="str">
        <f>IFERROR(VLOOKUP(S3482,[1]LOKASI!$B$4:$D$19,2,0),"-")</f>
        <v>DISTRIK I</v>
      </c>
      <c r="U3482" s="216"/>
      <c r="V3482" s="216"/>
      <c r="W3482" s="215"/>
    </row>
    <row r="3483" spans="2:23" ht="69.75" hidden="1" customHeight="1" x14ac:dyDescent="0.35">
      <c r="B3483" s="115">
        <f t="shared" si="147"/>
        <v>3478</v>
      </c>
      <c r="C3483" s="115" t="s">
        <v>1755</v>
      </c>
      <c r="D3483" s="185" t="s">
        <v>6476</v>
      </c>
      <c r="E3483" s="186"/>
      <c r="F3483" s="187"/>
      <c r="G3483" s="214">
        <v>1</v>
      </c>
      <c r="H3483" s="214"/>
      <c r="I3483" s="214"/>
      <c r="J3483" s="119">
        <v>24</v>
      </c>
      <c r="K3483" s="217">
        <v>45025</v>
      </c>
      <c r="L3483" s="217">
        <v>45025</v>
      </c>
      <c r="M3483" s="217">
        <v>45025</v>
      </c>
      <c r="N3483" s="115" t="s">
        <v>6477</v>
      </c>
      <c r="O3483" s="115" t="s">
        <v>644</v>
      </c>
      <c r="P3483" s="115">
        <f t="shared" si="148"/>
        <v>4</v>
      </c>
      <c r="Q3483" s="115">
        <f t="shared" si="149"/>
        <v>2023</v>
      </c>
      <c r="R3483" s="115"/>
      <c r="S3483" s="115" t="str">
        <f t="shared" si="146"/>
        <v>TLJ</v>
      </c>
      <c r="T3483" s="115" t="str">
        <f>IFERROR(VLOOKUP(S3483,[1]LOKASI!$B$4:$D$19,2,0),"-")</f>
        <v>DISTRIK I</v>
      </c>
      <c r="U3483" s="216"/>
      <c r="V3483" s="216"/>
      <c r="W3483" s="215"/>
    </row>
    <row r="3484" spans="2:23" ht="69.75" hidden="1" customHeight="1" x14ac:dyDescent="0.35">
      <c r="B3484" s="115">
        <f t="shared" si="147"/>
        <v>3479</v>
      </c>
      <c r="C3484" s="115" t="s">
        <v>2301</v>
      </c>
      <c r="D3484" s="185" t="s">
        <v>6478</v>
      </c>
      <c r="E3484" s="186"/>
      <c r="F3484" s="187"/>
      <c r="G3484" s="214">
        <v>1</v>
      </c>
      <c r="H3484" s="214"/>
      <c r="I3484" s="214"/>
      <c r="J3484" s="119">
        <v>1</v>
      </c>
      <c r="K3484" s="217">
        <v>45026</v>
      </c>
      <c r="L3484" s="217">
        <v>45026</v>
      </c>
      <c r="M3484" s="217">
        <v>45026</v>
      </c>
      <c r="N3484" s="115" t="s">
        <v>6479</v>
      </c>
      <c r="O3484" s="115" t="s">
        <v>1556</v>
      </c>
      <c r="P3484" s="115">
        <f t="shared" si="148"/>
        <v>4</v>
      </c>
      <c r="Q3484" s="115">
        <f t="shared" si="149"/>
        <v>2023</v>
      </c>
      <c r="R3484" s="115"/>
      <c r="S3484" s="115" t="str">
        <f t="shared" si="146"/>
        <v>SP IX TLJ</v>
      </c>
      <c r="T3484" s="115" t="str">
        <f>IFERROR(VLOOKUP(S3484,[1]LOKASI!$B$4:$D$19,2,0),"-")</f>
        <v>-</v>
      </c>
      <c r="U3484" s="216"/>
      <c r="V3484" s="216"/>
      <c r="W3484" s="215"/>
    </row>
    <row r="3485" spans="2:23" ht="69.75" hidden="1" customHeight="1" x14ac:dyDescent="0.35">
      <c r="B3485" s="115">
        <f t="shared" si="147"/>
        <v>3480</v>
      </c>
      <c r="C3485" s="115" t="s">
        <v>1755</v>
      </c>
      <c r="D3485" s="185" t="s">
        <v>6480</v>
      </c>
      <c r="E3485" s="186"/>
      <c r="F3485" s="187"/>
      <c r="G3485" s="214">
        <v>1</v>
      </c>
      <c r="H3485" s="214"/>
      <c r="I3485" s="214"/>
      <c r="J3485" s="119">
        <v>12</v>
      </c>
      <c r="K3485" s="217">
        <v>45026</v>
      </c>
      <c r="L3485" s="217">
        <v>45026</v>
      </c>
      <c r="M3485" s="217">
        <v>45026</v>
      </c>
      <c r="N3485" s="115" t="s">
        <v>6481</v>
      </c>
      <c r="O3485" s="115" t="s">
        <v>1987</v>
      </c>
      <c r="P3485" s="115">
        <f t="shared" si="148"/>
        <v>4</v>
      </c>
      <c r="Q3485" s="115">
        <f t="shared" si="149"/>
        <v>2023</v>
      </c>
      <c r="R3485" s="115"/>
      <c r="S3485" s="115" t="str">
        <f t="shared" si="146"/>
        <v>OGN</v>
      </c>
      <c r="T3485" s="115" t="str">
        <f>IFERROR(VLOOKUP(S3485,[1]LOKASI!$B$4:$D$19,2,0),"-")</f>
        <v>DISTRIK II</v>
      </c>
      <c r="U3485" s="216"/>
      <c r="V3485" s="216"/>
      <c r="W3485" s="215"/>
    </row>
    <row r="3486" spans="2:23" ht="69.75" hidden="1" customHeight="1" x14ac:dyDescent="0.35">
      <c r="B3486" s="115">
        <f t="shared" si="147"/>
        <v>3481</v>
      </c>
      <c r="C3486" s="115" t="s">
        <v>1755</v>
      </c>
      <c r="D3486" s="185" t="s">
        <v>6482</v>
      </c>
      <c r="E3486" s="186"/>
      <c r="F3486" s="187"/>
      <c r="G3486" s="214">
        <v>1</v>
      </c>
      <c r="H3486" s="214">
        <v>1</v>
      </c>
      <c r="I3486" s="214"/>
      <c r="J3486" s="119"/>
      <c r="K3486" s="217">
        <v>45026</v>
      </c>
      <c r="L3486" s="217">
        <v>45026</v>
      </c>
      <c r="M3486" s="217">
        <v>45026</v>
      </c>
      <c r="N3486" s="115" t="s">
        <v>6483</v>
      </c>
      <c r="O3486" s="115" t="s">
        <v>1362</v>
      </c>
      <c r="P3486" s="115">
        <f t="shared" si="148"/>
        <v>4</v>
      </c>
      <c r="Q3486" s="115">
        <f t="shared" si="149"/>
        <v>2023</v>
      </c>
      <c r="R3486" s="115"/>
      <c r="S3486" s="115" t="str">
        <f t="shared" si="146"/>
        <v>BRG</v>
      </c>
      <c r="T3486" s="115" t="str">
        <f>IFERROR(VLOOKUP(S3486,[1]LOKASI!$B$4:$D$19,2,0),"-")</f>
        <v>DISTRIK III</v>
      </c>
      <c r="U3486" s="216"/>
      <c r="V3486" s="216"/>
      <c r="W3486" s="215"/>
    </row>
    <row r="3487" spans="2:23" ht="69.75" hidden="1" customHeight="1" x14ac:dyDescent="0.35">
      <c r="B3487" s="115">
        <f t="shared" si="147"/>
        <v>3482</v>
      </c>
      <c r="C3487" s="115" t="s">
        <v>1755</v>
      </c>
      <c r="D3487" s="185" t="s">
        <v>6484</v>
      </c>
      <c r="E3487" s="186"/>
      <c r="F3487" s="187"/>
      <c r="G3487" s="214">
        <v>1</v>
      </c>
      <c r="H3487" s="214"/>
      <c r="I3487" s="214"/>
      <c r="J3487" s="119">
        <v>120</v>
      </c>
      <c r="K3487" s="217">
        <v>45026</v>
      </c>
      <c r="L3487" s="217">
        <v>45026</v>
      </c>
      <c r="M3487" s="217">
        <v>45026</v>
      </c>
      <c r="N3487" s="115" t="s">
        <v>6485</v>
      </c>
      <c r="O3487" s="115" t="s">
        <v>1362</v>
      </c>
      <c r="P3487" s="115">
        <f t="shared" si="148"/>
        <v>4</v>
      </c>
      <c r="Q3487" s="115">
        <f t="shared" si="149"/>
        <v>2023</v>
      </c>
      <c r="R3487" s="115"/>
      <c r="S3487" s="115" t="str">
        <f t="shared" si="146"/>
        <v>BRG</v>
      </c>
      <c r="T3487" s="115" t="str">
        <f>IFERROR(VLOOKUP(S3487,[1]LOKASI!$B$4:$D$19,2,0),"-")</f>
        <v>DISTRIK III</v>
      </c>
      <c r="U3487" s="216"/>
      <c r="V3487" s="216"/>
      <c r="W3487" s="215"/>
    </row>
    <row r="3488" spans="2:23" ht="69.75" hidden="1" customHeight="1" x14ac:dyDescent="0.35">
      <c r="B3488" s="115">
        <f t="shared" si="147"/>
        <v>3483</v>
      </c>
      <c r="C3488" s="115" t="s">
        <v>1755</v>
      </c>
      <c r="D3488" s="185" t="s">
        <v>6486</v>
      </c>
      <c r="E3488" s="186"/>
      <c r="F3488" s="187"/>
      <c r="G3488" s="214">
        <v>1</v>
      </c>
      <c r="H3488" s="214"/>
      <c r="I3488" s="214"/>
      <c r="J3488" s="119">
        <v>12</v>
      </c>
      <c r="K3488" s="217">
        <v>45027</v>
      </c>
      <c r="L3488" s="217">
        <v>45027</v>
      </c>
      <c r="M3488" s="217">
        <v>45027</v>
      </c>
      <c r="N3488" s="115" t="s">
        <v>6487</v>
      </c>
      <c r="O3488" s="115" t="s">
        <v>648</v>
      </c>
      <c r="P3488" s="115">
        <f t="shared" si="148"/>
        <v>4</v>
      </c>
      <c r="Q3488" s="115">
        <f t="shared" si="149"/>
        <v>2023</v>
      </c>
      <c r="R3488" s="115"/>
      <c r="S3488" s="115" t="str">
        <f t="shared" si="146"/>
        <v>TLJ</v>
      </c>
      <c r="T3488" s="115" t="str">
        <f>IFERROR(VLOOKUP(S3488,[1]LOKASI!$B$4:$D$19,2,0),"-")</f>
        <v>DISTRIK I</v>
      </c>
      <c r="U3488" s="216"/>
      <c r="V3488" s="216"/>
      <c r="W3488" s="215"/>
    </row>
    <row r="3489" spans="2:23" ht="69.75" hidden="1" customHeight="1" x14ac:dyDescent="0.35">
      <c r="B3489" s="115">
        <f t="shared" si="147"/>
        <v>3484</v>
      </c>
      <c r="C3489" s="115" t="s">
        <v>1755</v>
      </c>
      <c r="D3489" s="185" t="s">
        <v>6488</v>
      </c>
      <c r="E3489" s="186"/>
      <c r="F3489" s="187"/>
      <c r="G3489" s="214">
        <v>1</v>
      </c>
      <c r="H3489" s="214"/>
      <c r="I3489" s="214">
        <v>1</v>
      </c>
      <c r="J3489" s="119"/>
      <c r="K3489" s="217">
        <v>45027</v>
      </c>
      <c r="L3489" s="217">
        <v>45027</v>
      </c>
      <c r="M3489" s="217">
        <v>45027</v>
      </c>
      <c r="N3489" s="115" t="s">
        <v>6489</v>
      </c>
      <c r="O3489" s="115" t="s">
        <v>1965</v>
      </c>
      <c r="P3489" s="115">
        <f t="shared" si="148"/>
        <v>4</v>
      </c>
      <c r="Q3489" s="115">
        <f t="shared" si="149"/>
        <v>2023</v>
      </c>
      <c r="R3489" s="115"/>
      <c r="S3489" s="115" t="str">
        <f t="shared" si="146"/>
        <v>OGN</v>
      </c>
      <c r="T3489" s="115" t="str">
        <f>IFERROR(VLOOKUP(S3489,[1]LOKASI!$B$4:$D$19,2,0),"-")</f>
        <v>DISTRIK II</v>
      </c>
      <c r="U3489" s="216"/>
      <c r="V3489" s="216"/>
      <c r="W3489" s="215"/>
    </row>
    <row r="3490" spans="2:23" ht="69.75" hidden="1" customHeight="1" x14ac:dyDescent="0.35">
      <c r="B3490" s="115">
        <f t="shared" si="147"/>
        <v>3485</v>
      </c>
      <c r="C3490" s="115" t="s">
        <v>1755</v>
      </c>
      <c r="D3490" s="185" t="s">
        <v>6490</v>
      </c>
      <c r="E3490" s="186"/>
      <c r="F3490" s="187"/>
      <c r="G3490" s="214">
        <v>1</v>
      </c>
      <c r="H3490" s="214"/>
      <c r="I3490" s="214">
        <v>1</v>
      </c>
      <c r="J3490" s="119"/>
      <c r="K3490" s="217">
        <v>45027</v>
      </c>
      <c r="L3490" s="217">
        <v>45027</v>
      </c>
      <c r="M3490" s="217">
        <v>45027</v>
      </c>
      <c r="N3490" s="115" t="s">
        <v>6471</v>
      </c>
      <c r="O3490" s="115" t="s">
        <v>1987</v>
      </c>
      <c r="P3490" s="115">
        <f t="shared" si="148"/>
        <v>4</v>
      </c>
      <c r="Q3490" s="115">
        <f t="shared" si="149"/>
        <v>2023</v>
      </c>
      <c r="R3490" s="115"/>
      <c r="S3490" s="115" t="str">
        <f t="shared" si="146"/>
        <v>OGN</v>
      </c>
      <c r="T3490" s="115" t="str">
        <f>IFERROR(VLOOKUP(S3490,[1]LOKASI!$B$4:$D$19,2,0),"-")</f>
        <v>DISTRIK II</v>
      </c>
      <c r="U3490" s="216"/>
      <c r="V3490" s="216"/>
      <c r="W3490" s="215"/>
    </row>
    <row r="3491" spans="2:23" ht="69.75" hidden="1" customHeight="1" x14ac:dyDescent="0.35">
      <c r="B3491" s="115">
        <f t="shared" si="147"/>
        <v>3486</v>
      </c>
      <c r="C3491" s="115" t="s">
        <v>1755</v>
      </c>
      <c r="D3491" s="185" t="s">
        <v>6491</v>
      </c>
      <c r="E3491" s="186"/>
      <c r="F3491" s="187"/>
      <c r="G3491" s="214">
        <v>1</v>
      </c>
      <c r="H3491" s="214"/>
      <c r="I3491" s="214"/>
      <c r="J3491" s="119">
        <v>16</v>
      </c>
      <c r="K3491" s="217">
        <v>45027</v>
      </c>
      <c r="L3491" s="217">
        <v>45027</v>
      </c>
      <c r="M3491" s="217">
        <v>45027</v>
      </c>
      <c r="N3491" s="115" t="s">
        <v>6492</v>
      </c>
      <c r="O3491" s="115" t="s">
        <v>1364</v>
      </c>
      <c r="P3491" s="115">
        <f t="shared" si="148"/>
        <v>4</v>
      </c>
      <c r="Q3491" s="115">
        <f t="shared" si="149"/>
        <v>2023</v>
      </c>
      <c r="R3491" s="115"/>
      <c r="S3491" s="115" t="str">
        <f t="shared" si="146"/>
        <v>BRG</v>
      </c>
      <c r="T3491" s="115" t="str">
        <f>IFERROR(VLOOKUP(S3491,[1]LOKASI!$B$4:$D$19,2,0),"-")</f>
        <v>DISTRIK III</v>
      </c>
      <c r="U3491" s="216"/>
      <c r="V3491" s="216"/>
      <c r="W3491" s="215"/>
    </row>
    <row r="3492" spans="2:23" ht="69.75" hidden="1" customHeight="1" x14ac:dyDescent="0.35">
      <c r="B3492" s="115">
        <f t="shared" si="147"/>
        <v>3487</v>
      </c>
      <c r="C3492" s="115" t="s">
        <v>2301</v>
      </c>
      <c r="D3492" s="185" t="s">
        <v>6493</v>
      </c>
      <c r="E3492" s="186"/>
      <c r="F3492" s="187"/>
      <c r="G3492" s="214">
        <v>1</v>
      </c>
      <c r="H3492" s="214">
        <v>1</v>
      </c>
      <c r="I3492" s="214"/>
      <c r="J3492" s="119"/>
      <c r="K3492" s="217">
        <v>45029</v>
      </c>
      <c r="L3492" s="217">
        <v>45029</v>
      </c>
      <c r="M3492" s="217">
        <v>45029</v>
      </c>
      <c r="N3492" s="115" t="s">
        <v>6494</v>
      </c>
      <c r="O3492" s="115" t="s">
        <v>6412</v>
      </c>
      <c r="P3492" s="115">
        <f t="shared" si="148"/>
        <v>4</v>
      </c>
      <c r="Q3492" s="115">
        <f t="shared" si="149"/>
        <v>2023</v>
      </c>
      <c r="R3492" s="115"/>
      <c r="S3492" s="115" t="str">
        <f t="shared" si="146"/>
        <v>SKG XI LBK</v>
      </c>
      <c r="T3492" s="115" t="str">
        <f>IFERROR(VLOOKUP(S3492,[1]LOKASI!$B$4:$D$19,2,0),"-")</f>
        <v>-</v>
      </c>
      <c r="U3492" s="216"/>
      <c r="V3492" s="216"/>
      <c r="W3492" s="215"/>
    </row>
    <row r="3493" spans="2:23" ht="69.75" hidden="1" customHeight="1" x14ac:dyDescent="0.35">
      <c r="B3493" s="115">
        <f t="shared" si="147"/>
        <v>3488</v>
      </c>
      <c r="C3493" s="115" t="s">
        <v>1755</v>
      </c>
      <c r="D3493" s="185" t="s">
        <v>6495</v>
      </c>
      <c r="E3493" s="186"/>
      <c r="F3493" s="187"/>
      <c r="G3493" s="214">
        <v>1</v>
      </c>
      <c r="H3493" s="214"/>
      <c r="I3493" s="214"/>
      <c r="J3493" s="119">
        <v>12</v>
      </c>
      <c r="K3493" s="217">
        <v>45030</v>
      </c>
      <c r="L3493" s="217">
        <v>45030</v>
      </c>
      <c r="M3493" s="217">
        <v>45030</v>
      </c>
      <c r="N3493" s="115" t="s">
        <v>6496</v>
      </c>
      <c r="O3493" s="115" t="s">
        <v>642</v>
      </c>
      <c r="P3493" s="115">
        <f t="shared" si="148"/>
        <v>4</v>
      </c>
      <c r="Q3493" s="115">
        <f t="shared" si="149"/>
        <v>2023</v>
      </c>
      <c r="R3493" s="115"/>
      <c r="S3493" s="115" t="str">
        <f t="shared" si="146"/>
        <v>TLJ</v>
      </c>
      <c r="T3493" s="115" t="str">
        <f>IFERROR(VLOOKUP(S3493,[1]LOKASI!$B$4:$D$19,2,0),"-")</f>
        <v>DISTRIK I</v>
      </c>
      <c r="U3493" s="216"/>
      <c r="V3493" s="216"/>
      <c r="W3493" s="215"/>
    </row>
    <row r="3494" spans="2:23" ht="69.75" hidden="1" customHeight="1" x14ac:dyDescent="0.35">
      <c r="B3494" s="115">
        <f t="shared" si="147"/>
        <v>3489</v>
      </c>
      <c r="C3494" s="115" t="s">
        <v>1755</v>
      </c>
      <c r="D3494" s="185" t="s">
        <v>6497</v>
      </c>
      <c r="E3494" s="186"/>
      <c r="F3494" s="187"/>
      <c r="G3494" s="214">
        <v>2</v>
      </c>
      <c r="H3494" s="214"/>
      <c r="I3494" s="214">
        <v>1</v>
      </c>
      <c r="J3494" s="119">
        <v>12</v>
      </c>
      <c r="K3494" s="217">
        <v>45031</v>
      </c>
      <c r="L3494" s="217">
        <v>45031</v>
      </c>
      <c r="M3494" s="217">
        <v>45031</v>
      </c>
      <c r="N3494" s="115" t="s">
        <v>6498</v>
      </c>
      <c r="O3494" s="115" t="s">
        <v>869</v>
      </c>
      <c r="P3494" s="115">
        <f t="shared" si="148"/>
        <v>4</v>
      </c>
      <c r="Q3494" s="115">
        <f t="shared" si="149"/>
        <v>2023</v>
      </c>
      <c r="R3494" s="115"/>
      <c r="S3494" s="115" t="str">
        <f t="shared" si="146"/>
        <v>TLJ</v>
      </c>
      <c r="T3494" s="115" t="str">
        <f>IFERROR(VLOOKUP(S3494,[1]LOKASI!$B$4:$D$19,2,0),"-")</f>
        <v>DISTRIK I</v>
      </c>
      <c r="U3494" s="216"/>
      <c r="V3494" s="216"/>
      <c r="W3494" s="215"/>
    </row>
    <row r="3495" spans="2:23" ht="69.75" hidden="1" customHeight="1" x14ac:dyDescent="0.35">
      <c r="B3495" s="115">
        <f t="shared" si="147"/>
        <v>3490</v>
      </c>
      <c r="C3495" s="115" t="s">
        <v>2301</v>
      </c>
      <c r="D3495" s="185" t="s">
        <v>6499</v>
      </c>
      <c r="E3495" s="186"/>
      <c r="F3495" s="187"/>
      <c r="G3495" s="214">
        <v>1</v>
      </c>
      <c r="H3495" s="214">
        <v>1</v>
      </c>
      <c r="I3495" s="214"/>
      <c r="J3495" s="119"/>
      <c r="K3495" s="217">
        <v>45031</v>
      </c>
      <c r="L3495" s="217">
        <v>45031</v>
      </c>
      <c r="M3495" s="217">
        <v>45031</v>
      </c>
      <c r="N3495" s="115" t="s">
        <v>6500</v>
      </c>
      <c r="O3495" s="115" t="s">
        <v>6412</v>
      </c>
      <c r="P3495" s="115">
        <f t="shared" si="148"/>
        <v>4</v>
      </c>
      <c r="Q3495" s="115">
        <f t="shared" si="149"/>
        <v>2023</v>
      </c>
      <c r="R3495" s="115"/>
      <c r="S3495" s="115" t="str">
        <f t="shared" si="146"/>
        <v>SKG XI LBK</v>
      </c>
      <c r="T3495" s="115" t="str">
        <f>IFERROR(VLOOKUP(S3495,[1]LOKASI!$B$4:$D$19,2,0),"-")</f>
        <v>-</v>
      </c>
      <c r="U3495" s="216"/>
      <c r="V3495" s="216"/>
      <c r="W3495" s="215"/>
    </row>
    <row r="3496" spans="2:23" ht="69.75" hidden="1" customHeight="1" x14ac:dyDescent="0.35">
      <c r="B3496" s="115">
        <f t="shared" si="147"/>
        <v>3491</v>
      </c>
      <c r="C3496" s="115" t="s">
        <v>2301</v>
      </c>
      <c r="D3496" s="185" t="s">
        <v>6501</v>
      </c>
      <c r="E3496" s="186"/>
      <c r="F3496" s="187"/>
      <c r="G3496" s="214">
        <v>1</v>
      </c>
      <c r="H3496" s="214">
        <v>1</v>
      </c>
      <c r="I3496" s="214"/>
      <c r="J3496" s="119"/>
      <c r="K3496" s="217">
        <v>45032</v>
      </c>
      <c r="L3496" s="217">
        <v>45032</v>
      </c>
      <c r="M3496" s="217">
        <v>45032</v>
      </c>
      <c r="N3496" s="115" t="s">
        <v>6502</v>
      </c>
      <c r="O3496" s="115" t="s">
        <v>6412</v>
      </c>
      <c r="P3496" s="115">
        <f t="shared" si="148"/>
        <v>4</v>
      </c>
      <c r="Q3496" s="115">
        <f t="shared" si="149"/>
        <v>2023</v>
      </c>
      <c r="R3496" s="115"/>
      <c r="S3496" s="115" t="str">
        <f t="shared" si="146"/>
        <v>SKG XI LBK</v>
      </c>
      <c r="T3496" s="115" t="str">
        <f>IFERROR(VLOOKUP(S3496,[1]LOKASI!$B$4:$D$19,2,0),"-")</f>
        <v>-</v>
      </c>
      <c r="U3496" s="216"/>
      <c r="V3496" s="216"/>
      <c r="W3496" s="215"/>
    </row>
    <row r="3497" spans="2:23" ht="69.75" hidden="1" customHeight="1" x14ac:dyDescent="0.35">
      <c r="B3497" s="115">
        <f t="shared" si="147"/>
        <v>3492</v>
      </c>
      <c r="C3497" s="115" t="s">
        <v>1755</v>
      </c>
      <c r="D3497" s="185" t="s">
        <v>6503</v>
      </c>
      <c r="E3497" s="186"/>
      <c r="F3497" s="187"/>
      <c r="G3497" s="214">
        <v>1</v>
      </c>
      <c r="H3497" s="214"/>
      <c r="I3497" s="214">
        <v>1</v>
      </c>
      <c r="J3497" s="119"/>
      <c r="K3497" s="217">
        <v>45032</v>
      </c>
      <c r="L3497" s="217">
        <v>45032</v>
      </c>
      <c r="M3497" s="217">
        <v>45032</v>
      </c>
      <c r="N3497" s="115" t="s">
        <v>6504</v>
      </c>
      <c r="O3497" s="115" t="s">
        <v>4243</v>
      </c>
      <c r="P3497" s="115">
        <f t="shared" si="148"/>
        <v>4</v>
      </c>
      <c r="Q3497" s="115">
        <f t="shared" si="149"/>
        <v>2023</v>
      </c>
      <c r="R3497" s="115"/>
      <c r="S3497" s="115" t="str">
        <f t="shared" si="146"/>
        <v>OGN</v>
      </c>
      <c r="T3497" s="115" t="str">
        <f>IFERROR(VLOOKUP(S3497,[1]LOKASI!$B$4:$D$19,2,0),"-")</f>
        <v>DISTRIK II</v>
      </c>
      <c r="U3497" s="216"/>
      <c r="V3497" s="216"/>
      <c r="W3497" s="215"/>
    </row>
    <row r="3498" spans="2:23" ht="69.75" hidden="1" customHeight="1" x14ac:dyDescent="0.35">
      <c r="B3498" s="115">
        <f t="shared" si="147"/>
        <v>3493</v>
      </c>
      <c r="C3498" s="115" t="s">
        <v>1755</v>
      </c>
      <c r="D3498" s="185" t="s">
        <v>6505</v>
      </c>
      <c r="E3498" s="186"/>
      <c r="F3498" s="187"/>
      <c r="G3498" s="214">
        <v>1</v>
      </c>
      <c r="H3498" s="214"/>
      <c r="I3498" s="214">
        <v>1</v>
      </c>
      <c r="J3498" s="119"/>
      <c r="K3498" s="217">
        <v>45032</v>
      </c>
      <c r="L3498" s="217">
        <v>45032</v>
      </c>
      <c r="M3498" s="217">
        <v>45032</v>
      </c>
      <c r="N3498" s="115" t="s">
        <v>6506</v>
      </c>
      <c r="O3498" s="115" t="s">
        <v>3186</v>
      </c>
      <c r="P3498" s="115">
        <f t="shared" si="148"/>
        <v>4</v>
      </c>
      <c r="Q3498" s="115">
        <f t="shared" si="149"/>
        <v>2023</v>
      </c>
      <c r="R3498" s="115"/>
      <c r="S3498" s="115" t="str">
        <f t="shared" si="146"/>
        <v>OGN</v>
      </c>
      <c r="T3498" s="115" t="str">
        <f>IFERROR(VLOOKUP(S3498,[1]LOKASI!$B$4:$D$19,2,0),"-")</f>
        <v>DISTRIK II</v>
      </c>
      <c r="U3498" s="216"/>
      <c r="V3498" s="216"/>
      <c r="W3498" s="215"/>
    </row>
    <row r="3499" spans="2:23" ht="69.75" hidden="1" customHeight="1" x14ac:dyDescent="0.35">
      <c r="B3499" s="115">
        <f t="shared" si="147"/>
        <v>3494</v>
      </c>
      <c r="C3499" s="115" t="s">
        <v>1755</v>
      </c>
      <c r="D3499" s="185" t="s">
        <v>6507</v>
      </c>
      <c r="E3499" s="186"/>
      <c r="F3499" s="187"/>
      <c r="G3499" s="214">
        <v>1</v>
      </c>
      <c r="H3499" s="214"/>
      <c r="I3499" s="214">
        <v>1</v>
      </c>
      <c r="J3499" s="119"/>
      <c r="K3499" s="217">
        <v>45033</v>
      </c>
      <c r="L3499" s="217">
        <v>45033</v>
      </c>
      <c r="M3499" s="217">
        <v>45033</v>
      </c>
      <c r="N3499" s="115" t="s">
        <v>6508</v>
      </c>
      <c r="O3499" s="115" t="s">
        <v>1018</v>
      </c>
      <c r="P3499" s="115">
        <f t="shared" si="148"/>
        <v>4</v>
      </c>
      <c r="Q3499" s="115">
        <f t="shared" si="149"/>
        <v>2023</v>
      </c>
      <c r="R3499" s="115"/>
      <c r="S3499" s="115" t="str">
        <f t="shared" si="146"/>
        <v>TLJ</v>
      </c>
      <c r="T3499" s="115" t="str">
        <f>IFERROR(VLOOKUP(S3499,[1]LOKASI!$B$4:$D$19,2,0),"-")</f>
        <v>DISTRIK I</v>
      </c>
      <c r="U3499" s="216"/>
      <c r="V3499" s="216"/>
      <c r="W3499" s="215"/>
    </row>
    <row r="3500" spans="2:23" ht="69.75" hidden="1" customHeight="1" x14ac:dyDescent="0.35">
      <c r="B3500" s="115">
        <f t="shared" si="147"/>
        <v>3495</v>
      </c>
      <c r="C3500" s="115" t="s">
        <v>2301</v>
      </c>
      <c r="D3500" s="185" t="s">
        <v>6509</v>
      </c>
      <c r="E3500" s="186"/>
      <c r="F3500" s="187"/>
      <c r="G3500" s="214">
        <v>1</v>
      </c>
      <c r="H3500" s="214"/>
      <c r="I3500" s="214">
        <v>1</v>
      </c>
      <c r="J3500" s="119"/>
      <c r="K3500" s="217">
        <v>45033</v>
      </c>
      <c r="L3500" s="217">
        <v>45033</v>
      </c>
      <c r="M3500" s="217">
        <v>45033</v>
      </c>
      <c r="N3500" s="115" t="s">
        <v>6473</v>
      </c>
      <c r="O3500" s="115" t="s">
        <v>1557</v>
      </c>
      <c r="P3500" s="115">
        <f t="shared" si="148"/>
        <v>4</v>
      </c>
      <c r="Q3500" s="115">
        <f t="shared" si="149"/>
        <v>2023</v>
      </c>
      <c r="R3500" s="115"/>
      <c r="S3500" s="115" t="str">
        <f t="shared" si="146"/>
        <v>SP II TLJ</v>
      </c>
      <c r="T3500" s="115" t="str">
        <f>IFERROR(VLOOKUP(S3500,[1]LOKASI!$B$4:$D$19,2,0),"-")</f>
        <v>-</v>
      </c>
      <c r="U3500" s="216"/>
      <c r="V3500" s="216"/>
      <c r="W3500" s="215"/>
    </row>
    <row r="3501" spans="2:23" ht="69.75" hidden="1" customHeight="1" x14ac:dyDescent="0.35">
      <c r="B3501" s="115">
        <f t="shared" si="147"/>
        <v>3496</v>
      </c>
      <c r="C3501" s="115" t="s">
        <v>1755</v>
      </c>
      <c r="D3501" s="185" t="s">
        <v>6510</v>
      </c>
      <c r="E3501" s="186"/>
      <c r="F3501" s="187"/>
      <c r="G3501" s="214">
        <v>1</v>
      </c>
      <c r="H3501" s="214"/>
      <c r="I3501" s="214">
        <v>1</v>
      </c>
      <c r="J3501" s="119"/>
      <c r="K3501" s="217">
        <v>45033</v>
      </c>
      <c r="L3501" s="217">
        <v>45033</v>
      </c>
      <c r="M3501" s="217">
        <v>45033</v>
      </c>
      <c r="N3501" s="115" t="s">
        <v>6511</v>
      </c>
      <c r="O3501" s="115" t="s">
        <v>614</v>
      </c>
      <c r="P3501" s="115">
        <f t="shared" si="148"/>
        <v>4</v>
      </c>
      <c r="Q3501" s="115">
        <f t="shared" si="149"/>
        <v>2023</v>
      </c>
      <c r="R3501" s="115"/>
      <c r="S3501" s="115" t="str">
        <f t="shared" si="146"/>
        <v>TLJ</v>
      </c>
      <c r="T3501" s="115" t="str">
        <f>IFERROR(VLOOKUP(S3501,[1]LOKASI!$B$4:$D$19,2,0),"-")</f>
        <v>DISTRIK I</v>
      </c>
      <c r="U3501" s="216"/>
      <c r="V3501" s="216"/>
      <c r="W3501" s="215"/>
    </row>
    <row r="3502" spans="2:23" ht="69.75" hidden="1" customHeight="1" x14ac:dyDescent="0.35">
      <c r="B3502" s="115">
        <f t="shared" si="147"/>
        <v>3497</v>
      </c>
      <c r="C3502" s="115" t="s">
        <v>1755</v>
      </c>
      <c r="D3502" s="185" t="s">
        <v>6512</v>
      </c>
      <c r="E3502" s="186"/>
      <c r="F3502" s="187"/>
      <c r="G3502" s="214">
        <v>1</v>
      </c>
      <c r="H3502" s="214"/>
      <c r="I3502" s="214"/>
      <c r="J3502" s="119">
        <v>24</v>
      </c>
      <c r="K3502" s="217">
        <v>45033</v>
      </c>
      <c r="L3502" s="217">
        <v>45033</v>
      </c>
      <c r="M3502" s="217">
        <v>45033</v>
      </c>
      <c r="N3502" s="115" t="s">
        <v>6513</v>
      </c>
      <c r="O3502" s="115" t="s">
        <v>1675</v>
      </c>
      <c r="P3502" s="115">
        <f t="shared" si="148"/>
        <v>4</v>
      </c>
      <c r="Q3502" s="115">
        <f t="shared" si="149"/>
        <v>2023</v>
      </c>
      <c r="R3502" s="115"/>
      <c r="S3502" s="115" t="str">
        <f t="shared" si="146"/>
        <v>TTB</v>
      </c>
      <c r="T3502" s="115" t="str">
        <f>IFERROR(VLOOKUP(S3502,[1]LOKASI!$B$4:$D$19,2,0),"-")</f>
        <v>DISTRIK II</v>
      </c>
      <c r="U3502" s="216"/>
      <c r="V3502" s="216"/>
      <c r="W3502" s="215"/>
    </row>
    <row r="3503" spans="2:23" ht="69.75" hidden="1" customHeight="1" x14ac:dyDescent="0.35">
      <c r="B3503" s="115">
        <f t="shared" si="147"/>
        <v>3498</v>
      </c>
      <c r="C3503" s="115" t="s">
        <v>1300</v>
      </c>
      <c r="D3503" s="185" t="s">
        <v>6514</v>
      </c>
      <c r="E3503" s="186"/>
      <c r="F3503" s="187"/>
      <c r="G3503" s="214">
        <v>1</v>
      </c>
      <c r="H3503" s="214"/>
      <c r="I3503" s="214"/>
      <c r="J3503" s="119">
        <v>10</v>
      </c>
      <c r="K3503" s="217">
        <v>45033</v>
      </c>
      <c r="L3503" s="217">
        <v>45033</v>
      </c>
      <c r="M3503" s="217">
        <v>45033</v>
      </c>
      <c r="N3503" s="115" t="s">
        <v>6515</v>
      </c>
      <c r="O3503" s="115" t="s">
        <v>6516</v>
      </c>
      <c r="P3503" s="115">
        <f t="shared" si="148"/>
        <v>4</v>
      </c>
      <c r="Q3503" s="115">
        <f t="shared" si="149"/>
        <v>2023</v>
      </c>
      <c r="R3503" s="115"/>
      <c r="S3503" s="115" t="str">
        <f t="shared" si="146"/>
        <v>SP OGAN - SP I TMT</v>
      </c>
      <c r="T3503" s="115" t="str">
        <f>IFERROR(VLOOKUP(S3503,[1]LOKASI!$B$4:$D$19,2,0),"-")</f>
        <v>-</v>
      </c>
      <c r="U3503" s="216"/>
      <c r="V3503" s="216"/>
      <c r="W3503" s="215"/>
    </row>
    <row r="3504" spans="2:23" ht="69.75" hidden="1" customHeight="1" x14ac:dyDescent="0.35">
      <c r="B3504" s="115">
        <f t="shared" si="147"/>
        <v>3499</v>
      </c>
      <c r="C3504" s="115" t="s">
        <v>1755</v>
      </c>
      <c r="D3504" s="185" t="s">
        <v>6517</v>
      </c>
      <c r="E3504" s="186"/>
      <c r="F3504" s="187"/>
      <c r="G3504" s="214">
        <v>1</v>
      </c>
      <c r="H3504" s="214"/>
      <c r="I3504" s="214"/>
      <c r="J3504" s="119">
        <v>24</v>
      </c>
      <c r="K3504" s="217">
        <v>45034</v>
      </c>
      <c r="L3504" s="217">
        <v>45034</v>
      </c>
      <c r="M3504" s="217">
        <v>45034</v>
      </c>
      <c r="N3504" s="115" t="s">
        <v>6518</v>
      </c>
      <c r="O3504" s="115" t="s">
        <v>1675</v>
      </c>
      <c r="P3504" s="115">
        <f t="shared" si="148"/>
        <v>4</v>
      </c>
      <c r="Q3504" s="115">
        <f t="shared" si="149"/>
        <v>2023</v>
      </c>
      <c r="R3504" s="115"/>
      <c r="S3504" s="115" t="str">
        <f t="shared" si="146"/>
        <v>TTB</v>
      </c>
      <c r="T3504" s="115" t="str">
        <f>IFERROR(VLOOKUP(S3504,[1]LOKASI!$B$4:$D$19,2,0),"-")</f>
        <v>DISTRIK II</v>
      </c>
      <c r="U3504" s="216"/>
      <c r="V3504" s="216"/>
      <c r="W3504" s="215"/>
    </row>
    <row r="3505" spans="2:23" ht="69.75" hidden="1" customHeight="1" x14ac:dyDescent="0.35">
      <c r="B3505" s="115">
        <f t="shared" si="147"/>
        <v>3500</v>
      </c>
      <c r="C3505" s="115" t="s">
        <v>1755</v>
      </c>
      <c r="D3505" s="185" t="s">
        <v>6519</v>
      </c>
      <c r="E3505" s="186"/>
      <c r="F3505" s="187"/>
      <c r="G3505" s="214">
        <v>1</v>
      </c>
      <c r="H3505" s="214">
        <v>1</v>
      </c>
      <c r="I3505" s="214"/>
      <c r="J3505" s="119"/>
      <c r="K3505" s="217">
        <v>45034</v>
      </c>
      <c r="L3505" s="217">
        <v>45034</v>
      </c>
      <c r="M3505" s="217">
        <v>45034</v>
      </c>
      <c r="N3505" s="115" t="s">
        <v>6520</v>
      </c>
      <c r="O3505" s="115" t="s">
        <v>1362</v>
      </c>
      <c r="P3505" s="115">
        <f t="shared" si="148"/>
        <v>4</v>
      </c>
      <c r="Q3505" s="115">
        <f t="shared" si="149"/>
        <v>2023</v>
      </c>
      <c r="R3505" s="115"/>
      <c r="S3505" s="115" t="str">
        <f t="shared" si="146"/>
        <v>BRG</v>
      </c>
      <c r="T3505" s="115" t="str">
        <f>IFERROR(VLOOKUP(S3505,[1]LOKASI!$B$4:$D$19,2,0),"-")</f>
        <v>DISTRIK III</v>
      </c>
      <c r="U3505" s="216"/>
      <c r="V3505" s="216"/>
      <c r="W3505" s="215"/>
    </row>
    <row r="3506" spans="2:23" ht="69.75" hidden="1" customHeight="1" x14ac:dyDescent="0.35">
      <c r="B3506" s="115">
        <f t="shared" si="147"/>
        <v>3501</v>
      </c>
      <c r="C3506" s="115" t="s">
        <v>1755</v>
      </c>
      <c r="D3506" s="185" t="s">
        <v>6521</v>
      </c>
      <c r="E3506" s="186"/>
      <c r="F3506" s="187"/>
      <c r="G3506" s="214">
        <v>1</v>
      </c>
      <c r="H3506" s="214"/>
      <c r="I3506" s="214"/>
      <c r="J3506" s="119">
        <v>12</v>
      </c>
      <c r="K3506" s="217">
        <v>45035</v>
      </c>
      <c r="L3506" s="217">
        <v>45035</v>
      </c>
      <c r="M3506" s="217">
        <v>45035</v>
      </c>
      <c r="N3506" s="115" t="s">
        <v>6518</v>
      </c>
      <c r="O3506" s="115" t="s">
        <v>1675</v>
      </c>
      <c r="P3506" s="115">
        <f t="shared" si="148"/>
        <v>4</v>
      </c>
      <c r="Q3506" s="115">
        <f t="shared" si="149"/>
        <v>2023</v>
      </c>
      <c r="R3506" s="115"/>
      <c r="S3506" s="115" t="str">
        <f t="shared" si="146"/>
        <v>TTB</v>
      </c>
      <c r="T3506" s="115" t="str">
        <f>IFERROR(VLOOKUP(S3506,[1]LOKASI!$B$4:$D$19,2,0),"-")</f>
        <v>DISTRIK II</v>
      </c>
      <c r="U3506" s="216"/>
      <c r="V3506" s="216"/>
      <c r="W3506" s="215"/>
    </row>
    <row r="3507" spans="2:23" ht="69.75" hidden="1" customHeight="1" x14ac:dyDescent="0.35">
      <c r="B3507" s="115">
        <f t="shared" si="147"/>
        <v>3502</v>
      </c>
      <c r="C3507" s="115" t="s">
        <v>1755</v>
      </c>
      <c r="D3507" s="185" t="s">
        <v>6522</v>
      </c>
      <c r="E3507" s="186"/>
      <c r="F3507" s="187"/>
      <c r="G3507" s="214">
        <v>1</v>
      </c>
      <c r="H3507" s="214"/>
      <c r="I3507" s="214"/>
      <c r="J3507" s="119">
        <v>24</v>
      </c>
      <c r="K3507" s="217">
        <v>45035</v>
      </c>
      <c r="L3507" s="217">
        <v>45035</v>
      </c>
      <c r="M3507" s="217">
        <v>45035</v>
      </c>
      <c r="N3507" s="115" t="s">
        <v>6475</v>
      </c>
      <c r="O3507" s="115" t="s">
        <v>1363</v>
      </c>
      <c r="P3507" s="115">
        <f t="shared" si="148"/>
        <v>4</v>
      </c>
      <c r="Q3507" s="115">
        <f t="shared" si="149"/>
        <v>2023</v>
      </c>
      <c r="R3507" s="115"/>
      <c r="S3507" s="115" t="str">
        <f t="shared" si="146"/>
        <v>BRG</v>
      </c>
      <c r="T3507" s="115" t="str">
        <f>IFERROR(VLOOKUP(S3507,[1]LOKASI!$B$4:$D$19,2,0),"-")</f>
        <v>DISTRIK III</v>
      </c>
      <c r="U3507" s="216"/>
      <c r="V3507" s="216"/>
      <c r="W3507" s="215"/>
    </row>
    <row r="3508" spans="2:23" ht="69.75" hidden="1" customHeight="1" x14ac:dyDescent="0.35">
      <c r="B3508" s="115">
        <f t="shared" si="147"/>
        <v>3503</v>
      </c>
      <c r="C3508" s="115" t="s">
        <v>2301</v>
      </c>
      <c r="D3508" s="185" t="s">
        <v>6523</v>
      </c>
      <c r="E3508" s="186"/>
      <c r="F3508" s="187"/>
      <c r="G3508" s="214">
        <v>1</v>
      </c>
      <c r="H3508" s="214"/>
      <c r="I3508" s="214">
        <v>1</v>
      </c>
      <c r="J3508" s="119"/>
      <c r="K3508" s="217">
        <v>45036</v>
      </c>
      <c r="L3508" s="217">
        <v>45036</v>
      </c>
      <c r="M3508" s="217">
        <v>45036</v>
      </c>
      <c r="N3508" s="115" t="s">
        <v>6524</v>
      </c>
      <c r="O3508" s="115" t="s">
        <v>6412</v>
      </c>
      <c r="P3508" s="115">
        <f t="shared" si="148"/>
        <v>4</v>
      </c>
      <c r="Q3508" s="115">
        <f t="shared" si="149"/>
        <v>2023</v>
      </c>
      <c r="R3508" s="115"/>
      <c r="S3508" s="115" t="str">
        <f t="shared" si="146"/>
        <v>SKG XI LBK</v>
      </c>
      <c r="T3508" s="115" t="str">
        <f>IFERROR(VLOOKUP(S3508,[1]LOKASI!$B$4:$D$19,2,0),"-")</f>
        <v>-</v>
      </c>
      <c r="U3508" s="216"/>
      <c r="V3508" s="216"/>
      <c r="W3508" s="215"/>
    </row>
    <row r="3509" spans="2:23" ht="69.75" hidden="1" customHeight="1" x14ac:dyDescent="0.35">
      <c r="B3509" s="115">
        <f t="shared" si="147"/>
        <v>3504</v>
      </c>
      <c r="C3509" s="115" t="s">
        <v>1755</v>
      </c>
      <c r="D3509" s="185" t="s">
        <v>6525</v>
      </c>
      <c r="E3509" s="186"/>
      <c r="F3509" s="187"/>
      <c r="G3509" s="214">
        <v>1</v>
      </c>
      <c r="H3509" s="214"/>
      <c r="I3509" s="214"/>
      <c r="J3509" s="119">
        <v>12</v>
      </c>
      <c r="K3509" s="217">
        <v>45036</v>
      </c>
      <c r="L3509" s="217">
        <v>45036</v>
      </c>
      <c r="M3509" s="217">
        <v>45036</v>
      </c>
      <c r="N3509" s="115" t="s">
        <v>6473</v>
      </c>
      <c r="O3509" s="115" t="s">
        <v>1675</v>
      </c>
      <c r="P3509" s="115">
        <f t="shared" si="148"/>
        <v>4</v>
      </c>
      <c r="Q3509" s="115">
        <f t="shared" si="149"/>
        <v>2023</v>
      </c>
      <c r="R3509" s="115"/>
      <c r="S3509" s="115" t="str">
        <f t="shared" si="146"/>
        <v>TTB</v>
      </c>
      <c r="T3509" s="115" t="str">
        <f>IFERROR(VLOOKUP(S3509,[1]LOKASI!$B$4:$D$19,2,0),"-")</f>
        <v>DISTRIK II</v>
      </c>
      <c r="U3509" s="216"/>
      <c r="V3509" s="216"/>
      <c r="W3509" s="215"/>
    </row>
    <row r="3510" spans="2:23" ht="69.75" hidden="1" customHeight="1" x14ac:dyDescent="0.35">
      <c r="B3510" s="115">
        <f t="shared" si="147"/>
        <v>3505</v>
      </c>
      <c r="C3510" s="115" t="s">
        <v>1755</v>
      </c>
      <c r="D3510" s="185" t="s">
        <v>6526</v>
      </c>
      <c r="E3510" s="186"/>
      <c r="F3510" s="187"/>
      <c r="G3510" s="214">
        <v>1</v>
      </c>
      <c r="H3510" s="214"/>
      <c r="I3510" s="214"/>
      <c r="J3510" s="119">
        <v>12</v>
      </c>
      <c r="K3510" s="217">
        <v>45036</v>
      </c>
      <c r="L3510" s="217">
        <v>45036</v>
      </c>
      <c r="M3510" s="217">
        <v>45036</v>
      </c>
      <c r="N3510" s="115" t="s">
        <v>6527</v>
      </c>
      <c r="O3510" s="115" t="s">
        <v>1772</v>
      </c>
      <c r="P3510" s="115">
        <f t="shared" si="148"/>
        <v>4</v>
      </c>
      <c r="Q3510" s="115">
        <f t="shared" si="149"/>
        <v>2023</v>
      </c>
      <c r="R3510" s="115"/>
      <c r="S3510" s="115" t="str">
        <f t="shared" si="146"/>
        <v>OGN</v>
      </c>
      <c r="T3510" s="115" t="str">
        <f>IFERROR(VLOOKUP(S3510,[1]LOKASI!$B$4:$D$19,2,0),"-")</f>
        <v>DISTRIK II</v>
      </c>
      <c r="U3510" s="216"/>
      <c r="V3510" s="216"/>
      <c r="W3510" s="215"/>
    </row>
    <row r="3511" spans="2:23" ht="69.75" hidden="1" customHeight="1" x14ac:dyDescent="0.35">
      <c r="B3511" s="115">
        <f t="shared" si="147"/>
        <v>3506</v>
      </c>
      <c r="C3511" s="115" t="s">
        <v>1755</v>
      </c>
      <c r="D3511" s="185" t="s">
        <v>6528</v>
      </c>
      <c r="E3511" s="186"/>
      <c r="F3511" s="187"/>
      <c r="G3511" s="214">
        <v>1</v>
      </c>
      <c r="H3511" s="214">
        <v>1</v>
      </c>
      <c r="I3511" s="214"/>
      <c r="J3511" s="119"/>
      <c r="K3511" s="217">
        <v>45036</v>
      </c>
      <c r="L3511" s="217">
        <v>45036</v>
      </c>
      <c r="M3511" s="217">
        <v>45036</v>
      </c>
      <c r="N3511" s="115" t="s">
        <v>6529</v>
      </c>
      <c r="O3511" s="115" t="s">
        <v>1364</v>
      </c>
      <c r="P3511" s="115">
        <f t="shared" si="148"/>
        <v>4</v>
      </c>
      <c r="Q3511" s="115">
        <f t="shared" si="149"/>
        <v>2023</v>
      </c>
      <c r="R3511" s="115"/>
      <c r="S3511" s="115" t="str">
        <f t="shared" si="146"/>
        <v>BRG</v>
      </c>
      <c r="T3511" s="115" t="str">
        <f>IFERROR(VLOOKUP(S3511,[1]LOKASI!$B$4:$D$19,2,0),"-")</f>
        <v>DISTRIK III</v>
      </c>
      <c r="U3511" s="216"/>
      <c r="V3511" s="216"/>
      <c r="W3511" s="215"/>
    </row>
    <row r="3512" spans="2:23" ht="69.75" hidden="1" customHeight="1" x14ac:dyDescent="0.35">
      <c r="B3512" s="115">
        <f t="shared" si="147"/>
        <v>3507</v>
      </c>
      <c r="C3512" s="115" t="s">
        <v>1755</v>
      </c>
      <c r="D3512" s="185" t="s">
        <v>6530</v>
      </c>
      <c r="E3512" s="186"/>
      <c r="F3512" s="187"/>
      <c r="G3512" s="214">
        <v>1</v>
      </c>
      <c r="H3512" s="214"/>
      <c r="I3512" s="214">
        <v>1</v>
      </c>
      <c r="J3512" s="119"/>
      <c r="K3512" s="217">
        <v>45037</v>
      </c>
      <c r="L3512" s="217">
        <v>45037</v>
      </c>
      <c r="M3512" s="217">
        <v>45037</v>
      </c>
      <c r="N3512" s="115" t="s">
        <v>6531</v>
      </c>
      <c r="O3512" s="115" t="s">
        <v>1022</v>
      </c>
      <c r="P3512" s="115">
        <f t="shared" si="148"/>
        <v>4</v>
      </c>
      <c r="Q3512" s="115">
        <f t="shared" si="149"/>
        <v>2023</v>
      </c>
      <c r="R3512" s="115"/>
      <c r="S3512" s="115" t="str">
        <f t="shared" si="146"/>
        <v>TLJ</v>
      </c>
      <c r="T3512" s="115" t="str">
        <f>IFERROR(VLOOKUP(S3512,[1]LOKASI!$B$4:$D$19,2,0),"-")</f>
        <v>DISTRIK I</v>
      </c>
      <c r="U3512" s="216"/>
      <c r="V3512" s="216"/>
      <c r="W3512" s="215"/>
    </row>
    <row r="3513" spans="2:23" ht="69.75" hidden="1" customHeight="1" x14ac:dyDescent="0.35">
      <c r="B3513" s="115">
        <f t="shared" si="147"/>
        <v>3508</v>
      </c>
      <c r="C3513" s="115" t="s">
        <v>3679</v>
      </c>
      <c r="D3513" s="185" t="s">
        <v>6532</v>
      </c>
      <c r="E3513" s="186"/>
      <c r="F3513" s="187"/>
      <c r="G3513" s="214">
        <v>1</v>
      </c>
      <c r="H3513" s="214">
        <v>1</v>
      </c>
      <c r="I3513" s="214"/>
      <c r="J3513" s="119"/>
      <c r="K3513" s="217">
        <v>45037</v>
      </c>
      <c r="L3513" s="217">
        <v>45037</v>
      </c>
      <c r="M3513" s="217">
        <v>45037</v>
      </c>
      <c r="N3513" s="115" t="s">
        <v>6533</v>
      </c>
      <c r="O3513" s="115" t="s">
        <v>6534</v>
      </c>
      <c r="P3513" s="115">
        <f t="shared" si="148"/>
        <v>4</v>
      </c>
      <c r="Q3513" s="115">
        <f t="shared" si="149"/>
        <v>2023</v>
      </c>
      <c r="R3513" s="115"/>
      <c r="S3513" s="115" t="str">
        <f t="shared" si="146"/>
        <v>TMT</v>
      </c>
      <c r="T3513" s="115" t="str">
        <f>IFERROR(VLOOKUP(S3513,[1]LOKASI!$B$4:$D$19,2,0),"-")</f>
        <v>DISTRIK II</v>
      </c>
      <c r="U3513" s="216"/>
      <c r="V3513" s="216"/>
      <c r="W3513" s="215"/>
    </row>
    <row r="3514" spans="2:23" ht="69.75" hidden="1" customHeight="1" x14ac:dyDescent="0.35">
      <c r="B3514" s="115">
        <f t="shared" si="147"/>
        <v>3509</v>
      </c>
      <c r="C3514" s="115" t="s">
        <v>1755</v>
      </c>
      <c r="D3514" s="185" t="s">
        <v>6535</v>
      </c>
      <c r="E3514" s="186"/>
      <c r="F3514" s="187"/>
      <c r="G3514" s="214">
        <v>1</v>
      </c>
      <c r="H3514" s="214"/>
      <c r="I3514" s="214">
        <v>1</v>
      </c>
      <c r="J3514" s="119"/>
      <c r="K3514" s="217">
        <v>45037</v>
      </c>
      <c r="L3514" s="217">
        <v>45037</v>
      </c>
      <c r="M3514" s="217">
        <v>45037</v>
      </c>
      <c r="N3514" s="115" t="s">
        <v>6536</v>
      </c>
      <c r="O3514" s="115" t="s">
        <v>1364</v>
      </c>
      <c r="P3514" s="115">
        <f t="shared" si="148"/>
        <v>4</v>
      </c>
      <c r="Q3514" s="115">
        <f t="shared" si="149"/>
        <v>2023</v>
      </c>
      <c r="R3514" s="115"/>
      <c r="S3514" s="115" t="str">
        <f t="shared" si="146"/>
        <v>BRG</v>
      </c>
      <c r="T3514" s="115" t="str">
        <f>IFERROR(VLOOKUP(S3514,[1]LOKASI!$B$4:$D$19,2,0),"-")</f>
        <v>DISTRIK III</v>
      </c>
      <c r="U3514" s="216"/>
      <c r="V3514" s="216"/>
      <c r="W3514" s="215"/>
    </row>
    <row r="3515" spans="2:23" ht="69.75" hidden="1" customHeight="1" x14ac:dyDescent="0.35">
      <c r="B3515" s="115">
        <f t="shared" si="147"/>
        <v>3510</v>
      </c>
      <c r="C3515" s="115" t="s">
        <v>1755</v>
      </c>
      <c r="D3515" s="185" t="s">
        <v>6537</v>
      </c>
      <c r="E3515" s="186"/>
      <c r="F3515" s="187"/>
      <c r="G3515" s="214">
        <v>1</v>
      </c>
      <c r="H3515" s="214"/>
      <c r="I3515" s="214">
        <v>1</v>
      </c>
      <c r="J3515" s="119">
        <v>9</v>
      </c>
      <c r="K3515" s="217">
        <v>45039</v>
      </c>
      <c r="L3515" s="217">
        <v>45039</v>
      </c>
      <c r="M3515" s="217">
        <v>45039</v>
      </c>
      <c r="N3515" s="115" t="s">
        <v>6538</v>
      </c>
      <c r="O3515" s="115" t="s">
        <v>1419</v>
      </c>
      <c r="P3515" s="115">
        <f t="shared" si="148"/>
        <v>4</v>
      </c>
      <c r="Q3515" s="115">
        <f t="shared" si="149"/>
        <v>2023</v>
      </c>
      <c r="R3515" s="115"/>
      <c r="S3515" s="115" t="str">
        <f t="shared" si="146"/>
        <v>GNK</v>
      </c>
      <c r="T3515" s="115" t="str">
        <f>IFERROR(VLOOKUP(S3515,[1]LOKASI!$B$4:$D$19,2,0),"-")</f>
        <v>DISTRIK I</v>
      </c>
      <c r="U3515" s="216"/>
      <c r="V3515" s="216"/>
      <c r="W3515" s="215"/>
    </row>
    <row r="3516" spans="2:23" ht="69.75" hidden="1" customHeight="1" x14ac:dyDescent="0.35">
      <c r="B3516" s="115">
        <f t="shared" si="147"/>
        <v>3511</v>
      </c>
      <c r="C3516" s="115" t="s">
        <v>1755</v>
      </c>
      <c r="D3516" s="185" t="s">
        <v>6539</v>
      </c>
      <c r="E3516" s="186"/>
      <c r="F3516" s="187"/>
      <c r="G3516" s="214">
        <v>1</v>
      </c>
      <c r="H3516" s="214"/>
      <c r="I3516" s="214"/>
      <c r="J3516" s="119">
        <v>12</v>
      </c>
      <c r="K3516" s="217">
        <v>45039</v>
      </c>
      <c r="L3516" s="217">
        <v>45039</v>
      </c>
      <c r="M3516" s="217">
        <v>45039</v>
      </c>
      <c r="N3516" s="115" t="s">
        <v>6540</v>
      </c>
      <c r="O3516" s="115" t="s">
        <v>1501</v>
      </c>
      <c r="P3516" s="115">
        <f t="shared" si="148"/>
        <v>4</v>
      </c>
      <c r="Q3516" s="115">
        <f t="shared" si="149"/>
        <v>2023</v>
      </c>
      <c r="R3516" s="115"/>
      <c r="S3516" s="115" t="str">
        <f t="shared" si="146"/>
        <v>PMB</v>
      </c>
      <c r="T3516" s="115" t="str">
        <f>IFERROR(VLOOKUP(S3516,[1]LOKASI!$B$4:$D$19,2,0),"-")</f>
        <v>DISTRIK I</v>
      </c>
      <c r="U3516" s="216"/>
      <c r="V3516" s="216"/>
      <c r="W3516" s="215"/>
    </row>
    <row r="3517" spans="2:23" ht="69.75" hidden="1" customHeight="1" x14ac:dyDescent="0.35">
      <c r="B3517" s="115">
        <f t="shared" si="147"/>
        <v>3512</v>
      </c>
      <c r="C3517" s="115" t="s">
        <v>1755</v>
      </c>
      <c r="D3517" s="185" t="s">
        <v>6541</v>
      </c>
      <c r="E3517" s="186"/>
      <c r="F3517" s="187"/>
      <c r="G3517" s="214">
        <v>1</v>
      </c>
      <c r="H3517" s="214"/>
      <c r="I3517" s="214">
        <v>1</v>
      </c>
      <c r="J3517" s="119"/>
      <c r="K3517" s="217">
        <v>45039</v>
      </c>
      <c r="L3517" s="217">
        <v>45039</v>
      </c>
      <c r="M3517" s="217">
        <v>45039</v>
      </c>
      <c r="N3517" s="115" t="s">
        <v>6500</v>
      </c>
      <c r="O3517" s="115" t="s">
        <v>1022</v>
      </c>
      <c r="P3517" s="115">
        <f t="shared" si="148"/>
        <v>4</v>
      </c>
      <c r="Q3517" s="115">
        <f t="shared" si="149"/>
        <v>2023</v>
      </c>
      <c r="R3517" s="115"/>
      <c r="S3517" s="115" t="str">
        <f t="shared" si="146"/>
        <v>TLJ</v>
      </c>
      <c r="T3517" s="115" t="str">
        <f>IFERROR(VLOOKUP(S3517,[1]LOKASI!$B$4:$D$19,2,0),"-")</f>
        <v>DISTRIK I</v>
      </c>
      <c r="U3517" s="216"/>
      <c r="V3517" s="216"/>
      <c r="W3517" s="215"/>
    </row>
    <row r="3518" spans="2:23" ht="69.75" hidden="1" customHeight="1" x14ac:dyDescent="0.35">
      <c r="B3518" s="115">
        <f t="shared" si="147"/>
        <v>3513</v>
      </c>
      <c r="C3518" s="115" t="s">
        <v>1755</v>
      </c>
      <c r="D3518" s="185" t="s">
        <v>6542</v>
      </c>
      <c r="E3518" s="186"/>
      <c r="F3518" s="187"/>
      <c r="G3518" s="214">
        <v>1</v>
      </c>
      <c r="H3518" s="214"/>
      <c r="I3518" s="214">
        <v>1</v>
      </c>
      <c r="J3518" s="119"/>
      <c r="K3518" s="217">
        <v>45039</v>
      </c>
      <c r="L3518" s="217">
        <v>45039</v>
      </c>
      <c r="M3518" s="217">
        <v>45039</v>
      </c>
      <c r="N3518" s="115" t="s">
        <v>3461</v>
      </c>
      <c r="O3518" s="115" t="s">
        <v>1362</v>
      </c>
      <c r="P3518" s="115">
        <f t="shared" si="148"/>
        <v>4</v>
      </c>
      <c r="Q3518" s="115">
        <f t="shared" si="149"/>
        <v>2023</v>
      </c>
      <c r="R3518" s="115"/>
      <c r="S3518" s="115" t="str">
        <f t="shared" si="146"/>
        <v>BRG</v>
      </c>
      <c r="T3518" s="115" t="str">
        <f>IFERROR(VLOOKUP(S3518,[1]LOKASI!$B$4:$D$19,2,0),"-")</f>
        <v>DISTRIK III</v>
      </c>
      <c r="U3518" s="216"/>
      <c r="V3518" s="216"/>
      <c r="W3518" s="215"/>
    </row>
    <row r="3519" spans="2:23" ht="69.75" hidden="1" customHeight="1" x14ac:dyDescent="0.35">
      <c r="B3519" s="115">
        <f t="shared" si="147"/>
        <v>3514</v>
      </c>
      <c r="C3519" s="115" t="s">
        <v>1300</v>
      </c>
      <c r="D3519" s="185" t="s">
        <v>6543</v>
      </c>
      <c r="E3519" s="186"/>
      <c r="F3519" s="187"/>
      <c r="G3519" s="214">
        <v>1</v>
      </c>
      <c r="H3519" s="214"/>
      <c r="I3519" s="214">
        <v>1</v>
      </c>
      <c r="J3519" s="119"/>
      <c r="K3519" s="217">
        <v>45040</v>
      </c>
      <c r="L3519" s="217">
        <v>45040</v>
      </c>
      <c r="M3519" s="217">
        <v>45044</v>
      </c>
      <c r="N3519" s="115" t="s">
        <v>3456</v>
      </c>
      <c r="O3519" s="115" t="s">
        <v>6544</v>
      </c>
      <c r="P3519" s="115">
        <f t="shared" si="148"/>
        <v>4</v>
      </c>
      <c r="Q3519" s="115">
        <f t="shared" si="149"/>
        <v>2023</v>
      </c>
      <c r="R3519" s="115"/>
      <c r="S3519" s="115" t="str">
        <f t="shared" si="146"/>
        <v>SP II GNK - SP II GNK</v>
      </c>
      <c r="T3519" s="115" t="str">
        <f>IFERROR(VLOOKUP(S3519,[1]LOKASI!$B$4:$D$19,2,0),"-")</f>
        <v>-</v>
      </c>
      <c r="U3519" s="216"/>
      <c r="V3519" s="216"/>
      <c r="W3519" s="215"/>
    </row>
    <row r="3520" spans="2:23" ht="202.5" hidden="1" customHeight="1" x14ac:dyDescent="0.35">
      <c r="B3520" s="115">
        <f t="shared" si="147"/>
        <v>3515</v>
      </c>
      <c r="C3520" s="115" t="s">
        <v>1300</v>
      </c>
      <c r="D3520" s="185" t="s">
        <v>6545</v>
      </c>
      <c r="E3520" s="186"/>
      <c r="F3520" s="187"/>
      <c r="G3520" s="214">
        <v>1</v>
      </c>
      <c r="H3520" s="214"/>
      <c r="I3520" s="214"/>
      <c r="J3520" s="119"/>
      <c r="K3520" s="217">
        <v>45040</v>
      </c>
      <c r="L3520" s="217">
        <v>45040</v>
      </c>
      <c r="M3520" s="217">
        <v>45042</v>
      </c>
      <c r="N3520" s="115" t="s">
        <v>4139</v>
      </c>
      <c r="O3520" s="115" t="s">
        <v>1792</v>
      </c>
      <c r="P3520" s="115">
        <f t="shared" si="148"/>
        <v>4</v>
      </c>
      <c r="Q3520" s="115">
        <f t="shared" si="149"/>
        <v>2023</v>
      </c>
      <c r="R3520" s="115"/>
      <c r="S3520" s="115" t="str">
        <f t="shared" si="146"/>
        <v>PDW-PPP</v>
      </c>
      <c r="T3520" s="115" t="str">
        <f>IFERROR(VLOOKUP(S3520,[1]LOKASI!$B$4:$D$19,2,0),"-")</f>
        <v>-</v>
      </c>
      <c r="U3520" s="216"/>
      <c r="V3520" s="216"/>
      <c r="W3520" s="215"/>
    </row>
    <row r="3521" spans="2:23" ht="69.75" hidden="1" customHeight="1" x14ac:dyDescent="0.35">
      <c r="B3521" s="115">
        <f t="shared" si="147"/>
        <v>3516</v>
      </c>
      <c r="C3521" s="115" t="s">
        <v>1755</v>
      </c>
      <c r="D3521" s="185" t="s">
        <v>6546</v>
      </c>
      <c r="E3521" s="186"/>
      <c r="F3521" s="187"/>
      <c r="G3521" s="214">
        <v>1</v>
      </c>
      <c r="H3521" s="214"/>
      <c r="I3521" s="214"/>
      <c r="J3521" s="119">
        <v>9</v>
      </c>
      <c r="K3521" s="217">
        <v>45041</v>
      </c>
      <c r="L3521" s="217">
        <v>45041</v>
      </c>
      <c r="M3521" s="217">
        <v>45041</v>
      </c>
      <c r="N3521" s="115" t="s">
        <v>6547</v>
      </c>
      <c r="O3521" s="115" t="s">
        <v>1419</v>
      </c>
      <c r="P3521" s="115">
        <f t="shared" si="148"/>
        <v>4</v>
      </c>
      <c r="Q3521" s="115">
        <f t="shared" si="149"/>
        <v>2023</v>
      </c>
      <c r="R3521" s="115"/>
      <c r="S3521" s="115" t="str">
        <f t="shared" si="146"/>
        <v>GNK</v>
      </c>
      <c r="T3521" s="115" t="str">
        <f>IFERROR(VLOOKUP(S3521,[1]LOKASI!$B$4:$D$19,2,0),"-")</f>
        <v>DISTRIK I</v>
      </c>
      <c r="U3521" s="216"/>
      <c r="V3521" s="216"/>
      <c r="W3521" s="215"/>
    </row>
    <row r="3522" spans="2:23" ht="69.75" hidden="1" customHeight="1" x14ac:dyDescent="0.35">
      <c r="B3522" s="115">
        <f t="shared" si="147"/>
        <v>3517</v>
      </c>
      <c r="C3522" s="115" t="s">
        <v>1755</v>
      </c>
      <c r="D3522" s="185" t="s">
        <v>6548</v>
      </c>
      <c r="E3522" s="186"/>
      <c r="F3522" s="187"/>
      <c r="G3522" s="214">
        <v>1</v>
      </c>
      <c r="H3522" s="214"/>
      <c r="I3522" s="214"/>
      <c r="J3522" s="119">
        <v>12</v>
      </c>
      <c r="K3522" s="217">
        <v>45042</v>
      </c>
      <c r="L3522" s="217">
        <v>45042</v>
      </c>
      <c r="M3522" s="217">
        <v>45042</v>
      </c>
      <c r="N3522" s="115" t="s">
        <v>4248</v>
      </c>
      <c r="O3522" s="115" t="s">
        <v>1580</v>
      </c>
      <c r="P3522" s="115">
        <f t="shared" si="148"/>
        <v>4</v>
      </c>
      <c r="Q3522" s="115">
        <f t="shared" si="149"/>
        <v>2023</v>
      </c>
      <c r="R3522" s="115"/>
      <c r="S3522" s="115" t="str">
        <f t="shared" si="146"/>
        <v>TLJ</v>
      </c>
      <c r="T3522" s="115" t="str">
        <f>IFERROR(VLOOKUP(S3522,[1]LOKASI!$B$4:$D$19,2,0),"-")</f>
        <v>DISTRIK I</v>
      </c>
      <c r="U3522" s="216"/>
      <c r="V3522" s="216"/>
      <c r="W3522" s="215"/>
    </row>
    <row r="3523" spans="2:23" ht="69.75" hidden="1" customHeight="1" x14ac:dyDescent="0.35">
      <c r="B3523" s="115">
        <f t="shared" si="147"/>
        <v>3518</v>
      </c>
      <c r="C3523" s="115" t="s">
        <v>2301</v>
      </c>
      <c r="D3523" s="185" t="s">
        <v>6549</v>
      </c>
      <c r="E3523" s="186"/>
      <c r="F3523" s="187"/>
      <c r="G3523" s="214">
        <v>1</v>
      </c>
      <c r="H3523" s="214"/>
      <c r="I3523" s="214">
        <v>1</v>
      </c>
      <c r="J3523" s="119"/>
      <c r="K3523" s="217">
        <v>45043</v>
      </c>
      <c r="L3523" s="217">
        <v>45043</v>
      </c>
      <c r="M3523" s="217">
        <v>45043</v>
      </c>
      <c r="N3523" s="115" t="s">
        <v>3244</v>
      </c>
      <c r="O3523" s="115" t="s">
        <v>1535</v>
      </c>
      <c r="P3523" s="115">
        <f t="shared" si="148"/>
        <v>4</v>
      </c>
      <c r="Q3523" s="115">
        <f t="shared" si="149"/>
        <v>2023</v>
      </c>
      <c r="R3523" s="115"/>
      <c r="S3523" s="115" t="str">
        <f t="shared" si="146"/>
        <v>SP VI TLJ</v>
      </c>
      <c r="T3523" s="115" t="str">
        <f>IFERROR(VLOOKUP(S3523,[1]LOKASI!$B$4:$D$19,2,0),"-")</f>
        <v>-</v>
      </c>
      <c r="U3523" s="216"/>
      <c r="V3523" s="216"/>
      <c r="W3523" s="215"/>
    </row>
    <row r="3524" spans="2:23" ht="69.75" hidden="1" customHeight="1" x14ac:dyDescent="0.35">
      <c r="B3524" s="115">
        <f t="shared" si="147"/>
        <v>3519</v>
      </c>
      <c r="C3524" s="115" t="s">
        <v>1755</v>
      </c>
      <c r="D3524" s="185" t="s">
        <v>6550</v>
      </c>
      <c r="E3524" s="186"/>
      <c r="F3524" s="187"/>
      <c r="G3524" s="214">
        <v>1</v>
      </c>
      <c r="H3524" s="214"/>
      <c r="I3524" s="214"/>
      <c r="J3524" s="119">
        <v>12</v>
      </c>
      <c r="K3524" s="217">
        <v>45043</v>
      </c>
      <c r="L3524" s="217">
        <v>45043</v>
      </c>
      <c r="M3524" s="217">
        <v>45043</v>
      </c>
      <c r="N3524" s="115" t="s">
        <v>6500</v>
      </c>
      <c r="O3524" s="115" t="s">
        <v>1775</v>
      </c>
      <c r="P3524" s="115">
        <f t="shared" si="148"/>
        <v>4</v>
      </c>
      <c r="Q3524" s="115">
        <f t="shared" si="149"/>
        <v>2023</v>
      </c>
      <c r="R3524" s="115"/>
      <c r="S3524" s="115" t="str">
        <f t="shared" si="146"/>
        <v>TMT</v>
      </c>
      <c r="T3524" s="115" t="str">
        <f>IFERROR(VLOOKUP(S3524,[1]LOKASI!$B$4:$D$19,2,0),"-")</f>
        <v>DISTRIK II</v>
      </c>
      <c r="U3524" s="216"/>
      <c r="V3524" s="216"/>
      <c r="W3524" s="215"/>
    </row>
    <row r="3525" spans="2:23" ht="69.75" hidden="1" customHeight="1" x14ac:dyDescent="0.35">
      <c r="B3525" s="115">
        <f t="shared" si="147"/>
        <v>3520</v>
      </c>
      <c r="C3525" s="115" t="s">
        <v>1755</v>
      </c>
      <c r="D3525" s="185" t="s">
        <v>6551</v>
      </c>
      <c r="E3525" s="186"/>
      <c r="F3525" s="187"/>
      <c r="G3525" s="214">
        <v>1</v>
      </c>
      <c r="H3525" s="214"/>
      <c r="I3525" s="214"/>
      <c r="J3525" s="119">
        <v>12</v>
      </c>
      <c r="K3525" s="217">
        <v>45046</v>
      </c>
      <c r="L3525" s="217">
        <v>45046</v>
      </c>
      <c r="M3525" s="217">
        <v>45046</v>
      </c>
      <c r="N3525" s="115" t="s">
        <v>6552</v>
      </c>
      <c r="O3525" s="115" t="s">
        <v>1362</v>
      </c>
      <c r="P3525" s="115">
        <f t="shared" si="148"/>
        <v>4</v>
      </c>
      <c r="Q3525" s="115">
        <f t="shared" si="149"/>
        <v>2023</v>
      </c>
      <c r="R3525" s="115"/>
      <c r="S3525" s="115" t="str">
        <f t="shared" si="146"/>
        <v>BRG</v>
      </c>
      <c r="T3525" s="115" t="str">
        <f>IFERROR(VLOOKUP(S3525,[1]LOKASI!$B$4:$D$19,2,0),"-")</f>
        <v>DISTRIK III</v>
      </c>
      <c r="U3525" s="216"/>
      <c r="V3525" s="216"/>
      <c r="W3525" s="215"/>
    </row>
    <row r="3526" spans="2:23" ht="69.75" hidden="1" customHeight="1" x14ac:dyDescent="0.35">
      <c r="B3526" s="115">
        <f t="shared" si="147"/>
        <v>3521</v>
      </c>
      <c r="C3526" s="115" t="s">
        <v>1755</v>
      </c>
      <c r="D3526" s="185" t="s">
        <v>6553</v>
      </c>
      <c r="E3526" s="186"/>
      <c r="F3526" s="187"/>
      <c r="G3526" s="214">
        <v>2</v>
      </c>
      <c r="H3526" s="214"/>
      <c r="I3526" s="214">
        <v>1</v>
      </c>
      <c r="J3526" s="119">
        <v>12</v>
      </c>
      <c r="K3526" s="217">
        <v>45046</v>
      </c>
      <c r="L3526" s="217">
        <v>45046</v>
      </c>
      <c r="M3526" s="217">
        <v>45046</v>
      </c>
      <c r="N3526" s="115" t="s">
        <v>6554</v>
      </c>
      <c r="O3526" s="115" t="s">
        <v>1453</v>
      </c>
      <c r="P3526" s="115">
        <f t="shared" si="148"/>
        <v>4</v>
      </c>
      <c r="Q3526" s="115">
        <f t="shared" si="149"/>
        <v>2023</v>
      </c>
      <c r="R3526" s="115"/>
      <c r="S3526" s="115" t="str">
        <f t="shared" ref="S3526:S3589" si="150">IF(C3526="TRUNKLINE",LEFT(O3526,25),IF(C3526="PIPING",LEFT(O3526,13),LEFT(O3526,3)))</f>
        <v>KAG</v>
      </c>
      <c r="T3526" s="115" t="str">
        <f>IFERROR(VLOOKUP(S3526,[1]LOKASI!$B$4:$D$19,2,0),"-")</f>
        <v>DISTRIK III</v>
      </c>
      <c r="U3526" s="216"/>
      <c r="V3526" s="216"/>
      <c r="W3526" s="215"/>
    </row>
    <row r="3527" spans="2:23" ht="69.75" hidden="1" customHeight="1" x14ac:dyDescent="0.35">
      <c r="B3527" s="115">
        <f t="shared" si="147"/>
        <v>3522</v>
      </c>
      <c r="C3527" s="115" t="s">
        <v>1755</v>
      </c>
      <c r="D3527" s="185" t="s">
        <v>6555</v>
      </c>
      <c r="E3527" s="186"/>
      <c r="F3527" s="187"/>
      <c r="G3527" s="214">
        <v>1</v>
      </c>
      <c r="H3527" s="214"/>
      <c r="I3527" s="214">
        <v>1</v>
      </c>
      <c r="J3527" s="219"/>
      <c r="K3527" s="217">
        <v>45046</v>
      </c>
      <c r="L3527" s="217">
        <v>45046</v>
      </c>
      <c r="M3527" s="217">
        <v>45047</v>
      </c>
      <c r="N3527" s="210" t="s">
        <v>6556</v>
      </c>
      <c r="O3527" s="115" t="s">
        <v>1449</v>
      </c>
      <c r="P3527" s="115">
        <f t="shared" si="148"/>
        <v>5</v>
      </c>
      <c r="Q3527" s="115">
        <f t="shared" si="149"/>
        <v>2023</v>
      </c>
      <c r="R3527" s="115"/>
      <c r="S3527" s="115" t="str">
        <f t="shared" si="150"/>
        <v>KAG</v>
      </c>
      <c r="T3527" s="115" t="str">
        <f>IFERROR(VLOOKUP(S3527,[1]LOKASI!$B$4:$D$19,2,0),"-")</f>
        <v>DISTRIK III</v>
      </c>
      <c r="U3527" s="216"/>
      <c r="V3527" s="216"/>
      <c r="W3527" s="215"/>
    </row>
    <row r="3528" spans="2:23" ht="69.75" hidden="1" customHeight="1" x14ac:dyDescent="0.35">
      <c r="B3528" s="115">
        <f t="shared" ref="B3528:B3591" si="151">B3527+1</f>
        <v>3523</v>
      </c>
      <c r="C3528" s="115" t="s">
        <v>1755</v>
      </c>
      <c r="D3528" s="185" t="s">
        <v>6557</v>
      </c>
      <c r="E3528" s="186"/>
      <c r="F3528" s="187"/>
      <c r="G3528" s="214">
        <v>1</v>
      </c>
      <c r="H3528" s="214"/>
      <c r="I3528" s="214"/>
      <c r="J3528" s="219">
        <v>18</v>
      </c>
      <c r="K3528" s="217">
        <v>45047</v>
      </c>
      <c r="L3528" s="217">
        <v>45047</v>
      </c>
      <c r="M3528" s="217">
        <v>45048</v>
      </c>
      <c r="N3528" s="210" t="s">
        <v>6558</v>
      </c>
      <c r="O3528" s="115" t="s">
        <v>1521</v>
      </c>
      <c r="P3528" s="115">
        <f t="shared" si="148"/>
        <v>5</v>
      </c>
      <c r="Q3528" s="115">
        <f t="shared" si="149"/>
        <v>2023</v>
      </c>
      <c r="R3528" s="115"/>
      <c r="S3528" s="115" t="str">
        <f t="shared" si="150"/>
        <v>PMB</v>
      </c>
      <c r="T3528" s="115" t="str">
        <f>IFERROR(VLOOKUP(S3528,[1]LOKASI!$B$4:$D$19,2,0),"-")</f>
        <v>DISTRIK I</v>
      </c>
      <c r="U3528" s="216"/>
      <c r="V3528" s="216"/>
      <c r="W3528" s="215"/>
    </row>
    <row r="3529" spans="2:23" ht="69.75" hidden="1" customHeight="1" x14ac:dyDescent="0.35">
      <c r="B3529" s="115">
        <f t="shared" si="151"/>
        <v>3524</v>
      </c>
      <c r="C3529" s="115" t="s">
        <v>1755</v>
      </c>
      <c r="D3529" s="185" t="s">
        <v>6559</v>
      </c>
      <c r="E3529" s="186"/>
      <c r="F3529" s="187"/>
      <c r="G3529" s="214">
        <v>2</v>
      </c>
      <c r="H3529" s="214"/>
      <c r="I3529" s="214"/>
      <c r="J3529" s="219">
        <v>36</v>
      </c>
      <c r="K3529" s="217">
        <v>45047</v>
      </c>
      <c r="L3529" s="217">
        <v>45047</v>
      </c>
      <c r="M3529" s="217">
        <v>45047</v>
      </c>
      <c r="N3529" s="210" t="s">
        <v>6560</v>
      </c>
      <c r="O3529" s="115" t="s">
        <v>614</v>
      </c>
      <c r="P3529" s="115">
        <f t="shared" si="148"/>
        <v>5</v>
      </c>
      <c r="Q3529" s="115">
        <f t="shared" si="149"/>
        <v>2023</v>
      </c>
      <c r="R3529" s="115"/>
      <c r="S3529" s="115" t="str">
        <f t="shared" si="150"/>
        <v>TLJ</v>
      </c>
      <c r="T3529" s="115" t="str">
        <f>IFERROR(VLOOKUP(S3529,[1]LOKASI!$B$4:$D$19,2,0),"-")</f>
        <v>DISTRIK I</v>
      </c>
      <c r="U3529" s="216"/>
      <c r="V3529" s="216"/>
      <c r="W3529" s="215"/>
    </row>
    <row r="3530" spans="2:23" ht="69.75" hidden="1" customHeight="1" x14ac:dyDescent="0.35">
      <c r="B3530" s="115">
        <f t="shared" si="151"/>
        <v>3525</v>
      </c>
      <c r="C3530" s="115" t="s">
        <v>3679</v>
      </c>
      <c r="D3530" s="185" t="s">
        <v>6561</v>
      </c>
      <c r="E3530" s="186"/>
      <c r="F3530" s="187"/>
      <c r="G3530" s="214">
        <v>1</v>
      </c>
      <c r="H3530" s="214"/>
      <c r="I3530" s="214">
        <v>1</v>
      </c>
      <c r="J3530" s="219"/>
      <c r="K3530" s="217">
        <v>45048</v>
      </c>
      <c r="L3530" s="217">
        <v>45048</v>
      </c>
      <c r="M3530" s="217">
        <v>45049</v>
      </c>
      <c r="N3530" s="210" t="s">
        <v>6562</v>
      </c>
      <c r="O3530" s="115" t="s">
        <v>687</v>
      </c>
      <c r="P3530" s="115">
        <f t="shared" si="148"/>
        <v>5</v>
      </c>
      <c r="Q3530" s="115">
        <f t="shared" si="149"/>
        <v>2023</v>
      </c>
      <c r="R3530" s="115"/>
      <c r="S3530" s="115" t="str">
        <f t="shared" si="150"/>
        <v>TLJ</v>
      </c>
      <c r="T3530" s="115" t="str">
        <f>IFERROR(VLOOKUP(S3530,[1]LOKASI!$B$4:$D$19,2,0),"-")</f>
        <v>DISTRIK I</v>
      </c>
      <c r="U3530" s="216"/>
      <c r="V3530" s="216"/>
      <c r="W3530" s="215"/>
    </row>
    <row r="3531" spans="2:23" ht="69.75" hidden="1" customHeight="1" x14ac:dyDescent="0.35">
      <c r="B3531" s="115">
        <f t="shared" si="151"/>
        <v>3526</v>
      </c>
      <c r="C3531" s="115" t="s">
        <v>2301</v>
      </c>
      <c r="D3531" s="185" t="s">
        <v>6563</v>
      </c>
      <c r="E3531" s="186"/>
      <c r="F3531" s="187"/>
      <c r="G3531" s="214">
        <v>2</v>
      </c>
      <c r="H3531" s="214"/>
      <c r="I3531" s="214">
        <v>2</v>
      </c>
      <c r="J3531" s="219"/>
      <c r="K3531" s="217">
        <v>45048</v>
      </c>
      <c r="L3531" s="217">
        <v>45048</v>
      </c>
      <c r="M3531" s="217">
        <v>45048</v>
      </c>
      <c r="N3531" s="210" t="s">
        <v>6564</v>
      </c>
      <c r="O3531" s="115" t="s">
        <v>1332</v>
      </c>
      <c r="P3531" s="115">
        <f t="shared" si="148"/>
        <v>5</v>
      </c>
      <c r="Q3531" s="115">
        <f t="shared" si="149"/>
        <v>2023</v>
      </c>
      <c r="R3531" s="115"/>
      <c r="S3531" s="115" t="str">
        <f t="shared" si="150"/>
        <v>SP PMB</v>
      </c>
      <c r="T3531" s="115" t="str">
        <f>IFERROR(VLOOKUP(S3531,[1]LOKASI!$B$4:$D$19,2,0),"-")</f>
        <v>-</v>
      </c>
      <c r="U3531" s="216"/>
      <c r="V3531" s="216"/>
      <c r="W3531" s="215"/>
    </row>
    <row r="3532" spans="2:23" ht="69.75" hidden="1" customHeight="1" x14ac:dyDescent="0.35">
      <c r="B3532" s="115">
        <f t="shared" si="151"/>
        <v>3527</v>
      </c>
      <c r="C3532" s="115" t="s">
        <v>1300</v>
      </c>
      <c r="D3532" s="185" t="s">
        <v>6565</v>
      </c>
      <c r="E3532" s="186"/>
      <c r="F3532" s="187"/>
      <c r="G3532" s="214">
        <v>1</v>
      </c>
      <c r="H3532" s="214">
        <v>1</v>
      </c>
      <c r="I3532" s="214"/>
      <c r="J3532" s="219"/>
      <c r="K3532" s="217">
        <v>45048</v>
      </c>
      <c r="L3532" s="217">
        <v>45048</v>
      </c>
      <c r="M3532" s="217">
        <v>45048</v>
      </c>
      <c r="N3532" s="210" t="s">
        <v>6566</v>
      </c>
      <c r="O3532" s="115" t="s">
        <v>6567</v>
      </c>
      <c r="P3532" s="115">
        <f t="shared" si="148"/>
        <v>5</v>
      </c>
      <c r="Q3532" s="115">
        <f t="shared" si="149"/>
        <v>2023</v>
      </c>
      <c r="R3532" s="115"/>
      <c r="S3532" s="115" t="str">
        <f t="shared" si="150"/>
        <v>PDW - PPP</v>
      </c>
      <c r="T3532" s="115" t="str">
        <f>IFERROR(VLOOKUP(S3532,[1]LOKASI!$B$4:$D$19,2,0),"-")</f>
        <v>-</v>
      </c>
      <c r="U3532" s="216"/>
      <c r="V3532" s="216"/>
      <c r="W3532" s="215"/>
    </row>
    <row r="3533" spans="2:23" ht="69.75" hidden="1" customHeight="1" x14ac:dyDescent="0.35">
      <c r="B3533" s="115">
        <f t="shared" si="151"/>
        <v>3528</v>
      </c>
      <c r="C3533" s="115" t="s">
        <v>1755</v>
      </c>
      <c r="D3533" s="185" t="s">
        <v>6568</v>
      </c>
      <c r="E3533" s="186"/>
      <c r="F3533" s="187"/>
      <c r="G3533" s="214">
        <v>1</v>
      </c>
      <c r="H3533" s="214"/>
      <c r="I3533" s="214"/>
      <c r="J3533" s="219">
        <v>12</v>
      </c>
      <c r="K3533" s="217">
        <v>45049</v>
      </c>
      <c r="L3533" s="217">
        <v>45049</v>
      </c>
      <c r="M3533" s="217">
        <v>45049</v>
      </c>
      <c r="N3533" s="210" t="s">
        <v>6569</v>
      </c>
      <c r="O3533" s="115" t="s">
        <v>612</v>
      </c>
      <c r="P3533" s="115">
        <f t="shared" ref="P3533:P3596" si="152">MONTH(M3533)</f>
        <v>5</v>
      </c>
      <c r="Q3533" s="115">
        <f t="shared" ref="Q3533:Q3596" si="153">YEAR(M3533)</f>
        <v>2023</v>
      </c>
      <c r="R3533" s="115"/>
      <c r="S3533" s="115" t="str">
        <f t="shared" si="150"/>
        <v>TLJ</v>
      </c>
      <c r="T3533" s="115" t="str">
        <f>IFERROR(VLOOKUP(S3533,[1]LOKASI!$B$4:$D$19,2,0),"-")</f>
        <v>DISTRIK I</v>
      </c>
      <c r="U3533" s="216"/>
      <c r="V3533" s="216"/>
      <c r="W3533" s="215"/>
    </row>
    <row r="3534" spans="2:23" ht="69.75" hidden="1" customHeight="1" x14ac:dyDescent="0.35">
      <c r="B3534" s="115">
        <f t="shared" si="151"/>
        <v>3529</v>
      </c>
      <c r="C3534" s="115" t="s">
        <v>1300</v>
      </c>
      <c r="D3534" s="185" t="s">
        <v>6570</v>
      </c>
      <c r="E3534" s="186"/>
      <c r="F3534" s="187"/>
      <c r="G3534" s="214">
        <v>1</v>
      </c>
      <c r="H3534" s="214"/>
      <c r="I3534" s="214">
        <v>1</v>
      </c>
      <c r="J3534" s="219"/>
      <c r="K3534" s="217">
        <v>45049</v>
      </c>
      <c r="L3534" s="217">
        <v>45049</v>
      </c>
      <c r="M3534" s="217">
        <v>45049</v>
      </c>
      <c r="N3534" s="210" t="s">
        <v>6496</v>
      </c>
      <c r="O3534" s="115" t="s">
        <v>6571</v>
      </c>
      <c r="P3534" s="115">
        <f t="shared" si="152"/>
        <v>5</v>
      </c>
      <c r="Q3534" s="115">
        <f t="shared" si="153"/>
        <v>2023</v>
      </c>
      <c r="R3534" s="115"/>
      <c r="S3534" s="115" t="str">
        <f t="shared" si="150"/>
        <v>TLJ -PPP</v>
      </c>
      <c r="T3534" s="115" t="str">
        <f>IFERROR(VLOOKUP(S3534,[1]LOKASI!$B$4:$D$19,2,0),"-")</f>
        <v>-</v>
      </c>
      <c r="U3534" s="216"/>
      <c r="V3534" s="216"/>
      <c r="W3534" s="215"/>
    </row>
    <row r="3535" spans="2:23" ht="69.75" hidden="1" customHeight="1" x14ac:dyDescent="0.35">
      <c r="B3535" s="115">
        <f t="shared" si="151"/>
        <v>3530</v>
      </c>
      <c r="C3535" s="115" t="s">
        <v>1755</v>
      </c>
      <c r="D3535" s="185" t="s">
        <v>6572</v>
      </c>
      <c r="E3535" s="186"/>
      <c r="F3535" s="187"/>
      <c r="G3535" s="214">
        <v>1</v>
      </c>
      <c r="H3535" s="214"/>
      <c r="I3535" s="214"/>
      <c r="J3535" s="219">
        <v>2</v>
      </c>
      <c r="K3535" s="217">
        <v>45049</v>
      </c>
      <c r="L3535" s="217">
        <v>45049</v>
      </c>
      <c r="M3535" s="217">
        <v>45049</v>
      </c>
      <c r="N3535" s="210" t="s">
        <v>6573</v>
      </c>
      <c r="O3535" s="115" t="s">
        <v>2596</v>
      </c>
      <c r="P3535" s="115">
        <f t="shared" si="152"/>
        <v>5</v>
      </c>
      <c r="Q3535" s="115">
        <f t="shared" si="153"/>
        <v>2023</v>
      </c>
      <c r="R3535" s="115"/>
      <c r="S3535" s="115" t="str">
        <f t="shared" si="150"/>
        <v>PDW</v>
      </c>
      <c r="T3535" s="115" t="str">
        <f>IFERROR(VLOOKUP(S3535,[1]LOKASI!$B$4:$D$19,2,0),"-")</f>
        <v>-</v>
      </c>
      <c r="U3535" s="216"/>
      <c r="V3535" s="216"/>
      <c r="W3535" s="215"/>
    </row>
    <row r="3536" spans="2:23" ht="69.75" hidden="1" customHeight="1" x14ac:dyDescent="0.35">
      <c r="B3536" s="115">
        <f t="shared" si="151"/>
        <v>3531</v>
      </c>
      <c r="C3536" s="115" t="s">
        <v>1755</v>
      </c>
      <c r="D3536" s="185" t="s">
        <v>6574</v>
      </c>
      <c r="E3536" s="186"/>
      <c r="F3536" s="187"/>
      <c r="G3536" s="214">
        <v>1</v>
      </c>
      <c r="H3536" s="214"/>
      <c r="I3536" s="214"/>
      <c r="J3536" s="219">
        <v>18</v>
      </c>
      <c r="K3536" s="217">
        <v>45050</v>
      </c>
      <c r="L3536" s="217">
        <v>45050</v>
      </c>
      <c r="M3536" s="217">
        <v>45050</v>
      </c>
      <c r="N3536" s="210" t="s">
        <v>6575</v>
      </c>
      <c r="O3536" s="115" t="s">
        <v>1518</v>
      </c>
      <c r="P3536" s="115">
        <f t="shared" si="152"/>
        <v>5</v>
      </c>
      <c r="Q3536" s="115">
        <f t="shared" si="153"/>
        <v>2023</v>
      </c>
      <c r="R3536" s="115"/>
      <c r="S3536" s="115" t="str">
        <f t="shared" si="150"/>
        <v>PMB</v>
      </c>
      <c r="T3536" s="115" t="str">
        <f>IFERROR(VLOOKUP(S3536,[1]LOKASI!$B$4:$D$19,2,0),"-")</f>
        <v>DISTRIK I</v>
      </c>
      <c r="U3536" s="216"/>
      <c r="V3536" s="216"/>
      <c r="W3536" s="215"/>
    </row>
    <row r="3537" spans="2:23" ht="69.75" hidden="1" customHeight="1" x14ac:dyDescent="0.35">
      <c r="B3537" s="115">
        <f t="shared" si="151"/>
        <v>3532</v>
      </c>
      <c r="C3537" s="115" t="s">
        <v>1755</v>
      </c>
      <c r="D3537" s="185" t="s">
        <v>6576</v>
      </c>
      <c r="E3537" s="186"/>
      <c r="F3537" s="187"/>
      <c r="G3537" s="214">
        <v>1</v>
      </c>
      <c r="H3537" s="214">
        <v>1</v>
      </c>
      <c r="I3537" s="214"/>
      <c r="J3537" s="219"/>
      <c r="K3537" s="217">
        <v>45050</v>
      </c>
      <c r="L3537" s="217">
        <v>45050</v>
      </c>
      <c r="M3537" s="217">
        <v>45050</v>
      </c>
      <c r="N3537" s="210" t="s">
        <v>6577</v>
      </c>
      <c r="O3537" s="115" t="s">
        <v>1795</v>
      </c>
      <c r="P3537" s="115">
        <f t="shared" si="152"/>
        <v>5</v>
      </c>
      <c r="Q3537" s="115">
        <f t="shared" si="153"/>
        <v>2023</v>
      </c>
      <c r="R3537" s="115"/>
      <c r="S3537" s="115" t="str">
        <f t="shared" si="150"/>
        <v>TMT</v>
      </c>
      <c r="T3537" s="115" t="str">
        <f>IFERROR(VLOOKUP(S3537,[1]LOKASI!$B$4:$D$19,2,0),"-")</f>
        <v>DISTRIK II</v>
      </c>
      <c r="U3537" s="216"/>
      <c r="V3537" s="216"/>
      <c r="W3537" s="215"/>
    </row>
    <row r="3538" spans="2:23" ht="121.5" hidden="1" customHeight="1" x14ac:dyDescent="0.35">
      <c r="B3538" s="115">
        <f t="shared" si="151"/>
        <v>3533</v>
      </c>
      <c r="C3538" s="115" t="s">
        <v>1755</v>
      </c>
      <c r="D3538" s="185" t="s">
        <v>6578</v>
      </c>
      <c r="E3538" s="186"/>
      <c r="F3538" s="187"/>
      <c r="G3538" s="214">
        <v>1</v>
      </c>
      <c r="H3538" s="214"/>
      <c r="I3538" s="214"/>
      <c r="J3538" s="219">
        <v>200</v>
      </c>
      <c r="K3538" s="217">
        <v>45050</v>
      </c>
      <c r="L3538" s="217">
        <v>45050</v>
      </c>
      <c r="M3538" s="217">
        <v>45050</v>
      </c>
      <c r="N3538" s="210" t="s">
        <v>6579</v>
      </c>
      <c r="O3538" s="115" t="s">
        <v>1367</v>
      </c>
      <c r="P3538" s="115">
        <f t="shared" si="152"/>
        <v>5</v>
      </c>
      <c r="Q3538" s="115">
        <f t="shared" si="153"/>
        <v>2023</v>
      </c>
      <c r="R3538" s="115"/>
      <c r="S3538" s="115" t="str">
        <f t="shared" si="150"/>
        <v>BRG</v>
      </c>
      <c r="T3538" s="115" t="str">
        <f>IFERROR(VLOOKUP(S3538,[1]LOKASI!$B$4:$D$19,2,0),"-")</f>
        <v>DISTRIK III</v>
      </c>
      <c r="U3538" s="216"/>
      <c r="V3538" s="216"/>
      <c r="W3538" s="215"/>
    </row>
    <row r="3539" spans="2:23" ht="69.75" hidden="1" customHeight="1" x14ac:dyDescent="0.35">
      <c r="B3539" s="115">
        <f t="shared" si="151"/>
        <v>3534</v>
      </c>
      <c r="C3539" s="115" t="s">
        <v>1755</v>
      </c>
      <c r="D3539" s="185" t="s">
        <v>6580</v>
      </c>
      <c r="E3539" s="186"/>
      <c r="F3539" s="187"/>
      <c r="G3539" s="214">
        <v>2</v>
      </c>
      <c r="H3539" s="214">
        <v>1</v>
      </c>
      <c r="I3539" s="214"/>
      <c r="J3539" s="219">
        <v>12</v>
      </c>
      <c r="K3539" s="217">
        <v>45050</v>
      </c>
      <c r="L3539" s="217">
        <v>45050</v>
      </c>
      <c r="M3539" s="217">
        <v>45050</v>
      </c>
      <c r="N3539" s="210" t="s">
        <v>6581</v>
      </c>
      <c r="O3539" s="115" t="s">
        <v>1362</v>
      </c>
      <c r="P3539" s="115">
        <f t="shared" si="152"/>
        <v>5</v>
      </c>
      <c r="Q3539" s="115">
        <f t="shared" si="153"/>
        <v>2023</v>
      </c>
      <c r="R3539" s="115"/>
      <c r="S3539" s="115" t="str">
        <f t="shared" si="150"/>
        <v>BRG</v>
      </c>
      <c r="T3539" s="115" t="str">
        <f>IFERROR(VLOOKUP(S3539,[1]LOKASI!$B$4:$D$19,2,0),"-")</f>
        <v>DISTRIK III</v>
      </c>
      <c r="U3539" s="216"/>
      <c r="V3539" s="216"/>
      <c r="W3539" s="215"/>
    </row>
    <row r="3540" spans="2:23" ht="69.75" hidden="1" customHeight="1" x14ac:dyDescent="0.35">
      <c r="B3540" s="115">
        <f t="shared" si="151"/>
        <v>3535</v>
      </c>
      <c r="C3540" s="115" t="s">
        <v>3679</v>
      </c>
      <c r="D3540" s="185" t="s">
        <v>6582</v>
      </c>
      <c r="E3540" s="186"/>
      <c r="F3540" s="187"/>
      <c r="G3540" s="214">
        <v>1</v>
      </c>
      <c r="H3540" s="214">
        <v>1</v>
      </c>
      <c r="I3540" s="214"/>
      <c r="J3540" s="219"/>
      <c r="K3540" s="217">
        <v>45051</v>
      </c>
      <c r="L3540" s="217">
        <v>45051</v>
      </c>
      <c r="M3540" s="217">
        <v>45051</v>
      </c>
      <c r="N3540" s="210" t="s">
        <v>6583</v>
      </c>
      <c r="O3540" s="115" t="s">
        <v>1359</v>
      </c>
      <c r="P3540" s="115">
        <f t="shared" si="152"/>
        <v>5</v>
      </c>
      <c r="Q3540" s="115">
        <f t="shared" si="153"/>
        <v>2023</v>
      </c>
      <c r="R3540" s="115"/>
      <c r="S3540" s="115" t="str">
        <f t="shared" si="150"/>
        <v>BRG</v>
      </c>
      <c r="T3540" s="115" t="str">
        <f>IFERROR(VLOOKUP(S3540,[1]LOKASI!$B$4:$D$19,2,0),"-")</f>
        <v>DISTRIK III</v>
      </c>
      <c r="U3540" s="216"/>
      <c r="V3540" s="216"/>
      <c r="W3540" s="215"/>
    </row>
    <row r="3541" spans="2:23" ht="69.75" hidden="1" customHeight="1" x14ac:dyDescent="0.35">
      <c r="B3541" s="115">
        <f t="shared" si="151"/>
        <v>3536</v>
      </c>
      <c r="C3541" s="115" t="s">
        <v>1300</v>
      </c>
      <c r="D3541" s="185" t="s">
        <v>6584</v>
      </c>
      <c r="E3541" s="186"/>
      <c r="F3541" s="187"/>
      <c r="G3541" s="214">
        <v>1</v>
      </c>
      <c r="H3541" s="214"/>
      <c r="I3541" s="214"/>
      <c r="J3541" s="219">
        <v>9</v>
      </c>
      <c r="K3541" s="217">
        <v>45052</v>
      </c>
      <c r="L3541" s="217">
        <v>45052</v>
      </c>
      <c r="M3541" s="217">
        <v>45053</v>
      </c>
      <c r="N3541" s="210" t="s">
        <v>6585</v>
      </c>
      <c r="O3541" s="115" t="s">
        <v>6586</v>
      </c>
      <c r="P3541" s="115">
        <f t="shared" si="152"/>
        <v>5</v>
      </c>
      <c r="Q3541" s="115">
        <f t="shared" si="153"/>
        <v>2023</v>
      </c>
      <c r="R3541" s="115"/>
      <c r="S3541" s="115" t="str">
        <f t="shared" si="150"/>
        <v xml:space="preserve">SP IX TLJ - SP VI TLJ </v>
      </c>
      <c r="T3541" s="115" t="str">
        <f>IFERROR(VLOOKUP(S3541,[1]LOKASI!$B$4:$D$19,2,0),"-")</f>
        <v>-</v>
      </c>
      <c r="U3541" s="216"/>
      <c r="V3541" s="216"/>
      <c r="W3541" s="215"/>
    </row>
    <row r="3542" spans="2:23" ht="69.75" hidden="1" customHeight="1" x14ac:dyDescent="0.35">
      <c r="B3542" s="115">
        <f t="shared" si="151"/>
        <v>3537</v>
      </c>
      <c r="C3542" s="115" t="s">
        <v>1755</v>
      </c>
      <c r="D3542" s="185" t="s">
        <v>6587</v>
      </c>
      <c r="E3542" s="186"/>
      <c r="F3542" s="187"/>
      <c r="G3542" s="214">
        <v>2</v>
      </c>
      <c r="H3542" s="214"/>
      <c r="I3542" s="214">
        <v>1</v>
      </c>
      <c r="J3542" s="219">
        <v>24</v>
      </c>
      <c r="K3542" s="217">
        <v>45052</v>
      </c>
      <c r="L3542" s="217">
        <v>45052</v>
      </c>
      <c r="M3542" s="217">
        <v>45052</v>
      </c>
      <c r="N3542" s="210" t="s">
        <v>6588</v>
      </c>
      <c r="O3542" s="115" t="s">
        <v>1518</v>
      </c>
      <c r="P3542" s="115">
        <f t="shared" si="152"/>
        <v>5</v>
      </c>
      <c r="Q3542" s="115">
        <f t="shared" si="153"/>
        <v>2023</v>
      </c>
      <c r="R3542" s="115"/>
      <c r="S3542" s="115" t="str">
        <f t="shared" si="150"/>
        <v>PMB</v>
      </c>
      <c r="T3542" s="115" t="str">
        <f>IFERROR(VLOOKUP(S3542,[1]LOKASI!$B$4:$D$19,2,0),"-")</f>
        <v>DISTRIK I</v>
      </c>
      <c r="U3542" s="216"/>
      <c r="V3542" s="216"/>
      <c r="W3542" s="215"/>
    </row>
    <row r="3543" spans="2:23" ht="69.75" hidden="1" customHeight="1" x14ac:dyDescent="0.35">
      <c r="B3543" s="115">
        <f t="shared" si="151"/>
        <v>3538</v>
      </c>
      <c r="C3543" s="115" t="s">
        <v>1755</v>
      </c>
      <c r="D3543" s="185" t="s">
        <v>6589</v>
      </c>
      <c r="E3543" s="186"/>
      <c r="F3543" s="187"/>
      <c r="G3543" s="214">
        <v>1</v>
      </c>
      <c r="H3543" s="214"/>
      <c r="I3543" s="214"/>
      <c r="J3543" s="219">
        <v>18</v>
      </c>
      <c r="K3543" s="217">
        <v>45052</v>
      </c>
      <c r="L3543" s="217">
        <v>45052</v>
      </c>
      <c r="M3543" s="217">
        <v>45052</v>
      </c>
      <c r="N3543" s="210" t="s">
        <v>6590</v>
      </c>
      <c r="O3543" s="115" t="s">
        <v>1513</v>
      </c>
      <c r="P3543" s="115">
        <f t="shared" si="152"/>
        <v>5</v>
      </c>
      <c r="Q3543" s="115">
        <f t="shared" si="153"/>
        <v>2023</v>
      </c>
      <c r="R3543" s="115"/>
      <c r="S3543" s="115" t="str">
        <f t="shared" si="150"/>
        <v>PMB</v>
      </c>
      <c r="T3543" s="115" t="str">
        <f>IFERROR(VLOOKUP(S3543,[1]LOKASI!$B$4:$D$19,2,0),"-")</f>
        <v>DISTRIK I</v>
      </c>
      <c r="U3543" s="216"/>
      <c r="V3543" s="216"/>
      <c r="W3543" s="215"/>
    </row>
    <row r="3544" spans="2:23" ht="69.75" hidden="1" customHeight="1" x14ac:dyDescent="0.35">
      <c r="B3544" s="115">
        <f t="shared" si="151"/>
        <v>3539</v>
      </c>
      <c r="C3544" s="115" t="s">
        <v>1755</v>
      </c>
      <c r="D3544" s="185" t="s">
        <v>6591</v>
      </c>
      <c r="E3544" s="186"/>
      <c r="F3544" s="187"/>
      <c r="G3544" s="214">
        <v>1</v>
      </c>
      <c r="H3544" s="214">
        <v>1</v>
      </c>
      <c r="I3544" s="214"/>
      <c r="J3544" s="219"/>
      <c r="K3544" s="217">
        <v>45053</v>
      </c>
      <c r="L3544" s="217">
        <v>45053</v>
      </c>
      <c r="M3544" s="217">
        <v>45053</v>
      </c>
      <c r="N3544" s="210" t="s">
        <v>6592</v>
      </c>
      <c r="O3544" s="115" t="s">
        <v>1359</v>
      </c>
      <c r="P3544" s="115">
        <f t="shared" si="152"/>
        <v>5</v>
      </c>
      <c r="Q3544" s="115">
        <f t="shared" si="153"/>
        <v>2023</v>
      </c>
      <c r="R3544" s="115"/>
      <c r="S3544" s="115" t="str">
        <f t="shared" si="150"/>
        <v>BRG</v>
      </c>
      <c r="T3544" s="115" t="str">
        <f>IFERROR(VLOOKUP(S3544,[1]LOKASI!$B$4:$D$19,2,0),"-")</f>
        <v>DISTRIK III</v>
      </c>
      <c r="U3544" s="216"/>
      <c r="V3544" s="216"/>
      <c r="W3544" s="215"/>
    </row>
    <row r="3545" spans="2:23" ht="69.75" hidden="1" customHeight="1" x14ac:dyDescent="0.35">
      <c r="B3545" s="115">
        <f t="shared" si="151"/>
        <v>3540</v>
      </c>
      <c r="C3545" s="115" t="s">
        <v>1755</v>
      </c>
      <c r="D3545" s="185" t="s">
        <v>6593</v>
      </c>
      <c r="E3545" s="186"/>
      <c r="F3545" s="187"/>
      <c r="G3545" s="214">
        <v>1</v>
      </c>
      <c r="H3545" s="214"/>
      <c r="I3545" s="214">
        <v>1</v>
      </c>
      <c r="J3545" s="219"/>
      <c r="K3545" s="217">
        <v>45054</v>
      </c>
      <c r="L3545" s="217">
        <v>45054</v>
      </c>
      <c r="M3545" s="217">
        <v>45054</v>
      </c>
      <c r="N3545" s="210" t="s">
        <v>6594</v>
      </c>
      <c r="O3545" s="115" t="s">
        <v>1426</v>
      </c>
      <c r="P3545" s="115">
        <f t="shared" si="152"/>
        <v>5</v>
      </c>
      <c r="Q3545" s="115">
        <f t="shared" si="153"/>
        <v>2023</v>
      </c>
      <c r="R3545" s="115"/>
      <c r="S3545" s="115" t="str">
        <f t="shared" si="150"/>
        <v>GNK</v>
      </c>
      <c r="T3545" s="115" t="str">
        <f>IFERROR(VLOOKUP(S3545,[1]LOKASI!$B$4:$D$19,2,0),"-")</f>
        <v>DISTRIK I</v>
      </c>
      <c r="U3545" s="216"/>
      <c r="V3545" s="216"/>
      <c r="W3545" s="215"/>
    </row>
    <row r="3546" spans="2:23" ht="69.75" hidden="1" customHeight="1" x14ac:dyDescent="0.35">
      <c r="B3546" s="115">
        <f t="shared" si="151"/>
        <v>3541</v>
      </c>
      <c r="C3546" s="115" t="s">
        <v>1755</v>
      </c>
      <c r="D3546" s="185" t="s">
        <v>6595</v>
      </c>
      <c r="E3546" s="186"/>
      <c r="F3546" s="187"/>
      <c r="G3546" s="214">
        <v>1</v>
      </c>
      <c r="H3546" s="214"/>
      <c r="I3546" s="214"/>
      <c r="J3546" s="219">
        <v>156</v>
      </c>
      <c r="K3546" s="217">
        <v>45054</v>
      </c>
      <c r="L3546" s="217">
        <v>45054</v>
      </c>
      <c r="M3546" s="217">
        <v>45054</v>
      </c>
      <c r="N3546" s="210" t="s">
        <v>6569</v>
      </c>
      <c r="O3546" s="115" t="s">
        <v>1359</v>
      </c>
      <c r="P3546" s="115">
        <f t="shared" si="152"/>
        <v>5</v>
      </c>
      <c r="Q3546" s="115">
        <f t="shared" si="153"/>
        <v>2023</v>
      </c>
      <c r="R3546" s="115"/>
      <c r="S3546" s="115" t="str">
        <f t="shared" si="150"/>
        <v>BRG</v>
      </c>
      <c r="T3546" s="115" t="str">
        <f>IFERROR(VLOOKUP(S3546,[1]LOKASI!$B$4:$D$19,2,0),"-")</f>
        <v>DISTRIK III</v>
      </c>
      <c r="U3546" s="216"/>
      <c r="V3546" s="216"/>
      <c r="W3546" s="215"/>
    </row>
    <row r="3547" spans="2:23" ht="69.75" hidden="1" customHeight="1" x14ac:dyDescent="0.35">
      <c r="B3547" s="115">
        <f t="shared" si="151"/>
        <v>3542</v>
      </c>
      <c r="C3547" s="115" t="s">
        <v>1755</v>
      </c>
      <c r="D3547" s="185" t="s">
        <v>6596</v>
      </c>
      <c r="E3547" s="186"/>
      <c r="F3547" s="187"/>
      <c r="G3547" s="214">
        <v>1</v>
      </c>
      <c r="H3547" s="214"/>
      <c r="I3547" s="214"/>
      <c r="J3547" s="219"/>
      <c r="K3547" s="217">
        <v>45055</v>
      </c>
      <c r="L3547" s="217">
        <v>45055</v>
      </c>
      <c r="M3547" s="217">
        <v>45056</v>
      </c>
      <c r="N3547" s="210" t="s">
        <v>6597</v>
      </c>
      <c r="O3547" s="115" t="s">
        <v>6176</v>
      </c>
      <c r="P3547" s="115">
        <f t="shared" si="152"/>
        <v>5</v>
      </c>
      <c r="Q3547" s="115">
        <f t="shared" si="153"/>
        <v>2023</v>
      </c>
      <c r="R3547" s="115"/>
      <c r="S3547" s="115" t="str">
        <f t="shared" si="150"/>
        <v>KAG</v>
      </c>
      <c r="T3547" s="115" t="str">
        <f>IFERROR(VLOOKUP(S3547,[1]LOKASI!$B$4:$D$19,2,0),"-")</f>
        <v>DISTRIK III</v>
      </c>
      <c r="U3547" s="216"/>
      <c r="V3547" s="216"/>
      <c r="W3547" s="215"/>
    </row>
    <row r="3548" spans="2:23" ht="69.75" hidden="1" customHeight="1" x14ac:dyDescent="0.35">
      <c r="B3548" s="115">
        <f t="shared" si="151"/>
        <v>3543</v>
      </c>
      <c r="C3548" s="115" t="s">
        <v>1755</v>
      </c>
      <c r="D3548" s="185" t="s">
        <v>6598</v>
      </c>
      <c r="E3548" s="186"/>
      <c r="F3548" s="187"/>
      <c r="G3548" s="214">
        <v>1</v>
      </c>
      <c r="H3548" s="214">
        <v>1</v>
      </c>
      <c r="I3548" s="214"/>
      <c r="J3548" s="219"/>
      <c r="K3548" s="217">
        <v>45055</v>
      </c>
      <c r="L3548" s="217">
        <v>45055</v>
      </c>
      <c r="M3548" s="217">
        <v>45055</v>
      </c>
      <c r="N3548" s="210" t="s">
        <v>6599</v>
      </c>
      <c r="O3548" s="115" t="s">
        <v>3475</v>
      </c>
      <c r="P3548" s="115">
        <f t="shared" si="152"/>
        <v>5</v>
      </c>
      <c r="Q3548" s="115">
        <f t="shared" si="153"/>
        <v>2023</v>
      </c>
      <c r="R3548" s="115"/>
      <c r="S3548" s="115" t="str">
        <f t="shared" si="150"/>
        <v>TMT</v>
      </c>
      <c r="T3548" s="115" t="str">
        <f>IFERROR(VLOOKUP(S3548,[1]LOKASI!$B$4:$D$19,2,0),"-")</f>
        <v>DISTRIK II</v>
      </c>
      <c r="U3548" s="216"/>
      <c r="V3548" s="216"/>
      <c r="W3548" s="215"/>
    </row>
    <row r="3549" spans="2:23" ht="69.75" hidden="1" customHeight="1" x14ac:dyDescent="0.35">
      <c r="B3549" s="115">
        <f t="shared" si="151"/>
        <v>3544</v>
      </c>
      <c r="C3549" s="115" t="s">
        <v>2301</v>
      </c>
      <c r="D3549" s="185" t="s">
        <v>6600</v>
      </c>
      <c r="E3549" s="186"/>
      <c r="F3549" s="187"/>
      <c r="G3549" s="214">
        <v>1</v>
      </c>
      <c r="H3549" s="214"/>
      <c r="I3549" s="214">
        <v>1</v>
      </c>
      <c r="J3549" s="219"/>
      <c r="K3549" s="217">
        <v>45056</v>
      </c>
      <c r="L3549" s="217">
        <v>45056</v>
      </c>
      <c r="M3549" s="217">
        <v>45056</v>
      </c>
      <c r="N3549" s="210" t="s">
        <v>6601</v>
      </c>
      <c r="O3549" s="115" t="s">
        <v>1332</v>
      </c>
      <c r="P3549" s="115">
        <f t="shared" si="152"/>
        <v>5</v>
      </c>
      <c r="Q3549" s="115">
        <f t="shared" si="153"/>
        <v>2023</v>
      </c>
      <c r="R3549" s="115"/>
      <c r="S3549" s="115" t="str">
        <f t="shared" si="150"/>
        <v>SP PMB</v>
      </c>
      <c r="T3549" s="115" t="str">
        <f>IFERROR(VLOOKUP(S3549,[1]LOKASI!$B$4:$D$19,2,0),"-")</f>
        <v>-</v>
      </c>
      <c r="U3549" s="216"/>
      <c r="V3549" s="216"/>
      <c r="W3549" s="215"/>
    </row>
    <row r="3550" spans="2:23" ht="69.75" hidden="1" customHeight="1" x14ac:dyDescent="0.35">
      <c r="B3550" s="115">
        <f t="shared" si="151"/>
        <v>3545</v>
      </c>
      <c r="C3550" s="115" t="s">
        <v>1755</v>
      </c>
      <c r="D3550" s="185" t="s">
        <v>6602</v>
      </c>
      <c r="E3550" s="186"/>
      <c r="F3550" s="187"/>
      <c r="G3550" s="214">
        <v>1</v>
      </c>
      <c r="H3550" s="214"/>
      <c r="I3550" s="214"/>
      <c r="J3550" s="219">
        <v>12</v>
      </c>
      <c r="K3550" s="217">
        <v>45056</v>
      </c>
      <c r="L3550" s="217">
        <v>45056</v>
      </c>
      <c r="M3550" s="217">
        <v>45056</v>
      </c>
      <c r="N3550" s="210" t="s">
        <v>6558</v>
      </c>
      <c r="O3550" s="115" t="s">
        <v>1037</v>
      </c>
      <c r="P3550" s="115">
        <f t="shared" si="152"/>
        <v>5</v>
      </c>
      <c r="Q3550" s="115">
        <f t="shared" si="153"/>
        <v>2023</v>
      </c>
      <c r="R3550" s="115"/>
      <c r="S3550" s="115" t="str">
        <f t="shared" si="150"/>
        <v>TLJ</v>
      </c>
      <c r="T3550" s="115" t="str">
        <f>IFERROR(VLOOKUP(S3550,[1]LOKASI!$B$4:$D$19,2,0),"-")</f>
        <v>DISTRIK I</v>
      </c>
      <c r="U3550" s="216"/>
      <c r="V3550" s="216"/>
      <c r="W3550" s="215"/>
    </row>
    <row r="3551" spans="2:23" ht="69.75" hidden="1" customHeight="1" x14ac:dyDescent="0.35">
      <c r="B3551" s="115">
        <f t="shared" si="151"/>
        <v>3546</v>
      </c>
      <c r="C3551" s="115" t="s">
        <v>1300</v>
      </c>
      <c r="D3551" s="185" t="s">
        <v>6603</v>
      </c>
      <c r="E3551" s="186"/>
      <c r="F3551" s="187"/>
      <c r="G3551" s="214">
        <v>1</v>
      </c>
      <c r="H3551" s="214"/>
      <c r="I3551" s="214">
        <v>1</v>
      </c>
      <c r="J3551" s="219"/>
      <c r="K3551" s="217">
        <v>45056</v>
      </c>
      <c r="L3551" s="217">
        <v>45056</v>
      </c>
      <c r="M3551" s="217">
        <v>45056</v>
      </c>
      <c r="N3551" s="210" t="s">
        <v>6604</v>
      </c>
      <c r="O3551" s="115" t="s">
        <v>6605</v>
      </c>
      <c r="P3551" s="115">
        <f t="shared" si="152"/>
        <v>5</v>
      </c>
      <c r="Q3551" s="115">
        <f t="shared" si="153"/>
        <v>2023</v>
      </c>
      <c r="R3551" s="115"/>
      <c r="S3551" s="115" t="str">
        <f t="shared" si="150"/>
        <v>SP VI TLJ -PPP</v>
      </c>
      <c r="T3551" s="115" t="str">
        <f>IFERROR(VLOOKUP(S3551,[1]LOKASI!$B$4:$D$19,2,0),"-")</f>
        <v>-</v>
      </c>
      <c r="U3551" s="216"/>
      <c r="V3551" s="216"/>
      <c r="W3551" s="215"/>
    </row>
    <row r="3552" spans="2:23" ht="69.75" hidden="1" customHeight="1" x14ac:dyDescent="0.35">
      <c r="B3552" s="115">
        <f t="shared" si="151"/>
        <v>3547</v>
      </c>
      <c r="C3552" s="115" t="s">
        <v>1755</v>
      </c>
      <c r="D3552" s="185" t="s">
        <v>6606</v>
      </c>
      <c r="E3552" s="186"/>
      <c r="F3552" s="187"/>
      <c r="G3552" s="214">
        <v>1</v>
      </c>
      <c r="H3552" s="214"/>
      <c r="I3552" s="214"/>
      <c r="J3552" s="219">
        <v>18</v>
      </c>
      <c r="K3552" s="217">
        <v>45057</v>
      </c>
      <c r="L3552" s="217">
        <v>45057</v>
      </c>
      <c r="M3552" s="217">
        <v>45057</v>
      </c>
      <c r="N3552" s="210" t="s">
        <v>6607</v>
      </c>
      <c r="O3552" s="115" t="s">
        <v>1512</v>
      </c>
      <c r="P3552" s="115">
        <f t="shared" si="152"/>
        <v>5</v>
      </c>
      <c r="Q3552" s="115">
        <f t="shared" si="153"/>
        <v>2023</v>
      </c>
      <c r="R3552" s="115"/>
      <c r="S3552" s="115" t="str">
        <f t="shared" si="150"/>
        <v>PMB</v>
      </c>
      <c r="T3552" s="115" t="str">
        <f>IFERROR(VLOOKUP(S3552,[1]LOKASI!$B$4:$D$19,2,0),"-")</f>
        <v>DISTRIK I</v>
      </c>
      <c r="U3552" s="216"/>
      <c r="V3552" s="216"/>
      <c r="W3552" s="215"/>
    </row>
    <row r="3553" spans="2:23" ht="69.75" hidden="1" customHeight="1" x14ac:dyDescent="0.35">
      <c r="B3553" s="115">
        <f t="shared" si="151"/>
        <v>3548</v>
      </c>
      <c r="C3553" s="115" t="s">
        <v>1755</v>
      </c>
      <c r="D3553" s="185" t="s">
        <v>6608</v>
      </c>
      <c r="E3553" s="186"/>
      <c r="F3553" s="187"/>
      <c r="G3553" s="214">
        <v>1</v>
      </c>
      <c r="H3553" s="214"/>
      <c r="I3553" s="214">
        <v>1</v>
      </c>
      <c r="J3553" s="219"/>
      <c r="K3553" s="217">
        <v>45057</v>
      </c>
      <c r="L3553" s="217">
        <v>45057</v>
      </c>
      <c r="M3553" s="217">
        <v>45057</v>
      </c>
      <c r="N3553" s="210" t="s">
        <v>6609</v>
      </c>
      <c r="O3553" s="115" t="s">
        <v>1776</v>
      </c>
      <c r="P3553" s="115">
        <f t="shared" si="152"/>
        <v>5</v>
      </c>
      <c r="Q3553" s="115">
        <f t="shared" si="153"/>
        <v>2023</v>
      </c>
      <c r="R3553" s="115"/>
      <c r="S3553" s="115" t="str">
        <f t="shared" si="150"/>
        <v>TLJ</v>
      </c>
      <c r="T3553" s="115" t="str">
        <f>IFERROR(VLOOKUP(S3553,[1]LOKASI!$B$4:$D$19,2,0),"-")</f>
        <v>DISTRIK I</v>
      </c>
      <c r="U3553" s="216"/>
      <c r="V3553" s="216"/>
      <c r="W3553" s="215"/>
    </row>
    <row r="3554" spans="2:23" ht="69.75" hidden="1" customHeight="1" x14ac:dyDescent="0.35">
      <c r="B3554" s="115">
        <f t="shared" si="151"/>
        <v>3549</v>
      </c>
      <c r="C3554" s="115" t="s">
        <v>1755</v>
      </c>
      <c r="D3554" s="185" t="s">
        <v>6610</v>
      </c>
      <c r="E3554" s="186"/>
      <c r="F3554" s="187"/>
      <c r="G3554" s="214">
        <v>1</v>
      </c>
      <c r="H3554" s="214"/>
      <c r="I3554" s="214"/>
      <c r="J3554" s="219">
        <v>12</v>
      </c>
      <c r="K3554" s="217">
        <v>45057</v>
      </c>
      <c r="L3554" s="217">
        <v>45057</v>
      </c>
      <c r="M3554" s="217">
        <v>45057</v>
      </c>
      <c r="N3554" s="210" t="s">
        <v>6611</v>
      </c>
      <c r="O3554" s="115" t="s">
        <v>3401</v>
      </c>
      <c r="P3554" s="115">
        <f t="shared" si="152"/>
        <v>5</v>
      </c>
      <c r="Q3554" s="115">
        <f t="shared" si="153"/>
        <v>2023</v>
      </c>
      <c r="R3554" s="115"/>
      <c r="S3554" s="115" t="str">
        <f t="shared" si="150"/>
        <v>OGN</v>
      </c>
      <c r="T3554" s="115" t="str">
        <f>IFERROR(VLOOKUP(S3554,[1]LOKASI!$B$4:$D$19,2,0),"-")</f>
        <v>DISTRIK II</v>
      </c>
      <c r="U3554" s="216"/>
      <c r="V3554" s="216"/>
      <c r="W3554" s="215"/>
    </row>
    <row r="3555" spans="2:23" ht="69.75" hidden="1" customHeight="1" x14ac:dyDescent="0.35">
      <c r="B3555" s="115">
        <f t="shared" si="151"/>
        <v>3550</v>
      </c>
      <c r="C3555" s="115" t="s">
        <v>1755</v>
      </c>
      <c r="D3555" s="185" t="s">
        <v>6612</v>
      </c>
      <c r="E3555" s="186"/>
      <c r="F3555" s="187"/>
      <c r="G3555" s="214">
        <v>1</v>
      </c>
      <c r="H3555" s="214"/>
      <c r="I3555" s="214"/>
      <c r="J3555" s="219">
        <v>17</v>
      </c>
      <c r="K3555" s="217">
        <v>45057</v>
      </c>
      <c r="L3555" s="217">
        <v>45057</v>
      </c>
      <c r="M3555" s="217">
        <v>45057</v>
      </c>
      <c r="N3555" s="210" t="s">
        <v>6613</v>
      </c>
      <c r="O3555" s="115" t="s">
        <v>6614</v>
      </c>
      <c r="P3555" s="115">
        <f t="shared" si="152"/>
        <v>5</v>
      </c>
      <c r="Q3555" s="115">
        <f t="shared" si="153"/>
        <v>2023</v>
      </c>
      <c r="R3555" s="115"/>
      <c r="S3555" s="115" t="str">
        <f t="shared" si="150"/>
        <v xml:space="preserve"> TM</v>
      </c>
      <c r="T3555" s="115" t="str">
        <f>IFERROR(VLOOKUP(S3555,[1]LOKASI!$B$4:$D$19,2,0),"-")</f>
        <v>-</v>
      </c>
      <c r="U3555" s="216"/>
      <c r="V3555" s="216"/>
      <c r="W3555" s="215"/>
    </row>
    <row r="3556" spans="2:23" ht="69.75" hidden="1" customHeight="1" x14ac:dyDescent="0.35">
      <c r="B3556" s="115">
        <f t="shared" si="151"/>
        <v>3551</v>
      </c>
      <c r="C3556" s="115" t="s">
        <v>1755</v>
      </c>
      <c r="D3556" s="185" t="s">
        <v>6615</v>
      </c>
      <c r="E3556" s="186"/>
      <c r="F3556" s="187"/>
      <c r="G3556" s="214">
        <v>1</v>
      </c>
      <c r="H3556" s="214"/>
      <c r="I3556" s="214"/>
      <c r="J3556" s="219"/>
      <c r="K3556" s="217">
        <v>45057</v>
      </c>
      <c r="L3556" s="217">
        <v>45057</v>
      </c>
      <c r="M3556" s="217">
        <v>45057</v>
      </c>
      <c r="N3556" s="210" t="s">
        <v>6616</v>
      </c>
      <c r="O3556" s="115" t="s">
        <v>1440</v>
      </c>
      <c r="P3556" s="115">
        <f t="shared" si="152"/>
        <v>5</v>
      </c>
      <c r="Q3556" s="115">
        <f t="shared" si="153"/>
        <v>2023</v>
      </c>
      <c r="R3556" s="115"/>
      <c r="S3556" s="115" t="str">
        <f t="shared" si="150"/>
        <v>KAG</v>
      </c>
      <c r="T3556" s="115" t="str">
        <f>IFERROR(VLOOKUP(S3556,[1]LOKASI!$B$4:$D$19,2,0),"-")</f>
        <v>DISTRIK III</v>
      </c>
      <c r="U3556" s="216"/>
      <c r="V3556" s="216"/>
      <c r="W3556" s="215"/>
    </row>
    <row r="3557" spans="2:23" ht="69.75" hidden="1" customHeight="1" x14ac:dyDescent="0.35">
      <c r="B3557" s="115">
        <f t="shared" si="151"/>
        <v>3552</v>
      </c>
      <c r="C3557" s="115" t="s">
        <v>1755</v>
      </c>
      <c r="D3557" s="185" t="s">
        <v>6617</v>
      </c>
      <c r="E3557" s="186"/>
      <c r="F3557" s="187"/>
      <c r="G3557" s="214">
        <v>1</v>
      </c>
      <c r="H3557" s="214"/>
      <c r="I3557" s="214">
        <v>1</v>
      </c>
      <c r="J3557" s="219"/>
      <c r="K3557" s="217">
        <v>45058</v>
      </c>
      <c r="L3557" s="217">
        <v>45058</v>
      </c>
      <c r="M3557" s="217">
        <v>45058</v>
      </c>
      <c r="N3557" s="210" t="s">
        <v>6618</v>
      </c>
      <c r="O3557" s="115" t="s">
        <v>1674</v>
      </c>
      <c r="P3557" s="115">
        <f t="shared" si="152"/>
        <v>5</v>
      </c>
      <c r="Q3557" s="115">
        <f t="shared" si="153"/>
        <v>2023</v>
      </c>
      <c r="R3557" s="115"/>
      <c r="S3557" s="115" t="str">
        <f t="shared" si="150"/>
        <v>TTB</v>
      </c>
      <c r="T3557" s="115" t="str">
        <f>IFERROR(VLOOKUP(S3557,[1]LOKASI!$B$4:$D$19,2,0),"-")</f>
        <v>DISTRIK II</v>
      </c>
      <c r="U3557" s="216"/>
      <c r="V3557" s="216"/>
      <c r="W3557" s="215"/>
    </row>
    <row r="3558" spans="2:23" ht="69.75" hidden="1" customHeight="1" x14ac:dyDescent="0.35">
      <c r="B3558" s="115">
        <f t="shared" si="151"/>
        <v>3553</v>
      </c>
      <c r="C3558" s="115" t="s">
        <v>1755</v>
      </c>
      <c r="D3558" s="185" t="s">
        <v>6619</v>
      </c>
      <c r="E3558" s="186"/>
      <c r="F3558" s="187"/>
      <c r="G3558" s="214">
        <v>1</v>
      </c>
      <c r="H3558" s="214"/>
      <c r="I3558" s="214">
        <v>1</v>
      </c>
      <c r="J3558" s="219"/>
      <c r="K3558" s="217">
        <v>45058</v>
      </c>
      <c r="L3558" s="217">
        <v>45058</v>
      </c>
      <c r="M3558" s="217">
        <v>45058</v>
      </c>
      <c r="N3558" s="210" t="s">
        <v>6620</v>
      </c>
      <c r="O3558" s="115" t="s">
        <v>1987</v>
      </c>
      <c r="P3558" s="115">
        <f t="shared" si="152"/>
        <v>5</v>
      </c>
      <c r="Q3558" s="115">
        <f t="shared" si="153"/>
        <v>2023</v>
      </c>
      <c r="R3558" s="115"/>
      <c r="S3558" s="115" t="str">
        <f t="shared" si="150"/>
        <v>OGN</v>
      </c>
      <c r="T3558" s="115" t="str">
        <f>IFERROR(VLOOKUP(S3558,[1]LOKASI!$B$4:$D$19,2,0),"-")</f>
        <v>DISTRIK II</v>
      </c>
      <c r="U3558" s="216"/>
      <c r="V3558" s="216"/>
      <c r="W3558" s="215"/>
    </row>
    <row r="3559" spans="2:23" ht="69.75" hidden="1" customHeight="1" x14ac:dyDescent="0.35">
      <c r="B3559" s="115">
        <f t="shared" si="151"/>
        <v>3554</v>
      </c>
      <c r="C3559" s="115" t="s">
        <v>1755</v>
      </c>
      <c r="D3559" s="185" t="s">
        <v>6621</v>
      </c>
      <c r="E3559" s="186"/>
      <c r="F3559" s="187"/>
      <c r="G3559" s="214">
        <v>1</v>
      </c>
      <c r="H3559" s="214"/>
      <c r="I3559" s="214"/>
      <c r="J3559" s="219">
        <v>3</v>
      </c>
      <c r="K3559" s="217">
        <v>45058</v>
      </c>
      <c r="L3559" s="217">
        <v>45058</v>
      </c>
      <c r="M3559" s="217">
        <v>45058</v>
      </c>
      <c r="N3559" s="210" t="s">
        <v>6538</v>
      </c>
      <c r="O3559" s="115" t="s">
        <v>1440</v>
      </c>
      <c r="P3559" s="115">
        <f t="shared" si="152"/>
        <v>5</v>
      </c>
      <c r="Q3559" s="115">
        <f t="shared" si="153"/>
        <v>2023</v>
      </c>
      <c r="R3559" s="115"/>
      <c r="S3559" s="115" t="str">
        <f t="shared" si="150"/>
        <v>KAG</v>
      </c>
      <c r="T3559" s="115" t="str">
        <f>IFERROR(VLOOKUP(S3559,[1]LOKASI!$B$4:$D$19,2,0),"-")</f>
        <v>DISTRIK III</v>
      </c>
      <c r="U3559" s="216"/>
      <c r="V3559" s="216"/>
      <c r="W3559" s="215"/>
    </row>
    <row r="3560" spans="2:23" ht="69.75" hidden="1" customHeight="1" x14ac:dyDescent="0.35">
      <c r="B3560" s="115">
        <f t="shared" si="151"/>
        <v>3555</v>
      </c>
      <c r="C3560" s="115" t="s">
        <v>1755</v>
      </c>
      <c r="D3560" s="185" t="s">
        <v>6622</v>
      </c>
      <c r="E3560" s="186"/>
      <c r="F3560" s="187"/>
      <c r="G3560" s="214">
        <v>1</v>
      </c>
      <c r="H3560" s="214"/>
      <c r="I3560" s="214">
        <v>1</v>
      </c>
      <c r="J3560" s="219"/>
      <c r="K3560" s="217">
        <v>45059</v>
      </c>
      <c r="L3560" s="217">
        <v>45059</v>
      </c>
      <c r="M3560" s="217">
        <v>45059</v>
      </c>
      <c r="N3560" s="210" t="s">
        <v>6623</v>
      </c>
      <c r="O3560" s="115" t="s">
        <v>1040</v>
      </c>
      <c r="P3560" s="115">
        <f t="shared" si="152"/>
        <v>5</v>
      </c>
      <c r="Q3560" s="115">
        <f t="shared" si="153"/>
        <v>2023</v>
      </c>
      <c r="R3560" s="115"/>
      <c r="S3560" s="115" t="str">
        <f t="shared" si="150"/>
        <v>TLJ</v>
      </c>
      <c r="T3560" s="115" t="str">
        <f>IFERROR(VLOOKUP(S3560,[1]LOKASI!$B$4:$D$19,2,0),"-")</f>
        <v>DISTRIK I</v>
      </c>
      <c r="U3560" s="216"/>
      <c r="V3560" s="216"/>
      <c r="W3560" s="215"/>
    </row>
    <row r="3561" spans="2:23" ht="69.75" hidden="1" customHeight="1" x14ac:dyDescent="0.35">
      <c r="B3561" s="115">
        <f t="shared" si="151"/>
        <v>3556</v>
      </c>
      <c r="C3561" s="115" t="s">
        <v>1755</v>
      </c>
      <c r="D3561" s="185" t="s">
        <v>6624</v>
      </c>
      <c r="E3561" s="186"/>
      <c r="F3561" s="187"/>
      <c r="G3561" s="214">
        <v>1</v>
      </c>
      <c r="H3561" s="214"/>
      <c r="I3561" s="214"/>
      <c r="J3561" s="219">
        <v>9</v>
      </c>
      <c r="K3561" s="217">
        <v>45059</v>
      </c>
      <c r="L3561" s="217">
        <v>45059</v>
      </c>
      <c r="M3561" s="217">
        <v>45059</v>
      </c>
      <c r="N3561" s="210" t="s">
        <v>6625</v>
      </c>
      <c r="O3561" s="115" t="s">
        <v>1674</v>
      </c>
      <c r="P3561" s="115">
        <f t="shared" si="152"/>
        <v>5</v>
      </c>
      <c r="Q3561" s="115">
        <f t="shared" si="153"/>
        <v>2023</v>
      </c>
      <c r="R3561" s="115"/>
      <c r="S3561" s="115" t="str">
        <f t="shared" si="150"/>
        <v>TTB</v>
      </c>
      <c r="T3561" s="115" t="str">
        <f>IFERROR(VLOOKUP(S3561,[1]LOKASI!$B$4:$D$19,2,0),"-")</f>
        <v>DISTRIK II</v>
      </c>
      <c r="U3561" s="216"/>
      <c r="V3561" s="216"/>
      <c r="W3561" s="215"/>
    </row>
    <row r="3562" spans="2:23" ht="69.75" hidden="1" customHeight="1" x14ac:dyDescent="0.35">
      <c r="B3562" s="115">
        <f t="shared" si="151"/>
        <v>3557</v>
      </c>
      <c r="C3562" s="115" t="s">
        <v>1300</v>
      </c>
      <c r="D3562" s="185" t="s">
        <v>6626</v>
      </c>
      <c r="E3562" s="186"/>
      <c r="F3562" s="187"/>
      <c r="G3562" s="214">
        <v>1</v>
      </c>
      <c r="H3562" s="214">
        <v>1</v>
      </c>
      <c r="I3562" s="214"/>
      <c r="J3562" s="219"/>
      <c r="K3562" s="217">
        <v>45060</v>
      </c>
      <c r="L3562" s="217">
        <v>45060</v>
      </c>
      <c r="M3562" s="217">
        <v>45060</v>
      </c>
      <c r="N3562" s="210" t="s">
        <v>6627</v>
      </c>
      <c r="O3562" s="115" t="s">
        <v>6628</v>
      </c>
      <c r="P3562" s="115">
        <f t="shared" si="152"/>
        <v>5</v>
      </c>
      <c r="Q3562" s="115">
        <f t="shared" si="153"/>
        <v>2023</v>
      </c>
      <c r="R3562" s="115"/>
      <c r="S3562" s="115" t="str">
        <f t="shared" si="150"/>
        <v>SP VI TLJ - TTB</v>
      </c>
      <c r="T3562" s="115" t="str">
        <f>IFERROR(VLOOKUP(S3562,[1]LOKASI!$B$4:$D$19,2,0),"-")</f>
        <v>-</v>
      </c>
      <c r="U3562" s="216"/>
      <c r="V3562" s="216"/>
      <c r="W3562" s="215"/>
    </row>
    <row r="3563" spans="2:23" ht="69.75" hidden="1" customHeight="1" x14ac:dyDescent="0.35">
      <c r="B3563" s="115">
        <f t="shared" si="151"/>
        <v>3558</v>
      </c>
      <c r="C3563" s="115" t="s">
        <v>2301</v>
      </c>
      <c r="D3563" s="185" t="s">
        <v>6629</v>
      </c>
      <c r="E3563" s="186"/>
      <c r="F3563" s="187"/>
      <c r="G3563" s="214">
        <v>1</v>
      </c>
      <c r="H3563" s="214"/>
      <c r="I3563" s="214">
        <v>1</v>
      </c>
      <c r="J3563" s="219"/>
      <c r="K3563" s="217">
        <v>45061</v>
      </c>
      <c r="L3563" s="217">
        <v>45061</v>
      </c>
      <c r="M3563" s="217">
        <v>45061</v>
      </c>
      <c r="N3563" s="210" t="s">
        <v>6630</v>
      </c>
      <c r="O3563" s="115" t="s">
        <v>6412</v>
      </c>
      <c r="P3563" s="115">
        <f t="shared" si="152"/>
        <v>5</v>
      </c>
      <c r="Q3563" s="115">
        <f t="shared" si="153"/>
        <v>2023</v>
      </c>
      <c r="R3563" s="115"/>
      <c r="S3563" s="115" t="str">
        <f t="shared" si="150"/>
        <v>SKG XI LBK</v>
      </c>
      <c r="T3563" s="115" t="str">
        <f>IFERROR(VLOOKUP(S3563,[1]LOKASI!$B$4:$D$19,2,0),"-")</f>
        <v>-</v>
      </c>
      <c r="U3563" s="216"/>
      <c r="V3563" s="216"/>
      <c r="W3563" s="215"/>
    </row>
    <row r="3564" spans="2:23" ht="69.75" hidden="1" customHeight="1" x14ac:dyDescent="0.35">
      <c r="B3564" s="115">
        <f t="shared" si="151"/>
        <v>3559</v>
      </c>
      <c r="C3564" s="115" t="s">
        <v>1755</v>
      </c>
      <c r="D3564" s="185" t="s">
        <v>6631</v>
      </c>
      <c r="E3564" s="186"/>
      <c r="F3564" s="187"/>
      <c r="G3564" s="214">
        <v>1</v>
      </c>
      <c r="H3564" s="214"/>
      <c r="I3564" s="214">
        <v>1</v>
      </c>
      <c r="J3564" s="219"/>
      <c r="K3564" s="217">
        <v>45061</v>
      </c>
      <c r="L3564" s="217">
        <v>45061</v>
      </c>
      <c r="M3564" s="217">
        <v>45061</v>
      </c>
      <c r="N3564" s="210" t="s">
        <v>6609</v>
      </c>
      <c r="O3564" s="115" t="s">
        <v>1018</v>
      </c>
      <c r="P3564" s="115">
        <f t="shared" si="152"/>
        <v>5</v>
      </c>
      <c r="Q3564" s="115">
        <f t="shared" si="153"/>
        <v>2023</v>
      </c>
      <c r="R3564" s="115"/>
      <c r="S3564" s="115" t="str">
        <f t="shared" si="150"/>
        <v>TLJ</v>
      </c>
      <c r="T3564" s="115" t="str">
        <f>IFERROR(VLOOKUP(S3564,[1]LOKASI!$B$4:$D$19,2,0),"-")</f>
        <v>DISTRIK I</v>
      </c>
      <c r="U3564" s="216"/>
      <c r="V3564" s="216"/>
      <c r="W3564" s="215"/>
    </row>
    <row r="3565" spans="2:23" ht="69.75" hidden="1" customHeight="1" x14ac:dyDescent="0.35">
      <c r="B3565" s="115">
        <f t="shared" si="151"/>
        <v>3560</v>
      </c>
      <c r="C3565" s="115" t="s">
        <v>1755</v>
      </c>
      <c r="D3565" s="185" t="s">
        <v>6632</v>
      </c>
      <c r="E3565" s="186"/>
      <c r="F3565" s="187"/>
      <c r="G3565" s="214">
        <v>1</v>
      </c>
      <c r="H3565" s="214"/>
      <c r="I3565" s="214"/>
      <c r="J3565" s="219">
        <v>12</v>
      </c>
      <c r="K3565" s="217">
        <v>45061</v>
      </c>
      <c r="L3565" s="217">
        <v>45061</v>
      </c>
      <c r="M3565" s="217">
        <v>45061</v>
      </c>
      <c r="N3565" s="210" t="s">
        <v>6533</v>
      </c>
      <c r="O3565" s="115" t="s">
        <v>1367</v>
      </c>
      <c r="P3565" s="115">
        <f t="shared" si="152"/>
        <v>5</v>
      </c>
      <c r="Q3565" s="115">
        <f t="shared" si="153"/>
        <v>2023</v>
      </c>
      <c r="R3565" s="115"/>
      <c r="S3565" s="115" t="str">
        <f t="shared" si="150"/>
        <v>BRG</v>
      </c>
      <c r="T3565" s="115" t="str">
        <f>IFERROR(VLOOKUP(S3565,[1]LOKASI!$B$4:$D$19,2,0),"-")</f>
        <v>DISTRIK III</v>
      </c>
      <c r="U3565" s="216"/>
      <c r="V3565" s="216"/>
      <c r="W3565" s="215"/>
    </row>
    <row r="3566" spans="2:23" ht="69.75" hidden="1" customHeight="1" x14ac:dyDescent="0.35">
      <c r="B3566" s="115">
        <f t="shared" si="151"/>
        <v>3561</v>
      </c>
      <c r="C3566" s="115" t="s">
        <v>3679</v>
      </c>
      <c r="D3566" s="185" t="s">
        <v>6633</v>
      </c>
      <c r="E3566" s="186"/>
      <c r="F3566" s="187"/>
      <c r="G3566" s="214">
        <v>1</v>
      </c>
      <c r="H3566" s="214"/>
      <c r="I3566" s="214">
        <v>1</v>
      </c>
      <c r="J3566" s="219"/>
      <c r="K3566" s="217">
        <v>45063</v>
      </c>
      <c r="L3566" s="217">
        <v>45063</v>
      </c>
      <c r="M3566" s="217">
        <v>45063</v>
      </c>
      <c r="N3566" s="210" t="s">
        <v>6489</v>
      </c>
      <c r="O3566" s="115" t="s">
        <v>1422</v>
      </c>
      <c r="P3566" s="115">
        <f t="shared" si="152"/>
        <v>5</v>
      </c>
      <c r="Q3566" s="115">
        <f t="shared" si="153"/>
        <v>2023</v>
      </c>
      <c r="R3566" s="115"/>
      <c r="S3566" s="115" t="str">
        <f t="shared" si="150"/>
        <v>GNK</v>
      </c>
      <c r="T3566" s="115" t="str">
        <f>IFERROR(VLOOKUP(S3566,[1]LOKASI!$B$4:$D$19,2,0),"-")</f>
        <v>DISTRIK I</v>
      </c>
      <c r="U3566" s="216"/>
      <c r="V3566" s="216"/>
      <c r="W3566" s="215"/>
    </row>
    <row r="3567" spans="2:23" ht="69.75" hidden="1" customHeight="1" x14ac:dyDescent="0.35">
      <c r="B3567" s="115">
        <f t="shared" si="151"/>
        <v>3562</v>
      </c>
      <c r="C3567" s="115" t="s">
        <v>1755</v>
      </c>
      <c r="D3567" s="185" t="s">
        <v>6634</v>
      </c>
      <c r="E3567" s="186"/>
      <c r="F3567" s="187"/>
      <c r="G3567" s="214">
        <v>1</v>
      </c>
      <c r="H3567" s="214"/>
      <c r="I3567" s="214"/>
      <c r="J3567" s="219">
        <v>12</v>
      </c>
      <c r="K3567" s="217">
        <v>45063</v>
      </c>
      <c r="L3567" s="217">
        <v>45063</v>
      </c>
      <c r="M3567" s="217">
        <v>45063</v>
      </c>
      <c r="N3567" s="210" t="s">
        <v>6635</v>
      </c>
      <c r="O3567" s="115" t="s">
        <v>1018</v>
      </c>
      <c r="P3567" s="115">
        <f t="shared" si="152"/>
        <v>5</v>
      </c>
      <c r="Q3567" s="115">
        <f t="shared" si="153"/>
        <v>2023</v>
      </c>
      <c r="R3567" s="115"/>
      <c r="S3567" s="115" t="str">
        <f t="shared" si="150"/>
        <v>TLJ</v>
      </c>
      <c r="T3567" s="115" t="str">
        <f>IFERROR(VLOOKUP(S3567,[1]LOKASI!$B$4:$D$19,2,0),"-")</f>
        <v>DISTRIK I</v>
      </c>
      <c r="U3567" s="216"/>
      <c r="V3567" s="216"/>
      <c r="W3567" s="215"/>
    </row>
    <row r="3568" spans="2:23" ht="69.75" hidden="1" customHeight="1" x14ac:dyDescent="0.35">
      <c r="B3568" s="115">
        <f t="shared" si="151"/>
        <v>3563</v>
      </c>
      <c r="C3568" s="115" t="s">
        <v>1300</v>
      </c>
      <c r="D3568" s="185" t="s">
        <v>6636</v>
      </c>
      <c r="E3568" s="186"/>
      <c r="F3568" s="187"/>
      <c r="G3568" s="214">
        <v>1</v>
      </c>
      <c r="H3568" s="214"/>
      <c r="I3568" s="214">
        <v>1</v>
      </c>
      <c r="J3568" s="219"/>
      <c r="K3568" s="217">
        <v>45063</v>
      </c>
      <c r="L3568" s="217">
        <v>45063</v>
      </c>
      <c r="M3568" s="217">
        <v>45063</v>
      </c>
      <c r="N3568" s="210" t="s">
        <v>6637</v>
      </c>
      <c r="O3568" s="115" t="s">
        <v>1535</v>
      </c>
      <c r="P3568" s="115">
        <f t="shared" si="152"/>
        <v>5</v>
      </c>
      <c r="Q3568" s="115">
        <f t="shared" si="153"/>
        <v>2023</v>
      </c>
      <c r="R3568" s="115"/>
      <c r="S3568" s="115" t="str">
        <f t="shared" si="150"/>
        <v>SP VI TLJ</v>
      </c>
      <c r="T3568" s="115" t="str">
        <f>IFERROR(VLOOKUP(S3568,[1]LOKASI!$B$4:$D$19,2,0),"-")</f>
        <v>-</v>
      </c>
      <c r="U3568" s="216"/>
      <c r="V3568" s="216"/>
      <c r="W3568" s="215"/>
    </row>
    <row r="3569" spans="2:23" ht="69.75" hidden="1" customHeight="1" x14ac:dyDescent="0.35">
      <c r="B3569" s="115">
        <f t="shared" si="151"/>
        <v>3564</v>
      </c>
      <c r="C3569" s="115" t="s">
        <v>1300</v>
      </c>
      <c r="D3569" s="185" t="s">
        <v>6638</v>
      </c>
      <c r="E3569" s="186"/>
      <c r="F3569" s="187"/>
      <c r="G3569" s="214">
        <v>1</v>
      </c>
      <c r="H3569" s="214"/>
      <c r="I3569" s="214">
        <v>1</v>
      </c>
      <c r="J3569" s="219"/>
      <c r="K3569" s="217">
        <v>45064</v>
      </c>
      <c r="L3569" s="217">
        <v>45064</v>
      </c>
      <c r="M3569" s="217">
        <v>45064</v>
      </c>
      <c r="N3569" s="210" t="s">
        <v>6639</v>
      </c>
      <c r="O3569" s="115" t="s">
        <v>6640</v>
      </c>
      <c r="P3569" s="115">
        <f t="shared" si="152"/>
        <v>5</v>
      </c>
      <c r="Q3569" s="115">
        <f t="shared" si="153"/>
        <v>2023</v>
      </c>
      <c r="R3569" s="115"/>
      <c r="S3569" s="115" t="str">
        <f t="shared" si="150"/>
        <v>SP VI TLJ -  SP V TLJ</v>
      </c>
      <c r="T3569" s="115" t="str">
        <f>IFERROR(VLOOKUP(S3569,[1]LOKASI!$B$4:$D$19,2,0),"-")</f>
        <v>-</v>
      </c>
      <c r="U3569" s="216"/>
      <c r="V3569" s="216"/>
      <c r="W3569" s="215"/>
    </row>
    <row r="3570" spans="2:23" ht="69.75" hidden="1" customHeight="1" x14ac:dyDescent="0.35">
      <c r="B3570" s="115">
        <f t="shared" si="151"/>
        <v>3565</v>
      </c>
      <c r="C3570" s="115" t="s">
        <v>1755</v>
      </c>
      <c r="D3570" s="185" t="s">
        <v>6641</v>
      </c>
      <c r="E3570" s="186"/>
      <c r="F3570" s="187"/>
      <c r="G3570" s="214">
        <v>1</v>
      </c>
      <c r="H3570" s="214"/>
      <c r="I3570" s="214"/>
      <c r="J3570" s="219">
        <v>24</v>
      </c>
      <c r="K3570" s="217">
        <v>45065</v>
      </c>
      <c r="L3570" s="217">
        <v>45065</v>
      </c>
      <c r="M3570" s="217">
        <v>45065</v>
      </c>
      <c r="N3570" s="210" t="s">
        <v>6642</v>
      </c>
      <c r="O3570" s="115" t="s">
        <v>610</v>
      </c>
      <c r="P3570" s="115">
        <f t="shared" si="152"/>
        <v>5</v>
      </c>
      <c r="Q3570" s="115">
        <f t="shared" si="153"/>
        <v>2023</v>
      </c>
      <c r="R3570" s="115"/>
      <c r="S3570" s="115" t="str">
        <f t="shared" si="150"/>
        <v>TLJ</v>
      </c>
      <c r="T3570" s="115" t="str">
        <f>IFERROR(VLOOKUP(S3570,[1]LOKASI!$B$4:$D$19,2,0),"-")</f>
        <v>DISTRIK I</v>
      </c>
      <c r="U3570" s="216"/>
      <c r="V3570" s="216"/>
      <c r="W3570" s="215"/>
    </row>
    <row r="3571" spans="2:23" ht="69.75" hidden="1" customHeight="1" x14ac:dyDescent="0.35">
      <c r="B3571" s="115">
        <f t="shared" si="151"/>
        <v>3566</v>
      </c>
      <c r="C3571" s="115" t="s">
        <v>1755</v>
      </c>
      <c r="D3571" s="185" t="s">
        <v>6643</v>
      </c>
      <c r="E3571" s="186"/>
      <c r="F3571" s="187"/>
      <c r="G3571" s="214">
        <v>1</v>
      </c>
      <c r="H3571" s="214"/>
      <c r="I3571" s="214"/>
      <c r="J3571" s="219">
        <v>18</v>
      </c>
      <c r="K3571" s="217">
        <v>45065</v>
      </c>
      <c r="L3571" s="217">
        <v>45065</v>
      </c>
      <c r="M3571" s="217">
        <v>45065</v>
      </c>
      <c r="N3571" s="210" t="s">
        <v>6644</v>
      </c>
      <c r="O3571" s="115" t="s">
        <v>1795</v>
      </c>
      <c r="P3571" s="115">
        <f t="shared" si="152"/>
        <v>5</v>
      </c>
      <c r="Q3571" s="115">
        <f t="shared" si="153"/>
        <v>2023</v>
      </c>
      <c r="R3571" s="115"/>
      <c r="S3571" s="115" t="str">
        <f t="shared" si="150"/>
        <v>TMT</v>
      </c>
      <c r="T3571" s="115" t="str">
        <f>IFERROR(VLOOKUP(S3571,[1]LOKASI!$B$4:$D$19,2,0),"-")</f>
        <v>DISTRIK II</v>
      </c>
      <c r="U3571" s="216"/>
      <c r="V3571" s="216"/>
      <c r="W3571" s="215"/>
    </row>
    <row r="3572" spans="2:23" ht="69.75" hidden="1" customHeight="1" x14ac:dyDescent="0.35">
      <c r="B3572" s="115">
        <f t="shared" si="151"/>
        <v>3567</v>
      </c>
      <c r="C3572" s="115" t="s">
        <v>1300</v>
      </c>
      <c r="D3572" s="185" t="s">
        <v>6645</v>
      </c>
      <c r="E3572" s="186"/>
      <c r="F3572" s="187"/>
      <c r="G3572" s="214">
        <v>1</v>
      </c>
      <c r="H3572" s="214">
        <v>1</v>
      </c>
      <c r="I3572" s="214"/>
      <c r="J3572" s="219"/>
      <c r="K3572" s="217">
        <v>45068</v>
      </c>
      <c r="L3572" s="217">
        <v>45068</v>
      </c>
      <c r="M3572" s="217">
        <v>45068</v>
      </c>
      <c r="N3572" s="210" t="s">
        <v>6646</v>
      </c>
      <c r="O3572" s="115" t="s">
        <v>1801</v>
      </c>
      <c r="P3572" s="115">
        <f t="shared" si="152"/>
        <v>5</v>
      </c>
      <c r="Q3572" s="115">
        <f t="shared" si="153"/>
        <v>2023</v>
      </c>
      <c r="R3572" s="115"/>
      <c r="S3572" s="115" t="str">
        <f t="shared" si="150"/>
        <v>TLJ-PPP</v>
      </c>
      <c r="T3572" s="115" t="str">
        <f>IFERROR(VLOOKUP(S3572,[1]LOKASI!$B$4:$D$19,2,0),"-")</f>
        <v>-</v>
      </c>
      <c r="U3572" s="216"/>
      <c r="V3572" s="216"/>
      <c r="W3572" s="215"/>
    </row>
    <row r="3573" spans="2:23" ht="69.75" hidden="1" customHeight="1" x14ac:dyDescent="0.35">
      <c r="B3573" s="115">
        <f t="shared" si="151"/>
        <v>3568</v>
      </c>
      <c r="C3573" s="115" t="s">
        <v>2301</v>
      </c>
      <c r="D3573" s="185" t="s">
        <v>6647</v>
      </c>
      <c r="E3573" s="186"/>
      <c r="F3573" s="187"/>
      <c r="G3573" s="214">
        <v>1</v>
      </c>
      <c r="H3573" s="214"/>
      <c r="I3573" s="214">
        <v>1</v>
      </c>
      <c r="J3573" s="219"/>
      <c r="K3573" s="217">
        <v>45069</v>
      </c>
      <c r="L3573" s="217">
        <v>45069</v>
      </c>
      <c r="M3573" s="217">
        <v>45069</v>
      </c>
      <c r="N3573" s="210" t="s">
        <v>6648</v>
      </c>
      <c r="O3573" s="115" t="s">
        <v>1332</v>
      </c>
      <c r="P3573" s="115">
        <f t="shared" si="152"/>
        <v>5</v>
      </c>
      <c r="Q3573" s="115">
        <f t="shared" si="153"/>
        <v>2023</v>
      </c>
      <c r="R3573" s="115"/>
      <c r="S3573" s="115" t="str">
        <f t="shared" si="150"/>
        <v>SP PMB</v>
      </c>
      <c r="T3573" s="115" t="str">
        <f>IFERROR(VLOOKUP(S3573,[1]LOKASI!$B$4:$D$19,2,0),"-")</f>
        <v>-</v>
      </c>
      <c r="U3573" s="216"/>
      <c r="V3573" s="216"/>
      <c r="W3573" s="215"/>
    </row>
    <row r="3574" spans="2:23" ht="69.75" hidden="1" customHeight="1" x14ac:dyDescent="0.35">
      <c r="B3574" s="115">
        <f t="shared" si="151"/>
        <v>3569</v>
      </c>
      <c r="C3574" s="115" t="s">
        <v>1755</v>
      </c>
      <c r="D3574" s="185" t="s">
        <v>6649</v>
      </c>
      <c r="E3574" s="186"/>
      <c r="F3574" s="187"/>
      <c r="G3574" s="214">
        <v>1</v>
      </c>
      <c r="H3574" s="214"/>
      <c r="I3574" s="214">
        <v>1</v>
      </c>
      <c r="J3574" s="219"/>
      <c r="K3574" s="217">
        <v>45069</v>
      </c>
      <c r="L3574" s="217">
        <v>45069</v>
      </c>
      <c r="M3574" s="217">
        <v>45069</v>
      </c>
      <c r="N3574" s="210" t="s">
        <v>6650</v>
      </c>
      <c r="O3574" s="115" t="s">
        <v>1670</v>
      </c>
      <c r="P3574" s="115">
        <f t="shared" si="152"/>
        <v>5</v>
      </c>
      <c r="Q3574" s="115">
        <f t="shared" si="153"/>
        <v>2023</v>
      </c>
      <c r="R3574" s="115"/>
      <c r="S3574" s="115" t="str">
        <f t="shared" si="150"/>
        <v>TMT</v>
      </c>
      <c r="T3574" s="115" t="str">
        <f>IFERROR(VLOOKUP(S3574,[1]LOKASI!$B$4:$D$19,2,0),"-")</f>
        <v>DISTRIK II</v>
      </c>
      <c r="U3574" s="216"/>
      <c r="V3574" s="216"/>
      <c r="W3574" s="215"/>
    </row>
    <row r="3575" spans="2:23" ht="69.75" hidden="1" customHeight="1" x14ac:dyDescent="0.35">
      <c r="B3575" s="115">
        <f t="shared" si="151"/>
        <v>3570</v>
      </c>
      <c r="C3575" s="115" t="s">
        <v>2301</v>
      </c>
      <c r="D3575" s="185" t="s">
        <v>6651</v>
      </c>
      <c r="E3575" s="186"/>
      <c r="F3575" s="187"/>
      <c r="G3575" s="214">
        <v>1</v>
      </c>
      <c r="H3575" s="214"/>
      <c r="I3575" s="214"/>
      <c r="J3575" s="219"/>
      <c r="K3575" s="217">
        <v>45069</v>
      </c>
      <c r="L3575" s="217">
        <v>45069</v>
      </c>
      <c r="M3575" s="217">
        <v>45069</v>
      </c>
      <c r="N3575" s="210" t="s">
        <v>6650</v>
      </c>
      <c r="O3575" s="115" t="s">
        <v>355</v>
      </c>
      <c r="P3575" s="115">
        <f t="shared" si="152"/>
        <v>5</v>
      </c>
      <c r="Q3575" s="115">
        <f t="shared" si="153"/>
        <v>2023</v>
      </c>
      <c r="R3575" s="115"/>
      <c r="S3575" s="115" t="str">
        <f t="shared" si="150"/>
        <v>SP Kuang</v>
      </c>
      <c r="T3575" s="115" t="str">
        <f>IFERROR(VLOOKUP(S3575,[1]LOKASI!$B$4:$D$19,2,0),"-")</f>
        <v>-</v>
      </c>
      <c r="U3575" s="216"/>
      <c r="V3575" s="216"/>
      <c r="W3575" s="215"/>
    </row>
    <row r="3576" spans="2:23" ht="69.75" hidden="1" customHeight="1" x14ac:dyDescent="0.35">
      <c r="B3576" s="115">
        <f t="shared" si="151"/>
        <v>3571</v>
      </c>
      <c r="C3576" s="115" t="s">
        <v>1755</v>
      </c>
      <c r="D3576" s="185" t="s">
        <v>6652</v>
      </c>
      <c r="E3576" s="186"/>
      <c r="F3576" s="187"/>
      <c r="G3576" s="214">
        <v>1</v>
      </c>
      <c r="H3576" s="214"/>
      <c r="I3576" s="214"/>
      <c r="J3576" s="219">
        <v>12</v>
      </c>
      <c r="K3576" s="217">
        <v>45070</v>
      </c>
      <c r="L3576" s="217">
        <v>45070</v>
      </c>
      <c r="M3576" s="217">
        <v>45070</v>
      </c>
      <c r="N3576" s="210" t="s">
        <v>6459</v>
      </c>
      <c r="O3576" s="115" t="s">
        <v>1987</v>
      </c>
      <c r="P3576" s="115">
        <f t="shared" si="152"/>
        <v>5</v>
      </c>
      <c r="Q3576" s="115">
        <f t="shared" si="153"/>
        <v>2023</v>
      </c>
      <c r="R3576" s="115"/>
      <c r="S3576" s="115" t="str">
        <f t="shared" si="150"/>
        <v>OGN</v>
      </c>
      <c r="T3576" s="115" t="str">
        <f>IFERROR(VLOOKUP(S3576,[1]LOKASI!$B$4:$D$19,2,0),"-")</f>
        <v>DISTRIK II</v>
      </c>
      <c r="U3576" s="216"/>
      <c r="V3576" s="216"/>
      <c r="W3576" s="215"/>
    </row>
    <row r="3577" spans="2:23" ht="69.75" hidden="1" customHeight="1" x14ac:dyDescent="0.35">
      <c r="B3577" s="115">
        <f t="shared" si="151"/>
        <v>3572</v>
      </c>
      <c r="C3577" s="115" t="s">
        <v>1755</v>
      </c>
      <c r="D3577" s="185" t="s">
        <v>6653</v>
      </c>
      <c r="E3577" s="186"/>
      <c r="F3577" s="187"/>
      <c r="G3577" s="214">
        <v>2</v>
      </c>
      <c r="H3577" s="214"/>
      <c r="I3577" s="214">
        <v>2</v>
      </c>
      <c r="J3577" s="219"/>
      <c r="K3577" s="217">
        <v>45072</v>
      </c>
      <c r="L3577" s="217">
        <v>45072</v>
      </c>
      <c r="M3577" s="217">
        <v>45072</v>
      </c>
      <c r="N3577" s="210" t="s">
        <v>6500</v>
      </c>
      <c r="O3577" s="115" t="s">
        <v>1426</v>
      </c>
      <c r="P3577" s="115">
        <f t="shared" si="152"/>
        <v>5</v>
      </c>
      <c r="Q3577" s="115">
        <f t="shared" si="153"/>
        <v>2023</v>
      </c>
      <c r="R3577" s="115"/>
      <c r="S3577" s="115" t="str">
        <f t="shared" si="150"/>
        <v>GNK</v>
      </c>
      <c r="T3577" s="115" t="str">
        <f>IFERROR(VLOOKUP(S3577,[1]LOKASI!$B$4:$D$19,2,0),"-")</f>
        <v>DISTRIK I</v>
      </c>
      <c r="U3577" s="216"/>
      <c r="V3577" s="216"/>
      <c r="W3577" s="215"/>
    </row>
    <row r="3578" spans="2:23" ht="69.75" hidden="1" customHeight="1" x14ac:dyDescent="0.35">
      <c r="B3578" s="115">
        <f t="shared" si="151"/>
        <v>3573</v>
      </c>
      <c r="C3578" s="115" t="s">
        <v>1755</v>
      </c>
      <c r="D3578" s="185" t="s">
        <v>6654</v>
      </c>
      <c r="E3578" s="186"/>
      <c r="F3578" s="187"/>
      <c r="G3578" s="214">
        <v>1</v>
      </c>
      <c r="H3578" s="214"/>
      <c r="I3578" s="214"/>
      <c r="J3578" s="219"/>
      <c r="K3578" s="217">
        <v>45072</v>
      </c>
      <c r="L3578" s="217">
        <v>45072</v>
      </c>
      <c r="M3578" s="217">
        <v>45072</v>
      </c>
      <c r="N3578" s="210" t="s">
        <v>6655</v>
      </c>
      <c r="O3578" s="115" t="s">
        <v>1361</v>
      </c>
      <c r="P3578" s="115">
        <f t="shared" si="152"/>
        <v>5</v>
      </c>
      <c r="Q3578" s="115">
        <f t="shared" si="153"/>
        <v>2023</v>
      </c>
      <c r="R3578" s="115"/>
      <c r="S3578" s="115" t="str">
        <f t="shared" si="150"/>
        <v>BRG</v>
      </c>
      <c r="T3578" s="115" t="str">
        <f>IFERROR(VLOOKUP(S3578,[1]LOKASI!$B$4:$D$19,2,0),"-")</f>
        <v>DISTRIK III</v>
      </c>
      <c r="U3578" s="216"/>
      <c r="V3578" s="216"/>
      <c r="W3578" s="215"/>
    </row>
    <row r="3579" spans="2:23" ht="69.75" hidden="1" customHeight="1" x14ac:dyDescent="0.35">
      <c r="B3579" s="115">
        <f t="shared" si="151"/>
        <v>3574</v>
      </c>
      <c r="C3579" s="115" t="s">
        <v>1755</v>
      </c>
      <c r="D3579" s="185" t="s">
        <v>6656</v>
      </c>
      <c r="E3579" s="186"/>
      <c r="F3579" s="187"/>
      <c r="G3579" s="214">
        <v>1</v>
      </c>
      <c r="H3579" s="214"/>
      <c r="I3579" s="214">
        <v>1</v>
      </c>
      <c r="J3579" s="219"/>
      <c r="K3579" s="217">
        <v>45073</v>
      </c>
      <c r="L3579" s="217">
        <v>45073</v>
      </c>
      <c r="M3579" s="217">
        <v>45073</v>
      </c>
      <c r="N3579" s="210" t="s">
        <v>6620</v>
      </c>
      <c r="O3579" s="115" t="s">
        <v>1987</v>
      </c>
      <c r="P3579" s="115">
        <f t="shared" si="152"/>
        <v>5</v>
      </c>
      <c r="Q3579" s="115">
        <f t="shared" si="153"/>
        <v>2023</v>
      </c>
      <c r="R3579" s="115"/>
      <c r="S3579" s="115" t="str">
        <f t="shared" si="150"/>
        <v>OGN</v>
      </c>
      <c r="T3579" s="115" t="str">
        <f>IFERROR(VLOOKUP(S3579,[1]LOKASI!$B$4:$D$19,2,0),"-")</f>
        <v>DISTRIK II</v>
      </c>
      <c r="U3579" s="216"/>
      <c r="V3579" s="216"/>
      <c r="W3579" s="215"/>
    </row>
    <row r="3580" spans="2:23" ht="69.75" hidden="1" customHeight="1" x14ac:dyDescent="0.35">
      <c r="B3580" s="115">
        <f t="shared" si="151"/>
        <v>3575</v>
      </c>
      <c r="C3580" s="115" t="s">
        <v>1755</v>
      </c>
      <c r="D3580" s="185" t="s">
        <v>6657</v>
      </c>
      <c r="E3580" s="186"/>
      <c r="F3580" s="187"/>
      <c r="G3580" s="214">
        <v>1</v>
      </c>
      <c r="H3580" s="214"/>
      <c r="I3580" s="214"/>
      <c r="J3580" s="219">
        <v>12</v>
      </c>
      <c r="K3580" s="217">
        <v>45074</v>
      </c>
      <c r="L3580" s="217">
        <v>45074</v>
      </c>
      <c r="M3580" s="217">
        <v>45074</v>
      </c>
      <c r="N3580" s="210" t="s">
        <v>6658</v>
      </c>
      <c r="O3580" s="115" t="s">
        <v>1363</v>
      </c>
      <c r="P3580" s="115">
        <f t="shared" si="152"/>
        <v>5</v>
      </c>
      <c r="Q3580" s="115">
        <f t="shared" si="153"/>
        <v>2023</v>
      </c>
      <c r="R3580" s="115"/>
      <c r="S3580" s="115" t="str">
        <f t="shared" si="150"/>
        <v>BRG</v>
      </c>
      <c r="T3580" s="115" t="str">
        <f>IFERROR(VLOOKUP(S3580,[1]LOKASI!$B$4:$D$19,2,0),"-")</f>
        <v>DISTRIK III</v>
      </c>
      <c r="U3580" s="216"/>
      <c r="V3580" s="216"/>
      <c r="W3580" s="215"/>
    </row>
    <row r="3581" spans="2:23" ht="69.75" hidden="1" customHeight="1" x14ac:dyDescent="0.35">
      <c r="B3581" s="115">
        <f t="shared" si="151"/>
        <v>3576</v>
      </c>
      <c r="C3581" s="115" t="s">
        <v>1755</v>
      </c>
      <c r="D3581" s="185" t="s">
        <v>6659</v>
      </c>
      <c r="E3581" s="186"/>
      <c r="F3581" s="187"/>
      <c r="G3581" s="214">
        <v>1</v>
      </c>
      <c r="H3581" s="214"/>
      <c r="I3581" s="214"/>
      <c r="J3581" s="219">
        <v>4</v>
      </c>
      <c r="K3581" s="217">
        <v>45075</v>
      </c>
      <c r="L3581" s="217">
        <v>45075</v>
      </c>
      <c r="M3581" s="217">
        <v>45075</v>
      </c>
      <c r="N3581" s="210" t="s">
        <v>6660</v>
      </c>
      <c r="O3581" s="115" t="s">
        <v>6661</v>
      </c>
      <c r="P3581" s="115">
        <f t="shared" si="152"/>
        <v>5</v>
      </c>
      <c r="Q3581" s="115">
        <f t="shared" si="153"/>
        <v>2023</v>
      </c>
      <c r="R3581" s="115"/>
      <c r="S3581" s="115" t="str">
        <f t="shared" si="150"/>
        <v>KAG</v>
      </c>
      <c r="T3581" s="115" t="str">
        <f>IFERROR(VLOOKUP(S3581,[1]LOKASI!$B$4:$D$19,2,0),"-")</f>
        <v>DISTRIK III</v>
      </c>
      <c r="U3581" s="216"/>
      <c r="V3581" s="216"/>
      <c r="W3581" s="215"/>
    </row>
    <row r="3582" spans="2:23" ht="69.75" hidden="1" customHeight="1" x14ac:dyDescent="0.35">
      <c r="B3582" s="115">
        <f t="shared" si="151"/>
        <v>3577</v>
      </c>
      <c r="C3582" s="115" t="s">
        <v>1300</v>
      </c>
      <c r="D3582" s="185" t="s">
        <v>6662</v>
      </c>
      <c r="E3582" s="186"/>
      <c r="F3582" s="187"/>
      <c r="G3582" s="214">
        <v>1</v>
      </c>
      <c r="H3582" s="214">
        <v>1</v>
      </c>
      <c r="I3582" s="214"/>
      <c r="J3582" s="219"/>
      <c r="K3582" s="217">
        <v>45075</v>
      </c>
      <c r="L3582" s="217">
        <v>45075</v>
      </c>
      <c r="M3582" s="217">
        <v>45075</v>
      </c>
      <c r="N3582" s="210" t="s">
        <v>6663</v>
      </c>
      <c r="O3582" s="115" t="s">
        <v>5306</v>
      </c>
      <c r="P3582" s="115">
        <f t="shared" si="152"/>
        <v>5</v>
      </c>
      <c r="Q3582" s="115">
        <f t="shared" si="153"/>
        <v>2023</v>
      </c>
      <c r="R3582" s="115"/>
      <c r="S3582" s="115" t="str">
        <f t="shared" si="150"/>
        <v>PMN</v>
      </c>
      <c r="T3582" s="115" t="str">
        <f>IFERROR(VLOOKUP(S3582,[1]LOKASI!$B$4:$D$19,2,0),"-")</f>
        <v>DISTRIK III</v>
      </c>
      <c r="U3582" s="216"/>
      <c r="V3582" s="216"/>
      <c r="W3582" s="215"/>
    </row>
    <row r="3583" spans="2:23" ht="69.75" hidden="1" customHeight="1" x14ac:dyDescent="0.35">
      <c r="B3583" s="115">
        <f t="shared" si="151"/>
        <v>3578</v>
      </c>
      <c r="C3583" s="115" t="s">
        <v>1755</v>
      </c>
      <c r="D3583" s="185" t="s">
        <v>6664</v>
      </c>
      <c r="E3583" s="186"/>
      <c r="F3583" s="187"/>
      <c r="G3583" s="214">
        <v>1</v>
      </c>
      <c r="H3583" s="214"/>
      <c r="I3583" s="214"/>
      <c r="J3583" s="219">
        <v>12</v>
      </c>
      <c r="K3583" s="217">
        <v>45076</v>
      </c>
      <c r="L3583" s="217">
        <v>45076</v>
      </c>
      <c r="M3583" s="217">
        <v>45076</v>
      </c>
      <c r="N3583" s="210" t="s">
        <v>6533</v>
      </c>
      <c r="O3583" s="115" t="s">
        <v>6665</v>
      </c>
      <c r="P3583" s="115">
        <f t="shared" si="152"/>
        <v>5</v>
      </c>
      <c r="Q3583" s="115">
        <f t="shared" si="153"/>
        <v>2023</v>
      </c>
      <c r="R3583" s="115"/>
      <c r="S3583" s="115" t="str">
        <f t="shared" si="150"/>
        <v>BRG</v>
      </c>
      <c r="T3583" s="115" t="str">
        <f>IFERROR(VLOOKUP(S3583,[1]LOKASI!$B$4:$D$19,2,0),"-")</f>
        <v>DISTRIK III</v>
      </c>
      <c r="U3583" s="216"/>
      <c r="V3583" s="216"/>
      <c r="W3583" s="215"/>
    </row>
    <row r="3584" spans="2:23" ht="69.75" hidden="1" customHeight="1" x14ac:dyDescent="0.35">
      <c r="B3584" s="115">
        <f t="shared" si="151"/>
        <v>3579</v>
      </c>
      <c r="C3584" s="115" t="s">
        <v>1755</v>
      </c>
      <c r="D3584" s="185" t="s">
        <v>6666</v>
      </c>
      <c r="E3584" s="186"/>
      <c r="F3584" s="187"/>
      <c r="G3584" s="214">
        <v>1</v>
      </c>
      <c r="H3584" s="214"/>
      <c r="I3584" s="214"/>
      <c r="J3584" s="219">
        <v>12</v>
      </c>
      <c r="K3584" s="217">
        <v>45076</v>
      </c>
      <c r="L3584" s="217">
        <v>45076</v>
      </c>
      <c r="M3584" s="217">
        <v>45076</v>
      </c>
      <c r="N3584" s="210" t="s">
        <v>6667</v>
      </c>
      <c r="O3584" s="115" t="s">
        <v>1351</v>
      </c>
      <c r="P3584" s="115">
        <f t="shared" si="152"/>
        <v>5</v>
      </c>
      <c r="Q3584" s="115">
        <f t="shared" si="153"/>
        <v>2023</v>
      </c>
      <c r="R3584" s="115"/>
      <c r="S3584" s="115" t="str">
        <f t="shared" si="150"/>
        <v>BRG</v>
      </c>
      <c r="T3584" s="115" t="str">
        <f>IFERROR(VLOOKUP(S3584,[1]LOKASI!$B$4:$D$19,2,0),"-")</f>
        <v>DISTRIK III</v>
      </c>
      <c r="U3584" s="216"/>
      <c r="V3584" s="216"/>
      <c r="W3584" s="215"/>
    </row>
    <row r="3585" spans="2:23" ht="69.75" hidden="1" customHeight="1" x14ac:dyDescent="0.35">
      <c r="B3585" s="115">
        <f t="shared" si="151"/>
        <v>3580</v>
      </c>
      <c r="C3585" s="115" t="s">
        <v>1755</v>
      </c>
      <c r="D3585" s="185" t="s">
        <v>6668</v>
      </c>
      <c r="E3585" s="186"/>
      <c r="F3585" s="187"/>
      <c r="G3585" s="214">
        <v>1</v>
      </c>
      <c r="H3585" s="214">
        <v>1</v>
      </c>
      <c r="I3585" s="214"/>
      <c r="J3585" s="219"/>
      <c r="K3585" s="217">
        <v>45076</v>
      </c>
      <c r="L3585" s="217">
        <v>45076</v>
      </c>
      <c r="M3585" s="217">
        <v>45076</v>
      </c>
      <c r="N3585" s="210" t="s">
        <v>6669</v>
      </c>
      <c r="O3585" s="115" t="s">
        <v>6023</v>
      </c>
      <c r="P3585" s="115">
        <f t="shared" si="152"/>
        <v>5</v>
      </c>
      <c r="Q3585" s="115">
        <f t="shared" si="153"/>
        <v>2023</v>
      </c>
      <c r="R3585" s="115"/>
      <c r="S3585" s="115" t="str">
        <f t="shared" si="150"/>
        <v>KAG</v>
      </c>
      <c r="T3585" s="115" t="str">
        <f>IFERROR(VLOOKUP(S3585,[1]LOKASI!$B$4:$D$19,2,0),"-")</f>
        <v>DISTRIK III</v>
      </c>
      <c r="U3585" s="216"/>
      <c r="V3585" s="216"/>
      <c r="W3585" s="215"/>
    </row>
    <row r="3586" spans="2:23" ht="69.75" hidden="1" customHeight="1" x14ac:dyDescent="0.35">
      <c r="B3586" s="115">
        <f t="shared" si="151"/>
        <v>3581</v>
      </c>
      <c r="C3586" s="115" t="s">
        <v>1755</v>
      </c>
      <c r="D3586" s="185" t="s">
        <v>6670</v>
      </c>
      <c r="E3586" s="186"/>
      <c r="F3586" s="187"/>
      <c r="G3586" s="214">
        <v>1</v>
      </c>
      <c r="H3586" s="214"/>
      <c r="I3586" s="214"/>
      <c r="J3586" s="219">
        <v>6</v>
      </c>
      <c r="K3586" s="217">
        <v>45077</v>
      </c>
      <c r="L3586" s="217">
        <v>45077</v>
      </c>
      <c r="M3586" s="217">
        <v>45077</v>
      </c>
      <c r="N3586" s="210" t="s">
        <v>6459</v>
      </c>
      <c r="O3586" s="115" t="s">
        <v>1772</v>
      </c>
      <c r="P3586" s="115">
        <f t="shared" si="152"/>
        <v>5</v>
      </c>
      <c r="Q3586" s="115">
        <f t="shared" si="153"/>
        <v>2023</v>
      </c>
      <c r="R3586" s="115"/>
      <c r="S3586" s="115" t="str">
        <f t="shared" si="150"/>
        <v>OGN</v>
      </c>
      <c r="T3586" s="115" t="str">
        <f>IFERROR(VLOOKUP(S3586,[1]LOKASI!$B$4:$D$19,2,0),"-")</f>
        <v>DISTRIK II</v>
      </c>
      <c r="U3586" s="216"/>
      <c r="V3586" s="216"/>
      <c r="W3586" s="215"/>
    </row>
    <row r="3587" spans="2:23" ht="69.75" hidden="1" customHeight="1" x14ac:dyDescent="0.35">
      <c r="B3587" s="115">
        <f t="shared" si="151"/>
        <v>3582</v>
      </c>
      <c r="C3587" s="115" t="s">
        <v>2301</v>
      </c>
      <c r="D3587" s="185" t="s">
        <v>6671</v>
      </c>
      <c r="E3587" s="186"/>
      <c r="F3587" s="187"/>
      <c r="G3587" s="214">
        <v>1</v>
      </c>
      <c r="H3587" s="214"/>
      <c r="I3587" s="214">
        <v>1</v>
      </c>
      <c r="J3587" s="119"/>
      <c r="K3587" s="217">
        <v>45079</v>
      </c>
      <c r="L3587" s="217">
        <v>45079</v>
      </c>
      <c r="M3587" s="217">
        <v>45079</v>
      </c>
      <c r="N3587" s="115" t="s">
        <v>6477</v>
      </c>
      <c r="O3587" s="115"/>
      <c r="P3587" s="115">
        <f t="shared" si="152"/>
        <v>6</v>
      </c>
      <c r="Q3587" s="115">
        <f t="shared" si="153"/>
        <v>2023</v>
      </c>
      <c r="R3587" s="115"/>
      <c r="S3587" s="115" t="str">
        <f t="shared" si="150"/>
        <v/>
      </c>
      <c r="T3587" s="115" t="str">
        <f>IFERROR(VLOOKUP(S3587,[1]LOKASI!$B$4:$D$19,2,0),"-")</f>
        <v>-</v>
      </c>
      <c r="U3587" s="216"/>
      <c r="V3587" s="216"/>
      <c r="W3587" s="215"/>
    </row>
    <row r="3588" spans="2:23" ht="69.75" hidden="1" customHeight="1" x14ac:dyDescent="0.35">
      <c r="B3588" s="115">
        <f t="shared" si="151"/>
        <v>3583</v>
      </c>
      <c r="C3588" s="115" t="s">
        <v>1755</v>
      </c>
      <c r="D3588" s="185" t="s">
        <v>6672</v>
      </c>
      <c r="E3588" s="186"/>
      <c r="F3588" s="187"/>
      <c r="G3588" s="214">
        <v>1</v>
      </c>
      <c r="H3588" s="214"/>
      <c r="I3588" s="214"/>
      <c r="J3588" s="219"/>
      <c r="K3588" s="217">
        <v>45080</v>
      </c>
      <c r="L3588" s="217">
        <v>45080</v>
      </c>
      <c r="M3588" s="217">
        <v>45080</v>
      </c>
      <c r="N3588" s="210" t="s">
        <v>6673</v>
      </c>
      <c r="O3588" s="115" t="s">
        <v>1447</v>
      </c>
      <c r="P3588" s="115">
        <f t="shared" si="152"/>
        <v>6</v>
      </c>
      <c r="Q3588" s="115">
        <f t="shared" si="153"/>
        <v>2023</v>
      </c>
      <c r="R3588" s="115"/>
      <c r="S3588" s="115" t="str">
        <f t="shared" si="150"/>
        <v>KAG</v>
      </c>
      <c r="T3588" s="115" t="str">
        <f>IFERROR(VLOOKUP(S3588,[1]LOKASI!$B$4:$D$19,2,0),"-")</f>
        <v>DISTRIK III</v>
      </c>
      <c r="U3588" s="216"/>
      <c r="V3588" s="216"/>
      <c r="W3588" s="215"/>
    </row>
    <row r="3589" spans="2:23" ht="69.75" hidden="1" customHeight="1" x14ac:dyDescent="0.35">
      <c r="B3589" s="115">
        <f t="shared" si="151"/>
        <v>3584</v>
      </c>
      <c r="C3589" s="115" t="s">
        <v>1755</v>
      </c>
      <c r="D3589" s="185" t="s">
        <v>6674</v>
      </c>
      <c r="E3589" s="186"/>
      <c r="F3589" s="187"/>
      <c r="G3589" s="214">
        <v>1</v>
      </c>
      <c r="H3589" s="214"/>
      <c r="I3589" s="214">
        <v>1</v>
      </c>
      <c r="J3589" s="119"/>
      <c r="K3589" s="217">
        <v>45080</v>
      </c>
      <c r="L3589" s="217">
        <v>45080</v>
      </c>
      <c r="M3589" s="217">
        <v>45080</v>
      </c>
      <c r="N3589" s="115" t="s">
        <v>6471</v>
      </c>
      <c r="O3589" s="115" t="s">
        <v>1364</v>
      </c>
      <c r="P3589" s="115">
        <f t="shared" si="152"/>
        <v>6</v>
      </c>
      <c r="Q3589" s="115">
        <f t="shared" si="153"/>
        <v>2023</v>
      </c>
      <c r="R3589" s="115"/>
      <c r="S3589" s="115" t="str">
        <f t="shared" si="150"/>
        <v>BRG</v>
      </c>
      <c r="T3589" s="115" t="str">
        <f>IFERROR(VLOOKUP(S3589,[1]LOKASI!$B$4:$D$19,2,0),"-")</f>
        <v>DISTRIK III</v>
      </c>
      <c r="U3589" s="216"/>
      <c r="V3589" s="216"/>
      <c r="W3589" s="215"/>
    </row>
    <row r="3590" spans="2:23" ht="69.75" hidden="1" customHeight="1" x14ac:dyDescent="0.35">
      <c r="B3590" s="115">
        <f t="shared" si="151"/>
        <v>3585</v>
      </c>
      <c r="C3590" s="115" t="s">
        <v>1755</v>
      </c>
      <c r="D3590" s="185" t="s">
        <v>6675</v>
      </c>
      <c r="E3590" s="186"/>
      <c r="F3590" s="187"/>
      <c r="G3590" s="214">
        <v>1</v>
      </c>
      <c r="H3590" s="214"/>
      <c r="I3590" s="214">
        <v>1</v>
      </c>
      <c r="J3590" s="219"/>
      <c r="K3590" s="217">
        <v>45083</v>
      </c>
      <c r="L3590" s="217">
        <v>45083</v>
      </c>
      <c r="M3590" s="217">
        <v>45083</v>
      </c>
      <c r="N3590" s="210" t="s">
        <v>6676</v>
      </c>
      <c r="O3590" s="115" t="s">
        <v>1426</v>
      </c>
      <c r="P3590" s="115">
        <f t="shared" si="152"/>
        <v>6</v>
      </c>
      <c r="Q3590" s="115">
        <f t="shared" si="153"/>
        <v>2023</v>
      </c>
      <c r="R3590" s="115"/>
      <c r="S3590" s="115" t="str">
        <f t="shared" ref="S3590:S3653" si="154">IF(C3590="TRUNKLINE",LEFT(O3590,25),IF(C3590="PIPING",LEFT(O3590,13),LEFT(O3590,3)))</f>
        <v>GNK</v>
      </c>
      <c r="T3590" s="115" t="str">
        <f>IFERROR(VLOOKUP(S3590,[1]LOKASI!$B$4:$D$19,2,0),"-")</f>
        <v>DISTRIK I</v>
      </c>
      <c r="U3590" s="216"/>
      <c r="V3590" s="216"/>
      <c r="W3590" s="215"/>
    </row>
    <row r="3591" spans="2:23" ht="69.75" hidden="1" customHeight="1" x14ac:dyDescent="0.35">
      <c r="B3591" s="115">
        <f t="shared" si="151"/>
        <v>3586</v>
      </c>
      <c r="C3591" s="115" t="s">
        <v>1755</v>
      </c>
      <c r="D3591" s="185" t="s">
        <v>6677</v>
      </c>
      <c r="E3591" s="186"/>
      <c r="F3591" s="187"/>
      <c r="G3591" s="214">
        <v>1</v>
      </c>
      <c r="H3591" s="214"/>
      <c r="I3591" s="214"/>
      <c r="J3591" s="219">
        <v>12</v>
      </c>
      <c r="K3591" s="217">
        <v>45083</v>
      </c>
      <c r="L3591" s="217">
        <v>45083</v>
      </c>
      <c r="M3591" s="217">
        <v>45083</v>
      </c>
      <c r="N3591" s="210" t="s">
        <v>6678</v>
      </c>
      <c r="O3591" s="115" t="s">
        <v>1803</v>
      </c>
      <c r="P3591" s="115">
        <f t="shared" si="152"/>
        <v>6</v>
      </c>
      <c r="Q3591" s="115">
        <f t="shared" si="153"/>
        <v>2023</v>
      </c>
      <c r="R3591" s="115"/>
      <c r="S3591" s="115" t="str">
        <f t="shared" si="154"/>
        <v>OGN</v>
      </c>
      <c r="T3591" s="115" t="str">
        <f>IFERROR(VLOOKUP(S3591,[1]LOKASI!$B$4:$D$19,2,0),"-")</f>
        <v>DISTRIK II</v>
      </c>
      <c r="U3591" s="216"/>
      <c r="V3591" s="216"/>
      <c r="W3591" s="215"/>
    </row>
    <row r="3592" spans="2:23" ht="69.75" hidden="1" customHeight="1" x14ac:dyDescent="0.35">
      <c r="B3592" s="115">
        <f t="shared" ref="B3592:B3655" si="155">B3591+1</f>
        <v>3587</v>
      </c>
      <c r="C3592" s="115" t="s">
        <v>1755</v>
      </c>
      <c r="D3592" s="185" t="s">
        <v>6679</v>
      </c>
      <c r="E3592" s="186"/>
      <c r="F3592" s="187"/>
      <c r="G3592" s="214">
        <v>1</v>
      </c>
      <c r="H3592" s="214"/>
      <c r="I3592" s="214"/>
      <c r="J3592" s="219">
        <v>12</v>
      </c>
      <c r="K3592" s="217">
        <v>45084</v>
      </c>
      <c r="L3592" s="217">
        <v>45084</v>
      </c>
      <c r="M3592" s="217">
        <v>45084</v>
      </c>
      <c r="N3592" s="210" t="s">
        <v>6680</v>
      </c>
      <c r="O3592" s="115" t="s">
        <v>1048</v>
      </c>
      <c r="P3592" s="115">
        <f t="shared" si="152"/>
        <v>6</v>
      </c>
      <c r="Q3592" s="115">
        <f t="shared" si="153"/>
        <v>2023</v>
      </c>
      <c r="R3592" s="115"/>
      <c r="S3592" s="115" t="str">
        <f t="shared" si="154"/>
        <v>TLJ</v>
      </c>
      <c r="T3592" s="115" t="str">
        <f>IFERROR(VLOOKUP(S3592,[1]LOKASI!$B$4:$D$19,2,0),"-")</f>
        <v>DISTRIK I</v>
      </c>
      <c r="U3592" s="216"/>
      <c r="V3592" s="216"/>
      <c r="W3592" s="215"/>
    </row>
    <row r="3593" spans="2:23" ht="69.75" hidden="1" customHeight="1" x14ac:dyDescent="0.35">
      <c r="B3593" s="115">
        <f t="shared" si="155"/>
        <v>3588</v>
      </c>
      <c r="C3593" s="115" t="s">
        <v>1755</v>
      </c>
      <c r="D3593" s="185" t="s">
        <v>6681</v>
      </c>
      <c r="E3593" s="186"/>
      <c r="F3593" s="187"/>
      <c r="G3593" s="214">
        <v>1</v>
      </c>
      <c r="H3593" s="214"/>
      <c r="I3593" s="214">
        <v>1</v>
      </c>
      <c r="J3593" s="219"/>
      <c r="K3593" s="217">
        <v>45084</v>
      </c>
      <c r="L3593" s="217">
        <v>45084</v>
      </c>
      <c r="M3593" s="217">
        <v>45084</v>
      </c>
      <c r="N3593" s="210" t="s">
        <v>6682</v>
      </c>
      <c r="O3593" s="115" t="s">
        <v>1785</v>
      </c>
      <c r="P3593" s="115">
        <f t="shared" si="152"/>
        <v>6</v>
      </c>
      <c r="Q3593" s="115">
        <f t="shared" si="153"/>
        <v>2023</v>
      </c>
      <c r="R3593" s="115"/>
      <c r="S3593" s="115" t="str">
        <f t="shared" si="154"/>
        <v>OGN</v>
      </c>
      <c r="T3593" s="115" t="str">
        <f>IFERROR(VLOOKUP(S3593,[1]LOKASI!$B$4:$D$19,2,0),"-")</f>
        <v>DISTRIK II</v>
      </c>
      <c r="U3593" s="216"/>
      <c r="V3593" s="216"/>
      <c r="W3593" s="215"/>
    </row>
    <row r="3594" spans="2:23" ht="69.75" hidden="1" customHeight="1" x14ac:dyDescent="0.35">
      <c r="B3594" s="115">
        <f t="shared" si="155"/>
        <v>3589</v>
      </c>
      <c r="C3594" s="115" t="s">
        <v>1755</v>
      </c>
      <c r="D3594" s="185" t="s">
        <v>6683</v>
      </c>
      <c r="E3594" s="186"/>
      <c r="F3594" s="187"/>
      <c r="G3594" s="214">
        <v>1</v>
      </c>
      <c r="H3594" s="214"/>
      <c r="I3594" s="214">
        <v>1</v>
      </c>
      <c r="J3594" s="219"/>
      <c r="K3594" s="217">
        <v>45084</v>
      </c>
      <c r="L3594" s="217">
        <v>45084</v>
      </c>
      <c r="M3594" s="217">
        <v>45084</v>
      </c>
      <c r="N3594" s="210" t="s">
        <v>6684</v>
      </c>
      <c r="O3594" s="115" t="s">
        <v>1364</v>
      </c>
      <c r="P3594" s="115">
        <f t="shared" si="152"/>
        <v>6</v>
      </c>
      <c r="Q3594" s="115">
        <f t="shared" si="153"/>
        <v>2023</v>
      </c>
      <c r="R3594" s="115"/>
      <c r="S3594" s="115" t="str">
        <f t="shared" si="154"/>
        <v>BRG</v>
      </c>
      <c r="T3594" s="115" t="str">
        <f>IFERROR(VLOOKUP(S3594,[1]LOKASI!$B$4:$D$19,2,0),"-")</f>
        <v>DISTRIK III</v>
      </c>
      <c r="U3594" s="216"/>
      <c r="V3594" s="216"/>
      <c r="W3594" s="215"/>
    </row>
    <row r="3595" spans="2:23" ht="69.75" hidden="1" customHeight="1" x14ac:dyDescent="0.35">
      <c r="B3595" s="115">
        <f t="shared" si="155"/>
        <v>3590</v>
      </c>
      <c r="C3595" s="115" t="s">
        <v>1755</v>
      </c>
      <c r="D3595" s="185" t="s">
        <v>6685</v>
      </c>
      <c r="E3595" s="186"/>
      <c r="F3595" s="187"/>
      <c r="G3595" s="214">
        <v>1</v>
      </c>
      <c r="H3595" s="214"/>
      <c r="I3595" s="214">
        <v>1</v>
      </c>
      <c r="J3595" s="219"/>
      <c r="K3595" s="217">
        <v>45084</v>
      </c>
      <c r="L3595" s="217">
        <v>45084</v>
      </c>
      <c r="M3595" s="217">
        <v>45084</v>
      </c>
      <c r="N3595" s="210" t="s">
        <v>6686</v>
      </c>
      <c r="O3595" s="115" t="s">
        <v>1362</v>
      </c>
      <c r="P3595" s="115">
        <f t="shared" si="152"/>
        <v>6</v>
      </c>
      <c r="Q3595" s="115">
        <f t="shared" si="153"/>
        <v>2023</v>
      </c>
      <c r="R3595" s="115"/>
      <c r="S3595" s="115" t="str">
        <f t="shared" si="154"/>
        <v>BRG</v>
      </c>
      <c r="T3595" s="115" t="str">
        <f>IFERROR(VLOOKUP(S3595,[1]LOKASI!$B$4:$D$19,2,0),"-")</f>
        <v>DISTRIK III</v>
      </c>
      <c r="U3595" s="216"/>
      <c r="V3595" s="216"/>
      <c r="W3595" s="215"/>
    </row>
    <row r="3596" spans="2:23" ht="69.75" hidden="1" customHeight="1" x14ac:dyDescent="0.35">
      <c r="B3596" s="115">
        <f t="shared" si="155"/>
        <v>3591</v>
      </c>
      <c r="C3596" s="115" t="s">
        <v>1755</v>
      </c>
      <c r="D3596" s="185" t="s">
        <v>6687</v>
      </c>
      <c r="E3596" s="186"/>
      <c r="F3596" s="187"/>
      <c r="G3596" s="214">
        <v>1</v>
      </c>
      <c r="H3596" s="214"/>
      <c r="I3596" s="214"/>
      <c r="J3596" s="219">
        <v>24</v>
      </c>
      <c r="K3596" s="217">
        <v>45085</v>
      </c>
      <c r="L3596" s="217">
        <v>45085</v>
      </c>
      <c r="M3596" s="217">
        <v>45085</v>
      </c>
      <c r="N3596" s="210" t="s">
        <v>6688</v>
      </c>
      <c r="O3596" s="115" t="s">
        <v>1159</v>
      </c>
      <c r="P3596" s="115">
        <f t="shared" si="152"/>
        <v>6</v>
      </c>
      <c r="Q3596" s="115">
        <f t="shared" si="153"/>
        <v>2023</v>
      </c>
      <c r="R3596" s="115"/>
      <c r="S3596" s="115" t="str">
        <f t="shared" si="154"/>
        <v>TLJ</v>
      </c>
      <c r="T3596" s="115" t="str">
        <f>IFERROR(VLOOKUP(S3596,[1]LOKASI!$B$4:$D$19,2,0),"-")</f>
        <v>DISTRIK I</v>
      </c>
      <c r="U3596" s="216"/>
      <c r="V3596" s="216"/>
      <c r="W3596" s="215"/>
    </row>
    <row r="3597" spans="2:23" ht="69.75" hidden="1" customHeight="1" x14ac:dyDescent="0.35">
      <c r="B3597" s="115">
        <f t="shared" si="155"/>
        <v>3592</v>
      </c>
      <c r="C3597" s="115" t="s">
        <v>1755</v>
      </c>
      <c r="D3597" s="185" t="s">
        <v>6689</v>
      </c>
      <c r="E3597" s="186"/>
      <c r="F3597" s="187"/>
      <c r="G3597" s="214">
        <v>1</v>
      </c>
      <c r="H3597" s="214"/>
      <c r="I3597" s="214"/>
      <c r="J3597" s="219">
        <v>12</v>
      </c>
      <c r="K3597" s="217">
        <v>45085</v>
      </c>
      <c r="L3597" s="217">
        <v>45085</v>
      </c>
      <c r="M3597" s="217">
        <v>45085</v>
      </c>
      <c r="N3597" s="210" t="s">
        <v>6690</v>
      </c>
      <c r="O3597" s="115" t="s">
        <v>1127</v>
      </c>
      <c r="P3597" s="115">
        <f t="shared" ref="P3597:P3660" si="156">MONTH(M3597)</f>
        <v>6</v>
      </c>
      <c r="Q3597" s="115">
        <f t="shared" ref="Q3597:Q3660" si="157">YEAR(M3597)</f>
        <v>2023</v>
      </c>
      <c r="R3597" s="115"/>
      <c r="S3597" s="115" t="str">
        <f t="shared" si="154"/>
        <v>TLJ</v>
      </c>
      <c r="T3597" s="115" t="str">
        <f>IFERROR(VLOOKUP(S3597,[1]LOKASI!$B$4:$D$19,2,0),"-")</f>
        <v>DISTRIK I</v>
      </c>
      <c r="U3597" s="216"/>
      <c r="V3597" s="216"/>
      <c r="W3597" s="215"/>
    </row>
    <row r="3598" spans="2:23" ht="69.75" hidden="1" customHeight="1" x14ac:dyDescent="0.35">
      <c r="B3598" s="115">
        <f t="shared" si="155"/>
        <v>3593</v>
      </c>
      <c r="C3598" s="115" t="s">
        <v>2301</v>
      </c>
      <c r="D3598" s="185" t="s">
        <v>6691</v>
      </c>
      <c r="E3598" s="186"/>
      <c r="F3598" s="187"/>
      <c r="G3598" s="214">
        <v>1</v>
      </c>
      <c r="H3598" s="214"/>
      <c r="I3598" s="214">
        <v>1</v>
      </c>
      <c r="J3598" s="219"/>
      <c r="K3598" s="217">
        <v>45086</v>
      </c>
      <c r="L3598" s="217">
        <v>45086</v>
      </c>
      <c r="M3598" s="217">
        <v>45086</v>
      </c>
      <c r="N3598" s="210" t="s">
        <v>6508</v>
      </c>
      <c r="O3598" s="115" t="s">
        <v>1435</v>
      </c>
      <c r="P3598" s="115">
        <f t="shared" si="156"/>
        <v>6</v>
      </c>
      <c r="Q3598" s="115">
        <f t="shared" si="157"/>
        <v>2023</v>
      </c>
      <c r="R3598" s="115"/>
      <c r="S3598" s="115" t="str">
        <f t="shared" si="154"/>
        <v>SP V TLJ</v>
      </c>
      <c r="T3598" s="115" t="str">
        <f>IFERROR(VLOOKUP(S3598,[1]LOKASI!$B$4:$D$19,2,0),"-")</f>
        <v>-</v>
      </c>
      <c r="U3598" s="216"/>
      <c r="V3598" s="216"/>
      <c r="W3598" s="215"/>
    </row>
    <row r="3599" spans="2:23" ht="69.75" hidden="1" customHeight="1" x14ac:dyDescent="0.35">
      <c r="B3599" s="115">
        <f t="shared" si="155"/>
        <v>3594</v>
      </c>
      <c r="C3599" s="115" t="s">
        <v>1755</v>
      </c>
      <c r="D3599" s="185" t="s">
        <v>6692</v>
      </c>
      <c r="E3599" s="186"/>
      <c r="F3599" s="187"/>
      <c r="G3599" s="214">
        <v>1</v>
      </c>
      <c r="H3599" s="214"/>
      <c r="I3599" s="214"/>
      <c r="J3599" s="219">
        <v>24</v>
      </c>
      <c r="K3599" s="217">
        <v>45086</v>
      </c>
      <c r="L3599" s="217">
        <v>45086</v>
      </c>
      <c r="M3599" s="217">
        <v>45086</v>
      </c>
      <c r="N3599" s="210" t="s">
        <v>6693</v>
      </c>
      <c r="O3599" s="115" t="s">
        <v>1163</v>
      </c>
      <c r="P3599" s="115">
        <f t="shared" si="156"/>
        <v>6</v>
      </c>
      <c r="Q3599" s="115">
        <f t="shared" si="157"/>
        <v>2023</v>
      </c>
      <c r="R3599" s="115"/>
      <c r="S3599" s="115" t="str">
        <f t="shared" si="154"/>
        <v>TLJ</v>
      </c>
      <c r="T3599" s="115" t="str">
        <f>IFERROR(VLOOKUP(S3599,[1]LOKASI!$B$4:$D$19,2,0),"-")</f>
        <v>DISTRIK I</v>
      </c>
      <c r="U3599" s="216"/>
      <c r="V3599" s="216"/>
      <c r="W3599" s="215"/>
    </row>
    <row r="3600" spans="2:23" ht="69.75" hidden="1" customHeight="1" x14ac:dyDescent="0.35">
      <c r="B3600" s="115">
        <f t="shared" si="155"/>
        <v>3595</v>
      </c>
      <c r="C3600" s="115" t="s">
        <v>1755</v>
      </c>
      <c r="D3600" s="185" t="s">
        <v>6694</v>
      </c>
      <c r="E3600" s="186"/>
      <c r="F3600" s="187"/>
      <c r="G3600" s="214">
        <v>1</v>
      </c>
      <c r="H3600" s="214"/>
      <c r="I3600" s="214">
        <v>1</v>
      </c>
      <c r="J3600" s="219"/>
      <c r="K3600" s="217">
        <v>45086</v>
      </c>
      <c r="L3600" s="217">
        <v>45086</v>
      </c>
      <c r="M3600" s="217">
        <v>45086</v>
      </c>
      <c r="N3600" s="210" t="s">
        <v>6471</v>
      </c>
      <c r="O3600" s="115" t="s">
        <v>1666</v>
      </c>
      <c r="P3600" s="115">
        <f t="shared" si="156"/>
        <v>6</v>
      </c>
      <c r="Q3600" s="115">
        <f t="shared" si="157"/>
        <v>2023</v>
      </c>
      <c r="R3600" s="115"/>
      <c r="S3600" s="115" t="str">
        <f t="shared" si="154"/>
        <v>TMT</v>
      </c>
      <c r="T3600" s="115" t="str">
        <f>IFERROR(VLOOKUP(S3600,[1]LOKASI!$B$4:$D$19,2,0),"-")</f>
        <v>DISTRIK II</v>
      </c>
      <c r="U3600" s="216"/>
      <c r="V3600" s="216"/>
      <c r="W3600" s="215"/>
    </row>
    <row r="3601" spans="2:23" ht="69.75" hidden="1" customHeight="1" x14ac:dyDescent="0.35">
      <c r="B3601" s="115">
        <f t="shared" si="155"/>
        <v>3596</v>
      </c>
      <c r="C3601" s="115" t="s">
        <v>1755</v>
      </c>
      <c r="D3601" s="185" t="s">
        <v>6695</v>
      </c>
      <c r="E3601" s="186"/>
      <c r="F3601" s="187"/>
      <c r="G3601" s="214">
        <v>1</v>
      </c>
      <c r="H3601" s="214"/>
      <c r="I3601" s="214"/>
      <c r="J3601" s="219">
        <v>12</v>
      </c>
      <c r="K3601" s="217">
        <v>45086</v>
      </c>
      <c r="L3601" s="217">
        <v>45086</v>
      </c>
      <c r="M3601" s="217">
        <v>45086</v>
      </c>
      <c r="N3601" s="210" t="s">
        <v>6693</v>
      </c>
      <c r="O3601" s="115" t="s">
        <v>1915</v>
      </c>
      <c r="P3601" s="115">
        <f t="shared" si="156"/>
        <v>6</v>
      </c>
      <c r="Q3601" s="115">
        <f t="shared" si="157"/>
        <v>2023</v>
      </c>
      <c r="R3601" s="115"/>
      <c r="S3601" s="115" t="str">
        <f t="shared" si="154"/>
        <v>OGN</v>
      </c>
      <c r="T3601" s="115" t="str">
        <f>IFERROR(VLOOKUP(S3601,[1]LOKASI!$B$4:$D$19,2,0),"-")</f>
        <v>DISTRIK II</v>
      </c>
      <c r="U3601" s="216"/>
      <c r="V3601" s="216"/>
      <c r="W3601" s="215"/>
    </row>
    <row r="3602" spans="2:23" ht="69.75" hidden="1" customHeight="1" x14ac:dyDescent="0.35">
      <c r="B3602" s="115">
        <f t="shared" si="155"/>
        <v>3597</v>
      </c>
      <c r="C3602" s="115" t="s">
        <v>1300</v>
      </c>
      <c r="D3602" s="185" t="s">
        <v>6696</v>
      </c>
      <c r="E3602" s="186"/>
      <c r="F3602" s="187"/>
      <c r="G3602" s="214">
        <v>2</v>
      </c>
      <c r="H3602" s="214">
        <v>2</v>
      </c>
      <c r="I3602" s="214"/>
      <c r="J3602" s="219"/>
      <c r="K3602" s="217">
        <v>45086</v>
      </c>
      <c r="L3602" s="217">
        <v>45086</v>
      </c>
      <c r="M3602" s="217">
        <v>45086</v>
      </c>
      <c r="N3602" s="210" t="s">
        <v>6697</v>
      </c>
      <c r="O3602" s="115" t="s">
        <v>5306</v>
      </c>
      <c r="P3602" s="115">
        <f t="shared" si="156"/>
        <v>6</v>
      </c>
      <c r="Q3602" s="115">
        <f t="shared" si="157"/>
        <v>2023</v>
      </c>
      <c r="R3602" s="115"/>
      <c r="S3602" s="115" t="str">
        <f t="shared" si="154"/>
        <v>PMN</v>
      </c>
      <c r="T3602" s="115" t="str">
        <f>IFERROR(VLOOKUP(S3602,[1]LOKASI!$B$4:$D$19,2,0),"-")</f>
        <v>DISTRIK III</v>
      </c>
      <c r="U3602" s="216"/>
      <c r="V3602" s="216"/>
      <c r="W3602" s="215"/>
    </row>
    <row r="3603" spans="2:23" ht="69.75" hidden="1" customHeight="1" x14ac:dyDescent="0.35">
      <c r="B3603" s="115">
        <f t="shared" si="155"/>
        <v>3598</v>
      </c>
      <c r="C3603" s="115" t="s">
        <v>2301</v>
      </c>
      <c r="D3603" s="185" t="s">
        <v>6698</v>
      </c>
      <c r="E3603" s="186"/>
      <c r="F3603" s="187"/>
      <c r="G3603" s="214">
        <v>1</v>
      </c>
      <c r="H3603" s="214"/>
      <c r="I3603" s="214">
        <v>1</v>
      </c>
      <c r="J3603" s="219"/>
      <c r="K3603" s="217">
        <v>45086</v>
      </c>
      <c r="L3603" s="217">
        <v>45086</v>
      </c>
      <c r="M3603" s="217">
        <v>45086</v>
      </c>
      <c r="N3603" s="210" t="s">
        <v>6699</v>
      </c>
      <c r="O3603" s="115" t="s">
        <v>1989</v>
      </c>
      <c r="P3603" s="115">
        <f t="shared" si="156"/>
        <v>6</v>
      </c>
      <c r="Q3603" s="115">
        <f t="shared" si="157"/>
        <v>2023</v>
      </c>
      <c r="R3603" s="115"/>
      <c r="S3603" s="115" t="str">
        <f t="shared" si="154"/>
        <v>SP 1 PDW</v>
      </c>
      <c r="T3603" s="115" t="str">
        <f>IFERROR(VLOOKUP(S3603,[1]LOKASI!$B$4:$D$19,2,0),"-")</f>
        <v>-</v>
      </c>
      <c r="U3603" s="216"/>
      <c r="V3603" s="216"/>
      <c r="W3603" s="215"/>
    </row>
    <row r="3604" spans="2:23" ht="69.75" hidden="1" customHeight="1" x14ac:dyDescent="0.35">
      <c r="B3604" s="115">
        <f t="shared" si="155"/>
        <v>3599</v>
      </c>
      <c r="C3604" s="115" t="s">
        <v>1755</v>
      </c>
      <c r="D3604" s="185" t="s">
        <v>6700</v>
      </c>
      <c r="E3604" s="186"/>
      <c r="F3604" s="187"/>
      <c r="G3604" s="214">
        <v>1</v>
      </c>
      <c r="H3604" s="214"/>
      <c r="I3604" s="214"/>
      <c r="J3604" s="219">
        <v>12</v>
      </c>
      <c r="K3604" s="217">
        <v>45087</v>
      </c>
      <c r="L3604" s="217">
        <v>45087</v>
      </c>
      <c r="M3604" s="217">
        <v>45087</v>
      </c>
      <c r="N3604" s="210" t="s">
        <v>6701</v>
      </c>
      <c r="O3604" s="115" t="s">
        <v>1915</v>
      </c>
      <c r="P3604" s="115">
        <f t="shared" si="156"/>
        <v>6</v>
      </c>
      <c r="Q3604" s="115">
        <f t="shared" si="157"/>
        <v>2023</v>
      </c>
      <c r="R3604" s="115"/>
      <c r="S3604" s="115" t="str">
        <f t="shared" si="154"/>
        <v>OGN</v>
      </c>
      <c r="T3604" s="115" t="str">
        <f>IFERROR(VLOOKUP(S3604,[1]LOKASI!$B$4:$D$19,2,0),"-")</f>
        <v>DISTRIK II</v>
      </c>
      <c r="U3604" s="216"/>
      <c r="V3604" s="216"/>
      <c r="W3604" s="215"/>
    </row>
    <row r="3605" spans="2:23" ht="69.75" hidden="1" customHeight="1" x14ac:dyDescent="0.35">
      <c r="B3605" s="115">
        <f t="shared" si="155"/>
        <v>3600</v>
      </c>
      <c r="C3605" s="115" t="s">
        <v>1755</v>
      </c>
      <c r="D3605" s="185" t="s">
        <v>6702</v>
      </c>
      <c r="E3605" s="186"/>
      <c r="F3605" s="187"/>
      <c r="G3605" s="214">
        <v>1</v>
      </c>
      <c r="H3605" s="214"/>
      <c r="I3605" s="214"/>
      <c r="J3605" s="219"/>
      <c r="K3605" s="217">
        <v>45088</v>
      </c>
      <c r="L3605" s="217">
        <v>45088</v>
      </c>
      <c r="M3605" s="217">
        <v>45088</v>
      </c>
      <c r="N3605" s="210" t="s">
        <v>6703</v>
      </c>
      <c r="O3605" s="115" t="s">
        <v>1362</v>
      </c>
      <c r="P3605" s="115">
        <f t="shared" si="156"/>
        <v>6</v>
      </c>
      <c r="Q3605" s="115">
        <f t="shared" si="157"/>
        <v>2023</v>
      </c>
      <c r="R3605" s="115"/>
      <c r="S3605" s="115" t="str">
        <f t="shared" si="154"/>
        <v>BRG</v>
      </c>
      <c r="T3605" s="115" t="str">
        <f>IFERROR(VLOOKUP(S3605,[1]LOKASI!$B$4:$D$19,2,0),"-")</f>
        <v>DISTRIK III</v>
      </c>
      <c r="U3605" s="216"/>
      <c r="V3605" s="216"/>
      <c r="W3605" s="215"/>
    </row>
    <row r="3606" spans="2:23" ht="69.75" hidden="1" customHeight="1" x14ac:dyDescent="0.35">
      <c r="B3606" s="115">
        <f t="shared" si="155"/>
        <v>3601</v>
      </c>
      <c r="C3606" s="115" t="s">
        <v>1755</v>
      </c>
      <c r="D3606" s="185" t="s">
        <v>6704</v>
      </c>
      <c r="E3606" s="186"/>
      <c r="F3606" s="187"/>
      <c r="G3606" s="214">
        <v>1</v>
      </c>
      <c r="H3606" s="214">
        <v>1</v>
      </c>
      <c r="I3606" s="214"/>
      <c r="J3606" s="219"/>
      <c r="K3606" s="217">
        <v>45089</v>
      </c>
      <c r="L3606" s="217">
        <v>45089</v>
      </c>
      <c r="M3606" s="217">
        <v>45090</v>
      </c>
      <c r="N3606" s="210" t="s">
        <v>3244</v>
      </c>
      <c r="O3606" s="115" t="s">
        <v>6176</v>
      </c>
      <c r="P3606" s="115">
        <f t="shared" si="156"/>
        <v>6</v>
      </c>
      <c r="Q3606" s="115">
        <f t="shared" si="157"/>
        <v>2023</v>
      </c>
      <c r="R3606" s="115"/>
      <c r="S3606" s="115" t="str">
        <f t="shared" si="154"/>
        <v>KAG</v>
      </c>
      <c r="T3606" s="115" t="str">
        <f>IFERROR(VLOOKUP(S3606,[1]LOKASI!$B$4:$D$19,2,0),"-")</f>
        <v>DISTRIK III</v>
      </c>
      <c r="U3606" s="216"/>
      <c r="V3606" s="216"/>
      <c r="W3606" s="215"/>
    </row>
    <row r="3607" spans="2:23" ht="69.75" hidden="1" customHeight="1" x14ac:dyDescent="0.35">
      <c r="B3607" s="115">
        <f t="shared" si="155"/>
        <v>3602</v>
      </c>
      <c r="C3607" s="115" t="s">
        <v>1755</v>
      </c>
      <c r="D3607" s="185" t="s">
        <v>6705</v>
      </c>
      <c r="E3607" s="186"/>
      <c r="F3607" s="187"/>
      <c r="G3607" s="214">
        <v>1</v>
      </c>
      <c r="H3607" s="214"/>
      <c r="I3607" s="214"/>
      <c r="J3607" s="219">
        <v>9</v>
      </c>
      <c r="K3607" s="217">
        <v>45089</v>
      </c>
      <c r="L3607" s="217">
        <v>45089</v>
      </c>
      <c r="M3607" s="217">
        <v>45089</v>
      </c>
      <c r="N3607" s="210" t="s">
        <v>6498</v>
      </c>
      <c r="O3607" s="115" t="s">
        <v>1426</v>
      </c>
      <c r="P3607" s="115">
        <f t="shared" si="156"/>
        <v>6</v>
      </c>
      <c r="Q3607" s="115">
        <f t="shared" si="157"/>
        <v>2023</v>
      </c>
      <c r="R3607" s="115"/>
      <c r="S3607" s="115" t="str">
        <f t="shared" si="154"/>
        <v>GNK</v>
      </c>
      <c r="T3607" s="115" t="str">
        <f>IFERROR(VLOOKUP(S3607,[1]LOKASI!$B$4:$D$19,2,0),"-")</f>
        <v>DISTRIK I</v>
      </c>
      <c r="U3607" s="216"/>
      <c r="V3607" s="216"/>
      <c r="W3607" s="215"/>
    </row>
    <row r="3608" spans="2:23" ht="69.75" hidden="1" customHeight="1" x14ac:dyDescent="0.35">
      <c r="B3608" s="115">
        <f t="shared" si="155"/>
        <v>3603</v>
      </c>
      <c r="C3608" s="115" t="s">
        <v>1755</v>
      </c>
      <c r="D3608" s="185" t="s">
        <v>6706</v>
      </c>
      <c r="E3608" s="186"/>
      <c r="F3608" s="187"/>
      <c r="G3608" s="214">
        <v>1</v>
      </c>
      <c r="H3608" s="214"/>
      <c r="I3608" s="214"/>
      <c r="J3608" s="219">
        <v>15</v>
      </c>
      <c r="K3608" s="217">
        <v>45089</v>
      </c>
      <c r="L3608" s="217">
        <v>45089</v>
      </c>
      <c r="M3608" s="217">
        <v>45089</v>
      </c>
      <c r="N3608" s="210" t="s">
        <v>6569</v>
      </c>
      <c r="O3608" s="115" t="s">
        <v>1163</v>
      </c>
      <c r="P3608" s="115">
        <f t="shared" si="156"/>
        <v>6</v>
      </c>
      <c r="Q3608" s="115">
        <f t="shared" si="157"/>
        <v>2023</v>
      </c>
      <c r="R3608" s="115"/>
      <c r="S3608" s="115" t="str">
        <f t="shared" si="154"/>
        <v>TLJ</v>
      </c>
      <c r="T3608" s="115" t="str">
        <f>IFERROR(VLOOKUP(S3608,[1]LOKASI!$B$4:$D$19,2,0),"-")</f>
        <v>DISTRIK I</v>
      </c>
      <c r="U3608" s="216"/>
      <c r="V3608" s="216"/>
      <c r="W3608" s="215"/>
    </row>
    <row r="3609" spans="2:23" ht="69.75" hidden="1" customHeight="1" x14ac:dyDescent="0.35">
      <c r="B3609" s="115">
        <f t="shared" si="155"/>
        <v>3604</v>
      </c>
      <c r="C3609" s="115" t="s">
        <v>1755</v>
      </c>
      <c r="D3609" s="185" t="s">
        <v>6707</v>
      </c>
      <c r="E3609" s="186"/>
      <c r="F3609" s="187"/>
      <c r="G3609" s="214">
        <v>1</v>
      </c>
      <c r="H3609" s="214"/>
      <c r="I3609" s="214"/>
      <c r="J3609" s="219">
        <v>12</v>
      </c>
      <c r="K3609" s="217">
        <v>45089</v>
      </c>
      <c r="L3609" s="217">
        <v>45089</v>
      </c>
      <c r="M3609" s="217">
        <v>45089</v>
      </c>
      <c r="N3609" s="210" t="s">
        <v>6513</v>
      </c>
      <c r="O3609" s="115" t="s">
        <v>1695</v>
      </c>
      <c r="P3609" s="115">
        <f t="shared" si="156"/>
        <v>6</v>
      </c>
      <c r="Q3609" s="115">
        <f t="shared" si="157"/>
        <v>2023</v>
      </c>
      <c r="R3609" s="115"/>
      <c r="S3609" s="115" t="str">
        <f t="shared" si="154"/>
        <v>TTB</v>
      </c>
      <c r="T3609" s="115" t="str">
        <f>IFERROR(VLOOKUP(S3609,[1]LOKASI!$B$4:$D$19,2,0),"-")</f>
        <v>DISTRIK II</v>
      </c>
      <c r="U3609" s="216"/>
      <c r="V3609" s="216"/>
      <c r="W3609" s="215"/>
    </row>
    <row r="3610" spans="2:23" ht="69.75" hidden="1" customHeight="1" x14ac:dyDescent="0.35">
      <c r="B3610" s="115">
        <f t="shared" si="155"/>
        <v>3605</v>
      </c>
      <c r="C3610" s="115" t="s">
        <v>1755</v>
      </c>
      <c r="D3610" s="185" t="s">
        <v>6708</v>
      </c>
      <c r="E3610" s="186"/>
      <c r="F3610" s="187"/>
      <c r="G3610" s="214">
        <v>1</v>
      </c>
      <c r="H3610" s="214"/>
      <c r="I3610" s="214"/>
      <c r="J3610" s="219">
        <v>24</v>
      </c>
      <c r="K3610" s="217">
        <v>45090</v>
      </c>
      <c r="L3610" s="217">
        <v>45090</v>
      </c>
      <c r="M3610" s="217">
        <v>45090</v>
      </c>
      <c r="N3610" s="210" t="s">
        <v>6533</v>
      </c>
      <c r="O3610" s="115" t="s">
        <v>1679</v>
      </c>
      <c r="P3610" s="115">
        <f t="shared" si="156"/>
        <v>6</v>
      </c>
      <c r="Q3610" s="115">
        <f t="shared" si="157"/>
        <v>2023</v>
      </c>
      <c r="R3610" s="115"/>
      <c r="S3610" s="115" t="str">
        <f t="shared" si="154"/>
        <v>TTB</v>
      </c>
      <c r="T3610" s="115" t="str">
        <f>IFERROR(VLOOKUP(S3610,[1]LOKASI!$B$4:$D$19,2,0),"-")</f>
        <v>DISTRIK II</v>
      </c>
      <c r="U3610" s="216"/>
      <c r="V3610" s="216"/>
      <c r="W3610" s="215"/>
    </row>
    <row r="3611" spans="2:23" ht="69.75" hidden="1" customHeight="1" x14ac:dyDescent="0.35">
      <c r="B3611" s="115">
        <f t="shared" si="155"/>
        <v>3606</v>
      </c>
      <c r="C3611" s="115" t="s">
        <v>1755</v>
      </c>
      <c r="D3611" s="185" t="s">
        <v>6709</v>
      </c>
      <c r="E3611" s="186"/>
      <c r="F3611" s="187"/>
      <c r="G3611" s="214">
        <v>1</v>
      </c>
      <c r="H3611" s="214"/>
      <c r="I3611" s="214">
        <v>1</v>
      </c>
      <c r="J3611" s="219"/>
      <c r="K3611" s="217">
        <v>45091</v>
      </c>
      <c r="L3611" s="217">
        <v>45091</v>
      </c>
      <c r="M3611" s="217">
        <v>45091</v>
      </c>
      <c r="N3611" s="210" t="s">
        <v>6682</v>
      </c>
      <c r="O3611" s="115" t="s">
        <v>1590</v>
      </c>
      <c r="P3611" s="115">
        <f t="shared" si="156"/>
        <v>6</v>
      </c>
      <c r="Q3611" s="115">
        <f t="shared" si="157"/>
        <v>2023</v>
      </c>
      <c r="R3611" s="115"/>
      <c r="S3611" s="115" t="str">
        <f t="shared" si="154"/>
        <v>TLJ</v>
      </c>
      <c r="T3611" s="115" t="str">
        <f>IFERROR(VLOOKUP(S3611,[1]LOKASI!$B$4:$D$19,2,0),"-")</f>
        <v>DISTRIK I</v>
      </c>
      <c r="U3611" s="216"/>
      <c r="V3611" s="216"/>
      <c r="W3611" s="215"/>
    </row>
    <row r="3612" spans="2:23" ht="69.75" hidden="1" customHeight="1" x14ac:dyDescent="0.35">
      <c r="B3612" s="115">
        <f t="shared" si="155"/>
        <v>3607</v>
      </c>
      <c r="C3612" s="115" t="s">
        <v>1755</v>
      </c>
      <c r="D3612" s="185" t="s">
        <v>6710</v>
      </c>
      <c r="E3612" s="186"/>
      <c r="F3612" s="187"/>
      <c r="G3612" s="214">
        <v>1</v>
      </c>
      <c r="H3612" s="214"/>
      <c r="I3612" s="214">
        <v>1</v>
      </c>
      <c r="J3612" s="219"/>
      <c r="K3612" s="217">
        <v>45091</v>
      </c>
      <c r="L3612" s="217">
        <v>45091</v>
      </c>
      <c r="M3612" s="217">
        <v>45091</v>
      </c>
      <c r="N3612" s="210" t="s">
        <v>6471</v>
      </c>
      <c r="O3612" s="115" t="s">
        <v>652</v>
      </c>
      <c r="P3612" s="115">
        <f t="shared" si="156"/>
        <v>6</v>
      </c>
      <c r="Q3612" s="115">
        <f t="shared" si="157"/>
        <v>2023</v>
      </c>
      <c r="R3612" s="115"/>
      <c r="S3612" s="115" t="str">
        <f t="shared" si="154"/>
        <v>TLJ</v>
      </c>
      <c r="T3612" s="115" t="str">
        <f>IFERROR(VLOOKUP(S3612,[1]LOKASI!$B$4:$D$19,2,0),"-")</f>
        <v>DISTRIK I</v>
      </c>
      <c r="U3612" s="216"/>
      <c r="V3612" s="216"/>
      <c r="W3612" s="215"/>
    </row>
    <row r="3613" spans="2:23" ht="69.75" hidden="1" customHeight="1" x14ac:dyDescent="0.35">
      <c r="B3613" s="115">
        <f t="shared" si="155"/>
        <v>3608</v>
      </c>
      <c r="C3613" s="115" t="s">
        <v>1755</v>
      </c>
      <c r="D3613" s="185" t="s">
        <v>6711</v>
      </c>
      <c r="E3613" s="186"/>
      <c r="F3613" s="187"/>
      <c r="G3613" s="214">
        <v>1</v>
      </c>
      <c r="H3613" s="214"/>
      <c r="I3613" s="214">
        <v>1</v>
      </c>
      <c r="J3613" s="219"/>
      <c r="K3613" s="217">
        <v>45092</v>
      </c>
      <c r="L3613" s="217">
        <v>45092</v>
      </c>
      <c r="M3613" s="217">
        <v>45092</v>
      </c>
      <c r="N3613" s="210" t="s">
        <v>6712</v>
      </c>
      <c r="O3613" s="115" t="s">
        <v>1512</v>
      </c>
      <c r="P3613" s="115">
        <f t="shared" si="156"/>
        <v>6</v>
      </c>
      <c r="Q3613" s="115">
        <f t="shared" si="157"/>
        <v>2023</v>
      </c>
      <c r="R3613" s="115"/>
      <c r="S3613" s="115" t="str">
        <f t="shared" si="154"/>
        <v>PMB</v>
      </c>
      <c r="T3613" s="115" t="str">
        <f>IFERROR(VLOOKUP(S3613,[1]LOKASI!$B$4:$D$19,2,0),"-")</f>
        <v>DISTRIK I</v>
      </c>
      <c r="U3613" s="216"/>
      <c r="V3613" s="216"/>
      <c r="W3613" s="215"/>
    </row>
    <row r="3614" spans="2:23" ht="69.75" hidden="1" customHeight="1" x14ac:dyDescent="0.35">
      <c r="B3614" s="115">
        <f t="shared" si="155"/>
        <v>3609</v>
      </c>
      <c r="C3614" s="115" t="s">
        <v>1755</v>
      </c>
      <c r="D3614" s="185" t="s">
        <v>6713</v>
      </c>
      <c r="E3614" s="186"/>
      <c r="F3614" s="187"/>
      <c r="G3614" s="214">
        <v>1</v>
      </c>
      <c r="H3614" s="214"/>
      <c r="I3614" s="214"/>
      <c r="J3614" s="219">
        <v>24</v>
      </c>
      <c r="K3614" s="217">
        <v>45092</v>
      </c>
      <c r="L3614" s="217">
        <v>45092</v>
      </c>
      <c r="M3614" s="217">
        <v>45092</v>
      </c>
      <c r="N3614" s="210" t="s">
        <v>6513</v>
      </c>
      <c r="O3614" s="115" t="s">
        <v>1695</v>
      </c>
      <c r="P3614" s="115">
        <f t="shared" si="156"/>
        <v>6</v>
      </c>
      <c r="Q3614" s="115">
        <f t="shared" si="157"/>
        <v>2023</v>
      </c>
      <c r="R3614" s="115"/>
      <c r="S3614" s="115" t="str">
        <f t="shared" si="154"/>
        <v>TTB</v>
      </c>
      <c r="T3614" s="115" t="str">
        <f>IFERROR(VLOOKUP(S3614,[1]LOKASI!$B$4:$D$19,2,0),"-")</f>
        <v>DISTRIK II</v>
      </c>
      <c r="U3614" s="216"/>
      <c r="V3614" s="216"/>
      <c r="W3614" s="215"/>
    </row>
    <row r="3615" spans="2:23" ht="69.75" hidden="1" customHeight="1" x14ac:dyDescent="0.35">
      <c r="B3615" s="115">
        <f t="shared" si="155"/>
        <v>3610</v>
      </c>
      <c r="C3615" s="115" t="s">
        <v>1755</v>
      </c>
      <c r="D3615" s="185" t="s">
        <v>6714</v>
      </c>
      <c r="E3615" s="186"/>
      <c r="F3615" s="187"/>
      <c r="G3615" s="214">
        <v>1</v>
      </c>
      <c r="H3615" s="214"/>
      <c r="I3615" s="214"/>
      <c r="J3615" s="219">
        <v>12</v>
      </c>
      <c r="K3615" s="217">
        <v>45092</v>
      </c>
      <c r="L3615" s="217">
        <v>45092</v>
      </c>
      <c r="M3615" s="217">
        <v>45092</v>
      </c>
      <c r="N3615" s="210" t="s">
        <v>6715</v>
      </c>
      <c r="O3615" s="115" t="s">
        <v>1368</v>
      </c>
      <c r="P3615" s="115">
        <f t="shared" si="156"/>
        <v>6</v>
      </c>
      <c r="Q3615" s="115">
        <f t="shared" si="157"/>
        <v>2023</v>
      </c>
      <c r="R3615" s="115"/>
      <c r="S3615" s="115" t="str">
        <f t="shared" si="154"/>
        <v>BRG</v>
      </c>
      <c r="T3615" s="115" t="str">
        <f>IFERROR(VLOOKUP(S3615,[1]LOKASI!$B$4:$D$19,2,0),"-")</f>
        <v>DISTRIK III</v>
      </c>
      <c r="U3615" s="216"/>
      <c r="V3615" s="216"/>
      <c r="W3615" s="215"/>
    </row>
    <row r="3616" spans="2:23" ht="119.25" hidden="1" customHeight="1" x14ac:dyDescent="0.35">
      <c r="B3616" s="115">
        <f t="shared" si="155"/>
        <v>3611</v>
      </c>
      <c r="C3616" s="115" t="s">
        <v>1755</v>
      </c>
      <c r="D3616" s="185" t="s">
        <v>6716</v>
      </c>
      <c r="E3616" s="186"/>
      <c r="F3616" s="187"/>
      <c r="G3616" s="214">
        <v>2</v>
      </c>
      <c r="H3616" s="214"/>
      <c r="I3616" s="214">
        <v>1</v>
      </c>
      <c r="J3616" s="219">
        <v>24</v>
      </c>
      <c r="K3616" s="217">
        <v>45093</v>
      </c>
      <c r="L3616" s="217">
        <v>45093</v>
      </c>
      <c r="M3616" s="217">
        <v>45093</v>
      </c>
      <c r="N3616" s="210" t="s">
        <v>6717</v>
      </c>
      <c r="O3616" s="115" t="s">
        <v>3401</v>
      </c>
      <c r="P3616" s="115">
        <f t="shared" si="156"/>
        <v>6</v>
      </c>
      <c r="Q3616" s="115">
        <f t="shared" si="157"/>
        <v>2023</v>
      </c>
      <c r="R3616" s="115"/>
      <c r="S3616" s="115" t="str">
        <f t="shared" si="154"/>
        <v>OGN</v>
      </c>
      <c r="T3616" s="115" t="str">
        <f>IFERROR(VLOOKUP(S3616,[1]LOKASI!$B$4:$D$19,2,0),"-")</f>
        <v>DISTRIK II</v>
      </c>
      <c r="U3616" s="216"/>
      <c r="V3616" s="216"/>
      <c r="W3616" s="215"/>
    </row>
    <row r="3617" spans="2:23" ht="69.75" hidden="1" customHeight="1" x14ac:dyDescent="0.35">
      <c r="B3617" s="115">
        <f t="shared" si="155"/>
        <v>3612</v>
      </c>
      <c r="C3617" s="115" t="s">
        <v>1755</v>
      </c>
      <c r="D3617" s="185" t="s">
        <v>6718</v>
      </c>
      <c r="E3617" s="186"/>
      <c r="F3617" s="187"/>
      <c r="G3617" s="214">
        <v>2</v>
      </c>
      <c r="H3617" s="214"/>
      <c r="I3617" s="214"/>
      <c r="J3617" s="219">
        <v>42</v>
      </c>
      <c r="K3617" s="217">
        <v>45094</v>
      </c>
      <c r="L3617" s="217">
        <v>45094</v>
      </c>
      <c r="M3617" s="217">
        <v>45094</v>
      </c>
      <c r="N3617" s="210" t="s">
        <v>6719</v>
      </c>
      <c r="O3617" s="115" t="s">
        <v>6176</v>
      </c>
      <c r="P3617" s="115">
        <f t="shared" si="156"/>
        <v>6</v>
      </c>
      <c r="Q3617" s="115">
        <f t="shared" si="157"/>
        <v>2023</v>
      </c>
      <c r="R3617" s="115"/>
      <c r="S3617" s="115" t="str">
        <f t="shared" si="154"/>
        <v>KAG</v>
      </c>
      <c r="T3617" s="115" t="str">
        <f>IFERROR(VLOOKUP(S3617,[1]LOKASI!$B$4:$D$19,2,0),"-")</f>
        <v>DISTRIK III</v>
      </c>
      <c r="U3617" s="216"/>
      <c r="V3617" s="216"/>
      <c r="W3617" s="215"/>
    </row>
    <row r="3618" spans="2:23" ht="69.75" hidden="1" customHeight="1" x14ac:dyDescent="0.35">
      <c r="B3618" s="115">
        <f t="shared" si="155"/>
        <v>3613</v>
      </c>
      <c r="C3618" s="115" t="s">
        <v>1300</v>
      </c>
      <c r="D3618" s="185" t="s">
        <v>6720</v>
      </c>
      <c r="E3618" s="186"/>
      <c r="F3618" s="187"/>
      <c r="G3618" s="214">
        <v>1</v>
      </c>
      <c r="H3618" s="214"/>
      <c r="I3618" s="214"/>
      <c r="J3618" s="219"/>
      <c r="K3618" s="217">
        <v>45094</v>
      </c>
      <c r="L3618" s="217">
        <v>45094</v>
      </c>
      <c r="M3618" s="217">
        <v>45094</v>
      </c>
      <c r="N3618" s="210" t="s">
        <v>6581</v>
      </c>
      <c r="O3618" s="115" t="s">
        <v>2627</v>
      </c>
      <c r="P3618" s="115">
        <f t="shared" si="156"/>
        <v>6</v>
      </c>
      <c r="Q3618" s="115">
        <f t="shared" si="157"/>
        <v>2023</v>
      </c>
      <c r="R3618" s="115"/>
      <c r="S3618" s="115" t="str">
        <f t="shared" si="154"/>
        <v>BRA</v>
      </c>
      <c r="T3618" s="115" t="str">
        <f>IFERROR(VLOOKUP(S3618,[1]LOKASI!$B$4:$D$19,2,0),"-")</f>
        <v>-</v>
      </c>
      <c r="U3618" s="216"/>
      <c r="V3618" s="216"/>
      <c r="W3618" s="215"/>
    </row>
    <row r="3619" spans="2:23" ht="69.75" hidden="1" customHeight="1" x14ac:dyDescent="0.35">
      <c r="B3619" s="115">
        <f t="shared" si="155"/>
        <v>3614</v>
      </c>
      <c r="C3619" s="115" t="s">
        <v>1755</v>
      </c>
      <c r="D3619" s="185" t="s">
        <v>6721</v>
      </c>
      <c r="E3619" s="186"/>
      <c r="F3619" s="187"/>
      <c r="G3619" s="214">
        <v>1</v>
      </c>
      <c r="H3619" s="214"/>
      <c r="I3619" s="214"/>
      <c r="J3619" s="219">
        <v>12</v>
      </c>
      <c r="K3619" s="217">
        <v>45096</v>
      </c>
      <c r="L3619" s="217">
        <v>45096</v>
      </c>
      <c r="M3619" s="217">
        <v>45096</v>
      </c>
      <c r="N3619" s="210" t="s">
        <v>6527</v>
      </c>
      <c r="O3619" s="115" t="s">
        <v>194</v>
      </c>
      <c r="P3619" s="115">
        <f t="shared" si="156"/>
        <v>6</v>
      </c>
      <c r="Q3619" s="115">
        <f t="shared" si="157"/>
        <v>2023</v>
      </c>
      <c r="R3619" s="115"/>
      <c r="S3619" s="115" t="str">
        <f t="shared" si="154"/>
        <v>TLJ</v>
      </c>
      <c r="T3619" s="115" t="str">
        <f>IFERROR(VLOOKUP(S3619,[1]LOKASI!$B$4:$D$19,2,0),"-")</f>
        <v>DISTRIK I</v>
      </c>
      <c r="U3619" s="216"/>
      <c r="V3619" s="216"/>
      <c r="W3619" s="215"/>
    </row>
    <row r="3620" spans="2:23" ht="69.75" hidden="1" customHeight="1" x14ac:dyDescent="0.35">
      <c r="B3620" s="115">
        <f t="shared" si="155"/>
        <v>3615</v>
      </c>
      <c r="C3620" s="115" t="s">
        <v>1755</v>
      </c>
      <c r="D3620" s="185" t="s">
        <v>6722</v>
      </c>
      <c r="E3620" s="186"/>
      <c r="F3620" s="187"/>
      <c r="G3620" s="214">
        <v>1</v>
      </c>
      <c r="H3620" s="214">
        <v>1</v>
      </c>
      <c r="I3620" s="214"/>
      <c r="J3620" s="219"/>
      <c r="K3620" s="217">
        <v>45096</v>
      </c>
      <c r="L3620" s="217">
        <v>45096</v>
      </c>
      <c r="M3620" s="217">
        <v>45096</v>
      </c>
      <c r="N3620" s="210" t="s">
        <v>6723</v>
      </c>
      <c r="O3620" s="115" t="s">
        <v>1795</v>
      </c>
      <c r="P3620" s="115">
        <f t="shared" si="156"/>
        <v>6</v>
      </c>
      <c r="Q3620" s="115">
        <f t="shared" si="157"/>
        <v>2023</v>
      </c>
      <c r="R3620" s="115"/>
      <c r="S3620" s="115" t="str">
        <f t="shared" si="154"/>
        <v>TMT</v>
      </c>
      <c r="T3620" s="115" t="str">
        <f>IFERROR(VLOOKUP(S3620,[1]LOKASI!$B$4:$D$19,2,0),"-")</f>
        <v>DISTRIK II</v>
      </c>
      <c r="U3620" s="216"/>
      <c r="V3620" s="216"/>
      <c r="W3620" s="215"/>
    </row>
    <row r="3621" spans="2:23" ht="69.75" hidden="1" customHeight="1" x14ac:dyDescent="0.35">
      <c r="B3621" s="115">
        <f t="shared" si="155"/>
        <v>3616</v>
      </c>
      <c r="C3621" s="115" t="s">
        <v>1300</v>
      </c>
      <c r="D3621" s="185" t="s">
        <v>6724</v>
      </c>
      <c r="E3621" s="186"/>
      <c r="F3621" s="187"/>
      <c r="G3621" s="214">
        <v>1</v>
      </c>
      <c r="H3621" s="214">
        <v>1</v>
      </c>
      <c r="I3621" s="214"/>
      <c r="J3621" s="219"/>
      <c r="K3621" s="217">
        <v>45096</v>
      </c>
      <c r="L3621" s="217">
        <v>45096</v>
      </c>
      <c r="M3621" s="217">
        <v>45096</v>
      </c>
      <c r="N3621" s="210" t="s">
        <v>6489</v>
      </c>
      <c r="O3621" s="115" t="s">
        <v>5306</v>
      </c>
      <c r="P3621" s="115">
        <f t="shared" si="156"/>
        <v>6</v>
      </c>
      <c r="Q3621" s="115">
        <f t="shared" si="157"/>
        <v>2023</v>
      </c>
      <c r="R3621" s="115"/>
      <c r="S3621" s="115" t="str">
        <f t="shared" si="154"/>
        <v>PMN</v>
      </c>
      <c r="T3621" s="115" t="str">
        <f>IFERROR(VLOOKUP(S3621,[1]LOKASI!$B$4:$D$19,2,0),"-")</f>
        <v>DISTRIK III</v>
      </c>
      <c r="U3621" s="216"/>
      <c r="V3621" s="216"/>
      <c r="W3621" s="215"/>
    </row>
    <row r="3622" spans="2:23" ht="69.75" hidden="1" customHeight="1" x14ac:dyDescent="0.35">
      <c r="B3622" s="115">
        <f t="shared" si="155"/>
        <v>3617</v>
      </c>
      <c r="C3622" s="115" t="s">
        <v>2301</v>
      </c>
      <c r="D3622" s="185" t="s">
        <v>6725</v>
      </c>
      <c r="E3622" s="186"/>
      <c r="F3622" s="187"/>
      <c r="G3622" s="214">
        <v>1</v>
      </c>
      <c r="H3622" s="214"/>
      <c r="I3622" s="214">
        <v>1</v>
      </c>
      <c r="J3622" s="219"/>
      <c r="K3622" s="217">
        <v>45097</v>
      </c>
      <c r="L3622" s="217">
        <v>45097</v>
      </c>
      <c r="M3622" s="217">
        <v>45097</v>
      </c>
      <c r="N3622" s="210" t="s">
        <v>6726</v>
      </c>
      <c r="O3622" s="115" t="s">
        <v>1560</v>
      </c>
      <c r="P3622" s="115">
        <f t="shared" si="156"/>
        <v>6</v>
      </c>
      <c r="Q3622" s="115">
        <f t="shared" si="157"/>
        <v>2023</v>
      </c>
      <c r="R3622" s="115"/>
      <c r="S3622" s="115" t="str">
        <f t="shared" si="154"/>
        <v>SP VII TLJ</v>
      </c>
      <c r="T3622" s="115" t="str">
        <f>IFERROR(VLOOKUP(S3622,[1]LOKASI!$B$4:$D$19,2,0),"-")</f>
        <v>-</v>
      </c>
      <c r="U3622" s="216"/>
      <c r="V3622" s="216"/>
      <c r="W3622" s="215"/>
    </row>
    <row r="3623" spans="2:23" ht="69.75" hidden="1" customHeight="1" x14ac:dyDescent="0.35">
      <c r="B3623" s="115">
        <f t="shared" si="155"/>
        <v>3618</v>
      </c>
      <c r="C3623" s="115" t="s">
        <v>2301</v>
      </c>
      <c r="D3623" s="185" t="s">
        <v>6727</v>
      </c>
      <c r="E3623" s="186"/>
      <c r="F3623" s="187"/>
      <c r="G3623" s="214">
        <v>1</v>
      </c>
      <c r="H3623" s="214"/>
      <c r="I3623" s="214"/>
      <c r="J3623" s="219">
        <v>12</v>
      </c>
      <c r="K3623" s="217">
        <v>45098</v>
      </c>
      <c r="L3623" s="217">
        <v>45098</v>
      </c>
      <c r="M3623" s="217">
        <v>45098</v>
      </c>
      <c r="N3623" s="210" t="s">
        <v>6728</v>
      </c>
      <c r="O3623" s="115" t="s">
        <v>1560</v>
      </c>
      <c r="P3623" s="115">
        <f t="shared" si="156"/>
        <v>6</v>
      </c>
      <c r="Q3623" s="115">
        <f t="shared" si="157"/>
        <v>2023</v>
      </c>
      <c r="R3623" s="115"/>
      <c r="S3623" s="115" t="str">
        <f t="shared" si="154"/>
        <v>SP VII TLJ</v>
      </c>
      <c r="T3623" s="115" t="str">
        <f>IFERROR(VLOOKUP(S3623,[1]LOKASI!$B$4:$D$19,2,0),"-")</f>
        <v>-</v>
      </c>
      <c r="U3623" s="216"/>
      <c r="V3623" s="216"/>
      <c r="W3623" s="215"/>
    </row>
    <row r="3624" spans="2:23" ht="69.75" hidden="1" customHeight="1" x14ac:dyDescent="0.35">
      <c r="B3624" s="115">
        <f t="shared" si="155"/>
        <v>3619</v>
      </c>
      <c r="C3624" s="115" t="s">
        <v>3679</v>
      </c>
      <c r="D3624" s="185" t="s">
        <v>6729</v>
      </c>
      <c r="E3624" s="186"/>
      <c r="F3624" s="187"/>
      <c r="G3624" s="214">
        <v>1</v>
      </c>
      <c r="H3624" s="214"/>
      <c r="I3624" s="214"/>
      <c r="J3624" s="219"/>
      <c r="K3624" s="217">
        <v>45098</v>
      </c>
      <c r="L3624" s="217">
        <v>45098</v>
      </c>
      <c r="M3624" s="217">
        <v>45098</v>
      </c>
      <c r="N3624" s="210" t="s">
        <v>6730</v>
      </c>
      <c r="O3624" s="115" t="s">
        <v>1444</v>
      </c>
      <c r="P3624" s="115">
        <f t="shared" si="156"/>
        <v>6</v>
      </c>
      <c r="Q3624" s="115">
        <f t="shared" si="157"/>
        <v>2023</v>
      </c>
      <c r="R3624" s="115"/>
      <c r="S3624" s="115" t="str">
        <f t="shared" si="154"/>
        <v>KAG</v>
      </c>
      <c r="T3624" s="115" t="str">
        <f>IFERROR(VLOOKUP(S3624,[1]LOKASI!$B$4:$D$19,2,0),"-")</f>
        <v>DISTRIK III</v>
      </c>
      <c r="U3624" s="216"/>
      <c r="V3624" s="216"/>
      <c r="W3624" s="215"/>
    </row>
    <row r="3625" spans="2:23" ht="69.75" hidden="1" customHeight="1" x14ac:dyDescent="0.35">
      <c r="B3625" s="115">
        <f t="shared" si="155"/>
        <v>3620</v>
      </c>
      <c r="C3625" s="115" t="s">
        <v>1755</v>
      </c>
      <c r="D3625" s="185" t="s">
        <v>6731</v>
      </c>
      <c r="E3625" s="186"/>
      <c r="F3625" s="187"/>
      <c r="G3625" s="214">
        <v>1</v>
      </c>
      <c r="H3625" s="214"/>
      <c r="I3625" s="214"/>
      <c r="J3625" s="219">
        <v>24</v>
      </c>
      <c r="K3625" s="217">
        <v>45098</v>
      </c>
      <c r="L3625" s="217">
        <v>45098</v>
      </c>
      <c r="M3625" s="217">
        <v>45098</v>
      </c>
      <c r="N3625" s="210" t="s">
        <v>6732</v>
      </c>
      <c r="O3625" s="115" t="s">
        <v>1459</v>
      </c>
      <c r="P3625" s="115">
        <f t="shared" si="156"/>
        <v>6</v>
      </c>
      <c r="Q3625" s="115">
        <f t="shared" si="157"/>
        <v>2023</v>
      </c>
      <c r="R3625" s="115"/>
      <c r="S3625" s="115" t="str">
        <f t="shared" si="154"/>
        <v>KRD</v>
      </c>
      <c r="T3625" s="115" t="str">
        <f>IFERROR(VLOOKUP(S3625,[1]LOKASI!$B$4:$D$19,2,0),"-")</f>
        <v>-</v>
      </c>
      <c r="U3625" s="216"/>
      <c r="V3625" s="216"/>
      <c r="W3625" s="215"/>
    </row>
    <row r="3626" spans="2:23" ht="69.75" hidden="1" customHeight="1" x14ac:dyDescent="0.35">
      <c r="B3626" s="115">
        <f t="shared" si="155"/>
        <v>3621</v>
      </c>
      <c r="C3626" s="115" t="s">
        <v>1300</v>
      </c>
      <c r="D3626" s="185" t="s">
        <v>6733</v>
      </c>
      <c r="E3626" s="186"/>
      <c r="F3626" s="187"/>
      <c r="G3626" s="214">
        <v>1</v>
      </c>
      <c r="H3626" s="214">
        <v>1</v>
      </c>
      <c r="I3626" s="214"/>
      <c r="J3626" s="219"/>
      <c r="K3626" s="217">
        <v>45098</v>
      </c>
      <c r="L3626" s="217">
        <v>45098</v>
      </c>
      <c r="M3626" s="217">
        <v>45098</v>
      </c>
      <c r="N3626" s="210" t="s">
        <v>6734</v>
      </c>
      <c r="O3626" s="115" t="s">
        <v>5306</v>
      </c>
      <c r="P3626" s="115">
        <f t="shared" si="156"/>
        <v>6</v>
      </c>
      <c r="Q3626" s="115">
        <f t="shared" si="157"/>
        <v>2023</v>
      </c>
      <c r="R3626" s="115"/>
      <c r="S3626" s="115" t="str">
        <f t="shared" si="154"/>
        <v>PMN</v>
      </c>
      <c r="T3626" s="115" t="str">
        <f>IFERROR(VLOOKUP(S3626,[1]LOKASI!$B$4:$D$19,2,0),"-")</f>
        <v>DISTRIK III</v>
      </c>
      <c r="U3626" s="216"/>
      <c r="V3626" s="216"/>
      <c r="W3626" s="215"/>
    </row>
    <row r="3627" spans="2:23" ht="69.75" hidden="1" customHeight="1" x14ac:dyDescent="0.35">
      <c r="B3627" s="115">
        <f t="shared" si="155"/>
        <v>3622</v>
      </c>
      <c r="C3627" s="115" t="s">
        <v>1300</v>
      </c>
      <c r="D3627" s="185" t="s">
        <v>6735</v>
      </c>
      <c r="E3627" s="186"/>
      <c r="F3627" s="187"/>
      <c r="G3627" s="214">
        <v>1</v>
      </c>
      <c r="H3627" s="214">
        <v>1</v>
      </c>
      <c r="I3627" s="214"/>
      <c r="J3627" s="219"/>
      <c r="K3627" s="217">
        <v>45100</v>
      </c>
      <c r="L3627" s="217">
        <v>45100</v>
      </c>
      <c r="M3627" s="217">
        <v>45100</v>
      </c>
      <c r="N3627" s="210" t="s">
        <v>6703</v>
      </c>
      <c r="O3627" s="115" t="s">
        <v>5306</v>
      </c>
      <c r="P3627" s="115">
        <f t="shared" si="156"/>
        <v>6</v>
      </c>
      <c r="Q3627" s="115">
        <f t="shared" si="157"/>
        <v>2023</v>
      </c>
      <c r="R3627" s="115"/>
      <c r="S3627" s="115" t="str">
        <f t="shared" si="154"/>
        <v>PMN</v>
      </c>
      <c r="T3627" s="115" t="str">
        <f>IFERROR(VLOOKUP(S3627,[1]LOKASI!$B$4:$D$19,2,0),"-")</f>
        <v>DISTRIK III</v>
      </c>
      <c r="U3627" s="216"/>
      <c r="V3627" s="216"/>
      <c r="W3627" s="215"/>
    </row>
    <row r="3628" spans="2:23" ht="69.75" hidden="1" customHeight="1" x14ac:dyDescent="0.35">
      <c r="B3628" s="115">
        <f t="shared" si="155"/>
        <v>3623</v>
      </c>
      <c r="C3628" s="115" t="s">
        <v>1755</v>
      </c>
      <c r="D3628" s="185" t="s">
        <v>6736</v>
      </c>
      <c r="E3628" s="186"/>
      <c r="F3628" s="187"/>
      <c r="G3628" s="214">
        <v>1</v>
      </c>
      <c r="H3628" s="214"/>
      <c r="I3628" s="214"/>
      <c r="J3628" s="219">
        <v>24</v>
      </c>
      <c r="K3628" s="217">
        <v>45101</v>
      </c>
      <c r="L3628" s="217">
        <v>45101</v>
      </c>
      <c r="M3628" s="217">
        <v>45101</v>
      </c>
      <c r="N3628" s="210" t="s">
        <v>3456</v>
      </c>
      <c r="O3628" s="115" t="s">
        <v>648</v>
      </c>
      <c r="P3628" s="115">
        <f t="shared" si="156"/>
        <v>6</v>
      </c>
      <c r="Q3628" s="115">
        <f t="shared" si="157"/>
        <v>2023</v>
      </c>
      <c r="R3628" s="115"/>
      <c r="S3628" s="115" t="str">
        <f t="shared" si="154"/>
        <v>TLJ</v>
      </c>
      <c r="T3628" s="115" t="str">
        <f>IFERROR(VLOOKUP(S3628,[1]LOKASI!$B$4:$D$19,2,0),"-")</f>
        <v>DISTRIK I</v>
      </c>
      <c r="U3628" s="216"/>
      <c r="V3628" s="216"/>
      <c r="W3628" s="215"/>
    </row>
    <row r="3629" spans="2:23" ht="69.75" hidden="1" customHeight="1" x14ac:dyDescent="0.35">
      <c r="B3629" s="115">
        <f t="shared" si="155"/>
        <v>3624</v>
      </c>
      <c r="C3629" s="115" t="s">
        <v>1755</v>
      </c>
      <c r="D3629" s="185" t="s">
        <v>6737</v>
      </c>
      <c r="E3629" s="186"/>
      <c r="F3629" s="187"/>
      <c r="G3629" s="214">
        <v>1</v>
      </c>
      <c r="H3629" s="214">
        <v>1</v>
      </c>
      <c r="I3629" s="214"/>
      <c r="J3629" s="219"/>
      <c r="K3629" s="217">
        <v>45101</v>
      </c>
      <c r="L3629" s="217">
        <v>45101</v>
      </c>
      <c r="M3629" s="217">
        <v>45101</v>
      </c>
      <c r="N3629" s="210" t="s">
        <v>6738</v>
      </c>
      <c r="O3629" s="115" t="s">
        <v>644</v>
      </c>
      <c r="P3629" s="115">
        <f t="shared" si="156"/>
        <v>6</v>
      </c>
      <c r="Q3629" s="115">
        <f t="shared" si="157"/>
        <v>2023</v>
      </c>
      <c r="R3629" s="115"/>
      <c r="S3629" s="115" t="str">
        <f t="shared" si="154"/>
        <v>TLJ</v>
      </c>
      <c r="T3629" s="115" t="str">
        <f>IFERROR(VLOOKUP(S3629,[1]LOKASI!$B$4:$D$19,2,0),"-")</f>
        <v>DISTRIK I</v>
      </c>
      <c r="U3629" s="216"/>
      <c r="V3629" s="216"/>
      <c r="W3629" s="215"/>
    </row>
    <row r="3630" spans="2:23" ht="69.75" hidden="1" customHeight="1" x14ac:dyDescent="0.35">
      <c r="B3630" s="115">
        <f t="shared" si="155"/>
        <v>3625</v>
      </c>
      <c r="C3630" s="115" t="s">
        <v>1755</v>
      </c>
      <c r="D3630" s="185" t="s">
        <v>6739</v>
      </c>
      <c r="E3630" s="186"/>
      <c r="F3630" s="187"/>
      <c r="G3630" s="214">
        <v>1</v>
      </c>
      <c r="H3630" s="214"/>
      <c r="I3630" s="214"/>
      <c r="J3630" s="219">
        <v>32</v>
      </c>
      <c r="K3630" s="217">
        <v>45101</v>
      </c>
      <c r="L3630" s="217">
        <v>45101</v>
      </c>
      <c r="M3630" s="217">
        <v>45101</v>
      </c>
      <c r="N3630" s="210" t="s">
        <v>6740</v>
      </c>
      <c r="O3630" s="115" t="s">
        <v>693</v>
      </c>
      <c r="P3630" s="115">
        <f t="shared" si="156"/>
        <v>6</v>
      </c>
      <c r="Q3630" s="115">
        <f t="shared" si="157"/>
        <v>2023</v>
      </c>
      <c r="R3630" s="115"/>
      <c r="S3630" s="115" t="str">
        <f t="shared" si="154"/>
        <v>TLJ</v>
      </c>
      <c r="T3630" s="115" t="str">
        <f>IFERROR(VLOOKUP(S3630,[1]LOKASI!$B$4:$D$19,2,0),"-")</f>
        <v>DISTRIK I</v>
      </c>
      <c r="U3630" s="216"/>
      <c r="V3630" s="216"/>
      <c r="W3630" s="215"/>
    </row>
    <row r="3631" spans="2:23" ht="69.75" hidden="1" customHeight="1" x14ac:dyDescent="0.35">
      <c r="B3631" s="115">
        <f t="shared" si="155"/>
        <v>3626</v>
      </c>
      <c r="C3631" s="115" t="s">
        <v>1755</v>
      </c>
      <c r="D3631" s="185" t="s">
        <v>6741</v>
      </c>
      <c r="E3631" s="186"/>
      <c r="F3631" s="187"/>
      <c r="G3631" s="214">
        <v>1</v>
      </c>
      <c r="H3631" s="214">
        <v>1</v>
      </c>
      <c r="I3631" s="214"/>
      <c r="J3631" s="219"/>
      <c r="K3631" s="217">
        <v>45101</v>
      </c>
      <c r="L3631" s="217">
        <v>45101</v>
      </c>
      <c r="M3631" s="217">
        <v>45101</v>
      </c>
      <c r="N3631" s="210"/>
      <c r="O3631" s="115" t="s">
        <v>1580</v>
      </c>
      <c r="P3631" s="115">
        <f t="shared" si="156"/>
        <v>6</v>
      </c>
      <c r="Q3631" s="115">
        <f t="shared" si="157"/>
        <v>2023</v>
      </c>
      <c r="R3631" s="115"/>
      <c r="S3631" s="115" t="str">
        <f t="shared" si="154"/>
        <v>TLJ</v>
      </c>
      <c r="T3631" s="115" t="str">
        <f>IFERROR(VLOOKUP(S3631,[1]LOKASI!$B$4:$D$19,2,0),"-")</f>
        <v>DISTRIK I</v>
      </c>
      <c r="U3631" s="216"/>
      <c r="V3631" s="216"/>
      <c r="W3631" s="215"/>
    </row>
    <row r="3632" spans="2:23" ht="69.75" hidden="1" customHeight="1" x14ac:dyDescent="0.35">
      <c r="B3632" s="115">
        <f t="shared" si="155"/>
        <v>3627</v>
      </c>
      <c r="C3632" s="115" t="s">
        <v>1755</v>
      </c>
      <c r="D3632" s="185" t="s">
        <v>6742</v>
      </c>
      <c r="E3632" s="186"/>
      <c r="F3632" s="187"/>
      <c r="G3632" s="214">
        <v>1</v>
      </c>
      <c r="H3632" s="214"/>
      <c r="I3632" s="214">
        <v>1</v>
      </c>
      <c r="J3632" s="219"/>
      <c r="K3632" s="217">
        <v>45102</v>
      </c>
      <c r="L3632" s="217">
        <v>45102</v>
      </c>
      <c r="M3632" s="217">
        <v>45102</v>
      </c>
      <c r="N3632" s="210" t="s">
        <v>6494</v>
      </c>
      <c r="O3632" s="115" t="s">
        <v>1508</v>
      </c>
      <c r="P3632" s="115">
        <f t="shared" si="156"/>
        <v>6</v>
      </c>
      <c r="Q3632" s="115">
        <f t="shared" si="157"/>
        <v>2023</v>
      </c>
      <c r="R3632" s="115"/>
      <c r="S3632" s="115" t="str">
        <f t="shared" si="154"/>
        <v>PMB</v>
      </c>
      <c r="T3632" s="115" t="str">
        <f>IFERROR(VLOOKUP(S3632,[1]LOKASI!$B$4:$D$19,2,0),"-")</f>
        <v>DISTRIK I</v>
      </c>
      <c r="U3632" s="216"/>
      <c r="V3632" s="216"/>
      <c r="W3632" s="215"/>
    </row>
    <row r="3633" spans="2:23" ht="69.75" hidden="1" customHeight="1" x14ac:dyDescent="0.35">
      <c r="B3633" s="115">
        <f t="shared" si="155"/>
        <v>3628</v>
      </c>
      <c r="C3633" s="115" t="s">
        <v>3679</v>
      </c>
      <c r="D3633" s="185" t="s">
        <v>6743</v>
      </c>
      <c r="E3633" s="186"/>
      <c r="F3633" s="187"/>
      <c r="G3633" s="214">
        <v>1</v>
      </c>
      <c r="H3633" s="214">
        <v>1</v>
      </c>
      <c r="I3633" s="214"/>
      <c r="J3633" s="219"/>
      <c r="K3633" s="217">
        <v>45102</v>
      </c>
      <c r="L3633" s="217">
        <v>45102</v>
      </c>
      <c r="M3633" s="217">
        <v>45102</v>
      </c>
      <c r="N3633" s="210" t="s">
        <v>6744</v>
      </c>
      <c r="O3633" s="115" t="s">
        <v>6745</v>
      </c>
      <c r="P3633" s="115">
        <f t="shared" si="156"/>
        <v>6</v>
      </c>
      <c r="Q3633" s="115">
        <f t="shared" si="157"/>
        <v>2023</v>
      </c>
      <c r="R3633" s="115"/>
      <c r="S3633" s="115" t="str">
        <f t="shared" si="154"/>
        <v>PPP</v>
      </c>
      <c r="T3633" s="115" t="str">
        <f>IFERROR(VLOOKUP(S3633,[1]LOKASI!$B$4:$D$19,2,0),"-")</f>
        <v>-</v>
      </c>
      <c r="U3633" s="216"/>
      <c r="V3633" s="216"/>
      <c r="W3633" s="215"/>
    </row>
    <row r="3634" spans="2:23" ht="69.75" hidden="1" customHeight="1" x14ac:dyDescent="0.35">
      <c r="B3634" s="115">
        <f t="shared" si="155"/>
        <v>3629</v>
      </c>
      <c r="C3634" s="115" t="s">
        <v>1755</v>
      </c>
      <c r="D3634" s="185" t="s">
        <v>6746</v>
      </c>
      <c r="E3634" s="186"/>
      <c r="F3634" s="187"/>
      <c r="G3634" s="214">
        <v>1</v>
      </c>
      <c r="H3634" s="214"/>
      <c r="I3634" s="214"/>
      <c r="J3634" s="219">
        <v>12</v>
      </c>
      <c r="K3634" s="217">
        <v>45102</v>
      </c>
      <c r="L3634" s="217">
        <v>45102</v>
      </c>
      <c r="M3634" s="217">
        <v>45102</v>
      </c>
      <c r="N3634" s="210" t="s">
        <v>6459</v>
      </c>
      <c r="O3634" s="115" t="s">
        <v>1772</v>
      </c>
      <c r="P3634" s="115">
        <f t="shared" si="156"/>
        <v>6</v>
      </c>
      <c r="Q3634" s="115">
        <f t="shared" si="157"/>
        <v>2023</v>
      </c>
      <c r="R3634" s="115"/>
      <c r="S3634" s="115" t="str">
        <f t="shared" si="154"/>
        <v>OGN</v>
      </c>
      <c r="T3634" s="115" t="str">
        <f>IFERROR(VLOOKUP(S3634,[1]LOKASI!$B$4:$D$19,2,0),"-")</f>
        <v>DISTRIK II</v>
      </c>
      <c r="U3634" s="216"/>
      <c r="V3634" s="216"/>
      <c r="W3634" s="215"/>
    </row>
    <row r="3635" spans="2:23" ht="69.75" hidden="1" customHeight="1" x14ac:dyDescent="0.35">
      <c r="B3635" s="115">
        <f t="shared" si="155"/>
        <v>3630</v>
      </c>
      <c r="C3635" s="115" t="s">
        <v>1755</v>
      </c>
      <c r="D3635" s="185" t="s">
        <v>6747</v>
      </c>
      <c r="E3635" s="186"/>
      <c r="F3635" s="187"/>
      <c r="G3635" s="214">
        <v>1</v>
      </c>
      <c r="H3635" s="214"/>
      <c r="I3635" s="214"/>
      <c r="J3635" s="219">
        <v>12</v>
      </c>
      <c r="K3635" s="217">
        <v>45102</v>
      </c>
      <c r="L3635" s="217">
        <v>45102</v>
      </c>
      <c r="M3635" s="217">
        <v>45102</v>
      </c>
      <c r="N3635" s="210" t="s">
        <v>6667</v>
      </c>
      <c r="O3635" s="115" t="s">
        <v>1357</v>
      </c>
      <c r="P3635" s="115">
        <f t="shared" si="156"/>
        <v>6</v>
      </c>
      <c r="Q3635" s="115">
        <f t="shared" si="157"/>
        <v>2023</v>
      </c>
      <c r="R3635" s="115"/>
      <c r="S3635" s="115" t="str">
        <f t="shared" si="154"/>
        <v>BRG</v>
      </c>
      <c r="T3635" s="115" t="str">
        <f>IFERROR(VLOOKUP(S3635,[1]LOKASI!$B$4:$D$19,2,0),"-")</f>
        <v>DISTRIK III</v>
      </c>
      <c r="U3635" s="216"/>
      <c r="V3635" s="216"/>
      <c r="W3635" s="215"/>
    </row>
    <row r="3636" spans="2:23" ht="69.75" hidden="1" customHeight="1" x14ac:dyDescent="0.35">
      <c r="B3636" s="115">
        <f t="shared" si="155"/>
        <v>3631</v>
      </c>
      <c r="C3636" s="115" t="s">
        <v>1755</v>
      </c>
      <c r="D3636" s="185" t="s">
        <v>6748</v>
      </c>
      <c r="E3636" s="186"/>
      <c r="F3636" s="187"/>
      <c r="G3636" s="214">
        <v>1</v>
      </c>
      <c r="H3636" s="214"/>
      <c r="I3636" s="214"/>
      <c r="J3636" s="219">
        <v>12</v>
      </c>
      <c r="K3636" s="217">
        <v>45103</v>
      </c>
      <c r="L3636" s="217">
        <v>45103</v>
      </c>
      <c r="M3636" s="217">
        <v>45103</v>
      </c>
      <c r="N3636" s="210" t="s">
        <v>6680</v>
      </c>
      <c r="O3636" s="115" t="s">
        <v>1580</v>
      </c>
      <c r="P3636" s="115">
        <f t="shared" si="156"/>
        <v>6</v>
      </c>
      <c r="Q3636" s="115">
        <f t="shared" si="157"/>
        <v>2023</v>
      </c>
      <c r="R3636" s="115"/>
      <c r="S3636" s="115" t="str">
        <f t="shared" si="154"/>
        <v>TLJ</v>
      </c>
      <c r="T3636" s="115" t="str">
        <f>IFERROR(VLOOKUP(S3636,[1]LOKASI!$B$4:$D$19,2,0),"-")</f>
        <v>DISTRIK I</v>
      </c>
      <c r="U3636" s="216"/>
      <c r="V3636" s="216"/>
      <c r="W3636" s="215"/>
    </row>
    <row r="3637" spans="2:23" ht="69.75" hidden="1" customHeight="1" x14ac:dyDescent="0.35">
      <c r="B3637" s="115">
        <f t="shared" si="155"/>
        <v>3632</v>
      </c>
      <c r="C3637" s="115" t="s">
        <v>1300</v>
      </c>
      <c r="D3637" s="185" t="s">
        <v>6749</v>
      </c>
      <c r="E3637" s="186"/>
      <c r="F3637" s="187"/>
      <c r="G3637" s="214">
        <v>1</v>
      </c>
      <c r="H3637" s="214">
        <v>1</v>
      </c>
      <c r="I3637" s="214"/>
      <c r="J3637" s="219"/>
      <c r="K3637" s="217">
        <v>45103</v>
      </c>
      <c r="L3637" s="217">
        <v>45103</v>
      </c>
      <c r="M3637" s="217">
        <v>45103</v>
      </c>
      <c r="N3637" s="210" t="s">
        <v>6524</v>
      </c>
      <c r="O3637" s="115" t="s">
        <v>5306</v>
      </c>
      <c r="P3637" s="115">
        <f t="shared" si="156"/>
        <v>6</v>
      </c>
      <c r="Q3637" s="115">
        <f t="shared" si="157"/>
        <v>2023</v>
      </c>
      <c r="R3637" s="115"/>
      <c r="S3637" s="115" t="str">
        <f t="shared" si="154"/>
        <v>PMN</v>
      </c>
      <c r="T3637" s="115" t="str">
        <f>IFERROR(VLOOKUP(S3637,[1]LOKASI!$B$4:$D$19,2,0),"-")</f>
        <v>DISTRIK III</v>
      </c>
      <c r="U3637" s="216"/>
      <c r="V3637" s="216"/>
      <c r="W3637" s="215"/>
    </row>
    <row r="3638" spans="2:23" ht="69.75" hidden="1" customHeight="1" x14ac:dyDescent="0.35">
      <c r="B3638" s="115">
        <f t="shared" si="155"/>
        <v>3633</v>
      </c>
      <c r="C3638" s="115" t="s">
        <v>1300</v>
      </c>
      <c r="D3638" s="185" t="s">
        <v>6750</v>
      </c>
      <c r="E3638" s="186"/>
      <c r="F3638" s="187"/>
      <c r="G3638" s="214">
        <v>1</v>
      </c>
      <c r="H3638" s="214">
        <v>1</v>
      </c>
      <c r="I3638" s="214"/>
      <c r="J3638" s="219"/>
      <c r="K3638" s="217">
        <v>45104</v>
      </c>
      <c r="L3638" s="217">
        <v>45104</v>
      </c>
      <c r="M3638" s="217">
        <v>45104</v>
      </c>
      <c r="N3638" s="210" t="s">
        <v>6751</v>
      </c>
      <c r="O3638" s="115" t="s">
        <v>6752</v>
      </c>
      <c r="P3638" s="115">
        <f t="shared" si="156"/>
        <v>6</v>
      </c>
      <c r="Q3638" s="115">
        <f t="shared" si="157"/>
        <v>2023</v>
      </c>
      <c r="R3638" s="115"/>
      <c r="S3638" s="115" t="str">
        <f t="shared" si="154"/>
        <v>TITIS-PPP</v>
      </c>
      <c r="T3638" s="115" t="str">
        <f>IFERROR(VLOOKUP(S3638,[1]LOKASI!$B$4:$D$19,2,0),"-")</f>
        <v>-</v>
      </c>
      <c r="U3638" s="216"/>
      <c r="V3638" s="216"/>
      <c r="W3638" s="215"/>
    </row>
    <row r="3639" spans="2:23" ht="69.75" hidden="1" customHeight="1" x14ac:dyDescent="0.35">
      <c r="B3639" s="115">
        <f t="shared" si="155"/>
        <v>3634</v>
      </c>
      <c r="C3639" s="115" t="s">
        <v>1755</v>
      </c>
      <c r="D3639" s="185" t="s">
        <v>6753</v>
      </c>
      <c r="E3639" s="186"/>
      <c r="F3639" s="187"/>
      <c r="G3639" s="214">
        <v>1</v>
      </c>
      <c r="H3639" s="214"/>
      <c r="I3639" s="214">
        <v>1</v>
      </c>
      <c r="J3639" s="219"/>
      <c r="K3639" s="217">
        <v>45106</v>
      </c>
      <c r="L3639" s="217">
        <v>45106</v>
      </c>
      <c r="M3639" s="217">
        <v>45106</v>
      </c>
      <c r="N3639" s="210" t="s">
        <v>6754</v>
      </c>
      <c r="O3639" s="115" t="s">
        <v>1364</v>
      </c>
      <c r="P3639" s="115">
        <f t="shared" si="156"/>
        <v>6</v>
      </c>
      <c r="Q3639" s="115">
        <f t="shared" si="157"/>
        <v>2023</v>
      </c>
      <c r="R3639" s="115"/>
      <c r="S3639" s="115" t="str">
        <f t="shared" si="154"/>
        <v>BRG</v>
      </c>
      <c r="T3639" s="115" t="str">
        <f>IFERROR(VLOOKUP(S3639,[1]LOKASI!$B$4:$D$19,2,0),"-")</f>
        <v>DISTRIK III</v>
      </c>
      <c r="U3639" s="216"/>
      <c r="V3639" s="216"/>
      <c r="W3639" s="215"/>
    </row>
    <row r="3640" spans="2:23" ht="69.75" hidden="1" customHeight="1" x14ac:dyDescent="0.35">
      <c r="B3640" s="115">
        <f t="shared" si="155"/>
        <v>3635</v>
      </c>
      <c r="C3640" s="115" t="s">
        <v>1755</v>
      </c>
      <c r="D3640" s="185" t="s">
        <v>6755</v>
      </c>
      <c r="E3640" s="186"/>
      <c r="F3640" s="187"/>
      <c r="G3640" s="214">
        <v>1</v>
      </c>
      <c r="H3640" s="214"/>
      <c r="I3640" s="214"/>
      <c r="J3640" s="219">
        <v>24</v>
      </c>
      <c r="K3640" s="217">
        <v>45107</v>
      </c>
      <c r="L3640" s="217">
        <v>45107</v>
      </c>
      <c r="M3640" s="217">
        <v>45107</v>
      </c>
      <c r="N3640" s="210" t="s">
        <v>3057</v>
      </c>
      <c r="O3640" s="115" t="s">
        <v>1018</v>
      </c>
      <c r="P3640" s="115">
        <f t="shared" si="156"/>
        <v>6</v>
      </c>
      <c r="Q3640" s="115">
        <f t="shared" si="157"/>
        <v>2023</v>
      </c>
      <c r="R3640" s="115"/>
      <c r="S3640" s="115" t="str">
        <f t="shared" si="154"/>
        <v>TLJ</v>
      </c>
      <c r="T3640" s="115" t="str">
        <f>IFERROR(VLOOKUP(S3640,[1]LOKASI!$B$4:$D$19,2,0),"-")</f>
        <v>DISTRIK I</v>
      </c>
      <c r="U3640" s="216"/>
      <c r="V3640" s="216"/>
      <c r="W3640" s="215"/>
    </row>
    <row r="3641" spans="2:23" ht="69.75" hidden="1" customHeight="1" x14ac:dyDescent="0.35">
      <c r="B3641" s="115">
        <f t="shared" si="155"/>
        <v>3636</v>
      </c>
      <c r="C3641" s="115" t="s">
        <v>1755</v>
      </c>
      <c r="D3641" s="220" t="s">
        <v>6756</v>
      </c>
      <c r="E3641" s="186"/>
      <c r="F3641" s="187"/>
      <c r="G3641" s="214">
        <v>1</v>
      </c>
      <c r="H3641" s="214"/>
      <c r="I3641" s="214"/>
      <c r="J3641" s="219">
        <v>12</v>
      </c>
      <c r="K3641" s="217">
        <v>45108</v>
      </c>
      <c r="L3641" s="217">
        <v>45108</v>
      </c>
      <c r="M3641" s="217">
        <v>45108</v>
      </c>
      <c r="N3641" s="210" t="s">
        <v>6533</v>
      </c>
      <c r="O3641" s="115" t="s">
        <v>1364</v>
      </c>
      <c r="P3641" s="115">
        <f t="shared" si="156"/>
        <v>7</v>
      </c>
      <c r="Q3641" s="115">
        <f t="shared" si="157"/>
        <v>2023</v>
      </c>
      <c r="R3641" s="115"/>
      <c r="S3641" s="115" t="str">
        <f t="shared" si="154"/>
        <v>BRG</v>
      </c>
      <c r="T3641" s="115" t="str">
        <f>IFERROR(VLOOKUP(S3641,[1]LOKASI!$B$4:$D$19,2,0),"-")</f>
        <v>DISTRIK III</v>
      </c>
      <c r="U3641" s="216"/>
      <c r="V3641" s="216"/>
      <c r="W3641" s="215"/>
    </row>
    <row r="3642" spans="2:23" ht="69.75" hidden="1" customHeight="1" x14ac:dyDescent="0.35">
      <c r="B3642" s="115">
        <f t="shared" si="155"/>
        <v>3637</v>
      </c>
      <c r="C3642" s="115" t="s">
        <v>1755</v>
      </c>
      <c r="D3642" s="220" t="s">
        <v>6757</v>
      </c>
      <c r="E3642" s="186"/>
      <c r="F3642" s="187"/>
      <c r="G3642" s="214">
        <v>1</v>
      </c>
      <c r="H3642" s="214"/>
      <c r="I3642" s="214"/>
      <c r="J3642" s="219">
        <v>8</v>
      </c>
      <c r="K3642" s="217">
        <v>45109</v>
      </c>
      <c r="L3642" s="217">
        <v>45109</v>
      </c>
      <c r="M3642" s="217">
        <v>45109</v>
      </c>
      <c r="N3642" s="210" t="s">
        <v>6758</v>
      </c>
      <c r="O3642" s="115" t="s">
        <v>1512</v>
      </c>
      <c r="P3642" s="115">
        <f t="shared" si="156"/>
        <v>7</v>
      </c>
      <c r="Q3642" s="115">
        <f t="shared" si="157"/>
        <v>2023</v>
      </c>
      <c r="R3642" s="115"/>
      <c r="S3642" s="115" t="str">
        <f t="shared" si="154"/>
        <v>PMB</v>
      </c>
      <c r="T3642" s="115" t="str">
        <f>IFERROR(VLOOKUP(S3642,[1]LOKASI!$B$4:$D$19,2,0),"-")</f>
        <v>DISTRIK I</v>
      </c>
      <c r="U3642" s="216"/>
      <c r="V3642" s="216"/>
      <c r="W3642" s="215"/>
    </row>
    <row r="3643" spans="2:23" ht="69.75" hidden="1" customHeight="1" x14ac:dyDescent="0.35">
      <c r="B3643" s="115">
        <f t="shared" si="155"/>
        <v>3638</v>
      </c>
      <c r="C3643" s="115" t="s">
        <v>3679</v>
      </c>
      <c r="D3643" s="220" t="s">
        <v>6759</v>
      </c>
      <c r="E3643" s="186"/>
      <c r="F3643" s="187"/>
      <c r="G3643" s="214">
        <v>1</v>
      </c>
      <c r="H3643" s="214">
        <v>1</v>
      </c>
      <c r="I3643" s="214"/>
      <c r="J3643" s="219"/>
      <c r="K3643" s="217">
        <v>45109</v>
      </c>
      <c r="L3643" s="217">
        <v>45109</v>
      </c>
      <c r="M3643" s="217">
        <v>45109</v>
      </c>
      <c r="N3643" s="210" t="s">
        <v>6760</v>
      </c>
      <c r="O3643" s="115" t="s">
        <v>2059</v>
      </c>
      <c r="P3643" s="115">
        <f t="shared" si="156"/>
        <v>7</v>
      </c>
      <c r="Q3643" s="115">
        <f t="shared" si="157"/>
        <v>2023</v>
      </c>
      <c r="R3643" s="115"/>
      <c r="S3643" s="115" t="str">
        <f t="shared" si="154"/>
        <v>TMT</v>
      </c>
      <c r="T3643" s="115" t="str">
        <f>IFERROR(VLOOKUP(S3643,[1]LOKASI!$B$4:$D$19,2,0),"-")</f>
        <v>DISTRIK II</v>
      </c>
      <c r="U3643" s="216"/>
      <c r="V3643" s="216"/>
      <c r="W3643" s="215"/>
    </row>
    <row r="3644" spans="2:23" ht="69.75" hidden="1" customHeight="1" x14ac:dyDescent="0.35">
      <c r="B3644" s="115">
        <f t="shared" si="155"/>
        <v>3639</v>
      </c>
      <c r="C3644" s="115" t="s">
        <v>1755</v>
      </c>
      <c r="D3644" s="220" t="s">
        <v>6761</v>
      </c>
      <c r="E3644" s="186"/>
      <c r="F3644" s="187"/>
      <c r="G3644" s="214">
        <v>1</v>
      </c>
      <c r="H3644" s="214"/>
      <c r="I3644" s="214" t="s">
        <v>6762</v>
      </c>
      <c r="J3644" s="219">
        <v>8</v>
      </c>
      <c r="K3644" s="217">
        <v>45110</v>
      </c>
      <c r="L3644" s="217">
        <v>45110</v>
      </c>
      <c r="M3644" s="217">
        <v>45110</v>
      </c>
      <c r="N3644" s="210" t="s">
        <v>6644</v>
      </c>
      <c r="O3644" s="115" t="s">
        <v>1426</v>
      </c>
      <c r="P3644" s="115">
        <f t="shared" si="156"/>
        <v>7</v>
      </c>
      <c r="Q3644" s="115">
        <f t="shared" si="157"/>
        <v>2023</v>
      </c>
      <c r="R3644" s="115"/>
      <c r="S3644" s="115" t="str">
        <f t="shared" si="154"/>
        <v>GNK</v>
      </c>
      <c r="T3644" s="115" t="str">
        <f>IFERROR(VLOOKUP(S3644,[1]LOKASI!$B$4:$D$19,2,0),"-")</f>
        <v>DISTRIK I</v>
      </c>
      <c r="U3644" s="216"/>
      <c r="V3644" s="216"/>
      <c r="W3644" s="215"/>
    </row>
    <row r="3645" spans="2:23" ht="69.75" hidden="1" customHeight="1" x14ac:dyDescent="0.35">
      <c r="B3645" s="115">
        <f t="shared" si="155"/>
        <v>3640</v>
      </c>
      <c r="C3645" s="115" t="s">
        <v>1755</v>
      </c>
      <c r="D3645" s="220" t="s">
        <v>6763</v>
      </c>
      <c r="E3645" s="186"/>
      <c r="F3645" s="187"/>
      <c r="G3645" s="214">
        <v>1</v>
      </c>
      <c r="H3645" s="214"/>
      <c r="I3645" s="214"/>
      <c r="J3645" s="219">
        <v>13</v>
      </c>
      <c r="K3645" s="217">
        <v>45110</v>
      </c>
      <c r="L3645" s="217">
        <v>45110</v>
      </c>
      <c r="M3645" s="217">
        <v>45110</v>
      </c>
      <c r="N3645" s="210" t="s">
        <v>6764</v>
      </c>
      <c r="O3645" s="115" t="s">
        <v>1018</v>
      </c>
      <c r="P3645" s="115">
        <f t="shared" si="156"/>
        <v>7</v>
      </c>
      <c r="Q3645" s="115">
        <f t="shared" si="157"/>
        <v>2023</v>
      </c>
      <c r="R3645" s="115"/>
      <c r="S3645" s="115" t="str">
        <f t="shared" si="154"/>
        <v>TLJ</v>
      </c>
      <c r="T3645" s="115" t="str">
        <f>IFERROR(VLOOKUP(S3645,[1]LOKASI!$B$4:$D$19,2,0),"-")</f>
        <v>DISTRIK I</v>
      </c>
      <c r="U3645" s="216"/>
      <c r="V3645" s="216"/>
      <c r="W3645" s="215"/>
    </row>
    <row r="3646" spans="2:23" ht="69.75" hidden="1" customHeight="1" x14ac:dyDescent="0.35">
      <c r="B3646" s="115">
        <f t="shared" si="155"/>
        <v>3641</v>
      </c>
      <c r="C3646" s="115" t="s">
        <v>1755</v>
      </c>
      <c r="D3646" s="220" t="s">
        <v>6765</v>
      </c>
      <c r="E3646" s="186"/>
      <c r="F3646" s="187"/>
      <c r="G3646" s="214">
        <v>1</v>
      </c>
      <c r="H3646" s="214"/>
      <c r="I3646" s="214">
        <v>1</v>
      </c>
      <c r="J3646" s="219"/>
      <c r="K3646" s="217">
        <v>45110</v>
      </c>
      <c r="L3646" s="217">
        <v>45110</v>
      </c>
      <c r="M3646" s="217">
        <v>45110</v>
      </c>
      <c r="N3646" s="210" t="s">
        <v>6766</v>
      </c>
      <c r="O3646" s="115" t="s">
        <v>1695</v>
      </c>
      <c r="P3646" s="115">
        <f t="shared" si="156"/>
        <v>7</v>
      </c>
      <c r="Q3646" s="115">
        <f t="shared" si="157"/>
        <v>2023</v>
      </c>
      <c r="R3646" s="115"/>
      <c r="S3646" s="115" t="str">
        <f t="shared" si="154"/>
        <v>TTB</v>
      </c>
      <c r="T3646" s="115" t="str">
        <f>IFERROR(VLOOKUP(S3646,[1]LOKASI!$B$4:$D$19,2,0),"-")</f>
        <v>DISTRIK II</v>
      </c>
      <c r="U3646" s="216"/>
      <c r="V3646" s="216"/>
      <c r="W3646" s="215"/>
    </row>
    <row r="3647" spans="2:23" ht="69.75" hidden="1" customHeight="1" x14ac:dyDescent="0.35">
      <c r="B3647" s="115">
        <f t="shared" si="155"/>
        <v>3642</v>
      </c>
      <c r="C3647" s="115" t="s">
        <v>1755</v>
      </c>
      <c r="D3647" s="220" t="s">
        <v>6767</v>
      </c>
      <c r="E3647" s="186"/>
      <c r="F3647" s="187"/>
      <c r="G3647" s="214">
        <v>1</v>
      </c>
      <c r="H3647" s="214"/>
      <c r="I3647" s="214"/>
      <c r="J3647" s="219">
        <v>12</v>
      </c>
      <c r="K3647" s="217">
        <v>45111</v>
      </c>
      <c r="L3647" s="217">
        <v>45111</v>
      </c>
      <c r="M3647" s="217">
        <v>45111</v>
      </c>
      <c r="N3647" s="210" t="s">
        <v>6768</v>
      </c>
      <c r="O3647" s="115" t="s">
        <v>608</v>
      </c>
      <c r="P3647" s="115">
        <f t="shared" si="156"/>
        <v>7</v>
      </c>
      <c r="Q3647" s="115">
        <f t="shared" si="157"/>
        <v>2023</v>
      </c>
      <c r="R3647" s="115"/>
      <c r="S3647" s="115" t="str">
        <f t="shared" si="154"/>
        <v>TLJ</v>
      </c>
      <c r="T3647" s="115" t="str">
        <f>IFERROR(VLOOKUP(S3647,[1]LOKASI!$B$4:$D$19,2,0),"-")</f>
        <v>DISTRIK I</v>
      </c>
      <c r="U3647" s="216"/>
      <c r="V3647" s="216"/>
      <c r="W3647" s="215"/>
    </row>
    <row r="3648" spans="2:23" ht="69.75" hidden="1" customHeight="1" x14ac:dyDescent="0.35">
      <c r="B3648" s="115">
        <f t="shared" si="155"/>
        <v>3643</v>
      </c>
      <c r="C3648" s="115" t="s">
        <v>1755</v>
      </c>
      <c r="D3648" s="220" t="s">
        <v>6769</v>
      </c>
      <c r="E3648" s="186"/>
      <c r="F3648" s="187"/>
      <c r="G3648" s="214">
        <v>1</v>
      </c>
      <c r="H3648" s="214"/>
      <c r="I3648" s="214"/>
      <c r="J3648" s="219">
        <v>23</v>
      </c>
      <c r="K3648" s="217">
        <v>45113</v>
      </c>
      <c r="L3648" s="217">
        <v>45113</v>
      </c>
      <c r="M3648" s="217">
        <v>45113</v>
      </c>
      <c r="N3648" s="210" t="s">
        <v>6770</v>
      </c>
      <c r="O3648" s="115" t="s">
        <v>1695</v>
      </c>
      <c r="P3648" s="115">
        <f t="shared" si="156"/>
        <v>7</v>
      </c>
      <c r="Q3648" s="115">
        <f t="shared" si="157"/>
        <v>2023</v>
      </c>
      <c r="R3648" s="115"/>
      <c r="S3648" s="115" t="str">
        <f t="shared" si="154"/>
        <v>TTB</v>
      </c>
      <c r="T3648" s="115" t="str">
        <f>IFERROR(VLOOKUP(S3648,[1]LOKASI!$B$4:$D$19,2,0),"-")</f>
        <v>DISTRIK II</v>
      </c>
      <c r="U3648" s="216"/>
      <c r="V3648" s="216"/>
      <c r="W3648" s="215"/>
    </row>
    <row r="3649" spans="2:23" ht="69.75" hidden="1" customHeight="1" x14ac:dyDescent="0.35">
      <c r="B3649" s="115">
        <f t="shared" si="155"/>
        <v>3644</v>
      </c>
      <c r="C3649" s="115" t="s">
        <v>1755</v>
      </c>
      <c r="D3649" s="220" t="s">
        <v>6771</v>
      </c>
      <c r="E3649" s="186"/>
      <c r="F3649" s="187"/>
      <c r="G3649" s="214">
        <v>1</v>
      </c>
      <c r="H3649" s="214"/>
      <c r="I3649" s="214"/>
      <c r="J3649" s="219">
        <v>12</v>
      </c>
      <c r="K3649" s="217">
        <v>45114</v>
      </c>
      <c r="L3649" s="217">
        <v>45114</v>
      </c>
      <c r="M3649" s="217">
        <v>45114</v>
      </c>
      <c r="N3649" s="210" t="s">
        <v>6772</v>
      </c>
      <c r="O3649" s="115" t="s">
        <v>1419</v>
      </c>
      <c r="P3649" s="115">
        <f t="shared" si="156"/>
        <v>7</v>
      </c>
      <c r="Q3649" s="115">
        <f t="shared" si="157"/>
        <v>2023</v>
      </c>
      <c r="R3649" s="115"/>
      <c r="S3649" s="115" t="str">
        <f t="shared" si="154"/>
        <v>GNK</v>
      </c>
      <c r="T3649" s="115" t="str">
        <f>IFERROR(VLOOKUP(S3649,[1]LOKASI!$B$4:$D$19,2,0),"-")</f>
        <v>DISTRIK I</v>
      </c>
      <c r="U3649" s="216"/>
      <c r="V3649" s="216"/>
      <c r="W3649" s="215"/>
    </row>
    <row r="3650" spans="2:23" ht="69.75" hidden="1" customHeight="1" x14ac:dyDescent="0.35">
      <c r="B3650" s="115">
        <f t="shared" si="155"/>
        <v>3645</v>
      </c>
      <c r="C3650" s="115" t="s">
        <v>1300</v>
      </c>
      <c r="D3650" s="220" t="s">
        <v>6773</v>
      </c>
      <c r="E3650" s="186"/>
      <c r="F3650" s="187"/>
      <c r="G3650" s="214">
        <v>1</v>
      </c>
      <c r="H3650" s="214"/>
      <c r="I3650" s="214">
        <v>1</v>
      </c>
      <c r="J3650" s="219"/>
      <c r="K3650" s="217">
        <v>45114</v>
      </c>
      <c r="L3650" s="217">
        <v>45114</v>
      </c>
      <c r="M3650" s="217">
        <v>45114</v>
      </c>
      <c r="N3650" s="210" t="s">
        <v>6588</v>
      </c>
      <c r="O3650" s="115" t="s">
        <v>1535</v>
      </c>
      <c r="P3650" s="115">
        <f t="shared" si="156"/>
        <v>7</v>
      </c>
      <c r="Q3650" s="115">
        <f t="shared" si="157"/>
        <v>2023</v>
      </c>
      <c r="R3650" s="115"/>
      <c r="S3650" s="115" t="str">
        <f t="shared" si="154"/>
        <v>SP VI TLJ</v>
      </c>
      <c r="T3650" s="115" t="str">
        <f>IFERROR(VLOOKUP(S3650,[1]LOKASI!$B$4:$D$19,2,0),"-")</f>
        <v>-</v>
      </c>
      <c r="U3650" s="216"/>
      <c r="V3650" s="216"/>
      <c r="W3650" s="215"/>
    </row>
    <row r="3651" spans="2:23" ht="69.75" hidden="1" customHeight="1" x14ac:dyDescent="0.35">
      <c r="B3651" s="115">
        <f t="shared" si="155"/>
        <v>3646</v>
      </c>
      <c r="C3651" s="115" t="s">
        <v>1755</v>
      </c>
      <c r="D3651" s="220" t="s">
        <v>6774</v>
      </c>
      <c r="E3651" s="186"/>
      <c r="F3651" s="187"/>
      <c r="G3651" s="214">
        <v>1</v>
      </c>
      <c r="H3651" s="214"/>
      <c r="I3651" s="214">
        <v>1</v>
      </c>
      <c r="J3651" s="219"/>
      <c r="K3651" s="217">
        <v>45114</v>
      </c>
      <c r="L3651" s="217">
        <v>45114</v>
      </c>
      <c r="M3651" s="217">
        <v>45114</v>
      </c>
      <c r="N3651" s="210" t="s">
        <v>6506</v>
      </c>
      <c r="O3651" s="115" t="s">
        <v>1152</v>
      </c>
      <c r="P3651" s="115">
        <f t="shared" si="156"/>
        <v>7</v>
      </c>
      <c r="Q3651" s="115">
        <f t="shared" si="157"/>
        <v>2023</v>
      </c>
      <c r="R3651" s="115"/>
      <c r="S3651" s="115" t="str">
        <f t="shared" si="154"/>
        <v>TLJ</v>
      </c>
      <c r="T3651" s="115" t="str">
        <f>IFERROR(VLOOKUP(S3651,[1]LOKASI!$B$4:$D$19,2,0),"-")</f>
        <v>DISTRIK I</v>
      </c>
      <c r="U3651" s="216"/>
      <c r="V3651" s="216"/>
      <c r="W3651" s="215"/>
    </row>
    <row r="3652" spans="2:23" ht="69.75" hidden="1" customHeight="1" x14ac:dyDescent="0.35">
      <c r="B3652" s="115">
        <f t="shared" si="155"/>
        <v>3647</v>
      </c>
      <c r="C3652" s="115" t="s">
        <v>1755</v>
      </c>
      <c r="D3652" s="220" t="s">
        <v>6775</v>
      </c>
      <c r="E3652" s="186"/>
      <c r="F3652" s="187"/>
      <c r="G3652" s="214">
        <v>1</v>
      </c>
      <c r="H3652" s="214"/>
      <c r="I3652" s="221"/>
      <c r="J3652" s="221" t="s">
        <v>3634</v>
      </c>
      <c r="K3652" s="217">
        <v>45115</v>
      </c>
      <c r="L3652" s="217">
        <v>45115</v>
      </c>
      <c r="M3652" s="217">
        <v>45115</v>
      </c>
      <c r="N3652" s="210" t="s">
        <v>6457</v>
      </c>
      <c r="O3652" s="115" t="s">
        <v>180</v>
      </c>
      <c r="P3652" s="115">
        <f t="shared" si="156"/>
        <v>7</v>
      </c>
      <c r="Q3652" s="115">
        <f t="shared" si="157"/>
        <v>2023</v>
      </c>
      <c r="R3652" s="115"/>
      <c r="S3652" s="115" t="str">
        <f t="shared" si="154"/>
        <v>TLJ</v>
      </c>
      <c r="T3652" s="115" t="str">
        <f>IFERROR(VLOOKUP(S3652,[1]LOKASI!$B$4:$D$19,2,0),"-")</f>
        <v>DISTRIK I</v>
      </c>
      <c r="U3652" s="216"/>
      <c r="V3652" s="216"/>
      <c r="W3652" s="215"/>
    </row>
    <row r="3653" spans="2:23" ht="69.75" hidden="1" customHeight="1" x14ac:dyDescent="0.35">
      <c r="B3653" s="115">
        <f t="shared" si="155"/>
        <v>3648</v>
      </c>
      <c r="C3653" s="115" t="s">
        <v>1755</v>
      </c>
      <c r="D3653" s="220" t="s">
        <v>6776</v>
      </c>
      <c r="E3653" s="186"/>
      <c r="F3653" s="187"/>
      <c r="G3653" s="214">
        <v>1</v>
      </c>
      <c r="H3653" s="214"/>
      <c r="I3653" s="214"/>
      <c r="J3653" s="219"/>
      <c r="K3653" s="217">
        <v>45115</v>
      </c>
      <c r="L3653" s="217">
        <v>45115</v>
      </c>
      <c r="M3653" s="217">
        <v>45115</v>
      </c>
      <c r="N3653" s="210" t="s">
        <v>6513</v>
      </c>
      <c r="O3653" s="115" t="s">
        <v>1348</v>
      </c>
      <c r="P3653" s="115">
        <f t="shared" si="156"/>
        <v>7</v>
      </c>
      <c r="Q3653" s="115">
        <f t="shared" si="157"/>
        <v>2023</v>
      </c>
      <c r="R3653" s="115"/>
      <c r="S3653" s="115" t="str">
        <f t="shared" si="154"/>
        <v xml:space="preserve">SP </v>
      </c>
      <c r="T3653" s="115" t="str">
        <f>IFERROR(VLOOKUP(S3653,[1]LOKASI!$B$4:$D$19,2,0),"-")</f>
        <v>-</v>
      </c>
      <c r="U3653" s="216"/>
      <c r="V3653" s="216"/>
      <c r="W3653" s="215"/>
    </row>
    <row r="3654" spans="2:23" ht="69.75" hidden="1" customHeight="1" x14ac:dyDescent="0.35">
      <c r="B3654" s="115">
        <f t="shared" si="155"/>
        <v>3649</v>
      </c>
      <c r="C3654" s="115" t="s">
        <v>1300</v>
      </c>
      <c r="D3654" s="220" t="s">
        <v>6777</v>
      </c>
      <c r="E3654" s="186"/>
      <c r="F3654" s="187"/>
      <c r="G3654" s="214">
        <v>1</v>
      </c>
      <c r="H3654" s="214"/>
      <c r="I3654" s="214">
        <v>1</v>
      </c>
      <c r="J3654" s="219"/>
      <c r="K3654" s="217">
        <v>45116</v>
      </c>
      <c r="L3654" s="217">
        <v>45116</v>
      </c>
      <c r="M3654" s="217">
        <v>45116</v>
      </c>
      <c r="N3654" s="210" t="s">
        <v>6778</v>
      </c>
      <c r="O3654" s="115" t="s">
        <v>6452</v>
      </c>
      <c r="P3654" s="115">
        <f t="shared" si="156"/>
        <v>7</v>
      </c>
      <c r="Q3654" s="115">
        <f t="shared" si="157"/>
        <v>2023</v>
      </c>
      <c r="R3654" s="115"/>
      <c r="S3654" s="115" t="str">
        <f t="shared" ref="S3654:S3717" si="158">IF(C3654="TRUNKLINE",LEFT(O3654,25),IF(C3654="PIPING",LEFT(O3654,13),LEFT(O3654,3)))</f>
        <v>SP VI TLJ - PPP</v>
      </c>
      <c r="T3654" s="115" t="str">
        <f>IFERROR(VLOOKUP(S3654,[1]LOKASI!$B$4:$D$19,2,0),"-")</f>
        <v>-</v>
      </c>
      <c r="U3654" s="216"/>
      <c r="V3654" s="216"/>
      <c r="W3654" s="215"/>
    </row>
    <row r="3655" spans="2:23" ht="69.75" hidden="1" customHeight="1" x14ac:dyDescent="0.35">
      <c r="B3655" s="115">
        <f t="shared" si="155"/>
        <v>3650</v>
      </c>
      <c r="C3655" s="115" t="s">
        <v>1755</v>
      </c>
      <c r="D3655" s="220" t="s">
        <v>6779</v>
      </c>
      <c r="E3655" s="186"/>
      <c r="F3655" s="187"/>
      <c r="G3655" s="214">
        <v>1</v>
      </c>
      <c r="H3655" s="214"/>
      <c r="I3655" s="214"/>
      <c r="J3655" s="219">
        <v>24</v>
      </c>
      <c r="K3655" s="217">
        <v>45116</v>
      </c>
      <c r="L3655" s="217">
        <v>45116</v>
      </c>
      <c r="M3655" s="217">
        <v>45116</v>
      </c>
      <c r="N3655" s="210" t="s">
        <v>6780</v>
      </c>
      <c r="O3655" s="115" t="s">
        <v>2596</v>
      </c>
      <c r="P3655" s="115">
        <f t="shared" si="156"/>
        <v>7</v>
      </c>
      <c r="Q3655" s="115">
        <f t="shared" si="157"/>
        <v>2023</v>
      </c>
      <c r="R3655" s="115"/>
      <c r="S3655" s="115" t="str">
        <f t="shared" si="158"/>
        <v>PDW</v>
      </c>
      <c r="T3655" s="115" t="str">
        <f>IFERROR(VLOOKUP(S3655,[1]LOKASI!$B$4:$D$19,2,0),"-")</f>
        <v>-</v>
      </c>
      <c r="U3655" s="216"/>
      <c r="V3655" s="216"/>
      <c r="W3655" s="215"/>
    </row>
    <row r="3656" spans="2:23" ht="69.75" hidden="1" customHeight="1" x14ac:dyDescent="0.35">
      <c r="B3656" s="115">
        <f t="shared" ref="B3656:B3719" si="159">B3655+1</f>
        <v>3651</v>
      </c>
      <c r="C3656" s="115" t="s">
        <v>1755</v>
      </c>
      <c r="D3656" s="220" t="s">
        <v>6781</v>
      </c>
      <c r="E3656" s="186"/>
      <c r="F3656" s="187"/>
      <c r="G3656" s="214">
        <v>1</v>
      </c>
      <c r="H3656" s="214"/>
      <c r="I3656" s="214"/>
      <c r="J3656" s="219">
        <v>36</v>
      </c>
      <c r="K3656" s="217">
        <v>45117</v>
      </c>
      <c r="L3656" s="217">
        <v>45117</v>
      </c>
      <c r="M3656" s="217">
        <v>45118</v>
      </c>
      <c r="N3656" s="210" t="s">
        <v>6766</v>
      </c>
      <c r="O3656" s="115" t="s">
        <v>701</v>
      </c>
      <c r="P3656" s="115">
        <f t="shared" si="156"/>
        <v>7</v>
      </c>
      <c r="Q3656" s="115">
        <f t="shared" si="157"/>
        <v>2023</v>
      </c>
      <c r="R3656" s="115"/>
      <c r="S3656" s="115" t="str">
        <f t="shared" si="158"/>
        <v>TLJ</v>
      </c>
      <c r="T3656" s="115" t="str">
        <f>IFERROR(VLOOKUP(S3656,[1]LOKASI!$B$4:$D$19,2,0),"-")</f>
        <v>DISTRIK I</v>
      </c>
      <c r="U3656" s="216"/>
      <c r="V3656" s="216"/>
      <c r="W3656" s="215"/>
    </row>
    <row r="3657" spans="2:23" ht="69.75" hidden="1" customHeight="1" x14ac:dyDescent="0.35">
      <c r="B3657" s="115">
        <f t="shared" si="159"/>
        <v>3652</v>
      </c>
      <c r="C3657" s="115" t="s">
        <v>1755</v>
      </c>
      <c r="D3657" s="220" t="s">
        <v>6782</v>
      </c>
      <c r="E3657" s="186"/>
      <c r="F3657" s="187"/>
      <c r="G3657" s="214">
        <v>1</v>
      </c>
      <c r="H3657" s="214"/>
      <c r="I3657" s="214"/>
      <c r="J3657" s="219">
        <v>12</v>
      </c>
      <c r="K3657" s="217">
        <v>45118</v>
      </c>
      <c r="L3657" s="217">
        <v>45118</v>
      </c>
      <c r="M3657" s="217">
        <v>45118</v>
      </c>
      <c r="N3657" s="210" t="s">
        <v>6783</v>
      </c>
      <c r="O3657" s="115" t="s">
        <v>4188</v>
      </c>
      <c r="P3657" s="115">
        <f t="shared" si="156"/>
        <v>7</v>
      </c>
      <c r="Q3657" s="115">
        <f t="shared" si="157"/>
        <v>2023</v>
      </c>
      <c r="R3657" s="115"/>
      <c r="S3657" s="115" t="str">
        <f t="shared" si="158"/>
        <v>OGN</v>
      </c>
      <c r="T3657" s="115" t="str">
        <f>IFERROR(VLOOKUP(S3657,[1]LOKASI!$B$4:$D$19,2,0),"-")</f>
        <v>DISTRIK II</v>
      </c>
      <c r="U3657" s="216"/>
      <c r="V3657" s="216"/>
      <c r="W3657" s="215"/>
    </row>
    <row r="3658" spans="2:23" ht="69.75" hidden="1" customHeight="1" x14ac:dyDescent="0.35">
      <c r="B3658" s="115">
        <f t="shared" si="159"/>
        <v>3653</v>
      </c>
      <c r="C3658" s="115" t="s">
        <v>1755</v>
      </c>
      <c r="D3658" s="220" t="s">
        <v>6784</v>
      </c>
      <c r="E3658" s="186"/>
      <c r="F3658" s="187"/>
      <c r="G3658" s="214">
        <v>1</v>
      </c>
      <c r="H3658" s="214"/>
      <c r="I3658" s="214">
        <v>1</v>
      </c>
      <c r="J3658" s="219"/>
      <c r="K3658" s="217">
        <v>45118</v>
      </c>
      <c r="L3658" s="217">
        <v>45118</v>
      </c>
      <c r="M3658" s="217">
        <v>45118</v>
      </c>
      <c r="N3658" s="210" t="s">
        <v>6785</v>
      </c>
      <c r="O3658" s="115" t="s">
        <v>1667</v>
      </c>
      <c r="P3658" s="115">
        <f t="shared" si="156"/>
        <v>7</v>
      </c>
      <c r="Q3658" s="115">
        <f t="shared" si="157"/>
        <v>2023</v>
      </c>
      <c r="R3658" s="115"/>
      <c r="S3658" s="115" t="str">
        <f t="shared" si="158"/>
        <v>TMT</v>
      </c>
      <c r="T3658" s="115" t="str">
        <f>IFERROR(VLOOKUP(S3658,[1]LOKASI!$B$4:$D$19,2,0),"-")</f>
        <v>DISTRIK II</v>
      </c>
      <c r="U3658" s="216"/>
      <c r="V3658" s="216"/>
      <c r="W3658" s="215"/>
    </row>
    <row r="3659" spans="2:23" ht="69.75" hidden="1" customHeight="1" x14ac:dyDescent="0.35">
      <c r="B3659" s="115">
        <f t="shared" si="159"/>
        <v>3654</v>
      </c>
      <c r="C3659" s="115" t="s">
        <v>1755</v>
      </c>
      <c r="D3659" s="220" t="s">
        <v>6786</v>
      </c>
      <c r="E3659" s="186"/>
      <c r="F3659" s="187"/>
      <c r="G3659" s="214">
        <v>1</v>
      </c>
      <c r="H3659" s="214">
        <v>1</v>
      </c>
      <c r="I3659" s="214"/>
      <c r="J3659" s="219"/>
      <c r="K3659" s="217">
        <v>45118</v>
      </c>
      <c r="L3659" s="217">
        <v>45118</v>
      </c>
      <c r="M3659" s="217">
        <v>45118</v>
      </c>
      <c r="N3659" s="210" t="s">
        <v>6787</v>
      </c>
      <c r="O3659" s="115" t="s">
        <v>1795</v>
      </c>
      <c r="P3659" s="115">
        <f t="shared" si="156"/>
        <v>7</v>
      </c>
      <c r="Q3659" s="115">
        <f t="shared" si="157"/>
        <v>2023</v>
      </c>
      <c r="R3659" s="115"/>
      <c r="S3659" s="115" t="str">
        <f t="shared" si="158"/>
        <v>TMT</v>
      </c>
      <c r="T3659" s="115" t="str">
        <f>IFERROR(VLOOKUP(S3659,[1]LOKASI!$B$4:$D$19,2,0),"-")</f>
        <v>DISTRIK II</v>
      </c>
      <c r="U3659" s="216"/>
      <c r="V3659" s="216"/>
      <c r="W3659" s="215"/>
    </row>
    <row r="3660" spans="2:23" ht="69.75" hidden="1" customHeight="1" x14ac:dyDescent="0.35">
      <c r="B3660" s="115">
        <f t="shared" si="159"/>
        <v>3655</v>
      </c>
      <c r="C3660" s="115" t="s">
        <v>1755</v>
      </c>
      <c r="D3660" s="220" t="s">
        <v>6788</v>
      </c>
      <c r="E3660" s="186"/>
      <c r="F3660" s="187"/>
      <c r="G3660" s="214">
        <v>1</v>
      </c>
      <c r="H3660" s="214"/>
      <c r="I3660" s="214">
        <v>1</v>
      </c>
      <c r="J3660" s="219"/>
      <c r="K3660" s="217">
        <v>45118</v>
      </c>
      <c r="L3660" s="217">
        <v>45118</v>
      </c>
      <c r="M3660" s="217">
        <v>45118</v>
      </c>
      <c r="N3660" s="210" t="s">
        <v>6789</v>
      </c>
      <c r="O3660" s="115" t="s">
        <v>1454</v>
      </c>
      <c r="P3660" s="115">
        <f t="shared" si="156"/>
        <v>7</v>
      </c>
      <c r="Q3660" s="115">
        <f t="shared" si="157"/>
        <v>2023</v>
      </c>
      <c r="R3660" s="115"/>
      <c r="S3660" s="115" t="str">
        <f t="shared" si="158"/>
        <v>KAG</v>
      </c>
      <c r="T3660" s="115" t="str">
        <f>IFERROR(VLOOKUP(S3660,[1]LOKASI!$B$4:$D$19,2,0),"-")</f>
        <v>DISTRIK III</v>
      </c>
      <c r="U3660" s="216"/>
      <c r="V3660" s="216"/>
      <c r="W3660" s="215"/>
    </row>
    <row r="3661" spans="2:23" ht="69.75" hidden="1" customHeight="1" x14ac:dyDescent="0.35">
      <c r="B3661" s="115">
        <f t="shared" si="159"/>
        <v>3656</v>
      </c>
      <c r="C3661" s="115" t="s">
        <v>1755</v>
      </c>
      <c r="D3661" s="220" t="s">
        <v>6790</v>
      </c>
      <c r="E3661" s="186"/>
      <c r="F3661" s="187"/>
      <c r="G3661" s="214">
        <v>1</v>
      </c>
      <c r="H3661" s="214"/>
      <c r="I3661" s="214"/>
      <c r="J3661" s="219">
        <v>12</v>
      </c>
      <c r="K3661" s="217">
        <v>45118</v>
      </c>
      <c r="L3661" s="217">
        <v>45118</v>
      </c>
      <c r="M3661" s="217">
        <v>45118</v>
      </c>
      <c r="N3661" s="210" t="s">
        <v>6791</v>
      </c>
      <c r="O3661" s="115" t="s">
        <v>1451</v>
      </c>
      <c r="P3661" s="115">
        <f t="shared" ref="P3661:P3724" si="160">MONTH(M3661)</f>
        <v>7</v>
      </c>
      <c r="Q3661" s="115">
        <f t="shared" ref="Q3661:Q3724" si="161">YEAR(M3661)</f>
        <v>2023</v>
      </c>
      <c r="R3661" s="115"/>
      <c r="S3661" s="115" t="str">
        <f t="shared" si="158"/>
        <v>KAG</v>
      </c>
      <c r="T3661" s="115" t="str">
        <f>IFERROR(VLOOKUP(S3661,[1]LOKASI!$B$4:$D$19,2,0),"-")</f>
        <v>DISTRIK III</v>
      </c>
      <c r="U3661" s="216"/>
      <c r="V3661" s="216"/>
      <c r="W3661" s="215"/>
    </row>
    <row r="3662" spans="2:23" ht="69.75" hidden="1" customHeight="1" x14ac:dyDescent="0.35">
      <c r="B3662" s="115">
        <f t="shared" si="159"/>
        <v>3657</v>
      </c>
      <c r="C3662" s="115" t="s">
        <v>1755</v>
      </c>
      <c r="D3662" s="220" t="s">
        <v>6792</v>
      </c>
      <c r="E3662" s="186"/>
      <c r="F3662" s="187"/>
      <c r="G3662" s="214">
        <v>1</v>
      </c>
      <c r="H3662" s="214"/>
      <c r="I3662" s="214"/>
      <c r="J3662" s="219"/>
      <c r="K3662" s="217">
        <v>45119</v>
      </c>
      <c r="L3662" s="217">
        <v>45119</v>
      </c>
      <c r="M3662" s="217">
        <v>45121</v>
      </c>
      <c r="N3662" s="210" t="s">
        <v>6513</v>
      </c>
      <c r="O3662" s="115" t="s">
        <v>1795</v>
      </c>
      <c r="P3662" s="115">
        <f t="shared" si="160"/>
        <v>7</v>
      </c>
      <c r="Q3662" s="115">
        <f t="shared" si="161"/>
        <v>2023</v>
      </c>
      <c r="R3662" s="115"/>
      <c r="S3662" s="115" t="str">
        <f t="shared" si="158"/>
        <v>TMT</v>
      </c>
      <c r="T3662" s="115" t="str">
        <f>IFERROR(VLOOKUP(S3662,[1]LOKASI!$B$4:$D$19,2,0),"-")</f>
        <v>DISTRIK II</v>
      </c>
      <c r="U3662" s="216"/>
      <c r="V3662" s="216"/>
      <c r="W3662" s="215"/>
    </row>
    <row r="3663" spans="2:23" ht="69.75" hidden="1" customHeight="1" x14ac:dyDescent="0.35">
      <c r="B3663" s="115">
        <f t="shared" si="159"/>
        <v>3658</v>
      </c>
      <c r="C3663" s="115" t="s">
        <v>1755</v>
      </c>
      <c r="D3663" s="220" t="s">
        <v>6793</v>
      </c>
      <c r="E3663" s="186"/>
      <c r="F3663" s="187"/>
      <c r="G3663" s="214">
        <v>1</v>
      </c>
      <c r="H3663" s="214"/>
      <c r="I3663" s="214">
        <v>1</v>
      </c>
      <c r="J3663" s="219"/>
      <c r="K3663" s="217">
        <v>45119</v>
      </c>
      <c r="L3663" s="217">
        <v>45119</v>
      </c>
      <c r="M3663" s="217">
        <v>45119</v>
      </c>
      <c r="N3663" s="210" t="s">
        <v>6794</v>
      </c>
      <c r="O3663" s="115" t="s">
        <v>1454</v>
      </c>
      <c r="P3663" s="115">
        <f t="shared" si="160"/>
        <v>7</v>
      </c>
      <c r="Q3663" s="115">
        <f t="shared" si="161"/>
        <v>2023</v>
      </c>
      <c r="R3663" s="115"/>
      <c r="S3663" s="115" t="str">
        <f t="shared" si="158"/>
        <v>KAG</v>
      </c>
      <c r="T3663" s="115" t="str">
        <f>IFERROR(VLOOKUP(S3663,[1]LOKASI!$B$4:$D$19,2,0),"-")</f>
        <v>DISTRIK III</v>
      </c>
      <c r="U3663" s="216"/>
      <c r="V3663" s="216"/>
      <c r="W3663" s="215"/>
    </row>
    <row r="3664" spans="2:23" ht="69.75" hidden="1" customHeight="1" x14ac:dyDescent="0.35">
      <c r="B3664" s="115">
        <f t="shared" si="159"/>
        <v>3659</v>
      </c>
      <c r="C3664" s="115" t="s">
        <v>1755</v>
      </c>
      <c r="D3664" s="220" t="s">
        <v>6795</v>
      </c>
      <c r="E3664" s="186"/>
      <c r="F3664" s="187"/>
      <c r="G3664" s="214">
        <v>1</v>
      </c>
      <c r="H3664" s="214"/>
      <c r="I3664" s="214"/>
      <c r="J3664" s="219"/>
      <c r="K3664" s="217">
        <v>45120</v>
      </c>
      <c r="L3664" s="217">
        <v>45120</v>
      </c>
      <c r="M3664" s="217">
        <v>45120</v>
      </c>
      <c r="N3664" s="210" t="s">
        <v>6481</v>
      </c>
      <c r="O3664" s="115" t="s">
        <v>644</v>
      </c>
      <c r="P3664" s="115">
        <f t="shared" si="160"/>
        <v>7</v>
      </c>
      <c r="Q3664" s="115">
        <f t="shared" si="161"/>
        <v>2023</v>
      </c>
      <c r="R3664" s="115"/>
      <c r="S3664" s="115" t="str">
        <f t="shared" si="158"/>
        <v>TLJ</v>
      </c>
      <c r="T3664" s="115" t="str">
        <f>IFERROR(VLOOKUP(S3664,[1]LOKASI!$B$4:$D$19,2,0),"-")</f>
        <v>DISTRIK I</v>
      </c>
      <c r="U3664" s="216"/>
      <c r="V3664" s="216"/>
      <c r="W3664" s="215"/>
    </row>
    <row r="3665" spans="2:23" ht="69.75" hidden="1" customHeight="1" x14ac:dyDescent="0.35">
      <c r="B3665" s="115">
        <f t="shared" si="159"/>
        <v>3660</v>
      </c>
      <c r="C3665" s="115" t="s">
        <v>1755</v>
      </c>
      <c r="D3665" s="220" t="s">
        <v>6796</v>
      </c>
      <c r="E3665" s="186"/>
      <c r="F3665" s="187"/>
      <c r="G3665" s="214">
        <v>1</v>
      </c>
      <c r="H3665" s="214"/>
      <c r="I3665" s="214"/>
      <c r="J3665" s="219">
        <v>24</v>
      </c>
      <c r="K3665" s="217">
        <v>45121</v>
      </c>
      <c r="L3665" s="217">
        <v>45121</v>
      </c>
      <c r="M3665" s="217">
        <v>45121</v>
      </c>
      <c r="N3665" s="210" t="s">
        <v>6797</v>
      </c>
      <c r="O3665" s="115" t="s">
        <v>1521</v>
      </c>
      <c r="P3665" s="115">
        <f t="shared" si="160"/>
        <v>7</v>
      </c>
      <c r="Q3665" s="115">
        <f t="shared" si="161"/>
        <v>2023</v>
      </c>
      <c r="R3665" s="115"/>
      <c r="S3665" s="115" t="str">
        <f t="shared" si="158"/>
        <v>PMB</v>
      </c>
      <c r="T3665" s="115" t="str">
        <f>IFERROR(VLOOKUP(S3665,[1]LOKASI!$B$4:$D$19,2,0),"-")</f>
        <v>DISTRIK I</v>
      </c>
      <c r="U3665" s="216"/>
      <c r="V3665" s="216"/>
      <c r="W3665" s="215"/>
    </row>
    <row r="3666" spans="2:23" ht="69.75" hidden="1" customHeight="1" x14ac:dyDescent="0.35">
      <c r="B3666" s="115">
        <f t="shared" si="159"/>
        <v>3661</v>
      </c>
      <c r="C3666" s="115" t="s">
        <v>1755</v>
      </c>
      <c r="D3666" s="220" t="s">
        <v>6798</v>
      </c>
      <c r="E3666" s="186"/>
      <c r="F3666" s="187"/>
      <c r="G3666" s="214">
        <v>1</v>
      </c>
      <c r="H3666" s="214"/>
      <c r="I3666" s="214">
        <v>1</v>
      </c>
      <c r="J3666" s="219"/>
      <c r="K3666" s="217">
        <v>45121</v>
      </c>
      <c r="L3666" s="217">
        <v>45121</v>
      </c>
      <c r="M3666" s="217">
        <v>45121</v>
      </c>
      <c r="N3666" s="210" t="s">
        <v>6489</v>
      </c>
      <c r="O3666" s="115" t="s">
        <v>5778</v>
      </c>
      <c r="P3666" s="115">
        <f t="shared" si="160"/>
        <v>7</v>
      </c>
      <c r="Q3666" s="115">
        <f t="shared" si="161"/>
        <v>2023</v>
      </c>
      <c r="R3666" s="115"/>
      <c r="S3666" s="115" t="str">
        <f t="shared" si="158"/>
        <v>TLJ</v>
      </c>
      <c r="T3666" s="115" t="str">
        <f>IFERROR(VLOOKUP(S3666,[1]LOKASI!$B$4:$D$19,2,0),"-")</f>
        <v>DISTRIK I</v>
      </c>
      <c r="U3666" s="216"/>
      <c r="V3666" s="216"/>
      <c r="W3666" s="215"/>
    </row>
    <row r="3667" spans="2:23" ht="69.75" hidden="1" customHeight="1" x14ac:dyDescent="0.35">
      <c r="B3667" s="115">
        <f t="shared" si="159"/>
        <v>3662</v>
      </c>
      <c r="C3667" s="115" t="s">
        <v>1755</v>
      </c>
      <c r="D3667" s="220" t="s">
        <v>6799</v>
      </c>
      <c r="E3667" s="186"/>
      <c r="F3667" s="187"/>
      <c r="G3667" s="214">
        <v>1</v>
      </c>
      <c r="H3667" s="214"/>
      <c r="I3667" s="214">
        <v>2</v>
      </c>
      <c r="J3667" s="219"/>
      <c r="K3667" s="217">
        <v>45121</v>
      </c>
      <c r="L3667" s="217">
        <v>45121</v>
      </c>
      <c r="M3667" s="217">
        <v>45121</v>
      </c>
      <c r="N3667" s="210" t="s">
        <v>6618</v>
      </c>
      <c r="O3667" s="115" t="s">
        <v>1672</v>
      </c>
      <c r="P3667" s="115">
        <f t="shared" si="160"/>
        <v>7</v>
      </c>
      <c r="Q3667" s="115">
        <f t="shared" si="161"/>
        <v>2023</v>
      </c>
      <c r="R3667" s="115"/>
      <c r="S3667" s="115" t="str">
        <f t="shared" si="158"/>
        <v>TSM</v>
      </c>
      <c r="T3667" s="115" t="str">
        <f>IFERROR(VLOOKUP(S3667,[1]LOKASI!$B$4:$D$19,2,0),"-")</f>
        <v>DISTRIK III</v>
      </c>
      <c r="U3667" s="216"/>
      <c r="V3667" s="216"/>
      <c r="W3667" s="215"/>
    </row>
    <row r="3668" spans="2:23" ht="69.75" hidden="1" customHeight="1" x14ac:dyDescent="0.35">
      <c r="B3668" s="115">
        <f t="shared" si="159"/>
        <v>3663</v>
      </c>
      <c r="C3668" s="115" t="s">
        <v>2301</v>
      </c>
      <c r="D3668" s="220" t="s">
        <v>6800</v>
      </c>
      <c r="E3668" s="186"/>
      <c r="F3668" s="187"/>
      <c r="G3668" s="214">
        <v>1</v>
      </c>
      <c r="H3668" s="214"/>
      <c r="I3668" s="214">
        <v>1</v>
      </c>
      <c r="J3668" s="219"/>
      <c r="K3668" s="217">
        <v>45122</v>
      </c>
      <c r="L3668" s="217">
        <v>45122</v>
      </c>
      <c r="M3668" s="217">
        <v>45122</v>
      </c>
      <c r="N3668" s="210" t="s">
        <v>6801</v>
      </c>
      <c r="O3668" s="115" t="s">
        <v>1438</v>
      </c>
      <c r="P3668" s="115">
        <f t="shared" si="160"/>
        <v>7</v>
      </c>
      <c r="Q3668" s="115">
        <f t="shared" si="161"/>
        <v>2023</v>
      </c>
      <c r="R3668" s="115"/>
      <c r="S3668" s="115" t="str">
        <f t="shared" si="158"/>
        <v>SP KAG</v>
      </c>
      <c r="T3668" s="115" t="str">
        <f>IFERROR(VLOOKUP(S3668,[1]LOKASI!$B$4:$D$19,2,0),"-")</f>
        <v>-</v>
      </c>
      <c r="U3668" s="216"/>
      <c r="V3668" s="216"/>
      <c r="W3668" s="215"/>
    </row>
    <row r="3669" spans="2:23" ht="69.75" hidden="1" customHeight="1" x14ac:dyDescent="0.35">
      <c r="B3669" s="115">
        <f t="shared" si="159"/>
        <v>3664</v>
      </c>
      <c r="C3669" s="115" t="s">
        <v>1300</v>
      </c>
      <c r="D3669" s="220" t="s">
        <v>6802</v>
      </c>
      <c r="E3669" s="186"/>
      <c r="F3669" s="187"/>
      <c r="G3669" s="214">
        <v>1</v>
      </c>
      <c r="H3669" s="214"/>
      <c r="I3669" s="214"/>
      <c r="J3669" s="219">
        <v>12</v>
      </c>
      <c r="K3669" s="217">
        <v>45123</v>
      </c>
      <c r="L3669" s="217">
        <v>45123</v>
      </c>
      <c r="M3669" s="217">
        <v>45124</v>
      </c>
      <c r="N3669" s="210" t="s">
        <v>6803</v>
      </c>
      <c r="O3669" s="115" t="s">
        <v>6804</v>
      </c>
      <c r="P3669" s="115">
        <f t="shared" si="160"/>
        <v>7</v>
      </c>
      <c r="Q3669" s="115">
        <f t="shared" si="161"/>
        <v>2023</v>
      </c>
      <c r="R3669" s="115"/>
      <c r="S3669" s="115" t="str">
        <f t="shared" si="158"/>
        <v>SP VI TLJ - SP V TLJ</v>
      </c>
      <c r="T3669" s="115" t="str">
        <f>IFERROR(VLOOKUP(S3669,[1]LOKASI!$B$4:$D$19,2,0),"-")</f>
        <v>-</v>
      </c>
      <c r="U3669" s="216"/>
      <c r="V3669" s="216"/>
      <c r="W3669" s="215"/>
    </row>
    <row r="3670" spans="2:23" ht="69.75" hidden="1" customHeight="1" x14ac:dyDescent="0.35">
      <c r="B3670" s="115">
        <f t="shared" si="159"/>
        <v>3665</v>
      </c>
      <c r="C3670" s="115" t="s">
        <v>1755</v>
      </c>
      <c r="D3670" s="220" t="s">
        <v>6805</v>
      </c>
      <c r="E3670" s="186"/>
      <c r="F3670" s="187"/>
      <c r="G3670" s="214">
        <v>1</v>
      </c>
      <c r="H3670" s="214"/>
      <c r="I3670" s="214"/>
      <c r="J3670" s="219"/>
      <c r="K3670" s="217">
        <v>45123</v>
      </c>
      <c r="L3670" s="217">
        <v>45123</v>
      </c>
      <c r="M3670" s="217">
        <v>45123</v>
      </c>
      <c r="N3670" s="210" t="s">
        <v>6806</v>
      </c>
      <c r="O3670" s="115" t="s">
        <v>1795</v>
      </c>
      <c r="P3670" s="115">
        <f t="shared" si="160"/>
        <v>7</v>
      </c>
      <c r="Q3670" s="115">
        <f t="shared" si="161"/>
        <v>2023</v>
      </c>
      <c r="R3670" s="115"/>
      <c r="S3670" s="115" t="str">
        <f t="shared" si="158"/>
        <v>TMT</v>
      </c>
      <c r="T3670" s="115" t="str">
        <f>IFERROR(VLOOKUP(S3670,[1]LOKASI!$B$4:$D$19,2,0),"-")</f>
        <v>DISTRIK II</v>
      </c>
      <c r="U3670" s="216"/>
      <c r="V3670" s="216"/>
      <c r="W3670" s="215"/>
    </row>
    <row r="3671" spans="2:23" ht="69.75" hidden="1" customHeight="1" x14ac:dyDescent="0.35">
      <c r="B3671" s="115">
        <f t="shared" si="159"/>
        <v>3666</v>
      </c>
      <c r="C3671" s="115" t="s">
        <v>1755</v>
      </c>
      <c r="D3671" s="220" t="s">
        <v>6807</v>
      </c>
      <c r="E3671" s="186"/>
      <c r="F3671" s="187"/>
      <c r="G3671" s="214">
        <v>1</v>
      </c>
      <c r="H3671" s="214"/>
      <c r="I3671" s="214">
        <v>1</v>
      </c>
      <c r="J3671" s="219"/>
      <c r="K3671" s="217">
        <v>45125</v>
      </c>
      <c r="L3671" s="217">
        <v>45125</v>
      </c>
      <c r="M3671" s="217">
        <v>45125</v>
      </c>
      <c r="N3671" s="210" t="s">
        <v>3461</v>
      </c>
      <c r="O3671" s="115" t="s">
        <v>1044</v>
      </c>
      <c r="P3671" s="115">
        <f t="shared" si="160"/>
        <v>7</v>
      </c>
      <c r="Q3671" s="115">
        <f t="shared" si="161"/>
        <v>2023</v>
      </c>
      <c r="R3671" s="115"/>
      <c r="S3671" s="115" t="str">
        <f t="shared" si="158"/>
        <v>TLJ</v>
      </c>
      <c r="T3671" s="115" t="str">
        <f>IFERROR(VLOOKUP(S3671,[1]LOKASI!$B$4:$D$19,2,0),"-")</f>
        <v>DISTRIK I</v>
      </c>
      <c r="U3671" s="216"/>
      <c r="V3671" s="216"/>
      <c r="W3671" s="215"/>
    </row>
    <row r="3672" spans="2:23" ht="69.75" hidden="1" customHeight="1" x14ac:dyDescent="0.35">
      <c r="B3672" s="115">
        <f t="shared" si="159"/>
        <v>3667</v>
      </c>
      <c r="C3672" s="115" t="s">
        <v>1755</v>
      </c>
      <c r="D3672" s="220" t="s">
        <v>6808</v>
      </c>
      <c r="E3672" s="186"/>
      <c r="F3672" s="187"/>
      <c r="G3672" s="214">
        <v>1</v>
      </c>
      <c r="H3672" s="214"/>
      <c r="I3672" s="214"/>
      <c r="J3672" s="222" t="s">
        <v>3634</v>
      </c>
      <c r="K3672" s="217">
        <v>45125</v>
      </c>
      <c r="L3672" s="217">
        <v>45125</v>
      </c>
      <c r="M3672" s="217">
        <v>45125</v>
      </c>
      <c r="N3672" s="210" t="s">
        <v>6650</v>
      </c>
      <c r="O3672" s="115" t="s">
        <v>169</v>
      </c>
      <c r="P3672" s="115">
        <f t="shared" si="160"/>
        <v>7</v>
      </c>
      <c r="Q3672" s="115">
        <f t="shared" si="161"/>
        <v>2023</v>
      </c>
      <c r="R3672" s="115"/>
      <c r="S3672" s="115" t="str">
        <f t="shared" si="158"/>
        <v>TLJ</v>
      </c>
      <c r="T3672" s="115" t="str">
        <f>IFERROR(VLOOKUP(S3672,[1]LOKASI!$B$4:$D$19,2,0),"-")</f>
        <v>DISTRIK I</v>
      </c>
      <c r="U3672" s="216"/>
      <c r="V3672" s="216"/>
      <c r="W3672" s="215"/>
    </row>
    <row r="3673" spans="2:23" ht="69.75" hidden="1" customHeight="1" x14ac:dyDescent="0.35">
      <c r="B3673" s="115">
        <f t="shared" si="159"/>
        <v>3668</v>
      </c>
      <c r="C3673" s="115" t="s">
        <v>1755</v>
      </c>
      <c r="D3673" s="220" t="s">
        <v>6809</v>
      </c>
      <c r="E3673" s="186"/>
      <c r="F3673" s="187"/>
      <c r="G3673" s="214">
        <v>1</v>
      </c>
      <c r="H3673" s="214"/>
      <c r="I3673" s="214">
        <v>1</v>
      </c>
      <c r="J3673" s="219"/>
      <c r="K3673" s="217">
        <v>45125</v>
      </c>
      <c r="L3673" s="217">
        <v>45125</v>
      </c>
      <c r="M3673" s="217">
        <v>45125</v>
      </c>
      <c r="N3673" s="210" t="s">
        <v>6810</v>
      </c>
      <c r="O3673" s="115" t="s">
        <v>701</v>
      </c>
      <c r="P3673" s="115">
        <f t="shared" si="160"/>
        <v>7</v>
      </c>
      <c r="Q3673" s="115">
        <f t="shared" si="161"/>
        <v>2023</v>
      </c>
      <c r="R3673" s="115"/>
      <c r="S3673" s="115" t="str">
        <f t="shared" si="158"/>
        <v>TLJ</v>
      </c>
      <c r="T3673" s="115" t="str">
        <f>IFERROR(VLOOKUP(S3673,[1]LOKASI!$B$4:$D$19,2,0),"-")</f>
        <v>DISTRIK I</v>
      </c>
      <c r="U3673" s="216"/>
      <c r="V3673" s="216"/>
      <c r="W3673" s="215"/>
    </row>
    <row r="3674" spans="2:23" ht="69.75" hidden="1" customHeight="1" x14ac:dyDescent="0.35">
      <c r="B3674" s="115">
        <f t="shared" si="159"/>
        <v>3669</v>
      </c>
      <c r="C3674" s="115" t="s">
        <v>1755</v>
      </c>
      <c r="D3674" s="220" t="s">
        <v>6811</v>
      </c>
      <c r="E3674" s="186"/>
      <c r="F3674" s="187"/>
      <c r="G3674" s="214">
        <v>1</v>
      </c>
      <c r="H3674" s="214"/>
      <c r="I3674" s="214"/>
      <c r="J3674" s="219">
        <v>48</v>
      </c>
      <c r="K3674" s="217">
        <v>45125</v>
      </c>
      <c r="L3674" s="217">
        <v>45125</v>
      </c>
      <c r="M3674" s="217">
        <v>45125</v>
      </c>
      <c r="N3674" s="210" t="s">
        <v>6635</v>
      </c>
      <c r="O3674" s="115" t="s">
        <v>1795</v>
      </c>
      <c r="P3674" s="115">
        <f t="shared" si="160"/>
        <v>7</v>
      </c>
      <c r="Q3674" s="115">
        <f t="shared" si="161"/>
        <v>2023</v>
      </c>
      <c r="R3674" s="115"/>
      <c r="S3674" s="115" t="str">
        <f t="shared" si="158"/>
        <v>TMT</v>
      </c>
      <c r="T3674" s="115" t="str">
        <f>IFERROR(VLOOKUP(S3674,[1]LOKASI!$B$4:$D$19,2,0),"-")</f>
        <v>DISTRIK II</v>
      </c>
      <c r="U3674" s="216"/>
      <c r="V3674" s="216"/>
      <c r="W3674" s="215"/>
    </row>
    <row r="3675" spans="2:23" ht="69.75" hidden="1" customHeight="1" x14ac:dyDescent="0.35">
      <c r="B3675" s="115">
        <f t="shared" si="159"/>
        <v>3670</v>
      </c>
      <c r="C3675" s="115" t="s">
        <v>1755</v>
      </c>
      <c r="D3675" s="220" t="s">
        <v>6812</v>
      </c>
      <c r="E3675" s="186"/>
      <c r="F3675" s="187"/>
      <c r="G3675" s="214">
        <v>1</v>
      </c>
      <c r="H3675" s="214"/>
      <c r="I3675" s="214">
        <v>1</v>
      </c>
      <c r="J3675" s="219"/>
      <c r="K3675" s="217">
        <v>45125</v>
      </c>
      <c r="L3675" s="217">
        <v>45125</v>
      </c>
      <c r="M3675" s="217">
        <v>45125</v>
      </c>
      <c r="N3675" s="210" t="s">
        <v>6813</v>
      </c>
      <c r="O3675" s="115" t="s">
        <v>1443</v>
      </c>
      <c r="P3675" s="115">
        <f t="shared" si="160"/>
        <v>7</v>
      </c>
      <c r="Q3675" s="115">
        <f t="shared" si="161"/>
        <v>2023</v>
      </c>
      <c r="R3675" s="115"/>
      <c r="S3675" s="115" t="str">
        <f t="shared" si="158"/>
        <v>KAG</v>
      </c>
      <c r="T3675" s="115" t="str">
        <f>IFERROR(VLOOKUP(S3675,[1]LOKASI!$B$4:$D$19,2,0),"-")</f>
        <v>DISTRIK III</v>
      </c>
      <c r="U3675" s="216"/>
      <c r="V3675" s="216"/>
      <c r="W3675" s="215"/>
    </row>
    <row r="3676" spans="2:23" ht="96.75" hidden="1" customHeight="1" x14ac:dyDescent="0.35">
      <c r="B3676" s="115">
        <f t="shared" si="159"/>
        <v>3671</v>
      </c>
      <c r="C3676" s="115" t="s">
        <v>1300</v>
      </c>
      <c r="D3676" s="220" t="s">
        <v>6814</v>
      </c>
      <c r="E3676" s="186"/>
      <c r="F3676" s="187"/>
      <c r="G3676" s="214">
        <v>1</v>
      </c>
      <c r="H3676" s="214"/>
      <c r="I3676" s="214">
        <v>1</v>
      </c>
      <c r="J3676" s="219"/>
      <c r="K3676" s="217">
        <v>45125</v>
      </c>
      <c r="L3676" s="217">
        <v>45125</v>
      </c>
      <c r="M3676" s="217">
        <v>45125</v>
      </c>
      <c r="N3676" s="210" t="s">
        <v>6815</v>
      </c>
      <c r="O3676" s="115" t="s">
        <v>5397</v>
      </c>
      <c r="P3676" s="115">
        <f t="shared" si="160"/>
        <v>7</v>
      </c>
      <c r="Q3676" s="115">
        <f t="shared" si="161"/>
        <v>2023</v>
      </c>
      <c r="R3676" s="115"/>
      <c r="S3676" s="115" t="str">
        <f t="shared" si="158"/>
        <v>KAG</v>
      </c>
      <c r="T3676" s="115" t="str">
        <f>IFERROR(VLOOKUP(S3676,[1]LOKASI!$B$4:$D$19,2,0),"-")</f>
        <v>DISTRIK III</v>
      </c>
      <c r="U3676" s="216"/>
      <c r="V3676" s="216"/>
      <c r="W3676" s="215"/>
    </row>
    <row r="3677" spans="2:23" ht="172.5" hidden="1" customHeight="1" x14ac:dyDescent="0.35">
      <c r="B3677" s="115">
        <f t="shared" si="159"/>
        <v>3672</v>
      </c>
      <c r="C3677" s="115" t="s">
        <v>1300</v>
      </c>
      <c r="D3677" s="220" t="s">
        <v>6816</v>
      </c>
      <c r="E3677" s="186"/>
      <c r="F3677" s="187"/>
      <c r="G3677" s="214">
        <v>1</v>
      </c>
      <c r="H3677" s="214">
        <v>1</v>
      </c>
      <c r="I3677" s="214"/>
      <c r="J3677" s="219"/>
      <c r="K3677" s="217">
        <v>45126</v>
      </c>
      <c r="L3677" s="217">
        <v>45126</v>
      </c>
      <c r="M3677" s="217">
        <v>45126</v>
      </c>
      <c r="N3677" s="223" t="s">
        <v>6817</v>
      </c>
      <c r="O3677" s="115" t="s">
        <v>3390</v>
      </c>
      <c r="P3677" s="115">
        <f t="shared" si="160"/>
        <v>7</v>
      </c>
      <c r="Q3677" s="115">
        <f t="shared" si="161"/>
        <v>2023</v>
      </c>
      <c r="R3677" s="115"/>
      <c r="S3677" s="115" t="str">
        <f t="shared" si="158"/>
        <v>GNK - PPP</v>
      </c>
      <c r="T3677" s="115" t="str">
        <f>IFERROR(VLOOKUP(S3677,[1]LOKASI!$B$4:$D$19,2,0),"-")</f>
        <v>-</v>
      </c>
      <c r="U3677" s="216"/>
      <c r="V3677" s="216"/>
      <c r="W3677" s="215"/>
    </row>
    <row r="3678" spans="2:23" ht="69.75" hidden="1" customHeight="1" x14ac:dyDescent="0.35">
      <c r="B3678" s="115">
        <f t="shared" si="159"/>
        <v>3673</v>
      </c>
      <c r="C3678" s="115" t="s">
        <v>2301</v>
      </c>
      <c r="D3678" s="220" t="s">
        <v>6818</v>
      </c>
      <c r="E3678" s="186"/>
      <c r="F3678" s="187"/>
      <c r="G3678" s="214">
        <v>1</v>
      </c>
      <c r="H3678" s="214">
        <v>1</v>
      </c>
      <c r="I3678" s="214"/>
      <c r="J3678" s="219"/>
      <c r="K3678" s="217">
        <v>45126</v>
      </c>
      <c r="L3678" s="217">
        <v>45126</v>
      </c>
      <c r="M3678" s="217">
        <v>45126</v>
      </c>
      <c r="N3678" s="210" t="s">
        <v>6682</v>
      </c>
      <c r="O3678" s="115" t="s">
        <v>1664</v>
      </c>
      <c r="P3678" s="115">
        <f t="shared" si="160"/>
        <v>7</v>
      </c>
      <c r="Q3678" s="115">
        <f t="shared" si="161"/>
        <v>2023</v>
      </c>
      <c r="R3678" s="115"/>
      <c r="S3678" s="115" t="str">
        <f t="shared" si="158"/>
        <v>SP II TMT</v>
      </c>
      <c r="T3678" s="115" t="str">
        <f>IFERROR(VLOOKUP(S3678,[1]LOKASI!$B$4:$D$19,2,0),"-")</f>
        <v>-</v>
      </c>
      <c r="U3678" s="216"/>
      <c r="V3678" s="216"/>
      <c r="W3678" s="215"/>
    </row>
    <row r="3679" spans="2:23" ht="69.75" hidden="1" customHeight="1" x14ac:dyDescent="0.35">
      <c r="B3679" s="115">
        <f t="shared" si="159"/>
        <v>3674</v>
      </c>
      <c r="C3679" s="115" t="s">
        <v>1755</v>
      </c>
      <c r="D3679" s="220" t="s">
        <v>6819</v>
      </c>
      <c r="E3679" s="186"/>
      <c r="F3679" s="187"/>
      <c r="G3679" s="214">
        <v>1</v>
      </c>
      <c r="H3679" s="214"/>
      <c r="I3679" s="214"/>
      <c r="J3679" s="219">
        <v>9</v>
      </c>
      <c r="K3679" s="217">
        <v>45126</v>
      </c>
      <c r="L3679" s="217">
        <v>45126</v>
      </c>
      <c r="M3679" s="217">
        <v>45126</v>
      </c>
      <c r="N3679" s="210" t="s">
        <v>6533</v>
      </c>
      <c r="O3679" s="115" t="s">
        <v>1364</v>
      </c>
      <c r="P3679" s="115">
        <f t="shared" si="160"/>
        <v>7</v>
      </c>
      <c r="Q3679" s="115">
        <f t="shared" si="161"/>
        <v>2023</v>
      </c>
      <c r="R3679" s="115"/>
      <c r="S3679" s="115" t="str">
        <f t="shared" si="158"/>
        <v>BRG</v>
      </c>
      <c r="T3679" s="115" t="str">
        <f>IFERROR(VLOOKUP(S3679,[1]LOKASI!$B$4:$D$19,2,0),"-")</f>
        <v>DISTRIK III</v>
      </c>
      <c r="U3679" s="216"/>
      <c r="V3679" s="216"/>
      <c r="W3679" s="215"/>
    </row>
    <row r="3680" spans="2:23" ht="69.75" hidden="1" customHeight="1" x14ac:dyDescent="0.35">
      <c r="B3680" s="115">
        <f t="shared" si="159"/>
        <v>3675</v>
      </c>
      <c r="C3680" s="115" t="s">
        <v>1755</v>
      </c>
      <c r="D3680" s="220" t="s">
        <v>6820</v>
      </c>
      <c r="E3680" s="186"/>
      <c r="F3680" s="187"/>
      <c r="G3680" s="214">
        <v>1</v>
      </c>
      <c r="H3680" s="214"/>
      <c r="I3680" s="214"/>
      <c r="J3680" s="222" t="s">
        <v>3634</v>
      </c>
      <c r="K3680" s="217">
        <v>45127</v>
      </c>
      <c r="L3680" s="217">
        <v>45127</v>
      </c>
      <c r="M3680" s="217">
        <v>45127</v>
      </c>
      <c r="N3680" s="210" t="s">
        <v>6821</v>
      </c>
      <c r="O3680" s="115" t="s">
        <v>1473</v>
      </c>
      <c r="P3680" s="115">
        <f t="shared" si="160"/>
        <v>7</v>
      </c>
      <c r="Q3680" s="115">
        <f t="shared" si="161"/>
        <v>2023</v>
      </c>
      <c r="R3680" s="115"/>
      <c r="S3680" s="115" t="str">
        <f t="shared" si="158"/>
        <v>LBK</v>
      </c>
      <c r="T3680" s="115" t="str">
        <f>IFERROR(VLOOKUP(S3680,[1]LOKASI!$B$4:$D$19,2,0),"-")</f>
        <v>DISTRIK I</v>
      </c>
      <c r="U3680" s="216"/>
      <c r="V3680" s="216"/>
      <c r="W3680" s="215"/>
    </row>
    <row r="3681" spans="2:23" ht="69.75" hidden="1" customHeight="1" x14ac:dyDescent="0.35">
      <c r="B3681" s="115">
        <f t="shared" si="159"/>
        <v>3676</v>
      </c>
      <c r="C3681" s="115" t="s">
        <v>1300</v>
      </c>
      <c r="D3681" s="220" t="s">
        <v>6822</v>
      </c>
      <c r="E3681" s="186"/>
      <c r="F3681" s="187"/>
      <c r="G3681" s="214">
        <v>1</v>
      </c>
      <c r="H3681" s="214">
        <v>1</v>
      </c>
      <c r="I3681" s="214"/>
      <c r="J3681" s="219"/>
      <c r="K3681" s="217">
        <v>45127</v>
      </c>
      <c r="L3681" s="217">
        <v>45127</v>
      </c>
      <c r="M3681" s="217">
        <v>45127</v>
      </c>
      <c r="N3681" s="210" t="s">
        <v>6823</v>
      </c>
      <c r="O3681" s="115" t="s">
        <v>1829</v>
      </c>
      <c r="P3681" s="115">
        <f t="shared" si="160"/>
        <v>7</v>
      </c>
      <c r="Q3681" s="115">
        <f t="shared" si="161"/>
        <v>2023</v>
      </c>
      <c r="R3681" s="115"/>
      <c r="S3681" s="115" t="str">
        <f t="shared" si="158"/>
        <v>GNK</v>
      </c>
      <c r="T3681" s="115" t="str">
        <f>IFERROR(VLOOKUP(S3681,[1]LOKASI!$B$4:$D$19,2,0),"-")</f>
        <v>DISTRIK I</v>
      </c>
      <c r="U3681" s="216"/>
      <c r="V3681" s="216"/>
      <c r="W3681" s="215"/>
    </row>
    <row r="3682" spans="2:23" ht="69.75" hidden="1" customHeight="1" x14ac:dyDescent="0.35">
      <c r="B3682" s="115">
        <f t="shared" si="159"/>
        <v>3677</v>
      </c>
      <c r="C3682" s="115" t="s">
        <v>1300</v>
      </c>
      <c r="D3682" s="220" t="s">
        <v>6824</v>
      </c>
      <c r="E3682" s="186"/>
      <c r="F3682" s="187"/>
      <c r="G3682" s="214">
        <v>1</v>
      </c>
      <c r="H3682" s="214"/>
      <c r="I3682" s="214"/>
      <c r="J3682" s="219">
        <v>5</v>
      </c>
      <c r="K3682" s="217">
        <v>45127</v>
      </c>
      <c r="L3682" s="217">
        <v>45127</v>
      </c>
      <c r="M3682" s="217">
        <v>45127</v>
      </c>
      <c r="N3682" s="210" t="s">
        <v>6825</v>
      </c>
      <c r="O3682" s="115" t="s">
        <v>6826</v>
      </c>
      <c r="P3682" s="115">
        <f t="shared" si="160"/>
        <v>7</v>
      </c>
      <c r="Q3682" s="115">
        <f t="shared" si="161"/>
        <v>2023</v>
      </c>
      <c r="R3682" s="115"/>
      <c r="S3682" s="115" t="str">
        <f t="shared" si="158"/>
        <v>SP VI TLJ - SP I TLJ</v>
      </c>
      <c r="T3682" s="115" t="str">
        <f>IFERROR(VLOOKUP(S3682,[1]LOKASI!$B$4:$D$19,2,0),"-")</f>
        <v>-</v>
      </c>
      <c r="U3682" s="216"/>
      <c r="V3682" s="216"/>
      <c r="W3682" s="215"/>
    </row>
    <row r="3683" spans="2:23" ht="69.75" hidden="1" customHeight="1" x14ac:dyDescent="0.35">
      <c r="B3683" s="115">
        <f t="shared" si="159"/>
        <v>3678</v>
      </c>
      <c r="C3683" s="115" t="s">
        <v>3679</v>
      </c>
      <c r="D3683" s="220" t="s">
        <v>6827</v>
      </c>
      <c r="E3683" s="186"/>
      <c r="F3683" s="187"/>
      <c r="G3683" s="214">
        <v>1</v>
      </c>
      <c r="H3683" s="214"/>
      <c r="I3683" s="214">
        <v>1</v>
      </c>
      <c r="J3683" s="219"/>
      <c r="K3683" s="217">
        <v>45127</v>
      </c>
      <c r="L3683" s="217">
        <v>45127</v>
      </c>
      <c r="M3683" s="217">
        <v>45127</v>
      </c>
      <c r="N3683" s="210" t="s">
        <v>6527</v>
      </c>
      <c r="O3683" s="115" t="s">
        <v>6828</v>
      </c>
      <c r="P3683" s="115">
        <f t="shared" si="160"/>
        <v>7</v>
      </c>
      <c r="Q3683" s="115">
        <f t="shared" si="161"/>
        <v>2023</v>
      </c>
      <c r="R3683" s="115"/>
      <c r="S3683" s="115" t="str">
        <f t="shared" si="158"/>
        <v xml:space="preserve">SP </v>
      </c>
      <c r="T3683" s="115" t="str">
        <f>IFERROR(VLOOKUP(S3683,[1]LOKASI!$B$4:$D$19,2,0),"-")</f>
        <v>-</v>
      </c>
      <c r="U3683" s="216"/>
      <c r="V3683" s="216"/>
      <c r="W3683" s="215"/>
    </row>
    <row r="3684" spans="2:23" ht="69.75" hidden="1" customHeight="1" x14ac:dyDescent="0.35">
      <c r="B3684" s="115">
        <f t="shared" si="159"/>
        <v>3679</v>
      </c>
      <c r="C3684" s="115" t="s">
        <v>1300</v>
      </c>
      <c r="D3684" s="220" t="s">
        <v>6829</v>
      </c>
      <c r="E3684" s="186"/>
      <c r="F3684" s="187"/>
      <c r="G3684" s="214">
        <v>1</v>
      </c>
      <c r="H3684" s="214">
        <v>1</v>
      </c>
      <c r="I3684" s="214"/>
      <c r="J3684" s="219"/>
      <c r="K3684" s="217">
        <v>45128</v>
      </c>
      <c r="L3684" s="217">
        <v>45128</v>
      </c>
      <c r="M3684" s="217">
        <v>45128</v>
      </c>
      <c r="N3684" s="210" t="s">
        <v>6830</v>
      </c>
      <c r="O3684" s="115" t="s">
        <v>1423</v>
      </c>
      <c r="P3684" s="115">
        <f t="shared" si="160"/>
        <v>7</v>
      </c>
      <c r="Q3684" s="115">
        <f t="shared" si="161"/>
        <v>2023</v>
      </c>
      <c r="R3684" s="115"/>
      <c r="S3684" s="115" t="str">
        <f t="shared" si="158"/>
        <v>GNK-72</v>
      </c>
      <c r="T3684" s="115" t="str">
        <f>IFERROR(VLOOKUP(S3684,[1]LOKASI!$B$4:$D$19,2,0),"-")</f>
        <v>-</v>
      </c>
      <c r="U3684" s="216"/>
      <c r="V3684" s="216"/>
      <c r="W3684" s="215"/>
    </row>
    <row r="3685" spans="2:23" ht="69.75" hidden="1" customHeight="1" x14ac:dyDescent="0.35">
      <c r="B3685" s="115">
        <f t="shared" si="159"/>
        <v>3680</v>
      </c>
      <c r="C3685" s="115" t="s">
        <v>1755</v>
      </c>
      <c r="D3685" s="220" t="s">
        <v>6831</v>
      </c>
      <c r="E3685" s="186"/>
      <c r="F3685" s="187"/>
      <c r="G3685" s="214">
        <v>1</v>
      </c>
      <c r="H3685" s="214"/>
      <c r="I3685" s="214"/>
      <c r="J3685" s="219">
        <v>12</v>
      </c>
      <c r="K3685" s="217">
        <v>45128</v>
      </c>
      <c r="L3685" s="217">
        <v>45128</v>
      </c>
      <c r="M3685" s="217">
        <v>45128</v>
      </c>
      <c r="N3685" s="210" t="s">
        <v>6623</v>
      </c>
      <c r="O3685" s="115" t="s">
        <v>1803</v>
      </c>
      <c r="P3685" s="115">
        <f t="shared" si="160"/>
        <v>7</v>
      </c>
      <c r="Q3685" s="115">
        <f t="shared" si="161"/>
        <v>2023</v>
      </c>
      <c r="R3685" s="115"/>
      <c r="S3685" s="115" t="str">
        <f t="shared" si="158"/>
        <v>OGN</v>
      </c>
      <c r="T3685" s="115" t="str">
        <f>IFERROR(VLOOKUP(S3685,[1]LOKASI!$B$4:$D$19,2,0),"-")</f>
        <v>DISTRIK II</v>
      </c>
      <c r="U3685" s="216"/>
      <c r="V3685" s="216"/>
      <c r="W3685" s="215"/>
    </row>
    <row r="3686" spans="2:23" ht="69.75" hidden="1" customHeight="1" x14ac:dyDescent="0.35">
      <c r="B3686" s="115">
        <f t="shared" si="159"/>
        <v>3681</v>
      </c>
      <c r="C3686" s="115" t="s">
        <v>1755</v>
      </c>
      <c r="D3686" s="220" t="s">
        <v>6832</v>
      </c>
      <c r="E3686" s="186"/>
      <c r="F3686" s="187"/>
      <c r="G3686" s="214">
        <v>1</v>
      </c>
      <c r="H3686" s="214"/>
      <c r="I3686" s="214"/>
      <c r="J3686" s="219">
        <v>3</v>
      </c>
      <c r="K3686" s="217">
        <v>45128</v>
      </c>
      <c r="L3686" s="217">
        <v>45128</v>
      </c>
      <c r="M3686" s="217">
        <v>45128</v>
      </c>
      <c r="N3686" s="210" t="s">
        <v>6833</v>
      </c>
      <c r="O3686" s="115" t="s">
        <v>1363</v>
      </c>
      <c r="P3686" s="115">
        <f t="shared" si="160"/>
        <v>7</v>
      </c>
      <c r="Q3686" s="115">
        <f t="shared" si="161"/>
        <v>2023</v>
      </c>
      <c r="R3686" s="115"/>
      <c r="S3686" s="115" t="str">
        <f t="shared" si="158"/>
        <v>BRG</v>
      </c>
      <c r="T3686" s="115" t="str">
        <f>IFERROR(VLOOKUP(S3686,[1]LOKASI!$B$4:$D$19,2,0),"-")</f>
        <v>DISTRIK III</v>
      </c>
      <c r="U3686" s="216"/>
      <c r="V3686" s="216"/>
      <c r="W3686" s="215"/>
    </row>
    <row r="3687" spans="2:23" ht="69.75" hidden="1" customHeight="1" x14ac:dyDescent="0.35">
      <c r="B3687" s="115">
        <f t="shared" si="159"/>
        <v>3682</v>
      </c>
      <c r="C3687" s="115" t="s">
        <v>1755</v>
      </c>
      <c r="D3687" s="220" t="s">
        <v>6834</v>
      </c>
      <c r="E3687" s="186"/>
      <c r="F3687" s="187"/>
      <c r="G3687" s="214">
        <v>1</v>
      </c>
      <c r="H3687" s="214"/>
      <c r="I3687" s="214"/>
      <c r="J3687" s="219">
        <v>12</v>
      </c>
      <c r="K3687" s="217">
        <v>45129</v>
      </c>
      <c r="L3687" s="217">
        <v>45129</v>
      </c>
      <c r="M3687" s="217">
        <v>45129</v>
      </c>
      <c r="N3687" s="210" t="s">
        <v>6680</v>
      </c>
      <c r="O3687" s="115" t="s">
        <v>614</v>
      </c>
      <c r="P3687" s="115">
        <f t="shared" si="160"/>
        <v>7</v>
      </c>
      <c r="Q3687" s="115">
        <f t="shared" si="161"/>
        <v>2023</v>
      </c>
      <c r="R3687" s="115"/>
      <c r="S3687" s="115" t="str">
        <f t="shared" si="158"/>
        <v>TLJ</v>
      </c>
      <c r="T3687" s="115" t="str">
        <f>IFERROR(VLOOKUP(S3687,[1]LOKASI!$B$4:$D$19,2,0),"-")</f>
        <v>DISTRIK I</v>
      </c>
      <c r="U3687" s="216"/>
      <c r="V3687" s="216"/>
      <c r="W3687" s="215"/>
    </row>
    <row r="3688" spans="2:23" ht="69.75" hidden="1" customHeight="1" x14ac:dyDescent="0.35">
      <c r="B3688" s="115">
        <f t="shared" si="159"/>
        <v>3683</v>
      </c>
      <c r="C3688" s="115" t="s">
        <v>1755</v>
      </c>
      <c r="D3688" s="220" t="s">
        <v>6835</v>
      </c>
      <c r="E3688" s="186"/>
      <c r="F3688" s="187"/>
      <c r="G3688" s="214">
        <v>1</v>
      </c>
      <c r="H3688" s="214"/>
      <c r="I3688" s="214"/>
      <c r="J3688" s="219">
        <v>3</v>
      </c>
      <c r="K3688" s="217">
        <v>45129</v>
      </c>
      <c r="L3688" s="217">
        <v>45129</v>
      </c>
      <c r="M3688" s="217">
        <v>45129</v>
      </c>
      <c r="N3688" s="210" t="s">
        <v>6772</v>
      </c>
      <c r="O3688" s="115" t="s">
        <v>1362</v>
      </c>
      <c r="P3688" s="115">
        <f t="shared" si="160"/>
        <v>7</v>
      </c>
      <c r="Q3688" s="115">
        <f t="shared" si="161"/>
        <v>2023</v>
      </c>
      <c r="R3688" s="115"/>
      <c r="S3688" s="115" t="str">
        <f t="shared" si="158"/>
        <v>BRG</v>
      </c>
      <c r="T3688" s="115" t="str">
        <f>IFERROR(VLOOKUP(S3688,[1]LOKASI!$B$4:$D$19,2,0),"-")</f>
        <v>DISTRIK III</v>
      </c>
      <c r="U3688" s="216"/>
      <c r="V3688" s="216"/>
      <c r="W3688" s="215"/>
    </row>
    <row r="3689" spans="2:23" ht="69.75" hidden="1" customHeight="1" x14ac:dyDescent="0.35">
      <c r="B3689" s="115">
        <f t="shared" si="159"/>
        <v>3684</v>
      </c>
      <c r="C3689" s="115" t="s">
        <v>1755</v>
      </c>
      <c r="D3689" s="220" t="s">
        <v>6836</v>
      </c>
      <c r="E3689" s="186"/>
      <c r="F3689" s="187"/>
      <c r="G3689" s="214">
        <v>1</v>
      </c>
      <c r="H3689" s="214"/>
      <c r="I3689" s="214"/>
      <c r="J3689" s="219">
        <v>12</v>
      </c>
      <c r="K3689" s="217">
        <v>45130</v>
      </c>
      <c r="L3689" s="217">
        <v>45130</v>
      </c>
      <c r="M3689" s="217">
        <v>45130</v>
      </c>
      <c r="N3689" s="210" t="s">
        <v>6513</v>
      </c>
      <c r="O3689" s="115" t="s">
        <v>1803</v>
      </c>
      <c r="P3689" s="115">
        <f t="shared" si="160"/>
        <v>7</v>
      </c>
      <c r="Q3689" s="115">
        <f t="shared" si="161"/>
        <v>2023</v>
      </c>
      <c r="R3689" s="115"/>
      <c r="S3689" s="115" t="str">
        <f t="shared" si="158"/>
        <v>OGN</v>
      </c>
      <c r="T3689" s="115" t="str">
        <f>IFERROR(VLOOKUP(S3689,[1]LOKASI!$B$4:$D$19,2,0),"-")</f>
        <v>DISTRIK II</v>
      </c>
      <c r="U3689" s="216"/>
      <c r="V3689" s="216"/>
      <c r="W3689" s="215"/>
    </row>
    <row r="3690" spans="2:23" ht="69.75" hidden="1" customHeight="1" x14ac:dyDescent="0.35">
      <c r="B3690" s="115">
        <f t="shared" si="159"/>
        <v>3685</v>
      </c>
      <c r="C3690" s="115" t="s">
        <v>1300</v>
      </c>
      <c r="D3690" s="220" t="s">
        <v>6837</v>
      </c>
      <c r="E3690" s="186"/>
      <c r="F3690" s="187"/>
      <c r="G3690" s="214">
        <v>1</v>
      </c>
      <c r="H3690" s="214">
        <v>1</v>
      </c>
      <c r="I3690" s="214"/>
      <c r="J3690" s="219"/>
      <c r="K3690" s="217">
        <v>45130</v>
      </c>
      <c r="L3690" s="217">
        <v>45130</v>
      </c>
      <c r="M3690" s="217">
        <v>45130</v>
      </c>
      <c r="N3690" s="210" t="s">
        <v>6838</v>
      </c>
      <c r="O3690" s="115" t="s">
        <v>5306</v>
      </c>
      <c r="P3690" s="115">
        <f t="shared" si="160"/>
        <v>7</v>
      </c>
      <c r="Q3690" s="115">
        <f t="shared" si="161"/>
        <v>2023</v>
      </c>
      <c r="R3690" s="115"/>
      <c r="S3690" s="115" t="str">
        <f t="shared" si="158"/>
        <v>PMN</v>
      </c>
      <c r="T3690" s="115" t="str">
        <f>IFERROR(VLOOKUP(S3690,[1]LOKASI!$B$4:$D$19,2,0),"-")</f>
        <v>DISTRIK III</v>
      </c>
      <c r="U3690" s="216"/>
      <c r="V3690" s="216"/>
      <c r="W3690" s="215"/>
    </row>
    <row r="3691" spans="2:23" ht="69.75" hidden="1" customHeight="1" x14ac:dyDescent="0.35">
      <c r="B3691" s="115">
        <f t="shared" si="159"/>
        <v>3686</v>
      </c>
      <c r="C3691" s="115" t="s">
        <v>1755</v>
      </c>
      <c r="D3691" s="220" t="s">
        <v>6839</v>
      </c>
      <c r="E3691" s="186"/>
      <c r="F3691" s="187"/>
      <c r="G3691" s="214">
        <v>1</v>
      </c>
      <c r="H3691" s="214"/>
      <c r="I3691" s="214"/>
      <c r="J3691" s="219">
        <v>16</v>
      </c>
      <c r="K3691" s="217">
        <v>45131</v>
      </c>
      <c r="L3691" s="217">
        <v>45131</v>
      </c>
      <c r="M3691" s="217">
        <v>45131</v>
      </c>
      <c r="N3691" s="210" t="s">
        <v>6613</v>
      </c>
      <c r="O3691" s="115" t="s">
        <v>1504</v>
      </c>
      <c r="P3691" s="115">
        <f t="shared" si="160"/>
        <v>7</v>
      </c>
      <c r="Q3691" s="115">
        <f t="shared" si="161"/>
        <v>2023</v>
      </c>
      <c r="R3691" s="115"/>
      <c r="S3691" s="115" t="str">
        <f t="shared" si="158"/>
        <v>PMB</v>
      </c>
      <c r="T3691" s="115" t="str">
        <f>IFERROR(VLOOKUP(S3691,[1]LOKASI!$B$4:$D$19,2,0),"-")</f>
        <v>DISTRIK I</v>
      </c>
      <c r="U3691" s="216"/>
      <c r="V3691" s="216"/>
      <c r="W3691" s="215"/>
    </row>
    <row r="3692" spans="2:23" ht="69.75" hidden="1" customHeight="1" x14ac:dyDescent="0.35">
      <c r="B3692" s="115">
        <f t="shared" si="159"/>
        <v>3687</v>
      </c>
      <c r="C3692" s="115" t="s">
        <v>1300</v>
      </c>
      <c r="D3692" s="220" t="s">
        <v>6840</v>
      </c>
      <c r="E3692" s="186"/>
      <c r="F3692" s="187"/>
      <c r="G3692" s="214">
        <v>1</v>
      </c>
      <c r="H3692" s="214">
        <v>1</v>
      </c>
      <c r="I3692" s="214"/>
      <c r="J3692" s="219"/>
      <c r="K3692" s="217">
        <v>45131</v>
      </c>
      <c r="L3692" s="217">
        <v>45131</v>
      </c>
      <c r="M3692" s="217">
        <v>45131</v>
      </c>
      <c r="N3692" s="210" t="s">
        <v>6841</v>
      </c>
      <c r="O3692" s="115" t="s">
        <v>5306</v>
      </c>
      <c r="P3692" s="115">
        <f t="shared" si="160"/>
        <v>7</v>
      </c>
      <c r="Q3692" s="115">
        <f t="shared" si="161"/>
        <v>2023</v>
      </c>
      <c r="R3692" s="115"/>
      <c r="S3692" s="115" t="str">
        <f t="shared" si="158"/>
        <v>PMN</v>
      </c>
      <c r="T3692" s="115" t="str">
        <f>IFERROR(VLOOKUP(S3692,[1]LOKASI!$B$4:$D$19,2,0),"-")</f>
        <v>DISTRIK III</v>
      </c>
      <c r="U3692" s="216"/>
      <c r="V3692" s="216"/>
      <c r="W3692" s="215"/>
    </row>
    <row r="3693" spans="2:23" ht="69.75" hidden="1" customHeight="1" x14ac:dyDescent="0.35">
      <c r="B3693" s="115">
        <f t="shared" si="159"/>
        <v>3688</v>
      </c>
      <c r="C3693" s="115" t="s">
        <v>3679</v>
      </c>
      <c r="D3693" s="220" t="s">
        <v>6842</v>
      </c>
      <c r="E3693" s="186"/>
      <c r="F3693" s="187"/>
      <c r="G3693" s="214">
        <v>1</v>
      </c>
      <c r="H3693" s="214"/>
      <c r="I3693" s="214">
        <v>1</v>
      </c>
      <c r="J3693" s="219"/>
      <c r="K3693" s="217">
        <v>45132</v>
      </c>
      <c r="L3693" s="217">
        <v>45132</v>
      </c>
      <c r="M3693" s="217">
        <v>45133</v>
      </c>
      <c r="N3693" s="210" t="s">
        <v>6682</v>
      </c>
      <c r="O3693" s="115" t="s">
        <v>5306</v>
      </c>
      <c r="P3693" s="115">
        <f t="shared" si="160"/>
        <v>7</v>
      </c>
      <c r="Q3693" s="115">
        <f t="shared" si="161"/>
        <v>2023</v>
      </c>
      <c r="R3693" s="115"/>
      <c r="S3693" s="115" t="str">
        <f t="shared" si="158"/>
        <v>PMN</v>
      </c>
      <c r="T3693" s="115" t="str">
        <f>IFERROR(VLOOKUP(S3693,[1]LOKASI!$B$4:$D$19,2,0),"-")</f>
        <v>DISTRIK III</v>
      </c>
      <c r="U3693" s="216"/>
      <c r="V3693" s="216"/>
      <c r="W3693" s="215"/>
    </row>
    <row r="3694" spans="2:23" ht="69.75" hidden="1" customHeight="1" x14ac:dyDescent="0.35">
      <c r="B3694" s="115">
        <f t="shared" si="159"/>
        <v>3689</v>
      </c>
      <c r="C3694" s="115" t="s">
        <v>1300</v>
      </c>
      <c r="D3694" s="220" t="s">
        <v>6843</v>
      </c>
      <c r="E3694" s="186"/>
      <c r="F3694" s="187"/>
      <c r="G3694" s="214">
        <v>1</v>
      </c>
      <c r="H3694" s="214"/>
      <c r="I3694" s="214">
        <v>1</v>
      </c>
      <c r="J3694" s="219"/>
      <c r="K3694" s="217">
        <v>45132</v>
      </c>
      <c r="L3694" s="217">
        <v>45132</v>
      </c>
      <c r="M3694" s="217">
        <v>45132</v>
      </c>
      <c r="N3694" s="210" t="s">
        <v>6844</v>
      </c>
      <c r="O3694" s="115" t="s">
        <v>5306</v>
      </c>
      <c r="P3694" s="115">
        <f t="shared" si="160"/>
        <v>7</v>
      </c>
      <c r="Q3694" s="115">
        <f t="shared" si="161"/>
        <v>2023</v>
      </c>
      <c r="R3694" s="115"/>
      <c r="S3694" s="115" t="str">
        <f t="shared" si="158"/>
        <v>PMN</v>
      </c>
      <c r="T3694" s="115" t="str">
        <f>IFERROR(VLOOKUP(S3694,[1]LOKASI!$B$4:$D$19,2,0),"-")</f>
        <v>DISTRIK III</v>
      </c>
      <c r="U3694" s="216"/>
      <c r="V3694" s="216"/>
      <c r="W3694" s="215"/>
    </row>
    <row r="3695" spans="2:23" ht="69.75" hidden="1" customHeight="1" x14ac:dyDescent="0.35">
      <c r="B3695" s="115">
        <f t="shared" si="159"/>
        <v>3690</v>
      </c>
      <c r="C3695" s="115" t="s">
        <v>1300</v>
      </c>
      <c r="D3695" s="220" t="s">
        <v>6845</v>
      </c>
      <c r="E3695" s="186"/>
      <c r="F3695" s="187"/>
      <c r="G3695" s="214">
        <v>1</v>
      </c>
      <c r="H3695" s="214"/>
      <c r="I3695" s="214">
        <v>1</v>
      </c>
      <c r="J3695" s="219"/>
      <c r="K3695" s="217">
        <v>45133</v>
      </c>
      <c r="L3695" s="217">
        <v>45133</v>
      </c>
      <c r="M3695" s="217">
        <v>45133</v>
      </c>
      <c r="N3695" s="210" t="s">
        <v>6667</v>
      </c>
      <c r="O3695" s="115" t="s">
        <v>5306</v>
      </c>
      <c r="P3695" s="115">
        <f t="shared" si="160"/>
        <v>7</v>
      </c>
      <c r="Q3695" s="115">
        <f t="shared" si="161"/>
        <v>2023</v>
      </c>
      <c r="R3695" s="115"/>
      <c r="S3695" s="115" t="str">
        <f t="shared" si="158"/>
        <v>PMN</v>
      </c>
      <c r="T3695" s="115" t="str">
        <f>IFERROR(VLOOKUP(S3695,[1]LOKASI!$B$4:$D$19,2,0),"-")</f>
        <v>DISTRIK III</v>
      </c>
      <c r="U3695" s="216"/>
      <c r="V3695" s="216"/>
      <c r="W3695" s="215"/>
    </row>
    <row r="3696" spans="2:23" ht="69.75" hidden="1" customHeight="1" x14ac:dyDescent="0.35">
      <c r="B3696" s="115">
        <f t="shared" si="159"/>
        <v>3691</v>
      </c>
      <c r="C3696" s="115" t="s">
        <v>1300</v>
      </c>
      <c r="D3696" s="127" t="s">
        <v>6846</v>
      </c>
      <c r="E3696" s="117"/>
      <c r="F3696" s="118"/>
      <c r="G3696" s="119">
        <v>1</v>
      </c>
      <c r="H3696" s="119"/>
      <c r="I3696" s="119">
        <v>1</v>
      </c>
      <c r="J3696" s="119"/>
      <c r="K3696" s="217">
        <v>45135</v>
      </c>
      <c r="L3696" s="217">
        <v>45135</v>
      </c>
      <c r="M3696" s="217">
        <v>45135</v>
      </c>
      <c r="N3696" s="115" t="s">
        <v>6847</v>
      </c>
      <c r="O3696" s="115" t="s">
        <v>6826</v>
      </c>
      <c r="P3696" s="115">
        <f t="shared" si="160"/>
        <v>7</v>
      </c>
      <c r="Q3696" s="115">
        <f t="shared" si="161"/>
        <v>2023</v>
      </c>
      <c r="R3696" s="115"/>
      <c r="S3696" s="115" t="str">
        <f t="shared" si="158"/>
        <v>SP VI TLJ - SP I TLJ</v>
      </c>
      <c r="T3696" s="115" t="str">
        <f>IFERROR(VLOOKUP(S3696,[1]LOKASI!$B$4:$D$19,2,0),"-")</f>
        <v>-</v>
      </c>
      <c r="U3696" s="216"/>
      <c r="V3696" s="216"/>
      <c r="W3696" s="215"/>
    </row>
    <row r="3697" spans="2:23" ht="69.75" hidden="1" customHeight="1" x14ac:dyDescent="0.35">
      <c r="B3697" s="115">
        <f t="shared" si="159"/>
        <v>3692</v>
      </c>
      <c r="C3697" s="115" t="s">
        <v>1755</v>
      </c>
      <c r="D3697" s="127" t="s">
        <v>6848</v>
      </c>
      <c r="E3697" s="117"/>
      <c r="F3697" s="118"/>
      <c r="G3697" s="119">
        <v>1</v>
      </c>
      <c r="H3697" s="119"/>
      <c r="I3697" s="119"/>
      <c r="J3697" s="119">
        <v>12</v>
      </c>
      <c r="K3697" s="217">
        <v>45135</v>
      </c>
      <c r="L3697" s="217">
        <v>45135</v>
      </c>
      <c r="M3697" s="217">
        <v>45135</v>
      </c>
      <c r="N3697" s="115" t="s">
        <v>6849</v>
      </c>
      <c r="O3697" s="115" t="s">
        <v>1150</v>
      </c>
      <c r="P3697" s="115">
        <f t="shared" si="160"/>
        <v>7</v>
      </c>
      <c r="Q3697" s="115">
        <f t="shared" si="161"/>
        <v>2023</v>
      </c>
      <c r="R3697" s="115"/>
      <c r="S3697" s="115" t="str">
        <f t="shared" si="158"/>
        <v>TLJ</v>
      </c>
      <c r="T3697" s="115" t="str">
        <f>IFERROR(VLOOKUP(S3697,[1]LOKASI!$B$4:$D$19,2,0),"-")</f>
        <v>DISTRIK I</v>
      </c>
      <c r="U3697" s="216"/>
      <c r="V3697" s="216"/>
      <c r="W3697" s="215"/>
    </row>
    <row r="3698" spans="2:23" ht="69.75" hidden="1" customHeight="1" x14ac:dyDescent="0.35">
      <c r="B3698" s="115">
        <f t="shared" si="159"/>
        <v>3693</v>
      </c>
      <c r="C3698" s="115" t="s">
        <v>1300</v>
      </c>
      <c r="D3698" s="127" t="s">
        <v>6850</v>
      </c>
      <c r="E3698" s="117"/>
      <c r="F3698" s="118"/>
      <c r="G3698" s="119">
        <v>1</v>
      </c>
      <c r="H3698" s="119"/>
      <c r="I3698" s="119"/>
      <c r="J3698" s="119">
        <v>15</v>
      </c>
      <c r="K3698" s="217">
        <v>45135</v>
      </c>
      <c r="L3698" s="217">
        <v>45135</v>
      </c>
      <c r="M3698" s="217">
        <v>45135</v>
      </c>
      <c r="N3698" s="115" t="s">
        <v>6851</v>
      </c>
      <c r="O3698" s="115" t="s">
        <v>6852</v>
      </c>
      <c r="P3698" s="115">
        <f t="shared" si="160"/>
        <v>7</v>
      </c>
      <c r="Q3698" s="115">
        <f t="shared" si="161"/>
        <v>2023</v>
      </c>
      <c r="R3698" s="115"/>
      <c r="S3698" s="115" t="str">
        <f t="shared" si="158"/>
        <v>SP VI TLJ - SP IX TLJ</v>
      </c>
      <c r="T3698" s="115" t="str">
        <f>IFERROR(VLOOKUP(S3698,[1]LOKASI!$B$4:$D$19,2,0),"-")</f>
        <v>-</v>
      </c>
      <c r="U3698" s="216"/>
      <c r="V3698" s="216"/>
      <c r="W3698" s="215"/>
    </row>
    <row r="3699" spans="2:23" ht="69.75" hidden="1" customHeight="1" x14ac:dyDescent="0.35">
      <c r="B3699" s="115">
        <f t="shared" si="159"/>
        <v>3694</v>
      </c>
      <c r="C3699" s="115" t="s">
        <v>1300</v>
      </c>
      <c r="D3699" s="127" t="s">
        <v>6853</v>
      </c>
      <c r="E3699" s="117"/>
      <c r="F3699" s="118"/>
      <c r="G3699" s="119">
        <v>1</v>
      </c>
      <c r="H3699" s="119"/>
      <c r="I3699" s="119">
        <v>1</v>
      </c>
      <c r="J3699" s="119"/>
      <c r="K3699" s="217">
        <v>45136</v>
      </c>
      <c r="L3699" s="217">
        <v>45136</v>
      </c>
      <c r="M3699" s="217">
        <v>45136</v>
      </c>
      <c r="N3699" s="115" t="s">
        <v>6851</v>
      </c>
      <c r="O3699" s="115" t="s">
        <v>6852</v>
      </c>
      <c r="P3699" s="115">
        <f t="shared" si="160"/>
        <v>7</v>
      </c>
      <c r="Q3699" s="115">
        <f t="shared" si="161"/>
        <v>2023</v>
      </c>
      <c r="R3699" s="115"/>
      <c r="S3699" s="115" t="str">
        <f t="shared" si="158"/>
        <v>SP VI TLJ - SP IX TLJ</v>
      </c>
      <c r="T3699" s="115" t="str">
        <f>IFERROR(VLOOKUP(S3699,[1]LOKASI!$B$4:$D$19,2,0),"-")</f>
        <v>-</v>
      </c>
      <c r="U3699" s="216"/>
      <c r="V3699" s="216"/>
      <c r="W3699" s="215"/>
    </row>
    <row r="3700" spans="2:23" ht="69.75" hidden="1" customHeight="1" x14ac:dyDescent="0.35">
      <c r="B3700" s="115">
        <f t="shared" si="159"/>
        <v>3695</v>
      </c>
      <c r="C3700" s="115" t="s">
        <v>1300</v>
      </c>
      <c r="D3700" s="127" t="s">
        <v>6854</v>
      </c>
      <c r="E3700" s="117"/>
      <c r="F3700" s="118"/>
      <c r="G3700" s="119">
        <v>1</v>
      </c>
      <c r="H3700" s="119">
        <v>1</v>
      </c>
      <c r="I3700" s="119"/>
      <c r="J3700" s="119"/>
      <c r="K3700" s="217">
        <v>45136</v>
      </c>
      <c r="L3700" s="217">
        <v>45136</v>
      </c>
      <c r="M3700" s="217">
        <v>45136</v>
      </c>
      <c r="N3700" s="115" t="s">
        <v>6855</v>
      </c>
      <c r="O3700" s="115" t="s">
        <v>5306</v>
      </c>
      <c r="P3700" s="115">
        <f t="shared" si="160"/>
        <v>7</v>
      </c>
      <c r="Q3700" s="115">
        <f t="shared" si="161"/>
        <v>2023</v>
      </c>
      <c r="R3700" s="115"/>
      <c r="S3700" s="115" t="str">
        <f t="shared" si="158"/>
        <v>PMN</v>
      </c>
      <c r="T3700" s="115" t="str">
        <f>IFERROR(VLOOKUP(S3700,[1]LOKASI!$B$4:$D$19,2,0),"-")</f>
        <v>DISTRIK III</v>
      </c>
      <c r="U3700" s="216"/>
      <c r="V3700" s="216"/>
      <c r="W3700" s="215"/>
    </row>
    <row r="3701" spans="2:23" ht="69.75" hidden="1" customHeight="1" x14ac:dyDescent="0.35">
      <c r="B3701" s="115">
        <f t="shared" si="159"/>
        <v>3696</v>
      </c>
      <c r="C3701" s="115" t="s">
        <v>1755</v>
      </c>
      <c r="D3701" s="127" t="s">
        <v>6856</v>
      </c>
      <c r="E3701" s="117"/>
      <c r="F3701" s="118"/>
      <c r="G3701" s="119">
        <v>1</v>
      </c>
      <c r="H3701" s="119"/>
      <c r="I3701" s="119"/>
      <c r="J3701" s="119"/>
      <c r="K3701" s="217">
        <v>45136</v>
      </c>
      <c r="L3701" s="217">
        <v>45136</v>
      </c>
      <c r="M3701" s="217">
        <v>45136</v>
      </c>
      <c r="N3701" s="115" t="s">
        <v>6857</v>
      </c>
      <c r="O3701" s="115" t="s">
        <v>1368</v>
      </c>
      <c r="P3701" s="115">
        <f t="shared" si="160"/>
        <v>7</v>
      </c>
      <c r="Q3701" s="115">
        <f t="shared" si="161"/>
        <v>2023</v>
      </c>
      <c r="R3701" s="115"/>
      <c r="S3701" s="115" t="str">
        <f t="shared" si="158"/>
        <v>BRG</v>
      </c>
      <c r="T3701" s="115" t="str">
        <f>IFERROR(VLOOKUP(S3701,[1]LOKASI!$B$4:$D$19,2,0),"-")</f>
        <v>DISTRIK III</v>
      </c>
      <c r="U3701" s="216"/>
      <c r="V3701" s="216"/>
      <c r="W3701" s="215"/>
    </row>
    <row r="3702" spans="2:23" ht="69.75" hidden="1" customHeight="1" x14ac:dyDescent="0.35">
      <c r="B3702" s="115">
        <f t="shared" si="159"/>
        <v>3697</v>
      </c>
      <c r="C3702" s="115" t="s">
        <v>1300</v>
      </c>
      <c r="D3702" s="127" t="s">
        <v>6858</v>
      </c>
      <c r="E3702" s="117"/>
      <c r="F3702" s="118"/>
      <c r="G3702" s="119">
        <v>1</v>
      </c>
      <c r="H3702" s="119">
        <v>1</v>
      </c>
      <c r="I3702" s="119"/>
      <c r="J3702" s="119"/>
      <c r="K3702" s="217">
        <v>45137</v>
      </c>
      <c r="L3702" s="217">
        <v>45137</v>
      </c>
      <c r="M3702" s="217">
        <v>45137</v>
      </c>
      <c r="N3702" s="115" t="s">
        <v>6859</v>
      </c>
      <c r="O3702" s="115" t="s">
        <v>5306</v>
      </c>
      <c r="P3702" s="115">
        <f t="shared" si="160"/>
        <v>7</v>
      </c>
      <c r="Q3702" s="115">
        <f t="shared" si="161"/>
        <v>2023</v>
      </c>
      <c r="R3702" s="115"/>
      <c r="S3702" s="115" t="str">
        <f t="shared" si="158"/>
        <v>PMN</v>
      </c>
      <c r="T3702" s="115" t="str">
        <f>IFERROR(VLOOKUP(S3702,[1]LOKASI!$B$4:$D$19,2,0),"-")</f>
        <v>DISTRIK III</v>
      </c>
      <c r="U3702" s="216"/>
      <c r="V3702" s="216"/>
      <c r="W3702" s="215"/>
    </row>
    <row r="3703" spans="2:23" ht="69.75" hidden="1" customHeight="1" x14ac:dyDescent="0.35">
      <c r="B3703" s="115">
        <f t="shared" si="159"/>
        <v>3698</v>
      </c>
      <c r="C3703" s="115" t="s">
        <v>1755</v>
      </c>
      <c r="D3703" s="127" t="s">
        <v>6860</v>
      </c>
      <c r="E3703" s="117"/>
      <c r="F3703" s="118"/>
      <c r="G3703" s="119">
        <v>1</v>
      </c>
      <c r="H3703" s="119"/>
      <c r="I3703" s="119"/>
      <c r="J3703" s="119">
        <v>16</v>
      </c>
      <c r="K3703" s="217">
        <v>45137</v>
      </c>
      <c r="L3703" s="217">
        <v>45137</v>
      </c>
      <c r="M3703" s="217">
        <v>45137</v>
      </c>
      <c r="N3703" s="115" t="s">
        <v>6861</v>
      </c>
      <c r="O3703" s="115" t="s">
        <v>1518</v>
      </c>
      <c r="P3703" s="115">
        <f t="shared" si="160"/>
        <v>7</v>
      </c>
      <c r="Q3703" s="115">
        <f t="shared" si="161"/>
        <v>2023</v>
      </c>
      <c r="R3703" s="115"/>
      <c r="S3703" s="115" t="str">
        <f t="shared" si="158"/>
        <v>PMB</v>
      </c>
      <c r="T3703" s="115" t="str">
        <f>IFERROR(VLOOKUP(S3703,[1]LOKASI!$B$4:$D$19,2,0),"-")</f>
        <v>DISTRIK I</v>
      </c>
      <c r="U3703" s="216"/>
      <c r="V3703" s="216"/>
      <c r="W3703" s="215"/>
    </row>
    <row r="3704" spans="2:23" ht="69.75" hidden="1" customHeight="1" x14ac:dyDescent="0.35">
      <c r="B3704" s="115">
        <f t="shared" si="159"/>
        <v>3699</v>
      </c>
      <c r="C3704" s="115" t="s">
        <v>1300</v>
      </c>
      <c r="D3704" s="127" t="s">
        <v>6862</v>
      </c>
      <c r="E3704" s="117"/>
      <c r="F3704" s="118"/>
      <c r="G3704" s="119">
        <v>2</v>
      </c>
      <c r="H3704" s="119"/>
      <c r="I3704" s="119">
        <v>2</v>
      </c>
      <c r="J3704" s="119"/>
      <c r="K3704" s="217">
        <v>45137</v>
      </c>
      <c r="L3704" s="217">
        <v>45137</v>
      </c>
      <c r="M3704" s="217">
        <v>45137</v>
      </c>
      <c r="N3704" s="115" t="s">
        <v>6863</v>
      </c>
      <c r="O3704" s="115" t="s">
        <v>1423</v>
      </c>
      <c r="P3704" s="115">
        <f t="shared" si="160"/>
        <v>7</v>
      </c>
      <c r="Q3704" s="115">
        <f t="shared" si="161"/>
        <v>2023</v>
      </c>
      <c r="R3704" s="115"/>
      <c r="S3704" s="115" t="str">
        <f t="shared" si="158"/>
        <v>GNK-72</v>
      </c>
      <c r="T3704" s="115" t="str">
        <f>IFERROR(VLOOKUP(S3704,[1]LOKASI!$B$4:$D$19,2,0),"-")</f>
        <v>-</v>
      </c>
      <c r="U3704" s="216"/>
      <c r="V3704" s="216"/>
      <c r="W3704" s="215"/>
    </row>
    <row r="3705" spans="2:23" ht="69.75" hidden="1" customHeight="1" x14ac:dyDescent="0.35">
      <c r="B3705" s="115">
        <f t="shared" si="159"/>
        <v>3700</v>
      </c>
      <c r="C3705" s="115" t="s">
        <v>1300</v>
      </c>
      <c r="D3705" s="127" t="s">
        <v>6864</v>
      </c>
      <c r="E3705" s="117"/>
      <c r="F3705" s="118"/>
      <c r="G3705" s="119">
        <v>1</v>
      </c>
      <c r="H3705" s="119">
        <v>1</v>
      </c>
      <c r="I3705" s="119"/>
      <c r="J3705" s="119"/>
      <c r="K3705" s="217">
        <v>45138</v>
      </c>
      <c r="L3705" s="217">
        <v>45138</v>
      </c>
      <c r="M3705" s="217">
        <v>45138</v>
      </c>
      <c r="N3705" s="115" t="s">
        <v>6865</v>
      </c>
      <c r="O3705" s="115" t="s">
        <v>1900</v>
      </c>
      <c r="P3705" s="115">
        <f t="shared" si="160"/>
        <v>7</v>
      </c>
      <c r="Q3705" s="115">
        <f t="shared" si="161"/>
        <v>2023</v>
      </c>
      <c r="R3705" s="115"/>
      <c r="S3705" s="115" t="str">
        <f t="shared" si="158"/>
        <v>AUR</v>
      </c>
      <c r="T3705" s="115" t="str">
        <f>IFERROR(VLOOKUP(S3705,[1]LOKASI!$B$4:$D$19,2,0),"-")</f>
        <v>DISTRIK III</v>
      </c>
      <c r="U3705" s="216"/>
      <c r="V3705" s="216"/>
      <c r="W3705" s="215"/>
    </row>
    <row r="3706" spans="2:23" ht="69.75" hidden="1" customHeight="1" x14ac:dyDescent="0.35">
      <c r="B3706" s="115">
        <f t="shared" si="159"/>
        <v>3701</v>
      </c>
      <c r="C3706" s="115" t="s">
        <v>1755</v>
      </c>
      <c r="D3706" s="185" t="s">
        <v>6866</v>
      </c>
      <c r="E3706" s="186"/>
      <c r="F3706" s="187"/>
      <c r="G3706" s="119">
        <v>1</v>
      </c>
      <c r="H3706" s="217"/>
      <c r="I3706" s="217"/>
      <c r="J3706" s="115">
        <v>60</v>
      </c>
      <c r="K3706" s="217">
        <v>45139</v>
      </c>
      <c r="L3706" s="217">
        <v>45139</v>
      </c>
      <c r="M3706" s="217">
        <v>45139</v>
      </c>
      <c r="N3706" s="115" t="s">
        <v>6867</v>
      </c>
      <c r="O3706" s="115" t="s">
        <v>623</v>
      </c>
      <c r="P3706" s="115">
        <f t="shared" si="160"/>
        <v>8</v>
      </c>
      <c r="Q3706" s="115">
        <f t="shared" si="161"/>
        <v>2023</v>
      </c>
      <c r="R3706" s="115"/>
      <c r="S3706" s="115" t="str">
        <f t="shared" si="158"/>
        <v>TLJ</v>
      </c>
      <c r="T3706" s="115" t="str">
        <f>IFERROR(VLOOKUP(S3706,[1]LOKASI!$B$4:$D$19,2,0),"-")</f>
        <v>DISTRIK I</v>
      </c>
      <c r="U3706" s="216"/>
      <c r="V3706" s="216"/>
      <c r="W3706" s="215"/>
    </row>
    <row r="3707" spans="2:23" ht="69.75" hidden="1" customHeight="1" x14ac:dyDescent="0.35">
      <c r="B3707" s="115">
        <f t="shared" si="159"/>
        <v>3702</v>
      </c>
      <c r="C3707" s="115" t="s">
        <v>1755</v>
      </c>
      <c r="D3707" s="185" t="s">
        <v>6868</v>
      </c>
      <c r="E3707" s="186"/>
      <c r="F3707" s="187"/>
      <c r="G3707" s="119">
        <v>1</v>
      </c>
      <c r="H3707" s="217"/>
      <c r="I3707" s="217"/>
      <c r="J3707" s="115"/>
      <c r="K3707" s="217">
        <v>45140</v>
      </c>
      <c r="L3707" s="217">
        <v>45140</v>
      </c>
      <c r="M3707" s="217">
        <v>45140</v>
      </c>
      <c r="N3707" s="115" t="s">
        <v>6869</v>
      </c>
      <c r="O3707" s="115" t="s">
        <v>1431</v>
      </c>
      <c r="P3707" s="115">
        <f t="shared" si="160"/>
        <v>8</v>
      </c>
      <c r="Q3707" s="115">
        <f t="shared" si="161"/>
        <v>2023</v>
      </c>
      <c r="R3707" s="115"/>
      <c r="S3707" s="115" t="str">
        <f t="shared" si="158"/>
        <v>GNK</v>
      </c>
      <c r="T3707" s="115" t="str">
        <f>IFERROR(VLOOKUP(S3707,[1]LOKASI!$B$4:$D$19,2,0),"-")</f>
        <v>DISTRIK I</v>
      </c>
      <c r="U3707" s="216"/>
      <c r="V3707" s="216"/>
      <c r="W3707" s="215"/>
    </row>
    <row r="3708" spans="2:23" ht="69.75" hidden="1" customHeight="1" x14ac:dyDescent="0.35">
      <c r="B3708" s="115">
        <f t="shared" si="159"/>
        <v>3703</v>
      </c>
      <c r="C3708" s="115" t="s">
        <v>1755</v>
      </c>
      <c r="D3708" s="185" t="s">
        <v>6870</v>
      </c>
      <c r="E3708" s="186"/>
      <c r="F3708" s="187"/>
      <c r="G3708" s="214">
        <v>1</v>
      </c>
      <c r="H3708" s="214"/>
      <c r="I3708" s="214">
        <v>1</v>
      </c>
      <c r="J3708" s="115"/>
      <c r="K3708" s="217">
        <v>45140</v>
      </c>
      <c r="L3708" s="217">
        <v>45140</v>
      </c>
      <c r="M3708" s="217">
        <v>45140</v>
      </c>
      <c r="N3708" s="115" t="s">
        <v>6678</v>
      </c>
      <c r="O3708" s="115" t="s">
        <v>1426</v>
      </c>
      <c r="P3708" s="115">
        <f t="shared" si="160"/>
        <v>8</v>
      </c>
      <c r="Q3708" s="115">
        <f t="shared" si="161"/>
        <v>2023</v>
      </c>
      <c r="R3708" s="115"/>
      <c r="S3708" s="115" t="str">
        <f t="shared" si="158"/>
        <v>GNK</v>
      </c>
      <c r="T3708" s="115" t="str">
        <f>IFERROR(VLOOKUP(S3708,[1]LOKASI!$B$4:$D$19,2,0),"-")</f>
        <v>DISTRIK I</v>
      </c>
      <c r="U3708" s="216"/>
      <c r="V3708" s="216"/>
      <c r="W3708" s="215"/>
    </row>
    <row r="3709" spans="2:23" ht="69.75" hidden="1" customHeight="1" x14ac:dyDescent="0.35">
      <c r="B3709" s="115">
        <f t="shared" si="159"/>
        <v>3704</v>
      </c>
      <c r="C3709" s="115" t="s">
        <v>1755</v>
      </c>
      <c r="D3709" s="185" t="s">
        <v>6871</v>
      </c>
      <c r="E3709" s="186"/>
      <c r="F3709" s="187"/>
      <c r="G3709" s="214">
        <v>1</v>
      </c>
      <c r="H3709" s="214"/>
      <c r="I3709" s="214"/>
      <c r="J3709" s="115">
        <v>24</v>
      </c>
      <c r="K3709" s="217">
        <v>45140</v>
      </c>
      <c r="L3709" s="217">
        <v>45140</v>
      </c>
      <c r="M3709" s="217">
        <v>45140</v>
      </c>
      <c r="N3709" s="115" t="s">
        <v>6772</v>
      </c>
      <c r="O3709" s="115" t="s">
        <v>2200</v>
      </c>
      <c r="P3709" s="115">
        <f t="shared" si="160"/>
        <v>8</v>
      </c>
      <c r="Q3709" s="115">
        <f t="shared" si="161"/>
        <v>2023</v>
      </c>
      <c r="R3709" s="115"/>
      <c r="S3709" s="115" t="str">
        <f t="shared" si="158"/>
        <v>TMT</v>
      </c>
      <c r="T3709" s="115" t="str">
        <f>IFERROR(VLOOKUP(S3709,[1]LOKASI!$B$4:$D$19,2,0),"-")</f>
        <v>DISTRIK II</v>
      </c>
      <c r="U3709" s="216"/>
      <c r="V3709" s="216"/>
      <c r="W3709" s="215"/>
    </row>
    <row r="3710" spans="2:23" ht="69.75" hidden="1" customHeight="1" x14ac:dyDescent="0.35">
      <c r="B3710" s="115">
        <f t="shared" si="159"/>
        <v>3705</v>
      </c>
      <c r="C3710" s="115" t="s">
        <v>1755</v>
      </c>
      <c r="D3710" s="185" t="s">
        <v>6872</v>
      </c>
      <c r="E3710" s="186"/>
      <c r="F3710" s="187"/>
      <c r="G3710" s="214">
        <v>1</v>
      </c>
      <c r="H3710" s="214"/>
      <c r="I3710" s="214"/>
      <c r="J3710" s="115"/>
      <c r="K3710" s="217">
        <v>45141</v>
      </c>
      <c r="L3710" s="217">
        <v>45141</v>
      </c>
      <c r="M3710" s="217">
        <v>45141</v>
      </c>
      <c r="N3710" s="115" t="s">
        <v>6873</v>
      </c>
      <c r="O3710" s="115" t="s">
        <v>6874</v>
      </c>
      <c r="P3710" s="115">
        <f t="shared" si="160"/>
        <v>8</v>
      </c>
      <c r="Q3710" s="115">
        <f t="shared" si="161"/>
        <v>2023</v>
      </c>
      <c r="R3710" s="115"/>
      <c r="S3710" s="115" t="str">
        <f t="shared" si="158"/>
        <v>LBK</v>
      </c>
      <c r="T3710" s="115" t="str">
        <f>IFERROR(VLOOKUP(S3710,[1]LOKASI!$B$4:$D$19,2,0),"-")</f>
        <v>DISTRIK I</v>
      </c>
      <c r="U3710" s="216"/>
      <c r="V3710" s="216"/>
      <c r="W3710" s="215"/>
    </row>
    <row r="3711" spans="2:23" ht="69.75" hidden="1" customHeight="1" x14ac:dyDescent="0.35">
      <c r="B3711" s="115">
        <f t="shared" si="159"/>
        <v>3706</v>
      </c>
      <c r="C3711" s="115" t="s">
        <v>1755</v>
      </c>
      <c r="D3711" s="185" t="s">
        <v>6875</v>
      </c>
      <c r="E3711" s="186"/>
      <c r="F3711" s="187"/>
      <c r="G3711" s="214">
        <v>1</v>
      </c>
      <c r="H3711" s="214">
        <v>1</v>
      </c>
      <c r="I3711" s="214"/>
      <c r="J3711" s="115"/>
      <c r="K3711" s="217">
        <v>45141</v>
      </c>
      <c r="L3711" s="217">
        <v>45141</v>
      </c>
      <c r="M3711" s="217">
        <v>45141</v>
      </c>
      <c r="N3711" s="115" t="s">
        <v>6876</v>
      </c>
      <c r="O3711" s="115" t="s">
        <v>1595</v>
      </c>
      <c r="P3711" s="115">
        <f t="shared" si="160"/>
        <v>8</v>
      </c>
      <c r="Q3711" s="115">
        <f t="shared" si="161"/>
        <v>2023</v>
      </c>
      <c r="R3711" s="115"/>
      <c r="S3711" s="115" t="str">
        <f t="shared" si="158"/>
        <v>TLJ</v>
      </c>
      <c r="T3711" s="115" t="str">
        <f>IFERROR(VLOOKUP(S3711,[1]LOKASI!$B$4:$D$19,2,0),"-")</f>
        <v>DISTRIK I</v>
      </c>
      <c r="U3711" s="216"/>
      <c r="V3711" s="216"/>
      <c r="W3711" s="215"/>
    </row>
    <row r="3712" spans="2:23" ht="69.75" hidden="1" customHeight="1" x14ac:dyDescent="0.35">
      <c r="B3712" s="115">
        <f t="shared" si="159"/>
        <v>3707</v>
      </c>
      <c r="C3712" s="115" t="s">
        <v>1755</v>
      </c>
      <c r="D3712" s="185" t="s">
        <v>6877</v>
      </c>
      <c r="E3712" s="186"/>
      <c r="F3712" s="187"/>
      <c r="G3712" s="214">
        <v>1</v>
      </c>
      <c r="H3712" s="214"/>
      <c r="I3712" s="214"/>
      <c r="J3712" s="119">
        <v>4</v>
      </c>
      <c r="K3712" s="217">
        <v>45142</v>
      </c>
      <c r="L3712" s="217">
        <v>45142</v>
      </c>
      <c r="M3712" s="217">
        <v>45142</v>
      </c>
      <c r="N3712" s="115" t="s">
        <v>6878</v>
      </c>
      <c r="O3712" s="115" t="s">
        <v>1595</v>
      </c>
      <c r="P3712" s="115">
        <f t="shared" si="160"/>
        <v>8</v>
      </c>
      <c r="Q3712" s="115">
        <f t="shared" si="161"/>
        <v>2023</v>
      </c>
      <c r="R3712" s="115"/>
      <c r="S3712" s="115" t="str">
        <f t="shared" si="158"/>
        <v>TLJ</v>
      </c>
      <c r="T3712" s="115" t="str">
        <f>IFERROR(VLOOKUP(S3712,[1]LOKASI!$B$4:$D$19,2,0),"-")</f>
        <v>DISTRIK I</v>
      </c>
      <c r="U3712" s="216"/>
      <c r="V3712" s="216"/>
      <c r="W3712" s="215"/>
    </row>
    <row r="3713" spans="2:23" ht="69.75" hidden="1" customHeight="1" x14ac:dyDescent="0.35">
      <c r="B3713" s="115">
        <f t="shared" si="159"/>
        <v>3708</v>
      </c>
      <c r="C3713" s="115" t="s">
        <v>1755</v>
      </c>
      <c r="D3713" s="185" t="s">
        <v>6879</v>
      </c>
      <c r="E3713" s="186"/>
      <c r="F3713" s="187"/>
      <c r="G3713" s="214">
        <v>1</v>
      </c>
      <c r="H3713" s="214"/>
      <c r="I3713" s="214"/>
      <c r="J3713" s="119">
        <v>9</v>
      </c>
      <c r="K3713" s="217">
        <v>45142</v>
      </c>
      <c r="L3713" s="217">
        <v>45142</v>
      </c>
      <c r="M3713" s="217">
        <v>45142</v>
      </c>
      <c r="N3713" s="115" t="s">
        <v>6772</v>
      </c>
      <c r="O3713" s="115" t="s">
        <v>1795</v>
      </c>
      <c r="P3713" s="115">
        <f t="shared" si="160"/>
        <v>8</v>
      </c>
      <c r="Q3713" s="115">
        <f t="shared" si="161"/>
        <v>2023</v>
      </c>
      <c r="R3713" s="115"/>
      <c r="S3713" s="115" t="str">
        <f t="shared" si="158"/>
        <v>TMT</v>
      </c>
      <c r="T3713" s="115" t="str">
        <f>IFERROR(VLOOKUP(S3713,[1]LOKASI!$B$4:$D$19,2,0),"-")</f>
        <v>DISTRIK II</v>
      </c>
      <c r="U3713" s="216"/>
      <c r="V3713" s="216"/>
      <c r="W3713" s="215"/>
    </row>
    <row r="3714" spans="2:23" ht="69.75" hidden="1" customHeight="1" x14ac:dyDescent="0.35">
      <c r="B3714" s="115">
        <f t="shared" si="159"/>
        <v>3709</v>
      </c>
      <c r="C3714" s="115" t="s">
        <v>2301</v>
      </c>
      <c r="D3714" s="185" t="s">
        <v>6880</v>
      </c>
      <c r="E3714" s="186"/>
      <c r="F3714" s="187"/>
      <c r="G3714" s="214">
        <v>1</v>
      </c>
      <c r="H3714" s="214"/>
      <c r="I3714" s="214">
        <v>1</v>
      </c>
      <c r="J3714" s="115"/>
      <c r="K3714" s="217">
        <v>45143</v>
      </c>
      <c r="L3714" s="217">
        <v>45143</v>
      </c>
      <c r="M3714" s="217">
        <v>45143</v>
      </c>
      <c r="N3714" s="115" t="s">
        <v>6881</v>
      </c>
      <c r="O3714" s="115" t="s">
        <v>6415</v>
      </c>
      <c r="P3714" s="115">
        <f t="shared" si="160"/>
        <v>8</v>
      </c>
      <c r="Q3714" s="115">
        <f t="shared" si="161"/>
        <v>2023</v>
      </c>
      <c r="R3714" s="115"/>
      <c r="S3714" s="115" t="str">
        <f t="shared" si="158"/>
        <v>SP I TTB</v>
      </c>
      <c r="T3714" s="115" t="str">
        <f>IFERROR(VLOOKUP(S3714,[1]LOKASI!$B$4:$D$19,2,0),"-")</f>
        <v>-</v>
      </c>
      <c r="U3714" s="216"/>
      <c r="V3714" s="216"/>
      <c r="W3714" s="215"/>
    </row>
    <row r="3715" spans="2:23" ht="69.75" hidden="1" customHeight="1" x14ac:dyDescent="0.35">
      <c r="B3715" s="115">
        <f t="shared" si="159"/>
        <v>3710</v>
      </c>
      <c r="C3715" s="115" t="s">
        <v>1755</v>
      </c>
      <c r="D3715" s="185" t="s">
        <v>6882</v>
      </c>
      <c r="E3715" s="186"/>
      <c r="F3715" s="187"/>
      <c r="G3715" s="214">
        <v>1</v>
      </c>
      <c r="H3715" s="214"/>
      <c r="I3715" s="214"/>
      <c r="J3715" s="115">
        <v>6</v>
      </c>
      <c r="K3715" s="217">
        <v>45143</v>
      </c>
      <c r="L3715" s="217">
        <v>45143</v>
      </c>
      <c r="M3715" s="217">
        <v>45143</v>
      </c>
      <c r="N3715" s="115" t="s">
        <v>6457</v>
      </c>
      <c r="O3715" s="115" t="s">
        <v>1360</v>
      </c>
      <c r="P3715" s="115">
        <f t="shared" si="160"/>
        <v>8</v>
      </c>
      <c r="Q3715" s="115">
        <f t="shared" si="161"/>
        <v>2023</v>
      </c>
      <c r="R3715" s="115"/>
      <c r="S3715" s="115" t="str">
        <f t="shared" si="158"/>
        <v>BRG</v>
      </c>
      <c r="T3715" s="115" t="str">
        <f>IFERROR(VLOOKUP(S3715,[1]LOKASI!$B$4:$D$19,2,0),"-")</f>
        <v>DISTRIK III</v>
      </c>
      <c r="U3715" s="216"/>
      <c r="V3715" s="216"/>
      <c r="W3715" s="215"/>
    </row>
    <row r="3716" spans="2:23" ht="69.75" hidden="1" customHeight="1" x14ac:dyDescent="0.35">
      <c r="B3716" s="115">
        <f t="shared" si="159"/>
        <v>3711</v>
      </c>
      <c r="C3716" s="115" t="s">
        <v>1755</v>
      </c>
      <c r="D3716" s="185" t="s">
        <v>6883</v>
      </c>
      <c r="E3716" s="186"/>
      <c r="F3716" s="187"/>
      <c r="G3716" s="214">
        <v>1</v>
      </c>
      <c r="H3716" s="214"/>
      <c r="I3716" s="214">
        <v>1</v>
      </c>
      <c r="J3716" s="115"/>
      <c r="K3716" s="217">
        <v>45143</v>
      </c>
      <c r="L3716" s="217">
        <v>45143</v>
      </c>
      <c r="M3716" s="217">
        <v>45143</v>
      </c>
      <c r="N3716" s="115" t="s">
        <v>6884</v>
      </c>
      <c r="O3716" s="115" t="s">
        <v>1348</v>
      </c>
      <c r="P3716" s="115">
        <f t="shared" si="160"/>
        <v>8</v>
      </c>
      <c r="Q3716" s="115">
        <f t="shared" si="161"/>
        <v>2023</v>
      </c>
      <c r="R3716" s="115"/>
      <c r="S3716" s="115" t="str">
        <f t="shared" si="158"/>
        <v xml:space="preserve">SP </v>
      </c>
      <c r="T3716" s="115" t="str">
        <f>IFERROR(VLOOKUP(S3716,[1]LOKASI!$B$4:$D$19,2,0),"-")</f>
        <v>-</v>
      </c>
      <c r="U3716" s="216"/>
      <c r="V3716" s="216"/>
      <c r="W3716" s="215"/>
    </row>
    <row r="3717" spans="2:23" ht="69.75" hidden="1" customHeight="1" x14ac:dyDescent="0.35">
      <c r="B3717" s="115">
        <f t="shared" si="159"/>
        <v>3712</v>
      </c>
      <c r="C3717" s="115" t="s">
        <v>1755</v>
      </c>
      <c r="D3717" s="185" t="s">
        <v>6885</v>
      </c>
      <c r="E3717" s="186"/>
      <c r="F3717" s="187"/>
      <c r="G3717" s="214">
        <v>1</v>
      </c>
      <c r="H3717" s="214"/>
      <c r="I3717" s="214"/>
      <c r="J3717" s="119">
        <v>5</v>
      </c>
      <c r="K3717" s="217">
        <v>45145</v>
      </c>
      <c r="L3717" s="217">
        <v>45145</v>
      </c>
      <c r="M3717" s="217">
        <v>45145</v>
      </c>
      <c r="N3717" s="115" t="s">
        <v>3461</v>
      </c>
      <c r="O3717" s="115" t="s">
        <v>1150</v>
      </c>
      <c r="P3717" s="115">
        <f t="shared" si="160"/>
        <v>8</v>
      </c>
      <c r="Q3717" s="115">
        <f t="shared" si="161"/>
        <v>2023</v>
      </c>
      <c r="R3717" s="115"/>
      <c r="S3717" s="115" t="str">
        <f t="shared" si="158"/>
        <v>TLJ</v>
      </c>
      <c r="T3717" s="115" t="str">
        <f>IFERROR(VLOOKUP(S3717,[1]LOKASI!$B$4:$D$19,2,0),"-")</f>
        <v>DISTRIK I</v>
      </c>
      <c r="U3717" s="216"/>
      <c r="V3717" s="216"/>
      <c r="W3717" s="215"/>
    </row>
    <row r="3718" spans="2:23" ht="69.75" hidden="1" customHeight="1" x14ac:dyDescent="0.35">
      <c r="B3718" s="115">
        <f t="shared" si="159"/>
        <v>3713</v>
      </c>
      <c r="C3718" s="115" t="s">
        <v>3679</v>
      </c>
      <c r="D3718" s="185" t="s">
        <v>6886</v>
      </c>
      <c r="E3718" s="186"/>
      <c r="F3718" s="187"/>
      <c r="G3718" s="214">
        <v>1</v>
      </c>
      <c r="H3718" s="214"/>
      <c r="I3718" s="214">
        <v>1</v>
      </c>
      <c r="J3718" s="115"/>
      <c r="K3718" s="217">
        <v>45146</v>
      </c>
      <c r="L3718" s="217">
        <v>45146</v>
      </c>
      <c r="M3718" s="217">
        <v>45146</v>
      </c>
      <c r="N3718" s="115" t="s">
        <v>6887</v>
      </c>
      <c r="O3718" s="115" t="s">
        <v>6888</v>
      </c>
      <c r="P3718" s="115">
        <f t="shared" si="160"/>
        <v>8</v>
      </c>
      <c r="Q3718" s="115">
        <f t="shared" si="161"/>
        <v>2023</v>
      </c>
      <c r="R3718" s="115"/>
      <c r="S3718" s="115" t="str">
        <f t="shared" ref="S3718:S3781" si="162">IF(C3718="TRUNKLINE",LEFT(O3718,25),IF(C3718="PIPING",LEFT(O3718,13),LEFT(O3718,3)))</f>
        <v>OGN</v>
      </c>
      <c r="T3718" s="115" t="str">
        <f>IFERROR(VLOOKUP(S3718,[1]LOKASI!$B$4:$D$19,2,0),"-")</f>
        <v>DISTRIK II</v>
      </c>
      <c r="U3718" s="216"/>
      <c r="V3718" s="216"/>
      <c r="W3718" s="215"/>
    </row>
    <row r="3719" spans="2:23" ht="69.75" hidden="1" customHeight="1" x14ac:dyDescent="0.35">
      <c r="B3719" s="115">
        <f t="shared" si="159"/>
        <v>3714</v>
      </c>
      <c r="C3719" s="115" t="s">
        <v>1755</v>
      </c>
      <c r="D3719" s="185" t="s">
        <v>6889</v>
      </c>
      <c r="E3719" s="186"/>
      <c r="F3719" s="187"/>
      <c r="G3719" s="214">
        <v>1</v>
      </c>
      <c r="H3719" s="214"/>
      <c r="I3719" s="214">
        <v>1</v>
      </c>
      <c r="J3719" s="115"/>
      <c r="K3719" s="217">
        <v>45146</v>
      </c>
      <c r="L3719" s="217">
        <v>45146</v>
      </c>
      <c r="M3719" s="217">
        <v>45146</v>
      </c>
      <c r="N3719" s="115" t="s">
        <v>6890</v>
      </c>
      <c r="O3719" s="115" t="s">
        <v>1438</v>
      </c>
      <c r="P3719" s="115">
        <f t="shared" si="160"/>
        <v>8</v>
      </c>
      <c r="Q3719" s="115">
        <f t="shared" si="161"/>
        <v>2023</v>
      </c>
      <c r="R3719" s="115"/>
      <c r="S3719" s="115" t="str">
        <f t="shared" si="162"/>
        <v xml:space="preserve">SP </v>
      </c>
      <c r="T3719" s="115" t="str">
        <f>IFERROR(VLOOKUP(S3719,[1]LOKASI!$B$4:$D$19,2,0),"-")</f>
        <v>-</v>
      </c>
      <c r="U3719" s="216"/>
      <c r="V3719" s="216"/>
      <c r="W3719" s="215"/>
    </row>
    <row r="3720" spans="2:23" ht="69.75" hidden="1" customHeight="1" x14ac:dyDescent="0.35">
      <c r="B3720" s="115">
        <f t="shared" ref="B3720:B3783" si="163">B3719+1</f>
        <v>3715</v>
      </c>
      <c r="C3720" s="115" t="s">
        <v>1755</v>
      </c>
      <c r="D3720" s="185" t="s">
        <v>6891</v>
      </c>
      <c r="E3720" s="186"/>
      <c r="F3720" s="187"/>
      <c r="G3720" s="214">
        <v>1</v>
      </c>
      <c r="H3720" s="214"/>
      <c r="I3720" s="214"/>
      <c r="J3720" s="119">
        <v>12</v>
      </c>
      <c r="K3720" s="217">
        <v>45146</v>
      </c>
      <c r="L3720" s="217">
        <v>45146</v>
      </c>
      <c r="M3720" s="217">
        <v>45146</v>
      </c>
      <c r="N3720" s="115" t="s">
        <v>6611</v>
      </c>
      <c r="O3720" s="115" t="s">
        <v>6176</v>
      </c>
      <c r="P3720" s="115">
        <f t="shared" si="160"/>
        <v>8</v>
      </c>
      <c r="Q3720" s="115">
        <f t="shared" si="161"/>
        <v>2023</v>
      </c>
      <c r="R3720" s="115"/>
      <c r="S3720" s="115" t="str">
        <f t="shared" si="162"/>
        <v>KAG</v>
      </c>
      <c r="T3720" s="115" t="str">
        <f>IFERROR(VLOOKUP(S3720,[1]LOKASI!$B$4:$D$19,2,0),"-")</f>
        <v>DISTRIK III</v>
      </c>
      <c r="U3720" s="216"/>
      <c r="V3720" s="216"/>
      <c r="W3720" s="215"/>
    </row>
    <row r="3721" spans="2:23" ht="69.75" hidden="1" customHeight="1" x14ac:dyDescent="0.35">
      <c r="B3721" s="115">
        <f t="shared" si="163"/>
        <v>3716</v>
      </c>
      <c r="C3721" s="115" t="s">
        <v>1755</v>
      </c>
      <c r="D3721" s="185" t="s">
        <v>6892</v>
      </c>
      <c r="E3721" s="186"/>
      <c r="F3721" s="187"/>
      <c r="G3721" s="214">
        <v>1</v>
      </c>
      <c r="H3721" s="214"/>
      <c r="I3721" s="214">
        <v>1</v>
      </c>
      <c r="J3721" s="115"/>
      <c r="K3721" s="217">
        <v>45147</v>
      </c>
      <c r="L3721" s="217">
        <v>45147</v>
      </c>
      <c r="M3721" s="217">
        <v>45147</v>
      </c>
      <c r="N3721" s="115" t="s">
        <v>6893</v>
      </c>
      <c r="O3721" s="115" t="s">
        <v>1024</v>
      </c>
      <c r="P3721" s="115">
        <f t="shared" si="160"/>
        <v>8</v>
      </c>
      <c r="Q3721" s="115">
        <f t="shared" si="161"/>
        <v>2023</v>
      </c>
      <c r="R3721" s="115"/>
      <c r="S3721" s="115" t="str">
        <f t="shared" si="162"/>
        <v>TLJ</v>
      </c>
      <c r="T3721" s="115" t="str">
        <f>IFERROR(VLOOKUP(S3721,[1]LOKASI!$B$4:$D$19,2,0),"-")</f>
        <v>DISTRIK I</v>
      </c>
      <c r="U3721" s="216"/>
      <c r="V3721" s="216"/>
      <c r="W3721" s="215"/>
    </row>
    <row r="3722" spans="2:23" ht="69.75" hidden="1" customHeight="1" x14ac:dyDescent="0.35">
      <c r="B3722" s="115">
        <f t="shared" si="163"/>
        <v>3717</v>
      </c>
      <c r="C3722" s="115" t="s">
        <v>1755</v>
      </c>
      <c r="D3722" s="185" t="s">
        <v>6894</v>
      </c>
      <c r="E3722" s="186"/>
      <c r="F3722" s="187"/>
      <c r="G3722" s="214">
        <v>1</v>
      </c>
      <c r="H3722" s="214"/>
      <c r="I3722" s="214">
        <v>1</v>
      </c>
      <c r="J3722" s="115"/>
      <c r="K3722" s="217">
        <v>45147</v>
      </c>
      <c r="L3722" s="217">
        <v>45147</v>
      </c>
      <c r="M3722" s="217">
        <v>45147</v>
      </c>
      <c r="N3722" s="115" t="s">
        <v>6895</v>
      </c>
      <c r="O3722" s="115" t="s">
        <v>1689</v>
      </c>
      <c r="P3722" s="115">
        <f t="shared" si="160"/>
        <v>8</v>
      </c>
      <c r="Q3722" s="115">
        <f t="shared" si="161"/>
        <v>2023</v>
      </c>
      <c r="R3722" s="115"/>
      <c r="S3722" s="115" t="str">
        <f t="shared" si="162"/>
        <v>TTB</v>
      </c>
      <c r="T3722" s="115" t="str">
        <f>IFERROR(VLOOKUP(S3722,[1]LOKASI!$B$4:$D$19,2,0),"-")</f>
        <v>DISTRIK II</v>
      </c>
      <c r="U3722" s="216"/>
      <c r="V3722" s="216"/>
      <c r="W3722" s="215"/>
    </row>
    <row r="3723" spans="2:23" ht="69.75" hidden="1" customHeight="1" x14ac:dyDescent="0.35">
      <c r="B3723" s="115">
        <f t="shared" si="163"/>
        <v>3718</v>
      </c>
      <c r="C3723" s="115" t="s">
        <v>1755</v>
      </c>
      <c r="D3723" s="185" t="s">
        <v>6896</v>
      </c>
      <c r="E3723" s="186"/>
      <c r="F3723" s="187"/>
      <c r="G3723" s="214">
        <v>1</v>
      </c>
      <c r="H3723" s="214"/>
      <c r="I3723" s="214"/>
      <c r="J3723" s="119">
        <v>12</v>
      </c>
      <c r="K3723" s="217">
        <v>45148</v>
      </c>
      <c r="L3723" s="217">
        <v>45148</v>
      </c>
      <c r="M3723" s="217">
        <v>45148</v>
      </c>
      <c r="N3723" s="115" t="s">
        <v>6513</v>
      </c>
      <c r="O3723" s="115" t="s">
        <v>1451</v>
      </c>
      <c r="P3723" s="115">
        <f t="shared" si="160"/>
        <v>8</v>
      </c>
      <c r="Q3723" s="115">
        <f t="shared" si="161"/>
        <v>2023</v>
      </c>
      <c r="R3723" s="115"/>
      <c r="S3723" s="115" t="str">
        <f t="shared" si="162"/>
        <v>KAG</v>
      </c>
      <c r="T3723" s="115" t="str">
        <f>IFERROR(VLOOKUP(S3723,[1]LOKASI!$B$4:$D$19,2,0),"-")</f>
        <v>DISTRIK III</v>
      </c>
      <c r="U3723" s="216"/>
      <c r="V3723" s="216"/>
      <c r="W3723" s="215"/>
    </row>
    <row r="3724" spans="2:23" ht="69.75" hidden="1" customHeight="1" x14ac:dyDescent="0.35">
      <c r="B3724" s="115">
        <f t="shared" si="163"/>
        <v>3719</v>
      </c>
      <c r="C3724" s="115" t="s">
        <v>1755</v>
      </c>
      <c r="D3724" s="185" t="s">
        <v>6897</v>
      </c>
      <c r="E3724" s="186"/>
      <c r="F3724" s="187"/>
      <c r="G3724" s="214">
        <v>1</v>
      </c>
      <c r="H3724" s="214"/>
      <c r="I3724" s="214">
        <v>1</v>
      </c>
      <c r="J3724" s="115"/>
      <c r="K3724" s="217">
        <v>45148</v>
      </c>
      <c r="L3724" s="217">
        <v>45148</v>
      </c>
      <c r="M3724" s="217">
        <v>45148</v>
      </c>
      <c r="N3724" s="115" t="s">
        <v>6764</v>
      </c>
      <c r="O3724" s="115" t="s">
        <v>1363</v>
      </c>
      <c r="P3724" s="115">
        <f t="shared" si="160"/>
        <v>8</v>
      </c>
      <c r="Q3724" s="115">
        <f t="shared" si="161"/>
        <v>2023</v>
      </c>
      <c r="R3724" s="115"/>
      <c r="S3724" s="115" t="str">
        <f t="shared" si="162"/>
        <v>BRG</v>
      </c>
      <c r="T3724" s="115" t="str">
        <f>IFERROR(VLOOKUP(S3724,[1]LOKASI!$B$4:$D$19,2,0),"-")</f>
        <v>DISTRIK III</v>
      </c>
      <c r="U3724" s="216"/>
      <c r="V3724" s="216"/>
      <c r="W3724" s="215"/>
    </row>
    <row r="3725" spans="2:23" ht="69.75" hidden="1" customHeight="1" x14ac:dyDescent="0.35">
      <c r="B3725" s="115">
        <f t="shared" si="163"/>
        <v>3720</v>
      </c>
      <c r="C3725" s="115" t="s">
        <v>1755</v>
      </c>
      <c r="D3725" s="185" t="s">
        <v>6898</v>
      </c>
      <c r="E3725" s="186"/>
      <c r="F3725" s="187"/>
      <c r="G3725" s="214">
        <v>1</v>
      </c>
      <c r="H3725" s="214"/>
      <c r="I3725" s="214">
        <v>1</v>
      </c>
      <c r="J3725" s="115"/>
      <c r="K3725" s="217">
        <v>45150</v>
      </c>
      <c r="L3725" s="217">
        <v>45150</v>
      </c>
      <c r="M3725" s="217">
        <v>45150</v>
      </c>
      <c r="N3725" s="115" t="s">
        <v>6899</v>
      </c>
      <c r="O3725" s="115" t="s">
        <v>1473</v>
      </c>
      <c r="P3725" s="115">
        <f t="shared" ref="P3725:P3788" si="164">MONTH(M3725)</f>
        <v>8</v>
      </c>
      <c r="Q3725" s="115">
        <f t="shared" ref="Q3725:Q3788" si="165">YEAR(M3725)</f>
        <v>2023</v>
      </c>
      <c r="R3725" s="115"/>
      <c r="S3725" s="115" t="str">
        <f t="shared" si="162"/>
        <v>LBK</v>
      </c>
      <c r="T3725" s="115" t="str">
        <f>IFERROR(VLOOKUP(S3725,[1]LOKASI!$B$4:$D$19,2,0),"-")</f>
        <v>DISTRIK I</v>
      </c>
      <c r="U3725" s="216"/>
      <c r="V3725" s="216"/>
      <c r="W3725" s="215"/>
    </row>
    <row r="3726" spans="2:23" ht="69.75" hidden="1" customHeight="1" x14ac:dyDescent="0.35">
      <c r="B3726" s="115">
        <f t="shared" si="163"/>
        <v>3721</v>
      </c>
      <c r="C3726" s="115" t="s">
        <v>1755</v>
      </c>
      <c r="D3726" s="185" t="s">
        <v>6900</v>
      </c>
      <c r="E3726" s="186"/>
      <c r="F3726" s="187"/>
      <c r="G3726" s="214">
        <v>1</v>
      </c>
      <c r="H3726" s="214"/>
      <c r="I3726" s="214"/>
      <c r="J3726" s="119">
        <v>24</v>
      </c>
      <c r="K3726" s="217">
        <v>45150</v>
      </c>
      <c r="L3726" s="217">
        <v>45150</v>
      </c>
      <c r="M3726" s="217">
        <v>45150</v>
      </c>
      <c r="N3726" s="115" t="s">
        <v>6901</v>
      </c>
      <c r="O3726" s="115" t="s">
        <v>1521</v>
      </c>
      <c r="P3726" s="115">
        <f t="shared" si="164"/>
        <v>8</v>
      </c>
      <c r="Q3726" s="115">
        <f t="shared" si="165"/>
        <v>2023</v>
      </c>
      <c r="R3726" s="115"/>
      <c r="S3726" s="115" t="str">
        <f t="shared" si="162"/>
        <v>PMB</v>
      </c>
      <c r="T3726" s="115" t="str">
        <f>IFERROR(VLOOKUP(S3726,[1]LOKASI!$B$4:$D$19,2,0),"-")</f>
        <v>DISTRIK I</v>
      </c>
      <c r="U3726" s="216"/>
      <c r="V3726" s="216"/>
      <c r="W3726" s="215"/>
    </row>
    <row r="3727" spans="2:23" ht="69.75" hidden="1" customHeight="1" x14ac:dyDescent="0.35">
      <c r="B3727" s="115">
        <f t="shared" si="163"/>
        <v>3722</v>
      </c>
      <c r="C3727" s="115" t="s">
        <v>1755</v>
      </c>
      <c r="D3727" s="185" t="s">
        <v>6902</v>
      </c>
      <c r="E3727" s="186"/>
      <c r="F3727" s="187"/>
      <c r="G3727" s="214">
        <v>1</v>
      </c>
      <c r="H3727" s="214"/>
      <c r="I3727" s="214">
        <v>1</v>
      </c>
      <c r="J3727" s="115"/>
      <c r="K3727" s="217">
        <v>45151</v>
      </c>
      <c r="L3727" s="217">
        <v>45151</v>
      </c>
      <c r="M3727" s="217">
        <v>45151</v>
      </c>
      <c r="N3727" s="115" t="s">
        <v>6703</v>
      </c>
      <c r="O3727" s="115" t="s">
        <v>1367</v>
      </c>
      <c r="P3727" s="115">
        <f t="shared" si="164"/>
        <v>8</v>
      </c>
      <c r="Q3727" s="115">
        <f t="shared" si="165"/>
        <v>2023</v>
      </c>
      <c r="R3727" s="115"/>
      <c r="S3727" s="115" t="str">
        <f t="shared" si="162"/>
        <v>BRG</v>
      </c>
      <c r="T3727" s="115" t="str">
        <f>IFERROR(VLOOKUP(S3727,[1]LOKASI!$B$4:$D$19,2,0),"-")</f>
        <v>DISTRIK III</v>
      </c>
      <c r="U3727" s="216"/>
      <c r="V3727" s="216"/>
      <c r="W3727" s="215"/>
    </row>
    <row r="3728" spans="2:23" ht="69.75" hidden="1" customHeight="1" x14ac:dyDescent="0.35">
      <c r="B3728" s="115">
        <f t="shared" si="163"/>
        <v>3723</v>
      </c>
      <c r="C3728" s="115" t="s">
        <v>1755</v>
      </c>
      <c r="D3728" s="185" t="s">
        <v>6903</v>
      </c>
      <c r="E3728" s="186"/>
      <c r="F3728" s="187"/>
      <c r="G3728" s="214">
        <v>1</v>
      </c>
      <c r="H3728" s="214"/>
      <c r="I3728" s="214"/>
      <c r="J3728" s="119">
        <v>12</v>
      </c>
      <c r="K3728" s="217">
        <v>45151</v>
      </c>
      <c r="L3728" s="217">
        <v>45151</v>
      </c>
      <c r="M3728" s="217">
        <v>45151</v>
      </c>
      <c r="N3728" s="115" t="s">
        <v>6625</v>
      </c>
      <c r="O3728" s="115" t="s">
        <v>1364</v>
      </c>
      <c r="P3728" s="115">
        <f t="shared" si="164"/>
        <v>8</v>
      </c>
      <c r="Q3728" s="115">
        <f t="shared" si="165"/>
        <v>2023</v>
      </c>
      <c r="R3728" s="115"/>
      <c r="S3728" s="115" t="str">
        <f t="shared" si="162"/>
        <v>BRG</v>
      </c>
      <c r="T3728" s="115" t="str">
        <f>IFERROR(VLOOKUP(S3728,[1]LOKASI!$B$4:$D$19,2,0),"-")</f>
        <v>DISTRIK III</v>
      </c>
      <c r="U3728" s="216"/>
      <c r="V3728" s="216"/>
      <c r="W3728" s="215"/>
    </row>
    <row r="3729" spans="2:23" ht="69.75" hidden="1" customHeight="1" x14ac:dyDescent="0.35">
      <c r="B3729" s="115">
        <f t="shared" si="163"/>
        <v>3724</v>
      </c>
      <c r="C3729" s="115" t="s">
        <v>1755</v>
      </c>
      <c r="D3729" s="185" t="s">
        <v>6904</v>
      </c>
      <c r="E3729" s="186"/>
      <c r="F3729" s="187"/>
      <c r="G3729" s="214">
        <v>1</v>
      </c>
      <c r="H3729" s="214"/>
      <c r="I3729" s="214"/>
      <c r="J3729" s="115">
        <v>24</v>
      </c>
      <c r="K3729" s="217">
        <v>45152</v>
      </c>
      <c r="L3729" s="217">
        <v>45152</v>
      </c>
      <c r="M3729" s="217">
        <v>45152</v>
      </c>
      <c r="N3729" s="115" t="s">
        <v>6616</v>
      </c>
      <c r="O3729" s="115" t="s">
        <v>1580</v>
      </c>
      <c r="P3729" s="115">
        <f t="shared" si="164"/>
        <v>8</v>
      </c>
      <c r="Q3729" s="115">
        <f t="shared" si="165"/>
        <v>2023</v>
      </c>
      <c r="R3729" s="115"/>
      <c r="S3729" s="115" t="str">
        <f t="shared" si="162"/>
        <v>TLJ</v>
      </c>
      <c r="T3729" s="115" t="str">
        <f>IFERROR(VLOOKUP(S3729,[1]LOKASI!$B$4:$D$19,2,0),"-")</f>
        <v>DISTRIK I</v>
      </c>
      <c r="U3729" s="216"/>
      <c r="V3729" s="216"/>
      <c r="W3729" s="215"/>
    </row>
    <row r="3730" spans="2:23" ht="69.75" hidden="1" customHeight="1" x14ac:dyDescent="0.35">
      <c r="B3730" s="115">
        <f t="shared" si="163"/>
        <v>3725</v>
      </c>
      <c r="C3730" s="115" t="s">
        <v>1755</v>
      </c>
      <c r="D3730" s="185" t="s">
        <v>6905</v>
      </c>
      <c r="E3730" s="186"/>
      <c r="F3730" s="187"/>
      <c r="G3730" s="214">
        <v>1</v>
      </c>
      <c r="H3730" s="214"/>
      <c r="I3730" s="214"/>
      <c r="J3730" s="119">
        <v>8</v>
      </c>
      <c r="K3730" s="217">
        <v>45152</v>
      </c>
      <c r="L3730" s="217">
        <v>45152</v>
      </c>
      <c r="M3730" s="217">
        <v>45152</v>
      </c>
      <c r="N3730" s="115" t="s">
        <v>6906</v>
      </c>
      <c r="O3730" s="115" t="s">
        <v>6907</v>
      </c>
      <c r="P3730" s="115">
        <f t="shared" si="164"/>
        <v>8</v>
      </c>
      <c r="Q3730" s="115">
        <f t="shared" si="165"/>
        <v>2023</v>
      </c>
      <c r="R3730" s="115"/>
      <c r="S3730" s="115" t="str">
        <f t="shared" si="162"/>
        <v>TMT</v>
      </c>
      <c r="T3730" s="115" t="str">
        <f>IFERROR(VLOOKUP(S3730,[1]LOKASI!$B$4:$D$19,2,0),"-")</f>
        <v>DISTRIK II</v>
      </c>
      <c r="U3730" s="216"/>
      <c r="V3730" s="216"/>
      <c r="W3730" s="215"/>
    </row>
    <row r="3731" spans="2:23" ht="69.75" hidden="1" customHeight="1" x14ac:dyDescent="0.35">
      <c r="B3731" s="115">
        <f t="shared" si="163"/>
        <v>3726</v>
      </c>
      <c r="C3731" s="115" t="s">
        <v>1755</v>
      </c>
      <c r="D3731" s="185" t="s">
        <v>6908</v>
      </c>
      <c r="E3731" s="186"/>
      <c r="F3731" s="187"/>
      <c r="G3731" s="214">
        <v>1</v>
      </c>
      <c r="H3731" s="214"/>
      <c r="I3731" s="214">
        <v>1</v>
      </c>
      <c r="J3731" s="115"/>
      <c r="K3731" s="217">
        <v>45152</v>
      </c>
      <c r="L3731" s="217">
        <v>45152</v>
      </c>
      <c r="M3731" s="217">
        <v>45152</v>
      </c>
      <c r="N3731" s="115" t="s">
        <v>6511</v>
      </c>
      <c r="O3731" s="115" t="s">
        <v>1362</v>
      </c>
      <c r="P3731" s="115">
        <f t="shared" si="164"/>
        <v>8</v>
      </c>
      <c r="Q3731" s="115">
        <f t="shared" si="165"/>
        <v>2023</v>
      </c>
      <c r="R3731" s="115"/>
      <c r="S3731" s="115" t="str">
        <f t="shared" si="162"/>
        <v>BRG</v>
      </c>
      <c r="T3731" s="115" t="str">
        <f>IFERROR(VLOOKUP(S3731,[1]LOKASI!$B$4:$D$19,2,0),"-")</f>
        <v>DISTRIK III</v>
      </c>
      <c r="U3731" s="216"/>
      <c r="V3731" s="216"/>
      <c r="W3731" s="215"/>
    </row>
    <row r="3732" spans="2:23" ht="69.75" hidden="1" customHeight="1" x14ac:dyDescent="0.35">
      <c r="B3732" s="115">
        <f t="shared" si="163"/>
        <v>3727</v>
      </c>
      <c r="C3732" s="115" t="s">
        <v>1300</v>
      </c>
      <c r="D3732" s="185" t="s">
        <v>6909</v>
      </c>
      <c r="E3732" s="186"/>
      <c r="F3732" s="187"/>
      <c r="G3732" s="214">
        <v>1</v>
      </c>
      <c r="H3732" s="214"/>
      <c r="I3732" s="214">
        <v>1</v>
      </c>
      <c r="J3732" s="115"/>
      <c r="K3732" s="217">
        <v>45152</v>
      </c>
      <c r="L3732" s="217">
        <v>45152</v>
      </c>
      <c r="M3732" s="217">
        <v>45152</v>
      </c>
      <c r="N3732" s="115" t="s">
        <v>6910</v>
      </c>
      <c r="O3732" s="115" t="s">
        <v>5306</v>
      </c>
      <c r="P3732" s="115">
        <f t="shared" si="164"/>
        <v>8</v>
      </c>
      <c r="Q3732" s="115">
        <f t="shared" si="165"/>
        <v>2023</v>
      </c>
      <c r="R3732" s="115"/>
      <c r="S3732" s="115" t="str">
        <f t="shared" si="162"/>
        <v>PMN</v>
      </c>
      <c r="T3732" s="115" t="str">
        <f>IFERROR(VLOOKUP(S3732,[1]LOKASI!$B$4:$D$19,2,0),"-")</f>
        <v>DISTRIK III</v>
      </c>
      <c r="U3732" s="216"/>
      <c r="V3732" s="216"/>
      <c r="W3732" s="215"/>
    </row>
    <row r="3733" spans="2:23" ht="69.75" hidden="1" customHeight="1" x14ac:dyDescent="0.35">
      <c r="B3733" s="115">
        <f t="shared" si="163"/>
        <v>3728</v>
      </c>
      <c r="C3733" s="115" t="s">
        <v>1755</v>
      </c>
      <c r="D3733" s="185" t="s">
        <v>6911</v>
      </c>
      <c r="E3733" s="186"/>
      <c r="F3733" s="187"/>
      <c r="G3733" s="214">
        <v>1</v>
      </c>
      <c r="H3733" s="214"/>
      <c r="I3733" s="214"/>
      <c r="J3733" s="115">
        <v>12</v>
      </c>
      <c r="K3733" s="217">
        <v>45153</v>
      </c>
      <c r="L3733" s="217">
        <v>45153</v>
      </c>
      <c r="M3733" s="217">
        <v>45153</v>
      </c>
      <c r="N3733" s="115" t="s">
        <v>6475</v>
      </c>
      <c r="O3733" s="115" t="s">
        <v>1614</v>
      </c>
      <c r="P3733" s="115">
        <f t="shared" si="164"/>
        <v>8</v>
      </c>
      <c r="Q3733" s="115">
        <f t="shared" si="165"/>
        <v>2023</v>
      </c>
      <c r="R3733" s="115"/>
      <c r="S3733" s="115" t="str">
        <f t="shared" si="162"/>
        <v>TLJ</v>
      </c>
      <c r="T3733" s="115" t="str">
        <f>IFERROR(VLOOKUP(S3733,[1]LOKASI!$B$4:$D$19,2,0),"-")</f>
        <v>DISTRIK I</v>
      </c>
      <c r="U3733" s="216"/>
      <c r="V3733" s="216"/>
      <c r="W3733" s="215"/>
    </row>
    <row r="3734" spans="2:23" ht="69.75" hidden="1" customHeight="1" x14ac:dyDescent="0.35">
      <c r="B3734" s="115">
        <f t="shared" si="163"/>
        <v>3729</v>
      </c>
      <c r="C3734" s="115" t="s">
        <v>1755</v>
      </c>
      <c r="D3734" s="185" t="s">
        <v>6912</v>
      </c>
      <c r="E3734" s="186"/>
      <c r="F3734" s="187"/>
      <c r="G3734" s="214">
        <v>1</v>
      </c>
      <c r="H3734" s="214"/>
      <c r="I3734" s="214"/>
      <c r="J3734" s="115">
        <v>2.5</v>
      </c>
      <c r="K3734" s="217">
        <v>45153</v>
      </c>
      <c r="L3734" s="217">
        <v>45153</v>
      </c>
      <c r="M3734" s="217">
        <v>45153</v>
      </c>
      <c r="N3734" s="115" t="s">
        <v>6913</v>
      </c>
      <c r="O3734" s="115" t="s">
        <v>1451</v>
      </c>
      <c r="P3734" s="115">
        <f t="shared" si="164"/>
        <v>8</v>
      </c>
      <c r="Q3734" s="115">
        <f t="shared" si="165"/>
        <v>2023</v>
      </c>
      <c r="R3734" s="115"/>
      <c r="S3734" s="115" t="str">
        <f t="shared" si="162"/>
        <v>KAG</v>
      </c>
      <c r="T3734" s="115" t="str">
        <f>IFERROR(VLOOKUP(S3734,[1]LOKASI!$B$4:$D$19,2,0),"-")</f>
        <v>DISTRIK III</v>
      </c>
      <c r="U3734" s="216"/>
      <c r="V3734" s="216"/>
      <c r="W3734" s="215"/>
    </row>
    <row r="3735" spans="2:23" ht="69.75" hidden="1" customHeight="1" x14ac:dyDescent="0.35">
      <c r="B3735" s="115">
        <f t="shared" si="163"/>
        <v>3730</v>
      </c>
      <c r="C3735" s="115" t="s">
        <v>1755</v>
      </c>
      <c r="D3735" s="185" t="s">
        <v>6914</v>
      </c>
      <c r="E3735" s="186"/>
      <c r="F3735" s="187"/>
      <c r="G3735" s="214">
        <v>1</v>
      </c>
      <c r="H3735" s="214"/>
      <c r="I3735" s="214"/>
      <c r="J3735" s="119">
        <v>24</v>
      </c>
      <c r="K3735" s="217">
        <v>45154</v>
      </c>
      <c r="L3735" s="217">
        <v>45154</v>
      </c>
      <c r="M3735" s="217">
        <v>45154</v>
      </c>
      <c r="N3735" s="115" t="s">
        <v>6915</v>
      </c>
      <c r="O3735" s="115" t="s">
        <v>1799</v>
      </c>
      <c r="P3735" s="115">
        <f t="shared" si="164"/>
        <v>8</v>
      </c>
      <c r="Q3735" s="115">
        <f t="shared" si="165"/>
        <v>2023</v>
      </c>
      <c r="R3735" s="115"/>
      <c r="S3735" s="115" t="str">
        <f t="shared" si="162"/>
        <v>OGN</v>
      </c>
      <c r="T3735" s="115" t="str">
        <f>IFERROR(VLOOKUP(S3735,[1]LOKASI!$B$4:$D$19,2,0),"-")</f>
        <v>DISTRIK II</v>
      </c>
      <c r="U3735" s="216"/>
      <c r="V3735" s="216"/>
      <c r="W3735" s="215"/>
    </row>
    <row r="3736" spans="2:23" ht="69.75" hidden="1" customHeight="1" x14ac:dyDescent="0.35">
      <c r="B3736" s="115">
        <f t="shared" si="163"/>
        <v>3731</v>
      </c>
      <c r="C3736" s="115" t="s">
        <v>1755</v>
      </c>
      <c r="D3736" s="185" t="s">
        <v>6916</v>
      </c>
      <c r="E3736" s="186"/>
      <c r="F3736" s="187"/>
      <c r="G3736" s="214">
        <v>1</v>
      </c>
      <c r="H3736" s="214"/>
      <c r="I3736" s="214">
        <v>1</v>
      </c>
      <c r="J3736" s="115"/>
      <c r="K3736" s="217">
        <v>45155</v>
      </c>
      <c r="L3736" s="217">
        <v>45155</v>
      </c>
      <c r="M3736" s="217">
        <v>45155</v>
      </c>
      <c r="N3736" s="115" t="s">
        <v>6917</v>
      </c>
      <c r="O3736" s="115" t="s">
        <v>1508</v>
      </c>
      <c r="P3736" s="115">
        <f t="shared" si="164"/>
        <v>8</v>
      </c>
      <c r="Q3736" s="115">
        <f t="shared" si="165"/>
        <v>2023</v>
      </c>
      <c r="R3736" s="115"/>
      <c r="S3736" s="115" t="str">
        <f t="shared" si="162"/>
        <v>PMB</v>
      </c>
      <c r="T3736" s="115" t="str">
        <f>IFERROR(VLOOKUP(S3736,[1]LOKASI!$B$4:$D$19,2,0),"-")</f>
        <v>DISTRIK I</v>
      </c>
      <c r="U3736" s="216"/>
      <c r="V3736" s="216"/>
      <c r="W3736" s="215"/>
    </row>
    <row r="3737" spans="2:23" ht="69.75" hidden="1" customHeight="1" x14ac:dyDescent="0.35">
      <c r="B3737" s="115">
        <f t="shared" si="163"/>
        <v>3732</v>
      </c>
      <c r="C3737" s="115" t="s">
        <v>1300</v>
      </c>
      <c r="D3737" s="185" t="s">
        <v>6918</v>
      </c>
      <c r="E3737" s="186"/>
      <c r="F3737" s="187"/>
      <c r="G3737" s="214">
        <v>1</v>
      </c>
      <c r="H3737" s="214">
        <v>1</v>
      </c>
      <c r="I3737" s="214"/>
      <c r="J3737" s="115"/>
      <c r="K3737" s="217">
        <v>45155</v>
      </c>
      <c r="L3737" s="217">
        <v>45155</v>
      </c>
      <c r="M3737" s="217">
        <v>45155</v>
      </c>
      <c r="N3737" s="115" t="s">
        <v>6919</v>
      </c>
      <c r="O3737" s="115" t="s">
        <v>1438</v>
      </c>
      <c r="P3737" s="115">
        <f t="shared" si="164"/>
        <v>8</v>
      </c>
      <c r="Q3737" s="115">
        <f t="shared" si="165"/>
        <v>2023</v>
      </c>
      <c r="R3737" s="115"/>
      <c r="S3737" s="115" t="str">
        <f t="shared" si="162"/>
        <v>SP KAG</v>
      </c>
      <c r="T3737" s="115" t="str">
        <f>IFERROR(VLOOKUP(S3737,[1]LOKASI!$B$4:$D$19,2,0),"-")</f>
        <v>-</v>
      </c>
      <c r="U3737" s="216"/>
      <c r="V3737" s="216"/>
      <c r="W3737" s="215"/>
    </row>
    <row r="3738" spans="2:23" ht="69.75" hidden="1" customHeight="1" x14ac:dyDescent="0.35">
      <c r="B3738" s="115">
        <f t="shared" si="163"/>
        <v>3733</v>
      </c>
      <c r="C3738" s="115" t="s">
        <v>1300</v>
      </c>
      <c r="D3738" s="185" t="s">
        <v>6920</v>
      </c>
      <c r="E3738" s="186"/>
      <c r="F3738" s="187"/>
      <c r="G3738" s="214">
        <v>1</v>
      </c>
      <c r="H3738" s="214">
        <v>1</v>
      </c>
      <c r="I3738" s="214"/>
      <c r="J3738" s="115"/>
      <c r="K3738" s="217">
        <v>45155</v>
      </c>
      <c r="L3738" s="217">
        <v>45155</v>
      </c>
      <c r="M3738" s="217">
        <v>45155</v>
      </c>
      <c r="N3738" s="115" t="s">
        <v>6921</v>
      </c>
      <c r="O3738" s="115" t="s">
        <v>5306</v>
      </c>
      <c r="P3738" s="115">
        <f t="shared" si="164"/>
        <v>8</v>
      </c>
      <c r="Q3738" s="115">
        <f t="shared" si="165"/>
        <v>2023</v>
      </c>
      <c r="R3738" s="115"/>
      <c r="S3738" s="115" t="str">
        <f t="shared" si="162"/>
        <v>PMN</v>
      </c>
      <c r="T3738" s="115" t="str">
        <f>IFERROR(VLOOKUP(S3738,[1]LOKASI!$B$4:$D$19,2,0),"-")</f>
        <v>DISTRIK III</v>
      </c>
      <c r="U3738" s="216"/>
      <c r="V3738" s="216"/>
      <c r="W3738" s="215"/>
    </row>
    <row r="3739" spans="2:23" ht="69.75" hidden="1" customHeight="1" x14ac:dyDescent="0.35">
      <c r="B3739" s="115">
        <f t="shared" si="163"/>
        <v>3734</v>
      </c>
      <c r="C3739" s="115" t="s">
        <v>1755</v>
      </c>
      <c r="D3739" s="185" t="s">
        <v>6922</v>
      </c>
      <c r="E3739" s="186"/>
      <c r="F3739" s="187"/>
      <c r="G3739" s="214">
        <v>1</v>
      </c>
      <c r="H3739" s="214"/>
      <c r="I3739" s="214"/>
      <c r="J3739" s="119">
        <v>48</v>
      </c>
      <c r="K3739" s="217">
        <v>45156</v>
      </c>
      <c r="L3739" s="217">
        <v>45156</v>
      </c>
      <c r="M3739" s="217">
        <v>45156</v>
      </c>
      <c r="N3739" s="115" t="s">
        <v>6923</v>
      </c>
      <c r="O3739" s="115" t="s">
        <v>1419</v>
      </c>
      <c r="P3739" s="115">
        <f t="shared" si="164"/>
        <v>8</v>
      </c>
      <c r="Q3739" s="115">
        <f t="shared" si="165"/>
        <v>2023</v>
      </c>
      <c r="R3739" s="115"/>
      <c r="S3739" s="115" t="str">
        <f t="shared" si="162"/>
        <v>GNK</v>
      </c>
      <c r="T3739" s="115" t="str">
        <f>IFERROR(VLOOKUP(S3739,[1]LOKASI!$B$4:$D$19,2,0),"-")</f>
        <v>DISTRIK I</v>
      </c>
      <c r="U3739" s="216"/>
      <c r="V3739" s="216"/>
      <c r="W3739" s="215"/>
    </row>
    <row r="3740" spans="2:23" ht="69.75" hidden="1" customHeight="1" x14ac:dyDescent="0.35">
      <c r="B3740" s="115">
        <f t="shared" si="163"/>
        <v>3735</v>
      </c>
      <c r="C3740" s="115" t="s">
        <v>1755</v>
      </c>
      <c r="D3740" s="185" t="s">
        <v>6924</v>
      </c>
      <c r="E3740" s="186"/>
      <c r="F3740" s="187"/>
      <c r="G3740" s="214">
        <v>1</v>
      </c>
      <c r="H3740" s="214"/>
      <c r="I3740" s="214">
        <v>1</v>
      </c>
      <c r="J3740" s="115"/>
      <c r="K3740" s="217">
        <v>45156</v>
      </c>
      <c r="L3740" s="217">
        <v>45156</v>
      </c>
      <c r="M3740" s="217">
        <v>45156</v>
      </c>
      <c r="N3740" s="115" t="s">
        <v>6650</v>
      </c>
      <c r="O3740" s="115" t="s">
        <v>1697</v>
      </c>
      <c r="P3740" s="115">
        <f t="shared" si="164"/>
        <v>8</v>
      </c>
      <c r="Q3740" s="115">
        <f t="shared" si="165"/>
        <v>2023</v>
      </c>
      <c r="R3740" s="115"/>
      <c r="S3740" s="115" t="str">
        <f t="shared" si="162"/>
        <v>TTB</v>
      </c>
      <c r="T3740" s="115" t="str">
        <f>IFERROR(VLOOKUP(S3740,[1]LOKASI!$B$4:$D$19,2,0),"-")</f>
        <v>DISTRIK II</v>
      </c>
      <c r="U3740" s="216"/>
      <c r="V3740" s="216"/>
      <c r="W3740" s="215"/>
    </row>
    <row r="3741" spans="2:23" ht="69.75" hidden="1" customHeight="1" x14ac:dyDescent="0.35">
      <c r="B3741" s="115">
        <f t="shared" si="163"/>
        <v>3736</v>
      </c>
      <c r="C3741" s="115" t="s">
        <v>1300</v>
      </c>
      <c r="D3741" s="185" t="s">
        <v>6925</v>
      </c>
      <c r="E3741" s="186"/>
      <c r="F3741" s="187"/>
      <c r="G3741" s="214">
        <v>2</v>
      </c>
      <c r="H3741" s="214"/>
      <c r="I3741" s="214">
        <v>2</v>
      </c>
      <c r="J3741" s="115"/>
      <c r="K3741" s="217">
        <v>45156</v>
      </c>
      <c r="L3741" s="217">
        <v>45156</v>
      </c>
      <c r="M3741" s="217">
        <v>45156</v>
      </c>
      <c r="N3741" s="115" t="s">
        <v>6926</v>
      </c>
      <c r="O3741" s="115" t="s">
        <v>5306</v>
      </c>
      <c r="P3741" s="115">
        <f t="shared" si="164"/>
        <v>8</v>
      </c>
      <c r="Q3741" s="115">
        <f t="shared" si="165"/>
        <v>2023</v>
      </c>
      <c r="R3741" s="115"/>
      <c r="S3741" s="115" t="str">
        <f t="shared" si="162"/>
        <v>PMN</v>
      </c>
      <c r="T3741" s="115" t="str">
        <f>IFERROR(VLOOKUP(S3741,[1]LOKASI!$B$4:$D$19,2,0),"-")</f>
        <v>DISTRIK III</v>
      </c>
      <c r="U3741" s="216"/>
      <c r="V3741" s="216"/>
      <c r="W3741" s="215"/>
    </row>
    <row r="3742" spans="2:23" ht="69.75" hidden="1" customHeight="1" x14ac:dyDescent="0.35">
      <c r="B3742" s="115">
        <f t="shared" si="163"/>
        <v>3737</v>
      </c>
      <c r="C3742" s="115" t="s">
        <v>1755</v>
      </c>
      <c r="D3742" s="185" t="s">
        <v>6927</v>
      </c>
      <c r="E3742" s="186"/>
      <c r="F3742" s="187"/>
      <c r="G3742" s="214">
        <v>1</v>
      </c>
      <c r="H3742" s="214"/>
      <c r="I3742" s="214"/>
      <c r="J3742" s="119">
        <v>24</v>
      </c>
      <c r="K3742" s="217">
        <v>45157</v>
      </c>
      <c r="L3742" s="217">
        <v>45157</v>
      </c>
      <c r="M3742" s="217">
        <v>45157</v>
      </c>
      <c r="N3742" s="115" t="s">
        <v>6928</v>
      </c>
      <c r="O3742" s="115" t="s">
        <v>1580</v>
      </c>
      <c r="P3742" s="115">
        <f t="shared" si="164"/>
        <v>8</v>
      </c>
      <c r="Q3742" s="115">
        <f t="shared" si="165"/>
        <v>2023</v>
      </c>
      <c r="R3742" s="115"/>
      <c r="S3742" s="115" t="str">
        <f t="shared" si="162"/>
        <v>TLJ</v>
      </c>
      <c r="T3742" s="115" t="str">
        <f>IFERROR(VLOOKUP(S3742,[1]LOKASI!$B$4:$D$19,2,0),"-")</f>
        <v>DISTRIK I</v>
      </c>
      <c r="U3742" s="216"/>
      <c r="V3742" s="216"/>
      <c r="W3742" s="215"/>
    </row>
    <row r="3743" spans="2:23" ht="69.75" hidden="1" customHeight="1" x14ac:dyDescent="0.35">
      <c r="B3743" s="115">
        <f t="shared" si="163"/>
        <v>3738</v>
      </c>
      <c r="C3743" s="115" t="s">
        <v>2301</v>
      </c>
      <c r="D3743" s="185" t="s">
        <v>6929</v>
      </c>
      <c r="E3743" s="186"/>
      <c r="F3743" s="187"/>
      <c r="G3743" s="214">
        <v>1</v>
      </c>
      <c r="H3743" s="214"/>
      <c r="I3743" s="214">
        <v>1</v>
      </c>
      <c r="J3743" s="115"/>
      <c r="K3743" s="217">
        <v>45157</v>
      </c>
      <c r="L3743" s="217">
        <v>45157</v>
      </c>
      <c r="M3743" s="217">
        <v>45157</v>
      </c>
      <c r="N3743" s="115" t="s">
        <v>6930</v>
      </c>
      <c r="O3743" s="115" t="s">
        <v>1438</v>
      </c>
      <c r="P3743" s="115">
        <f t="shared" si="164"/>
        <v>8</v>
      </c>
      <c r="Q3743" s="115">
        <f t="shared" si="165"/>
        <v>2023</v>
      </c>
      <c r="R3743" s="115"/>
      <c r="S3743" s="115" t="str">
        <f t="shared" si="162"/>
        <v>SP KAG</v>
      </c>
      <c r="T3743" s="115" t="str">
        <f>IFERROR(VLOOKUP(S3743,[1]LOKASI!$B$4:$D$19,2,0),"-")</f>
        <v>-</v>
      </c>
      <c r="U3743" s="216"/>
      <c r="V3743" s="216"/>
      <c r="W3743" s="215"/>
    </row>
    <row r="3744" spans="2:23" ht="69.75" hidden="1" customHeight="1" x14ac:dyDescent="0.35">
      <c r="B3744" s="115">
        <f t="shared" si="163"/>
        <v>3739</v>
      </c>
      <c r="C3744" s="115" t="s">
        <v>1300</v>
      </c>
      <c r="D3744" s="185" t="s">
        <v>6931</v>
      </c>
      <c r="E3744" s="186"/>
      <c r="F3744" s="187"/>
      <c r="G3744" s="214">
        <v>1</v>
      </c>
      <c r="H3744" s="214">
        <v>1</v>
      </c>
      <c r="I3744" s="214"/>
      <c r="J3744" s="115"/>
      <c r="K3744" s="217">
        <v>45157</v>
      </c>
      <c r="L3744" s="217">
        <v>45157</v>
      </c>
      <c r="M3744" s="217">
        <v>45157</v>
      </c>
      <c r="N3744" s="115" t="s">
        <v>6932</v>
      </c>
      <c r="O3744" s="115" t="s">
        <v>1989</v>
      </c>
      <c r="P3744" s="115">
        <f t="shared" si="164"/>
        <v>8</v>
      </c>
      <c r="Q3744" s="115">
        <f t="shared" si="165"/>
        <v>2023</v>
      </c>
      <c r="R3744" s="115"/>
      <c r="S3744" s="115" t="str">
        <f t="shared" si="162"/>
        <v>SP 1 PDW</v>
      </c>
      <c r="T3744" s="115" t="str">
        <f>IFERROR(VLOOKUP(S3744,[1]LOKASI!$B$4:$D$19,2,0),"-")</f>
        <v>-</v>
      </c>
      <c r="U3744" s="216"/>
      <c r="V3744" s="216"/>
      <c r="W3744" s="215"/>
    </row>
    <row r="3745" spans="2:23" ht="69.75" hidden="1" customHeight="1" x14ac:dyDescent="0.35">
      <c r="B3745" s="115">
        <f t="shared" si="163"/>
        <v>3740</v>
      </c>
      <c r="C3745" s="115" t="s">
        <v>1755</v>
      </c>
      <c r="D3745" s="185" t="s">
        <v>6933</v>
      </c>
      <c r="E3745" s="186"/>
      <c r="F3745" s="187"/>
      <c r="G3745" s="214">
        <v>1</v>
      </c>
      <c r="H3745" s="214"/>
      <c r="I3745" s="214">
        <v>1</v>
      </c>
      <c r="J3745" s="115"/>
      <c r="K3745" s="217">
        <v>45158</v>
      </c>
      <c r="L3745" s="217">
        <v>45158</v>
      </c>
      <c r="M3745" s="217">
        <v>45158</v>
      </c>
      <c r="N3745" s="115" t="s">
        <v>6934</v>
      </c>
      <c r="O3745" s="115" t="s">
        <v>1689</v>
      </c>
      <c r="P3745" s="115">
        <f t="shared" si="164"/>
        <v>8</v>
      </c>
      <c r="Q3745" s="115">
        <f t="shared" si="165"/>
        <v>2023</v>
      </c>
      <c r="R3745" s="115"/>
      <c r="S3745" s="115" t="str">
        <f t="shared" si="162"/>
        <v>TTB</v>
      </c>
      <c r="T3745" s="115" t="str">
        <f>IFERROR(VLOOKUP(S3745,[1]LOKASI!$B$4:$D$19,2,0),"-")</f>
        <v>DISTRIK II</v>
      </c>
      <c r="U3745" s="216"/>
      <c r="V3745" s="216"/>
      <c r="W3745" s="215"/>
    </row>
    <row r="3746" spans="2:23" ht="69.75" hidden="1" customHeight="1" x14ac:dyDescent="0.35">
      <c r="B3746" s="115">
        <f t="shared" si="163"/>
        <v>3741</v>
      </c>
      <c r="C3746" s="115" t="s">
        <v>1300</v>
      </c>
      <c r="D3746" s="185" t="s">
        <v>6935</v>
      </c>
      <c r="E3746" s="186"/>
      <c r="F3746" s="187"/>
      <c r="G3746" s="214">
        <v>1</v>
      </c>
      <c r="H3746" s="214"/>
      <c r="I3746" s="214">
        <v>1</v>
      </c>
      <c r="J3746" s="115"/>
      <c r="K3746" s="217">
        <v>45158</v>
      </c>
      <c r="L3746" s="217">
        <v>45158</v>
      </c>
      <c r="M3746" s="217">
        <v>45158</v>
      </c>
      <c r="N3746" s="115" t="s">
        <v>6936</v>
      </c>
      <c r="O3746" s="115" t="s">
        <v>5306</v>
      </c>
      <c r="P3746" s="115">
        <f t="shared" si="164"/>
        <v>8</v>
      </c>
      <c r="Q3746" s="115">
        <f t="shared" si="165"/>
        <v>2023</v>
      </c>
      <c r="R3746" s="115"/>
      <c r="S3746" s="115" t="str">
        <f t="shared" si="162"/>
        <v>PMN</v>
      </c>
      <c r="T3746" s="115" t="str">
        <f>IFERROR(VLOOKUP(S3746,[1]LOKASI!$B$4:$D$19,2,0),"-")</f>
        <v>DISTRIK III</v>
      </c>
      <c r="U3746" s="216"/>
      <c r="V3746" s="216"/>
      <c r="W3746" s="215"/>
    </row>
    <row r="3747" spans="2:23" ht="69.75" hidden="1" customHeight="1" x14ac:dyDescent="0.35">
      <c r="B3747" s="115">
        <f t="shared" si="163"/>
        <v>3742</v>
      </c>
      <c r="C3747" s="115" t="s">
        <v>1755</v>
      </c>
      <c r="D3747" s="185" t="s">
        <v>6937</v>
      </c>
      <c r="E3747" s="186"/>
      <c r="F3747" s="187"/>
      <c r="G3747" s="214">
        <v>1</v>
      </c>
      <c r="H3747" s="214"/>
      <c r="I3747" s="214"/>
      <c r="J3747" s="115">
        <v>36</v>
      </c>
      <c r="K3747" s="217">
        <v>45159</v>
      </c>
      <c r="L3747" s="217">
        <v>45159</v>
      </c>
      <c r="M3747" s="217">
        <v>45159</v>
      </c>
      <c r="N3747" s="115" t="s">
        <v>6938</v>
      </c>
      <c r="O3747" s="115" t="s">
        <v>2097</v>
      </c>
      <c r="P3747" s="115">
        <f t="shared" si="164"/>
        <v>8</v>
      </c>
      <c r="Q3747" s="115">
        <f t="shared" si="165"/>
        <v>2023</v>
      </c>
      <c r="R3747" s="115"/>
      <c r="S3747" s="115" t="str">
        <f t="shared" si="162"/>
        <v>TLJ</v>
      </c>
      <c r="T3747" s="115" t="str">
        <f>IFERROR(VLOOKUP(S3747,[1]LOKASI!$B$4:$D$19,2,0),"-")</f>
        <v>DISTRIK I</v>
      </c>
      <c r="U3747" s="216"/>
      <c r="V3747" s="216"/>
      <c r="W3747" s="215"/>
    </row>
    <row r="3748" spans="2:23" ht="69.75" hidden="1" customHeight="1" x14ac:dyDescent="0.35">
      <c r="B3748" s="115">
        <f t="shared" si="163"/>
        <v>3743</v>
      </c>
      <c r="C3748" s="115" t="s">
        <v>1755</v>
      </c>
      <c r="D3748" s="185" t="s">
        <v>6939</v>
      </c>
      <c r="E3748" s="186"/>
      <c r="F3748" s="187"/>
      <c r="G3748" s="214">
        <v>1</v>
      </c>
      <c r="H3748" s="214"/>
      <c r="I3748" s="214">
        <v>1</v>
      </c>
      <c r="J3748" s="115"/>
      <c r="K3748" s="217">
        <v>45159</v>
      </c>
      <c r="L3748" s="217">
        <v>45159</v>
      </c>
      <c r="M3748" s="217">
        <v>45159</v>
      </c>
      <c r="N3748" s="115"/>
      <c r="O3748" s="115" t="s">
        <v>1363</v>
      </c>
      <c r="P3748" s="115">
        <f t="shared" si="164"/>
        <v>8</v>
      </c>
      <c r="Q3748" s="115">
        <f t="shared" si="165"/>
        <v>2023</v>
      </c>
      <c r="R3748" s="115"/>
      <c r="S3748" s="115" t="str">
        <f t="shared" si="162"/>
        <v>BRG</v>
      </c>
      <c r="T3748" s="115" t="str">
        <f>IFERROR(VLOOKUP(S3748,[1]LOKASI!$B$4:$D$19,2,0),"-")</f>
        <v>DISTRIK III</v>
      </c>
      <c r="U3748" s="216"/>
      <c r="V3748" s="216"/>
      <c r="W3748" s="215"/>
    </row>
    <row r="3749" spans="2:23" ht="69.75" hidden="1" customHeight="1" x14ac:dyDescent="0.35">
      <c r="B3749" s="115">
        <f t="shared" si="163"/>
        <v>3744</v>
      </c>
      <c r="C3749" s="115" t="s">
        <v>1300</v>
      </c>
      <c r="D3749" s="185" t="s">
        <v>6940</v>
      </c>
      <c r="E3749" s="186"/>
      <c r="F3749" s="187"/>
      <c r="G3749" s="214">
        <v>1</v>
      </c>
      <c r="H3749" s="214"/>
      <c r="I3749" s="214">
        <v>1</v>
      </c>
      <c r="J3749" s="115"/>
      <c r="K3749" s="217">
        <v>45161</v>
      </c>
      <c r="L3749" s="217">
        <v>45161</v>
      </c>
      <c r="M3749" s="217">
        <v>45161</v>
      </c>
      <c r="N3749" s="115" t="s">
        <v>6764</v>
      </c>
      <c r="O3749" s="115" t="s">
        <v>5306</v>
      </c>
      <c r="P3749" s="115">
        <f t="shared" si="164"/>
        <v>8</v>
      </c>
      <c r="Q3749" s="115">
        <f t="shared" si="165"/>
        <v>2023</v>
      </c>
      <c r="R3749" s="115"/>
      <c r="S3749" s="115" t="str">
        <f t="shared" si="162"/>
        <v>PMN</v>
      </c>
      <c r="T3749" s="115" t="str">
        <f>IFERROR(VLOOKUP(S3749,[1]LOKASI!$B$4:$D$19,2,0),"-")</f>
        <v>DISTRIK III</v>
      </c>
      <c r="U3749" s="216"/>
      <c r="V3749" s="216"/>
      <c r="W3749" s="215"/>
    </row>
    <row r="3750" spans="2:23" ht="69.75" hidden="1" customHeight="1" x14ac:dyDescent="0.35">
      <c r="B3750" s="115">
        <f t="shared" si="163"/>
        <v>3745</v>
      </c>
      <c r="C3750" s="115" t="s">
        <v>1755</v>
      </c>
      <c r="D3750" s="185" t="s">
        <v>6941</v>
      </c>
      <c r="E3750" s="186"/>
      <c r="F3750" s="187"/>
      <c r="G3750" s="214">
        <v>1</v>
      </c>
      <c r="H3750" s="214"/>
      <c r="I3750" s="214"/>
      <c r="J3750" s="115"/>
      <c r="K3750" s="217">
        <v>45162</v>
      </c>
      <c r="L3750" s="217">
        <v>45162</v>
      </c>
      <c r="M3750" s="217">
        <v>45162</v>
      </c>
      <c r="N3750" s="115" t="s">
        <v>6942</v>
      </c>
      <c r="O3750" s="115" t="s">
        <v>1018</v>
      </c>
      <c r="P3750" s="115">
        <f t="shared" si="164"/>
        <v>8</v>
      </c>
      <c r="Q3750" s="115">
        <f t="shared" si="165"/>
        <v>2023</v>
      </c>
      <c r="R3750" s="115"/>
      <c r="S3750" s="115" t="str">
        <f t="shared" si="162"/>
        <v>TLJ</v>
      </c>
      <c r="T3750" s="115" t="str">
        <f>IFERROR(VLOOKUP(S3750,[1]LOKASI!$B$4:$D$19,2,0),"-")</f>
        <v>DISTRIK I</v>
      </c>
      <c r="U3750" s="216"/>
      <c r="V3750" s="216"/>
      <c r="W3750" s="215"/>
    </row>
    <row r="3751" spans="2:23" ht="69.75" hidden="1" customHeight="1" x14ac:dyDescent="0.35">
      <c r="B3751" s="115">
        <f t="shared" si="163"/>
        <v>3746</v>
      </c>
      <c r="C3751" s="115" t="s">
        <v>1755</v>
      </c>
      <c r="D3751" s="185" t="s">
        <v>6943</v>
      </c>
      <c r="E3751" s="186"/>
      <c r="F3751" s="187"/>
      <c r="G3751" s="214">
        <v>1</v>
      </c>
      <c r="H3751" s="214"/>
      <c r="I3751" s="214"/>
      <c r="J3751" s="115">
        <v>36</v>
      </c>
      <c r="K3751" s="217">
        <v>45162</v>
      </c>
      <c r="L3751" s="217">
        <v>45162</v>
      </c>
      <c r="M3751" s="217">
        <v>45162</v>
      </c>
      <c r="N3751" s="115" t="s">
        <v>6806</v>
      </c>
      <c r="O3751" s="115" t="s">
        <v>701</v>
      </c>
      <c r="P3751" s="115">
        <f t="shared" si="164"/>
        <v>8</v>
      </c>
      <c r="Q3751" s="115">
        <f t="shared" si="165"/>
        <v>2023</v>
      </c>
      <c r="R3751" s="115"/>
      <c r="S3751" s="115" t="str">
        <f t="shared" si="162"/>
        <v>TLJ</v>
      </c>
      <c r="T3751" s="115" t="str">
        <f>IFERROR(VLOOKUP(S3751,[1]LOKASI!$B$4:$D$19,2,0),"-")</f>
        <v>DISTRIK I</v>
      </c>
      <c r="U3751" s="216"/>
      <c r="V3751" s="216"/>
      <c r="W3751" s="215"/>
    </row>
    <row r="3752" spans="2:23" ht="69.75" hidden="1" customHeight="1" x14ac:dyDescent="0.35">
      <c r="B3752" s="115">
        <f t="shared" si="163"/>
        <v>3747</v>
      </c>
      <c r="C3752" s="115" t="s">
        <v>1755</v>
      </c>
      <c r="D3752" s="185" t="s">
        <v>6944</v>
      </c>
      <c r="E3752" s="186"/>
      <c r="F3752" s="187"/>
      <c r="G3752" s="214">
        <v>1</v>
      </c>
      <c r="H3752" s="214"/>
      <c r="I3752" s="214"/>
      <c r="J3752" s="115"/>
      <c r="K3752" s="217">
        <v>45163</v>
      </c>
      <c r="L3752" s="217">
        <v>45163</v>
      </c>
      <c r="M3752" s="217">
        <v>45163</v>
      </c>
      <c r="N3752" s="115" t="s">
        <v>6945</v>
      </c>
      <c r="O3752" s="115" t="s">
        <v>1159</v>
      </c>
      <c r="P3752" s="115">
        <f t="shared" si="164"/>
        <v>8</v>
      </c>
      <c r="Q3752" s="115">
        <f t="shared" si="165"/>
        <v>2023</v>
      </c>
      <c r="R3752" s="115"/>
      <c r="S3752" s="115" t="str">
        <f t="shared" si="162"/>
        <v>TLJ</v>
      </c>
      <c r="T3752" s="115" t="str">
        <f>IFERROR(VLOOKUP(S3752,[1]LOKASI!$B$4:$D$19,2,0),"-")</f>
        <v>DISTRIK I</v>
      </c>
      <c r="U3752" s="216"/>
      <c r="V3752" s="216"/>
      <c r="W3752" s="215"/>
    </row>
    <row r="3753" spans="2:23" ht="69.75" hidden="1" customHeight="1" x14ac:dyDescent="0.35">
      <c r="B3753" s="115">
        <f t="shared" si="163"/>
        <v>3748</v>
      </c>
      <c r="C3753" s="115" t="s">
        <v>1755</v>
      </c>
      <c r="D3753" s="185" t="s">
        <v>6946</v>
      </c>
      <c r="E3753" s="186"/>
      <c r="F3753" s="187"/>
      <c r="G3753" s="214">
        <v>1</v>
      </c>
      <c r="H3753" s="214"/>
      <c r="I3753" s="214">
        <v>1</v>
      </c>
      <c r="J3753" s="115"/>
      <c r="K3753" s="217">
        <v>45163</v>
      </c>
      <c r="L3753" s="217">
        <v>45163</v>
      </c>
      <c r="M3753" s="217">
        <v>45163</v>
      </c>
      <c r="N3753" s="115" t="s">
        <v>6682</v>
      </c>
      <c r="O3753" s="115" t="s">
        <v>1772</v>
      </c>
      <c r="P3753" s="115">
        <f t="shared" si="164"/>
        <v>8</v>
      </c>
      <c r="Q3753" s="115">
        <f t="shared" si="165"/>
        <v>2023</v>
      </c>
      <c r="R3753" s="115"/>
      <c r="S3753" s="115" t="str">
        <f t="shared" si="162"/>
        <v>OGN</v>
      </c>
      <c r="T3753" s="115" t="str">
        <f>IFERROR(VLOOKUP(S3753,[1]LOKASI!$B$4:$D$19,2,0),"-")</f>
        <v>DISTRIK II</v>
      </c>
      <c r="U3753" s="216"/>
      <c r="V3753" s="216"/>
      <c r="W3753" s="215"/>
    </row>
    <row r="3754" spans="2:23" ht="69.75" hidden="1" customHeight="1" x14ac:dyDescent="0.35">
      <c r="B3754" s="115">
        <f t="shared" si="163"/>
        <v>3749</v>
      </c>
      <c r="C3754" s="115" t="s">
        <v>1755</v>
      </c>
      <c r="D3754" s="185" t="s">
        <v>6947</v>
      </c>
      <c r="E3754" s="186"/>
      <c r="F3754" s="187"/>
      <c r="G3754" s="214">
        <v>1</v>
      </c>
      <c r="H3754" s="214">
        <v>1</v>
      </c>
      <c r="I3754" s="214"/>
      <c r="J3754" s="115"/>
      <c r="K3754" s="217">
        <v>45163</v>
      </c>
      <c r="L3754" s="217">
        <v>45163</v>
      </c>
      <c r="M3754" s="217">
        <v>45163</v>
      </c>
      <c r="N3754" s="115" t="s">
        <v>6948</v>
      </c>
      <c r="O3754" s="115" t="s">
        <v>1795</v>
      </c>
      <c r="P3754" s="115">
        <f t="shared" si="164"/>
        <v>8</v>
      </c>
      <c r="Q3754" s="115">
        <f t="shared" si="165"/>
        <v>2023</v>
      </c>
      <c r="R3754" s="115"/>
      <c r="S3754" s="115" t="str">
        <f t="shared" si="162"/>
        <v>TMT</v>
      </c>
      <c r="T3754" s="115" t="str">
        <f>IFERROR(VLOOKUP(S3754,[1]LOKASI!$B$4:$D$19,2,0),"-")</f>
        <v>DISTRIK II</v>
      </c>
      <c r="U3754" s="216"/>
      <c r="V3754" s="216"/>
      <c r="W3754" s="215"/>
    </row>
    <row r="3755" spans="2:23" ht="69.75" hidden="1" customHeight="1" x14ac:dyDescent="0.35">
      <c r="B3755" s="115">
        <f t="shared" si="163"/>
        <v>3750</v>
      </c>
      <c r="C3755" s="115" t="s">
        <v>1755</v>
      </c>
      <c r="D3755" s="185" t="s">
        <v>6949</v>
      </c>
      <c r="E3755" s="186"/>
      <c r="F3755" s="187"/>
      <c r="G3755" s="214">
        <v>1</v>
      </c>
      <c r="H3755" s="214"/>
      <c r="I3755" s="214">
        <v>1</v>
      </c>
      <c r="J3755" s="115"/>
      <c r="K3755" s="217">
        <v>45163</v>
      </c>
      <c r="L3755" s="217">
        <v>45163</v>
      </c>
      <c r="M3755" s="217">
        <v>45163</v>
      </c>
      <c r="N3755" s="115" t="s">
        <v>6950</v>
      </c>
      <c r="O3755" s="115" t="s">
        <v>5765</v>
      </c>
      <c r="P3755" s="115">
        <f t="shared" si="164"/>
        <v>8</v>
      </c>
      <c r="Q3755" s="115">
        <f t="shared" si="165"/>
        <v>2023</v>
      </c>
      <c r="R3755" s="115"/>
      <c r="S3755" s="115" t="str">
        <f t="shared" si="162"/>
        <v>TMT</v>
      </c>
      <c r="T3755" s="115" t="str">
        <f>IFERROR(VLOOKUP(S3755,[1]LOKASI!$B$4:$D$19,2,0),"-")</f>
        <v>DISTRIK II</v>
      </c>
      <c r="U3755" s="216"/>
      <c r="V3755" s="216"/>
      <c r="W3755" s="215"/>
    </row>
    <row r="3756" spans="2:23" ht="69.75" hidden="1" customHeight="1" x14ac:dyDescent="0.35">
      <c r="B3756" s="115">
        <f t="shared" si="163"/>
        <v>3751</v>
      </c>
      <c r="C3756" s="115" t="s">
        <v>3679</v>
      </c>
      <c r="D3756" s="185" t="s">
        <v>6951</v>
      </c>
      <c r="E3756" s="186"/>
      <c r="F3756" s="187"/>
      <c r="G3756" s="214">
        <v>1</v>
      </c>
      <c r="H3756" s="214"/>
      <c r="I3756" s="214"/>
      <c r="J3756" s="115">
        <v>96</v>
      </c>
      <c r="K3756" s="217">
        <v>45163</v>
      </c>
      <c r="L3756" s="217">
        <v>45163</v>
      </c>
      <c r="M3756" s="217">
        <v>45163</v>
      </c>
      <c r="N3756" s="115" t="s">
        <v>6477</v>
      </c>
      <c r="O3756" s="115" t="s">
        <v>5765</v>
      </c>
      <c r="P3756" s="115">
        <f t="shared" si="164"/>
        <v>8</v>
      </c>
      <c r="Q3756" s="115">
        <f t="shared" si="165"/>
        <v>2023</v>
      </c>
      <c r="R3756" s="115"/>
      <c r="S3756" s="115" t="str">
        <f t="shared" si="162"/>
        <v>TMT</v>
      </c>
      <c r="T3756" s="115" t="str">
        <f>IFERROR(VLOOKUP(S3756,[1]LOKASI!$B$4:$D$19,2,0),"-")</f>
        <v>DISTRIK II</v>
      </c>
      <c r="U3756" s="216"/>
      <c r="V3756" s="216"/>
      <c r="W3756" s="215"/>
    </row>
    <row r="3757" spans="2:23" ht="69.75" hidden="1" customHeight="1" x14ac:dyDescent="0.35">
      <c r="B3757" s="115">
        <f t="shared" si="163"/>
        <v>3752</v>
      </c>
      <c r="C3757" s="115" t="s">
        <v>1755</v>
      </c>
      <c r="D3757" s="185" t="s">
        <v>6952</v>
      </c>
      <c r="E3757" s="186"/>
      <c r="F3757" s="187"/>
      <c r="G3757" s="214">
        <v>1</v>
      </c>
      <c r="H3757" s="214"/>
      <c r="I3757" s="214">
        <v>1</v>
      </c>
      <c r="J3757" s="115"/>
      <c r="K3757" s="217">
        <v>45164</v>
      </c>
      <c r="L3757" s="217">
        <v>45164</v>
      </c>
      <c r="M3757" s="217">
        <v>45164</v>
      </c>
      <c r="N3757" s="115" t="s">
        <v>6953</v>
      </c>
      <c r="O3757" s="115" t="s">
        <v>1028</v>
      </c>
      <c r="P3757" s="115">
        <f t="shared" si="164"/>
        <v>8</v>
      </c>
      <c r="Q3757" s="115">
        <f t="shared" si="165"/>
        <v>2023</v>
      </c>
      <c r="R3757" s="115"/>
      <c r="S3757" s="115" t="str">
        <f t="shared" si="162"/>
        <v>TLJ</v>
      </c>
      <c r="T3757" s="115" t="str">
        <f>IFERROR(VLOOKUP(S3757,[1]LOKASI!$B$4:$D$19,2,0),"-")</f>
        <v>DISTRIK I</v>
      </c>
      <c r="U3757" s="216"/>
      <c r="V3757" s="216"/>
      <c r="W3757" s="215"/>
    </row>
    <row r="3758" spans="2:23" ht="69.75" hidden="1" customHeight="1" x14ac:dyDescent="0.35">
      <c r="B3758" s="115">
        <f t="shared" si="163"/>
        <v>3753</v>
      </c>
      <c r="C3758" s="115" t="s">
        <v>1755</v>
      </c>
      <c r="D3758" s="185" t="s">
        <v>6954</v>
      </c>
      <c r="E3758" s="186"/>
      <c r="F3758" s="187"/>
      <c r="G3758" s="214">
        <v>1</v>
      </c>
      <c r="H3758" s="214"/>
      <c r="I3758" s="214">
        <v>1</v>
      </c>
      <c r="J3758" s="115"/>
      <c r="K3758" s="217">
        <v>45165</v>
      </c>
      <c r="L3758" s="217">
        <v>45165</v>
      </c>
      <c r="M3758" s="217">
        <v>45165</v>
      </c>
      <c r="N3758" s="115" t="s">
        <v>6955</v>
      </c>
      <c r="O3758" s="115" t="s">
        <v>3186</v>
      </c>
      <c r="P3758" s="115">
        <f t="shared" si="164"/>
        <v>8</v>
      </c>
      <c r="Q3758" s="115">
        <f t="shared" si="165"/>
        <v>2023</v>
      </c>
      <c r="R3758" s="115"/>
      <c r="S3758" s="115" t="str">
        <f t="shared" si="162"/>
        <v>OGN</v>
      </c>
      <c r="T3758" s="115" t="str">
        <f>IFERROR(VLOOKUP(S3758,[1]LOKASI!$B$4:$D$19,2,0),"-")</f>
        <v>DISTRIK II</v>
      </c>
      <c r="U3758" s="216"/>
      <c r="V3758" s="216"/>
      <c r="W3758" s="215"/>
    </row>
    <row r="3759" spans="2:23" ht="69.75" hidden="1" customHeight="1" x14ac:dyDescent="0.35">
      <c r="B3759" s="115">
        <f t="shared" si="163"/>
        <v>3754</v>
      </c>
      <c r="C3759" s="115" t="s">
        <v>1755</v>
      </c>
      <c r="D3759" s="185" t="s">
        <v>6956</v>
      </c>
      <c r="E3759" s="186"/>
      <c r="F3759" s="187"/>
      <c r="G3759" s="214">
        <v>1</v>
      </c>
      <c r="H3759" s="214"/>
      <c r="I3759" s="214">
        <v>1</v>
      </c>
      <c r="J3759" s="115"/>
      <c r="K3759" s="217">
        <v>45165</v>
      </c>
      <c r="L3759" s="217">
        <v>45165</v>
      </c>
      <c r="M3759" s="217">
        <v>45165</v>
      </c>
      <c r="N3759" s="115" t="s">
        <v>6650</v>
      </c>
      <c r="O3759" s="115" t="s">
        <v>1363</v>
      </c>
      <c r="P3759" s="115">
        <f t="shared" si="164"/>
        <v>8</v>
      </c>
      <c r="Q3759" s="115">
        <f t="shared" si="165"/>
        <v>2023</v>
      </c>
      <c r="R3759" s="115"/>
      <c r="S3759" s="115" t="str">
        <f t="shared" si="162"/>
        <v>BRG</v>
      </c>
      <c r="T3759" s="115" t="str">
        <f>IFERROR(VLOOKUP(S3759,[1]LOKASI!$B$4:$D$19,2,0),"-")</f>
        <v>DISTRIK III</v>
      </c>
      <c r="U3759" s="216"/>
      <c r="V3759" s="216"/>
      <c r="W3759" s="215"/>
    </row>
    <row r="3760" spans="2:23" ht="69.75" hidden="1" customHeight="1" x14ac:dyDescent="0.35">
      <c r="B3760" s="115">
        <f t="shared" si="163"/>
        <v>3755</v>
      </c>
      <c r="C3760" s="115" t="s">
        <v>1755</v>
      </c>
      <c r="D3760" s="185" t="s">
        <v>6957</v>
      </c>
      <c r="E3760" s="186"/>
      <c r="F3760" s="187"/>
      <c r="G3760" s="214">
        <v>1</v>
      </c>
      <c r="H3760" s="214">
        <v>1</v>
      </c>
      <c r="I3760" s="214"/>
      <c r="J3760" s="115"/>
      <c r="K3760" s="217">
        <v>45167</v>
      </c>
      <c r="L3760" s="217">
        <v>45167</v>
      </c>
      <c r="M3760" s="217">
        <v>45167</v>
      </c>
      <c r="N3760" s="115" t="s">
        <v>6475</v>
      </c>
      <c r="O3760" s="115" t="s">
        <v>1472</v>
      </c>
      <c r="P3760" s="115">
        <f t="shared" si="164"/>
        <v>8</v>
      </c>
      <c r="Q3760" s="115">
        <f t="shared" si="165"/>
        <v>2023</v>
      </c>
      <c r="R3760" s="115"/>
      <c r="S3760" s="115" t="str">
        <f t="shared" si="162"/>
        <v>LBK</v>
      </c>
      <c r="T3760" s="115" t="str">
        <f>IFERROR(VLOOKUP(S3760,[1]LOKASI!$B$4:$D$19,2,0),"-")</f>
        <v>DISTRIK I</v>
      </c>
      <c r="U3760" s="216"/>
      <c r="V3760" s="216"/>
      <c r="W3760" s="215"/>
    </row>
    <row r="3761" spans="2:23" ht="69.75" hidden="1" customHeight="1" x14ac:dyDescent="0.35">
      <c r="B3761" s="115">
        <f t="shared" si="163"/>
        <v>3756</v>
      </c>
      <c r="C3761" s="115" t="s">
        <v>1755</v>
      </c>
      <c r="D3761" s="185" t="s">
        <v>6958</v>
      </c>
      <c r="E3761" s="186"/>
      <c r="F3761" s="187"/>
      <c r="G3761" s="214">
        <v>1</v>
      </c>
      <c r="H3761" s="214"/>
      <c r="I3761" s="214"/>
      <c r="J3761" s="183" t="s">
        <v>3634</v>
      </c>
      <c r="K3761" s="217">
        <v>45168</v>
      </c>
      <c r="L3761" s="217">
        <v>45168</v>
      </c>
      <c r="M3761" s="217">
        <v>45168</v>
      </c>
      <c r="N3761" s="115" t="s">
        <v>6959</v>
      </c>
      <c r="O3761" s="115" t="s">
        <v>1472</v>
      </c>
      <c r="P3761" s="115">
        <f t="shared" si="164"/>
        <v>8</v>
      </c>
      <c r="Q3761" s="115">
        <f t="shared" si="165"/>
        <v>2023</v>
      </c>
      <c r="R3761" s="115"/>
      <c r="S3761" s="115" t="str">
        <f t="shared" si="162"/>
        <v>LBK</v>
      </c>
      <c r="T3761" s="115" t="str">
        <f>IFERROR(VLOOKUP(S3761,[1]LOKASI!$B$4:$D$19,2,0),"-")</f>
        <v>DISTRIK I</v>
      </c>
      <c r="U3761" s="216"/>
      <c r="V3761" s="216"/>
      <c r="W3761" s="215"/>
    </row>
    <row r="3762" spans="2:23" ht="69.75" hidden="1" customHeight="1" x14ac:dyDescent="0.35">
      <c r="B3762" s="115">
        <f t="shared" si="163"/>
        <v>3757</v>
      </c>
      <c r="C3762" s="115" t="s">
        <v>1755</v>
      </c>
      <c r="D3762" s="185" t="s">
        <v>6960</v>
      </c>
      <c r="E3762" s="186"/>
      <c r="F3762" s="187"/>
      <c r="G3762" s="214">
        <v>1</v>
      </c>
      <c r="H3762" s="214"/>
      <c r="I3762" s="214"/>
      <c r="J3762" s="119">
        <v>12</v>
      </c>
      <c r="K3762" s="217">
        <v>45168</v>
      </c>
      <c r="L3762" s="217">
        <v>45168</v>
      </c>
      <c r="M3762" s="217">
        <v>45168</v>
      </c>
      <c r="N3762" s="115" t="s">
        <v>6961</v>
      </c>
      <c r="O3762" s="115" t="s">
        <v>1619</v>
      </c>
      <c r="P3762" s="115">
        <f t="shared" si="164"/>
        <v>8</v>
      </c>
      <c r="Q3762" s="115">
        <f t="shared" si="165"/>
        <v>2023</v>
      </c>
      <c r="R3762" s="115"/>
      <c r="S3762" s="115" t="str">
        <f t="shared" si="162"/>
        <v>TLJ</v>
      </c>
      <c r="T3762" s="115" t="str">
        <f>IFERROR(VLOOKUP(S3762,[1]LOKASI!$B$4:$D$19,2,0),"-")</f>
        <v>DISTRIK I</v>
      </c>
      <c r="U3762" s="216"/>
      <c r="V3762" s="216"/>
      <c r="W3762" s="215"/>
    </row>
    <row r="3763" spans="2:23" ht="69.75" hidden="1" customHeight="1" x14ac:dyDescent="0.35">
      <c r="B3763" s="115">
        <f t="shared" si="163"/>
        <v>3758</v>
      </c>
      <c r="C3763" s="115" t="s">
        <v>1755</v>
      </c>
      <c r="D3763" s="185" t="s">
        <v>6962</v>
      </c>
      <c r="E3763" s="186"/>
      <c r="F3763" s="187"/>
      <c r="G3763" s="214">
        <v>1</v>
      </c>
      <c r="H3763" s="214"/>
      <c r="I3763" s="214">
        <v>1</v>
      </c>
      <c r="J3763" s="115"/>
      <c r="K3763" s="217">
        <v>45169</v>
      </c>
      <c r="L3763" s="217">
        <v>45169</v>
      </c>
      <c r="M3763" s="217">
        <v>45169</v>
      </c>
      <c r="N3763" s="115" t="s">
        <v>6963</v>
      </c>
      <c r="O3763" s="115" t="s">
        <v>1529</v>
      </c>
      <c r="P3763" s="115">
        <f t="shared" si="164"/>
        <v>8</v>
      </c>
      <c r="Q3763" s="115">
        <f t="shared" si="165"/>
        <v>2023</v>
      </c>
      <c r="R3763" s="115"/>
      <c r="S3763" s="115" t="str">
        <f t="shared" si="162"/>
        <v>PMB</v>
      </c>
      <c r="T3763" s="115" t="str">
        <f>IFERROR(VLOOKUP(S3763,[1]LOKASI!$B$4:$D$19,2,0),"-")</f>
        <v>DISTRIK I</v>
      </c>
      <c r="U3763" s="216"/>
      <c r="V3763" s="216"/>
      <c r="W3763" s="215"/>
    </row>
    <row r="3764" spans="2:23" ht="69.75" hidden="1" customHeight="1" x14ac:dyDescent="0.35">
      <c r="B3764" s="115">
        <f t="shared" si="163"/>
        <v>3759</v>
      </c>
      <c r="C3764" s="115" t="s">
        <v>1755</v>
      </c>
      <c r="D3764" s="185" t="s">
        <v>6964</v>
      </c>
      <c r="E3764" s="186"/>
      <c r="F3764" s="187"/>
      <c r="G3764" s="214">
        <v>1</v>
      </c>
      <c r="H3764" s="214"/>
      <c r="I3764" s="214"/>
      <c r="J3764" s="119">
        <v>6</v>
      </c>
      <c r="K3764" s="217">
        <v>45169</v>
      </c>
      <c r="L3764" s="217">
        <v>45169</v>
      </c>
      <c r="M3764" s="217">
        <v>45169</v>
      </c>
      <c r="N3764" s="115" t="s">
        <v>6513</v>
      </c>
      <c r="O3764" s="115" t="s">
        <v>4494</v>
      </c>
      <c r="P3764" s="115">
        <f t="shared" si="164"/>
        <v>8</v>
      </c>
      <c r="Q3764" s="115">
        <f t="shared" si="165"/>
        <v>2023</v>
      </c>
      <c r="R3764" s="115"/>
      <c r="S3764" s="115" t="str">
        <f t="shared" si="162"/>
        <v>OGN</v>
      </c>
      <c r="T3764" s="115" t="str">
        <f>IFERROR(VLOOKUP(S3764,[1]LOKASI!$B$4:$D$19,2,0),"-")</f>
        <v>DISTRIK II</v>
      </c>
      <c r="U3764" s="216"/>
      <c r="V3764" s="216"/>
      <c r="W3764" s="215"/>
    </row>
    <row r="3765" spans="2:23" ht="69.75" hidden="1" customHeight="1" x14ac:dyDescent="0.35">
      <c r="B3765" s="115">
        <f t="shared" si="163"/>
        <v>3760</v>
      </c>
      <c r="C3765" s="115" t="s">
        <v>1755</v>
      </c>
      <c r="D3765" s="185" t="s">
        <v>6965</v>
      </c>
      <c r="E3765" s="186"/>
      <c r="F3765" s="187"/>
      <c r="G3765" s="214">
        <v>1</v>
      </c>
      <c r="H3765" s="214"/>
      <c r="I3765" s="214"/>
      <c r="J3765" s="119">
        <v>18</v>
      </c>
      <c r="K3765" s="217">
        <v>45169</v>
      </c>
      <c r="L3765" s="217">
        <v>45169</v>
      </c>
      <c r="M3765" s="217">
        <v>45169</v>
      </c>
      <c r="N3765" s="115" t="s">
        <v>6966</v>
      </c>
      <c r="O3765" s="115" t="s">
        <v>4188</v>
      </c>
      <c r="P3765" s="115">
        <f t="shared" si="164"/>
        <v>8</v>
      </c>
      <c r="Q3765" s="115">
        <f t="shared" si="165"/>
        <v>2023</v>
      </c>
      <c r="R3765" s="115"/>
      <c r="S3765" s="115" t="str">
        <f t="shared" si="162"/>
        <v>OGN</v>
      </c>
      <c r="T3765" s="115" t="str">
        <f>IFERROR(VLOOKUP(S3765,[1]LOKASI!$B$4:$D$19,2,0),"-")</f>
        <v>DISTRIK II</v>
      </c>
      <c r="U3765" s="216"/>
      <c r="V3765" s="216"/>
      <c r="W3765" s="215"/>
    </row>
    <row r="3766" spans="2:23" ht="69.75" hidden="1" customHeight="1" x14ac:dyDescent="0.35">
      <c r="B3766" s="115">
        <f t="shared" si="163"/>
        <v>3761</v>
      </c>
      <c r="C3766" s="115" t="s">
        <v>1755</v>
      </c>
      <c r="D3766" s="185" t="s">
        <v>6967</v>
      </c>
      <c r="E3766" s="186"/>
      <c r="F3766" s="187"/>
      <c r="G3766" s="214">
        <v>1</v>
      </c>
      <c r="H3766" s="214"/>
      <c r="I3766" s="214"/>
      <c r="J3766" s="115">
        <v>222</v>
      </c>
      <c r="K3766" s="217">
        <v>45169</v>
      </c>
      <c r="L3766" s="217">
        <v>45169</v>
      </c>
      <c r="M3766" s="217">
        <v>45169</v>
      </c>
      <c r="N3766" s="115" t="s">
        <v>6968</v>
      </c>
      <c r="O3766" s="115" t="s">
        <v>1363</v>
      </c>
      <c r="P3766" s="115">
        <f t="shared" si="164"/>
        <v>8</v>
      </c>
      <c r="Q3766" s="115">
        <f t="shared" si="165"/>
        <v>2023</v>
      </c>
      <c r="R3766" s="115"/>
      <c r="S3766" s="115" t="str">
        <f t="shared" si="162"/>
        <v>BRG</v>
      </c>
      <c r="T3766" s="115" t="str">
        <f>IFERROR(VLOOKUP(S3766,[1]LOKASI!$B$4:$D$19,2,0),"-")</f>
        <v>DISTRIK III</v>
      </c>
      <c r="U3766" s="216"/>
      <c r="V3766" s="216"/>
      <c r="W3766" s="215"/>
    </row>
    <row r="3767" spans="2:23" ht="69.75" hidden="1" customHeight="1" x14ac:dyDescent="0.35">
      <c r="B3767" s="115">
        <f t="shared" si="163"/>
        <v>3762</v>
      </c>
      <c r="C3767" s="115" t="s">
        <v>2301</v>
      </c>
      <c r="D3767" s="185" t="s">
        <v>6969</v>
      </c>
      <c r="E3767" s="186"/>
      <c r="F3767" s="187"/>
      <c r="G3767" s="219">
        <v>2</v>
      </c>
      <c r="H3767" s="219"/>
      <c r="I3767" s="219">
        <v>2</v>
      </c>
      <c r="J3767" s="210"/>
      <c r="K3767" s="217">
        <v>45170</v>
      </c>
      <c r="L3767" s="217">
        <v>45170</v>
      </c>
      <c r="M3767" s="217">
        <v>45170</v>
      </c>
      <c r="N3767" s="224"/>
      <c r="O3767" s="115" t="s">
        <v>1332</v>
      </c>
      <c r="P3767" s="115">
        <f t="shared" si="164"/>
        <v>9</v>
      </c>
      <c r="Q3767" s="115">
        <f t="shared" si="165"/>
        <v>2023</v>
      </c>
      <c r="R3767" s="115"/>
      <c r="S3767" s="115" t="str">
        <f t="shared" si="162"/>
        <v>SP PMB</v>
      </c>
      <c r="T3767" s="115" t="str">
        <f>IFERROR(VLOOKUP(S3767,[1]LOKASI!$B$4:$D$19,2,0),"-")</f>
        <v>-</v>
      </c>
      <c r="U3767" s="216"/>
      <c r="V3767" s="216"/>
      <c r="W3767" s="215"/>
    </row>
    <row r="3768" spans="2:23" ht="69.75" hidden="1" customHeight="1" x14ac:dyDescent="0.35">
      <c r="B3768" s="115">
        <f t="shared" si="163"/>
        <v>3763</v>
      </c>
      <c r="C3768" s="115" t="s">
        <v>1755</v>
      </c>
      <c r="D3768" s="185" t="s">
        <v>6970</v>
      </c>
      <c r="E3768" s="186"/>
      <c r="F3768" s="187"/>
      <c r="G3768" s="219">
        <v>1</v>
      </c>
      <c r="H3768" s="219"/>
      <c r="I3768" s="219"/>
      <c r="J3768" s="219">
        <v>16</v>
      </c>
      <c r="K3768" s="217">
        <v>45170</v>
      </c>
      <c r="L3768" s="217">
        <v>45170</v>
      </c>
      <c r="M3768" s="217">
        <v>45170</v>
      </c>
      <c r="N3768" s="115"/>
      <c r="O3768" s="115" t="s">
        <v>1163</v>
      </c>
      <c r="P3768" s="115">
        <f t="shared" si="164"/>
        <v>9</v>
      </c>
      <c r="Q3768" s="115">
        <f t="shared" si="165"/>
        <v>2023</v>
      </c>
      <c r="R3768" s="115"/>
      <c r="S3768" s="115" t="str">
        <f t="shared" si="162"/>
        <v>TLJ</v>
      </c>
      <c r="T3768" s="115" t="str">
        <f>IFERROR(VLOOKUP(S3768,[1]LOKASI!$B$4:$D$19,2,0),"-")</f>
        <v>DISTRIK I</v>
      </c>
      <c r="U3768" s="216"/>
      <c r="V3768" s="216"/>
      <c r="W3768" s="215"/>
    </row>
    <row r="3769" spans="2:23" ht="69.75" hidden="1" customHeight="1" x14ac:dyDescent="0.35">
      <c r="B3769" s="115">
        <f t="shared" si="163"/>
        <v>3764</v>
      </c>
      <c r="C3769" s="115" t="s">
        <v>1755</v>
      </c>
      <c r="D3769" s="185" t="s">
        <v>6971</v>
      </c>
      <c r="E3769" s="186"/>
      <c r="F3769" s="187"/>
      <c r="G3769" s="219">
        <v>1</v>
      </c>
      <c r="H3769" s="219"/>
      <c r="I3769" s="219">
        <v>1</v>
      </c>
      <c r="J3769" s="210"/>
      <c r="K3769" s="217">
        <v>45170</v>
      </c>
      <c r="L3769" s="217">
        <v>45170</v>
      </c>
      <c r="M3769" s="217">
        <v>45170</v>
      </c>
      <c r="N3769" s="115"/>
      <c r="O3769" s="115" t="s">
        <v>1165</v>
      </c>
      <c r="P3769" s="115">
        <f t="shared" si="164"/>
        <v>9</v>
      </c>
      <c r="Q3769" s="115">
        <f t="shared" si="165"/>
        <v>2023</v>
      </c>
      <c r="R3769" s="115"/>
      <c r="S3769" s="115" t="str">
        <f t="shared" si="162"/>
        <v>TLJ</v>
      </c>
      <c r="T3769" s="115" t="str">
        <f>IFERROR(VLOOKUP(S3769,[1]LOKASI!$B$4:$D$19,2,0),"-")</f>
        <v>DISTRIK I</v>
      </c>
      <c r="U3769" s="216"/>
      <c r="V3769" s="216"/>
      <c r="W3769" s="215"/>
    </row>
    <row r="3770" spans="2:23" ht="69.75" hidden="1" customHeight="1" x14ac:dyDescent="0.35">
      <c r="B3770" s="115">
        <f t="shared" si="163"/>
        <v>3765</v>
      </c>
      <c r="C3770" s="115" t="s">
        <v>1755</v>
      </c>
      <c r="D3770" s="185" t="s">
        <v>6972</v>
      </c>
      <c r="E3770" s="186"/>
      <c r="F3770" s="187"/>
      <c r="G3770" s="219">
        <v>1</v>
      </c>
      <c r="H3770" s="219"/>
      <c r="I3770" s="219">
        <v>1</v>
      </c>
      <c r="J3770" s="210"/>
      <c r="K3770" s="217">
        <v>45170</v>
      </c>
      <c r="L3770" s="217">
        <v>45170</v>
      </c>
      <c r="M3770" s="217">
        <v>45170</v>
      </c>
      <c r="N3770" s="115"/>
      <c r="O3770" s="115" t="s">
        <v>1492</v>
      </c>
      <c r="P3770" s="115">
        <f t="shared" si="164"/>
        <v>9</v>
      </c>
      <c r="Q3770" s="115">
        <f t="shared" si="165"/>
        <v>2023</v>
      </c>
      <c r="R3770" s="115"/>
      <c r="S3770" s="115" t="str">
        <f t="shared" si="162"/>
        <v>MBU</v>
      </c>
      <c r="T3770" s="115" t="str">
        <f>IFERROR(VLOOKUP(S3770,[1]LOKASI!$B$4:$D$19,2,0),"-")</f>
        <v>DISTRIK III</v>
      </c>
      <c r="U3770" s="216"/>
      <c r="V3770" s="216"/>
      <c r="W3770" s="215"/>
    </row>
    <row r="3771" spans="2:23" ht="69.75" hidden="1" customHeight="1" x14ac:dyDescent="0.35">
      <c r="B3771" s="115">
        <f t="shared" si="163"/>
        <v>3766</v>
      </c>
      <c r="C3771" s="115" t="s">
        <v>2301</v>
      </c>
      <c r="D3771" s="185" t="s">
        <v>6973</v>
      </c>
      <c r="E3771" s="186"/>
      <c r="F3771" s="187"/>
      <c r="G3771" s="219">
        <v>1</v>
      </c>
      <c r="H3771" s="219"/>
      <c r="I3771" s="219">
        <v>1</v>
      </c>
      <c r="J3771" s="210"/>
      <c r="K3771" s="217">
        <v>45170</v>
      </c>
      <c r="L3771" s="217">
        <v>45170</v>
      </c>
      <c r="M3771" s="217">
        <v>45170</v>
      </c>
      <c r="N3771" s="115"/>
      <c r="O3771" s="115" t="s">
        <v>6974</v>
      </c>
      <c r="P3771" s="115">
        <f t="shared" si="164"/>
        <v>9</v>
      </c>
      <c r="Q3771" s="115">
        <f t="shared" si="165"/>
        <v>2023</v>
      </c>
      <c r="R3771" s="115"/>
      <c r="S3771" s="115" t="str">
        <f t="shared" si="162"/>
        <v>SP MERBAU</v>
      </c>
      <c r="T3771" s="115" t="str">
        <f>IFERROR(VLOOKUP(S3771,[1]LOKASI!$B$4:$D$19,2,0),"-")</f>
        <v>-</v>
      </c>
      <c r="U3771" s="216"/>
      <c r="V3771" s="216"/>
      <c r="W3771" s="215"/>
    </row>
    <row r="3772" spans="2:23" ht="69.75" hidden="1" customHeight="1" x14ac:dyDescent="0.35">
      <c r="B3772" s="115">
        <f t="shared" si="163"/>
        <v>3767</v>
      </c>
      <c r="C3772" s="115" t="s">
        <v>1755</v>
      </c>
      <c r="D3772" s="185" t="s">
        <v>6975</v>
      </c>
      <c r="E3772" s="186"/>
      <c r="F3772" s="187"/>
      <c r="G3772" s="219">
        <v>1</v>
      </c>
      <c r="H3772" s="219"/>
      <c r="I3772" s="219"/>
      <c r="J3772" s="219">
        <v>8</v>
      </c>
      <c r="K3772" s="217">
        <v>45171</v>
      </c>
      <c r="L3772" s="217">
        <v>45171</v>
      </c>
      <c r="M3772" s="217">
        <v>45171</v>
      </c>
      <c r="N3772" s="115"/>
      <c r="O3772" s="115" t="s">
        <v>1054</v>
      </c>
      <c r="P3772" s="115">
        <f t="shared" si="164"/>
        <v>9</v>
      </c>
      <c r="Q3772" s="115">
        <f t="shared" si="165"/>
        <v>2023</v>
      </c>
      <c r="R3772" s="115"/>
      <c r="S3772" s="115" t="str">
        <f t="shared" si="162"/>
        <v>TLJ</v>
      </c>
      <c r="T3772" s="115" t="str">
        <f>IFERROR(VLOOKUP(S3772,[1]LOKASI!$B$4:$D$19,2,0),"-")</f>
        <v>DISTRIK I</v>
      </c>
      <c r="U3772" s="216"/>
      <c r="V3772" s="216"/>
      <c r="W3772" s="215"/>
    </row>
    <row r="3773" spans="2:23" ht="69.75" hidden="1" customHeight="1" x14ac:dyDescent="0.35">
      <c r="B3773" s="115">
        <f t="shared" si="163"/>
        <v>3768</v>
      </c>
      <c r="C3773" s="115" t="s">
        <v>1300</v>
      </c>
      <c r="D3773" s="185" t="s">
        <v>6976</v>
      </c>
      <c r="E3773" s="186"/>
      <c r="F3773" s="187"/>
      <c r="G3773" s="219">
        <v>1</v>
      </c>
      <c r="H3773" s="219"/>
      <c r="I3773" s="219">
        <v>1</v>
      </c>
      <c r="J3773" s="210"/>
      <c r="K3773" s="217">
        <v>45171</v>
      </c>
      <c r="L3773" s="217">
        <v>45171</v>
      </c>
      <c r="M3773" s="217">
        <v>45171</v>
      </c>
      <c r="N3773" s="115"/>
      <c r="O3773" s="115"/>
      <c r="P3773" s="115">
        <f t="shared" si="164"/>
        <v>9</v>
      </c>
      <c r="Q3773" s="115">
        <f t="shared" si="165"/>
        <v>2023</v>
      </c>
      <c r="R3773" s="115"/>
      <c r="S3773" s="115" t="str">
        <f t="shared" si="162"/>
        <v/>
      </c>
      <c r="T3773" s="115" t="str">
        <f>IFERROR(VLOOKUP(S3773,[1]LOKASI!$B$4:$D$19,2,0),"-")</f>
        <v>-</v>
      </c>
      <c r="U3773" s="216"/>
      <c r="V3773" s="216"/>
      <c r="W3773" s="215"/>
    </row>
    <row r="3774" spans="2:23" ht="69.75" hidden="1" customHeight="1" x14ac:dyDescent="0.35">
      <c r="B3774" s="115">
        <f t="shared" si="163"/>
        <v>3769</v>
      </c>
      <c r="C3774" s="115" t="s">
        <v>1300</v>
      </c>
      <c r="D3774" s="185" t="s">
        <v>6977</v>
      </c>
      <c r="E3774" s="186"/>
      <c r="F3774" s="187"/>
      <c r="G3774" s="219">
        <v>1</v>
      </c>
      <c r="H3774" s="219"/>
      <c r="I3774" s="219">
        <v>1</v>
      </c>
      <c r="J3774" s="210"/>
      <c r="K3774" s="217">
        <v>45171</v>
      </c>
      <c r="L3774" s="217">
        <v>45171</v>
      </c>
      <c r="M3774" s="217">
        <v>45171</v>
      </c>
      <c r="N3774" s="115"/>
      <c r="O3774" s="115" t="s">
        <v>5306</v>
      </c>
      <c r="P3774" s="115">
        <f t="shared" si="164"/>
        <v>9</v>
      </c>
      <c r="Q3774" s="115">
        <f t="shared" si="165"/>
        <v>2023</v>
      </c>
      <c r="R3774" s="115"/>
      <c r="S3774" s="115" t="str">
        <f t="shared" si="162"/>
        <v>PMN</v>
      </c>
      <c r="T3774" s="115" t="str">
        <f>IFERROR(VLOOKUP(S3774,[1]LOKASI!$B$4:$D$19,2,0),"-")</f>
        <v>DISTRIK III</v>
      </c>
      <c r="U3774" s="216"/>
      <c r="V3774" s="216"/>
      <c r="W3774" s="215"/>
    </row>
    <row r="3775" spans="2:23" ht="69.75" hidden="1" customHeight="1" x14ac:dyDescent="0.35">
      <c r="B3775" s="115">
        <f t="shared" si="163"/>
        <v>3770</v>
      </c>
      <c r="C3775" s="115" t="s">
        <v>1300</v>
      </c>
      <c r="D3775" s="185" t="s">
        <v>6978</v>
      </c>
      <c r="E3775" s="186"/>
      <c r="F3775" s="187"/>
      <c r="G3775" s="219">
        <v>1</v>
      </c>
      <c r="H3775" s="219">
        <v>1</v>
      </c>
      <c r="I3775" s="219"/>
      <c r="J3775" s="210"/>
      <c r="K3775" s="217">
        <v>45172</v>
      </c>
      <c r="L3775" s="217">
        <v>45172</v>
      </c>
      <c r="M3775" s="217">
        <v>45172</v>
      </c>
      <c r="N3775" s="115"/>
      <c r="O3775" s="115" t="s">
        <v>6979</v>
      </c>
      <c r="P3775" s="115">
        <f t="shared" si="164"/>
        <v>9</v>
      </c>
      <c r="Q3775" s="115">
        <f t="shared" si="165"/>
        <v>2023</v>
      </c>
      <c r="R3775" s="115"/>
      <c r="S3775" s="115" t="str">
        <f t="shared" si="162"/>
        <v>PPP - SP VI TLJ</v>
      </c>
      <c r="T3775" s="115" t="str">
        <f>IFERROR(VLOOKUP(S3775,[1]LOKASI!$B$4:$D$19,2,0),"-")</f>
        <v>-</v>
      </c>
      <c r="U3775" s="216"/>
      <c r="V3775" s="216"/>
      <c r="W3775" s="215"/>
    </row>
    <row r="3776" spans="2:23" ht="69.75" hidden="1" customHeight="1" x14ac:dyDescent="0.35">
      <c r="B3776" s="115">
        <f t="shared" si="163"/>
        <v>3771</v>
      </c>
      <c r="C3776" s="115" t="s">
        <v>1755</v>
      </c>
      <c r="D3776" s="185" t="s">
        <v>6980</v>
      </c>
      <c r="E3776" s="186"/>
      <c r="F3776" s="187"/>
      <c r="G3776" s="219">
        <v>1</v>
      </c>
      <c r="H3776" s="219"/>
      <c r="I3776" s="219"/>
      <c r="J3776" s="219">
        <v>16</v>
      </c>
      <c r="K3776" s="217">
        <v>45173</v>
      </c>
      <c r="L3776" s="217">
        <v>45173</v>
      </c>
      <c r="M3776" s="217">
        <v>45173</v>
      </c>
      <c r="N3776" s="115"/>
      <c r="O3776" s="115" t="s">
        <v>1518</v>
      </c>
      <c r="P3776" s="115">
        <f t="shared" si="164"/>
        <v>9</v>
      </c>
      <c r="Q3776" s="115">
        <f t="shared" si="165"/>
        <v>2023</v>
      </c>
      <c r="R3776" s="115"/>
      <c r="S3776" s="115" t="str">
        <f t="shared" si="162"/>
        <v>PMB</v>
      </c>
      <c r="T3776" s="115" t="str">
        <f>IFERROR(VLOOKUP(S3776,[1]LOKASI!$B$4:$D$19,2,0),"-")</f>
        <v>DISTRIK I</v>
      </c>
      <c r="U3776" s="216"/>
      <c r="V3776" s="216"/>
      <c r="W3776" s="215"/>
    </row>
    <row r="3777" spans="2:23" ht="69.75" hidden="1" customHeight="1" x14ac:dyDescent="0.35">
      <c r="B3777" s="115">
        <f t="shared" si="163"/>
        <v>3772</v>
      </c>
      <c r="C3777" s="115" t="s">
        <v>1755</v>
      </c>
      <c r="D3777" s="185" t="s">
        <v>6981</v>
      </c>
      <c r="E3777" s="186"/>
      <c r="F3777" s="187"/>
      <c r="G3777" s="219">
        <v>3</v>
      </c>
      <c r="H3777" s="219"/>
      <c r="I3777" s="219">
        <v>2</v>
      </c>
      <c r="J3777" s="210">
        <v>12</v>
      </c>
      <c r="K3777" s="217">
        <v>45173</v>
      </c>
      <c r="L3777" s="217">
        <v>45173</v>
      </c>
      <c r="M3777" s="217">
        <v>45173</v>
      </c>
      <c r="N3777" s="115"/>
      <c r="O3777" s="115" t="s">
        <v>6176</v>
      </c>
      <c r="P3777" s="115">
        <f t="shared" si="164"/>
        <v>9</v>
      </c>
      <c r="Q3777" s="115">
        <f t="shared" si="165"/>
        <v>2023</v>
      </c>
      <c r="R3777" s="115"/>
      <c r="S3777" s="115" t="str">
        <f t="shared" si="162"/>
        <v>KAG</v>
      </c>
      <c r="T3777" s="115" t="str">
        <f>IFERROR(VLOOKUP(S3777,[1]LOKASI!$B$4:$D$19,2,0),"-")</f>
        <v>DISTRIK III</v>
      </c>
      <c r="U3777" s="216"/>
      <c r="V3777" s="216"/>
      <c r="W3777" s="215"/>
    </row>
    <row r="3778" spans="2:23" ht="69.75" hidden="1" customHeight="1" x14ac:dyDescent="0.35">
      <c r="B3778" s="115">
        <f t="shared" si="163"/>
        <v>3773</v>
      </c>
      <c r="C3778" s="115" t="s">
        <v>1755</v>
      </c>
      <c r="D3778" s="185" t="s">
        <v>6982</v>
      </c>
      <c r="E3778" s="186"/>
      <c r="F3778" s="187"/>
      <c r="G3778" s="219">
        <v>1</v>
      </c>
      <c r="H3778" s="219"/>
      <c r="I3778" s="219"/>
      <c r="J3778" s="219">
        <v>16</v>
      </c>
      <c r="K3778" s="217">
        <v>45174</v>
      </c>
      <c r="L3778" s="217">
        <v>45174</v>
      </c>
      <c r="M3778" s="217">
        <v>45174</v>
      </c>
      <c r="N3778" s="115"/>
      <c r="O3778" s="115" t="s">
        <v>1054</v>
      </c>
      <c r="P3778" s="115">
        <f t="shared" si="164"/>
        <v>9</v>
      </c>
      <c r="Q3778" s="115">
        <f t="shared" si="165"/>
        <v>2023</v>
      </c>
      <c r="R3778" s="115"/>
      <c r="S3778" s="115" t="str">
        <f t="shared" si="162"/>
        <v>TLJ</v>
      </c>
      <c r="T3778" s="115" t="str">
        <f>IFERROR(VLOOKUP(S3778,[1]LOKASI!$B$4:$D$19,2,0),"-")</f>
        <v>DISTRIK I</v>
      </c>
      <c r="U3778" s="216"/>
      <c r="V3778" s="216"/>
      <c r="W3778" s="215"/>
    </row>
    <row r="3779" spans="2:23" ht="69.75" hidden="1" customHeight="1" x14ac:dyDescent="0.35">
      <c r="B3779" s="115">
        <f t="shared" si="163"/>
        <v>3774</v>
      </c>
      <c r="C3779" s="115" t="s">
        <v>2301</v>
      </c>
      <c r="D3779" s="185" t="s">
        <v>6983</v>
      </c>
      <c r="E3779" s="186"/>
      <c r="F3779" s="187"/>
      <c r="G3779" s="219">
        <v>1</v>
      </c>
      <c r="H3779" s="219"/>
      <c r="I3779" s="219">
        <v>1</v>
      </c>
      <c r="J3779" s="210"/>
      <c r="K3779" s="217">
        <v>45174</v>
      </c>
      <c r="L3779" s="217">
        <v>45174</v>
      </c>
      <c r="M3779" s="217">
        <v>45174</v>
      </c>
      <c r="N3779" s="115"/>
      <c r="O3779" s="115" t="s">
        <v>1560</v>
      </c>
      <c r="P3779" s="115">
        <f t="shared" si="164"/>
        <v>9</v>
      </c>
      <c r="Q3779" s="115">
        <f t="shared" si="165"/>
        <v>2023</v>
      </c>
      <c r="R3779" s="115"/>
      <c r="S3779" s="115" t="str">
        <f t="shared" si="162"/>
        <v>SP VII TLJ</v>
      </c>
      <c r="T3779" s="115" t="str">
        <f>IFERROR(VLOOKUP(S3779,[1]LOKASI!$B$4:$D$19,2,0),"-")</f>
        <v>-</v>
      </c>
      <c r="U3779" s="216"/>
      <c r="V3779" s="216"/>
      <c r="W3779" s="215"/>
    </row>
    <row r="3780" spans="2:23" ht="69.75" hidden="1" customHeight="1" x14ac:dyDescent="0.35">
      <c r="B3780" s="115">
        <f t="shared" si="163"/>
        <v>3775</v>
      </c>
      <c r="C3780" s="115" t="s">
        <v>1755</v>
      </c>
      <c r="D3780" s="185" t="s">
        <v>6984</v>
      </c>
      <c r="E3780" s="186"/>
      <c r="F3780" s="187"/>
      <c r="G3780" s="219">
        <v>1</v>
      </c>
      <c r="H3780" s="219"/>
      <c r="I3780" s="219">
        <v>1</v>
      </c>
      <c r="J3780" s="210"/>
      <c r="K3780" s="217">
        <v>45174</v>
      </c>
      <c r="L3780" s="217">
        <v>45174</v>
      </c>
      <c r="M3780" s="217">
        <v>45174</v>
      </c>
      <c r="N3780" s="115"/>
      <c r="O3780" s="115" t="s">
        <v>1439</v>
      </c>
      <c r="P3780" s="115">
        <f t="shared" si="164"/>
        <v>9</v>
      </c>
      <c r="Q3780" s="115">
        <f t="shared" si="165"/>
        <v>2023</v>
      </c>
      <c r="R3780" s="115"/>
      <c r="S3780" s="115" t="str">
        <f t="shared" si="162"/>
        <v>KAG</v>
      </c>
      <c r="T3780" s="115" t="str">
        <f>IFERROR(VLOOKUP(S3780,[1]LOKASI!$B$4:$D$19,2,0),"-")</f>
        <v>DISTRIK III</v>
      </c>
      <c r="U3780" s="216"/>
      <c r="V3780" s="216"/>
      <c r="W3780" s="215"/>
    </row>
    <row r="3781" spans="2:23" ht="69.75" hidden="1" customHeight="1" x14ac:dyDescent="0.35">
      <c r="B3781" s="115">
        <f t="shared" si="163"/>
        <v>3776</v>
      </c>
      <c r="C3781" s="115" t="s">
        <v>1755</v>
      </c>
      <c r="D3781" s="185" t="s">
        <v>6985</v>
      </c>
      <c r="E3781" s="186"/>
      <c r="F3781" s="187"/>
      <c r="G3781" s="219">
        <v>1</v>
      </c>
      <c r="H3781" s="219"/>
      <c r="I3781" s="219"/>
      <c r="J3781" s="219"/>
      <c r="K3781" s="217">
        <v>45175</v>
      </c>
      <c r="L3781" s="217">
        <v>45175</v>
      </c>
      <c r="M3781" s="217">
        <v>45175</v>
      </c>
      <c r="N3781" s="115"/>
      <c r="O3781" s="115" t="s">
        <v>1609</v>
      </c>
      <c r="P3781" s="115">
        <f t="shared" si="164"/>
        <v>9</v>
      </c>
      <c r="Q3781" s="115">
        <f t="shared" si="165"/>
        <v>2023</v>
      </c>
      <c r="R3781" s="115"/>
      <c r="S3781" s="115" t="str">
        <f t="shared" si="162"/>
        <v>TLJ</v>
      </c>
      <c r="T3781" s="115" t="str">
        <f>IFERROR(VLOOKUP(S3781,[1]LOKASI!$B$4:$D$19,2,0),"-")</f>
        <v>DISTRIK I</v>
      </c>
      <c r="U3781" s="216"/>
      <c r="V3781" s="216"/>
      <c r="W3781" s="215"/>
    </row>
    <row r="3782" spans="2:23" ht="69.75" hidden="1" customHeight="1" x14ac:dyDescent="0.35">
      <c r="B3782" s="115">
        <f t="shared" si="163"/>
        <v>3777</v>
      </c>
      <c r="C3782" s="115" t="s">
        <v>1755</v>
      </c>
      <c r="D3782" s="185" t="s">
        <v>6986</v>
      </c>
      <c r="E3782" s="186"/>
      <c r="F3782" s="187"/>
      <c r="G3782" s="219">
        <v>1</v>
      </c>
      <c r="H3782" s="219"/>
      <c r="I3782" s="219"/>
      <c r="J3782" s="210"/>
      <c r="K3782" s="217">
        <v>45176</v>
      </c>
      <c r="L3782" s="217">
        <v>45176</v>
      </c>
      <c r="M3782" s="217">
        <v>45176</v>
      </c>
      <c r="N3782" s="115"/>
      <c r="O3782" s="115" t="s">
        <v>1794</v>
      </c>
      <c r="P3782" s="115">
        <f t="shared" si="164"/>
        <v>9</v>
      </c>
      <c r="Q3782" s="115">
        <f t="shared" si="165"/>
        <v>2023</v>
      </c>
      <c r="R3782" s="115"/>
      <c r="S3782" s="115" t="str">
        <f t="shared" ref="S3782:S3845" si="166">IF(C3782="TRUNKLINE",LEFT(O3782,25),IF(C3782="PIPING",LEFT(O3782,13),LEFT(O3782,3)))</f>
        <v>GNK</v>
      </c>
      <c r="T3782" s="115" t="str">
        <f>IFERROR(VLOOKUP(S3782,[1]LOKASI!$B$4:$D$19,2,0),"-")</f>
        <v>DISTRIK I</v>
      </c>
      <c r="U3782" s="216"/>
      <c r="V3782" s="216"/>
      <c r="W3782" s="215"/>
    </row>
    <row r="3783" spans="2:23" ht="69.75" hidden="1" customHeight="1" x14ac:dyDescent="0.35">
      <c r="B3783" s="115">
        <f t="shared" si="163"/>
        <v>3778</v>
      </c>
      <c r="C3783" s="115" t="s">
        <v>1755</v>
      </c>
      <c r="D3783" s="185" t="s">
        <v>6987</v>
      </c>
      <c r="E3783" s="186"/>
      <c r="F3783" s="187"/>
      <c r="G3783" s="219">
        <v>2</v>
      </c>
      <c r="H3783" s="219"/>
      <c r="I3783" s="219">
        <v>1</v>
      </c>
      <c r="J3783" s="219">
        <v>16</v>
      </c>
      <c r="K3783" s="217">
        <v>45176</v>
      </c>
      <c r="L3783" s="217">
        <v>45176</v>
      </c>
      <c r="M3783" s="217">
        <v>45176</v>
      </c>
      <c r="N3783" s="115"/>
      <c r="O3783" s="115" t="s">
        <v>1054</v>
      </c>
      <c r="P3783" s="115">
        <f t="shared" si="164"/>
        <v>9</v>
      </c>
      <c r="Q3783" s="115">
        <f t="shared" si="165"/>
        <v>2023</v>
      </c>
      <c r="R3783" s="115"/>
      <c r="S3783" s="115" t="str">
        <f t="shared" si="166"/>
        <v>TLJ</v>
      </c>
      <c r="T3783" s="115" t="str">
        <f>IFERROR(VLOOKUP(S3783,[1]LOKASI!$B$4:$D$19,2,0),"-")</f>
        <v>DISTRIK I</v>
      </c>
      <c r="U3783" s="216"/>
      <c r="V3783" s="216"/>
      <c r="W3783" s="215"/>
    </row>
    <row r="3784" spans="2:23" ht="69.75" hidden="1" customHeight="1" x14ac:dyDescent="0.35">
      <c r="B3784" s="115">
        <f t="shared" ref="B3784:B3847" si="167">B3783+1</f>
        <v>3779</v>
      </c>
      <c r="C3784" s="115" t="s">
        <v>1755</v>
      </c>
      <c r="D3784" s="185" t="s">
        <v>6988</v>
      </c>
      <c r="E3784" s="186"/>
      <c r="F3784" s="187"/>
      <c r="G3784" s="219">
        <v>1</v>
      </c>
      <c r="H3784" s="219"/>
      <c r="I3784" s="219"/>
      <c r="J3784" s="219">
        <v>6</v>
      </c>
      <c r="K3784" s="217">
        <v>45176</v>
      </c>
      <c r="L3784" s="217">
        <v>45176</v>
      </c>
      <c r="M3784" s="217">
        <v>45176</v>
      </c>
      <c r="N3784" s="115"/>
      <c r="O3784" s="115" t="s">
        <v>1906</v>
      </c>
      <c r="P3784" s="115">
        <f t="shared" si="164"/>
        <v>9</v>
      </c>
      <c r="Q3784" s="115">
        <f t="shared" si="165"/>
        <v>2023</v>
      </c>
      <c r="R3784" s="115"/>
      <c r="S3784" s="115" t="str">
        <f t="shared" si="166"/>
        <v>OGN</v>
      </c>
      <c r="T3784" s="115" t="str">
        <f>IFERROR(VLOOKUP(S3784,[1]LOKASI!$B$4:$D$19,2,0),"-")</f>
        <v>DISTRIK II</v>
      </c>
      <c r="U3784" s="216"/>
      <c r="V3784" s="216"/>
      <c r="W3784" s="215"/>
    </row>
    <row r="3785" spans="2:23" ht="69.75" hidden="1" customHeight="1" x14ac:dyDescent="0.35">
      <c r="B3785" s="115">
        <f t="shared" si="167"/>
        <v>3780</v>
      </c>
      <c r="C3785" s="115" t="s">
        <v>1755</v>
      </c>
      <c r="D3785" s="185" t="s">
        <v>6989</v>
      </c>
      <c r="E3785" s="186"/>
      <c r="F3785" s="187"/>
      <c r="G3785" s="219">
        <v>1</v>
      </c>
      <c r="H3785" s="219"/>
      <c r="I3785" s="219"/>
      <c r="J3785" s="219">
        <v>24</v>
      </c>
      <c r="K3785" s="217">
        <v>45177</v>
      </c>
      <c r="L3785" s="217">
        <v>45177</v>
      </c>
      <c r="M3785" s="217">
        <v>45177</v>
      </c>
      <c r="N3785" s="115"/>
      <c r="O3785" s="115" t="s">
        <v>4344</v>
      </c>
      <c r="P3785" s="115">
        <f t="shared" si="164"/>
        <v>9</v>
      </c>
      <c r="Q3785" s="115">
        <f t="shared" si="165"/>
        <v>2023</v>
      </c>
      <c r="R3785" s="115"/>
      <c r="S3785" s="115" t="str">
        <f t="shared" si="166"/>
        <v>PMT</v>
      </c>
      <c r="T3785" s="115" t="str">
        <f>IFERROR(VLOOKUP(S3785,[1]LOKASI!$B$4:$D$19,2,0),"-")</f>
        <v>-</v>
      </c>
      <c r="U3785" s="216"/>
      <c r="V3785" s="216"/>
      <c r="W3785" s="215"/>
    </row>
    <row r="3786" spans="2:23" ht="69.75" hidden="1" customHeight="1" x14ac:dyDescent="0.35">
      <c r="B3786" s="115">
        <f t="shared" si="167"/>
        <v>3781</v>
      </c>
      <c r="C3786" s="115" t="s">
        <v>1755</v>
      </c>
      <c r="D3786" s="185" t="s">
        <v>6990</v>
      </c>
      <c r="E3786" s="186"/>
      <c r="F3786" s="187"/>
      <c r="G3786" s="219">
        <v>1</v>
      </c>
      <c r="H3786" s="219"/>
      <c r="I3786" s="219"/>
      <c r="J3786" s="219">
        <v>16</v>
      </c>
      <c r="K3786" s="217">
        <v>45178</v>
      </c>
      <c r="L3786" s="217">
        <v>45178</v>
      </c>
      <c r="M3786" s="217">
        <v>45178</v>
      </c>
      <c r="N3786" s="115"/>
      <c r="O3786" s="115" t="s">
        <v>1026</v>
      </c>
      <c r="P3786" s="115">
        <f t="shared" si="164"/>
        <v>9</v>
      </c>
      <c r="Q3786" s="115">
        <f t="shared" si="165"/>
        <v>2023</v>
      </c>
      <c r="R3786" s="115"/>
      <c r="S3786" s="115" t="str">
        <f t="shared" si="166"/>
        <v>TLJ</v>
      </c>
      <c r="T3786" s="115" t="str">
        <f>IFERROR(VLOOKUP(S3786,[1]LOKASI!$B$4:$D$19,2,0),"-")</f>
        <v>DISTRIK I</v>
      </c>
      <c r="U3786" s="216"/>
      <c r="V3786" s="216"/>
      <c r="W3786" s="215"/>
    </row>
    <row r="3787" spans="2:23" ht="69.75" hidden="1" customHeight="1" x14ac:dyDescent="0.35">
      <c r="B3787" s="115">
        <f t="shared" si="167"/>
        <v>3782</v>
      </c>
      <c r="C3787" s="115" t="s">
        <v>1755</v>
      </c>
      <c r="D3787" s="185" t="s">
        <v>6991</v>
      </c>
      <c r="E3787" s="186"/>
      <c r="F3787" s="187"/>
      <c r="G3787" s="219">
        <v>1</v>
      </c>
      <c r="H3787" s="219"/>
      <c r="I3787" s="219"/>
      <c r="J3787" s="219">
        <v>8</v>
      </c>
      <c r="K3787" s="217">
        <v>45178</v>
      </c>
      <c r="L3787" s="217">
        <v>45178</v>
      </c>
      <c r="M3787" s="217">
        <v>45178</v>
      </c>
      <c r="N3787" s="115"/>
      <c r="O3787" s="115" t="s">
        <v>1775</v>
      </c>
      <c r="P3787" s="115">
        <f t="shared" si="164"/>
        <v>9</v>
      </c>
      <c r="Q3787" s="115">
        <f t="shared" si="165"/>
        <v>2023</v>
      </c>
      <c r="R3787" s="115"/>
      <c r="S3787" s="115" t="str">
        <f t="shared" si="166"/>
        <v>TMT</v>
      </c>
      <c r="T3787" s="115" t="str">
        <f>IFERROR(VLOOKUP(S3787,[1]LOKASI!$B$4:$D$19,2,0),"-")</f>
        <v>DISTRIK II</v>
      </c>
      <c r="U3787" s="216"/>
      <c r="V3787" s="216"/>
      <c r="W3787" s="215"/>
    </row>
    <row r="3788" spans="2:23" ht="69.75" hidden="1" customHeight="1" x14ac:dyDescent="0.35">
      <c r="B3788" s="115">
        <f t="shared" si="167"/>
        <v>3783</v>
      </c>
      <c r="C3788" s="115" t="s">
        <v>1755</v>
      </c>
      <c r="D3788" s="185" t="s">
        <v>6992</v>
      </c>
      <c r="E3788" s="186"/>
      <c r="F3788" s="187"/>
      <c r="G3788" s="219">
        <v>2</v>
      </c>
      <c r="H3788" s="219">
        <v>1</v>
      </c>
      <c r="I3788" s="219"/>
      <c r="J3788" s="210">
        <v>40</v>
      </c>
      <c r="K3788" s="217">
        <v>45178</v>
      </c>
      <c r="L3788" s="217">
        <v>45178</v>
      </c>
      <c r="M3788" s="217">
        <v>45178</v>
      </c>
      <c r="N3788" s="115"/>
      <c r="O3788" s="115" t="s">
        <v>1795</v>
      </c>
      <c r="P3788" s="115">
        <f t="shared" si="164"/>
        <v>9</v>
      </c>
      <c r="Q3788" s="115">
        <f t="shared" si="165"/>
        <v>2023</v>
      </c>
      <c r="R3788" s="115"/>
      <c r="S3788" s="115" t="str">
        <f t="shared" si="166"/>
        <v>TMT</v>
      </c>
      <c r="T3788" s="115" t="str">
        <f>IFERROR(VLOOKUP(S3788,[1]LOKASI!$B$4:$D$19,2,0),"-")</f>
        <v>DISTRIK II</v>
      </c>
      <c r="U3788" s="216"/>
      <c r="V3788" s="216"/>
      <c r="W3788" s="215"/>
    </row>
    <row r="3789" spans="2:23" ht="69.75" hidden="1" customHeight="1" x14ac:dyDescent="0.35">
      <c r="B3789" s="115">
        <f t="shared" si="167"/>
        <v>3784</v>
      </c>
      <c r="C3789" s="115" t="s">
        <v>1755</v>
      </c>
      <c r="D3789" s="185" t="s">
        <v>6993</v>
      </c>
      <c r="E3789" s="186"/>
      <c r="F3789" s="187"/>
      <c r="G3789" s="219">
        <v>1</v>
      </c>
      <c r="H3789" s="219"/>
      <c r="I3789" s="219">
        <v>1</v>
      </c>
      <c r="J3789" s="210"/>
      <c r="K3789" s="217">
        <v>45179</v>
      </c>
      <c r="L3789" s="217">
        <v>45179</v>
      </c>
      <c r="M3789" s="217">
        <v>45179</v>
      </c>
      <c r="N3789" s="115"/>
      <c r="O3789" s="115" t="s">
        <v>1979</v>
      </c>
      <c r="P3789" s="115">
        <f t="shared" ref="P3789:P3852" si="168">MONTH(M3789)</f>
        <v>9</v>
      </c>
      <c r="Q3789" s="115">
        <f t="shared" ref="Q3789:Q3852" si="169">YEAR(M3789)</f>
        <v>2023</v>
      </c>
      <c r="R3789" s="115"/>
      <c r="S3789" s="115" t="str">
        <f t="shared" si="166"/>
        <v>OGN</v>
      </c>
      <c r="T3789" s="115" t="str">
        <f>IFERROR(VLOOKUP(S3789,[1]LOKASI!$B$4:$D$19,2,0),"-")</f>
        <v>DISTRIK II</v>
      </c>
      <c r="U3789" s="216"/>
      <c r="V3789" s="216"/>
      <c r="W3789" s="215"/>
    </row>
    <row r="3790" spans="2:23" ht="69.75" hidden="1" customHeight="1" x14ac:dyDescent="0.35">
      <c r="B3790" s="115">
        <f t="shared" si="167"/>
        <v>3785</v>
      </c>
      <c r="C3790" s="115" t="s">
        <v>1755</v>
      </c>
      <c r="D3790" s="185" t="s">
        <v>6994</v>
      </c>
      <c r="E3790" s="186"/>
      <c r="F3790" s="187"/>
      <c r="G3790" s="219">
        <v>1</v>
      </c>
      <c r="H3790" s="219"/>
      <c r="I3790" s="219"/>
      <c r="J3790" s="219">
        <v>24</v>
      </c>
      <c r="K3790" s="217">
        <v>45180</v>
      </c>
      <c r="L3790" s="217">
        <v>45180</v>
      </c>
      <c r="M3790" s="217">
        <v>45181</v>
      </c>
      <c r="N3790" s="115"/>
      <c r="O3790" s="115" t="s">
        <v>623</v>
      </c>
      <c r="P3790" s="115">
        <f t="shared" si="168"/>
        <v>9</v>
      </c>
      <c r="Q3790" s="115">
        <f t="shared" si="169"/>
        <v>2023</v>
      </c>
      <c r="R3790" s="115"/>
      <c r="S3790" s="115" t="str">
        <f t="shared" si="166"/>
        <v>TLJ</v>
      </c>
      <c r="T3790" s="115" t="str">
        <f>IFERROR(VLOOKUP(S3790,[1]LOKASI!$B$4:$D$19,2,0),"-")</f>
        <v>DISTRIK I</v>
      </c>
      <c r="U3790" s="216"/>
      <c r="V3790" s="216"/>
      <c r="W3790" s="215"/>
    </row>
    <row r="3791" spans="2:23" ht="69.75" hidden="1" customHeight="1" x14ac:dyDescent="0.35">
      <c r="B3791" s="115">
        <f t="shared" si="167"/>
        <v>3786</v>
      </c>
      <c r="C3791" s="115" t="s">
        <v>1755</v>
      </c>
      <c r="D3791" s="185" t="s">
        <v>6995</v>
      </c>
      <c r="E3791" s="186"/>
      <c r="F3791" s="187"/>
      <c r="G3791" s="219">
        <v>2</v>
      </c>
      <c r="H3791" s="219"/>
      <c r="I3791" s="219">
        <v>2</v>
      </c>
      <c r="J3791" s="210"/>
      <c r="K3791" s="217">
        <v>45181</v>
      </c>
      <c r="L3791" s="217">
        <v>45181</v>
      </c>
      <c r="M3791" s="217">
        <v>45181</v>
      </c>
      <c r="N3791" s="115"/>
      <c r="O3791" s="115" t="s">
        <v>6996</v>
      </c>
      <c r="P3791" s="115">
        <f t="shared" si="168"/>
        <v>9</v>
      </c>
      <c r="Q3791" s="115">
        <f t="shared" si="169"/>
        <v>2023</v>
      </c>
      <c r="R3791" s="115"/>
      <c r="S3791" s="115" t="str">
        <f t="shared" si="166"/>
        <v>GNK</v>
      </c>
      <c r="T3791" s="115" t="str">
        <f>IFERROR(VLOOKUP(S3791,[1]LOKASI!$B$4:$D$19,2,0),"-")</f>
        <v>DISTRIK I</v>
      </c>
      <c r="U3791" s="216"/>
      <c r="V3791" s="216"/>
      <c r="W3791" s="215"/>
    </row>
    <row r="3792" spans="2:23" ht="69.75" hidden="1" customHeight="1" x14ac:dyDescent="0.35">
      <c r="B3792" s="115">
        <f t="shared" si="167"/>
        <v>3787</v>
      </c>
      <c r="C3792" s="115" t="s">
        <v>1755</v>
      </c>
      <c r="D3792" s="185" t="s">
        <v>6997</v>
      </c>
      <c r="E3792" s="186"/>
      <c r="F3792" s="187"/>
      <c r="G3792" s="219">
        <v>1</v>
      </c>
      <c r="H3792" s="219"/>
      <c r="I3792" s="219"/>
      <c r="J3792" s="210">
        <v>180</v>
      </c>
      <c r="K3792" s="217">
        <v>45182</v>
      </c>
      <c r="L3792" s="217">
        <v>45182</v>
      </c>
      <c r="M3792" s="217">
        <v>45183</v>
      </c>
      <c r="N3792" s="115"/>
      <c r="O3792" s="115" t="s">
        <v>1127</v>
      </c>
      <c r="P3792" s="115">
        <f t="shared" si="168"/>
        <v>9</v>
      </c>
      <c r="Q3792" s="115">
        <f t="shared" si="169"/>
        <v>2023</v>
      </c>
      <c r="R3792" s="115"/>
      <c r="S3792" s="115" t="str">
        <f t="shared" si="166"/>
        <v>TLJ</v>
      </c>
      <c r="T3792" s="115" t="str">
        <f>IFERROR(VLOOKUP(S3792,[1]LOKASI!$B$4:$D$19,2,0),"-")</f>
        <v>DISTRIK I</v>
      </c>
      <c r="U3792" s="216"/>
      <c r="V3792" s="216"/>
      <c r="W3792" s="215"/>
    </row>
    <row r="3793" spans="2:23" ht="69.75" hidden="1" customHeight="1" x14ac:dyDescent="0.35">
      <c r="B3793" s="115">
        <f t="shared" si="167"/>
        <v>3788</v>
      </c>
      <c r="C3793" s="115" t="s">
        <v>1755</v>
      </c>
      <c r="D3793" s="185" t="s">
        <v>6998</v>
      </c>
      <c r="E3793" s="186"/>
      <c r="F3793" s="187"/>
      <c r="G3793" s="219">
        <v>1</v>
      </c>
      <c r="H3793" s="219"/>
      <c r="I3793" s="219"/>
      <c r="J3793" s="219">
        <v>12</v>
      </c>
      <c r="K3793" s="217">
        <v>45182</v>
      </c>
      <c r="L3793" s="217">
        <v>45182</v>
      </c>
      <c r="M3793" s="217">
        <v>45182</v>
      </c>
      <c r="N3793" s="115"/>
      <c r="O3793" s="115" t="s">
        <v>1979</v>
      </c>
      <c r="P3793" s="115">
        <f t="shared" si="168"/>
        <v>9</v>
      </c>
      <c r="Q3793" s="115">
        <f t="shared" si="169"/>
        <v>2023</v>
      </c>
      <c r="R3793" s="115"/>
      <c r="S3793" s="115" t="str">
        <f t="shared" si="166"/>
        <v>OGN</v>
      </c>
      <c r="T3793" s="115" t="str">
        <f>IFERROR(VLOOKUP(S3793,[1]LOKASI!$B$4:$D$19,2,0),"-")</f>
        <v>DISTRIK II</v>
      </c>
      <c r="U3793" s="216"/>
      <c r="V3793" s="216"/>
      <c r="W3793" s="215"/>
    </row>
    <row r="3794" spans="2:23" ht="69.75" hidden="1" customHeight="1" x14ac:dyDescent="0.35">
      <c r="B3794" s="115">
        <f t="shared" si="167"/>
        <v>3789</v>
      </c>
      <c r="C3794" s="115" t="s">
        <v>1755</v>
      </c>
      <c r="D3794" s="185" t="s">
        <v>6999</v>
      </c>
      <c r="E3794" s="186"/>
      <c r="F3794" s="187"/>
      <c r="G3794" s="219">
        <v>1</v>
      </c>
      <c r="H3794" s="219"/>
      <c r="I3794" s="219">
        <v>1</v>
      </c>
      <c r="J3794" s="210"/>
      <c r="K3794" s="217">
        <v>45183</v>
      </c>
      <c r="L3794" s="217">
        <v>45183</v>
      </c>
      <c r="M3794" s="217">
        <v>45183</v>
      </c>
      <c r="N3794" s="115"/>
      <c r="O3794" s="115" t="s">
        <v>1695</v>
      </c>
      <c r="P3794" s="115">
        <f t="shared" si="168"/>
        <v>9</v>
      </c>
      <c r="Q3794" s="115">
        <f t="shared" si="169"/>
        <v>2023</v>
      </c>
      <c r="R3794" s="115"/>
      <c r="S3794" s="115" t="str">
        <f t="shared" si="166"/>
        <v>TTB</v>
      </c>
      <c r="T3794" s="115" t="str">
        <f>IFERROR(VLOOKUP(S3794,[1]LOKASI!$B$4:$D$19,2,0),"-")</f>
        <v>DISTRIK II</v>
      </c>
      <c r="U3794" s="216"/>
      <c r="V3794" s="216"/>
      <c r="W3794" s="215"/>
    </row>
    <row r="3795" spans="2:23" ht="69.75" hidden="1" customHeight="1" x14ac:dyDescent="0.35">
      <c r="B3795" s="115">
        <f t="shared" si="167"/>
        <v>3790</v>
      </c>
      <c r="C3795" s="115" t="s">
        <v>1300</v>
      </c>
      <c r="D3795" s="185" t="s">
        <v>7000</v>
      </c>
      <c r="E3795" s="186"/>
      <c r="F3795" s="187"/>
      <c r="G3795" s="219">
        <v>1</v>
      </c>
      <c r="H3795" s="219"/>
      <c r="I3795" s="219">
        <v>1</v>
      </c>
      <c r="J3795" s="210"/>
      <c r="K3795" s="217">
        <v>45183</v>
      </c>
      <c r="L3795" s="217">
        <v>45183</v>
      </c>
      <c r="M3795" s="217">
        <v>45183</v>
      </c>
      <c r="N3795" s="115"/>
      <c r="O3795" s="115" t="s">
        <v>7001</v>
      </c>
      <c r="P3795" s="115">
        <f t="shared" si="168"/>
        <v>9</v>
      </c>
      <c r="Q3795" s="115">
        <f t="shared" si="169"/>
        <v>2023</v>
      </c>
      <c r="R3795" s="115"/>
      <c r="S3795" s="115" t="str">
        <f t="shared" si="166"/>
        <v>SKG BRG A - BRG D</v>
      </c>
      <c r="T3795" s="115" t="str">
        <f>IFERROR(VLOOKUP(S3795,[1]LOKASI!$B$4:$D$19,2,0),"-")</f>
        <v>-</v>
      </c>
      <c r="U3795" s="216"/>
      <c r="V3795" s="216"/>
      <c r="W3795" s="215"/>
    </row>
    <row r="3796" spans="2:23" ht="69.75" hidden="1" customHeight="1" x14ac:dyDescent="0.35">
      <c r="B3796" s="115">
        <f t="shared" si="167"/>
        <v>3791</v>
      </c>
      <c r="C3796" s="115" t="s">
        <v>1755</v>
      </c>
      <c r="D3796" s="185" t="s">
        <v>7002</v>
      </c>
      <c r="E3796" s="186"/>
      <c r="F3796" s="187"/>
      <c r="G3796" s="219">
        <v>1</v>
      </c>
      <c r="H3796" s="219"/>
      <c r="I3796" s="219"/>
      <c r="J3796" s="219">
        <v>24</v>
      </c>
      <c r="K3796" s="217">
        <v>45184</v>
      </c>
      <c r="L3796" s="217">
        <v>45184</v>
      </c>
      <c r="M3796" s="217">
        <v>45184</v>
      </c>
      <c r="N3796" s="115"/>
      <c r="O3796" s="115" t="s">
        <v>1054</v>
      </c>
      <c r="P3796" s="115">
        <f t="shared" si="168"/>
        <v>9</v>
      </c>
      <c r="Q3796" s="115">
        <f t="shared" si="169"/>
        <v>2023</v>
      </c>
      <c r="R3796" s="115"/>
      <c r="S3796" s="115" t="str">
        <f t="shared" si="166"/>
        <v>TLJ</v>
      </c>
      <c r="T3796" s="115" t="str">
        <f>IFERROR(VLOOKUP(S3796,[1]LOKASI!$B$4:$D$19,2,0),"-")</f>
        <v>DISTRIK I</v>
      </c>
      <c r="U3796" s="216"/>
      <c r="V3796" s="216"/>
      <c r="W3796" s="215"/>
    </row>
    <row r="3797" spans="2:23" ht="69.75" hidden="1" customHeight="1" x14ac:dyDescent="0.35">
      <c r="B3797" s="115">
        <f t="shared" si="167"/>
        <v>3792</v>
      </c>
      <c r="C3797" s="115" t="s">
        <v>2301</v>
      </c>
      <c r="D3797" s="185" t="s">
        <v>7003</v>
      </c>
      <c r="E3797" s="186"/>
      <c r="F3797" s="187"/>
      <c r="G3797" s="219">
        <v>1</v>
      </c>
      <c r="H3797" s="219">
        <v>1</v>
      </c>
      <c r="I3797" s="219"/>
      <c r="J3797" s="210"/>
      <c r="K3797" s="217">
        <v>45187</v>
      </c>
      <c r="L3797" s="217">
        <v>45187</v>
      </c>
      <c r="M3797" s="217">
        <v>45187</v>
      </c>
      <c r="N3797" s="115"/>
      <c r="O3797" s="115" t="s">
        <v>1535</v>
      </c>
      <c r="P3797" s="115">
        <f t="shared" si="168"/>
        <v>9</v>
      </c>
      <c r="Q3797" s="115">
        <f t="shared" si="169"/>
        <v>2023</v>
      </c>
      <c r="R3797" s="115"/>
      <c r="S3797" s="115" t="str">
        <f t="shared" si="166"/>
        <v>SP VI TLJ</v>
      </c>
      <c r="T3797" s="115" t="str">
        <f>IFERROR(VLOOKUP(S3797,[1]LOKASI!$B$4:$D$19,2,0),"-")</f>
        <v>-</v>
      </c>
      <c r="U3797" s="216"/>
      <c r="V3797" s="216"/>
      <c r="W3797" s="215"/>
    </row>
    <row r="3798" spans="2:23" ht="69.75" hidden="1" customHeight="1" x14ac:dyDescent="0.35">
      <c r="B3798" s="115">
        <f t="shared" si="167"/>
        <v>3793</v>
      </c>
      <c r="C3798" s="115" t="s">
        <v>3679</v>
      </c>
      <c r="D3798" s="185" t="s">
        <v>7004</v>
      </c>
      <c r="E3798" s="186"/>
      <c r="F3798" s="187"/>
      <c r="G3798" s="219">
        <v>1</v>
      </c>
      <c r="H3798" s="219"/>
      <c r="I3798" s="219">
        <v>1</v>
      </c>
      <c r="J3798" s="210"/>
      <c r="K3798" s="217">
        <v>45187</v>
      </c>
      <c r="L3798" s="217">
        <v>45187</v>
      </c>
      <c r="M3798" s="217">
        <v>45187</v>
      </c>
      <c r="N3798" s="115"/>
      <c r="O3798" s="115" t="s">
        <v>7005</v>
      </c>
      <c r="P3798" s="115">
        <f t="shared" si="168"/>
        <v>9</v>
      </c>
      <c r="Q3798" s="115">
        <f t="shared" si="169"/>
        <v>2023</v>
      </c>
      <c r="R3798" s="115"/>
      <c r="S3798" s="115" t="str">
        <f t="shared" si="166"/>
        <v>OGN</v>
      </c>
      <c r="T3798" s="115" t="str">
        <f>IFERROR(VLOOKUP(S3798,[1]LOKASI!$B$4:$D$19,2,0),"-")</f>
        <v>DISTRIK II</v>
      </c>
      <c r="U3798" s="216"/>
      <c r="V3798" s="216"/>
      <c r="W3798" s="215"/>
    </row>
    <row r="3799" spans="2:23" ht="69.75" hidden="1" customHeight="1" x14ac:dyDescent="0.35">
      <c r="B3799" s="115">
        <f t="shared" si="167"/>
        <v>3794</v>
      </c>
      <c r="C3799" s="115" t="s">
        <v>2301</v>
      </c>
      <c r="D3799" s="185" t="s">
        <v>7006</v>
      </c>
      <c r="E3799" s="186"/>
      <c r="F3799" s="187"/>
      <c r="G3799" s="219">
        <v>1</v>
      </c>
      <c r="H3799" s="219"/>
      <c r="I3799" s="219">
        <v>1</v>
      </c>
      <c r="J3799" s="210"/>
      <c r="K3799" s="217">
        <v>45188</v>
      </c>
      <c r="L3799" s="217">
        <v>45188</v>
      </c>
      <c r="M3799" s="217">
        <v>45188</v>
      </c>
      <c r="N3799" s="115"/>
      <c r="O3799" s="115" t="s">
        <v>1530</v>
      </c>
      <c r="P3799" s="115">
        <f t="shared" si="168"/>
        <v>9</v>
      </c>
      <c r="Q3799" s="115">
        <f t="shared" si="169"/>
        <v>2023</v>
      </c>
      <c r="R3799" s="115"/>
      <c r="S3799" s="115" t="str">
        <f t="shared" si="166"/>
        <v>PPP</v>
      </c>
      <c r="T3799" s="115" t="str">
        <f>IFERROR(VLOOKUP(S3799,[1]LOKASI!$B$4:$D$19,2,0),"-")</f>
        <v>-</v>
      </c>
      <c r="U3799" s="216"/>
      <c r="V3799" s="216"/>
      <c r="W3799" s="215"/>
    </row>
    <row r="3800" spans="2:23" ht="69.75" hidden="1" customHeight="1" x14ac:dyDescent="0.35">
      <c r="B3800" s="115">
        <f t="shared" si="167"/>
        <v>3795</v>
      </c>
      <c r="C3800" s="115" t="s">
        <v>1755</v>
      </c>
      <c r="D3800" s="185" t="s">
        <v>7007</v>
      </c>
      <c r="E3800" s="186"/>
      <c r="F3800" s="187"/>
      <c r="G3800" s="219">
        <v>1</v>
      </c>
      <c r="H3800" s="219"/>
      <c r="I3800" s="219">
        <v>1</v>
      </c>
      <c r="J3800" s="210"/>
      <c r="K3800" s="217">
        <v>45188</v>
      </c>
      <c r="L3800" s="217">
        <v>45188</v>
      </c>
      <c r="M3800" s="217">
        <v>45188</v>
      </c>
      <c r="N3800" s="115"/>
      <c r="O3800" s="115" t="s">
        <v>1054</v>
      </c>
      <c r="P3800" s="115">
        <f t="shared" si="168"/>
        <v>9</v>
      </c>
      <c r="Q3800" s="115">
        <f t="shared" si="169"/>
        <v>2023</v>
      </c>
      <c r="R3800" s="115"/>
      <c r="S3800" s="115" t="str">
        <f t="shared" si="166"/>
        <v>TLJ</v>
      </c>
      <c r="T3800" s="115" t="str">
        <f>IFERROR(VLOOKUP(S3800,[1]LOKASI!$B$4:$D$19,2,0),"-")</f>
        <v>DISTRIK I</v>
      </c>
      <c r="U3800" s="216"/>
      <c r="V3800" s="216"/>
      <c r="W3800" s="215"/>
    </row>
    <row r="3801" spans="2:23" ht="69.75" hidden="1" customHeight="1" x14ac:dyDescent="0.35">
      <c r="B3801" s="115">
        <f t="shared" si="167"/>
        <v>3796</v>
      </c>
      <c r="C3801" s="115" t="s">
        <v>1755</v>
      </c>
      <c r="D3801" s="185" t="s">
        <v>7008</v>
      </c>
      <c r="E3801" s="186"/>
      <c r="F3801" s="187"/>
      <c r="G3801" s="219">
        <v>1</v>
      </c>
      <c r="H3801" s="219"/>
      <c r="I3801" s="219">
        <v>1</v>
      </c>
      <c r="J3801" s="210"/>
      <c r="K3801" s="217">
        <v>45189</v>
      </c>
      <c r="L3801" s="217">
        <v>45189</v>
      </c>
      <c r="M3801" s="217">
        <v>45189</v>
      </c>
      <c r="N3801" s="115"/>
      <c r="O3801" s="115" t="s">
        <v>1518</v>
      </c>
      <c r="P3801" s="115">
        <f t="shared" si="168"/>
        <v>9</v>
      </c>
      <c r="Q3801" s="115">
        <f t="shared" si="169"/>
        <v>2023</v>
      </c>
      <c r="R3801" s="115"/>
      <c r="S3801" s="115" t="str">
        <f t="shared" si="166"/>
        <v>PMB</v>
      </c>
      <c r="T3801" s="115" t="str">
        <f>IFERROR(VLOOKUP(S3801,[1]LOKASI!$B$4:$D$19,2,0),"-")</f>
        <v>DISTRIK I</v>
      </c>
      <c r="U3801" s="216"/>
      <c r="V3801" s="216"/>
      <c r="W3801" s="215"/>
    </row>
    <row r="3802" spans="2:23" ht="69.75" hidden="1" customHeight="1" x14ac:dyDescent="0.35">
      <c r="B3802" s="115">
        <f t="shared" si="167"/>
        <v>3797</v>
      </c>
      <c r="C3802" s="115" t="s">
        <v>1755</v>
      </c>
      <c r="D3802" s="185" t="s">
        <v>7009</v>
      </c>
      <c r="E3802" s="186"/>
      <c r="F3802" s="187"/>
      <c r="G3802" s="219">
        <v>1</v>
      </c>
      <c r="H3802" s="219"/>
      <c r="I3802" s="219"/>
      <c r="J3802" s="219">
        <v>24</v>
      </c>
      <c r="K3802" s="217">
        <v>45190</v>
      </c>
      <c r="L3802" s="217">
        <v>45190</v>
      </c>
      <c r="M3802" s="217">
        <v>45190</v>
      </c>
      <c r="N3802" s="115"/>
      <c r="O3802" s="115" t="s">
        <v>1518</v>
      </c>
      <c r="P3802" s="115">
        <f t="shared" si="168"/>
        <v>9</v>
      </c>
      <c r="Q3802" s="115">
        <f t="shared" si="169"/>
        <v>2023</v>
      </c>
      <c r="R3802" s="115"/>
      <c r="S3802" s="115" t="str">
        <f t="shared" si="166"/>
        <v>PMB</v>
      </c>
      <c r="T3802" s="115" t="str">
        <f>IFERROR(VLOOKUP(S3802,[1]LOKASI!$B$4:$D$19,2,0),"-")</f>
        <v>DISTRIK I</v>
      </c>
      <c r="U3802" s="216"/>
      <c r="V3802" s="216"/>
      <c r="W3802" s="215"/>
    </row>
    <row r="3803" spans="2:23" ht="69.75" hidden="1" customHeight="1" x14ac:dyDescent="0.35">
      <c r="B3803" s="115">
        <f t="shared" si="167"/>
        <v>3798</v>
      </c>
      <c r="C3803" s="115" t="s">
        <v>1755</v>
      </c>
      <c r="D3803" s="185" t="s">
        <v>7010</v>
      </c>
      <c r="E3803" s="186"/>
      <c r="F3803" s="187"/>
      <c r="G3803" s="219">
        <v>1</v>
      </c>
      <c r="H3803" s="219"/>
      <c r="I3803" s="219"/>
      <c r="J3803" s="210">
        <v>12</v>
      </c>
      <c r="K3803" s="217">
        <v>45190</v>
      </c>
      <c r="L3803" s="217">
        <v>45190</v>
      </c>
      <c r="M3803" s="217">
        <v>45190</v>
      </c>
      <c r="N3803" s="115"/>
      <c r="O3803" s="115" t="s">
        <v>1799</v>
      </c>
      <c r="P3803" s="115">
        <f t="shared" si="168"/>
        <v>9</v>
      </c>
      <c r="Q3803" s="115">
        <f t="shared" si="169"/>
        <v>2023</v>
      </c>
      <c r="R3803" s="115"/>
      <c r="S3803" s="115" t="str">
        <f t="shared" si="166"/>
        <v>OGN</v>
      </c>
      <c r="T3803" s="115" t="str">
        <f>IFERROR(VLOOKUP(S3803,[1]LOKASI!$B$4:$D$19,2,0),"-")</f>
        <v>DISTRIK II</v>
      </c>
      <c r="U3803" s="216"/>
      <c r="V3803" s="216"/>
      <c r="W3803" s="215"/>
    </row>
    <row r="3804" spans="2:23" ht="69.75" hidden="1" customHeight="1" x14ac:dyDescent="0.35">
      <c r="B3804" s="115">
        <f t="shared" si="167"/>
        <v>3799</v>
      </c>
      <c r="C3804" s="115" t="s">
        <v>1755</v>
      </c>
      <c r="D3804" s="185" t="s">
        <v>7011</v>
      </c>
      <c r="E3804" s="186"/>
      <c r="F3804" s="187"/>
      <c r="G3804" s="219">
        <v>1</v>
      </c>
      <c r="H3804" s="219"/>
      <c r="I3804" s="219">
        <v>1</v>
      </c>
      <c r="J3804" s="210"/>
      <c r="K3804" s="217">
        <v>45194</v>
      </c>
      <c r="L3804" s="217">
        <v>45194</v>
      </c>
      <c r="M3804" s="217">
        <v>45194</v>
      </c>
      <c r="N3804" s="115"/>
      <c r="O3804" s="115" t="s">
        <v>644</v>
      </c>
      <c r="P3804" s="115">
        <f t="shared" si="168"/>
        <v>9</v>
      </c>
      <c r="Q3804" s="115">
        <f t="shared" si="169"/>
        <v>2023</v>
      </c>
      <c r="R3804" s="115"/>
      <c r="S3804" s="115" t="str">
        <f t="shared" si="166"/>
        <v>TLJ</v>
      </c>
      <c r="T3804" s="115" t="str">
        <f>IFERROR(VLOOKUP(S3804,[1]LOKASI!$B$4:$D$19,2,0),"-")</f>
        <v>DISTRIK I</v>
      </c>
      <c r="U3804" s="216"/>
      <c r="V3804" s="216"/>
      <c r="W3804" s="215"/>
    </row>
    <row r="3805" spans="2:23" ht="69.75" hidden="1" customHeight="1" x14ac:dyDescent="0.35">
      <c r="B3805" s="115">
        <f t="shared" si="167"/>
        <v>3800</v>
      </c>
      <c r="C3805" s="115" t="s">
        <v>1755</v>
      </c>
      <c r="D3805" s="185" t="s">
        <v>7012</v>
      </c>
      <c r="E3805" s="186"/>
      <c r="F3805" s="187"/>
      <c r="G3805" s="219">
        <v>1</v>
      </c>
      <c r="H3805" s="219"/>
      <c r="I3805" s="219"/>
      <c r="J3805" s="219"/>
      <c r="K3805" s="217">
        <v>45195</v>
      </c>
      <c r="L3805" s="217">
        <v>45195</v>
      </c>
      <c r="M3805" s="217">
        <v>45195</v>
      </c>
      <c r="N3805" s="115"/>
      <c r="O3805" s="115" t="s">
        <v>1512</v>
      </c>
      <c r="P3805" s="115">
        <f t="shared" si="168"/>
        <v>9</v>
      </c>
      <c r="Q3805" s="115">
        <f t="shared" si="169"/>
        <v>2023</v>
      </c>
      <c r="R3805" s="115"/>
      <c r="S3805" s="115" t="str">
        <f t="shared" si="166"/>
        <v>PMB</v>
      </c>
      <c r="T3805" s="115" t="str">
        <f>IFERROR(VLOOKUP(S3805,[1]LOKASI!$B$4:$D$19,2,0),"-")</f>
        <v>DISTRIK I</v>
      </c>
      <c r="U3805" s="216"/>
      <c r="V3805" s="216"/>
      <c r="W3805" s="215"/>
    </row>
    <row r="3806" spans="2:23" ht="69.75" hidden="1" customHeight="1" x14ac:dyDescent="0.35">
      <c r="B3806" s="115">
        <f t="shared" si="167"/>
        <v>3801</v>
      </c>
      <c r="C3806" s="115" t="s">
        <v>1755</v>
      </c>
      <c r="D3806" s="185" t="s">
        <v>7013</v>
      </c>
      <c r="E3806" s="186"/>
      <c r="F3806" s="187"/>
      <c r="G3806" s="219">
        <v>1</v>
      </c>
      <c r="H3806" s="219"/>
      <c r="I3806" s="219"/>
      <c r="J3806" s="210">
        <v>12</v>
      </c>
      <c r="K3806" s="217">
        <v>45195</v>
      </c>
      <c r="L3806" s="217">
        <v>45195</v>
      </c>
      <c r="M3806" s="217">
        <v>45195</v>
      </c>
      <c r="N3806" s="115"/>
      <c r="O3806" s="115" t="s">
        <v>1676</v>
      </c>
      <c r="P3806" s="115">
        <f t="shared" si="168"/>
        <v>9</v>
      </c>
      <c r="Q3806" s="115">
        <f t="shared" si="169"/>
        <v>2023</v>
      </c>
      <c r="R3806" s="115"/>
      <c r="S3806" s="115" t="str">
        <f t="shared" si="166"/>
        <v>TTB</v>
      </c>
      <c r="T3806" s="115" t="str">
        <f>IFERROR(VLOOKUP(S3806,[1]LOKASI!$B$4:$D$19,2,0),"-")</f>
        <v>DISTRIK II</v>
      </c>
      <c r="U3806" s="216"/>
      <c r="V3806" s="216"/>
      <c r="W3806" s="215"/>
    </row>
    <row r="3807" spans="2:23" ht="69.75" hidden="1" customHeight="1" x14ac:dyDescent="0.35">
      <c r="B3807" s="115">
        <f t="shared" si="167"/>
        <v>3802</v>
      </c>
      <c r="C3807" s="115" t="s">
        <v>1755</v>
      </c>
      <c r="D3807" s="185" t="s">
        <v>7014</v>
      </c>
      <c r="E3807" s="186"/>
      <c r="F3807" s="187"/>
      <c r="G3807" s="219">
        <v>1</v>
      </c>
      <c r="H3807" s="219"/>
      <c r="I3807" s="219"/>
      <c r="J3807" s="210">
        <v>24</v>
      </c>
      <c r="K3807" s="217">
        <v>45196</v>
      </c>
      <c r="L3807" s="217">
        <v>45196</v>
      </c>
      <c r="M3807" s="217">
        <v>45196</v>
      </c>
      <c r="N3807" s="115"/>
      <c r="O3807" s="115" t="s">
        <v>1351</v>
      </c>
      <c r="P3807" s="115">
        <f t="shared" si="168"/>
        <v>9</v>
      </c>
      <c r="Q3807" s="115">
        <f t="shared" si="169"/>
        <v>2023</v>
      </c>
      <c r="R3807" s="115"/>
      <c r="S3807" s="115" t="str">
        <f t="shared" si="166"/>
        <v>BRG</v>
      </c>
      <c r="T3807" s="115" t="str">
        <f>IFERROR(VLOOKUP(S3807,[1]LOKASI!$B$4:$D$19,2,0),"-")</f>
        <v>DISTRIK III</v>
      </c>
      <c r="U3807" s="216"/>
      <c r="V3807" s="216"/>
      <c r="W3807" s="215"/>
    </row>
    <row r="3808" spans="2:23" ht="69.75" hidden="1" customHeight="1" x14ac:dyDescent="0.35">
      <c r="B3808" s="115">
        <f t="shared" si="167"/>
        <v>3803</v>
      </c>
      <c r="C3808" s="115" t="s">
        <v>3679</v>
      </c>
      <c r="D3808" s="185" t="s">
        <v>7015</v>
      </c>
      <c r="E3808" s="186"/>
      <c r="F3808" s="187"/>
      <c r="G3808" s="219">
        <v>1</v>
      </c>
      <c r="H3808" s="219"/>
      <c r="I3808" s="219"/>
      <c r="J3808" s="210">
        <v>12</v>
      </c>
      <c r="K3808" s="217">
        <v>45197</v>
      </c>
      <c r="L3808" s="217">
        <v>45197</v>
      </c>
      <c r="M3808" s="217">
        <v>45197</v>
      </c>
      <c r="N3808" s="115"/>
      <c r="O3808" s="115" t="s">
        <v>1784</v>
      </c>
      <c r="P3808" s="115">
        <f t="shared" si="168"/>
        <v>9</v>
      </c>
      <c r="Q3808" s="115">
        <f t="shared" si="169"/>
        <v>2023</v>
      </c>
      <c r="R3808" s="115"/>
      <c r="S3808" s="115" t="str">
        <f t="shared" si="166"/>
        <v>OGN</v>
      </c>
      <c r="T3808" s="115" t="str">
        <f>IFERROR(VLOOKUP(S3808,[1]LOKASI!$B$4:$D$19,2,0),"-")</f>
        <v>DISTRIK II</v>
      </c>
      <c r="U3808" s="216"/>
      <c r="V3808" s="216"/>
      <c r="W3808" s="215"/>
    </row>
    <row r="3809" spans="2:23" ht="69.75" hidden="1" customHeight="1" x14ac:dyDescent="0.35">
      <c r="B3809" s="115">
        <f t="shared" si="167"/>
        <v>3804</v>
      </c>
      <c r="C3809" s="115" t="s">
        <v>1755</v>
      </c>
      <c r="D3809" s="185" t="s">
        <v>7016</v>
      </c>
      <c r="E3809" s="186"/>
      <c r="F3809" s="187"/>
      <c r="G3809" s="219">
        <v>1</v>
      </c>
      <c r="H3809" s="219"/>
      <c r="I3809" s="219"/>
      <c r="J3809" s="210">
        <v>10</v>
      </c>
      <c r="K3809" s="217">
        <v>45197</v>
      </c>
      <c r="L3809" s="217">
        <v>45197</v>
      </c>
      <c r="M3809" s="217">
        <v>45197</v>
      </c>
      <c r="N3809" s="115"/>
      <c r="O3809" s="115" t="s">
        <v>1987</v>
      </c>
      <c r="P3809" s="115">
        <f t="shared" si="168"/>
        <v>9</v>
      </c>
      <c r="Q3809" s="115">
        <f t="shared" si="169"/>
        <v>2023</v>
      </c>
      <c r="R3809" s="115"/>
      <c r="S3809" s="115" t="str">
        <f t="shared" si="166"/>
        <v>OGN</v>
      </c>
      <c r="T3809" s="115" t="str">
        <f>IFERROR(VLOOKUP(S3809,[1]LOKASI!$B$4:$D$19,2,0),"-")</f>
        <v>DISTRIK II</v>
      </c>
      <c r="U3809" s="216"/>
      <c r="V3809" s="216"/>
      <c r="W3809" s="215"/>
    </row>
    <row r="3810" spans="2:23" ht="69.75" hidden="1" customHeight="1" x14ac:dyDescent="0.35">
      <c r="B3810" s="115">
        <f t="shared" si="167"/>
        <v>3805</v>
      </c>
      <c r="C3810" s="115" t="s">
        <v>1755</v>
      </c>
      <c r="D3810" s="185" t="s">
        <v>7017</v>
      </c>
      <c r="E3810" s="186"/>
      <c r="F3810" s="187"/>
      <c r="G3810" s="219">
        <v>1</v>
      </c>
      <c r="H3810" s="219"/>
      <c r="I3810" s="219"/>
      <c r="J3810" s="210">
        <v>12</v>
      </c>
      <c r="K3810" s="217">
        <v>45198</v>
      </c>
      <c r="L3810" s="217">
        <v>45198</v>
      </c>
      <c r="M3810" s="217">
        <v>45198</v>
      </c>
      <c r="N3810" s="115"/>
      <c r="O3810" s="115" t="s">
        <v>614</v>
      </c>
      <c r="P3810" s="115">
        <f t="shared" si="168"/>
        <v>9</v>
      </c>
      <c r="Q3810" s="115">
        <f t="shared" si="169"/>
        <v>2023</v>
      </c>
      <c r="R3810" s="115"/>
      <c r="S3810" s="115" t="str">
        <f t="shared" si="166"/>
        <v>TLJ</v>
      </c>
      <c r="T3810" s="115" t="str">
        <f>IFERROR(VLOOKUP(S3810,[1]LOKASI!$B$4:$D$19,2,0),"-")</f>
        <v>DISTRIK I</v>
      </c>
      <c r="U3810" s="216"/>
      <c r="V3810" s="216"/>
      <c r="W3810" s="215"/>
    </row>
    <row r="3811" spans="2:23" ht="69.75" hidden="1" customHeight="1" x14ac:dyDescent="0.35">
      <c r="B3811" s="115">
        <f t="shared" si="167"/>
        <v>3806</v>
      </c>
      <c r="C3811" s="115" t="s">
        <v>3679</v>
      </c>
      <c r="D3811" s="185" t="s">
        <v>7018</v>
      </c>
      <c r="E3811" s="186"/>
      <c r="F3811" s="187"/>
      <c r="G3811" s="219">
        <v>1</v>
      </c>
      <c r="H3811" s="219"/>
      <c r="I3811" s="219">
        <v>1</v>
      </c>
      <c r="J3811" s="210"/>
      <c r="K3811" s="217">
        <v>45198</v>
      </c>
      <c r="L3811" s="217">
        <v>45198</v>
      </c>
      <c r="M3811" s="217">
        <v>45198</v>
      </c>
      <c r="N3811" s="115"/>
      <c r="O3811" s="115" t="s">
        <v>7005</v>
      </c>
      <c r="P3811" s="115">
        <f t="shared" si="168"/>
        <v>9</v>
      </c>
      <c r="Q3811" s="115">
        <f t="shared" si="169"/>
        <v>2023</v>
      </c>
      <c r="R3811" s="115"/>
      <c r="S3811" s="115" t="str">
        <f t="shared" si="166"/>
        <v>OGN</v>
      </c>
      <c r="T3811" s="115" t="str">
        <f>IFERROR(VLOOKUP(S3811,[1]LOKASI!$B$4:$D$19,2,0),"-")</f>
        <v>DISTRIK II</v>
      </c>
      <c r="U3811" s="216"/>
      <c r="V3811" s="216"/>
      <c r="W3811" s="215"/>
    </row>
    <row r="3812" spans="2:23" ht="69.75" hidden="1" customHeight="1" x14ac:dyDescent="0.35">
      <c r="B3812" s="115">
        <f t="shared" si="167"/>
        <v>3807</v>
      </c>
      <c r="C3812" s="115" t="s">
        <v>1755</v>
      </c>
      <c r="D3812" s="185" t="s">
        <v>7019</v>
      </c>
      <c r="E3812" s="186"/>
      <c r="F3812" s="187"/>
      <c r="G3812" s="219">
        <v>1</v>
      </c>
      <c r="H3812" s="219"/>
      <c r="I3812" s="219"/>
      <c r="J3812" s="219">
        <v>16</v>
      </c>
      <c r="K3812" s="217">
        <v>45199</v>
      </c>
      <c r="L3812" s="217">
        <v>45199</v>
      </c>
      <c r="M3812" s="217">
        <v>45199</v>
      </c>
      <c r="N3812" s="115"/>
      <c r="O3812" s="115" t="s">
        <v>1521</v>
      </c>
      <c r="P3812" s="115">
        <f t="shared" si="168"/>
        <v>9</v>
      </c>
      <c r="Q3812" s="115">
        <f t="shared" si="169"/>
        <v>2023</v>
      </c>
      <c r="R3812" s="115"/>
      <c r="S3812" s="115" t="str">
        <f t="shared" si="166"/>
        <v>PMB</v>
      </c>
      <c r="T3812" s="115" t="str">
        <f>IFERROR(VLOOKUP(S3812,[1]LOKASI!$B$4:$D$19,2,0),"-")</f>
        <v>DISTRIK I</v>
      </c>
      <c r="U3812" s="216"/>
      <c r="V3812" s="216"/>
      <c r="W3812" s="215"/>
    </row>
    <row r="3813" spans="2:23" ht="69.75" hidden="1" customHeight="1" x14ac:dyDescent="0.35">
      <c r="B3813" s="115">
        <f t="shared" si="167"/>
        <v>3808</v>
      </c>
      <c r="C3813" s="115" t="s">
        <v>1755</v>
      </c>
      <c r="D3813" s="185" t="s">
        <v>7020</v>
      </c>
      <c r="E3813" s="186"/>
      <c r="F3813" s="187"/>
      <c r="G3813" s="219">
        <v>1</v>
      </c>
      <c r="H3813" s="219"/>
      <c r="I3813" s="219"/>
      <c r="J3813" s="219">
        <v>12</v>
      </c>
      <c r="K3813" s="217">
        <v>45199</v>
      </c>
      <c r="L3813" s="217">
        <v>45199</v>
      </c>
      <c r="M3813" s="217">
        <v>45199</v>
      </c>
      <c r="N3813" s="115"/>
      <c r="O3813" s="115" t="s">
        <v>614</v>
      </c>
      <c r="P3813" s="115">
        <f t="shared" si="168"/>
        <v>9</v>
      </c>
      <c r="Q3813" s="115">
        <f t="shared" si="169"/>
        <v>2023</v>
      </c>
      <c r="R3813" s="115"/>
      <c r="S3813" s="115" t="str">
        <f t="shared" si="166"/>
        <v>TLJ</v>
      </c>
      <c r="T3813" s="115" t="str">
        <f>IFERROR(VLOOKUP(S3813,[1]LOKASI!$B$4:$D$19,2,0),"-")</f>
        <v>DISTRIK I</v>
      </c>
      <c r="U3813" s="216"/>
      <c r="V3813" s="216"/>
      <c r="W3813" s="215"/>
    </row>
    <row r="3814" spans="2:23" ht="69.75" hidden="1" customHeight="1" x14ac:dyDescent="0.35">
      <c r="B3814" s="115">
        <f t="shared" si="167"/>
        <v>3809</v>
      </c>
      <c r="C3814" s="115" t="s">
        <v>1755</v>
      </c>
      <c r="D3814" s="185" t="s">
        <v>7021</v>
      </c>
      <c r="E3814" s="186"/>
      <c r="F3814" s="187"/>
      <c r="G3814" s="219">
        <v>1</v>
      </c>
      <c r="H3814" s="219"/>
      <c r="I3814" s="219"/>
      <c r="J3814" s="219">
        <v>60</v>
      </c>
      <c r="K3814" s="217">
        <v>45199</v>
      </c>
      <c r="L3814" s="217">
        <v>45199</v>
      </c>
      <c r="M3814" s="217">
        <v>45199</v>
      </c>
      <c r="N3814" s="115"/>
      <c r="O3814" s="115" t="s">
        <v>7005</v>
      </c>
      <c r="P3814" s="115">
        <f t="shared" si="168"/>
        <v>9</v>
      </c>
      <c r="Q3814" s="115">
        <f t="shared" si="169"/>
        <v>2023</v>
      </c>
      <c r="R3814" s="115"/>
      <c r="S3814" s="115" t="str">
        <f t="shared" si="166"/>
        <v>OGN</v>
      </c>
      <c r="T3814" s="115" t="str">
        <f>IFERROR(VLOOKUP(S3814,[1]LOKASI!$B$4:$D$19,2,0),"-")</f>
        <v>DISTRIK II</v>
      </c>
      <c r="U3814" s="216"/>
      <c r="V3814" s="216"/>
      <c r="W3814" s="215"/>
    </row>
    <row r="3815" spans="2:23" ht="69.75" hidden="1" customHeight="1" x14ac:dyDescent="0.35">
      <c r="B3815" s="115">
        <f t="shared" si="167"/>
        <v>3810</v>
      </c>
      <c r="C3815" s="115" t="s">
        <v>1755</v>
      </c>
      <c r="D3815" s="185" t="s">
        <v>7022</v>
      </c>
      <c r="E3815" s="186"/>
      <c r="F3815" s="187"/>
      <c r="G3815" s="219">
        <v>1</v>
      </c>
      <c r="H3815" s="219"/>
      <c r="I3815" s="219">
        <v>1</v>
      </c>
      <c r="J3815" s="210"/>
      <c r="K3815" s="217">
        <v>45199</v>
      </c>
      <c r="L3815" s="217">
        <v>45199</v>
      </c>
      <c r="M3815" s="217">
        <v>45199</v>
      </c>
      <c r="N3815" s="115"/>
      <c r="O3815" s="115" t="s">
        <v>1367</v>
      </c>
      <c r="P3815" s="115">
        <f t="shared" si="168"/>
        <v>9</v>
      </c>
      <c r="Q3815" s="115">
        <f t="shared" si="169"/>
        <v>2023</v>
      </c>
      <c r="R3815" s="115"/>
      <c r="S3815" s="115" t="str">
        <f t="shared" si="166"/>
        <v>BRG</v>
      </c>
      <c r="T3815" s="115" t="str">
        <f>IFERROR(VLOOKUP(S3815,[1]LOKASI!$B$4:$D$19,2,0),"-")</f>
        <v>DISTRIK III</v>
      </c>
      <c r="U3815" s="216"/>
      <c r="V3815" s="216"/>
      <c r="W3815" s="215"/>
    </row>
    <row r="3816" spans="2:23" ht="69.75" hidden="1" customHeight="1" x14ac:dyDescent="0.35">
      <c r="B3816" s="115">
        <f t="shared" si="167"/>
        <v>3811</v>
      </c>
      <c r="C3816" s="115" t="s">
        <v>1300</v>
      </c>
      <c r="D3816" s="185" t="s">
        <v>7023</v>
      </c>
      <c r="E3816" s="186"/>
      <c r="F3816" s="187"/>
      <c r="G3816" s="210">
        <v>1</v>
      </c>
      <c r="H3816" s="210"/>
      <c r="I3816" s="210">
        <v>2</v>
      </c>
      <c r="J3816" s="210"/>
      <c r="K3816" s="217">
        <v>45200</v>
      </c>
      <c r="L3816" s="217">
        <v>45200</v>
      </c>
      <c r="M3816" s="217">
        <v>45200</v>
      </c>
      <c r="N3816" s="115"/>
      <c r="O3816" s="115" t="s">
        <v>7024</v>
      </c>
      <c r="P3816" s="115">
        <f t="shared" si="168"/>
        <v>10</v>
      </c>
      <c r="Q3816" s="115">
        <f t="shared" si="169"/>
        <v>2023</v>
      </c>
      <c r="R3816" s="115"/>
      <c r="S3816" s="115" t="str">
        <f t="shared" si="166"/>
        <v>SP TTB - SP V TLJ</v>
      </c>
      <c r="T3816" s="115" t="str">
        <f>IFERROR(VLOOKUP(S3816,[1]LOKASI!$B$4:$D$19,2,0),"-")</f>
        <v>-</v>
      </c>
      <c r="U3816" s="216"/>
      <c r="V3816" s="216"/>
      <c r="W3816" s="215"/>
    </row>
    <row r="3817" spans="2:23" ht="69.75" hidden="1" customHeight="1" x14ac:dyDescent="0.35">
      <c r="B3817" s="115">
        <f t="shared" si="167"/>
        <v>3812</v>
      </c>
      <c r="C3817" s="115" t="s">
        <v>1755</v>
      </c>
      <c r="D3817" s="185" t="s">
        <v>7025</v>
      </c>
      <c r="E3817" s="186"/>
      <c r="F3817" s="187"/>
      <c r="G3817" s="210">
        <v>1</v>
      </c>
      <c r="H3817" s="210"/>
      <c r="I3817" s="210">
        <v>1</v>
      </c>
      <c r="J3817" s="210"/>
      <c r="K3817" s="217">
        <v>45201</v>
      </c>
      <c r="L3817" s="217">
        <v>45201</v>
      </c>
      <c r="M3817" s="217">
        <v>45201</v>
      </c>
      <c r="N3817" s="115"/>
      <c r="O3817" s="115" t="s">
        <v>1163</v>
      </c>
      <c r="P3817" s="115">
        <f t="shared" si="168"/>
        <v>10</v>
      </c>
      <c r="Q3817" s="115">
        <f t="shared" si="169"/>
        <v>2023</v>
      </c>
      <c r="R3817" s="115"/>
      <c r="S3817" s="115" t="str">
        <f t="shared" si="166"/>
        <v>TLJ</v>
      </c>
      <c r="T3817" s="115" t="str">
        <f>IFERROR(VLOOKUP(S3817,[1]LOKASI!$B$4:$D$19,2,0),"-")</f>
        <v>DISTRIK I</v>
      </c>
      <c r="U3817" s="216"/>
      <c r="V3817" s="216"/>
      <c r="W3817" s="215"/>
    </row>
    <row r="3818" spans="2:23" ht="69.75" hidden="1" customHeight="1" x14ac:dyDescent="0.35">
      <c r="B3818" s="115">
        <f t="shared" si="167"/>
        <v>3813</v>
      </c>
      <c r="C3818" s="115" t="s">
        <v>1755</v>
      </c>
      <c r="D3818" s="185" t="s">
        <v>7026</v>
      </c>
      <c r="E3818" s="186"/>
      <c r="F3818" s="187"/>
      <c r="G3818" s="210">
        <v>1</v>
      </c>
      <c r="H3818" s="210"/>
      <c r="I3818" s="210">
        <v>1</v>
      </c>
      <c r="J3818" s="210"/>
      <c r="K3818" s="217">
        <v>45201</v>
      </c>
      <c r="L3818" s="217">
        <v>45201</v>
      </c>
      <c r="M3818" s="217">
        <v>45201</v>
      </c>
      <c r="N3818" s="115"/>
      <c r="O3818" s="115" t="s">
        <v>1608</v>
      </c>
      <c r="P3818" s="115">
        <f t="shared" si="168"/>
        <v>10</v>
      </c>
      <c r="Q3818" s="115">
        <f t="shared" si="169"/>
        <v>2023</v>
      </c>
      <c r="R3818" s="115"/>
      <c r="S3818" s="115" t="str">
        <f t="shared" si="166"/>
        <v>TLJ</v>
      </c>
      <c r="T3818" s="115" t="str">
        <f>IFERROR(VLOOKUP(S3818,[1]LOKASI!$B$4:$D$19,2,0),"-")</f>
        <v>DISTRIK I</v>
      </c>
      <c r="U3818" s="216"/>
      <c r="V3818" s="216"/>
      <c r="W3818" s="215"/>
    </row>
    <row r="3819" spans="2:23" ht="69.75" hidden="1" customHeight="1" x14ac:dyDescent="0.35">
      <c r="B3819" s="115">
        <f t="shared" si="167"/>
        <v>3814</v>
      </c>
      <c r="C3819" s="115" t="s">
        <v>1755</v>
      </c>
      <c r="D3819" s="185" t="s">
        <v>7027</v>
      </c>
      <c r="E3819" s="186"/>
      <c r="F3819" s="187"/>
      <c r="G3819" s="219">
        <v>1</v>
      </c>
      <c r="H3819" s="219"/>
      <c r="I3819" s="219">
        <v>18</v>
      </c>
      <c r="J3819" s="219"/>
      <c r="K3819" s="217">
        <v>45201</v>
      </c>
      <c r="L3819" s="217">
        <v>45201</v>
      </c>
      <c r="M3819" s="217">
        <v>45201</v>
      </c>
      <c r="N3819" s="115"/>
      <c r="O3819" s="115" t="s">
        <v>1799</v>
      </c>
      <c r="P3819" s="115">
        <f t="shared" si="168"/>
        <v>10</v>
      </c>
      <c r="Q3819" s="115">
        <f t="shared" si="169"/>
        <v>2023</v>
      </c>
      <c r="R3819" s="115"/>
      <c r="S3819" s="115" t="str">
        <f t="shared" si="166"/>
        <v>OGN</v>
      </c>
      <c r="T3819" s="115" t="str">
        <f>IFERROR(VLOOKUP(S3819,[1]LOKASI!$B$4:$D$19,2,0),"-")</f>
        <v>DISTRIK II</v>
      </c>
      <c r="U3819" s="216"/>
      <c r="V3819" s="216"/>
      <c r="W3819" s="215"/>
    </row>
    <row r="3820" spans="2:23" ht="69.75" hidden="1" customHeight="1" x14ac:dyDescent="0.35">
      <c r="B3820" s="115">
        <f t="shared" si="167"/>
        <v>3815</v>
      </c>
      <c r="C3820" s="115" t="s">
        <v>1755</v>
      </c>
      <c r="D3820" s="185" t="s">
        <v>7028</v>
      </c>
      <c r="E3820" s="186"/>
      <c r="F3820" s="187"/>
      <c r="G3820" s="210">
        <v>1</v>
      </c>
      <c r="H3820" s="210"/>
      <c r="I3820" s="210">
        <v>1</v>
      </c>
      <c r="J3820" s="210"/>
      <c r="K3820" s="217">
        <v>45201</v>
      </c>
      <c r="L3820" s="217">
        <v>45201</v>
      </c>
      <c r="M3820" s="217">
        <v>45201</v>
      </c>
      <c r="N3820" s="115"/>
      <c r="O3820" s="115" t="s">
        <v>1362</v>
      </c>
      <c r="P3820" s="115">
        <f t="shared" si="168"/>
        <v>10</v>
      </c>
      <c r="Q3820" s="115">
        <f t="shared" si="169"/>
        <v>2023</v>
      </c>
      <c r="R3820" s="115"/>
      <c r="S3820" s="115" t="str">
        <f t="shared" si="166"/>
        <v>BRG</v>
      </c>
      <c r="T3820" s="115" t="str">
        <f>IFERROR(VLOOKUP(S3820,[1]LOKASI!$B$4:$D$19,2,0),"-")</f>
        <v>DISTRIK III</v>
      </c>
      <c r="U3820" s="216"/>
      <c r="V3820" s="216"/>
      <c r="W3820" s="215"/>
    </row>
    <row r="3821" spans="2:23" ht="69.75" hidden="1" customHeight="1" x14ac:dyDescent="0.35">
      <c r="B3821" s="115">
        <f t="shared" si="167"/>
        <v>3816</v>
      </c>
      <c r="C3821" s="115" t="s">
        <v>1755</v>
      </c>
      <c r="D3821" s="185" t="s">
        <v>7029</v>
      </c>
      <c r="E3821" s="186"/>
      <c r="F3821" s="187"/>
      <c r="G3821" s="210">
        <v>2</v>
      </c>
      <c r="H3821" s="210"/>
      <c r="I3821" s="210">
        <v>2</v>
      </c>
      <c r="J3821" s="210"/>
      <c r="K3821" s="217">
        <v>45202</v>
      </c>
      <c r="L3821" s="217">
        <v>45202</v>
      </c>
      <c r="M3821" s="217">
        <v>45202</v>
      </c>
      <c r="N3821" s="115"/>
      <c r="O3821" s="115" t="s">
        <v>1413</v>
      </c>
      <c r="P3821" s="115">
        <f t="shared" si="168"/>
        <v>10</v>
      </c>
      <c r="Q3821" s="115">
        <f t="shared" si="169"/>
        <v>2023</v>
      </c>
      <c r="R3821" s="115"/>
      <c r="S3821" s="115" t="str">
        <f t="shared" si="166"/>
        <v>GNK</v>
      </c>
      <c r="T3821" s="115" t="str">
        <f>IFERROR(VLOOKUP(S3821,[1]LOKASI!$B$4:$D$19,2,0),"-")</f>
        <v>DISTRIK I</v>
      </c>
      <c r="U3821" s="216"/>
      <c r="V3821" s="216"/>
      <c r="W3821" s="215"/>
    </row>
    <row r="3822" spans="2:23" ht="69.75" hidden="1" customHeight="1" x14ac:dyDescent="0.35">
      <c r="B3822" s="115">
        <f t="shared" si="167"/>
        <v>3817</v>
      </c>
      <c r="C3822" s="115" t="s">
        <v>2301</v>
      </c>
      <c r="D3822" s="185" t="s">
        <v>7030</v>
      </c>
      <c r="E3822" s="186"/>
      <c r="F3822" s="187"/>
      <c r="G3822" s="210">
        <v>1</v>
      </c>
      <c r="H3822" s="210"/>
      <c r="I3822" s="210">
        <v>1</v>
      </c>
      <c r="J3822" s="210"/>
      <c r="K3822" s="217">
        <v>45203</v>
      </c>
      <c r="L3822" s="217">
        <v>45203</v>
      </c>
      <c r="M3822" s="217">
        <v>45203</v>
      </c>
      <c r="N3822" s="115"/>
      <c r="O3822" s="115" t="s">
        <v>1392</v>
      </c>
      <c r="P3822" s="115">
        <f t="shared" si="168"/>
        <v>10</v>
      </c>
      <c r="Q3822" s="115">
        <f t="shared" si="169"/>
        <v>2023</v>
      </c>
      <c r="R3822" s="115"/>
      <c r="S3822" s="115" t="str">
        <f t="shared" si="166"/>
        <v>SP III GNK</v>
      </c>
      <c r="T3822" s="115" t="str">
        <f>IFERROR(VLOOKUP(S3822,[1]LOKASI!$B$4:$D$19,2,0),"-")</f>
        <v>-</v>
      </c>
      <c r="U3822" s="216"/>
      <c r="V3822" s="216"/>
      <c r="W3822" s="215"/>
    </row>
    <row r="3823" spans="2:23" ht="69.75" hidden="1" customHeight="1" x14ac:dyDescent="0.35">
      <c r="B3823" s="115">
        <f t="shared" si="167"/>
        <v>3818</v>
      </c>
      <c r="C3823" s="115" t="s">
        <v>1755</v>
      </c>
      <c r="D3823" s="185" t="s">
        <v>7031</v>
      </c>
      <c r="E3823" s="186"/>
      <c r="F3823" s="187"/>
      <c r="G3823" s="210">
        <v>1</v>
      </c>
      <c r="H3823" s="210"/>
      <c r="I3823" s="210"/>
      <c r="J3823" s="210">
        <v>12</v>
      </c>
      <c r="K3823" s="217">
        <v>45203</v>
      </c>
      <c r="L3823" s="217">
        <v>45203</v>
      </c>
      <c r="M3823" s="217">
        <v>45203</v>
      </c>
      <c r="N3823" s="115"/>
      <c r="O3823" s="115" t="s">
        <v>1692</v>
      </c>
      <c r="P3823" s="115">
        <f t="shared" si="168"/>
        <v>10</v>
      </c>
      <c r="Q3823" s="115">
        <f t="shared" si="169"/>
        <v>2023</v>
      </c>
      <c r="R3823" s="115"/>
      <c r="S3823" s="115" t="str">
        <f t="shared" si="166"/>
        <v>TTB</v>
      </c>
      <c r="T3823" s="115" t="str">
        <f>IFERROR(VLOOKUP(S3823,[1]LOKASI!$B$4:$D$19,2,0),"-")</f>
        <v>DISTRIK II</v>
      </c>
      <c r="U3823" s="216"/>
      <c r="V3823" s="216"/>
      <c r="W3823" s="215"/>
    </row>
    <row r="3824" spans="2:23" ht="69.75" hidden="1" customHeight="1" x14ac:dyDescent="0.35">
      <c r="B3824" s="115">
        <f t="shared" si="167"/>
        <v>3819</v>
      </c>
      <c r="C3824" s="115" t="s">
        <v>1755</v>
      </c>
      <c r="D3824" s="185" t="s">
        <v>7032</v>
      </c>
      <c r="E3824" s="186"/>
      <c r="F3824" s="187"/>
      <c r="G3824" s="219">
        <v>1</v>
      </c>
      <c r="H3824" s="219"/>
      <c r="I3824" s="219"/>
      <c r="J3824" s="219">
        <v>16</v>
      </c>
      <c r="K3824" s="217">
        <v>45204</v>
      </c>
      <c r="L3824" s="217">
        <v>45204</v>
      </c>
      <c r="M3824" s="217">
        <v>45204</v>
      </c>
      <c r="N3824" s="115"/>
      <c r="O3824" s="115" t="s">
        <v>1520</v>
      </c>
      <c r="P3824" s="115">
        <f t="shared" si="168"/>
        <v>10</v>
      </c>
      <c r="Q3824" s="115">
        <f t="shared" si="169"/>
        <v>2023</v>
      </c>
      <c r="R3824" s="115"/>
      <c r="S3824" s="115" t="str">
        <f t="shared" si="166"/>
        <v>PMB</v>
      </c>
      <c r="T3824" s="115" t="str">
        <f>IFERROR(VLOOKUP(S3824,[1]LOKASI!$B$4:$D$19,2,0),"-")</f>
        <v>DISTRIK I</v>
      </c>
      <c r="U3824" s="216"/>
      <c r="V3824" s="216"/>
      <c r="W3824" s="215"/>
    </row>
    <row r="3825" spans="2:23" ht="69.75" hidden="1" customHeight="1" x14ac:dyDescent="0.35">
      <c r="B3825" s="115">
        <f t="shared" si="167"/>
        <v>3820</v>
      </c>
      <c r="C3825" s="115" t="s">
        <v>2301</v>
      </c>
      <c r="D3825" s="185" t="s">
        <v>7033</v>
      </c>
      <c r="E3825" s="186"/>
      <c r="F3825" s="187"/>
      <c r="G3825" s="210">
        <v>1</v>
      </c>
      <c r="H3825" s="210"/>
      <c r="I3825" s="210">
        <v>1</v>
      </c>
      <c r="J3825" s="210"/>
      <c r="K3825" s="217">
        <v>45204</v>
      </c>
      <c r="L3825" s="217">
        <v>45204</v>
      </c>
      <c r="M3825" s="217">
        <v>45204</v>
      </c>
      <c r="N3825" s="115"/>
      <c r="O3825" s="115" t="s">
        <v>1530</v>
      </c>
      <c r="P3825" s="115">
        <f t="shared" si="168"/>
        <v>10</v>
      </c>
      <c r="Q3825" s="115">
        <f t="shared" si="169"/>
        <v>2023</v>
      </c>
      <c r="R3825" s="115"/>
      <c r="S3825" s="115" t="str">
        <f t="shared" si="166"/>
        <v>PPP</v>
      </c>
      <c r="T3825" s="115" t="str">
        <f>IFERROR(VLOOKUP(S3825,[1]LOKASI!$B$4:$D$19,2,0),"-")</f>
        <v>-</v>
      </c>
      <c r="U3825" s="216"/>
      <c r="V3825" s="216"/>
      <c r="W3825" s="215"/>
    </row>
    <row r="3826" spans="2:23" ht="69.75" hidden="1" customHeight="1" x14ac:dyDescent="0.35">
      <c r="B3826" s="115">
        <f t="shared" si="167"/>
        <v>3821</v>
      </c>
      <c r="C3826" s="115" t="s">
        <v>1755</v>
      </c>
      <c r="D3826" s="185" t="s">
        <v>7034</v>
      </c>
      <c r="E3826" s="186"/>
      <c r="F3826" s="187"/>
      <c r="G3826" s="210">
        <v>2</v>
      </c>
      <c r="H3826" s="210"/>
      <c r="I3826" s="210">
        <v>2</v>
      </c>
      <c r="J3826" s="210"/>
      <c r="K3826" s="217">
        <v>45205</v>
      </c>
      <c r="L3826" s="217">
        <v>45205</v>
      </c>
      <c r="M3826" s="217">
        <v>45205</v>
      </c>
      <c r="N3826" s="115"/>
      <c r="O3826" s="115" t="s">
        <v>1519</v>
      </c>
      <c r="P3826" s="115">
        <f t="shared" si="168"/>
        <v>10</v>
      </c>
      <c r="Q3826" s="115">
        <f t="shared" si="169"/>
        <v>2023</v>
      </c>
      <c r="R3826" s="115"/>
      <c r="S3826" s="115" t="str">
        <f t="shared" si="166"/>
        <v>PMB</v>
      </c>
      <c r="T3826" s="115" t="str">
        <f>IFERROR(VLOOKUP(S3826,[1]LOKASI!$B$4:$D$19,2,0),"-")</f>
        <v>DISTRIK I</v>
      </c>
      <c r="U3826" s="216"/>
      <c r="V3826" s="216"/>
      <c r="W3826" s="215"/>
    </row>
    <row r="3827" spans="2:23" ht="69.75" hidden="1" customHeight="1" x14ac:dyDescent="0.35">
      <c r="B3827" s="115">
        <f t="shared" si="167"/>
        <v>3822</v>
      </c>
      <c r="C3827" s="115" t="s">
        <v>1755</v>
      </c>
      <c r="D3827" s="185" t="s">
        <v>7035</v>
      </c>
      <c r="E3827" s="186"/>
      <c r="F3827" s="187"/>
      <c r="G3827" s="219">
        <v>1</v>
      </c>
      <c r="H3827" s="219"/>
      <c r="I3827" s="219"/>
      <c r="J3827" s="219">
        <v>16</v>
      </c>
      <c r="K3827" s="217">
        <v>45205</v>
      </c>
      <c r="L3827" s="217">
        <v>45205</v>
      </c>
      <c r="M3827" s="217">
        <v>45205</v>
      </c>
      <c r="N3827" s="115"/>
      <c r="O3827" s="115" t="s">
        <v>1520</v>
      </c>
      <c r="P3827" s="115">
        <f t="shared" si="168"/>
        <v>10</v>
      </c>
      <c r="Q3827" s="115">
        <f t="shared" si="169"/>
        <v>2023</v>
      </c>
      <c r="R3827" s="115"/>
      <c r="S3827" s="115" t="str">
        <f t="shared" si="166"/>
        <v>PMB</v>
      </c>
      <c r="T3827" s="115" t="str">
        <f>IFERROR(VLOOKUP(S3827,[1]LOKASI!$B$4:$D$19,2,0),"-")</f>
        <v>DISTRIK I</v>
      </c>
      <c r="U3827" s="216"/>
      <c r="V3827" s="216"/>
      <c r="W3827" s="215"/>
    </row>
    <row r="3828" spans="2:23" ht="69.75" hidden="1" customHeight="1" x14ac:dyDescent="0.35">
      <c r="B3828" s="115">
        <f t="shared" si="167"/>
        <v>3823</v>
      </c>
      <c r="C3828" s="115" t="s">
        <v>2301</v>
      </c>
      <c r="D3828" s="185" t="s">
        <v>7036</v>
      </c>
      <c r="E3828" s="186"/>
      <c r="F3828" s="187"/>
      <c r="G3828" s="210">
        <v>1</v>
      </c>
      <c r="H3828" s="210"/>
      <c r="I3828" s="210">
        <v>1</v>
      </c>
      <c r="J3828" s="210"/>
      <c r="K3828" s="217">
        <v>45205</v>
      </c>
      <c r="L3828" s="217">
        <v>45205</v>
      </c>
      <c r="M3828" s="217">
        <v>45205</v>
      </c>
      <c r="N3828" s="115"/>
      <c r="O3828" s="115" t="s">
        <v>1530</v>
      </c>
      <c r="P3828" s="115">
        <f t="shared" si="168"/>
        <v>10</v>
      </c>
      <c r="Q3828" s="115">
        <f t="shared" si="169"/>
        <v>2023</v>
      </c>
      <c r="R3828" s="115"/>
      <c r="S3828" s="115" t="str">
        <f t="shared" si="166"/>
        <v>PPP</v>
      </c>
      <c r="T3828" s="115" t="str">
        <f>IFERROR(VLOOKUP(S3828,[1]LOKASI!$B$4:$D$19,2,0),"-")</f>
        <v>-</v>
      </c>
      <c r="U3828" s="216"/>
      <c r="V3828" s="216"/>
      <c r="W3828" s="215"/>
    </row>
    <row r="3829" spans="2:23" ht="69.75" hidden="1" customHeight="1" x14ac:dyDescent="0.35">
      <c r="B3829" s="115">
        <f t="shared" si="167"/>
        <v>3824</v>
      </c>
      <c r="C3829" s="115" t="s">
        <v>3679</v>
      </c>
      <c r="D3829" s="185" t="s">
        <v>7037</v>
      </c>
      <c r="E3829" s="186"/>
      <c r="F3829" s="187"/>
      <c r="G3829" s="210">
        <v>1</v>
      </c>
      <c r="H3829" s="210"/>
      <c r="I3829" s="210">
        <v>1</v>
      </c>
      <c r="J3829" s="210"/>
      <c r="K3829" s="217">
        <v>45205</v>
      </c>
      <c r="L3829" s="217">
        <v>45205</v>
      </c>
      <c r="M3829" s="217">
        <v>45205</v>
      </c>
      <c r="N3829" s="115"/>
      <c r="O3829" s="115" t="s">
        <v>3337</v>
      </c>
      <c r="P3829" s="115">
        <f t="shared" si="168"/>
        <v>10</v>
      </c>
      <c r="Q3829" s="115">
        <f t="shared" si="169"/>
        <v>2023</v>
      </c>
      <c r="R3829" s="115"/>
      <c r="S3829" s="115" t="str">
        <f t="shared" si="166"/>
        <v>OGN</v>
      </c>
      <c r="T3829" s="115" t="str">
        <f>IFERROR(VLOOKUP(S3829,[1]LOKASI!$B$4:$D$19,2,0),"-")</f>
        <v>DISTRIK II</v>
      </c>
      <c r="U3829" s="216"/>
      <c r="V3829" s="216"/>
      <c r="W3829" s="215"/>
    </row>
    <row r="3830" spans="2:23" ht="69.75" hidden="1" customHeight="1" x14ac:dyDescent="0.35">
      <c r="B3830" s="115">
        <f t="shared" si="167"/>
        <v>3825</v>
      </c>
      <c r="C3830" s="115" t="s">
        <v>1755</v>
      </c>
      <c r="D3830" s="185" t="s">
        <v>7038</v>
      </c>
      <c r="E3830" s="186"/>
      <c r="F3830" s="187"/>
      <c r="G3830" s="219">
        <v>1</v>
      </c>
      <c r="H3830" s="219"/>
      <c r="I3830" s="219"/>
      <c r="J3830" s="219"/>
      <c r="K3830" s="217">
        <v>45206</v>
      </c>
      <c r="L3830" s="217">
        <v>45206</v>
      </c>
      <c r="M3830" s="217">
        <v>45206</v>
      </c>
      <c r="N3830" s="115"/>
      <c r="O3830" s="115" t="s">
        <v>1519</v>
      </c>
      <c r="P3830" s="115">
        <f t="shared" si="168"/>
        <v>10</v>
      </c>
      <c r="Q3830" s="115">
        <f t="shared" si="169"/>
        <v>2023</v>
      </c>
      <c r="R3830" s="115"/>
      <c r="S3830" s="115" t="str">
        <f t="shared" si="166"/>
        <v>PMB</v>
      </c>
      <c r="T3830" s="115" t="str">
        <f>IFERROR(VLOOKUP(S3830,[1]LOKASI!$B$4:$D$19,2,0),"-")</f>
        <v>DISTRIK I</v>
      </c>
      <c r="U3830" s="216"/>
      <c r="V3830" s="216"/>
      <c r="W3830" s="215"/>
    </row>
    <row r="3831" spans="2:23" ht="69.75" hidden="1" customHeight="1" x14ac:dyDescent="0.35">
      <c r="B3831" s="115">
        <f t="shared" si="167"/>
        <v>3826</v>
      </c>
      <c r="C3831" s="115" t="s">
        <v>2301</v>
      </c>
      <c r="D3831" s="185" t="s">
        <v>7039</v>
      </c>
      <c r="E3831" s="186"/>
      <c r="F3831" s="187"/>
      <c r="G3831" s="210">
        <v>1</v>
      </c>
      <c r="H3831" s="210"/>
      <c r="I3831" s="210">
        <v>1</v>
      </c>
      <c r="J3831" s="210"/>
      <c r="K3831" s="217">
        <v>45206</v>
      </c>
      <c r="L3831" s="217">
        <v>45206</v>
      </c>
      <c r="M3831" s="217">
        <v>45206</v>
      </c>
      <c r="N3831" s="115"/>
      <c r="O3831" s="115" t="s">
        <v>1530</v>
      </c>
      <c r="P3831" s="115">
        <f t="shared" si="168"/>
        <v>10</v>
      </c>
      <c r="Q3831" s="115">
        <f t="shared" si="169"/>
        <v>2023</v>
      </c>
      <c r="R3831" s="115"/>
      <c r="S3831" s="115" t="str">
        <f t="shared" si="166"/>
        <v>PPP</v>
      </c>
      <c r="T3831" s="115" t="str">
        <f>IFERROR(VLOOKUP(S3831,[1]LOKASI!$B$4:$D$19,2,0),"-")</f>
        <v>-</v>
      </c>
      <c r="U3831" s="216"/>
      <c r="V3831" s="216"/>
      <c r="W3831" s="215"/>
    </row>
    <row r="3832" spans="2:23" ht="69.75" hidden="1" customHeight="1" x14ac:dyDescent="0.35">
      <c r="B3832" s="115">
        <f t="shared" si="167"/>
        <v>3827</v>
      </c>
      <c r="C3832" s="115" t="s">
        <v>3679</v>
      </c>
      <c r="D3832" s="185" t="s">
        <v>7040</v>
      </c>
      <c r="E3832" s="186"/>
      <c r="F3832" s="187"/>
      <c r="G3832" s="210">
        <v>1</v>
      </c>
      <c r="H3832" s="210"/>
      <c r="I3832" s="210">
        <v>1</v>
      </c>
      <c r="J3832" s="210"/>
      <c r="K3832" s="217">
        <v>45207</v>
      </c>
      <c r="L3832" s="217">
        <v>45207</v>
      </c>
      <c r="M3832" s="217">
        <v>45207</v>
      </c>
      <c r="N3832" s="115"/>
      <c r="O3832" s="115" t="s">
        <v>7041</v>
      </c>
      <c r="P3832" s="115">
        <f t="shared" si="168"/>
        <v>10</v>
      </c>
      <c r="Q3832" s="115">
        <f t="shared" si="169"/>
        <v>2023</v>
      </c>
      <c r="R3832" s="115"/>
      <c r="S3832" s="115" t="str">
        <f t="shared" si="166"/>
        <v>OGN</v>
      </c>
      <c r="T3832" s="115" t="str">
        <f>IFERROR(VLOOKUP(S3832,[1]LOKASI!$B$4:$D$19,2,0),"-")</f>
        <v>DISTRIK II</v>
      </c>
      <c r="U3832" s="216"/>
      <c r="V3832" s="216"/>
      <c r="W3832" s="215"/>
    </row>
    <row r="3833" spans="2:23" ht="69.75" hidden="1" customHeight="1" x14ac:dyDescent="0.35">
      <c r="B3833" s="115">
        <f t="shared" si="167"/>
        <v>3828</v>
      </c>
      <c r="C3833" s="115" t="s">
        <v>1755</v>
      </c>
      <c r="D3833" s="185" t="s">
        <v>7042</v>
      </c>
      <c r="E3833" s="186"/>
      <c r="F3833" s="187"/>
      <c r="G3833" s="210">
        <v>1</v>
      </c>
      <c r="H3833" s="210"/>
      <c r="I3833" s="210">
        <v>1</v>
      </c>
      <c r="J3833" s="210"/>
      <c r="K3833" s="217">
        <v>45208</v>
      </c>
      <c r="L3833" s="217">
        <v>45208</v>
      </c>
      <c r="M3833" s="217">
        <v>45208</v>
      </c>
      <c r="N3833" s="115"/>
      <c r="O3833" s="115" t="s">
        <v>1465</v>
      </c>
      <c r="P3833" s="115">
        <f t="shared" si="168"/>
        <v>10</v>
      </c>
      <c r="Q3833" s="115">
        <f t="shared" si="169"/>
        <v>2023</v>
      </c>
      <c r="R3833" s="115"/>
      <c r="S3833" s="115" t="str">
        <f t="shared" si="166"/>
        <v>LBK</v>
      </c>
      <c r="T3833" s="115" t="str">
        <f>IFERROR(VLOOKUP(S3833,[1]LOKASI!$B$4:$D$19,2,0),"-")</f>
        <v>DISTRIK I</v>
      </c>
      <c r="U3833" s="216"/>
      <c r="V3833" s="216"/>
      <c r="W3833" s="215"/>
    </row>
    <row r="3834" spans="2:23" ht="69.75" hidden="1" customHeight="1" x14ac:dyDescent="0.35">
      <c r="B3834" s="115">
        <f t="shared" si="167"/>
        <v>3829</v>
      </c>
      <c r="C3834" s="115" t="s">
        <v>1755</v>
      </c>
      <c r="D3834" s="185" t="s">
        <v>7043</v>
      </c>
      <c r="E3834" s="186"/>
      <c r="F3834" s="187"/>
      <c r="G3834" s="210">
        <v>1</v>
      </c>
      <c r="H3834" s="210"/>
      <c r="I3834" s="210">
        <v>1</v>
      </c>
      <c r="J3834" s="210"/>
      <c r="K3834" s="217">
        <v>45208</v>
      </c>
      <c r="L3834" s="217">
        <v>45208</v>
      </c>
      <c r="M3834" s="217">
        <v>45208</v>
      </c>
      <c r="N3834" s="115"/>
      <c r="O3834" s="115" t="s">
        <v>4961</v>
      </c>
      <c r="P3834" s="115">
        <f t="shared" si="168"/>
        <v>10</v>
      </c>
      <c r="Q3834" s="115">
        <f t="shared" si="169"/>
        <v>2023</v>
      </c>
      <c r="R3834" s="115"/>
      <c r="S3834" s="115" t="str">
        <f t="shared" si="166"/>
        <v>TLJ</v>
      </c>
      <c r="T3834" s="115" t="str">
        <f>IFERROR(VLOOKUP(S3834,[1]LOKASI!$B$4:$D$19,2,0),"-")</f>
        <v>DISTRIK I</v>
      </c>
      <c r="U3834" s="216"/>
      <c r="V3834" s="216"/>
      <c r="W3834" s="215"/>
    </row>
    <row r="3835" spans="2:23" ht="69.75" hidden="1" customHeight="1" x14ac:dyDescent="0.35">
      <c r="B3835" s="115">
        <f t="shared" si="167"/>
        <v>3830</v>
      </c>
      <c r="C3835" s="115" t="s">
        <v>1755</v>
      </c>
      <c r="D3835" s="185" t="s">
        <v>7044</v>
      </c>
      <c r="E3835" s="186"/>
      <c r="F3835" s="187"/>
      <c r="G3835" s="219">
        <v>1</v>
      </c>
      <c r="H3835" s="219"/>
      <c r="I3835" s="219"/>
      <c r="J3835" s="219">
        <v>12</v>
      </c>
      <c r="K3835" s="217">
        <v>45208</v>
      </c>
      <c r="L3835" s="217">
        <v>45208</v>
      </c>
      <c r="M3835" s="217">
        <v>45208</v>
      </c>
      <c r="N3835" s="115"/>
      <c r="O3835" s="115" t="s">
        <v>642</v>
      </c>
      <c r="P3835" s="115">
        <f t="shared" si="168"/>
        <v>10</v>
      </c>
      <c r="Q3835" s="115">
        <f t="shared" si="169"/>
        <v>2023</v>
      </c>
      <c r="R3835" s="115"/>
      <c r="S3835" s="115" t="str">
        <f t="shared" si="166"/>
        <v>TLJ</v>
      </c>
      <c r="T3835" s="115" t="str">
        <f>IFERROR(VLOOKUP(S3835,[1]LOKASI!$B$4:$D$19,2,0),"-")</f>
        <v>DISTRIK I</v>
      </c>
      <c r="U3835" s="216"/>
      <c r="V3835" s="216"/>
      <c r="W3835" s="215"/>
    </row>
    <row r="3836" spans="2:23" ht="69.75" hidden="1" customHeight="1" x14ac:dyDescent="0.35">
      <c r="B3836" s="115">
        <f t="shared" si="167"/>
        <v>3831</v>
      </c>
      <c r="C3836" s="115" t="s">
        <v>1755</v>
      </c>
      <c r="D3836" s="185" t="s">
        <v>7045</v>
      </c>
      <c r="E3836" s="186"/>
      <c r="F3836" s="187"/>
      <c r="G3836" s="219">
        <v>1</v>
      </c>
      <c r="H3836" s="219"/>
      <c r="I3836" s="219"/>
      <c r="J3836" s="219">
        <v>100</v>
      </c>
      <c r="K3836" s="217">
        <v>45208</v>
      </c>
      <c r="L3836" s="217">
        <v>45208</v>
      </c>
      <c r="M3836" s="217">
        <v>45208</v>
      </c>
      <c r="N3836" s="115"/>
      <c r="O3836" s="115" t="s">
        <v>1362</v>
      </c>
      <c r="P3836" s="115">
        <f t="shared" si="168"/>
        <v>10</v>
      </c>
      <c r="Q3836" s="115">
        <f t="shared" si="169"/>
        <v>2023</v>
      </c>
      <c r="R3836" s="115"/>
      <c r="S3836" s="115" t="str">
        <f t="shared" si="166"/>
        <v>BRG</v>
      </c>
      <c r="T3836" s="115" t="str">
        <f>IFERROR(VLOOKUP(S3836,[1]LOKASI!$B$4:$D$19,2,0),"-")</f>
        <v>DISTRIK III</v>
      </c>
      <c r="U3836" s="216"/>
      <c r="V3836" s="216"/>
      <c r="W3836" s="215"/>
    </row>
    <row r="3837" spans="2:23" ht="69.75" hidden="1" customHeight="1" x14ac:dyDescent="0.35">
      <c r="B3837" s="115">
        <f t="shared" si="167"/>
        <v>3832</v>
      </c>
      <c r="C3837" s="115" t="s">
        <v>1300</v>
      </c>
      <c r="D3837" s="185" t="s">
        <v>7046</v>
      </c>
      <c r="E3837" s="186"/>
      <c r="F3837" s="187"/>
      <c r="G3837" s="210">
        <v>1</v>
      </c>
      <c r="H3837" s="210"/>
      <c r="I3837" s="210">
        <v>1</v>
      </c>
      <c r="J3837" s="210"/>
      <c r="K3837" s="217">
        <v>45209</v>
      </c>
      <c r="L3837" s="217">
        <v>45209</v>
      </c>
      <c r="M3837" s="217">
        <v>45209</v>
      </c>
      <c r="N3837" s="115"/>
      <c r="O3837" s="115" t="s">
        <v>6452</v>
      </c>
      <c r="P3837" s="115">
        <f t="shared" si="168"/>
        <v>10</v>
      </c>
      <c r="Q3837" s="115">
        <f t="shared" si="169"/>
        <v>2023</v>
      </c>
      <c r="R3837" s="115"/>
      <c r="S3837" s="115" t="str">
        <f t="shared" si="166"/>
        <v>SP VI TLJ - PPP</v>
      </c>
      <c r="T3837" s="115" t="str">
        <f>IFERROR(VLOOKUP(S3837,[1]LOKASI!$B$4:$D$19,2,0),"-")</f>
        <v>-</v>
      </c>
      <c r="U3837" s="216"/>
      <c r="V3837" s="216"/>
      <c r="W3837" s="215"/>
    </row>
    <row r="3838" spans="2:23" ht="69.75" hidden="1" customHeight="1" x14ac:dyDescent="0.35">
      <c r="B3838" s="115">
        <f t="shared" si="167"/>
        <v>3833</v>
      </c>
      <c r="C3838" s="115" t="s">
        <v>1755</v>
      </c>
      <c r="D3838" s="185" t="s">
        <v>7047</v>
      </c>
      <c r="E3838" s="186"/>
      <c r="F3838" s="187"/>
      <c r="G3838" s="210">
        <v>1</v>
      </c>
      <c r="H3838" s="210"/>
      <c r="I3838" s="210"/>
      <c r="J3838" s="210">
        <v>15</v>
      </c>
      <c r="K3838" s="217">
        <v>45210</v>
      </c>
      <c r="L3838" s="217">
        <v>45210</v>
      </c>
      <c r="M3838" s="217">
        <v>45210</v>
      </c>
      <c r="N3838" s="115"/>
      <c r="O3838" s="115" t="s">
        <v>1442</v>
      </c>
      <c r="P3838" s="115">
        <f t="shared" si="168"/>
        <v>10</v>
      </c>
      <c r="Q3838" s="115">
        <f t="shared" si="169"/>
        <v>2023</v>
      </c>
      <c r="R3838" s="115"/>
      <c r="S3838" s="115" t="str">
        <f t="shared" si="166"/>
        <v>KAG</v>
      </c>
      <c r="T3838" s="115" t="str">
        <f>IFERROR(VLOOKUP(S3838,[1]LOKASI!$B$4:$D$19,2,0),"-")</f>
        <v>DISTRIK III</v>
      </c>
      <c r="U3838" s="216"/>
      <c r="V3838" s="216"/>
      <c r="W3838" s="215"/>
    </row>
    <row r="3839" spans="2:23" ht="69.75" hidden="1" customHeight="1" x14ac:dyDescent="0.35">
      <c r="B3839" s="115">
        <f t="shared" si="167"/>
        <v>3834</v>
      </c>
      <c r="C3839" s="115" t="s">
        <v>2301</v>
      </c>
      <c r="D3839" s="185" t="s">
        <v>7048</v>
      </c>
      <c r="E3839" s="186"/>
      <c r="F3839" s="187"/>
      <c r="G3839" s="210">
        <v>1</v>
      </c>
      <c r="H3839" s="210"/>
      <c r="I3839" s="210"/>
      <c r="J3839" s="210"/>
      <c r="K3839" s="217">
        <v>45211</v>
      </c>
      <c r="L3839" s="217">
        <v>45211</v>
      </c>
      <c r="M3839" s="217">
        <v>45216</v>
      </c>
      <c r="N3839" s="115"/>
      <c r="O3839" s="115" t="s">
        <v>7049</v>
      </c>
      <c r="P3839" s="115">
        <f t="shared" si="168"/>
        <v>10</v>
      </c>
      <c r="Q3839" s="115">
        <f t="shared" si="169"/>
        <v>2023</v>
      </c>
      <c r="R3839" s="115"/>
      <c r="S3839" s="115" t="str">
        <f t="shared" si="166"/>
        <v>SP I PDW</v>
      </c>
      <c r="T3839" s="115" t="str">
        <f>IFERROR(VLOOKUP(S3839,[1]LOKASI!$B$4:$D$19,2,0),"-")</f>
        <v>-</v>
      </c>
      <c r="U3839" s="216"/>
      <c r="V3839" s="216"/>
      <c r="W3839" s="215"/>
    </row>
    <row r="3840" spans="2:23" ht="69.75" hidden="1" customHeight="1" x14ac:dyDescent="0.35">
      <c r="B3840" s="115">
        <f t="shared" si="167"/>
        <v>3835</v>
      </c>
      <c r="C3840" s="115" t="s">
        <v>3679</v>
      </c>
      <c r="D3840" s="185" t="s">
        <v>7050</v>
      </c>
      <c r="E3840" s="186"/>
      <c r="F3840" s="187"/>
      <c r="G3840" s="210">
        <v>1</v>
      </c>
      <c r="H3840" s="210"/>
      <c r="I3840" s="210">
        <v>1</v>
      </c>
      <c r="J3840" s="210"/>
      <c r="K3840" s="217">
        <v>45211</v>
      </c>
      <c r="L3840" s="217">
        <v>45211</v>
      </c>
      <c r="M3840" s="217">
        <v>45211</v>
      </c>
      <c r="N3840" s="115"/>
      <c r="O3840" s="115" t="s">
        <v>1464</v>
      </c>
      <c r="P3840" s="115">
        <f t="shared" si="168"/>
        <v>10</v>
      </c>
      <c r="Q3840" s="115">
        <f t="shared" si="169"/>
        <v>2023</v>
      </c>
      <c r="R3840" s="115"/>
      <c r="S3840" s="115" t="str">
        <f t="shared" si="166"/>
        <v>LBK</v>
      </c>
      <c r="T3840" s="115" t="str">
        <f>IFERROR(VLOOKUP(S3840,[1]LOKASI!$B$4:$D$19,2,0),"-")</f>
        <v>DISTRIK I</v>
      </c>
      <c r="U3840" s="216"/>
      <c r="V3840" s="216"/>
      <c r="W3840" s="215"/>
    </row>
    <row r="3841" spans="2:23" ht="69.75" hidden="1" customHeight="1" x14ac:dyDescent="0.35">
      <c r="B3841" s="115">
        <f t="shared" si="167"/>
        <v>3836</v>
      </c>
      <c r="C3841" s="115" t="s">
        <v>1755</v>
      </c>
      <c r="D3841" s="185" t="s">
        <v>7051</v>
      </c>
      <c r="E3841" s="186"/>
      <c r="F3841" s="187"/>
      <c r="G3841" s="210">
        <v>1</v>
      </c>
      <c r="H3841" s="210"/>
      <c r="I3841" s="210"/>
      <c r="J3841" s="210">
        <v>12</v>
      </c>
      <c r="K3841" s="217">
        <v>45211</v>
      </c>
      <c r="L3841" s="217">
        <v>45211</v>
      </c>
      <c r="M3841" s="217">
        <v>45211</v>
      </c>
      <c r="N3841" s="115"/>
      <c r="O3841" s="115" t="s">
        <v>1363</v>
      </c>
      <c r="P3841" s="115">
        <f t="shared" si="168"/>
        <v>10</v>
      </c>
      <c r="Q3841" s="115">
        <f t="shared" si="169"/>
        <v>2023</v>
      </c>
      <c r="R3841" s="115"/>
      <c r="S3841" s="115" t="str">
        <f t="shared" si="166"/>
        <v>BRG</v>
      </c>
      <c r="T3841" s="115" t="str">
        <f>IFERROR(VLOOKUP(S3841,[1]LOKASI!$B$4:$D$19,2,0),"-")</f>
        <v>DISTRIK III</v>
      </c>
      <c r="U3841" s="216"/>
      <c r="V3841" s="216"/>
      <c r="W3841" s="215"/>
    </row>
    <row r="3842" spans="2:23" ht="69.75" hidden="1" customHeight="1" x14ac:dyDescent="0.35">
      <c r="B3842" s="115">
        <f t="shared" si="167"/>
        <v>3837</v>
      </c>
      <c r="C3842" s="115" t="s">
        <v>2301</v>
      </c>
      <c r="D3842" s="185" t="s">
        <v>7052</v>
      </c>
      <c r="E3842" s="186"/>
      <c r="F3842" s="187"/>
      <c r="G3842" s="210">
        <v>1</v>
      </c>
      <c r="H3842" s="210"/>
      <c r="I3842" s="210">
        <v>1</v>
      </c>
      <c r="J3842" s="210"/>
      <c r="K3842" s="217">
        <v>45213</v>
      </c>
      <c r="L3842" s="217">
        <v>45213</v>
      </c>
      <c r="M3842" s="217">
        <v>45213</v>
      </c>
      <c r="N3842" s="115"/>
      <c r="O3842" s="115" t="s">
        <v>1332</v>
      </c>
      <c r="P3842" s="115">
        <f t="shared" si="168"/>
        <v>10</v>
      </c>
      <c r="Q3842" s="115">
        <f t="shared" si="169"/>
        <v>2023</v>
      </c>
      <c r="R3842" s="115"/>
      <c r="S3842" s="115" t="str">
        <f t="shared" si="166"/>
        <v>SP PMB</v>
      </c>
      <c r="T3842" s="115" t="str">
        <f>IFERROR(VLOOKUP(S3842,[1]LOKASI!$B$4:$D$19,2,0),"-")</f>
        <v>-</v>
      </c>
      <c r="U3842" s="216"/>
      <c r="V3842" s="216"/>
      <c r="W3842" s="215"/>
    </row>
    <row r="3843" spans="2:23" ht="69.75" hidden="1" customHeight="1" x14ac:dyDescent="0.35">
      <c r="B3843" s="115">
        <f t="shared" si="167"/>
        <v>3838</v>
      </c>
      <c r="C3843" s="115" t="s">
        <v>3679</v>
      </c>
      <c r="D3843" s="185" t="s">
        <v>7053</v>
      </c>
      <c r="E3843" s="186"/>
      <c r="F3843" s="187"/>
      <c r="G3843" s="219">
        <v>1</v>
      </c>
      <c r="H3843" s="219"/>
      <c r="I3843" s="219"/>
      <c r="J3843" s="219">
        <v>12</v>
      </c>
      <c r="K3843" s="217">
        <v>45213</v>
      </c>
      <c r="L3843" s="217">
        <v>45213</v>
      </c>
      <c r="M3843" s="217">
        <v>45213</v>
      </c>
      <c r="N3843" s="115"/>
      <c r="O3843" s="115" t="s">
        <v>1778</v>
      </c>
      <c r="P3843" s="115">
        <f t="shared" si="168"/>
        <v>10</v>
      </c>
      <c r="Q3843" s="115">
        <f t="shared" si="169"/>
        <v>2023</v>
      </c>
      <c r="R3843" s="115"/>
      <c r="S3843" s="115" t="str">
        <f t="shared" si="166"/>
        <v>TMT</v>
      </c>
      <c r="T3843" s="115" t="str">
        <f>IFERROR(VLOOKUP(S3843,[1]LOKASI!$B$4:$D$19,2,0),"-")</f>
        <v>DISTRIK II</v>
      </c>
      <c r="U3843" s="216"/>
      <c r="V3843" s="216"/>
      <c r="W3843" s="215"/>
    </row>
    <row r="3844" spans="2:23" ht="69.75" hidden="1" customHeight="1" x14ac:dyDescent="0.35">
      <c r="B3844" s="115">
        <f t="shared" si="167"/>
        <v>3839</v>
      </c>
      <c r="C3844" s="115" t="s">
        <v>1755</v>
      </c>
      <c r="D3844" s="185" t="s">
        <v>7054</v>
      </c>
      <c r="E3844" s="186"/>
      <c r="F3844" s="187"/>
      <c r="G3844" s="210">
        <v>1</v>
      </c>
      <c r="H3844" s="210"/>
      <c r="I3844" s="210"/>
      <c r="J3844" s="210">
        <v>22</v>
      </c>
      <c r="K3844" s="217">
        <v>45213</v>
      </c>
      <c r="L3844" s="217">
        <v>45213</v>
      </c>
      <c r="M3844" s="217">
        <v>45213</v>
      </c>
      <c r="N3844" s="115"/>
      <c r="O3844" s="115" t="s">
        <v>1362</v>
      </c>
      <c r="P3844" s="115">
        <f t="shared" si="168"/>
        <v>10</v>
      </c>
      <c r="Q3844" s="115">
        <f t="shared" si="169"/>
        <v>2023</v>
      </c>
      <c r="R3844" s="115"/>
      <c r="S3844" s="115" t="str">
        <f t="shared" si="166"/>
        <v>BRG</v>
      </c>
      <c r="T3844" s="115" t="str">
        <f>IFERROR(VLOOKUP(S3844,[1]LOKASI!$B$4:$D$19,2,0),"-")</f>
        <v>DISTRIK III</v>
      </c>
      <c r="U3844" s="216"/>
      <c r="V3844" s="216"/>
      <c r="W3844" s="215"/>
    </row>
    <row r="3845" spans="2:23" ht="69.75" hidden="1" customHeight="1" x14ac:dyDescent="0.35">
      <c r="B3845" s="115">
        <f t="shared" si="167"/>
        <v>3840</v>
      </c>
      <c r="C3845" s="115" t="s">
        <v>1755</v>
      </c>
      <c r="D3845" s="185" t="s">
        <v>7055</v>
      </c>
      <c r="E3845" s="186"/>
      <c r="F3845" s="187"/>
      <c r="G3845" s="210">
        <v>1</v>
      </c>
      <c r="H3845" s="210"/>
      <c r="I3845" s="210"/>
      <c r="J3845" s="210">
        <v>24</v>
      </c>
      <c r="K3845" s="217">
        <v>45214</v>
      </c>
      <c r="L3845" s="217">
        <v>45214</v>
      </c>
      <c r="M3845" s="217">
        <v>45214</v>
      </c>
      <c r="N3845" s="115"/>
      <c r="O3845" s="115" t="s">
        <v>1778</v>
      </c>
      <c r="P3845" s="115">
        <f t="shared" si="168"/>
        <v>10</v>
      </c>
      <c r="Q3845" s="115">
        <f t="shared" si="169"/>
        <v>2023</v>
      </c>
      <c r="R3845" s="115"/>
      <c r="S3845" s="115" t="str">
        <f t="shared" si="166"/>
        <v>TMT</v>
      </c>
      <c r="T3845" s="115" t="str">
        <f>IFERROR(VLOOKUP(S3845,[1]LOKASI!$B$4:$D$19,2,0),"-")</f>
        <v>DISTRIK II</v>
      </c>
      <c r="U3845" s="216"/>
      <c r="V3845" s="216"/>
      <c r="W3845" s="215"/>
    </row>
    <row r="3846" spans="2:23" ht="69.75" hidden="1" customHeight="1" x14ac:dyDescent="0.35">
      <c r="B3846" s="115">
        <f t="shared" si="167"/>
        <v>3841</v>
      </c>
      <c r="C3846" s="115" t="s">
        <v>1755</v>
      </c>
      <c r="D3846" s="185" t="s">
        <v>7056</v>
      </c>
      <c r="E3846" s="186"/>
      <c r="F3846" s="187"/>
      <c r="G3846" s="210">
        <v>1</v>
      </c>
      <c r="H3846" s="210"/>
      <c r="I3846" s="210">
        <v>1</v>
      </c>
      <c r="J3846" s="210"/>
      <c r="K3846" s="217">
        <v>45215</v>
      </c>
      <c r="L3846" s="217">
        <v>45215</v>
      </c>
      <c r="M3846" s="217">
        <v>45215</v>
      </c>
      <c r="N3846" s="115"/>
      <c r="O3846" s="115" t="s">
        <v>1407</v>
      </c>
      <c r="P3846" s="115">
        <f t="shared" si="168"/>
        <v>10</v>
      </c>
      <c r="Q3846" s="115">
        <f t="shared" si="169"/>
        <v>2023</v>
      </c>
      <c r="R3846" s="115"/>
      <c r="S3846" s="115" t="str">
        <f t="shared" ref="S3846:S3909" si="170">IF(C3846="TRUNKLINE",LEFT(O3846,25),IF(C3846="PIPING",LEFT(O3846,13),LEFT(O3846,3)))</f>
        <v>GNK</v>
      </c>
      <c r="T3846" s="115" t="str">
        <f>IFERROR(VLOOKUP(S3846,[1]LOKASI!$B$4:$D$19,2,0),"-")</f>
        <v>DISTRIK I</v>
      </c>
      <c r="U3846" s="216"/>
      <c r="V3846" s="216"/>
      <c r="W3846" s="215"/>
    </row>
    <row r="3847" spans="2:23" ht="69.75" hidden="1" customHeight="1" x14ac:dyDescent="0.35">
      <c r="B3847" s="115">
        <f t="shared" si="167"/>
        <v>3842</v>
      </c>
      <c r="C3847" s="115" t="s">
        <v>1755</v>
      </c>
      <c r="D3847" s="185" t="s">
        <v>7057</v>
      </c>
      <c r="E3847" s="186"/>
      <c r="F3847" s="187"/>
      <c r="G3847" s="210">
        <v>1</v>
      </c>
      <c r="H3847" s="210"/>
      <c r="I3847" s="210">
        <v>1</v>
      </c>
      <c r="J3847" s="210"/>
      <c r="K3847" s="217">
        <v>45215</v>
      </c>
      <c r="L3847" s="217">
        <v>45215</v>
      </c>
      <c r="M3847" s="217">
        <v>45215</v>
      </c>
      <c r="N3847" s="115"/>
      <c r="O3847" s="115" t="s">
        <v>1026</v>
      </c>
      <c r="P3847" s="115">
        <f t="shared" si="168"/>
        <v>10</v>
      </c>
      <c r="Q3847" s="115">
        <f t="shared" si="169"/>
        <v>2023</v>
      </c>
      <c r="R3847" s="115"/>
      <c r="S3847" s="115" t="str">
        <f t="shared" si="170"/>
        <v>TLJ</v>
      </c>
      <c r="T3847" s="115" t="str">
        <f>IFERROR(VLOOKUP(S3847,[1]LOKASI!$B$4:$D$19,2,0),"-")</f>
        <v>DISTRIK I</v>
      </c>
      <c r="U3847" s="216"/>
      <c r="V3847" s="216"/>
      <c r="W3847" s="215"/>
    </row>
    <row r="3848" spans="2:23" ht="69.75" hidden="1" customHeight="1" x14ac:dyDescent="0.35">
      <c r="B3848" s="115">
        <f t="shared" ref="B3848:B3911" si="171">B3847+1</f>
        <v>3843</v>
      </c>
      <c r="C3848" s="115" t="s">
        <v>1755</v>
      </c>
      <c r="D3848" s="185" t="s">
        <v>7058</v>
      </c>
      <c r="E3848" s="186"/>
      <c r="F3848" s="187"/>
      <c r="G3848" s="210">
        <v>1</v>
      </c>
      <c r="H3848" s="210">
        <v>1</v>
      </c>
      <c r="I3848" s="210"/>
      <c r="J3848" s="210"/>
      <c r="K3848" s="217">
        <v>45215</v>
      </c>
      <c r="L3848" s="217">
        <v>45215</v>
      </c>
      <c r="M3848" s="217">
        <v>45215</v>
      </c>
      <c r="N3848" s="115"/>
      <c r="O3848" s="115" t="s">
        <v>1894</v>
      </c>
      <c r="P3848" s="115">
        <f t="shared" si="168"/>
        <v>10</v>
      </c>
      <c r="Q3848" s="115">
        <f t="shared" si="169"/>
        <v>2023</v>
      </c>
      <c r="R3848" s="115"/>
      <c r="S3848" s="115" t="str">
        <f t="shared" si="170"/>
        <v>TMT</v>
      </c>
      <c r="T3848" s="115" t="str">
        <f>IFERROR(VLOOKUP(S3848,[1]LOKASI!$B$4:$D$19,2,0),"-")</f>
        <v>DISTRIK II</v>
      </c>
      <c r="U3848" s="216"/>
      <c r="V3848" s="216"/>
      <c r="W3848" s="215"/>
    </row>
    <row r="3849" spans="2:23" ht="69.75" hidden="1" customHeight="1" x14ac:dyDescent="0.35">
      <c r="B3849" s="115">
        <f t="shared" si="171"/>
        <v>3844</v>
      </c>
      <c r="C3849" s="115" t="s">
        <v>1755</v>
      </c>
      <c r="D3849" s="185" t="s">
        <v>7059</v>
      </c>
      <c r="E3849" s="186"/>
      <c r="F3849" s="187"/>
      <c r="G3849" s="210">
        <v>1</v>
      </c>
      <c r="H3849" s="210"/>
      <c r="I3849" s="210"/>
      <c r="J3849" s="210">
        <v>12</v>
      </c>
      <c r="K3849" s="217">
        <v>45215</v>
      </c>
      <c r="L3849" s="217">
        <v>45215</v>
      </c>
      <c r="M3849" s="217">
        <v>45215</v>
      </c>
      <c r="N3849" s="115"/>
      <c r="O3849" s="115" t="s">
        <v>1451</v>
      </c>
      <c r="P3849" s="115">
        <f t="shared" si="168"/>
        <v>10</v>
      </c>
      <c r="Q3849" s="115">
        <f t="shared" si="169"/>
        <v>2023</v>
      </c>
      <c r="R3849" s="115"/>
      <c r="S3849" s="115" t="str">
        <f t="shared" si="170"/>
        <v>KAG</v>
      </c>
      <c r="T3849" s="115" t="str">
        <f>IFERROR(VLOOKUP(S3849,[1]LOKASI!$B$4:$D$19,2,0),"-")</f>
        <v>DISTRIK III</v>
      </c>
      <c r="U3849" s="216"/>
      <c r="V3849" s="216"/>
      <c r="W3849" s="215"/>
    </row>
    <row r="3850" spans="2:23" ht="69.75" hidden="1" customHeight="1" x14ac:dyDescent="0.35">
      <c r="B3850" s="115">
        <f t="shared" si="171"/>
        <v>3845</v>
      </c>
      <c r="C3850" s="115" t="s">
        <v>1755</v>
      </c>
      <c r="D3850" s="185" t="s">
        <v>7060</v>
      </c>
      <c r="E3850" s="186"/>
      <c r="F3850" s="187"/>
      <c r="G3850" s="210">
        <v>1</v>
      </c>
      <c r="H3850" s="210"/>
      <c r="I3850" s="210">
        <v>1</v>
      </c>
      <c r="J3850" s="210"/>
      <c r="K3850" s="217">
        <v>45217</v>
      </c>
      <c r="L3850" s="217">
        <v>45217</v>
      </c>
      <c r="M3850" s="217">
        <v>45217</v>
      </c>
      <c r="N3850" s="115"/>
      <c r="O3850" s="115" t="s">
        <v>1778</v>
      </c>
      <c r="P3850" s="115">
        <f t="shared" si="168"/>
        <v>10</v>
      </c>
      <c r="Q3850" s="115">
        <f t="shared" si="169"/>
        <v>2023</v>
      </c>
      <c r="R3850" s="115"/>
      <c r="S3850" s="115" t="str">
        <f t="shared" si="170"/>
        <v>TMT</v>
      </c>
      <c r="T3850" s="115" t="str">
        <f>IFERROR(VLOOKUP(S3850,[1]LOKASI!$B$4:$D$19,2,0),"-")</f>
        <v>DISTRIK II</v>
      </c>
      <c r="U3850" s="216"/>
      <c r="V3850" s="216"/>
      <c r="W3850" s="215"/>
    </row>
    <row r="3851" spans="2:23" ht="69.75" hidden="1" customHeight="1" x14ac:dyDescent="0.35">
      <c r="B3851" s="115">
        <f t="shared" si="171"/>
        <v>3846</v>
      </c>
      <c r="C3851" s="115" t="s">
        <v>3679</v>
      </c>
      <c r="D3851" s="185" t="s">
        <v>7061</v>
      </c>
      <c r="E3851" s="186"/>
      <c r="F3851" s="187"/>
      <c r="G3851" s="210">
        <v>1</v>
      </c>
      <c r="H3851" s="210"/>
      <c r="I3851" s="210"/>
      <c r="J3851" s="210">
        <v>60</v>
      </c>
      <c r="K3851" s="217">
        <v>45217</v>
      </c>
      <c r="L3851" s="217">
        <v>45217</v>
      </c>
      <c r="M3851" s="217">
        <v>45217</v>
      </c>
      <c r="N3851" s="115"/>
      <c r="O3851" s="115" t="s">
        <v>7062</v>
      </c>
      <c r="P3851" s="115">
        <f t="shared" si="168"/>
        <v>10</v>
      </c>
      <c r="Q3851" s="115">
        <f t="shared" si="169"/>
        <v>2023</v>
      </c>
      <c r="R3851" s="115"/>
      <c r="S3851" s="115" t="str">
        <f t="shared" si="170"/>
        <v xml:space="preserve">SP </v>
      </c>
      <c r="T3851" s="115" t="str">
        <f>IFERROR(VLOOKUP(S3851,[1]LOKASI!$B$4:$D$19,2,0),"-")</f>
        <v>-</v>
      </c>
      <c r="U3851" s="216"/>
      <c r="V3851" s="216"/>
      <c r="W3851" s="215"/>
    </row>
    <row r="3852" spans="2:23" ht="69.75" hidden="1" customHeight="1" x14ac:dyDescent="0.35">
      <c r="B3852" s="115">
        <f t="shared" si="171"/>
        <v>3847</v>
      </c>
      <c r="C3852" s="115" t="s">
        <v>1755</v>
      </c>
      <c r="D3852" s="185" t="s">
        <v>7063</v>
      </c>
      <c r="E3852" s="186"/>
      <c r="F3852" s="187"/>
      <c r="G3852" s="210">
        <v>1</v>
      </c>
      <c r="H3852" s="210">
        <v>1</v>
      </c>
      <c r="I3852" s="210"/>
      <c r="J3852" s="210"/>
      <c r="K3852" s="217">
        <v>45217</v>
      </c>
      <c r="L3852" s="217">
        <v>45217</v>
      </c>
      <c r="M3852" s="217">
        <v>45217</v>
      </c>
      <c r="N3852" s="115"/>
      <c r="O3852" s="115" t="s">
        <v>2200</v>
      </c>
      <c r="P3852" s="115">
        <f t="shared" si="168"/>
        <v>10</v>
      </c>
      <c r="Q3852" s="115">
        <f t="shared" si="169"/>
        <v>2023</v>
      </c>
      <c r="R3852" s="115"/>
      <c r="S3852" s="115" t="str">
        <f t="shared" si="170"/>
        <v>TMT</v>
      </c>
      <c r="T3852" s="115" t="str">
        <f>IFERROR(VLOOKUP(S3852,[1]LOKASI!$B$4:$D$19,2,0),"-")</f>
        <v>DISTRIK II</v>
      </c>
      <c r="U3852" s="216"/>
      <c r="V3852" s="216"/>
      <c r="W3852" s="215"/>
    </row>
    <row r="3853" spans="2:23" ht="69.75" hidden="1" customHeight="1" x14ac:dyDescent="0.35">
      <c r="B3853" s="115">
        <f t="shared" si="171"/>
        <v>3848</v>
      </c>
      <c r="C3853" s="115" t="s">
        <v>3679</v>
      </c>
      <c r="D3853" s="185" t="s">
        <v>7064</v>
      </c>
      <c r="E3853" s="186"/>
      <c r="F3853" s="187"/>
      <c r="G3853" s="210">
        <v>1</v>
      </c>
      <c r="H3853" s="210"/>
      <c r="I3853" s="210"/>
      <c r="J3853" s="210">
        <v>36</v>
      </c>
      <c r="K3853" s="217">
        <v>45217</v>
      </c>
      <c r="L3853" s="217">
        <v>45217</v>
      </c>
      <c r="M3853" s="217">
        <v>45217</v>
      </c>
      <c r="N3853" s="115"/>
      <c r="O3853" s="115" t="s">
        <v>1448</v>
      </c>
      <c r="P3853" s="115">
        <f t="shared" ref="P3853:P3916" si="172">MONTH(M3853)</f>
        <v>10</v>
      </c>
      <c r="Q3853" s="115">
        <f t="shared" ref="Q3853:Q3916" si="173">YEAR(M3853)</f>
        <v>2023</v>
      </c>
      <c r="R3853" s="115"/>
      <c r="S3853" s="115" t="str">
        <f t="shared" si="170"/>
        <v>KAG</v>
      </c>
      <c r="T3853" s="115" t="str">
        <f>IFERROR(VLOOKUP(S3853,[1]LOKASI!$B$4:$D$19,2,0),"-")</f>
        <v>DISTRIK III</v>
      </c>
      <c r="U3853" s="216"/>
      <c r="V3853" s="216"/>
      <c r="W3853" s="215"/>
    </row>
    <row r="3854" spans="2:23" ht="69.75" hidden="1" customHeight="1" x14ac:dyDescent="0.35">
      <c r="B3854" s="115">
        <f t="shared" si="171"/>
        <v>3849</v>
      </c>
      <c r="C3854" s="115" t="s">
        <v>3679</v>
      </c>
      <c r="D3854" s="185" t="s">
        <v>7065</v>
      </c>
      <c r="E3854" s="186"/>
      <c r="F3854" s="187"/>
      <c r="G3854" s="210">
        <v>1</v>
      </c>
      <c r="H3854" s="210"/>
      <c r="I3854" s="210"/>
      <c r="J3854" s="210">
        <v>36</v>
      </c>
      <c r="K3854" s="217">
        <v>45217</v>
      </c>
      <c r="L3854" s="217">
        <v>45217</v>
      </c>
      <c r="M3854" s="217">
        <v>45217</v>
      </c>
      <c r="N3854" s="115"/>
      <c r="O3854" s="115" t="s">
        <v>1444</v>
      </c>
      <c r="P3854" s="115">
        <f t="shared" si="172"/>
        <v>10</v>
      </c>
      <c r="Q3854" s="115">
        <f t="shared" si="173"/>
        <v>2023</v>
      </c>
      <c r="R3854" s="115"/>
      <c r="S3854" s="115" t="str">
        <f t="shared" si="170"/>
        <v>KAG</v>
      </c>
      <c r="T3854" s="115" t="str">
        <f>IFERROR(VLOOKUP(S3854,[1]LOKASI!$B$4:$D$19,2,0),"-")</f>
        <v>DISTRIK III</v>
      </c>
      <c r="U3854" s="216"/>
      <c r="V3854" s="216"/>
      <c r="W3854" s="215"/>
    </row>
    <row r="3855" spans="2:23" ht="69.75" hidden="1" customHeight="1" x14ac:dyDescent="0.35">
      <c r="B3855" s="115">
        <f t="shared" si="171"/>
        <v>3850</v>
      </c>
      <c r="C3855" s="115" t="s">
        <v>3679</v>
      </c>
      <c r="D3855" s="185" t="s">
        <v>7066</v>
      </c>
      <c r="E3855" s="186"/>
      <c r="F3855" s="187"/>
      <c r="G3855" s="210">
        <v>1</v>
      </c>
      <c r="H3855" s="210"/>
      <c r="I3855" s="210"/>
      <c r="J3855" s="210"/>
      <c r="K3855" s="217">
        <v>45218</v>
      </c>
      <c r="L3855" s="217">
        <v>45218</v>
      </c>
      <c r="M3855" s="217">
        <v>45223</v>
      </c>
      <c r="N3855" s="115"/>
      <c r="O3855" s="115" t="s">
        <v>2200</v>
      </c>
      <c r="P3855" s="115">
        <f t="shared" si="172"/>
        <v>10</v>
      </c>
      <c r="Q3855" s="115">
        <f t="shared" si="173"/>
        <v>2023</v>
      </c>
      <c r="R3855" s="115"/>
      <c r="S3855" s="115" t="str">
        <f t="shared" si="170"/>
        <v>TMT</v>
      </c>
      <c r="T3855" s="115" t="str">
        <f>IFERROR(VLOOKUP(S3855,[1]LOKASI!$B$4:$D$19,2,0),"-")</f>
        <v>DISTRIK II</v>
      </c>
      <c r="U3855" s="216"/>
      <c r="V3855" s="216"/>
      <c r="W3855" s="215"/>
    </row>
    <row r="3856" spans="2:23" ht="69.75" hidden="1" customHeight="1" x14ac:dyDescent="0.35">
      <c r="B3856" s="115">
        <f t="shared" si="171"/>
        <v>3851</v>
      </c>
      <c r="C3856" s="115" t="s">
        <v>1755</v>
      </c>
      <c r="D3856" s="185" t="s">
        <v>7067</v>
      </c>
      <c r="E3856" s="186"/>
      <c r="F3856" s="187"/>
      <c r="G3856" s="210">
        <v>1</v>
      </c>
      <c r="H3856" s="210"/>
      <c r="I3856" s="210">
        <v>1</v>
      </c>
      <c r="J3856" s="210"/>
      <c r="K3856" s="217">
        <v>45218</v>
      </c>
      <c r="L3856" s="217">
        <v>45218</v>
      </c>
      <c r="M3856" s="217">
        <v>45218</v>
      </c>
      <c r="N3856" s="115"/>
      <c r="O3856" s="115" t="s">
        <v>1683</v>
      </c>
      <c r="P3856" s="115">
        <f t="shared" si="172"/>
        <v>10</v>
      </c>
      <c r="Q3856" s="115">
        <f t="shared" si="173"/>
        <v>2023</v>
      </c>
      <c r="R3856" s="115"/>
      <c r="S3856" s="115" t="str">
        <f t="shared" si="170"/>
        <v>TTB</v>
      </c>
      <c r="T3856" s="115" t="str">
        <f>IFERROR(VLOOKUP(S3856,[1]LOKASI!$B$4:$D$19,2,0),"-")</f>
        <v>DISTRIK II</v>
      </c>
      <c r="U3856" s="216"/>
      <c r="V3856" s="216"/>
      <c r="W3856" s="215"/>
    </row>
    <row r="3857" spans="2:23" ht="69.75" hidden="1" customHeight="1" x14ac:dyDescent="0.35">
      <c r="B3857" s="115">
        <f t="shared" si="171"/>
        <v>3852</v>
      </c>
      <c r="C3857" s="115" t="s">
        <v>1755</v>
      </c>
      <c r="D3857" s="185" t="s">
        <v>7068</v>
      </c>
      <c r="E3857" s="186"/>
      <c r="F3857" s="187"/>
      <c r="G3857" s="210">
        <v>1</v>
      </c>
      <c r="H3857" s="210"/>
      <c r="I3857" s="210"/>
      <c r="J3857" s="210"/>
      <c r="K3857" s="217">
        <v>45220</v>
      </c>
      <c r="L3857" s="217">
        <v>45220</v>
      </c>
      <c r="M3857" s="217">
        <v>45220</v>
      </c>
      <c r="N3857" s="115"/>
      <c r="O3857" s="115" t="s">
        <v>3447</v>
      </c>
      <c r="P3857" s="115">
        <f t="shared" si="172"/>
        <v>10</v>
      </c>
      <c r="Q3857" s="115">
        <f t="shared" si="173"/>
        <v>2023</v>
      </c>
      <c r="R3857" s="115"/>
      <c r="S3857" s="115" t="str">
        <f t="shared" si="170"/>
        <v>TMT</v>
      </c>
      <c r="T3857" s="115" t="str">
        <f>IFERROR(VLOOKUP(S3857,[1]LOKASI!$B$4:$D$19,2,0),"-")</f>
        <v>DISTRIK II</v>
      </c>
      <c r="U3857" s="216"/>
      <c r="V3857" s="216"/>
      <c r="W3857" s="215"/>
    </row>
    <row r="3858" spans="2:23" ht="69.75" hidden="1" customHeight="1" x14ac:dyDescent="0.35">
      <c r="B3858" s="115">
        <f t="shared" si="171"/>
        <v>3853</v>
      </c>
      <c r="C3858" s="115" t="s">
        <v>1755</v>
      </c>
      <c r="D3858" s="185" t="s">
        <v>7069</v>
      </c>
      <c r="E3858" s="186"/>
      <c r="F3858" s="187"/>
      <c r="G3858" s="210">
        <v>2</v>
      </c>
      <c r="H3858" s="210">
        <v>2</v>
      </c>
      <c r="I3858" s="210"/>
      <c r="J3858" s="210"/>
      <c r="K3858" s="217">
        <v>45220</v>
      </c>
      <c r="L3858" s="217">
        <v>45220</v>
      </c>
      <c r="M3858" s="217">
        <v>45220</v>
      </c>
      <c r="N3858" s="115"/>
      <c r="O3858" s="115" t="s">
        <v>1351</v>
      </c>
      <c r="P3858" s="115">
        <f t="shared" si="172"/>
        <v>10</v>
      </c>
      <c r="Q3858" s="115">
        <f t="shared" si="173"/>
        <v>2023</v>
      </c>
      <c r="R3858" s="115"/>
      <c r="S3858" s="115" t="str">
        <f t="shared" si="170"/>
        <v>BRG</v>
      </c>
      <c r="T3858" s="115" t="str">
        <f>IFERROR(VLOOKUP(S3858,[1]LOKASI!$B$4:$D$19,2,0),"-")</f>
        <v>DISTRIK III</v>
      </c>
      <c r="U3858" s="216"/>
      <c r="V3858" s="216"/>
      <c r="W3858" s="215"/>
    </row>
    <row r="3859" spans="2:23" ht="69.75" hidden="1" customHeight="1" x14ac:dyDescent="0.35">
      <c r="B3859" s="115">
        <f t="shared" si="171"/>
        <v>3854</v>
      </c>
      <c r="C3859" s="115" t="s">
        <v>1755</v>
      </c>
      <c r="D3859" s="185" t="s">
        <v>7070</v>
      </c>
      <c r="E3859" s="186"/>
      <c r="F3859" s="187"/>
      <c r="G3859" s="210">
        <v>1</v>
      </c>
      <c r="H3859" s="210"/>
      <c r="I3859" s="210">
        <v>1</v>
      </c>
      <c r="J3859" s="210"/>
      <c r="K3859" s="217">
        <v>45220</v>
      </c>
      <c r="L3859" s="217">
        <v>45220</v>
      </c>
      <c r="M3859" s="217">
        <v>45220</v>
      </c>
      <c r="N3859" s="115"/>
      <c r="O3859" s="115" t="s">
        <v>1347</v>
      </c>
      <c r="P3859" s="115">
        <f t="shared" si="172"/>
        <v>10</v>
      </c>
      <c r="Q3859" s="115">
        <f t="shared" si="173"/>
        <v>2023</v>
      </c>
      <c r="R3859" s="115"/>
      <c r="S3859" s="115" t="str">
        <f t="shared" si="170"/>
        <v>BRA</v>
      </c>
      <c r="T3859" s="115" t="str">
        <f>IFERROR(VLOOKUP(S3859,[1]LOKASI!$B$4:$D$19,2,0),"-")</f>
        <v>-</v>
      </c>
      <c r="U3859" s="216"/>
      <c r="V3859" s="216"/>
      <c r="W3859" s="215"/>
    </row>
    <row r="3860" spans="2:23" ht="69.75" hidden="1" customHeight="1" x14ac:dyDescent="0.35">
      <c r="B3860" s="115">
        <f t="shared" si="171"/>
        <v>3855</v>
      </c>
      <c r="C3860" s="115" t="s">
        <v>1755</v>
      </c>
      <c r="D3860" s="185" t="s">
        <v>7071</v>
      </c>
      <c r="E3860" s="186"/>
      <c r="F3860" s="187"/>
      <c r="G3860" s="210">
        <v>1</v>
      </c>
      <c r="H3860" s="210"/>
      <c r="I3860" s="210"/>
      <c r="J3860" s="210">
        <v>12</v>
      </c>
      <c r="K3860" s="217">
        <v>45222</v>
      </c>
      <c r="L3860" s="217">
        <v>45222</v>
      </c>
      <c r="M3860" s="217">
        <v>45222</v>
      </c>
      <c r="N3860" s="115"/>
      <c r="O3860" s="115" t="s">
        <v>1364</v>
      </c>
      <c r="P3860" s="115">
        <f t="shared" si="172"/>
        <v>10</v>
      </c>
      <c r="Q3860" s="115">
        <f t="shared" si="173"/>
        <v>2023</v>
      </c>
      <c r="R3860" s="115"/>
      <c r="S3860" s="115" t="str">
        <f t="shared" si="170"/>
        <v>BRG</v>
      </c>
      <c r="T3860" s="115" t="str">
        <f>IFERROR(VLOOKUP(S3860,[1]LOKASI!$B$4:$D$19,2,0),"-")</f>
        <v>DISTRIK III</v>
      </c>
      <c r="U3860" s="216"/>
      <c r="V3860" s="216"/>
      <c r="W3860" s="215"/>
    </row>
    <row r="3861" spans="2:23" ht="69.75" hidden="1" customHeight="1" x14ac:dyDescent="0.35">
      <c r="B3861" s="115">
        <f t="shared" si="171"/>
        <v>3856</v>
      </c>
      <c r="C3861" s="115" t="s">
        <v>1755</v>
      </c>
      <c r="D3861" s="185" t="s">
        <v>7072</v>
      </c>
      <c r="E3861" s="186"/>
      <c r="F3861" s="187"/>
      <c r="G3861" s="210">
        <v>1</v>
      </c>
      <c r="H3861" s="210"/>
      <c r="I3861" s="210"/>
      <c r="J3861" s="210">
        <v>6</v>
      </c>
      <c r="K3861" s="217">
        <v>45223</v>
      </c>
      <c r="L3861" s="217">
        <v>45223</v>
      </c>
      <c r="M3861" s="217">
        <v>45223</v>
      </c>
      <c r="N3861" s="115"/>
      <c r="O3861" s="115" t="s">
        <v>1862</v>
      </c>
      <c r="P3861" s="115">
        <f t="shared" si="172"/>
        <v>10</v>
      </c>
      <c r="Q3861" s="115">
        <f t="shared" si="173"/>
        <v>2023</v>
      </c>
      <c r="R3861" s="115"/>
      <c r="S3861" s="115" t="str">
        <f t="shared" si="170"/>
        <v>OGN</v>
      </c>
      <c r="T3861" s="115" t="str">
        <f>IFERROR(VLOOKUP(S3861,[1]LOKASI!$B$4:$D$19,2,0),"-")</f>
        <v>DISTRIK II</v>
      </c>
      <c r="U3861" s="216"/>
      <c r="V3861" s="216"/>
      <c r="W3861" s="215"/>
    </row>
    <row r="3862" spans="2:23" ht="69.75" hidden="1" customHeight="1" x14ac:dyDescent="0.35">
      <c r="B3862" s="115">
        <f t="shared" si="171"/>
        <v>3857</v>
      </c>
      <c r="C3862" s="115" t="s">
        <v>2301</v>
      </c>
      <c r="D3862" s="185" t="s">
        <v>7073</v>
      </c>
      <c r="E3862" s="186"/>
      <c r="F3862" s="187"/>
      <c r="G3862" s="210">
        <v>1</v>
      </c>
      <c r="H3862" s="210"/>
      <c r="I3862" s="210"/>
      <c r="J3862" s="210">
        <v>12</v>
      </c>
      <c r="K3862" s="217">
        <v>45223</v>
      </c>
      <c r="L3862" s="217">
        <v>45223</v>
      </c>
      <c r="M3862" s="217">
        <v>45223</v>
      </c>
      <c r="N3862" s="115"/>
      <c r="O3862" s="115" t="s">
        <v>1438</v>
      </c>
      <c r="P3862" s="115">
        <f t="shared" si="172"/>
        <v>10</v>
      </c>
      <c r="Q3862" s="115">
        <f t="shared" si="173"/>
        <v>2023</v>
      </c>
      <c r="R3862" s="115"/>
      <c r="S3862" s="115" t="str">
        <f t="shared" si="170"/>
        <v>SP KAG</v>
      </c>
      <c r="T3862" s="115" t="str">
        <f>IFERROR(VLOOKUP(S3862,[1]LOKASI!$B$4:$D$19,2,0),"-")</f>
        <v>-</v>
      </c>
      <c r="U3862" s="216"/>
      <c r="V3862" s="216"/>
      <c r="W3862" s="215"/>
    </row>
    <row r="3863" spans="2:23" ht="69.75" hidden="1" customHeight="1" x14ac:dyDescent="0.35">
      <c r="B3863" s="115">
        <f t="shared" si="171"/>
        <v>3858</v>
      </c>
      <c r="C3863" s="115" t="s">
        <v>2301</v>
      </c>
      <c r="D3863" s="185" t="s">
        <v>7074</v>
      </c>
      <c r="E3863" s="186"/>
      <c r="F3863" s="187"/>
      <c r="G3863" s="210">
        <v>1</v>
      </c>
      <c r="H3863" s="210"/>
      <c r="I3863" s="210">
        <v>1</v>
      </c>
      <c r="J3863" s="210"/>
      <c r="K3863" s="217">
        <v>45224</v>
      </c>
      <c r="L3863" s="217">
        <v>45224</v>
      </c>
      <c r="M3863" s="217">
        <v>45224</v>
      </c>
      <c r="N3863" s="115"/>
      <c r="O3863" s="115" t="s">
        <v>6412</v>
      </c>
      <c r="P3863" s="115">
        <f t="shared" si="172"/>
        <v>10</v>
      </c>
      <c r="Q3863" s="115">
        <f t="shared" si="173"/>
        <v>2023</v>
      </c>
      <c r="R3863" s="115"/>
      <c r="S3863" s="115" t="str">
        <f t="shared" si="170"/>
        <v>SKG XI LBK</v>
      </c>
      <c r="T3863" s="115" t="str">
        <f>IFERROR(VLOOKUP(S3863,[1]LOKASI!$B$4:$D$19,2,0),"-")</f>
        <v>-</v>
      </c>
      <c r="U3863" s="216"/>
      <c r="V3863" s="216"/>
      <c r="W3863" s="215"/>
    </row>
    <row r="3864" spans="2:23" ht="69.75" hidden="1" customHeight="1" x14ac:dyDescent="0.35">
      <c r="B3864" s="115">
        <f t="shared" si="171"/>
        <v>3859</v>
      </c>
      <c r="C3864" s="115" t="s">
        <v>1755</v>
      </c>
      <c r="D3864" s="185" t="s">
        <v>7075</v>
      </c>
      <c r="E3864" s="186"/>
      <c r="F3864" s="187"/>
      <c r="G3864" s="210">
        <v>1</v>
      </c>
      <c r="H3864" s="210"/>
      <c r="I3864" s="210">
        <v>1</v>
      </c>
      <c r="J3864" s="210"/>
      <c r="K3864" s="217">
        <v>45224</v>
      </c>
      <c r="L3864" s="217">
        <v>45224</v>
      </c>
      <c r="M3864" s="217">
        <v>45224</v>
      </c>
      <c r="N3864" s="115"/>
      <c r="O3864" s="115" t="s">
        <v>1364</v>
      </c>
      <c r="P3864" s="115">
        <f t="shared" si="172"/>
        <v>10</v>
      </c>
      <c r="Q3864" s="115">
        <f t="shared" si="173"/>
        <v>2023</v>
      </c>
      <c r="R3864" s="115"/>
      <c r="S3864" s="115" t="str">
        <f t="shared" si="170"/>
        <v>BRG</v>
      </c>
      <c r="T3864" s="115" t="str">
        <f>IFERROR(VLOOKUP(S3864,[1]LOKASI!$B$4:$D$19,2,0),"-")</f>
        <v>DISTRIK III</v>
      </c>
      <c r="U3864" s="216"/>
      <c r="V3864" s="216"/>
      <c r="W3864" s="215"/>
    </row>
    <row r="3865" spans="2:23" ht="69.75" hidden="1" customHeight="1" x14ac:dyDescent="0.35">
      <c r="B3865" s="115">
        <f t="shared" si="171"/>
        <v>3860</v>
      </c>
      <c r="C3865" s="115" t="s">
        <v>2301</v>
      </c>
      <c r="D3865" s="185" t="s">
        <v>7076</v>
      </c>
      <c r="E3865" s="186"/>
      <c r="F3865" s="187"/>
      <c r="G3865" s="210">
        <v>1</v>
      </c>
      <c r="H3865" s="210"/>
      <c r="I3865" s="210">
        <v>1</v>
      </c>
      <c r="J3865" s="210"/>
      <c r="K3865" s="217">
        <v>45224</v>
      </c>
      <c r="L3865" s="217">
        <v>45224</v>
      </c>
      <c r="M3865" s="217">
        <v>45224</v>
      </c>
      <c r="N3865" s="115"/>
      <c r="O3865" s="115" t="s">
        <v>7077</v>
      </c>
      <c r="P3865" s="115">
        <f t="shared" si="172"/>
        <v>10</v>
      </c>
      <c r="Q3865" s="115">
        <f t="shared" si="173"/>
        <v>2023</v>
      </c>
      <c r="R3865" s="115"/>
      <c r="S3865" s="115" t="str">
        <f t="shared" si="170"/>
        <v>KAG-18</v>
      </c>
      <c r="T3865" s="115" t="str">
        <f>IFERROR(VLOOKUP(S3865,[1]LOKASI!$B$4:$D$19,2,0),"-")</f>
        <v>-</v>
      </c>
      <c r="U3865" s="216"/>
      <c r="V3865" s="216"/>
      <c r="W3865" s="215"/>
    </row>
    <row r="3866" spans="2:23" ht="69.75" hidden="1" customHeight="1" x14ac:dyDescent="0.35">
      <c r="B3866" s="115">
        <f t="shared" si="171"/>
        <v>3861</v>
      </c>
      <c r="C3866" s="115" t="s">
        <v>2301</v>
      </c>
      <c r="D3866" s="185" t="s">
        <v>7078</v>
      </c>
      <c r="E3866" s="186"/>
      <c r="F3866" s="187"/>
      <c r="G3866" s="210">
        <v>1</v>
      </c>
      <c r="H3866" s="210"/>
      <c r="I3866" s="210">
        <v>1</v>
      </c>
      <c r="J3866" s="210"/>
      <c r="K3866" s="217">
        <v>45225</v>
      </c>
      <c r="L3866" s="217">
        <v>45225</v>
      </c>
      <c r="M3866" s="217">
        <v>45225</v>
      </c>
      <c r="N3866" s="115"/>
      <c r="O3866" s="115" t="s">
        <v>1332</v>
      </c>
      <c r="P3866" s="115">
        <f t="shared" si="172"/>
        <v>10</v>
      </c>
      <c r="Q3866" s="115">
        <f t="shared" si="173"/>
        <v>2023</v>
      </c>
      <c r="R3866" s="115"/>
      <c r="S3866" s="115" t="str">
        <f t="shared" si="170"/>
        <v>SP PMB</v>
      </c>
      <c r="T3866" s="115" t="str">
        <f>IFERROR(VLOOKUP(S3866,[1]LOKASI!$B$4:$D$19,2,0),"-")</f>
        <v>-</v>
      </c>
      <c r="U3866" s="216"/>
      <c r="V3866" s="216"/>
      <c r="W3866" s="215"/>
    </row>
    <row r="3867" spans="2:23" ht="69.75" hidden="1" customHeight="1" x14ac:dyDescent="0.35">
      <c r="B3867" s="115">
        <f t="shared" si="171"/>
        <v>3862</v>
      </c>
      <c r="C3867" s="115" t="s">
        <v>1300</v>
      </c>
      <c r="D3867" s="185" t="s">
        <v>7079</v>
      </c>
      <c r="E3867" s="186"/>
      <c r="F3867" s="187"/>
      <c r="G3867" s="210">
        <v>1</v>
      </c>
      <c r="H3867" s="210"/>
      <c r="I3867" s="210">
        <v>1</v>
      </c>
      <c r="J3867" s="210"/>
      <c r="K3867" s="217">
        <v>45225</v>
      </c>
      <c r="L3867" s="217">
        <v>45225</v>
      </c>
      <c r="M3867" s="217">
        <v>45225</v>
      </c>
      <c r="N3867" s="115"/>
      <c r="O3867" s="115" t="s">
        <v>7080</v>
      </c>
      <c r="P3867" s="115">
        <f t="shared" si="172"/>
        <v>10</v>
      </c>
      <c r="Q3867" s="115">
        <f t="shared" si="173"/>
        <v>2023</v>
      </c>
      <c r="R3867" s="115"/>
      <c r="S3867" s="115" t="str">
        <f t="shared" si="170"/>
        <v>SP VII TLJ - SP IX TLJ</v>
      </c>
      <c r="T3867" s="115" t="str">
        <f>IFERROR(VLOOKUP(S3867,[1]LOKASI!$B$4:$D$19,2,0),"-")</f>
        <v>-</v>
      </c>
      <c r="U3867" s="216"/>
      <c r="V3867" s="216"/>
      <c r="W3867" s="215"/>
    </row>
    <row r="3868" spans="2:23" ht="69.75" hidden="1" customHeight="1" x14ac:dyDescent="0.35">
      <c r="B3868" s="115">
        <f t="shared" si="171"/>
        <v>3863</v>
      </c>
      <c r="C3868" s="115" t="s">
        <v>2301</v>
      </c>
      <c r="D3868" s="185" t="s">
        <v>7081</v>
      </c>
      <c r="E3868" s="186"/>
      <c r="F3868" s="187"/>
      <c r="G3868" s="210">
        <v>1</v>
      </c>
      <c r="H3868" s="210"/>
      <c r="I3868" s="210"/>
      <c r="J3868" s="210"/>
      <c r="K3868" s="217">
        <v>45226</v>
      </c>
      <c r="L3868" s="217">
        <v>45226</v>
      </c>
      <c r="M3868" s="217">
        <v>45226</v>
      </c>
      <c r="N3868" s="115"/>
      <c r="O3868" s="115" t="s">
        <v>1438</v>
      </c>
      <c r="P3868" s="115">
        <f t="shared" si="172"/>
        <v>10</v>
      </c>
      <c r="Q3868" s="115">
        <f t="shared" si="173"/>
        <v>2023</v>
      </c>
      <c r="R3868" s="115"/>
      <c r="S3868" s="115" t="str">
        <f t="shared" si="170"/>
        <v>SP KAG</v>
      </c>
      <c r="T3868" s="115" t="str">
        <f>IFERROR(VLOOKUP(S3868,[1]LOKASI!$B$4:$D$19,2,0),"-")</f>
        <v>-</v>
      </c>
      <c r="U3868" s="216"/>
      <c r="V3868" s="216"/>
      <c r="W3868" s="215"/>
    </row>
    <row r="3869" spans="2:23" ht="69.75" hidden="1" customHeight="1" x14ac:dyDescent="0.35">
      <c r="B3869" s="115">
        <f t="shared" si="171"/>
        <v>3864</v>
      </c>
      <c r="C3869" s="115" t="s">
        <v>1755</v>
      </c>
      <c r="D3869" s="185" t="s">
        <v>7082</v>
      </c>
      <c r="E3869" s="186"/>
      <c r="F3869" s="187"/>
      <c r="G3869" s="210">
        <v>1</v>
      </c>
      <c r="H3869" s="210"/>
      <c r="I3869" s="210">
        <v>6</v>
      </c>
      <c r="J3869" s="210"/>
      <c r="K3869" s="217">
        <v>45226</v>
      </c>
      <c r="L3869" s="217">
        <v>45226</v>
      </c>
      <c r="M3869" s="217">
        <v>45226</v>
      </c>
      <c r="N3869" s="115"/>
      <c r="O3869" s="115" t="s">
        <v>1772</v>
      </c>
      <c r="P3869" s="115">
        <f t="shared" si="172"/>
        <v>10</v>
      </c>
      <c r="Q3869" s="115">
        <f t="shared" si="173"/>
        <v>2023</v>
      </c>
      <c r="R3869" s="115"/>
      <c r="S3869" s="115" t="str">
        <f t="shared" si="170"/>
        <v>OGN</v>
      </c>
      <c r="T3869" s="115" t="str">
        <f>IFERROR(VLOOKUP(S3869,[1]LOKASI!$B$4:$D$19,2,0),"-")</f>
        <v>DISTRIK II</v>
      </c>
      <c r="U3869" s="216"/>
      <c r="V3869" s="216"/>
      <c r="W3869" s="215"/>
    </row>
    <row r="3870" spans="2:23" ht="69.75" hidden="1" customHeight="1" x14ac:dyDescent="0.35">
      <c r="B3870" s="115">
        <f t="shared" si="171"/>
        <v>3865</v>
      </c>
      <c r="C3870" s="115" t="s">
        <v>2301</v>
      </c>
      <c r="D3870" s="185" t="s">
        <v>7081</v>
      </c>
      <c r="E3870" s="186"/>
      <c r="F3870" s="187"/>
      <c r="G3870" s="210">
        <v>1</v>
      </c>
      <c r="H3870" s="210"/>
      <c r="I3870" s="210"/>
      <c r="J3870" s="210"/>
      <c r="K3870" s="217">
        <v>45226</v>
      </c>
      <c r="L3870" s="217">
        <v>45226</v>
      </c>
      <c r="M3870" s="217">
        <v>45226</v>
      </c>
      <c r="N3870" s="115"/>
      <c r="O3870" s="115" t="s">
        <v>1438</v>
      </c>
      <c r="P3870" s="115">
        <f t="shared" si="172"/>
        <v>10</v>
      </c>
      <c r="Q3870" s="115">
        <f t="shared" si="173"/>
        <v>2023</v>
      </c>
      <c r="R3870" s="115"/>
      <c r="S3870" s="115" t="str">
        <f t="shared" si="170"/>
        <v>SP KAG</v>
      </c>
      <c r="T3870" s="115" t="str">
        <f>IFERROR(VLOOKUP(S3870,[1]LOKASI!$B$4:$D$19,2,0),"-")</f>
        <v>-</v>
      </c>
      <c r="U3870" s="216"/>
      <c r="V3870" s="216"/>
      <c r="W3870" s="215"/>
    </row>
    <row r="3871" spans="2:23" ht="69.75" hidden="1" customHeight="1" x14ac:dyDescent="0.35">
      <c r="B3871" s="115">
        <f t="shared" si="171"/>
        <v>3866</v>
      </c>
      <c r="C3871" s="115" t="s">
        <v>1755</v>
      </c>
      <c r="D3871" s="185" t="s">
        <v>7083</v>
      </c>
      <c r="E3871" s="186"/>
      <c r="F3871" s="187"/>
      <c r="G3871" s="210">
        <v>1</v>
      </c>
      <c r="H3871" s="210"/>
      <c r="I3871" s="210"/>
      <c r="J3871" s="210">
        <v>12</v>
      </c>
      <c r="K3871" s="217">
        <v>45229</v>
      </c>
      <c r="L3871" s="217">
        <v>45229</v>
      </c>
      <c r="M3871" s="217">
        <v>45229</v>
      </c>
      <c r="N3871" s="115"/>
      <c r="O3871" s="115" t="s">
        <v>1040</v>
      </c>
      <c r="P3871" s="115">
        <f t="shared" si="172"/>
        <v>10</v>
      </c>
      <c r="Q3871" s="115">
        <f t="shared" si="173"/>
        <v>2023</v>
      </c>
      <c r="R3871" s="115"/>
      <c r="S3871" s="115" t="str">
        <f t="shared" si="170"/>
        <v>TLJ</v>
      </c>
      <c r="T3871" s="115" t="str">
        <f>IFERROR(VLOOKUP(S3871,[1]LOKASI!$B$4:$D$19,2,0),"-")</f>
        <v>DISTRIK I</v>
      </c>
      <c r="U3871" s="216"/>
      <c r="V3871" s="216"/>
      <c r="W3871" s="215"/>
    </row>
    <row r="3872" spans="2:23" ht="69.75" hidden="1" customHeight="1" x14ac:dyDescent="0.35">
      <c r="B3872" s="115">
        <f t="shared" si="171"/>
        <v>3867</v>
      </c>
      <c r="C3872" s="115" t="s">
        <v>1755</v>
      </c>
      <c r="D3872" s="185" t="s">
        <v>7084</v>
      </c>
      <c r="E3872" s="186"/>
      <c r="F3872" s="187"/>
      <c r="G3872" s="219">
        <v>1</v>
      </c>
      <c r="H3872" s="219"/>
      <c r="I3872" s="219"/>
      <c r="J3872" s="219">
        <v>9</v>
      </c>
      <c r="K3872" s="217">
        <v>45229</v>
      </c>
      <c r="L3872" s="217">
        <v>45229</v>
      </c>
      <c r="M3872" s="217">
        <v>45229</v>
      </c>
      <c r="N3872" s="115"/>
      <c r="O3872" s="115" t="s">
        <v>1680</v>
      </c>
      <c r="P3872" s="115">
        <f t="shared" si="172"/>
        <v>10</v>
      </c>
      <c r="Q3872" s="115">
        <f t="shared" si="173"/>
        <v>2023</v>
      </c>
      <c r="R3872" s="115"/>
      <c r="S3872" s="115" t="str">
        <f t="shared" si="170"/>
        <v>TTB</v>
      </c>
      <c r="T3872" s="115" t="str">
        <f>IFERROR(VLOOKUP(S3872,[1]LOKASI!$B$4:$D$19,2,0),"-")</f>
        <v>DISTRIK II</v>
      </c>
      <c r="U3872" s="216"/>
      <c r="V3872" s="216"/>
      <c r="W3872" s="215"/>
    </row>
    <row r="3873" spans="2:23" ht="69.75" hidden="1" customHeight="1" x14ac:dyDescent="0.35">
      <c r="B3873" s="115">
        <f t="shared" si="171"/>
        <v>3868</v>
      </c>
      <c r="C3873" s="115" t="s">
        <v>1755</v>
      </c>
      <c r="D3873" s="185" t="s">
        <v>7085</v>
      </c>
      <c r="E3873" s="186"/>
      <c r="F3873" s="187"/>
      <c r="G3873" s="219">
        <v>1</v>
      </c>
      <c r="H3873" s="219"/>
      <c r="I3873" s="219"/>
      <c r="J3873" s="219">
        <v>36</v>
      </c>
      <c r="K3873" s="217">
        <v>45229</v>
      </c>
      <c r="L3873" s="217">
        <v>45229</v>
      </c>
      <c r="M3873" s="217">
        <v>45229</v>
      </c>
      <c r="N3873" s="115"/>
      <c r="O3873" s="115" t="s">
        <v>2167</v>
      </c>
      <c r="P3873" s="115">
        <f t="shared" si="172"/>
        <v>10</v>
      </c>
      <c r="Q3873" s="115">
        <f t="shared" si="173"/>
        <v>2023</v>
      </c>
      <c r="R3873" s="115"/>
      <c r="S3873" s="115" t="str">
        <f t="shared" si="170"/>
        <v>OGN</v>
      </c>
      <c r="T3873" s="115" t="str">
        <f>IFERROR(VLOOKUP(S3873,[1]LOKASI!$B$4:$D$19,2,0),"-")</f>
        <v>DISTRIK II</v>
      </c>
      <c r="U3873" s="216"/>
      <c r="V3873" s="216"/>
      <c r="W3873" s="215"/>
    </row>
    <row r="3874" spans="2:23" ht="69.75" hidden="1" customHeight="1" x14ac:dyDescent="0.35">
      <c r="B3874" s="115">
        <f t="shared" si="171"/>
        <v>3869</v>
      </c>
      <c r="C3874" s="115" t="s">
        <v>1755</v>
      </c>
      <c r="D3874" s="185" t="s">
        <v>7086</v>
      </c>
      <c r="E3874" s="186"/>
      <c r="F3874" s="187"/>
      <c r="G3874" s="210">
        <v>1</v>
      </c>
      <c r="H3874" s="210"/>
      <c r="I3874" s="210">
        <v>1</v>
      </c>
      <c r="J3874" s="210"/>
      <c r="K3874" s="217">
        <v>45229</v>
      </c>
      <c r="L3874" s="217">
        <v>45229</v>
      </c>
      <c r="M3874" s="217">
        <v>45229</v>
      </c>
      <c r="N3874" s="115"/>
      <c r="O3874" s="115" t="s">
        <v>4243</v>
      </c>
      <c r="P3874" s="115">
        <f t="shared" si="172"/>
        <v>10</v>
      </c>
      <c r="Q3874" s="115">
        <f t="shared" si="173"/>
        <v>2023</v>
      </c>
      <c r="R3874" s="115"/>
      <c r="S3874" s="115" t="str">
        <f t="shared" si="170"/>
        <v>OGN</v>
      </c>
      <c r="T3874" s="115" t="str">
        <f>IFERROR(VLOOKUP(S3874,[1]LOKASI!$B$4:$D$19,2,0),"-")</f>
        <v>DISTRIK II</v>
      </c>
      <c r="U3874" s="216"/>
      <c r="V3874" s="216"/>
      <c r="W3874" s="215"/>
    </row>
    <row r="3875" spans="2:23" ht="69.75" hidden="1" customHeight="1" x14ac:dyDescent="0.35">
      <c r="B3875" s="115">
        <f t="shared" si="171"/>
        <v>3870</v>
      </c>
      <c r="C3875" s="115" t="s">
        <v>1755</v>
      </c>
      <c r="D3875" s="185" t="s">
        <v>7087</v>
      </c>
      <c r="E3875" s="186"/>
      <c r="F3875" s="187"/>
      <c r="G3875" s="210">
        <v>1</v>
      </c>
      <c r="H3875" s="210"/>
      <c r="I3875" s="210">
        <v>1</v>
      </c>
      <c r="J3875" s="210"/>
      <c r="K3875" s="217">
        <v>45231</v>
      </c>
      <c r="L3875" s="217">
        <v>45231</v>
      </c>
      <c r="M3875" s="217">
        <v>45231</v>
      </c>
      <c r="N3875" s="115"/>
      <c r="O3875" s="115" t="s">
        <v>1464</v>
      </c>
      <c r="P3875" s="115">
        <f t="shared" si="172"/>
        <v>11</v>
      </c>
      <c r="Q3875" s="115">
        <f t="shared" si="173"/>
        <v>2023</v>
      </c>
      <c r="R3875" s="115"/>
      <c r="S3875" s="115" t="str">
        <f t="shared" si="170"/>
        <v>LBK</v>
      </c>
      <c r="T3875" s="115" t="str">
        <f>IFERROR(VLOOKUP(S3875,[1]LOKASI!$B$4:$D$19,2,0),"-")</f>
        <v>DISTRIK I</v>
      </c>
      <c r="U3875" s="216"/>
      <c r="V3875" s="216"/>
      <c r="W3875" s="215"/>
    </row>
    <row r="3876" spans="2:23" ht="69.75" hidden="1" customHeight="1" x14ac:dyDescent="0.35">
      <c r="B3876" s="115">
        <f t="shared" si="171"/>
        <v>3871</v>
      </c>
      <c r="C3876" s="115" t="s">
        <v>2301</v>
      </c>
      <c r="D3876" s="185" t="s">
        <v>7088</v>
      </c>
      <c r="E3876" s="186"/>
      <c r="F3876" s="187"/>
      <c r="G3876" s="219">
        <v>1</v>
      </c>
      <c r="H3876" s="219"/>
      <c r="I3876" s="219">
        <v>1</v>
      </c>
      <c r="J3876" s="219"/>
      <c r="K3876" s="217">
        <v>45231</v>
      </c>
      <c r="L3876" s="217">
        <v>45231</v>
      </c>
      <c r="M3876" s="217">
        <v>45231</v>
      </c>
      <c r="N3876" s="115"/>
      <c r="O3876" s="115" t="s">
        <v>1960</v>
      </c>
      <c r="P3876" s="115">
        <f t="shared" si="172"/>
        <v>11</v>
      </c>
      <c r="Q3876" s="115">
        <f t="shared" si="173"/>
        <v>2023</v>
      </c>
      <c r="R3876" s="115"/>
      <c r="S3876" s="115" t="str">
        <f t="shared" si="170"/>
        <v>SKG LBK</v>
      </c>
      <c r="T3876" s="115" t="str">
        <f>IFERROR(VLOOKUP(S3876,[1]LOKASI!$B$4:$D$19,2,0),"-")</f>
        <v>-</v>
      </c>
      <c r="U3876" s="216"/>
      <c r="V3876" s="216"/>
      <c r="W3876" s="215"/>
    </row>
    <row r="3877" spans="2:23" ht="69.75" hidden="1" customHeight="1" x14ac:dyDescent="0.35">
      <c r="B3877" s="115">
        <f t="shared" si="171"/>
        <v>3872</v>
      </c>
      <c r="C3877" s="115" t="s">
        <v>1755</v>
      </c>
      <c r="D3877" s="185" t="s">
        <v>7089</v>
      </c>
      <c r="E3877" s="186"/>
      <c r="F3877" s="187"/>
      <c r="G3877" s="210">
        <v>1</v>
      </c>
      <c r="H3877" s="210"/>
      <c r="I3877" s="210"/>
      <c r="J3877" s="210">
        <v>36</v>
      </c>
      <c r="K3877" s="217">
        <v>45231</v>
      </c>
      <c r="L3877" s="217">
        <v>45231</v>
      </c>
      <c r="M3877" s="217">
        <v>45231</v>
      </c>
      <c r="N3877" s="115"/>
      <c r="O3877" s="115" t="s">
        <v>1357</v>
      </c>
      <c r="P3877" s="115">
        <f t="shared" si="172"/>
        <v>11</v>
      </c>
      <c r="Q3877" s="115">
        <f t="shared" si="173"/>
        <v>2023</v>
      </c>
      <c r="R3877" s="115"/>
      <c r="S3877" s="115" t="str">
        <f t="shared" si="170"/>
        <v>BRG</v>
      </c>
      <c r="T3877" s="115" t="str">
        <f>IFERROR(VLOOKUP(S3877,[1]LOKASI!$B$4:$D$19,2,0),"-")</f>
        <v>DISTRIK III</v>
      </c>
      <c r="U3877" s="216"/>
      <c r="V3877" s="216"/>
      <c r="W3877" s="215"/>
    </row>
    <row r="3878" spans="2:23" ht="69.75" hidden="1" customHeight="1" x14ac:dyDescent="0.35">
      <c r="B3878" s="115">
        <f t="shared" si="171"/>
        <v>3873</v>
      </c>
      <c r="C3878" s="115" t="s">
        <v>2301</v>
      </c>
      <c r="D3878" s="185" t="s">
        <v>7090</v>
      </c>
      <c r="E3878" s="186"/>
      <c r="F3878" s="187"/>
      <c r="G3878" s="210">
        <v>1</v>
      </c>
      <c r="H3878" s="210"/>
      <c r="I3878" s="210"/>
      <c r="J3878" s="210">
        <v>36</v>
      </c>
      <c r="K3878" s="217">
        <v>45232</v>
      </c>
      <c r="L3878" s="217">
        <v>45232</v>
      </c>
      <c r="M3878" s="217">
        <v>45232</v>
      </c>
      <c r="N3878" s="115"/>
      <c r="O3878" s="115" t="s">
        <v>1449</v>
      </c>
      <c r="P3878" s="115">
        <f t="shared" si="172"/>
        <v>11</v>
      </c>
      <c r="Q3878" s="115">
        <f t="shared" si="173"/>
        <v>2023</v>
      </c>
      <c r="R3878" s="115"/>
      <c r="S3878" s="115" t="str">
        <f t="shared" si="170"/>
        <v>KAG-17</v>
      </c>
      <c r="T3878" s="115" t="str">
        <f>IFERROR(VLOOKUP(S3878,[1]LOKASI!$B$4:$D$19,2,0),"-")</f>
        <v>-</v>
      </c>
      <c r="U3878" s="216"/>
      <c r="V3878" s="216"/>
      <c r="W3878" s="215"/>
    </row>
    <row r="3879" spans="2:23" ht="69.75" hidden="1" customHeight="1" x14ac:dyDescent="0.35">
      <c r="B3879" s="115">
        <f t="shared" si="171"/>
        <v>3874</v>
      </c>
      <c r="C3879" s="115" t="s">
        <v>1755</v>
      </c>
      <c r="D3879" s="185" t="s">
        <v>7091</v>
      </c>
      <c r="E3879" s="186"/>
      <c r="F3879" s="187"/>
      <c r="G3879" s="210">
        <v>2</v>
      </c>
      <c r="H3879" s="210">
        <v>2</v>
      </c>
      <c r="I3879" s="210"/>
      <c r="J3879" s="210"/>
      <c r="K3879" s="217">
        <v>45233</v>
      </c>
      <c r="L3879" s="217">
        <v>45233</v>
      </c>
      <c r="M3879" s="217">
        <v>45233</v>
      </c>
      <c r="N3879" s="115"/>
      <c r="O3879" s="115" t="s">
        <v>1362</v>
      </c>
      <c r="P3879" s="115">
        <f t="shared" si="172"/>
        <v>11</v>
      </c>
      <c r="Q3879" s="115">
        <f t="shared" si="173"/>
        <v>2023</v>
      </c>
      <c r="R3879" s="115"/>
      <c r="S3879" s="115" t="str">
        <f t="shared" si="170"/>
        <v>BRG</v>
      </c>
      <c r="T3879" s="115" t="str">
        <f>IFERROR(VLOOKUP(S3879,[1]LOKASI!$B$4:$D$19,2,0),"-")</f>
        <v>DISTRIK III</v>
      </c>
      <c r="U3879" s="216"/>
      <c r="V3879" s="216"/>
      <c r="W3879" s="215"/>
    </row>
    <row r="3880" spans="2:23" ht="69.75" hidden="1" customHeight="1" x14ac:dyDescent="0.35">
      <c r="B3880" s="115">
        <f t="shared" si="171"/>
        <v>3875</v>
      </c>
      <c r="C3880" s="115" t="s">
        <v>1755</v>
      </c>
      <c r="D3880" s="185" t="s">
        <v>7092</v>
      </c>
      <c r="E3880" s="186"/>
      <c r="F3880" s="187"/>
      <c r="G3880" s="210">
        <v>1</v>
      </c>
      <c r="H3880" s="210"/>
      <c r="I3880" s="210">
        <v>1</v>
      </c>
      <c r="J3880" s="210"/>
      <c r="K3880" s="217">
        <v>45235</v>
      </c>
      <c r="L3880" s="217">
        <v>45235</v>
      </c>
      <c r="M3880" s="217">
        <v>45236</v>
      </c>
      <c r="N3880" s="115"/>
      <c r="O3880" s="115" t="s">
        <v>1680</v>
      </c>
      <c r="P3880" s="115">
        <f t="shared" si="172"/>
        <v>11</v>
      </c>
      <c r="Q3880" s="115">
        <f t="shared" si="173"/>
        <v>2023</v>
      </c>
      <c r="R3880" s="115"/>
      <c r="S3880" s="115" t="str">
        <f t="shared" si="170"/>
        <v>TTB</v>
      </c>
      <c r="T3880" s="115" t="str">
        <f>IFERROR(VLOOKUP(S3880,[1]LOKASI!$B$4:$D$19,2,0),"-")</f>
        <v>DISTRIK II</v>
      </c>
      <c r="U3880" s="216"/>
      <c r="V3880" s="216"/>
      <c r="W3880" s="215"/>
    </row>
    <row r="3881" spans="2:23" ht="69.75" hidden="1" customHeight="1" x14ac:dyDescent="0.35">
      <c r="B3881" s="115">
        <f t="shared" si="171"/>
        <v>3876</v>
      </c>
      <c r="C3881" s="115" t="s">
        <v>1755</v>
      </c>
      <c r="D3881" s="185" t="s">
        <v>7093</v>
      </c>
      <c r="E3881" s="186"/>
      <c r="F3881" s="187"/>
      <c r="G3881" s="210">
        <v>1</v>
      </c>
      <c r="H3881" s="210">
        <v>1</v>
      </c>
      <c r="I3881" s="210"/>
      <c r="J3881" s="210"/>
      <c r="K3881" s="217">
        <v>45235</v>
      </c>
      <c r="L3881" s="217">
        <v>45235</v>
      </c>
      <c r="M3881" s="217">
        <v>45235</v>
      </c>
      <c r="N3881" s="115"/>
      <c r="O3881" s="115" t="s">
        <v>1681</v>
      </c>
      <c r="P3881" s="115">
        <f t="shared" si="172"/>
        <v>11</v>
      </c>
      <c r="Q3881" s="115">
        <f t="shared" si="173"/>
        <v>2023</v>
      </c>
      <c r="R3881" s="115"/>
      <c r="S3881" s="115" t="str">
        <f t="shared" si="170"/>
        <v>TTB</v>
      </c>
      <c r="T3881" s="115" t="str">
        <f>IFERROR(VLOOKUP(S3881,[1]LOKASI!$B$4:$D$19,2,0),"-")</f>
        <v>DISTRIK II</v>
      </c>
      <c r="U3881" s="216"/>
      <c r="V3881" s="216"/>
      <c r="W3881" s="215"/>
    </row>
    <row r="3882" spans="2:23" ht="69.75" hidden="1" customHeight="1" x14ac:dyDescent="0.35">
      <c r="B3882" s="115">
        <f t="shared" si="171"/>
        <v>3877</v>
      </c>
      <c r="C3882" s="115" t="s">
        <v>1755</v>
      </c>
      <c r="D3882" s="185" t="s">
        <v>7094</v>
      </c>
      <c r="E3882" s="186"/>
      <c r="F3882" s="187"/>
      <c r="G3882" s="210">
        <v>1</v>
      </c>
      <c r="H3882" s="210"/>
      <c r="I3882" s="210"/>
      <c r="J3882" s="210">
        <v>24</v>
      </c>
      <c r="K3882" s="217">
        <v>45236</v>
      </c>
      <c r="L3882" s="217">
        <v>45236</v>
      </c>
      <c r="M3882" s="217">
        <v>45236</v>
      </c>
      <c r="N3882" s="115"/>
      <c r="O3882" s="115" t="s">
        <v>1040</v>
      </c>
      <c r="P3882" s="115">
        <f t="shared" si="172"/>
        <v>11</v>
      </c>
      <c r="Q3882" s="115">
        <f t="shared" si="173"/>
        <v>2023</v>
      </c>
      <c r="R3882" s="115"/>
      <c r="S3882" s="115" t="str">
        <f t="shared" si="170"/>
        <v>TLJ</v>
      </c>
      <c r="T3882" s="115" t="str">
        <f>IFERROR(VLOOKUP(S3882,[1]LOKASI!$B$4:$D$19,2,0),"-")</f>
        <v>DISTRIK I</v>
      </c>
      <c r="U3882" s="216"/>
      <c r="V3882" s="216"/>
      <c r="W3882" s="215"/>
    </row>
    <row r="3883" spans="2:23" ht="69.75" hidden="1" customHeight="1" x14ac:dyDescent="0.35">
      <c r="B3883" s="115">
        <f t="shared" si="171"/>
        <v>3878</v>
      </c>
      <c r="C3883" s="115" t="s">
        <v>1755</v>
      </c>
      <c r="D3883" s="185" t="s">
        <v>7095</v>
      </c>
      <c r="E3883" s="186"/>
      <c r="F3883" s="187"/>
      <c r="G3883" s="210">
        <v>1</v>
      </c>
      <c r="H3883" s="210"/>
      <c r="I3883" s="210">
        <v>1</v>
      </c>
      <c r="J3883" s="210"/>
      <c r="K3883" s="217">
        <v>45236</v>
      </c>
      <c r="L3883" s="217">
        <v>45236</v>
      </c>
      <c r="M3883" s="217">
        <v>45236</v>
      </c>
      <c r="N3883" s="115"/>
      <c r="O3883" s="115" t="s">
        <v>1681</v>
      </c>
      <c r="P3883" s="115">
        <f t="shared" si="172"/>
        <v>11</v>
      </c>
      <c r="Q3883" s="115">
        <f t="shared" si="173"/>
        <v>2023</v>
      </c>
      <c r="R3883" s="115"/>
      <c r="S3883" s="115" t="str">
        <f t="shared" si="170"/>
        <v>TTB</v>
      </c>
      <c r="T3883" s="115" t="str">
        <f>IFERROR(VLOOKUP(S3883,[1]LOKASI!$B$4:$D$19,2,0),"-")</f>
        <v>DISTRIK II</v>
      </c>
      <c r="U3883" s="216"/>
      <c r="V3883" s="216"/>
      <c r="W3883" s="215"/>
    </row>
    <row r="3884" spans="2:23" ht="69.75" hidden="1" customHeight="1" x14ac:dyDescent="0.35">
      <c r="B3884" s="115">
        <f t="shared" si="171"/>
        <v>3879</v>
      </c>
      <c r="C3884" s="115" t="s">
        <v>1755</v>
      </c>
      <c r="D3884" s="185" t="s">
        <v>7096</v>
      </c>
      <c r="E3884" s="186"/>
      <c r="F3884" s="187"/>
      <c r="G3884" s="210">
        <v>1</v>
      </c>
      <c r="H3884" s="210"/>
      <c r="I3884" s="210"/>
      <c r="J3884" s="210">
        <v>12</v>
      </c>
      <c r="K3884" s="217">
        <v>45236</v>
      </c>
      <c r="L3884" s="217">
        <v>45236</v>
      </c>
      <c r="M3884" s="217">
        <v>45236</v>
      </c>
      <c r="N3884" s="115"/>
      <c r="O3884" s="115" t="s">
        <v>3186</v>
      </c>
      <c r="P3884" s="115">
        <f t="shared" si="172"/>
        <v>11</v>
      </c>
      <c r="Q3884" s="115">
        <f t="shared" si="173"/>
        <v>2023</v>
      </c>
      <c r="R3884" s="115"/>
      <c r="S3884" s="115" t="str">
        <f t="shared" si="170"/>
        <v>OGN</v>
      </c>
      <c r="T3884" s="115" t="str">
        <f>IFERROR(VLOOKUP(S3884,[1]LOKASI!$B$4:$D$19,2,0),"-")</f>
        <v>DISTRIK II</v>
      </c>
      <c r="U3884" s="216"/>
      <c r="V3884" s="216"/>
      <c r="W3884" s="215"/>
    </row>
    <row r="3885" spans="2:23" ht="69.75" hidden="1" customHeight="1" x14ac:dyDescent="0.35">
      <c r="B3885" s="115">
        <f t="shared" si="171"/>
        <v>3880</v>
      </c>
      <c r="C3885" s="115" t="s">
        <v>1755</v>
      </c>
      <c r="D3885" s="185" t="s">
        <v>7097</v>
      </c>
      <c r="E3885" s="186"/>
      <c r="F3885" s="187"/>
      <c r="G3885" s="210">
        <v>1</v>
      </c>
      <c r="H3885" s="210"/>
      <c r="I3885" s="210">
        <v>1</v>
      </c>
      <c r="J3885" s="210"/>
      <c r="K3885" s="217">
        <v>45236</v>
      </c>
      <c r="L3885" s="217">
        <v>45236</v>
      </c>
      <c r="M3885" s="217">
        <v>45236</v>
      </c>
      <c r="N3885" s="115"/>
      <c r="O3885" s="115" t="s">
        <v>1452</v>
      </c>
      <c r="P3885" s="115">
        <f t="shared" si="172"/>
        <v>11</v>
      </c>
      <c r="Q3885" s="115">
        <f t="shared" si="173"/>
        <v>2023</v>
      </c>
      <c r="R3885" s="115"/>
      <c r="S3885" s="115" t="str">
        <f t="shared" si="170"/>
        <v>KAG</v>
      </c>
      <c r="T3885" s="115" t="str">
        <f>IFERROR(VLOOKUP(S3885,[1]LOKASI!$B$4:$D$19,2,0),"-")</f>
        <v>DISTRIK III</v>
      </c>
      <c r="U3885" s="216"/>
      <c r="V3885" s="216"/>
      <c r="W3885" s="215"/>
    </row>
    <row r="3886" spans="2:23" ht="69.75" hidden="1" customHeight="1" x14ac:dyDescent="0.35">
      <c r="B3886" s="115">
        <f t="shared" si="171"/>
        <v>3881</v>
      </c>
      <c r="C3886" s="115" t="s">
        <v>1755</v>
      </c>
      <c r="D3886" s="185" t="s">
        <v>7098</v>
      </c>
      <c r="E3886" s="186"/>
      <c r="F3886" s="187"/>
      <c r="G3886" s="210">
        <v>1</v>
      </c>
      <c r="H3886" s="210"/>
      <c r="I3886" s="210">
        <v>1</v>
      </c>
      <c r="J3886" s="210"/>
      <c r="K3886" s="217">
        <v>45237</v>
      </c>
      <c r="L3886" s="217">
        <v>45237</v>
      </c>
      <c r="M3886" s="217">
        <v>45237</v>
      </c>
      <c r="N3886" s="115"/>
      <c r="O3886" s="115" t="s">
        <v>1054</v>
      </c>
      <c r="P3886" s="115">
        <f t="shared" si="172"/>
        <v>11</v>
      </c>
      <c r="Q3886" s="115">
        <f t="shared" si="173"/>
        <v>2023</v>
      </c>
      <c r="R3886" s="115"/>
      <c r="S3886" s="115" t="str">
        <f t="shared" si="170"/>
        <v>TLJ</v>
      </c>
      <c r="T3886" s="115" t="str">
        <f>IFERROR(VLOOKUP(S3886,[1]LOKASI!$B$4:$D$19,2,0),"-")</f>
        <v>DISTRIK I</v>
      </c>
      <c r="U3886" s="216"/>
      <c r="V3886" s="216"/>
      <c r="W3886" s="215"/>
    </row>
    <row r="3887" spans="2:23" ht="69.75" hidden="1" customHeight="1" x14ac:dyDescent="0.35">
      <c r="B3887" s="115">
        <f t="shared" si="171"/>
        <v>3882</v>
      </c>
      <c r="C3887" s="115" t="s">
        <v>1755</v>
      </c>
      <c r="D3887" s="185" t="s">
        <v>7099</v>
      </c>
      <c r="E3887" s="186"/>
      <c r="F3887" s="187"/>
      <c r="G3887" s="219">
        <v>1</v>
      </c>
      <c r="H3887" s="219"/>
      <c r="I3887" s="219"/>
      <c r="J3887" s="219">
        <v>12</v>
      </c>
      <c r="K3887" s="217">
        <v>45237</v>
      </c>
      <c r="L3887" s="217">
        <v>45237</v>
      </c>
      <c r="M3887" s="217">
        <v>45237</v>
      </c>
      <c r="N3887" s="115"/>
      <c r="O3887" s="115" t="s">
        <v>3669</v>
      </c>
      <c r="P3887" s="115">
        <f t="shared" si="172"/>
        <v>11</v>
      </c>
      <c r="Q3887" s="115">
        <f t="shared" si="173"/>
        <v>2023</v>
      </c>
      <c r="R3887" s="115"/>
      <c r="S3887" s="115" t="str">
        <f t="shared" si="170"/>
        <v>OGN</v>
      </c>
      <c r="T3887" s="115" t="str">
        <f>IFERROR(VLOOKUP(S3887,[1]LOKASI!$B$4:$D$19,2,0),"-")</f>
        <v>DISTRIK II</v>
      </c>
      <c r="U3887" s="216"/>
      <c r="V3887" s="216"/>
      <c r="W3887" s="215"/>
    </row>
    <row r="3888" spans="2:23" ht="69.75" hidden="1" customHeight="1" x14ac:dyDescent="0.35">
      <c r="B3888" s="115">
        <f t="shared" si="171"/>
        <v>3883</v>
      </c>
      <c r="C3888" s="115" t="s">
        <v>1755</v>
      </c>
      <c r="D3888" s="185" t="s">
        <v>7100</v>
      </c>
      <c r="E3888" s="186"/>
      <c r="F3888" s="187"/>
      <c r="G3888" s="219">
        <v>1</v>
      </c>
      <c r="H3888" s="219"/>
      <c r="I3888" s="219"/>
      <c r="J3888" s="219">
        <v>18</v>
      </c>
      <c r="K3888" s="217">
        <v>45237</v>
      </c>
      <c r="L3888" s="217">
        <v>45237</v>
      </c>
      <c r="M3888" s="217">
        <v>45237</v>
      </c>
      <c r="N3888" s="115"/>
      <c r="O3888" s="115" t="s">
        <v>1362</v>
      </c>
      <c r="P3888" s="115">
        <f t="shared" si="172"/>
        <v>11</v>
      </c>
      <c r="Q3888" s="115">
        <f t="shared" si="173"/>
        <v>2023</v>
      </c>
      <c r="R3888" s="115"/>
      <c r="S3888" s="115" t="str">
        <f t="shared" si="170"/>
        <v>BRG</v>
      </c>
      <c r="T3888" s="115" t="str">
        <f>IFERROR(VLOOKUP(S3888,[1]LOKASI!$B$4:$D$19,2,0),"-")</f>
        <v>DISTRIK III</v>
      </c>
      <c r="U3888" s="216"/>
      <c r="V3888" s="216"/>
      <c r="W3888" s="215"/>
    </row>
    <row r="3889" spans="2:23" ht="69.75" hidden="1" customHeight="1" x14ac:dyDescent="0.35">
      <c r="B3889" s="115">
        <f t="shared" si="171"/>
        <v>3884</v>
      </c>
      <c r="C3889" s="115" t="s">
        <v>1755</v>
      </c>
      <c r="D3889" s="185" t="s">
        <v>7101</v>
      </c>
      <c r="E3889" s="186"/>
      <c r="F3889" s="187"/>
      <c r="G3889" s="219">
        <v>1</v>
      </c>
      <c r="H3889" s="219"/>
      <c r="I3889" s="219"/>
      <c r="J3889" s="219">
        <v>24</v>
      </c>
      <c r="K3889" s="217">
        <v>45238</v>
      </c>
      <c r="L3889" s="217">
        <v>45238</v>
      </c>
      <c r="M3889" s="217">
        <v>45238</v>
      </c>
      <c r="N3889" s="115"/>
      <c r="O3889" s="115" t="s">
        <v>4344</v>
      </c>
      <c r="P3889" s="115">
        <f t="shared" si="172"/>
        <v>11</v>
      </c>
      <c r="Q3889" s="115">
        <f t="shared" si="173"/>
        <v>2023</v>
      </c>
      <c r="R3889" s="115"/>
      <c r="S3889" s="115" t="str">
        <f t="shared" si="170"/>
        <v>PMT</v>
      </c>
      <c r="T3889" s="115" t="str">
        <f>IFERROR(VLOOKUP(S3889,[1]LOKASI!$B$4:$D$19,2,0),"-")</f>
        <v>-</v>
      </c>
      <c r="U3889" s="216"/>
      <c r="V3889" s="216"/>
      <c r="W3889" s="215"/>
    </row>
    <row r="3890" spans="2:23" ht="69.75" hidden="1" customHeight="1" x14ac:dyDescent="0.35">
      <c r="B3890" s="115">
        <f t="shared" si="171"/>
        <v>3885</v>
      </c>
      <c r="C3890" s="115" t="s">
        <v>3679</v>
      </c>
      <c r="D3890" s="185" t="s">
        <v>7102</v>
      </c>
      <c r="E3890" s="186"/>
      <c r="F3890" s="187"/>
      <c r="G3890" s="219">
        <v>1</v>
      </c>
      <c r="H3890" s="219"/>
      <c r="I3890" s="219"/>
      <c r="J3890" s="219">
        <v>24</v>
      </c>
      <c r="K3890" s="217">
        <v>45239</v>
      </c>
      <c r="L3890" s="217">
        <v>45239</v>
      </c>
      <c r="M3890" s="217">
        <v>45239</v>
      </c>
      <c r="N3890" s="115"/>
      <c r="O3890" s="115" t="s">
        <v>1519</v>
      </c>
      <c r="P3890" s="115">
        <f t="shared" si="172"/>
        <v>11</v>
      </c>
      <c r="Q3890" s="115">
        <f t="shared" si="173"/>
        <v>2023</v>
      </c>
      <c r="R3890" s="115"/>
      <c r="S3890" s="115" t="str">
        <f t="shared" si="170"/>
        <v>PMB</v>
      </c>
      <c r="T3890" s="115" t="str">
        <f>IFERROR(VLOOKUP(S3890,[1]LOKASI!$B$4:$D$19,2,0),"-")</f>
        <v>DISTRIK I</v>
      </c>
      <c r="U3890" s="216"/>
      <c r="V3890" s="216"/>
      <c r="W3890" s="215"/>
    </row>
    <row r="3891" spans="2:23" ht="69.75" hidden="1" customHeight="1" x14ac:dyDescent="0.35">
      <c r="B3891" s="115">
        <f t="shared" si="171"/>
        <v>3886</v>
      </c>
      <c r="C3891" s="115" t="s">
        <v>1755</v>
      </c>
      <c r="D3891" s="185" t="s">
        <v>7103</v>
      </c>
      <c r="E3891" s="186"/>
      <c r="F3891" s="187"/>
      <c r="G3891" s="219">
        <v>1</v>
      </c>
      <c r="H3891" s="219"/>
      <c r="I3891" s="219"/>
      <c r="J3891" s="219">
        <v>9</v>
      </c>
      <c r="K3891" s="217">
        <v>45239</v>
      </c>
      <c r="L3891" s="217">
        <v>45239</v>
      </c>
      <c r="M3891" s="217">
        <v>45239</v>
      </c>
      <c r="N3891" s="115"/>
      <c r="O3891" s="115" t="s">
        <v>1362</v>
      </c>
      <c r="P3891" s="115">
        <f t="shared" si="172"/>
        <v>11</v>
      </c>
      <c r="Q3891" s="115">
        <f t="shared" si="173"/>
        <v>2023</v>
      </c>
      <c r="R3891" s="115"/>
      <c r="S3891" s="115" t="str">
        <f t="shared" si="170"/>
        <v>BRG</v>
      </c>
      <c r="T3891" s="115" t="str">
        <f>IFERROR(VLOOKUP(S3891,[1]LOKASI!$B$4:$D$19,2,0),"-")</f>
        <v>DISTRIK III</v>
      </c>
      <c r="U3891" s="216"/>
      <c r="V3891" s="216"/>
      <c r="W3891" s="215"/>
    </row>
    <row r="3892" spans="2:23" ht="69.75" hidden="1" customHeight="1" x14ac:dyDescent="0.35">
      <c r="B3892" s="115">
        <f t="shared" si="171"/>
        <v>3887</v>
      </c>
      <c r="C3892" s="115" t="s">
        <v>3679</v>
      </c>
      <c r="D3892" s="185" t="s">
        <v>7104</v>
      </c>
      <c r="E3892" s="186"/>
      <c r="F3892" s="187"/>
      <c r="G3892" s="210">
        <v>1</v>
      </c>
      <c r="H3892" s="210"/>
      <c r="I3892" s="210">
        <v>1</v>
      </c>
      <c r="J3892" s="210"/>
      <c r="K3892" s="217">
        <v>45240</v>
      </c>
      <c r="L3892" s="217">
        <v>45240</v>
      </c>
      <c r="M3892" s="217">
        <v>45240</v>
      </c>
      <c r="N3892" s="115"/>
      <c r="O3892" s="115" t="s">
        <v>3669</v>
      </c>
      <c r="P3892" s="115">
        <f t="shared" si="172"/>
        <v>11</v>
      </c>
      <c r="Q3892" s="115">
        <f t="shared" si="173"/>
        <v>2023</v>
      </c>
      <c r="R3892" s="115"/>
      <c r="S3892" s="115" t="str">
        <f t="shared" si="170"/>
        <v>OGN</v>
      </c>
      <c r="T3892" s="115" t="str">
        <f>IFERROR(VLOOKUP(S3892,[1]LOKASI!$B$4:$D$19,2,0),"-")</f>
        <v>DISTRIK II</v>
      </c>
      <c r="U3892" s="216"/>
      <c r="V3892" s="216"/>
      <c r="W3892" s="215"/>
    </row>
    <row r="3893" spans="2:23" ht="69.75" hidden="1" customHeight="1" x14ac:dyDescent="0.35">
      <c r="B3893" s="115">
        <f t="shared" si="171"/>
        <v>3888</v>
      </c>
      <c r="C3893" s="115" t="s">
        <v>3679</v>
      </c>
      <c r="D3893" s="185" t="s">
        <v>7105</v>
      </c>
      <c r="E3893" s="186"/>
      <c r="F3893" s="187"/>
      <c r="G3893" s="219">
        <v>1</v>
      </c>
      <c r="H3893" s="219"/>
      <c r="I3893" s="219"/>
      <c r="J3893" s="219">
        <v>36</v>
      </c>
      <c r="K3893" s="217">
        <v>45241</v>
      </c>
      <c r="L3893" s="217">
        <v>45241</v>
      </c>
      <c r="M3893" s="217">
        <v>45241</v>
      </c>
      <c r="N3893" s="115"/>
      <c r="O3893" s="115" t="s">
        <v>1519</v>
      </c>
      <c r="P3893" s="115">
        <f t="shared" si="172"/>
        <v>11</v>
      </c>
      <c r="Q3893" s="115">
        <f t="shared" si="173"/>
        <v>2023</v>
      </c>
      <c r="R3893" s="115"/>
      <c r="S3893" s="115" t="str">
        <f t="shared" si="170"/>
        <v>PMB</v>
      </c>
      <c r="T3893" s="115" t="str">
        <f>IFERROR(VLOOKUP(S3893,[1]LOKASI!$B$4:$D$19,2,0),"-")</f>
        <v>DISTRIK I</v>
      </c>
      <c r="U3893" s="216"/>
      <c r="V3893" s="216"/>
      <c r="W3893" s="215"/>
    </row>
    <row r="3894" spans="2:23" ht="69.75" hidden="1" customHeight="1" x14ac:dyDescent="0.35">
      <c r="B3894" s="115">
        <f t="shared" si="171"/>
        <v>3889</v>
      </c>
      <c r="C3894" s="115" t="s">
        <v>3679</v>
      </c>
      <c r="D3894" s="185" t="s">
        <v>7106</v>
      </c>
      <c r="E3894" s="186"/>
      <c r="F3894" s="187"/>
      <c r="G3894" s="210">
        <v>1</v>
      </c>
      <c r="H3894" s="210">
        <v>1</v>
      </c>
      <c r="I3894" s="210"/>
      <c r="J3894" s="210"/>
      <c r="K3894" s="217">
        <v>45241</v>
      </c>
      <c r="L3894" s="217">
        <v>45241</v>
      </c>
      <c r="M3894" s="217">
        <v>45241</v>
      </c>
      <c r="N3894" s="115"/>
      <c r="O3894" s="115" t="s">
        <v>2059</v>
      </c>
      <c r="P3894" s="115">
        <f t="shared" si="172"/>
        <v>11</v>
      </c>
      <c r="Q3894" s="115">
        <f t="shared" si="173"/>
        <v>2023</v>
      </c>
      <c r="R3894" s="115"/>
      <c r="S3894" s="115" t="str">
        <f t="shared" si="170"/>
        <v>TMT</v>
      </c>
      <c r="T3894" s="115" t="str">
        <f>IFERROR(VLOOKUP(S3894,[1]LOKASI!$B$4:$D$19,2,0),"-")</f>
        <v>DISTRIK II</v>
      </c>
      <c r="U3894" s="216"/>
      <c r="V3894" s="216"/>
      <c r="W3894" s="215"/>
    </row>
    <row r="3895" spans="2:23" ht="69.75" hidden="1" customHeight="1" x14ac:dyDescent="0.35">
      <c r="B3895" s="115">
        <f t="shared" si="171"/>
        <v>3890</v>
      </c>
      <c r="C3895" s="115" t="s">
        <v>1300</v>
      </c>
      <c r="D3895" s="185" t="s">
        <v>7107</v>
      </c>
      <c r="E3895" s="186"/>
      <c r="F3895" s="187"/>
      <c r="G3895" s="210">
        <v>1</v>
      </c>
      <c r="H3895" s="210">
        <v>1</v>
      </c>
      <c r="I3895" s="210"/>
      <c r="J3895" s="210"/>
      <c r="K3895" s="217">
        <v>45242</v>
      </c>
      <c r="L3895" s="217">
        <v>45242</v>
      </c>
      <c r="M3895" s="217">
        <v>45242</v>
      </c>
      <c r="N3895" s="115"/>
      <c r="O3895" s="115" t="s">
        <v>3045</v>
      </c>
      <c r="P3895" s="115">
        <f t="shared" si="172"/>
        <v>11</v>
      </c>
      <c r="Q3895" s="115">
        <f t="shared" si="173"/>
        <v>2023</v>
      </c>
      <c r="R3895" s="115"/>
      <c r="S3895" s="115" t="str">
        <f t="shared" si="170"/>
        <v>TLJ - PPP</v>
      </c>
      <c r="T3895" s="115" t="str">
        <f>IFERROR(VLOOKUP(S3895,[1]LOKASI!$B$4:$D$19,2,0),"-")</f>
        <v>-</v>
      </c>
      <c r="U3895" s="216"/>
      <c r="V3895" s="216"/>
      <c r="W3895" s="215"/>
    </row>
    <row r="3896" spans="2:23" ht="69.75" hidden="1" customHeight="1" x14ac:dyDescent="0.35">
      <c r="B3896" s="115">
        <f t="shared" si="171"/>
        <v>3891</v>
      </c>
      <c r="C3896" s="115" t="s">
        <v>3679</v>
      </c>
      <c r="D3896" s="185" t="s">
        <v>7108</v>
      </c>
      <c r="E3896" s="186"/>
      <c r="F3896" s="187"/>
      <c r="G3896" s="219">
        <v>1</v>
      </c>
      <c r="H3896" s="219"/>
      <c r="I3896" s="219"/>
      <c r="J3896" s="219">
        <v>12</v>
      </c>
      <c r="K3896" s="217">
        <v>45242</v>
      </c>
      <c r="L3896" s="217">
        <v>45242</v>
      </c>
      <c r="M3896" s="217">
        <v>45242</v>
      </c>
      <c r="N3896" s="115"/>
      <c r="O3896" s="115" t="s">
        <v>6534</v>
      </c>
      <c r="P3896" s="115">
        <f t="shared" si="172"/>
        <v>11</v>
      </c>
      <c r="Q3896" s="115">
        <f t="shared" si="173"/>
        <v>2023</v>
      </c>
      <c r="R3896" s="115"/>
      <c r="S3896" s="115" t="str">
        <f t="shared" si="170"/>
        <v>TMT</v>
      </c>
      <c r="T3896" s="115" t="str">
        <f>IFERROR(VLOOKUP(S3896,[1]LOKASI!$B$4:$D$19,2,0),"-")</f>
        <v>DISTRIK II</v>
      </c>
      <c r="U3896" s="216"/>
      <c r="V3896" s="216"/>
      <c r="W3896" s="215"/>
    </row>
    <row r="3897" spans="2:23" ht="69.75" hidden="1" customHeight="1" x14ac:dyDescent="0.35">
      <c r="B3897" s="115">
        <f t="shared" si="171"/>
        <v>3892</v>
      </c>
      <c r="C3897" s="115" t="s">
        <v>3679</v>
      </c>
      <c r="D3897" s="185" t="s">
        <v>7109</v>
      </c>
      <c r="E3897" s="186"/>
      <c r="F3897" s="187"/>
      <c r="G3897" s="210">
        <v>1</v>
      </c>
      <c r="H3897" s="210"/>
      <c r="I3897" s="210">
        <v>1</v>
      </c>
      <c r="J3897" s="210"/>
      <c r="K3897" s="217">
        <v>45242</v>
      </c>
      <c r="L3897" s="217">
        <v>45242</v>
      </c>
      <c r="M3897" s="217">
        <v>45242</v>
      </c>
      <c r="N3897" s="115"/>
      <c r="O3897" s="115" t="s">
        <v>2059</v>
      </c>
      <c r="P3897" s="115">
        <f t="shared" si="172"/>
        <v>11</v>
      </c>
      <c r="Q3897" s="115">
        <f t="shared" si="173"/>
        <v>2023</v>
      </c>
      <c r="R3897" s="115"/>
      <c r="S3897" s="115" t="str">
        <f t="shared" si="170"/>
        <v>TMT</v>
      </c>
      <c r="T3897" s="115" t="str">
        <f>IFERROR(VLOOKUP(S3897,[1]LOKASI!$B$4:$D$19,2,0),"-")</f>
        <v>DISTRIK II</v>
      </c>
      <c r="U3897" s="216"/>
      <c r="V3897" s="216"/>
      <c r="W3897" s="215"/>
    </row>
    <row r="3898" spans="2:23" ht="69.75" hidden="1" customHeight="1" x14ac:dyDescent="0.35">
      <c r="B3898" s="115">
        <f t="shared" si="171"/>
        <v>3893</v>
      </c>
      <c r="C3898" s="115" t="s">
        <v>3679</v>
      </c>
      <c r="D3898" s="185" t="s">
        <v>7110</v>
      </c>
      <c r="E3898" s="186"/>
      <c r="F3898" s="187"/>
      <c r="G3898" s="210">
        <v>1</v>
      </c>
      <c r="H3898" s="210"/>
      <c r="I3898" s="210">
        <v>1</v>
      </c>
      <c r="J3898" s="210"/>
      <c r="K3898" s="217">
        <v>45242</v>
      </c>
      <c r="L3898" s="217">
        <v>45242</v>
      </c>
      <c r="M3898" s="217">
        <v>45242</v>
      </c>
      <c r="N3898" s="115"/>
      <c r="O3898" s="115" t="s">
        <v>1347</v>
      </c>
      <c r="P3898" s="115">
        <f t="shared" si="172"/>
        <v>11</v>
      </c>
      <c r="Q3898" s="115">
        <f t="shared" si="173"/>
        <v>2023</v>
      </c>
      <c r="R3898" s="115"/>
      <c r="S3898" s="115" t="str">
        <f t="shared" si="170"/>
        <v>BRA</v>
      </c>
      <c r="T3898" s="115" t="str">
        <f>IFERROR(VLOOKUP(S3898,[1]LOKASI!$B$4:$D$19,2,0),"-")</f>
        <v>-</v>
      </c>
      <c r="U3898" s="216"/>
      <c r="V3898" s="216"/>
      <c r="W3898" s="215"/>
    </row>
    <row r="3899" spans="2:23" ht="69.75" hidden="1" customHeight="1" x14ac:dyDescent="0.35">
      <c r="B3899" s="115">
        <f t="shared" si="171"/>
        <v>3894</v>
      </c>
      <c r="C3899" s="115" t="s">
        <v>1755</v>
      </c>
      <c r="D3899" s="185" t="s">
        <v>7111</v>
      </c>
      <c r="E3899" s="186"/>
      <c r="F3899" s="187"/>
      <c r="G3899" s="210">
        <v>1</v>
      </c>
      <c r="H3899" s="210"/>
      <c r="I3899" s="210"/>
      <c r="J3899" s="210">
        <v>6</v>
      </c>
      <c r="K3899" s="217">
        <v>45243</v>
      </c>
      <c r="L3899" s="217">
        <v>45243</v>
      </c>
      <c r="M3899" s="217">
        <v>45243</v>
      </c>
      <c r="N3899" s="115"/>
      <c r="O3899" s="115" t="s">
        <v>623</v>
      </c>
      <c r="P3899" s="115">
        <f t="shared" si="172"/>
        <v>11</v>
      </c>
      <c r="Q3899" s="115">
        <f t="shared" si="173"/>
        <v>2023</v>
      </c>
      <c r="R3899" s="115"/>
      <c r="S3899" s="115" t="str">
        <f t="shared" si="170"/>
        <v>TLJ</v>
      </c>
      <c r="T3899" s="115" t="str">
        <f>IFERROR(VLOOKUP(S3899,[1]LOKASI!$B$4:$D$19,2,0),"-")</f>
        <v>DISTRIK I</v>
      </c>
      <c r="U3899" s="216"/>
      <c r="V3899" s="216"/>
      <c r="W3899" s="215"/>
    </row>
    <row r="3900" spans="2:23" ht="69.75" hidden="1" customHeight="1" x14ac:dyDescent="0.35">
      <c r="B3900" s="115">
        <f t="shared" si="171"/>
        <v>3895</v>
      </c>
      <c r="C3900" s="115" t="s">
        <v>1300</v>
      </c>
      <c r="D3900" s="185" t="s">
        <v>7112</v>
      </c>
      <c r="E3900" s="186"/>
      <c r="F3900" s="187"/>
      <c r="G3900" s="210">
        <v>1</v>
      </c>
      <c r="H3900" s="210"/>
      <c r="I3900" s="210"/>
      <c r="J3900" s="210">
        <v>24</v>
      </c>
      <c r="K3900" s="217">
        <v>45244</v>
      </c>
      <c r="L3900" s="217">
        <v>45244</v>
      </c>
      <c r="M3900" s="217">
        <v>45245</v>
      </c>
      <c r="N3900" s="115"/>
      <c r="O3900" s="115" t="s">
        <v>6452</v>
      </c>
      <c r="P3900" s="115">
        <f t="shared" si="172"/>
        <v>11</v>
      </c>
      <c r="Q3900" s="115">
        <f t="shared" si="173"/>
        <v>2023</v>
      </c>
      <c r="R3900" s="115"/>
      <c r="S3900" s="115" t="str">
        <f t="shared" si="170"/>
        <v>SP VI TLJ - PPP</v>
      </c>
      <c r="T3900" s="115" t="str">
        <f>IFERROR(VLOOKUP(S3900,[1]LOKASI!$B$4:$D$19,2,0),"-")</f>
        <v>-</v>
      </c>
      <c r="U3900" s="216"/>
      <c r="V3900" s="216"/>
      <c r="W3900" s="215"/>
    </row>
    <row r="3901" spans="2:23" ht="69.75" hidden="1" customHeight="1" x14ac:dyDescent="0.35">
      <c r="B3901" s="115">
        <f t="shared" si="171"/>
        <v>3896</v>
      </c>
      <c r="C3901" s="115" t="s">
        <v>3679</v>
      </c>
      <c r="D3901" s="185" t="s">
        <v>7113</v>
      </c>
      <c r="E3901" s="186"/>
      <c r="F3901" s="187"/>
      <c r="G3901" s="210">
        <v>1</v>
      </c>
      <c r="H3901" s="210"/>
      <c r="I3901" s="210"/>
      <c r="J3901" s="210">
        <v>36</v>
      </c>
      <c r="K3901" s="217">
        <v>45244</v>
      </c>
      <c r="L3901" s="217">
        <v>45244</v>
      </c>
      <c r="M3901" s="217">
        <v>45244</v>
      </c>
      <c r="N3901" s="115"/>
      <c r="O3901" s="115" t="s">
        <v>1680</v>
      </c>
      <c r="P3901" s="115">
        <f t="shared" si="172"/>
        <v>11</v>
      </c>
      <c r="Q3901" s="115">
        <f t="shared" si="173"/>
        <v>2023</v>
      </c>
      <c r="R3901" s="115"/>
      <c r="S3901" s="115" t="str">
        <f t="shared" si="170"/>
        <v>TTB</v>
      </c>
      <c r="T3901" s="115" t="str">
        <f>IFERROR(VLOOKUP(S3901,[1]LOKASI!$B$4:$D$19,2,0),"-")</f>
        <v>DISTRIK II</v>
      </c>
      <c r="U3901" s="216"/>
      <c r="V3901" s="216"/>
      <c r="W3901" s="215"/>
    </row>
    <row r="3902" spans="2:23" ht="69.75" hidden="1" customHeight="1" x14ac:dyDescent="0.35">
      <c r="B3902" s="115">
        <f t="shared" si="171"/>
        <v>3897</v>
      </c>
      <c r="C3902" s="115" t="s">
        <v>1300</v>
      </c>
      <c r="D3902" s="185" t="s">
        <v>7114</v>
      </c>
      <c r="E3902" s="186"/>
      <c r="F3902" s="187"/>
      <c r="G3902" s="210">
        <v>1</v>
      </c>
      <c r="H3902" s="210"/>
      <c r="I3902" s="210">
        <v>1</v>
      </c>
      <c r="J3902" s="210"/>
      <c r="K3902" s="217">
        <v>45246</v>
      </c>
      <c r="L3902" s="217">
        <v>45246</v>
      </c>
      <c r="M3902" s="217">
        <v>45246</v>
      </c>
      <c r="N3902" s="115"/>
      <c r="O3902" s="115" t="s">
        <v>6826</v>
      </c>
      <c r="P3902" s="115">
        <f t="shared" si="172"/>
        <v>11</v>
      </c>
      <c r="Q3902" s="115">
        <f t="shared" si="173"/>
        <v>2023</v>
      </c>
      <c r="R3902" s="115"/>
      <c r="S3902" s="115" t="str">
        <f t="shared" si="170"/>
        <v>SP VI TLJ - SP I TLJ</v>
      </c>
      <c r="T3902" s="115" t="str">
        <f>IFERROR(VLOOKUP(S3902,[1]LOKASI!$B$4:$D$19,2,0),"-")</f>
        <v>-</v>
      </c>
      <c r="U3902" s="216"/>
      <c r="V3902" s="216"/>
      <c r="W3902" s="215"/>
    </row>
    <row r="3903" spans="2:23" ht="69.75" hidden="1" customHeight="1" x14ac:dyDescent="0.35">
      <c r="B3903" s="115">
        <f t="shared" si="171"/>
        <v>3898</v>
      </c>
      <c r="C3903" s="115" t="s">
        <v>3679</v>
      </c>
      <c r="D3903" s="185" t="s">
        <v>7115</v>
      </c>
      <c r="E3903" s="186"/>
      <c r="F3903" s="187"/>
      <c r="G3903" s="210">
        <v>1</v>
      </c>
      <c r="H3903" s="210"/>
      <c r="I3903" s="210">
        <v>1</v>
      </c>
      <c r="J3903" s="210"/>
      <c r="K3903" s="217">
        <v>45246</v>
      </c>
      <c r="L3903" s="217">
        <v>45246</v>
      </c>
      <c r="M3903" s="217">
        <v>45246</v>
      </c>
      <c r="N3903" s="115"/>
      <c r="O3903" s="115" t="s">
        <v>2200</v>
      </c>
      <c r="P3903" s="115">
        <f t="shared" si="172"/>
        <v>11</v>
      </c>
      <c r="Q3903" s="115">
        <f t="shared" si="173"/>
        <v>2023</v>
      </c>
      <c r="R3903" s="115"/>
      <c r="S3903" s="115" t="str">
        <f t="shared" si="170"/>
        <v>TMT</v>
      </c>
      <c r="T3903" s="115" t="str">
        <f>IFERROR(VLOOKUP(S3903,[1]LOKASI!$B$4:$D$19,2,0),"-")</f>
        <v>DISTRIK II</v>
      </c>
      <c r="U3903" s="216"/>
      <c r="V3903" s="216"/>
      <c r="W3903" s="215"/>
    </row>
    <row r="3904" spans="2:23" ht="69.75" hidden="1" customHeight="1" x14ac:dyDescent="0.35">
      <c r="B3904" s="115">
        <f t="shared" si="171"/>
        <v>3899</v>
      </c>
      <c r="C3904" s="115" t="s">
        <v>2301</v>
      </c>
      <c r="D3904" s="185" t="s">
        <v>7116</v>
      </c>
      <c r="E3904" s="186"/>
      <c r="F3904" s="187"/>
      <c r="G3904" s="210">
        <v>1</v>
      </c>
      <c r="H3904" s="210"/>
      <c r="I3904" s="210">
        <v>1</v>
      </c>
      <c r="J3904" s="210"/>
      <c r="K3904" s="217">
        <v>45246</v>
      </c>
      <c r="L3904" s="217">
        <v>45246</v>
      </c>
      <c r="M3904" s="217">
        <v>45246</v>
      </c>
      <c r="N3904" s="115"/>
      <c r="O3904" s="115" t="s">
        <v>1438</v>
      </c>
      <c r="P3904" s="115">
        <f t="shared" si="172"/>
        <v>11</v>
      </c>
      <c r="Q3904" s="115">
        <f t="shared" si="173"/>
        <v>2023</v>
      </c>
      <c r="R3904" s="115"/>
      <c r="S3904" s="115" t="str">
        <f t="shared" si="170"/>
        <v>SP KAG</v>
      </c>
      <c r="T3904" s="115" t="str">
        <f>IFERROR(VLOOKUP(S3904,[1]LOKASI!$B$4:$D$19,2,0),"-")</f>
        <v>-</v>
      </c>
      <c r="U3904" s="216"/>
      <c r="V3904" s="216"/>
      <c r="W3904" s="215"/>
    </row>
    <row r="3905" spans="2:23" ht="69.75" hidden="1" customHeight="1" x14ac:dyDescent="0.35">
      <c r="B3905" s="115">
        <f t="shared" si="171"/>
        <v>3900</v>
      </c>
      <c r="C3905" s="115" t="s">
        <v>2301</v>
      </c>
      <c r="D3905" s="185" t="s">
        <v>7117</v>
      </c>
      <c r="E3905" s="186"/>
      <c r="F3905" s="187"/>
      <c r="G3905" s="210">
        <v>1</v>
      </c>
      <c r="H3905" s="210"/>
      <c r="I3905" s="210">
        <v>1</v>
      </c>
      <c r="J3905" s="210"/>
      <c r="K3905" s="217">
        <v>45246</v>
      </c>
      <c r="L3905" s="217">
        <v>45246</v>
      </c>
      <c r="M3905" s="217">
        <v>45246</v>
      </c>
      <c r="N3905" s="115"/>
      <c r="O3905" s="115" t="s">
        <v>1438</v>
      </c>
      <c r="P3905" s="115">
        <f t="shared" si="172"/>
        <v>11</v>
      </c>
      <c r="Q3905" s="115">
        <f t="shared" si="173"/>
        <v>2023</v>
      </c>
      <c r="R3905" s="115"/>
      <c r="S3905" s="115" t="str">
        <f t="shared" si="170"/>
        <v>SP KAG</v>
      </c>
      <c r="T3905" s="115" t="str">
        <f>IFERROR(VLOOKUP(S3905,[1]LOKASI!$B$4:$D$19,2,0),"-")</f>
        <v>-</v>
      </c>
      <c r="U3905" s="216"/>
      <c r="V3905" s="216"/>
      <c r="W3905" s="215"/>
    </row>
    <row r="3906" spans="2:23" ht="69.75" hidden="1" customHeight="1" x14ac:dyDescent="0.35">
      <c r="B3906" s="115">
        <f t="shared" si="171"/>
        <v>3901</v>
      </c>
      <c r="C3906" s="115" t="s">
        <v>1755</v>
      </c>
      <c r="D3906" s="185" t="s">
        <v>7118</v>
      </c>
      <c r="E3906" s="186"/>
      <c r="F3906" s="187"/>
      <c r="G3906" s="219">
        <v>1</v>
      </c>
      <c r="H3906" s="219"/>
      <c r="I3906" s="219"/>
      <c r="J3906" s="219">
        <v>9</v>
      </c>
      <c r="K3906" s="217">
        <v>45247</v>
      </c>
      <c r="L3906" s="217">
        <v>45247</v>
      </c>
      <c r="M3906" s="217">
        <v>45247</v>
      </c>
      <c r="N3906" s="115"/>
      <c r="O3906" s="115" t="s">
        <v>1609</v>
      </c>
      <c r="P3906" s="115">
        <f t="shared" si="172"/>
        <v>11</v>
      </c>
      <c r="Q3906" s="115">
        <f t="shared" si="173"/>
        <v>2023</v>
      </c>
      <c r="R3906" s="115"/>
      <c r="S3906" s="115" t="str">
        <f t="shared" si="170"/>
        <v>TLJ</v>
      </c>
      <c r="T3906" s="115" t="str">
        <f>IFERROR(VLOOKUP(S3906,[1]LOKASI!$B$4:$D$19,2,0),"-")</f>
        <v>DISTRIK I</v>
      </c>
      <c r="U3906" s="216"/>
      <c r="V3906" s="216"/>
      <c r="W3906" s="215"/>
    </row>
    <row r="3907" spans="2:23" ht="69.75" hidden="1" customHeight="1" x14ac:dyDescent="0.35">
      <c r="B3907" s="115">
        <f t="shared" si="171"/>
        <v>3902</v>
      </c>
      <c r="C3907" s="115" t="s">
        <v>1300</v>
      </c>
      <c r="D3907" s="185" t="s">
        <v>7119</v>
      </c>
      <c r="E3907" s="186"/>
      <c r="F3907" s="187"/>
      <c r="G3907" s="210">
        <v>3</v>
      </c>
      <c r="H3907" s="210"/>
      <c r="I3907" s="210">
        <v>3</v>
      </c>
      <c r="J3907" s="210"/>
      <c r="K3907" s="217">
        <v>45247</v>
      </c>
      <c r="L3907" s="217">
        <v>45247</v>
      </c>
      <c r="M3907" s="217">
        <v>45247</v>
      </c>
      <c r="N3907" s="115"/>
      <c r="O3907" s="115" t="s">
        <v>6628</v>
      </c>
      <c r="P3907" s="115">
        <f t="shared" si="172"/>
        <v>11</v>
      </c>
      <c r="Q3907" s="115">
        <f t="shared" si="173"/>
        <v>2023</v>
      </c>
      <c r="R3907" s="115"/>
      <c r="S3907" s="115" t="str">
        <f t="shared" si="170"/>
        <v>SP VI TLJ - TTB</v>
      </c>
      <c r="T3907" s="115" t="str">
        <f>IFERROR(VLOOKUP(S3907,[1]LOKASI!$B$4:$D$19,2,0),"-")</f>
        <v>-</v>
      </c>
      <c r="U3907" s="216"/>
      <c r="V3907" s="216"/>
      <c r="W3907" s="215"/>
    </row>
    <row r="3908" spans="2:23" ht="69.75" hidden="1" customHeight="1" x14ac:dyDescent="0.35">
      <c r="B3908" s="115">
        <f t="shared" si="171"/>
        <v>3903</v>
      </c>
      <c r="C3908" s="115" t="s">
        <v>2301</v>
      </c>
      <c r="D3908" s="185" t="s">
        <v>7120</v>
      </c>
      <c r="E3908" s="186"/>
      <c r="F3908" s="187"/>
      <c r="G3908" s="210">
        <v>1</v>
      </c>
      <c r="H3908" s="210"/>
      <c r="I3908" s="210">
        <v>1</v>
      </c>
      <c r="J3908" s="210"/>
      <c r="K3908" s="217">
        <v>45247</v>
      </c>
      <c r="L3908" s="217">
        <v>45247</v>
      </c>
      <c r="M3908" s="217">
        <v>45247</v>
      </c>
      <c r="N3908" s="115"/>
      <c r="O3908" s="115" t="s">
        <v>1548</v>
      </c>
      <c r="P3908" s="115">
        <f t="shared" si="172"/>
        <v>11</v>
      </c>
      <c r="Q3908" s="115">
        <f t="shared" si="173"/>
        <v>2023</v>
      </c>
      <c r="R3908" s="115"/>
      <c r="S3908" s="115" t="str">
        <f t="shared" si="170"/>
        <v>SP TTB</v>
      </c>
      <c r="T3908" s="115" t="str">
        <f>IFERROR(VLOOKUP(S3908,[1]LOKASI!$B$4:$D$19,2,0),"-")</f>
        <v>-</v>
      </c>
      <c r="U3908" s="216"/>
      <c r="V3908" s="216"/>
      <c r="W3908" s="215"/>
    </row>
    <row r="3909" spans="2:23" ht="69.75" hidden="1" customHeight="1" x14ac:dyDescent="0.35">
      <c r="B3909" s="115">
        <f t="shared" si="171"/>
        <v>3904</v>
      </c>
      <c r="C3909" s="115" t="s">
        <v>2301</v>
      </c>
      <c r="D3909" s="185" t="s">
        <v>7121</v>
      </c>
      <c r="E3909" s="186"/>
      <c r="F3909" s="187"/>
      <c r="G3909" s="210">
        <v>1</v>
      </c>
      <c r="H3909" s="210"/>
      <c r="I3909" s="210">
        <v>1</v>
      </c>
      <c r="J3909" s="210"/>
      <c r="K3909" s="217">
        <v>45248</v>
      </c>
      <c r="L3909" s="217">
        <v>45248</v>
      </c>
      <c r="M3909" s="217">
        <v>45248</v>
      </c>
      <c r="N3909" s="115"/>
      <c r="O3909" s="115" t="s">
        <v>1392</v>
      </c>
      <c r="P3909" s="115">
        <f t="shared" si="172"/>
        <v>11</v>
      </c>
      <c r="Q3909" s="115">
        <f t="shared" si="173"/>
        <v>2023</v>
      </c>
      <c r="R3909" s="115"/>
      <c r="S3909" s="115" t="str">
        <f t="shared" si="170"/>
        <v>SP III GNK</v>
      </c>
      <c r="T3909" s="115" t="str">
        <f>IFERROR(VLOOKUP(S3909,[1]LOKASI!$B$4:$D$19,2,0),"-")</f>
        <v>-</v>
      </c>
      <c r="U3909" s="216"/>
      <c r="V3909" s="216"/>
      <c r="W3909" s="215"/>
    </row>
    <row r="3910" spans="2:23" ht="69.75" hidden="1" customHeight="1" x14ac:dyDescent="0.35">
      <c r="B3910" s="115">
        <f t="shared" si="171"/>
        <v>3905</v>
      </c>
      <c r="C3910" s="115" t="s">
        <v>3679</v>
      </c>
      <c r="D3910" s="185" t="s">
        <v>7122</v>
      </c>
      <c r="E3910" s="186"/>
      <c r="F3910" s="187"/>
      <c r="G3910" s="219">
        <v>1</v>
      </c>
      <c r="H3910" s="219"/>
      <c r="I3910" s="219"/>
      <c r="J3910" s="222" t="s">
        <v>3634</v>
      </c>
      <c r="K3910" s="217">
        <v>45248</v>
      </c>
      <c r="L3910" s="217">
        <v>45248</v>
      </c>
      <c r="M3910" s="217">
        <v>45248</v>
      </c>
      <c r="N3910" s="115"/>
      <c r="O3910" s="115" t="s">
        <v>6284</v>
      </c>
      <c r="P3910" s="115">
        <f t="shared" si="172"/>
        <v>11</v>
      </c>
      <c r="Q3910" s="115">
        <f t="shared" si="173"/>
        <v>2023</v>
      </c>
      <c r="R3910" s="115"/>
      <c r="S3910" s="115" t="str">
        <f t="shared" ref="S3910:S3973" si="174">IF(C3910="TRUNKLINE",LEFT(O3910,25),IF(C3910="PIPING",LEFT(O3910,13),LEFT(O3910,3)))</f>
        <v>TMT</v>
      </c>
      <c r="T3910" s="115" t="str">
        <f>IFERROR(VLOOKUP(S3910,[1]LOKASI!$B$4:$D$19,2,0),"-")</f>
        <v>DISTRIK II</v>
      </c>
      <c r="U3910" s="216"/>
      <c r="V3910" s="216"/>
      <c r="W3910" s="215"/>
    </row>
    <row r="3911" spans="2:23" ht="69.75" hidden="1" customHeight="1" x14ac:dyDescent="0.35">
      <c r="B3911" s="115">
        <f t="shared" si="171"/>
        <v>3906</v>
      </c>
      <c r="C3911" s="115" t="s">
        <v>3679</v>
      </c>
      <c r="D3911" s="185" t="s">
        <v>7123</v>
      </c>
      <c r="E3911" s="186"/>
      <c r="F3911" s="187"/>
      <c r="G3911" s="210">
        <v>1</v>
      </c>
      <c r="H3911" s="210"/>
      <c r="I3911" s="210"/>
      <c r="J3911" s="210">
        <v>60</v>
      </c>
      <c r="K3911" s="217">
        <v>45249</v>
      </c>
      <c r="L3911" s="217">
        <v>45249</v>
      </c>
      <c r="M3911" s="217">
        <v>45249</v>
      </c>
      <c r="N3911" s="115"/>
      <c r="O3911" s="115" t="s">
        <v>2200</v>
      </c>
      <c r="P3911" s="115">
        <f t="shared" si="172"/>
        <v>11</v>
      </c>
      <c r="Q3911" s="115">
        <f t="shared" si="173"/>
        <v>2023</v>
      </c>
      <c r="R3911" s="115"/>
      <c r="S3911" s="115" t="str">
        <f t="shared" si="174"/>
        <v>TMT</v>
      </c>
      <c r="T3911" s="115" t="str">
        <f>IFERROR(VLOOKUP(S3911,[1]LOKASI!$B$4:$D$19,2,0),"-")</f>
        <v>DISTRIK II</v>
      </c>
      <c r="U3911" s="216"/>
      <c r="V3911" s="216"/>
      <c r="W3911" s="215"/>
    </row>
    <row r="3912" spans="2:23" ht="69.75" hidden="1" customHeight="1" x14ac:dyDescent="0.35">
      <c r="B3912" s="115">
        <f t="shared" ref="B3912:B3975" si="175">B3911+1</f>
        <v>3907</v>
      </c>
      <c r="C3912" s="115" t="s">
        <v>3679</v>
      </c>
      <c r="D3912" s="185" t="s">
        <v>7124</v>
      </c>
      <c r="E3912" s="186"/>
      <c r="F3912" s="187"/>
      <c r="G3912" s="210">
        <v>2</v>
      </c>
      <c r="H3912" s="210"/>
      <c r="I3912" s="210">
        <v>2</v>
      </c>
      <c r="J3912" s="210"/>
      <c r="K3912" s="217">
        <v>45250</v>
      </c>
      <c r="L3912" s="217">
        <v>45250</v>
      </c>
      <c r="M3912" s="217">
        <v>45250</v>
      </c>
      <c r="N3912" s="115"/>
      <c r="O3912" s="115" t="s">
        <v>5531</v>
      </c>
      <c r="P3912" s="115">
        <f t="shared" si="172"/>
        <v>11</v>
      </c>
      <c r="Q3912" s="115">
        <f t="shared" si="173"/>
        <v>2023</v>
      </c>
      <c r="R3912" s="115"/>
      <c r="S3912" s="115" t="str">
        <f t="shared" si="174"/>
        <v>TMT</v>
      </c>
      <c r="T3912" s="115" t="str">
        <f>IFERROR(VLOOKUP(S3912,[1]LOKASI!$B$4:$D$19,2,0),"-")</f>
        <v>DISTRIK II</v>
      </c>
      <c r="U3912" s="216"/>
      <c r="V3912" s="216"/>
      <c r="W3912" s="215"/>
    </row>
    <row r="3913" spans="2:23" ht="69.75" hidden="1" customHeight="1" x14ac:dyDescent="0.35">
      <c r="B3913" s="115">
        <f t="shared" si="175"/>
        <v>3908</v>
      </c>
      <c r="C3913" s="115" t="s">
        <v>1755</v>
      </c>
      <c r="D3913" s="185" t="s">
        <v>7125</v>
      </c>
      <c r="E3913" s="186"/>
      <c r="F3913" s="187"/>
      <c r="G3913" s="210">
        <v>1</v>
      </c>
      <c r="H3913" s="210"/>
      <c r="I3913" s="210">
        <v>1</v>
      </c>
      <c r="J3913" s="210"/>
      <c r="K3913" s="217">
        <v>45250</v>
      </c>
      <c r="L3913" s="217">
        <v>45250</v>
      </c>
      <c r="M3913" s="217">
        <v>45250</v>
      </c>
      <c r="N3913" s="115"/>
      <c r="O3913" s="115" t="s">
        <v>1453</v>
      </c>
      <c r="P3913" s="115">
        <f t="shared" si="172"/>
        <v>11</v>
      </c>
      <c r="Q3913" s="115">
        <f t="shared" si="173"/>
        <v>2023</v>
      </c>
      <c r="R3913" s="115"/>
      <c r="S3913" s="115" t="str">
        <f t="shared" si="174"/>
        <v>KAG</v>
      </c>
      <c r="T3913" s="115" t="str">
        <f>IFERROR(VLOOKUP(S3913,[1]LOKASI!$B$4:$D$19,2,0),"-")</f>
        <v>DISTRIK III</v>
      </c>
      <c r="U3913" s="216"/>
      <c r="V3913" s="216"/>
      <c r="W3913" s="215"/>
    </row>
    <row r="3914" spans="2:23" ht="69.75" hidden="1" customHeight="1" x14ac:dyDescent="0.35">
      <c r="B3914" s="115">
        <f t="shared" si="175"/>
        <v>3909</v>
      </c>
      <c r="C3914" s="115" t="s">
        <v>2301</v>
      </c>
      <c r="D3914" s="185" t="s">
        <v>7126</v>
      </c>
      <c r="E3914" s="186"/>
      <c r="F3914" s="187"/>
      <c r="G3914" s="210">
        <v>1</v>
      </c>
      <c r="H3914" s="210"/>
      <c r="I3914" s="210">
        <v>1</v>
      </c>
      <c r="J3914" s="210"/>
      <c r="K3914" s="217">
        <v>45251</v>
      </c>
      <c r="L3914" s="217">
        <v>45251</v>
      </c>
      <c r="M3914" s="217">
        <v>45251</v>
      </c>
      <c r="N3914" s="115"/>
      <c r="O3914" s="115" t="s">
        <v>1535</v>
      </c>
      <c r="P3914" s="115">
        <f t="shared" si="172"/>
        <v>11</v>
      </c>
      <c r="Q3914" s="115">
        <f t="shared" si="173"/>
        <v>2023</v>
      </c>
      <c r="R3914" s="115"/>
      <c r="S3914" s="115" t="str">
        <f t="shared" si="174"/>
        <v>SP VI TLJ</v>
      </c>
      <c r="T3914" s="115" t="str">
        <f>IFERROR(VLOOKUP(S3914,[1]LOKASI!$B$4:$D$19,2,0),"-")</f>
        <v>-</v>
      </c>
      <c r="U3914" s="216"/>
      <c r="V3914" s="216"/>
      <c r="W3914" s="215"/>
    </row>
    <row r="3915" spans="2:23" ht="69.75" hidden="1" customHeight="1" x14ac:dyDescent="0.35">
      <c r="B3915" s="115">
        <f t="shared" si="175"/>
        <v>3910</v>
      </c>
      <c r="C3915" s="115" t="s">
        <v>1755</v>
      </c>
      <c r="D3915" s="185" t="s">
        <v>7127</v>
      </c>
      <c r="E3915" s="186"/>
      <c r="F3915" s="187"/>
      <c r="G3915" s="210">
        <v>1</v>
      </c>
      <c r="H3915" s="210"/>
      <c r="I3915" s="210"/>
      <c r="J3915" s="210">
        <v>24</v>
      </c>
      <c r="K3915" s="217">
        <v>45251</v>
      </c>
      <c r="L3915" s="217">
        <v>45251</v>
      </c>
      <c r="M3915" s="217">
        <v>45251</v>
      </c>
      <c r="N3915" s="115"/>
      <c r="O3915" s="115" t="s">
        <v>1784</v>
      </c>
      <c r="P3915" s="115">
        <f t="shared" si="172"/>
        <v>11</v>
      </c>
      <c r="Q3915" s="115">
        <f t="shared" si="173"/>
        <v>2023</v>
      </c>
      <c r="R3915" s="115"/>
      <c r="S3915" s="115" t="str">
        <f t="shared" si="174"/>
        <v>OGN</v>
      </c>
      <c r="T3915" s="115" t="str">
        <f>IFERROR(VLOOKUP(S3915,[1]LOKASI!$B$4:$D$19,2,0),"-")</f>
        <v>DISTRIK II</v>
      </c>
      <c r="U3915" s="216"/>
      <c r="V3915" s="216"/>
      <c r="W3915" s="215"/>
    </row>
    <row r="3916" spans="2:23" ht="69.75" hidden="1" customHeight="1" x14ac:dyDescent="0.35">
      <c r="B3916" s="115">
        <f t="shared" si="175"/>
        <v>3911</v>
      </c>
      <c r="C3916" s="115" t="s">
        <v>1755</v>
      </c>
      <c r="D3916" s="185" t="s">
        <v>7128</v>
      </c>
      <c r="E3916" s="186"/>
      <c r="F3916" s="187"/>
      <c r="G3916" s="210">
        <v>1</v>
      </c>
      <c r="H3916" s="210"/>
      <c r="I3916" s="210"/>
      <c r="J3916" s="225" t="s">
        <v>3634</v>
      </c>
      <c r="K3916" s="217">
        <v>45252</v>
      </c>
      <c r="L3916" s="217">
        <v>45252</v>
      </c>
      <c r="M3916" s="217">
        <v>45259</v>
      </c>
      <c r="N3916" s="115"/>
      <c r="O3916" s="115" t="s">
        <v>1676</v>
      </c>
      <c r="P3916" s="115">
        <f t="shared" si="172"/>
        <v>11</v>
      </c>
      <c r="Q3916" s="115">
        <f t="shared" si="173"/>
        <v>2023</v>
      </c>
      <c r="R3916" s="115"/>
      <c r="S3916" s="115" t="str">
        <f t="shared" si="174"/>
        <v>TTB</v>
      </c>
      <c r="T3916" s="115" t="str">
        <f>IFERROR(VLOOKUP(S3916,[1]LOKASI!$B$4:$D$19,2,0),"-")</f>
        <v>DISTRIK II</v>
      </c>
      <c r="U3916" s="216"/>
      <c r="V3916" s="216"/>
      <c r="W3916" s="215"/>
    </row>
    <row r="3917" spans="2:23" ht="69.75" hidden="1" customHeight="1" x14ac:dyDescent="0.35">
      <c r="B3917" s="115">
        <f t="shared" si="175"/>
        <v>3912</v>
      </c>
      <c r="C3917" s="115" t="s">
        <v>1755</v>
      </c>
      <c r="D3917" s="185" t="s">
        <v>7129</v>
      </c>
      <c r="E3917" s="186"/>
      <c r="F3917" s="187"/>
      <c r="G3917" s="210">
        <v>1</v>
      </c>
      <c r="H3917" s="210"/>
      <c r="I3917" s="210"/>
      <c r="J3917" s="210"/>
      <c r="K3917" s="217">
        <v>45252</v>
      </c>
      <c r="L3917" s="217">
        <v>45252</v>
      </c>
      <c r="M3917" s="217">
        <v>45258</v>
      </c>
      <c r="N3917" s="115"/>
      <c r="O3917" s="115" t="s">
        <v>1778</v>
      </c>
      <c r="P3917" s="115">
        <f t="shared" ref="P3917:P3980" si="176">MONTH(M3917)</f>
        <v>11</v>
      </c>
      <c r="Q3917" s="115">
        <f t="shared" ref="Q3917:Q3980" si="177">YEAR(M3917)</f>
        <v>2023</v>
      </c>
      <c r="R3917" s="115"/>
      <c r="S3917" s="115" t="str">
        <f t="shared" si="174"/>
        <v>TMT</v>
      </c>
      <c r="T3917" s="115" t="str">
        <f>IFERROR(VLOOKUP(S3917,[1]LOKASI!$B$4:$D$19,2,0),"-")</f>
        <v>DISTRIK II</v>
      </c>
      <c r="U3917" s="216"/>
      <c r="V3917" s="216"/>
      <c r="W3917" s="215"/>
    </row>
    <row r="3918" spans="2:23" ht="69.75" hidden="1" customHeight="1" x14ac:dyDescent="0.35">
      <c r="B3918" s="115">
        <f t="shared" si="175"/>
        <v>3913</v>
      </c>
      <c r="C3918" s="115" t="s">
        <v>1755</v>
      </c>
      <c r="D3918" s="185" t="s">
        <v>7130</v>
      </c>
      <c r="E3918" s="186"/>
      <c r="F3918" s="187"/>
      <c r="G3918" s="219">
        <v>1</v>
      </c>
      <c r="H3918" s="219"/>
      <c r="I3918" s="219"/>
      <c r="J3918" s="219">
        <v>6</v>
      </c>
      <c r="K3918" s="217">
        <v>45252</v>
      </c>
      <c r="L3918" s="217">
        <v>45252</v>
      </c>
      <c r="M3918" s="217">
        <v>45252</v>
      </c>
      <c r="N3918" s="115"/>
      <c r="O3918" s="115" t="s">
        <v>1471</v>
      </c>
      <c r="P3918" s="115">
        <f t="shared" si="176"/>
        <v>11</v>
      </c>
      <c r="Q3918" s="115">
        <f t="shared" si="177"/>
        <v>2023</v>
      </c>
      <c r="R3918" s="115"/>
      <c r="S3918" s="115" t="str">
        <f t="shared" si="174"/>
        <v>LBK</v>
      </c>
      <c r="T3918" s="115" t="str">
        <f>IFERROR(VLOOKUP(S3918,[1]LOKASI!$B$4:$D$19,2,0),"-")</f>
        <v>DISTRIK I</v>
      </c>
      <c r="U3918" s="216"/>
      <c r="V3918" s="216"/>
      <c r="W3918" s="215"/>
    </row>
    <row r="3919" spans="2:23" ht="69.75" hidden="1" customHeight="1" x14ac:dyDescent="0.35">
      <c r="B3919" s="115">
        <f t="shared" si="175"/>
        <v>3914</v>
      </c>
      <c r="C3919" s="115" t="s">
        <v>1755</v>
      </c>
      <c r="D3919" s="185" t="s">
        <v>7131</v>
      </c>
      <c r="E3919" s="186"/>
      <c r="F3919" s="187"/>
      <c r="G3919" s="210">
        <v>1</v>
      </c>
      <c r="H3919" s="210"/>
      <c r="I3919" s="210"/>
      <c r="J3919" s="225" t="s">
        <v>3421</v>
      </c>
      <c r="K3919" s="217">
        <v>45252</v>
      </c>
      <c r="L3919" s="217">
        <v>45252</v>
      </c>
      <c r="M3919" s="217">
        <v>45252</v>
      </c>
      <c r="N3919" s="115"/>
      <c r="O3919" s="115" t="s">
        <v>1464</v>
      </c>
      <c r="P3919" s="115">
        <f t="shared" si="176"/>
        <v>11</v>
      </c>
      <c r="Q3919" s="115">
        <f t="shared" si="177"/>
        <v>2023</v>
      </c>
      <c r="R3919" s="115"/>
      <c r="S3919" s="115" t="str">
        <f t="shared" si="174"/>
        <v>LBK</v>
      </c>
      <c r="T3919" s="115" t="str">
        <f>IFERROR(VLOOKUP(S3919,[1]LOKASI!$B$4:$D$19,2,0),"-")</f>
        <v>DISTRIK I</v>
      </c>
      <c r="U3919" s="216"/>
      <c r="V3919" s="216"/>
      <c r="W3919" s="215"/>
    </row>
    <row r="3920" spans="2:23" ht="69.75" hidden="1" customHeight="1" x14ac:dyDescent="0.35">
      <c r="B3920" s="115">
        <f t="shared" si="175"/>
        <v>3915</v>
      </c>
      <c r="C3920" s="115" t="s">
        <v>1755</v>
      </c>
      <c r="D3920" s="185" t="s">
        <v>7132</v>
      </c>
      <c r="E3920" s="186"/>
      <c r="F3920" s="187"/>
      <c r="G3920" s="210">
        <v>1</v>
      </c>
      <c r="H3920" s="210">
        <v>1</v>
      </c>
      <c r="I3920" s="210"/>
      <c r="J3920" s="210"/>
      <c r="K3920" s="217">
        <v>45252</v>
      </c>
      <c r="L3920" s="217">
        <v>45252</v>
      </c>
      <c r="M3920" s="217">
        <v>45252</v>
      </c>
      <c r="N3920" s="115"/>
      <c r="O3920" s="115" t="s">
        <v>4344</v>
      </c>
      <c r="P3920" s="115">
        <f t="shared" si="176"/>
        <v>11</v>
      </c>
      <c r="Q3920" s="115">
        <f t="shared" si="177"/>
        <v>2023</v>
      </c>
      <c r="R3920" s="115"/>
      <c r="S3920" s="115" t="str">
        <f t="shared" si="174"/>
        <v>PMT</v>
      </c>
      <c r="T3920" s="115" t="str">
        <f>IFERROR(VLOOKUP(S3920,[1]LOKASI!$B$4:$D$19,2,0),"-")</f>
        <v>-</v>
      </c>
      <c r="U3920" s="216"/>
      <c r="V3920" s="216"/>
      <c r="W3920" s="215"/>
    </row>
    <row r="3921" spans="2:23" ht="69.75" hidden="1" customHeight="1" x14ac:dyDescent="0.35">
      <c r="B3921" s="115">
        <f t="shared" si="175"/>
        <v>3916</v>
      </c>
      <c r="C3921" s="115" t="s">
        <v>1755</v>
      </c>
      <c r="D3921" s="185" t="s">
        <v>7133</v>
      </c>
      <c r="E3921" s="186"/>
      <c r="F3921" s="187"/>
      <c r="G3921" s="210">
        <v>1</v>
      </c>
      <c r="H3921" s="210"/>
      <c r="I3921" s="210">
        <v>1</v>
      </c>
      <c r="J3921" s="210"/>
      <c r="K3921" s="217">
        <v>45253</v>
      </c>
      <c r="L3921" s="217">
        <v>45253</v>
      </c>
      <c r="M3921" s="217">
        <v>45254</v>
      </c>
      <c r="N3921" s="115"/>
      <c r="O3921" s="115" t="s">
        <v>4344</v>
      </c>
      <c r="P3921" s="115">
        <f t="shared" si="176"/>
        <v>11</v>
      </c>
      <c r="Q3921" s="115">
        <f t="shared" si="177"/>
        <v>2023</v>
      </c>
      <c r="R3921" s="115"/>
      <c r="S3921" s="115" t="str">
        <f t="shared" si="174"/>
        <v>PMT</v>
      </c>
      <c r="T3921" s="115" t="str">
        <f>IFERROR(VLOOKUP(S3921,[1]LOKASI!$B$4:$D$19,2,0),"-")</f>
        <v>-</v>
      </c>
      <c r="U3921" s="216"/>
      <c r="V3921" s="216"/>
      <c r="W3921" s="215"/>
    </row>
    <row r="3922" spans="2:23" ht="69.75" hidden="1" customHeight="1" x14ac:dyDescent="0.35">
      <c r="B3922" s="115">
        <f t="shared" si="175"/>
        <v>3917</v>
      </c>
      <c r="C3922" s="115" t="s">
        <v>1755</v>
      </c>
      <c r="D3922" s="185" t="s">
        <v>7134</v>
      </c>
      <c r="E3922" s="186"/>
      <c r="F3922" s="187"/>
      <c r="G3922" s="210">
        <v>1</v>
      </c>
      <c r="H3922" s="210"/>
      <c r="I3922" s="210"/>
      <c r="J3922" s="225" t="s">
        <v>3634</v>
      </c>
      <c r="K3922" s="217">
        <v>45253</v>
      </c>
      <c r="L3922" s="217">
        <v>45253</v>
      </c>
      <c r="M3922" s="217">
        <v>45253</v>
      </c>
      <c r="N3922" s="115"/>
      <c r="O3922" s="115" t="s">
        <v>1364</v>
      </c>
      <c r="P3922" s="115">
        <f t="shared" si="176"/>
        <v>11</v>
      </c>
      <c r="Q3922" s="115">
        <f t="shared" si="177"/>
        <v>2023</v>
      </c>
      <c r="R3922" s="115"/>
      <c r="S3922" s="115" t="str">
        <f t="shared" si="174"/>
        <v>BRG</v>
      </c>
      <c r="T3922" s="115" t="str">
        <f>IFERROR(VLOOKUP(S3922,[1]LOKASI!$B$4:$D$19,2,0),"-")</f>
        <v>DISTRIK III</v>
      </c>
      <c r="U3922" s="216"/>
      <c r="V3922" s="216"/>
      <c r="W3922" s="215"/>
    </row>
    <row r="3923" spans="2:23" ht="69.75" hidden="1" customHeight="1" x14ac:dyDescent="0.35">
      <c r="B3923" s="115">
        <f t="shared" si="175"/>
        <v>3918</v>
      </c>
      <c r="C3923" s="115" t="s">
        <v>1755</v>
      </c>
      <c r="D3923" s="185" t="s">
        <v>7135</v>
      </c>
      <c r="E3923" s="186"/>
      <c r="F3923" s="187"/>
      <c r="G3923" s="210">
        <v>1</v>
      </c>
      <c r="H3923" s="210"/>
      <c r="I3923" s="210">
        <v>1</v>
      </c>
      <c r="J3923" s="210"/>
      <c r="K3923" s="217">
        <v>45253</v>
      </c>
      <c r="L3923" s="217">
        <v>45253</v>
      </c>
      <c r="M3923" s="217">
        <v>45253</v>
      </c>
      <c r="N3923" s="115"/>
      <c r="O3923" s="115" t="s">
        <v>1447</v>
      </c>
      <c r="P3923" s="115">
        <f t="shared" si="176"/>
        <v>11</v>
      </c>
      <c r="Q3923" s="115">
        <f t="shared" si="177"/>
        <v>2023</v>
      </c>
      <c r="R3923" s="115"/>
      <c r="S3923" s="115" t="str">
        <f t="shared" si="174"/>
        <v>KAG</v>
      </c>
      <c r="T3923" s="115" t="str">
        <f>IFERROR(VLOOKUP(S3923,[1]LOKASI!$B$4:$D$19,2,0),"-")</f>
        <v>DISTRIK III</v>
      </c>
      <c r="U3923" s="216"/>
      <c r="V3923" s="216"/>
      <c r="W3923" s="215"/>
    </row>
    <row r="3924" spans="2:23" ht="69.75" hidden="1" customHeight="1" x14ac:dyDescent="0.35">
      <c r="B3924" s="115">
        <f t="shared" si="175"/>
        <v>3919</v>
      </c>
      <c r="C3924" s="115" t="s">
        <v>1755</v>
      </c>
      <c r="D3924" s="185" t="s">
        <v>7136</v>
      </c>
      <c r="E3924" s="186"/>
      <c r="F3924" s="187"/>
      <c r="G3924" s="210">
        <v>1</v>
      </c>
      <c r="H3924" s="210"/>
      <c r="I3924" s="210"/>
      <c r="J3924" s="210">
        <v>12</v>
      </c>
      <c r="K3924" s="217">
        <v>45254</v>
      </c>
      <c r="L3924" s="217">
        <v>45254</v>
      </c>
      <c r="M3924" s="217">
        <v>45254</v>
      </c>
      <c r="N3924" s="115"/>
      <c r="O3924" s="115" t="s">
        <v>4494</v>
      </c>
      <c r="P3924" s="115">
        <f t="shared" si="176"/>
        <v>11</v>
      </c>
      <c r="Q3924" s="115">
        <f t="shared" si="177"/>
        <v>2023</v>
      </c>
      <c r="R3924" s="115"/>
      <c r="S3924" s="115" t="str">
        <f t="shared" si="174"/>
        <v>OGN</v>
      </c>
      <c r="T3924" s="115" t="str">
        <f>IFERROR(VLOOKUP(S3924,[1]LOKASI!$B$4:$D$19,2,0),"-")</f>
        <v>DISTRIK II</v>
      </c>
      <c r="U3924" s="216"/>
      <c r="V3924" s="216"/>
      <c r="W3924" s="215"/>
    </row>
    <row r="3925" spans="2:23" ht="69.75" hidden="1" customHeight="1" x14ac:dyDescent="0.35">
      <c r="B3925" s="115">
        <f t="shared" si="175"/>
        <v>3920</v>
      </c>
      <c r="C3925" s="115" t="s">
        <v>1755</v>
      </c>
      <c r="D3925" s="185" t="s">
        <v>7137</v>
      </c>
      <c r="E3925" s="186"/>
      <c r="F3925" s="187"/>
      <c r="G3925" s="219">
        <v>1</v>
      </c>
      <c r="H3925" s="219"/>
      <c r="I3925" s="219"/>
      <c r="J3925" s="222" t="s">
        <v>3634</v>
      </c>
      <c r="K3925" s="217">
        <v>45254</v>
      </c>
      <c r="L3925" s="217">
        <v>45254</v>
      </c>
      <c r="M3925" s="217">
        <v>45254</v>
      </c>
      <c r="N3925" s="115"/>
      <c r="O3925" s="115" t="s">
        <v>1364</v>
      </c>
      <c r="P3925" s="115">
        <f t="shared" si="176"/>
        <v>11</v>
      </c>
      <c r="Q3925" s="115">
        <f t="shared" si="177"/>
        <v>2023</v>
      </c>
      <c r="R3925" s="115"/>
      <c r="S3925" s="115" t="str">
        <f t="shared" si="174"/>
        <v>BRG</v>
      </c>
      <c r="T3925" s="115" t="str">
        <f>IFERROR(VLOOKUP(S3925,[1]LOKASI!$B$4:$D$19,2,0),"-")</f>
        <v>DISTRIK III</v>
      </c>
      <c r="U3925" s="216"/>
      <c r="V3925" s="216"/>
      <c r="W3925" s="215"/>
    </row>
    <row r="3926" spans="2:23" ht="69.75" hidden="1" customHeight="1" x14ac:dyDescent="0.35">
      <c r="B3926" s="115">
        <f t="shared" si="175"/>
        <v>3921</v>
      </c>
      <c r="C3926" s="115" t="s">
        <v>1755</v>
      </c>
      <c r="D3926" s="185" t="s">
        <v>7138</v>
      </c>
      <c r="E3926" s="186"/>
      <c r="F3926" s="187"/>
      <c r="G3926" s="219">
        <v>1</v>
      </c>
      <c r="H3926" s="219"/>
      <c r="I3926" s="219"/>
      <c r="J3926" s="219">
        <v>12</v>
      </c>
      <c r="K3926" s="217">
        <v>45255</v>
      </c>
      <c r="L3926" s="217">
        <v>45255</v>
      </c>
      <c r="M3926" s="217">
        <v>45255</v>
      </c>
      <c r="N3926" s="115"/>
      <c r="O3926" s="115" t="s">
        <v>1368</v>
      </c>
      <c r="P3926" s="115">
        <f t="shared" si="176"/>
        <v>11</v>
      </c>
      <c r="Q3926" s="115">
        <f t="shared" si="177"/>
        <v>2023</v>
      </c>
      <c r="R3926" s="115"/>
      <c r="S3926" s="115" t="str">
        <f t="shared" si="174"/>
        <v>BRG</v>
      </c>
      <c r="T3926" s="115" t="str">
        <f>IFERROR(VLOOKUP(S3926,[1]LOKASI!$B$4:$D$19,2,0),"-")</f>
        <v>DISTRIK III</v>
      </c>
      <c r="U3926" s="216"/>
      <c r="V3926" s="216"/>
      <c r="W3926" s="215"/>
    </row>
    <row r="3927" spans="2:23" ht="69.75" hidden="1" customHeight="1" x14ac:dyDescent="0.35">
      <c r="B3927" s="115">
        <f t="shared" si="175"/>
        <v>3922</v>
      </c>
      <c r="C3927" s="115" t="s">
        <v>1755</v>
      </c>
      <c r="D3927" s="185" t="s">
        <v>7139</v>
      </c>
      <c r="E3927" s="186"/>
      <c r="F3927" s="187"/>
      <c r="G3927" s="210">
        <v>1</v>
      </c>
      <c r="H3927" s="210"/>
      <c r="I3927" s="210"/>
      <c r="J3927" s="210">
        <v>12</v>
      </c>
      <c r="K3927" s="217">
        <v>45255</v>
      </c>
      <c r="L3927" s="217">
        <v>45255</v>
      </c>
      <c r="M3927" s="217">
        <v>45255</v>
      </c>
      <c r="N3927" s="115"/>
      <c r="O3927" s="115" t="s">
        <v>1364</v>
      </c>
      <c r="P3927" s="115">
        <f t="shared" si="176"/>
        <v>11</v>
      </c>
      <c r="Q3927" s="115">
        <f t="shared" si="177"/>
        <v>2023</v>
      </c>
      <c r="R3927" s="115"/>
      <c r="S3927" s="115" t="str">
        <f t="shared" si="174"/>
        <v>BRG</v>
      </c>
      <c r="T3927" s="115" t="str">
        <f>IFERROR(VLOOKUP(S3927,[1]LOKASI!$B$4:$D$19,2,0),"-")</f>
        <v>DISTRIK III</v>
      </c>
      <c r="U3927" s="216"/>
      <c r="V3927" s="216"/>
      <c r="W3927" s="215"/>
    </row>
    <row r="3928" spans="2:23" ht="69.75" hidden="1" customHeight="1" x14ac:dyDescent="0.35">
      <c r="B3928" s="115">
        <f t="shared" si="175"/>
        <v>3923</v>
      </c>
      <c r="C3928" s="115" t="s">
        <v>2301</v>
      </c>
      <c r="D3928" s="185" t="s">
        <v>7140</v>
      </c>
      <c r="E3928" s="186"/>
      <c r="F3928" s="187"/>
      <c r="G3928" s="210">
        <v>1</v>
      </c>
      <c r="H3928" s="210"/>
      <c r="I3928" s="210">
        <v>1</v>
      </c>
      <c r="J3928" s="210"/>
      <c r="K3928" s="217">
        <v>45258</v>
      </c>
      <c r="L3928" s="217">
        <v>45258</v>
      </c>
      <c r="M3928" s="217">
        <v>45258</v>
      </c>
      <c r="N3928" s="115"/>
      <c r="O3928" s="115"/>
      <c r="P3928" s="115">
        <f t="shared" si="176"/>
        <v>11</v>
      </c>
      <c r="Q3928" s="115">
        <f t="shared" si="177"/>
        <v>2023</v>
      </c>
      <c r="R3928" s="115"/>
      <c r="S3928" s="115" t="str">
        <f t="shared" si="174"/>
        <v/>
      </c>
      <c r="T3928" s="115" t="str">
        <f>IFERROR(VLOOKUP(S3928,[1]LOKASI!$B$4:$D$19,2,0),"-")</f>
        <v>-</v>
      </c>
      <c r="U3928" s="216"/>
      <c r="V3928" s="216"/>
      <c r="W3928" s="215"/>
    </row>
    <row r="3929" spans="2:23" ht="69.75" hidden="1" customHeight="1" x14ac:dyDescent="0.35">
      <c r="B3929" s="115">
        <f t="shared" si="175"/>
        <v>3924</v>
      </c>
      <c r="C3929" s="115" t="s">
        <v>1755</v>
      </c>
      <c r="D3929" s="185" t="s">
        <v>7141</v>
      </c>
      <c r="E3929" s="186"/>
      <c r="F3929" s="187"/>
      <c r="G3929" s="210">
        <v>1</v>
      </c>
      <c r="H3929" s="210"/>
      <c r="I3929" s="210">
        <v>1</v>
      </c>
      <c r="J3929" s="210"/>
      <c r="K3929" s="217">
        <v>45258</v>
      </c>
      <c r="L3929" s="217">
        <v>45258</v>
      </c>
      <c r="M3929" s="217">
        <v>45258</v>
      </c>
      <c r="N3929" s="115"/>
      <c r="O3929" s="115" t="s">
        <v>1680</v>
      </c>
      <c r="P3929" s="115">
        <f t="shared" si="176"/>
        <v>11</v>
      </c>
      <c r="Q3929" s="115">
        <f t="shared" si="177"/>
        <v>2023</v>
      </c>
      <c r="R3929" s="115"/>
      <c r="S3929" s="115" t="str">
        <f t="shared" si="174"/>
        <v>TTB</v>
      </c>
      <c r="T3929" s="115" t="str">
        <f>IFERROR(VLOOKUP(S3929,[1]LOKASI!$B$4:$D$19,2,0),"-")</f>
        <v>DISTRIK II</v>
      </c>
      <c r="U3929" s="216"/>
      <c r="V3929" s="216"/>
      <c r="W3929" s="215"/>
    </row>
    <row r="3930" spans="2:23" ht="69.75" hidden="1" customHeight="1" x14ac:dyDescent="0.35">
      <c r="B3930" s="115">
        <f t="shared" si="175"/>
        <v>3925</v>
      </c>
      <c r="C3930" s="115" t="s">
        <v>3679</v>
      </c>
      <c r="D3930" s="185" t="s">
        <v>7142</v>
      </c>
      <c r="E3930" s="186"/>
      <c r="F3930" s="187"/>
      <c r="G3930" s="210">
        <v>1</v>
      </c>
      <c r="H3930" s="210"/>
      <c r="I3930" s="210">
        <v>1</v>
      </c>
      <c r="J3930" s="210"/>
      <c r="K3930" s="217">
        <v>45259</v>
      </c>
      <c r="L3930" s="217">
        <v>45259</v>
      </c>
      <c r="M3930" s="217">
        <v>45259</v>
      </c>
      <c r="N3930" s="115"/>
      <c r="O3930" s="115" t="s">
        <v>1519</v>
      </c>
      <c r="P3930" s="115">
        <f t="shared" si="176"/>
        <v>11</v>
      </c>
      <c r="Q3930" s="115">
        <f t="shared" si="177"/>
        <v>2023</v>
      </c>
      <c r="R3930" s="115"/>
      <c r="S3930" s="115" t="str">
        <f t="shared" si="174"/>
        <v>PMB</v>
      </c>
      <c r="T3930" s="115" t="str">
        <f>IFERROR(VLOOKUP(S3930,[1]LOKASI!$B$4:$D$19,2,0),"-")</f>
        <v>DISTRIK I</v>
      </c>
      <c r="U3930" s="216"/>
      <c r="V3930" s="216"/>
      <c r="W3930" s="215"/>
    </row>
    <row r="3931" spans="2:23" ht="69.75" hidden="1" customHeight="1" x14ac:dyDescent="0.35">
      <c r="B3931" s="115">
        <f t="shared" si="175"/>
        <v>3926</v>
      </c>
      <c r="C3931" s="115" t="s">
        <v>1755</v>
      </c>
      <c r="D3931" s="185" t="s">
        <v>7143</v>
      </c>
      <c r="E3931" s="186"/>
      <c r="F3931" s="187"/>
      <c r="G3931" s="219">
        <v>1</v>
      </c>
      <c r="H3931" s="219"/>
      <c r="I3931" s="219"/>
      <c r="J3931" s="219">
        <v>12</v>
      </c>
      <c r="K3931" s="217">
        <v>45259</v>
      </c>
      <c r="L3931" s="217">
        <v>45259</v>
      </c>
      <c r="M3931" s="217">
        <v>45259</v>
      </c>
      <c r="N3931" s="115"/>
      <c r="O3931" s="115" t="s">
        <v>623</v>
      </c>
      <c r="P3931" s="115">
        <f t="shared" si="176"/>
        <v>11</v>
      </c>
      <c r="Q3931" s="115">
        <f t="shared" si="177"/>
        <v>2023</v>
      </c>
      <c r="R3931" s="115"/>
      <c r="S3931" s="115" t="str">
        <f t="shared" si="174"/>
        <v>TLJ</v>
      </c>
      <c r="T3931" s="115" t="str">
        <f>IFERROR(VLOOKUP(S3931,[1]LOKASI!$B$4:$D$19,2,0),"-")</f>
        <v>DISTRIK I</v>
      </c>
      <c r="U3931" s="216"/>
      <c r="V3931" s="216"/>
      <c r="W3931" s="215"/>
    </row>
    <row r="3932" spans="2:23" ht="69.75" hidden="1" customHeight="1" x14ac:dyDescent="0.35">
      <c r="B3932" s="115">
        <f t="shared" si="175"/>
        <v>3927</v>
      </c>
      <c r="C3932" s="115" t="s">
        <v>1755</v>
      </c>
      <c r="D3932" s="185" t="s">
        <v>7144</v>
      </c>
      <c r="E3932" s="186"/>
      <c r="F3932" s="187"/>
      <c r="G3932" s="219">
        <v>1</v>
      </c>
      <c r="H3932" s="219"/>
      <c r="I3932" s="219"/>
      <c r="J3932" s="219">
        <v>12</v>
      </c>
      <c r="K3932" s="217">
        <v>45261</v>
      </c>
      <c r="L3932" s="217">
        <v>45261</v>
      </c>
      <c r="M3932" s="217">
        <v>45261</v>
      </c>
      <c r="N3932" s="115"/>
      <c r="O3932" s="115" t="s">
        <v>701</v>
      </c>
      <c r="P3932" s="115">
        <f t="shared" si="176"/>
        <v>12</v>
      </c>
      <c r="Q3932" s="115">
        <f t="shared" si="177"/>
        <v>2023</v>
      </c>
      <c r="R3932" s="115"/>
      <c r="S3932" s="115" t="str">
        <f t="shared" si="174"/>
        <v>TLJ</v>
      </c>
      <c r="T3932" s="115" t="str">
        <f>IFERROR(VLOOKUP(S3932,[1]LOKASI!$B$4:$D$19,2,0),"-")</f>
        <v>DISTRIK I</v>
      </c>
      <c r="U3932" s="216"/>
      <c r="V3932" s="216"/>
      <c r="W3932" s="215"/>
    </row>
    <row r="3933" spans="2:23" ht="69.75" hidden="1" customHeight="1" x14ac:dyDescent="0.35">
      <c r="B3933" s="115">
        <f t="shared" si="175"/>
        <v>3928</v>
      </c>
      <c r="C3933" s="115" t="s">
        <v>1755</v>
      </c>
      <c r="D3933" s="185" t="s">
        <v>7145</v>
      </c>
      <c r="E3933" s="186"/>
      <c r="F3933" s="187"/>
      <c r="G3933" s="210">
        <v>1</v>
      </c>
      <c r="H3933" s="210">
        <v>1</v>
      </c>
      <c r="I3933" s="210"/>
      <c r="J3933" s="210"/>
      <c r="K3933" s="217">
        <v>45261</v>
      </c>
      <c r="L3933" s="217">
        <v>45261</v>
      </c>
      <c r="M3933" s="217">
        <v>45261</v>
      </c>
      <c r="N3933" s="115"/>
      <c r="O3933" s="115" t="s">
        <v>1357</v>
      </c>
      <c r="P3933" s="115">
        <f t="shared" si="176"/>
        <v>12</v>
      </c>
      <c r="Q3933" s="115">
        <f t="shared" si="177"/>
        <v>2023</v>
      </c>
      <c r="R3933" s="115"/>
      <c r="S3933" s="115" t="str">
        <f t="shared" si="174"/>
        <v>BRG</v>
      </c>
      <c r="T3933" s="115" t="str">
        <f>IFERROR(VLOOKUP(S3933,[1]LOKASI!$B$4:$D$19,2,0),"-")</f>
        <v>DISTRIK III</v>
      </c>
      <c r="U3933" s="216"/>
      <c r="V3933" s="216"/>
      <c r="W3933" s="215"/>
    </row>
    <row r="3934" spans="2:23" ht="69.75" hidden="1" customHeight="1" x14ac:dyDescent="0.35">
      <c r="B3934" s="115">
        <f t="shared" si="175"/>
        <v>3929</v>
      </c>
      <c r="C3934" s="115" t="s">
        <v>2301</v>
      </c>
      <c r="D3934" s="185" t="s">
        <v>7146</v>
      </c>
      <c r="E3934" s="186"/>
      <c r="F3934" s="187"/>
      <c r="G3934" s="210">
        <v>1</v>
      </c>
      <c r="H3934" s="210"/>
      <c r="I3934" s="210"/>
      <c r="J3934" s="210"/>
      <c r="K3934" s="217">
        <v>45262</v>
      </c>
      <c r="L3934" s="217">
        <v>45262</v>
      </c>
      <c r="M3934" s="217">
        <v>45273</v>
      </c>
      <c r="N3934" s="115"/>
      <c r="O3934" s="115" t="s">
        <v>1332</v>
      </c>
      <c r="P3934" s="115">
        <f t="shared" si="176"/>
        <v>12</v>
      </c>
      <c r="Q3934" s="115">
        <f t="shared" si="177"/>
        <v>2023</v>
      </c>
      <c r="R3934" s="115"/>
      <c r="S3934" s="115" t="str">
        <f t="shared" si="174"/>
        <v>SP PMB</v>
      </c>
      <c r="T3934" s="115" t="str">
        <f>IFERROR(VLOOKUP(S3934,[1]LOKASI!$B$4:$D$19,2,0),"-")</f>
        <v>-</v>
      </c>
      <c r="U3934" s="216"/>
      <c r="V3934" s="216"/>
      <c r="W3934" s="215"/>
    </row>
    <row r="3935" spans="2:23" ht="69.75" hidden="1" customHeight="1" x14ac:dyDescent="0.35">
      <c r="B3935" s="115">
        <f t="shared" si="175"/>
        <v>3930</v>
      </c>
      <c r="C3935" s="115" t="s">
        <v>1755</v>
      </c>
      <c r="D3935" s="185" t="s">
        <v>7147</v>
      </c>
      <c r="E3935" s="186"/>
      <c r="F3935" s="187"/>
      <c r="G3935" s="210">
        <v>1</v>
      </c>
      <c r="H3935" s="210">
        <v>1</v>
      </c>
      <c r="I3935" s="210"/>
      <c r="J3935" s="210"/>
      <c r="K3935" s="217">
        <v>45262</v>
      </c>
      <c r="L3935" s="217">
        <v>45262</v>
      </c>
      <c r="M3935" s="217">
        <v>45262</v>
      </c>
      <c r="N3935" s="115"/>
      <c r="O3935" s="115" t="s">
        <v>1358</v>
      </c>
      <c r="P3935" s="115">
        <f t="shared" si="176"/>
        <v>12</v>
      </c>
      <c r="Q3935" s="115">
        <f t="shared" si="177"/>
        <v>2023</v>
      </c>
      <c r="R3935" s="115"/>
      <c r="S3935" s="115" t="str">
        <f t="shared" si="174"/>
        <v>BRG</v>
      </c>
      <c r="T3935" s="115" t="str">
        <f>IFERROR(VLOOKUP(S3935,[1]LOKASI!$B$4:$D$19,2,0),"-")</f>
        <v>DISTRIK III</v>
      </c>
      <c r="U3935" s="216"/>
      <c r="V3935" s="216"/>
      <c r="W3935" s="215"/>
    </row>
    <row r="3936" spans="2:23" ht="69.75" hidden="1" customHeight="1" x14ac:dyDescent="0.35">
      <c r="B3936" s="115">
        <f t="shared" si="175"/>
        <v>3931</v>
      </c>
      <c r="C3936" s="115" t="s">
        <v>3679</v>
      </c>
      <c r="D3936" s="185" t="s">
        <v>7148</v>
      </c>
      <c r="E3936" s="186"/>
      <c r="F3936" s="187"/>
      <c r="G3936" s="210">
        <v>1</v>
      </c>
      <c r="H3936" s="210">
        <v>1</v>
      </c>
      <c r="I3936" s="210"/>
      <c r="J3936" s="210"/>
      <c r="K3936" s="217">
        <v>45263</v>
      </c>
      <c r="L3936" s="217">
        <v>45263</v>
      </c>
      <c r="M3936" s="217">
        <v>45263</v>
      </c>
      <c r="N3936" s="115"/>
      <c r="O3936" s="115" t="s">
        <v>7149</v>
      </c>
      <c r="P3936" s="115">
        <f t="shared" si="176"/>
        <v>12</v>
      </c>
      <c r="Q3936" s="115">
        <f t="shared" si="177"/>
        <v>2023</v>
      </c>
      <c r="R3936" s="115"/>
      <c r="S3936" s="115" t="str">
        <f t="shared" si="174"/>
        <v>TMT</v>
      </c>
      <c r="T3936" s="115" t="str">
        <f>IFERROR(VLOOKUP(S3936,[1]LOKASI!$B$4:$D$19,2,0),"-")</f>
        <v>DISTRIK II</v>
      </c>
      <c r="U3936" s="216"/>
      <c r="V3936" s="216"/>
      <c r="W3936" s="215"/>
    </row>
    <row r="3937" spans="2:23" ht="69.75" hidden="1" customHeight="1" x14ac:dyDescent="0.35">
      <c r="B3937" s="115">
        <f t="shared" si="175"/>
        <v>3932</v>
      </c>
      <c r="C3937" s="115" t="s">
        <v>1755</v>
      </c>
      <c r="D3937" s="185" t="s">
        <v>7150</v>
      </c>
      <c r="E3937" s="186"/>
      <c r="F3937" s="187"/>
      <c r="G3937" s="210">
        <v>1</v>
      </c>
      <c r="H3937" s="210"/>
      <c r="I3937" s="210"/>
      <c r="J3937" s="210">
        <v>24</v>
      </c>
      <c r="K3937" s="217">
        <v>45264</v>
      </c>
      <c r="L3937" s="217">
        <v>45264</v>
      </c>
      <c r="M3937" s="217">
        <v>45264</v>
      </c>
      <c r="N3937" s="115"/>
      <c r="O3937" s="115" t="s">
        <v>693</v>
      </c>
      <c r="P3937" s="115">
        <f t="shared" si="176"/>
        <v>12</v>
      </c>
      <c r="Q3937" s="115">
        <f t="shared" si="177"/>
        <v>2023</v>
      </c>
      <c r="R3937" s="115"/>
      <c r="S3937" s="115" t="str">
        <f t="shared" si="174"/>
        <v>TLJ</v>
      </c>
      <c r="T3937" s="115" t="str">
        <f>IFERROR(VLOOKUP(S3937,[1]LOKASI!$B$4:$D$19,2,0),"-")</f>
        <v>DISTRIK I</v>
      </c>
      <c r="U3937" s="216"/>
      <c r="V3937" s="216"/>
      <c r="W3937" s="215"/>
    </row>
    <row r="3938" spans="2:23" ht="69.75" hidden="1" customHeight="1" x14ac:dyDescent="0.35">
      <c r="B3938" s="115">
        <f t="shared" si="175"/>
        <v>3933</v>
      </c>
      <c r="C3938" s="115" t="s">
        <v>1755</v>
      </c>
      <c r="D3938" s="185" t="s">
        <v>7151</v>
      </c>
      <c r="E3938" s="186"/>
      <c r="F3938" s="187"/>
      <c r="G3938" s="210">
        <v>1</v>
      </c>
      <c r="H3938" s="210"/>
      <c r="I3938" s="210"/>
      <c r="J3938" s="210">
        <v>3</v>
      </c>
      <c r="K3938" s="217">
        <v>45264</v>
      </c>
      <c r="L3938" s="217">
        <v>45264</v>
      </c>
      <c r="M3938" s="217">
        <v>45264</v>
      </c>
      <c r="N3938" s="115"/>
      <c r="O3938" s="115" t="s">
        <v>1357</v>
      </c>
      <c r="P3938" s="115">
        <f t="shared" si="176"/>
        <v>12</v>
      </c>
      <c r="Q3938" s="115">
        <f t="shared" si="177"/>
        <v>2023</v>
      </c>
      <c r="R3938" s="115"/>
      <c r="S3938" s="115" t="str">
        <f t="shared" si="174"/>
        <v>BRG</v>
      </c>
      <c r="T3938" s="115" t="str">
        <f>IFERROR(VLOOKUP(S3938,[1]LOKASI!$B$4:$D$19,2,0),"-")</f>
        <v>DISTRIK III</v>
      </c>
      <c r="U3938" s="216"/>
      <c r="V3938" s="216"/>
      <c r="W3938" s="215"/>
    </row>
    <row r="3939" spans="2:23" ht="69.75" hidden="1" customHeight="1" x14ac:dyDescent="0.35">
      <c r="B3939" s="115">
        <f t="shared" si="175"/>
        <v>3934</v>
      </c>
      <c r="C3939" s="115" t="s">
        <v>1755</v>
      </c>
      <c r="D3939" s="185" t="s">
        <v>7152</v>
      </c>
      <c r="E3939" s="186"/>
      <c r="F3939" s="187"/>
      <c r="G3939" s="210">
        <v>1</v>
      </c>
      <c r="H3939" s="210"/>
      <c r="I3939" s="210"/>
      <c r="J3939" s="210">
        <v>24</v>
      </c>
      <c r="K3939" s="217">
        <v>45264</v>
      </c>
      <c r="L3939" s="217">
        <v>45264</v>
      </c>
      <c r="M3939" s="217">
        <v>45264</v>
      </c>
      <c r="N3939" s="115"/>
      <c r="O3939" s="115" t="s">
        <v>1362</v>
      </c>
      <c r="P3939" s="115">
        <f t="shared" si="176"/>
        <v>12</v>
      </c>
      <c r="Q3939" s="115">
        <f t="shared" si="177"/>
        <v>2023</v>
      </c>
      <c r="R3939" s="115"/>
      <c r="S3939" s="115" t="str">
        <f t="shared" si="174"/>
        <v>BRG</v>
      </c>
      <c r="T3939" s="115" t="str">
        <f>IFERROR(VLOOKUP(S3939,[1]LOKASI!$B$4:$D$19,2,0),"-")</f>
        <v>DISTRIK III</v>
      </c>
      <c r="U3939" s="216"/>
      <c r="V3939" s="216"/>
      <c r="W3939" s="215"/>
    </row>
    <row r="3940" spans="2:23" ht="69.75" hidden="1" customHeight="1" x14ac:dyDescent="0.35">
      <c r="B3940" s="115">
        <f t="shared" si="175"/>
        <v>3935</v>
      </c>
      <c r="C3940" s="115" t="s">
        <v>1755</v>
      </c>
      <c r="D3940" s="185" t="s">
        <v>7153</v>
      </c>
      <c r="E3940" s="186"/>
      <c r="F3940" s="187"/>
      <c r="G3940" s="210">
        <v>1</v>
      </c>
      <c r="H3940" s="210"/>
      <c r="I3940" s="210"/>
      <c r="J3940" s="210">
        <v>12</v>
      </c>
      <c r="K3940" s="217">
        <v>45266</v>
      </c>
      <c r="L3940" s="217">
        <v>45266</v>
      </c>
      <c r="M3940" s="217">
        <v>45266</v>
      </c>
      <c r="N3940" s="115"/>
      <c r="O3940" s="115" t="s">
        <v>1439</v>
      </c>
      <c r="P3940" s="115">
        <f t="shared" si="176"/>
        <v>12</v>
      </c>
      <c r="Q3940" s="115">
        <f t="shared" si="177"/>
        <v>2023</v>
      </c>
      <c r="R3940" s="115"/>
      <c r="S3940" s="115" t="str">
        <f t="shared" si="174"/>
        <v>KAG</v>
      </c>
      <c r="T3940" s="115" t="str">
        <f>IFERROR(VLOOKUP(S3940,[1]LOKASI!$B$4:$D$19,2,0),"-")</f>
        <v>DISTRIK III</v>
      </c>
      <c r="U3940" s="216"/>
      <c r="V3940" s="216"/>
      <c r="W3940" s="215"/>
    </row>
    <row r="3941" spans="2:23" ht="69.75" hidden="1" customHeight="1" x14ac:dyDescent="0.35">
      <c r="B3941" s="115">
        <f t="shared" si="175"/>
        <v>3936</v>
      </c>
      <c r="C3941" s="115" t="s">
        <v>1755</v>
      </c>
      <c r="D3941" s="185" t="s">
        <v>7154</v>
      </c>
      <c r="E3941" s="186"/>
      <c r="F3941" s="187"/>
      <c r="G3941" s="210">
        <v>1</v>
      </c>
      <c r="H3941" s="210"/>
      <c r="I3941" s="210"/>
      <c r="J3941" s="210">
        <v>96</v>
      </c>
      <c r="K3941" s="217">
        <v>45267</v>
      </c>
      <c r="L3941" s="217">
        <v>45267</v>
      </c>
      <c r="M3941" s="217"/>
      <c r="N3941" s="115"/>
      <c r="O3941" s="115" t="s">
        <v>1060</v>
      </c>
      <c r="P3941" s="115">
        <f t="shared" si="176"/>
        <v>1</v>
      </c>
      <c r="Q3941" s="115">
        <f t="shared" si="177"/>
        <v>1900</v>
      </c>
      <c r="R3941" s="115"/>
      <c r="S3941" s="115" t="str">
        <f t="shared" si="174"/>
        <v>TLJ</v>
      </c>
      <c r="T3941" s="115" t="str">
        <f>IFERROR(VLOOKUP(S3941,[1]LOKASI!$B$4:$D$19,2,0),"-")</f>
        <v>DISTRIK I</v>
      </c>
      <c r="U3941" s="216"/>
      <c r="V3941" s="216"/>
      <c r="W3941" s="215"/>
    </row>
    <row r="3942" spans="2:23" ht="69.75" hidden="1" customHeight="1" x14ac:dyDescent="0.35">
      <c r="B3942" s="115">
        <f t="shared" si="175"/>
        <v>3937</v>
      </c>
      <c r="C3942" s="115" t="s">
        <v>2301</v>
      </c>
      <c r="D3942" s="185" t="s">
        <v>7155</v>
      </c>
      <c r="E3942" s="186"/>
      <c r="F3942" s="187"/>
      <c r="G3942" s="210">
        <v>1</v>
      </c>
      <c r="H3942" s="210"/>
      <c r="I3942" s="210"/>
      <c r="J3942" s="210">
        <v>24</v>
      </c>
      <c r="K3942" s="217">
        <v>45267</v>
      </c>
      <c r="L3942" s="217">
        <v>45267</v>
      </c>
      <c r="M3942" s="217">
        <v>45268</v>
      </c>
      <c r="N3942" s="115"/>
      <c r="O3942" s="115" t="s">
        <v>1438</v>
      </c>
      <c r="P3942" s="115">
        <f t="shared" si="176"/>
        <v>12</v>
      </c>
      <c r="Q3942" s="115">
        <f t="shared" si="177"/>
        <v>2023</v>
      </c>
      <c r="R3942" s="115"/>
      <c r="S3942" s="115" t="str">
        <f t="shared" si="174"/>
        <v>SP KAG</v>
      </c>
      <c r="T3942" s="115" t="str">
        <f>IFERROR(VLOOKUP(S3942,[1]LOKASI!$B$4:$D$19,2,0),"-")</f>
        <v>-</v>
      </c>
      <c r="U3942" s="216"/>
      <c r="V3942" s="216"/>
      <c r="W3942" s="215"/>
    </row>
    <row r="3943" spans="2:23" ht="69.75" hidden="1" customHeight="1" x14ac:dyDescent="0.35">
      <c r="B3943" s="115">
        <f t="shared" si="175"/>
        <v>3938</v>
      </c>
      <c r="C3943" s="115" t="s">
        <v>1300</v>
      </c>
      <c r="D3943" s="185" t="s">
        <v>7156</v>
      </c>
      <c r="E3943" s="186"/>
      <c r="F3943" s="187"/>
      <c r="G3943" s="210">
        <v>1</v>
      </c>
      <c r="H3943" s="210">
        <v>1</v>
      </c>
      <c r="I3943" s="210"/>
      <c r="J3943" s="210"/>
      <c r="K3943" s="217">
        <v>45267</v>
      </c>
      <c r="L3943" s="217">
        <v>45267</v>
      </c>
      <c r="M3943" s="217">
        <v>45267</v>
      </c>
      <c r="N3943" s="115"/>
      <c r="O3943" s="115" t="s">
        <v>5306</v>
      </c>
      <c r="P3943" s="115">
        <f t="shared" si="176"/>
        <v>12</v>
      </c>
      <c r="Q3943" s="115">
        <f t="shared" si="177"/>
        <v>2023</v>
      </c>
      <c r="R3943" s="115"/>
      <c r="S3943" s="115" t="str">
        <f t="shared" si="174"/>
        <v>PMN</v>
      </c>
      <c r="T3943" s="115" t="str">
        <f>IFERROR(VLOOKUP(S3943,[1]LOKASI!$B$4:$D$19,2,0),"-")</f>
        <v>DISTRIK III</v>
      </c>
      <c r="U3943" s="216"/>
      <c r="V3943" s="216"/>
      <c r="W3943" s="215"/>
    </row>
    <row r="3944" spans="2:23" ht="69.75" hidden="1" customHeight="1" x14ac:dyDescent="0.35">
      <c r="B3944" s="115">
        <f t="shared" si="175"/>
        <v>3939</v>
      </c>
      <c r="C3944" s="115" t="s">
        <v>2301</v>
      </c>
      <c r="D3944" s="185" t="s">
        <v>7157</v>
      </c>
      <c r="E3944" s="186"/>
      <c r="F3944" s="187"/>
      <c r="G3944" s="210">
        <v>1</v>
      </c>
      <c r="H3944" s="210"/>
      <c r="I3944" s="210">
        <v>1</v>
      </c>
      <c r="J3944" s="210"/>
      <c r="K3944" s="217">
        <v>45268</v>
      </c>
      <c r="L3944" s="217">
        <v>45268</v>
      </c>
      <c r="M3944" s="217">
        <v>45268</v>
      </c>
      <c r="N3944" s="115"/>
      <c r="O3944" s="115" t="s">
        <v>1392</v>
      </c>
      <c r="P3944" s="115">
        <f t="shared" si="176"/>
        <v>12</v>
      </c>
      <c r="Q3944" s="115">
        <f t="shared" si="177"/>
        <v>2023</v>
      </c>
      <c r="R3944" s="115"/>
      <c r="S3944" s="115" t="str">
        <f t="shared" si="174"/>
        <v>SP III GNK</v>
      </c>
      <c r="T3944" s="115" t="str">
        <f>IFERROR(VLOOKUP(S3944,[1]LOKASI!$B$4:$D$19,2,0),"-")</f>
        <v>-</v>
      </c>
      <c r="U3944" s="216"/>
      <c r="V3944" s="216"/>
      <c r="W3944" s="215"/>
    </row>
    <row r="3945" spans="2:23" ht="69.75" hidden="1" customHeight="1" x14ac:dyDescent="0.35">
      <c r="B3945" s="115">
        <f t="shared" si="175"/>
        <v>3940</v>
      </c>
      <c r="C3945" s="115" t="s">
        <v>1755</v>
      </c>
      <c r="D3945" s="185" t="s">
        <v>7158</v>
      </c>
      <c r="E3945" s="186"/>
      <c r="F3945" s="187"/>
      <c r="G3945" s="210">
        <v>1</v>
      </c>
      <c r="H3945" s="210"/>
      <c r="I3945" s="210">
        <v>1</v>
      </c>
      <c r="J3945" s="210"/>
      <c r="K3945" s="217">
        <v>45271</v>
      </c>
      <c r="L3945" s="217">
        <v>45271</v>
      </c>
      <c r="M3945" s="217">
        <v>45271</v>
      </c>
      <c r="N3945" s="115"/>
      <c r="O3945" s="115" t="s">
        <v>1609</v>
      </c>
      <c r="P3945" s="115">
        <f t="shared" si="176"/>
        <v>12</v>
      </c>
      <c r="Q3945" s="115">
        <f t="shared" si="177"/>
        <v>2023</v>
      </c>
      <c r="R3945" s="115"/>
      <c r="S3945" s="115" t="str">
        <f t="shared" si="174"/>
        <v>TLJ</v>
      </c>
      <c r="T3945" s="115" t="str">
        <f>IFERROR(VLOOKUP(S3945,[1]LOKASI!$B$4:$D$19,2,0),"-")</f>
        <v>DISTRIK I</v>
      </c>
      <c r="U3945" s="216"/>
      <c r="V3945" s="216"/>
      <c r="W3945" s="215"/>
    </row>
    <row r="3946" spans="2:23" ht="69.75" hidden="1" customHeight="1" x14ac:dyDescent="0.35">
      <c r="B3946" s="115">
        <f t="shared" si="175"/>
        <v>3941</v>
      </c>
      <c r="C3946" s="115" t="s">
        <v>1755</v>
      </c>
      <c r="D3946" s="185" t="s">
        <v>7159</v>
      </c>
      <c r="E3946" s="186"/>
      <c r="F3946" s="187"/>
      <c r="G3946" s="210">
        <v>1</v>
      </c>
      <c r="H3946" s="210"/>
      <c r="I3946" s="210"/>
      <c r="J3946" s="210">
        <v>12</v>
      </c>
      <c r="K3946" s="217">
        <v>45271</v>
      </c>
      <c r="L3946" s="217">
        <v>45271</v>
      </c>
      <c r="M3946" s="217">
        <v>45271</v>
      </c>
      <c r="N3946" s="115"/>
      <c r="O3946" s="115" t="s">
        <v>1163</v>
      </c>
      <c r="P3946" s="115">
        <f t="shared" si="176"/>
        <v>12</v>
      </c>
      <c r="Q3946" s="115">
        <f t="shared" si="177"/>
        <v>2023</v>
      </c>
      <c r="R3946" s="115"/>
      <c r="S3946" s="115" t="str">
        <f t="shared" si="174"/>
        <v>TLJ</v>
      </c>
      <c r="T3946" s="115" t="str">
        <f>IFERROR(VLOOKUP(S3946,[1]LOKASI!$B$4:$D$19,2,0),"-")</f>
        <v>DISTRIK I</v>
      </c>
      <c r="U3946" s="216"/>
      <c r="V3946" s="216"/>
      <c r="W3946" s="215"/>
    </row>
    <row r="3947" spans="2:23" ht="69.75" hidden="1" customHeight="1" x14ac:dyDescent="0.35">
      <c r="B3947" s="115">
        <f t="shared" si="175"/>
        <v>3942</v>
      </c>
      <c r="C3947" s="115" t="s">
        <v>1755</v>
      </c>
      <c r="D3947" s="185" t="s">
        <v>7160</v>
      </c>
      <c r="E3947" s="186"/>
      <c r="F3947" s="187"/>
      <c r="G3947" s="210">
        <v>1</v>
      </c>
      <c r="H3947" s="210"/>
      <c r="I3947" s="210">
        <v>1</v>
      </c>
      <c r="J3947" s="210"/>
      <c r="K3947" s="217">
        <v>45271</v>
      </c>
      <c r="L3947" s="217">
        <v>45271</v>
      </c>
      <c r="M3947" s="217">
        <v>45271</v>
      </c>
      <c r="N3947" s="115"/>
      <c r="O3947" s="115" t="s">
        <v>1448</v>
      </c>
      <c r="P3947" s="115">
        <f t="shared" si="176"/>
        <v>12</v>
      </c>
      <c r="Q3947" s="115">
        <f t="shared" si="177"/>
        <v>2023</v>
      </c>
      <c r="R3947" s="115"/>
      <c r="S3947" s="115" t="str">
        <f t="shared" si="174"/>
        <v>KAG</v>
      </c>
      <c r="T3947" s="115" t="str">
        <f>IFERROR(VLOOKUP(S3947,[1]LOKASI!$B$4:$D$19,2,0),"-")</f>
        <v>DISTRIK III</v>
      </c>
      <c r="U3947" s="216"/>
      <c r="V3947" s="216"/>
      <c r="W3947" s="215"/>
    </row>
    <row r="3948" spans="2:23" ht="69.75" hidden="1" customHeight="1" x14ac:dyDescent="0.35">
      <c r="B3948" s="115">
        <f t="shared" si="175"/>
        <v>3943</v>
      </c>
      <c r="C3948" s="115" t="s">
        <v>3679</v>
      </c>
      <c r="D3948" s="185" t="s">
        <v>7161</v>
      </c>
      <c r="E3948" s="186"/>
      <c r="F3948" s="187"/>
      <c r="G3948" s="219">
        <v>1</v>
      </c>
      <c r="H3948" s="219"/>
      <c r="I3948" s="219"/>
      <c r="J3948" s="219">
        <v>12</v>
      </c>
      <c r="K3948" s="217">
        <v>45272</v>
      </c>
      <c r="L3948" s="217">
        <v>45272</v>
      </c>
      <c r="M3948" s="217">
        <v>45272</v>
      </c>
      <c r="N3948" s="115"/>
      <c r="O3948" s="115" t="s">
        <v>1392</v>
      </c>
      <c r="P3948" s="115">
        <f t="shared" si="176"/>
        <v>12</v>
      </c>
      <c r="Q3948" s="115">
        <f t="shared" si="177"/>
        <v>2023</v>
      </c>
      <c r="R3948" s="115"/>
      <c r="S3948" s="115" t="str">
        <f t="shared" si="174"/>
        <v xml:space="preserve">SP </v>
      </c>
      <c r="T3948" s="115" t="str">
        <f>IFERROR(VLOOKUP(S3948,[1]LOKASI!$B$4:$D$19,2,0),"-")</f>
        <v>-</v>
      </c>
      <c r="U3948" s="216"/>
      <c r="V3948" s="216"/>
      <c r="W3948" s="215"/>
    </row>
    <row r="3949" spans="2:23" ht="69.75" hidden="1" customHeight="1" x14ac:dyDescent="0.35">
      <c r="B3949" s="115">
        <f t="shared" si="175"/>
        <v>3944</v>
      </c>
      <c r="C3949" s="115" t="s">
        <v>2301</v>
      </c>
      <c r="D3949" s="185" t="s">
        <v>7162</v>
      </c>
      <c r="E3949" s="186"/>
      <c r="F3949" s="187"/>
      <c r="G3949" s="210">
        <v>1</v>
      </c>
      <c r="H3949" s="210"/>
      <c r="I3949" s="210"/>
      <c r="J3949" s="210">
        <v>24</v>
      </c>
      <c r="K3949" s="217">
        <v>45272</v>
      </c>
      <c r="L3949" s="217">
        <v>45272</v>
      </c>
      <c r="M3949" s="217">
        <v>45272</v>
      </c>
      <c r="N3949" s="115"/>
      <c r="O3949" s="115" t="s">
        <v>1560</v>
      </c>
      <c r="P3949" s="115">
        <f t="shared" si="176"/>
        <v>12</v>
      </c>
      <c r="Q3949" s="115">
        <f t="shared" si="177"/>
        <v>2023</v>
      </c>
      <c r="R3949" s="115"/>
      <c r="S3949" s="115" t="str">
        <f t="shared" si="174"/>
        <v>SP VII TLJ</v>
      </c>
      <c r="T3949" s="115" t="str">
        <f>IFERROR(VLOOKUP(S3949,[1]LOKASI!$B$4:$D$19,2,0),"-")</f>
        <v>-</v>
      </c>
      <c r="U3949" s="216"/>
      <c r="V3949" s="216"/>
      <c r="W3949" s="215"/>
    </row>
    <row r="3950" spans="2:23" ht="69.75" hidden="1" customHeight="1" x14ac:dyDescent="0.35">
      <c r="B3950" s="115">
        <f t="shared" si="175"/>
        <v>3945</v>
      </c>
      <c r="C3950" s="115" t="s">
        <v>1755</v>
      </c>
      <c r="D3950" s="185" t="s">
        <v>7163</v>
      </c>
      <c r="E3950" s="186"/>
      <c r="F3950" s="187"/>
      <c r="G3950" s="210">
        <v>1</v>
      </c>
      <c r="H3950" s="210">
        <v>1</v>
      </c>
      <c r="I3950" s="210"/>
      <c r="J3950" s="210"/>
      <c r="K3950" s="217">
        <v>45272</v>
      </c>
      <c r="L3950" s="217">
        <v>45272</v>
      </c>
      <c r="M3950" s="217">
        <v>45272</v>
      </c>
      <c r="N3950" s="115"/>
      <c r="O3950" s="115" t="s">
        <v>1686</v>
      </c>
      <c r="P3950" s="115">
        <f t="shared" si="176"/>
        <v>12</v>
      </c>
      <c r="Q3950" s="115">
        <f t="shared" si="177"/>
        <v>2023</v>
      </c>
      <c r="R3950" s="115"/>
      <c r="S3950" s="115" t="str">
        <f t="shared" si="174"/>
        <v>TTB</v>
      </c>
      <c r="T3950" s="115" t="str">
        <f>IFERROR(VLOOKUP(S3950,[1]LOKASI!$B$4:$D$19,2,0),"-")</f>
        <v>DISTRIK II</v>
      </c>
      <c r="U3950" s="216"/>
      <c r="V3950" s="216"/>
      <c r="W3950" s="215"/>
    </row>
    <row r="3951" spans="2:23" ht="69.75" hidden="1" customHeight="1" x14ac:dyDescent="0.35">
      <c r="B3951" s="115">
        <f t="shared" si="175"/>
        <v>3946</v>
      </c>
      <c r="C3951" s="115" t="s">
        <v>1755</v>
      </c>
      <c r="D3951" s="185" t="s">
        <v>7164</v>
      </c>
      <c r="E3951" s="186"/>
      <c r="F3951" s="187"/>
      <c r="G3951" s="219">
        <v>1</v>
      </c>
      <c r="H3951" s="219"/>
      <c r="I3951" s="219">
        <v>1</v>
      </c>
      <c r="J3951" s="219">
        <v>12</v>
      </c>
      <c r="K3951" s="217">
        <v>45273</v>
      </c>
      <c r="L3951" s="217">
        <v>45273</v>
      </c>
      <c r="M3951" s="217">
        <v>45273</v>
      </c>
      <c r="N3951" s="115"/>
      <c r="O3951" s="115" t="s">
        <v>695</v>
      </c>
      <c r="P3951" s="115">
        <f t="shared" si="176"/>
        <v>12</v>
      </c>
      <c r="Q3951" s="115">
        <f t="shared" si="177"/>
        <v>2023</v>
      </c>
      <c r="R3951" s="115"/>
      <c r="S3951" s="115" t="str">
        <f t="shared" si="174"/>
        <v>TLJ</v>
      </c>
      <c r="T3951" s="115" t="str">
        <f>IFERROR(VLOOKUP(S3951,[1]LOKASI!$B$4:$D$19,2,0),"-")</f>
        <v>DISTRIK I</v>
      </c>
      <c r="U3951" s="216"/>
      <c r="V3951" s="216"/>
      <c r="W3951" s="215"/>
    </row>
    <row r="3952" spans="2:23" ht="69.75" hidden="1" customHeight="1" x14ac:dyDescent="0.35">
      <c r="B3952" s="115">
        <f t="shared" si="175"/>
        <v>3947</v>
      </c>
      <c r="C3952" s="115" t="s">
        <v>1755</v>
      </c>
      <c r="D3952" s="185" t="s">
        <v>7165</v>
      </c>
      <c r="E3952" s="186"/>
      <c r="F3952" s="187"/>
      <c r="G3952" s="210">
        <v>1</v>
      </c>
      <c r="H3952" s="210"/>
      <c r="I3952" s="210"/>
      <c r="J3952" s="210"/>
      <c r="K3952" s="217">
        <v>45273</v>
      </c>
      <c r="L3952" s="217">
        <v>45273</v>
      </c>
      <c r="M3952" s="217">
        <v>45273</v>
      </c>
      <c r="N3952" s="115"/>
      <c r="O3952" s="115" t="s">
        <v>1141</v>
      </c>
      <c r="P3952" s="115">
        <f t="shared" si="176"/>
        <v>12</v>
      </c>
      <c r="Q3952" s="115">
        <f t="shared" si="177"/>
        <v>2023</v>
      </c>
      <c r="R3952" s="115"/>
      <c r="S3952" s="115" t="str">
        <f t="shared" si="174"/>
        <v>TLJ</v>
      </c>
      <c r="T3952" s="115" t="str">
        <f>IFERROR(VLOOKUP(S3952,[1]LOKASI!$B$4:$D$19,2,0),"-")</f>
        <v>DISTRIK I</v>
      </c>
      <c r="U3952" s="216"/>
      <c r="V3952" s="216"/>
      <c r="W3952" s="215"/>
    </row>
    <row r="3953" spans="2:23" ht="69.75" hidden="1" customHeight="1" x14ac:dyDescent="0.35">
      <c r="B3953" s="115">
        <f t="shared" si="175"/>
        <v>3948</v>
      </c>
      <c r="C3953" s="115" t="s">
        <v>1755</v>
      </c>
      <c r="D3953" s="185" t="s">
        <v>7166</v>
      </c>
      <c r="E3953" s="186"/>
      <c r="F3953" s="187"/>
      <c r="G3953" s="210">
        <v>1</v>
      </c>
      <c r="H3953" s="210"/>
      <c r="I3953" s="210"/>
      <c r="J3953" s="210">
        <v>12</v>
      </c>
      <c r="K3953" s="217">
        <v>45273</v>
      </c>
      <c r="L3953" s="217">
        <v>45273</v>
      </c>
      <c r="M3953" s="217">
        <v>45273</v>
      </c>
      <c r="N3953" s="115"/>
      <c r="O3953" s="115" t="s">
        <v>1686</v>
      </c>
      <c r="P3953" s="115">
        <f t="shared" si="176"/>
        <v>12</v>
      </c>
      <c r="Q3953" s="115">
        <f t="shared" si="177"/>
        <v>2023</v>
      </c>
      <c r="R3953" s="115"/>
      <c r="S3953" s="115" t="str">
        <f t="shared" si="174"/>
        <v>TTB</v>
      </c>
      <c r="T3953" s="115" t="str">
        <f>IFERROR(VLOOKUP(S3953,[1]LOKASI!$B$4:$D$19,2,0),"-")</f>
        <v>DISTRIK II</v>
      </c>
      <c r="U3953" s="216"/>
      <c r="V3953" s="216"/>
      <c r="W3953" s="215"/>
    </row>
    <row r="3954" spans="2:23" ht="69.75" hidden="1" customHeight="1" x14ac:dyDescent="0.35">
      <c r="B3954" s="115">
        <f t="shared" si="175"/>
        <v>3949</v>
      </c>
      <c r="C3954" s="115" t="s">
        <v>1755</v>
      </c>
      <c r="D3954" s="185" t="s">
        <v>7167</v>
      </c>
      <c r="E3954" s="186"/>
      <c r="F3954" s="187"/>
      <c r="G3954" s="210">
        <v>1</v>
      </c>
      <c r="H3954" s="210"/>
      <c r="I3954" s="210">
        <v>1</v>
      </c>
      <c r="J3954" s="210"/>
      <c r="K3954" s="217">
        <v>45273</v>
      </c>
      <c r="L3954" s="217">
        <v>45273</v>
      </c>
      <c r="M3954" s="217">
        <v>45273</v>
      </c>
      <c r="N3954" s="115"/>
      <c r="O3954" s="115" t="s">
        <v>1367</v>
      </c>
      <c r="P3954" s="115">
        <f t="shared" si="176"/>
        <v>12</v>
      </c>
      <c r="Q3954" s="115">
        <f t="shared" si="177"/>
        <v>2023</v>
      </c>
      <c r="R3954" s="115"/>
      <c r="S3954" s="115" t="str">
        <f t="shared" si="174"/>
        <v>BRG</v>
      </c>
      <c r="T3954" s="115" t="str">
        <f>IFERROR(VLOOKUP(S3954,[1]LOKASI!$B$4:$D$19,2,0),"-")</f>
        <v>DISTRIK III</v>
      </c>
      <c r="U3954" s="216"/>
      <c r="V3954" s="216"/>
      <c r="W3954" s="215"/>
    </row>
    <row r="3955" spans="2:23" ht="69.75" hidden="1" customHeight="1" x14ac:dyDescent="0.35">
      <c r="B3955" s="115">
        <f t="shared" si="175"/>
        <v>3950</v>
      </c>
      <c r="C3955" s="115" t="s">
        <v>1755</v>
      </c>
      <c r="D3955" s="185" t="s">
        <v>7168</v>
      </c>
      <c r="E3955" s="186"/>
      <c r="F3955" s="187"/>
      <c r="G3955" s="210">
        <v>1</v>
      </c>
      <c r="H3955" s="210"/>
      <c r="I3955" s="210"/>
      <c r="J3955" s="210">
        <v>30</v>
      </c>
      <c r="K3955" s="217">
        <v>45273</v>
      </c>
      <c r="L3955" s="217">
        <v>45273</v>
      </c>
      <c r="M3955" s="217">
        <v>45273</v>
      </c>
      <c r="N3955" s="115"/>
      <c r="O3955" s="115" t="s">
        <v>1367</v>
      </c>
      <c r="P3955" s="115">
        <f t="shared" si="176"/>
        <v>12</v>
      </c>
      <c r="Q3955" s="115">
        <f t="shared" si="177"/>
        <v>2023</v>
      </c>
      <c r="R3955" s="115"/>
      <c r="S3955" s="115" t="str">
        <f t="shared" si="174"/>
        <v>BRG</v>
      </c>
      <c r="T3955" s="115" t="str">
        <f>IFERROR(VLOOKUP(S3955,[1]LOKASI!$B$4:$D$19,2,0),"-")</f>
        <v>DISTRIK III</v>
      </c>
      <c r="U3955" s="216"/>
      <c r="V3955" s="216"/>
      <c r="W3955" s="215"/>
    </row>
    <row r="3956" spans="2:23" ht="69.75" hidden="1" customHeight="1" x14ac:dyDescent="0.35">
      <c r="B3956" s="115">
        <f t="shared" si="175"/>
        <v>3951</v>
      </c>
      <c r="C3956" s="115" t="s">
        <v>1755</v>
      </c>
      <c r="D3956" s="185" t="s">
        <v>7169</v>
      </c>
      <c r="E3956" s="186"/>
      <c r="F3956" s="187"/>
      <c r="G3956" s="219">
        <v>1</v>
      </c>
      <c r="H3956" s="219"/>
      <c r="I3956" s="219"/>
      <c r="J3956" s="219">
        <v>24</v>
      </c>
      <c r="K3956" s="217">
        <v>45274</v>
      </c>
      <c r="L3956" s="217">
        <v>45274</v>
      </c>
      <c r="M3956" s="217">
        <v>45274</v>
      </c>
      <c r="N3956" s="115"/>
      <c r="O3956" s="115" t="s">
        <v>1024</v>
      </c>
      <c r="P3956" s="115">
        <f t="shared" si="176"/>
        <v>12</v>
      </c>
      <c r="Q3956" s="115">
        <f t="shared" si="177"/>
        <v>2023</v>
      </c>
      <c r="R3956" s="115"/>
      <c r="S3956" s="115" t="str">
        <f t="shared" si="174"/>
        <v>TLJ</v>
      </c>
      <c r="T3956" s="115" t="str">
        <f>IFERROR(VLOOKUP(S3956,[1]LOKASI!$B$4:$D$19,2,0),"-")</f>
        <v>DISTRIK I</v>
      </c>
      <c r="U3956" s="216"/>
      <c r="V3956" s="216"/>
      <c r="W3956" s="215"/>
    </row>
    <row r="3957" spans="2:23" ht="69.75" hidden="1" customHeight="1" x14ac:dyDescent="0.35">
      <c r="B3957" s="115">
        <f t="shared" si="175"/>
        <v>3952</v>
      </c>
      <c r="C3957" s="115" t="s">
        <v>1755</v>
      </c>
      <c r="D3957" s="185" t="s">
        <v>7170</v>
      </c>
      <c r="E3957" s="186"/>
      <c r="F3957" s="187"/>
      <c r="G3957" s="210">
        <v>1</v>
      </c>
      <c r="H3957" s="210"/>
      <c r="I3957" s="210">
        <v>1</v>
      </c>
      <c r="J3957" s="210"/>
      <c r="K3957" s="217">
        <v>45274</v>
      </c>
      <c r="L3957" s="217">
        <v>45274</v>
      </c>
      <c r="M3957" s="217">
        <v>45274</v>
      </c>
      <c r="N3957" s="115"/>
      <c r="O3957" s="115" t="s">
        <v>678</v>
      </c>
      <c r="P3957" s="115">
        <f t="shared" si="176"/>
        <v>12</v>
      </c>
      <c r="Q3957" s="115">
        <f t="shared" si="177"/>
        <v>2023</v>
      </c>
      <c r="R3957" s="115"/>
      <c r="S3957" s="115" t="str">
        <f t="shared" si="174"/>
        <v>TLJ</v>
      </c>
      <c r="T3957" s="115" t="str">
        <f>IFERROR(VLOOKUP(S3957,[1]LOKASI!$B$4:$D$19,2,0),"-")</f>
        <v>DISTRIK I</v>
      </c>
      <c r="U3957" s="216"/>
      <c r="V3957" s="216"/>
      <c r="W3957" s="215"/>
    </row>
    <row r="3958" spans="2:23" ht="69.75" hidden="1" customHeight="1" x14ac:dyDescent="0.35">
      <c r="B3958" s="115">
        <f t="shared" si="175"/>
        <v>3953</v>
      </c>
      <c r="C3958" s="115" t="s">
        <v>1755</v>
      </c>
      <c r="D3958" s="185" t="s">
        <v>7171</v>
      </c>
      <c r="E3958" s="186"/>
      <c r="F3958" s="187"/>
      <c r="G3958" s="210">
        <v>1</v>
      </c>
      <c r="H3958" s="210"/>
      <c r="I3958" s="210"/>
      <c r="J3958" s="210">
        <v>36</v>
      </c>
      <c r="K3958" s="217">
        <v>45274</v>
      </c>
      <c r="L3958" s="217">
        <v>45274</v>
      </c>
      <c r="M3958" s="217">
        <v>45274</v>
      </c>
      <c r="N3958" s="115"/>
      <c r="O3958" s="115" t="s">
        <v>1784</v>
      </c>
      <c r="P3958" s="115">
        <f t="shared" si="176"/>
        <v>12</v>
      </c>
      <c r="Q3958" s="115">
        <f t="shared" si="177"/>
        <v>2023</v>
      </c>
      <c r="R3958" s="115"/>
      <c r="S3958" s="115" t="str">
        <f t="shared" si="174"/>
        <v>OGN</v>
      </c>
      <c r="T3958" s="115" t="str">
        <f>IFERROR(VLOOKUP(S3958,[1]LOKASI!$B$4:$D$19,2,0),"-")</f>
        <v>DISTRIK II</v>
      </c>
      <c r="U3958" s="216"/>
      <c r="V3958" s="216"/>
      <c r="W3958" s="215"/>
    </row>
    <row r="3959" spans="2:23" ht="69.75" hidden="1" customHeight="1" x14ac:dyDescent="0.35">
      <c r="B3959" s="115">
        <f t="shared" si="175"/>
        <v>3954</v>
      </c>
      <c r="C3959" s="115" t="s">
        <v>2301</v>
      </c>
      <c r="D3959" s="185" t="s">
        <v>7172</v>
      </c>
      <c r="E3959" s="186"/>
      <c r="F3959" s="187"/>
      <c r="G3959" s="210">
        <v>1</v>
      </c>
      <c r="H3959" s="210"/>
      <c r="I3959" s="210">
        <v>1</v>
      </c>
      <c r="J3959" s="210"/>
      <c r="K3959" s="217">
        <v>45275</v>
      </c>
      <c r="L3959" s="217">
        <v>45275</v>
      </c>
      <c r="M3959" s="217">
        <v>45275</v>
      </c>
      <c r="N3959" s="115"/>
      <c r="O3959" s="115" t="s">
        <v>1392</v>
      </c>
      <c r="P3959" s="115">
        <f t="shared" si="176"/>
        <v>12</v>
      </c>
      <c r="Q3959" s="115">
        <f t="shared" si="177"/>
        <v>2023</v>
      </c>
      <c r="R3959" s="115"/>
      <c r="S3959" s="115" t="str">
        <f t="shared" si="174"/>
        <v>SP III GNK</v>
      </c>
      <c r="T3959" s="115" t="str">
        <f>IFERROR(VLOOKUP(S3959,[1]LOKASI!$B$4:$D$19,2,0),"-")</f>
        <v>-</v>
      </c>
      <c r="U3959" s="216"/>
      <c r="V3959" s="216"/>
      <c r="W3959" s="215"/>
    </row>
    <row r="3960" spans="2:23" ht="69.75" hidden="1" customHeight="1" x14ac:dyDescent="0.35">
      <c r="B3960" s="115">
        <f t="shared" si="175"/>
        <v>3955</v>
      </c>
      <c r="C3960" s="115" t="s">
        <v>1755</v>
      </c>
      <c r="D3960" s="185" t="s">
        <v>7173</v>
      </c>
      <c r="E3960" s="186"/>
      <c r="F3960" s="187"/>
      <c r="G3960" s="219">
        <v>1</v>
      </c>
      <c r="H3960" s="219"/>
      <c r="I3960" s="219"/>
      <c r="J3960" s="219">
        <v>24</v>
      </c>
      <c r="K3960" s="217">
        <v>45275</v>
      </c>
      <c r="L3960" s="217">
        <v>45275</v>
      </c>
      <c r="M3960" s="217">
        <v>45275</v>
      </c>
      <c r="N3960" s="115"/>
      <c r="O3960" s="115" t="s">
        <v>623</v>
      </c>
      <c r="P3960" s="115">
        <f t="shared" si="176"/>
        <v>12</v>
      </c>
      <c r="Q3960" s="115">
        <f t="shared" si="177"/>
        <v>2023</v>
      </c>
      <c r="R3960" s="115"/>
      <c r="S3960" s="115" t="str">
        <f t="shared" si="174"/>
        <v>TLJ</v>
      </c>
      <c r="T3960" s="115" t="str">
        <f>IFERROR(VLOOKUP(S3960,[1]LOKASI!$B$4:$D$19,2,0),"-")</f>
        <v>DISTRIK I</v>
      </c>
      <c r="U3960" s="216"/>
      <c r="V3960" s="216"/>
      <c r="W3960" s="215"/>
    </row>
    <row r="3961" spans="2:23" ht="69.75" hidden="1" customHeight="1" x14ac:dyDescent="0.35">
      <c r="B3961" s="115">
        <f t="shared" si="175"/>
        <v>3956</v>
      </c>
      <c r="C3961" s="115" t="s">
        <v>3679</v>
      </c>
      <c r="D3961" s="185" t="s">
        <v>7174</v>
      </c>
      <c r="E3961" s="186"/>
      <c r="F3961" s="187"/>
      <c r="G3961" s="219">
        <v>1</v>
      </c>
      <c r="H3961" s="219"/>
      <c r="I3961" s="219"/>
      <c r="J3961" s="219">
        <v>24</v>
      </c>
      <c r="K3961" s="217">
        <v>45276</v>
      </c>
      <c r="L3961" s="217">
        <v>45276</v>
      </c>
      <c r="M3961" s="217">
        <v>45276</v>
      </c>
      <c r="N3961" s="115"/>
      <c r="O3961" s="115" t="s">
        <v>3401</v>
      </c>
      <c r="P3961" s="115">
        <f t="shared" si="176"/>
        <v>12</v>
      </c>
      <c r="Q3961" s="115">
        <f t="shared" si="177"/>
        <v>2023</v>
      </c>
      <c r="R3961" s="115"/>
      <c r="S3961" s="115" t="str">
        <f t="shared" si="174"/>
        <v>OGN</v>
      </c>
      <c r="T3961" s="115" t="str">
        <f>IFERROR(VLOOKUP(S3961,[1]LOKASI!$B$4:$D$19,2,0),"-")</f>
        <v>DISTRIK II</v>
      </c>
      <c r="U3961" s="216"/>
      <c r="V3961" s="216"/>
      <c r="W3961" s="215"/>
    </row>
    <row r="3962" spans="2:23" ht="69.75" hidden="1" customHeight="1" x14ac:dyDescent="0.35">
      <c r="B3962" s="115">
        <f t="shared" si="175"/>
        <v>3957</v>
      </c>
      <c r="C3962" s="115" t="s">
        <v>2301</v>
      </c>
      <c r="D3962" s="185" t="s">
        <v>7175</v>
      </c>
      <c r="E3962" s="186"/>
      <c r="F3962" s="187"/>
      <c r="G3962" s="210">
        <v>1</v>
      </c>
      <c r="H3962" s="210">
        <v>1</v>
      </c>
      <c r="I3962" s="210"/>
      <c r="J3962" s="210"/>
      <c r="K3962" s="217">
        <v>45276</v>
      </c>
      <c r="L3962" s="217">
        <v>45276</v>
      </c>
      <c r="M3962" s="217">
        <v>45276</v>
      </c>
      <c r="N3962" s="115"/>
      <c r="O3962" s="115" t="s">
        <v>1664</v>
      </c>
      <c r="P3962" s="115">
        <f t="shared" si="176"/>
        <v>12</v>
      </c>
      <c r="Q3962" s="115">
        <f t="shared" si="177"/>
        <v>2023</v>
      </c>
      <c r="R3962" s="115"/>
      <c r="S3962" s="115" t="str">
        <f t="shared" si="174"/>
        <v>SP II TMT</v>
      </c>
      <c r="T3962" s="115" t="str">
        <f>IFERROR(VLOOKUP(S3962,[1]LOKASI!$B$4:$D$19,2,0),"-")</f>
        <v>-</v>
      </c>
      <c r="U3962" s="216"/>
      <c r="V3962" s="216"/>
      <c r="W3962" s="215"/>
    </row>
    <row r="3963" spans="2:23" ht="69.75" hidden="1" customHeight="1" x14ac:dyDescent="0.35">
      <c r="B3963" s="115">
        <f t="shared" si="175"/>
        <v>3958</v>
      </c>
      <c r="C3963" s="115" t="s">
        <v>1755</v>
      </c>
      <c r="D3963" s="185" t="s">
        <v>7176</v>
      </c>
      <c r="E3963" s="186"/>
      <c r="F3963" s="187"/>
      <c r="G3963" s="219">
        <v>1</v>
      </c>
      <c r="H3963" s="219"/>
      <c r="I3963" s="219"/>
      <c r="J3963" s="219">
        <v>24</v>
      </c>
      <c r="K3963" s="217">
        <v>45277</v>
      </c>
      <c r="L3963" s="217">
        <v>45277</v>
      </c>
      <c r="M3963" s="217">
        <v>45277</v>
      </c>
      <c r="N3963" s="115"/>
      <c r="O3963" s="115" t="s">
        <v>1580</v>
      </c>
      <c r="P3963" s="115">
        <f t="shared" si="176"/>
        <v>12</v>
      </c>
      <c r="Q3963" s="115">
        <f t="shared" si="177"/>
        <v>2023</v>
      </c>
      <c r="R3963" s="115"/>
      <c r="S3963" s="115" t="str">
        <f t="shared" si="174"/>
        <v>TLJ</v>
      </c>
      <c r="T3963" s="115" t="str">
        <f>IFERROR(VLOOKUP(S3963,[1]LOKASI!$B$4:$D$19,2,0),"-")</f>
        <v>DISTRIK I</v>
      </c>
      <c r="U3963" s="216"/>
      <c r="V3963" s="216"/>
      <c r="W3963" s="215"/>
    </row>
    <row r="3964" spans="2:23" ht="69.75" hidden="1" customHeight="1" x14ac:dyDescent="0.35">
      <c r="B3964" s="115">
        <f t="shared" si="175"/>
        <v>3959</v>
      </c>
      <c r="C3964" s="115" t="s">
        <v>1755</v>
      </c>
      <c r="D3964" s="185" t="s">
        <v>7177</v>
      </c>
      <c r="E3964" s="186"/>
      <c r="F3964" s="187"/>
      <c r="G3964" s="219">
        <v>1</v>
      </c>
      <c r="H3964" s="219"/>
      <c r="I3964" s="219"/>
      <c r="J3964" s="219">
        <v>1</v>
      </c>
      <c r="K3964" s="217">
        <v>45278</v>
      </c>
      <c r="L3964" s="217">
        <v>45278</v>
      </c>
      <c r="M3964" s="217">
        <v>45280</v>
      </c>
      <c r="N3964" s="115"/>
      <c r="O3964" s="115" t="s">
        <v>678</v>
      </c>
      <c r="P3964" s="115">
        <f t="shared" si="176"/>
        <v>12</v>
      </c>
      <c r="Q3964" s="115">
        <f t="shared" si="177"/>
        <v>2023</v>
      </c>
      <c r="R3964" s="115"/>
      <c r="S3964" s="115" t="str">
        <f t="shared" si="174"/>
        <v>TLJ</v>
      </c>
      <c r="T3964" s="115" t="str">
        <f>IFERROR(VLOOKUP(S3964,[1]LOKASI!$B$4:$D$19,2,0),"-")</f>
        <v>DISTRIK I</v>
      </c>
      <c r="U3964" s="216"/>
      <c r="V3964" s="216"/>
      <c r="W3964" s="215"/>
    </row>
    <row r="3965" spans="2:23" ht="69.75" hidden="1" customHeight="1" x14ac:dyDescent="0.35">
      <c r="B3965" s="115">
        <f t="shared" si="175"/>
        <v>3960</v>
      </c>
      <c r="C3965" s="115" t="s">
        <v>3679</v>
      </c>
      <c r="D3965" s="185" t="s">
        <v>7178</v>
      </c>
      <c r="E3965" s="186"/>
      <c r="F3965" s="187"/>
      <c r="G3965" s="210">
        <v>1</v>
      </c>
      <c r="H3965" s="210"/>
      <c r="I3965" s="210">
        <v>1</v>
      </c>
      <c r="J3965" s="210"/>
      <c r="K3965" s="217">
        <v>45278</v>
      </c>
      <c r="L3965" s="217">
        <v>45278</v>
      </c>
      <c r="M3965" s="217">
        <v>45278</v>
      </c>
      <c r="N3965" s="115"/>
      <c r="O3965" s="115" t="s">
        <v>1408</v>
      </c>
      <c r="P3965" s="115">
        <f t="shared" si="176"/>
        <v>12</v>
      </c>
      <c r="Q3965" s="115">
        <f t="shared" si="177"/>
        <v>2023</v>
      </c>
      <c r="R3965" s="115"/>
      <c r="S3965" s="115" t="str">
        <f t="shared" si="174"/>
        <v>GNK</v>
      </c>
      <c r="T3965" s="115" t="str">
        <f>IFERROR(VLOOKUP(S3965,[1]LOKASI!$B$4:$D$19,2,0),"-")</f>
        <v>DISTRIK I</v>
      </c>
      <c r="U3965" s="216"/>
      <c r="V3965" s="216"/>
      <c r="W3965" s="215"/>
    </row>
    <row r="3966" spans="2:23" ht="69.75" hidden="1" customHeight="1" x14ac:dyDescent="0.35">
      <c r="B3966" s="115">
        <f t="shared" si="175"/>
        <v>3961</v>
      </c>
      <c r="C3966" s="115" t="s">
        <v>2301</v>
      </c>
      <c r="D3966" s="185" t="s">
        <v>7179</v>
      </c>
      <c r="E3966" s="186"/>
      <c r="F3966" s="187"/>
      <c r="G3966" s="210">
        <v>1</v>
      </c>
      <c r="H3966" s="210"/>
      <c r="I3966" s="210">
        <v>1</v>
      </c>
      <c r="J3966" s="210"/>
      <c r="K3966" s="217">
        <v>45279</v>
      </c>
      <c r="L3966" s="217">
        <v>45279</v>
      </c>
      <c r="M3966" s="217">
        <v>45279</v>
      </c>
      <c r="N3966" s="115"/>
      <c r="O3966" s="115" t="s">
        <v>1332</v>
      </c>
      <c r="P3966" s="115">
        <f t="shared" si="176"/>
        <v>12</v>
      </c>
      <c r="Q3966" s="115">
        <f t="shared" si="177"/>
        <v>2023</v>
      </c>
      <c r="R3966" s="115"/>
      <c r="S3966" s="115" t="str">
        <f t="shared" si="174"/>
        <v>SP PMB</v>
      </c>
      <c r="T3966" s="115" t="str">
        <f>IFERROR(VLOOKUP(S3966,[1]LOKASI!$B$4:$D$19,2,0),"-")</f>
        <v>-</v>
      </c>
      <c r="U3966" s="216"/>
      <c r="V3966" s="216"/>
      <c r="W3966" s="215"/>
    </row>
    <row r="3967" spans="2:23" ht="69.75" hidden="1" customHeight="1" x14ac:dyDescent="0.35">
      <c r="B3967" s="115">
        <f t="shared" si="175"/>
        <v>3962</v>
      </c>
      <c r="C3967" s="115" t="s">
        <v>1300</v>
      </c>
      <c r="D3967" s="185" t="s">
        <v>7180</v>
      </c>
      <c r="E3967" s="186"/>
      <c r="F3967" s="187"/>
      <c r="G3967" s="210">
        <v>1</v>
      </c>
      <c r="H3967" s="210"/>
      <c r="I3967" s="210">
        <v>1</v>
      </c>
      <c r="J3967" s="210"/>
      <c r="K3967" s="217">
        <v>45279</v>
      </c>
      <c r="L3967" s="217">
        <v>45279</v>
      </c>
      <c r="M3967" s="217">
        <v>45279</v>
      </c>
      <c r="N3967" s="115"/>
      <c r="O3967" s="115" t="s">
        <v>1900</v>
      </c>
      <c r="P3967" s="115">
        <f t="shared" si="176"/>
        <v>12</v>
      </c>
      <c r="Q3967" s="115">
        <f t="shared" si="177"/>
        <v>2023</v>
      </c>
      <c r="R3967" s="115"/>
      <c r="S3967" s="115" t="str">
        <f t="shared" si="174"/>
        <v>AUR</v>
      </c>
      <c r="T3967" s="115" t="str">
        <f>IFERROR(VLOOKUP(S3967,[1]LOKASI!$B$4:$D$19,2,0),"-")</f>
        <v>DISTRIK III</v>
      </c>
      <c r="U3967" s="216"/>
      <c r="V3967" s="216"/>
      <c r="W3967" s="215"/>
    </row>
    <row r="3968" spans="2:23" ht="69.75" hidden="1" customHeight="1" x14ac:dyDescent="0.35">
      <c r="B3968" s="115">
        <f t="shared" si="175"/>
        <v>3963</v>
      </c>
      <c r="C3968" s="115" t="s">
        <v>1300</v>
      </c>
      <c r="D3968" s="185" t="s">
        <v>7181</v>
      </c>
      <c r="E3968" s="186"/>
      <c r="F3968" s="187"/>
      <c r="G3968" s="219">
        <v>1</v>
      </c>
      <c r="H3968" s="219"/>
      <c r="I3968" s="219"/>
      <c r="J3968" s="219">
        <v>12</v>
      </c>
      <c r="K3968" s="217">
        <v>45280</v>
      </c>
      <c r="L3968" s="217">
        <v>45280</v>
      </c>
      <c r="M3968" s="217">
        <v>45280</v>
      </c>
      <c r="N3968" s="115"/>
      <c r="O3968" s="115" t="s">
        <v>7182</v>
      </c>
      <c r="P3968" s="115">
        <f t="shared" si="176"/>
        <v>12</v>
      </c>
      <c r="Q3968" s="115">
        <f t="shared" si="177"/>
        <v>2023</v>
      </c>
      <c r="R3968" s="115"/>
      <c r="S3968" s="115" t="str">
        <f t="shared" si="174"/>
        <v>SP VII TLJ - PPP</v>
      </c>
      <c r="T3968" s="115" t="str">
        <f>IFERROR(VLOOKUP(S3968,[1]LOKASI!$B$4:$D$19,2,0),"-")</f>
        <v>-</v>
      </c>
      <c r="U3968" s="216"/>
      <c r="V3968" s="216"/>
      <c r="W3968" s="215"/>
    </row>
    <row r="3969" spans="2:23" ht="69.75" hidden="1" customHeight="1" x14ac:dyDescent="0.35">
      <c r="B3969" s="115">
        <f t="shared" si="175"/>
        <v>3964</v>
      </c>
      <c r="C3969" s="115" t="s">
        <v>2301</v>
      </c>
      <c r="D3969" s="185" t="s">
        <v>7183</v>
      </c>
      <c r="E3969" s="186"/>
      <c r="F3969" s="187"/>
      <c r="G3969" s="210">
        <v>1</v>
      </c>
      <c r="H3969" s="210"/>
      <c r="I3969" s="210">
        <v>1</v>
      </c>
      <c r="J3969" s="210"/>
      <c r="K3969" s="217">
        <v>45280</v>
      </c>
      <c r="L3969" s="217">
        <v>45280</v>
      </c>
      <c r="M3969" s="217">
        <v>45280</v>
      </c>
      <c r="N3969" s="115"/>
      <c r="O3969" s="115" t="s">
        <v>1332</v>
      </c>
      <c r="P3969" s="115">
        <f t="shared" si="176"/>
        <v>12</v>
      </c>
      <c r="Q3969" s="115">
        <f t="shared" si="177"/>
        <v>2023</v>
      </c>
      <c r="R3969" s="115"/>
      <c r="S3969" s="115" t="str">
        <f t="shared" si="174"/>
        <v>SP PMB</v>
      </c>
      <c r="T3969" s="115" t="str">
        <f>IFERROR(VLOOKUP(S3969,[1]LOKASI!$B$4:$D$19,2,0),"-")</f>
        <v>-</v>
      </c>
      <c r="U3969" s="216"/>
      <c r="V3969" s="216"/>
      <c r="W3969" s="215"/>
    </row>
    <row r="3970" spans="2:23" ht="69.75" hidden="1" customHeight="1" x14ac:dyDescent="0.35">
      <c r="B3970" s="115">
        <f t="shared" si="175"/>
        <v>3965</v>
      </c>
      <c r="C3970" s="115" t="s">
        <v>2301</v>
      </c>
      <c r="D3970" s="185" t="s">
        <v>7184</v>
      </c>
      <c r="E3970" s="186"/>
      <c r="F3970" s="187"/>
      <c r="G3970" s="219">
        <v>1</v>
      </c>
      <c r="H3970" s="219"/>
      <c r="I3970" s="219"/>
      <c r="J3970" s="219">
        <v>3</v>
      </c>
      <c r="K3970" s="217">
        <v>45280</v>
      </c>
      <c r="L3970" s="217">
        <v>45280</v>
      </c>
      <c r="M3970" s="217">
        <v>45280</v>
      </c>
      <c r="N3970" s="115"/>
      <c r="O3970" s="115" t="s">
        <v>1456</v>
      </c>
      <c r="P3970" s="115">
        <f t="shared" si="176"/>
        <v>12</v>
      </c>
      <c r="Q3970" s="115">
        <f t="shared" si="177"/>
        <v>2023</v>
      </c>
      <c r="R3970" s="115"/>
      <c r="S3970" s="115" t="str">
        <f t="shared" si="174"/>
        <v>SP LBK</v>
      </c>
      <c r="T3970" s="115" t="str">
        <f>IFERROR(VLOOKUP(S3970,[1]LOKASI!$B$4:$D$19,2,0),"-")</f>
        <v>-</v>
      </c>
      <c r="U3970" s="216"/>
      <c r="V3970" s="216"/>
      <c r="W3970" s="215"/>
    </row>
    <row r="3971" spans="2:23" ht="69.75" hidden="1" customHeight="1" x14ac:dyDescent="0.35">
      <c r="B3971" s="115">
        <f t="shared" si="175"/>
        <v>3966</v>
      </c>
      <c r="C3971" s="115" t="s">
        <v>1755</v>
      </c>
      <c r="D3971" s="185" t="s">
        <v>7185</v>
      </c>
      <c r="E3971" s="186"/>
      <c r="F3971" s="187"/>
      <c r="G3971" s="219">
        <v>1</v>
      </c>
      <c r="H3971" s="219"/>
      <c r="I3971" s="219"/>
      <c r="J3971" s="219">
        <v>12</v>
      </c>
      <c r="K3971" s="217">
        <v>45280</v>
      </c>
      <c r="L3971" s="217">
        <v>45280</v>
      </c>
      <c r="M3971" s="217">
        <v>45280</v>
      </c>
      <c r="N3971" s="115"/>
      <c r="O3971" s="115" t="s">
        <v>1803</v>
      </c>
      <c r="P3971" s="115">
        <f t="shared" si="176"/>
        <v>12</v>
      </c>
      <c r="Q3971" s="115">
        <f t="shared" si="177"/>
        <v>2023</v>
      </c>
      <c r="R3971" s="115"/>
      <c r="S3971" s="115" t="str">
        <f t="shared" si="174"/>
        <v>OGN</v>
      </c>
      <c r="T3971" s="115" t="str">
        <f>IFERROR(VLOOKUP(S3971,[1]LOKASI!$B$4:$D$19,2,0),"-")</f>
        <v>DISTRIK II</v>
      </c>
      <c r="U3971" s="216"/>
      <c r="V3971" s="216"/>
      <c r="W3971" s="215"/>
    </row>
    <row r="3972" spans="2:23" ht="69.75" hidden="1" customHeight="1" x14ac:dyDescent="0.35">
      <c r="B3972" s="115">
        <f t="shared" si="175"/>
        <v>3967</v>
      </c>
      <c r="C3972" s="115" t="s">
        <v>1755</v>
      </c>
      <c r="D3972" s="185" t="s">
        <v>7186</v>
      </c>
      <c r="E3972" s="186"/>
      <c r="F3972" s="187"/>
      <c r="G3972" s="210">
        <v>1</v>
      </c>
      <c r="H3972" s="210">
        <v>1</v>
      </c>
      <c r="I3972" s="210"/>
      <c r="J3972" s="210"/>
      <c r="K3972" s="217">
        <v>45280</v>
      </c>
      <c r="L3972" s="217">
        <v>45280</v>
      </c>
      <c r="M3972" s="217">
        <v>45280</v>
      </c>
      <c r="N3972" s="115"/>
      <c r="O3972" s="115" t="s">
        <v>1987</v>
      </c>
      <c r="P3972" s="115">
        <f t="shared" si="176"/>
        <v>12</v>
      </c>
      <c r="Q3972" s="115">
        <f t="shared" si="177"/>
        <v>2023</v>
      </c>
      <c r="R3972" s="115"/>
      <c r="S3972" s="115" t="str">
        <f t="shared" si="174"/>
        <v>OGN</v>
      </c>
      <c r="T3972" s="115" t="str">
        <f>IFERROR(VLOOKUP(S3972,[1]LOKASI!$B$4:$D$19,2,0),"-")</f>
        <v>DISTRIK II</v>
      </c>
      <c r="U3972" s="216"/>
      <c r="V3972" s="216"/>
      <c r="W3972" s="215"/>
    </row>
    <row r="3973" spans="2:23" ht="69.75" hidden="1" customHeight="1" x14ac:dyDescent="0.35">
      <c r="B3973" s="115">
        <f t="shared" si="175"/>
        <v>3968</v>
      </c>
      <c r="C3973" s="115" t="s">
        <v>1300</v>
      </c>
      <c r="D3973" s="185" t="s">
        <v>7187</v>
      </c>
      <c r="E3973" s="186"/>
      <c r="F3973" s="187"/>
      <c r="G3973" s="219">
        <v>1</v>
      </c>
      <c r="H3973" s="219"/>
      <c r="I3973" s="219"/>
      <c r="J3973" s="219">
        <v>12</v>
      </c>
      <c r="K3973" s="217">
        <v>45281</v>
      </c>
      <c r="L3973" s="217">
        <v>45281</v>
      </c>
      <c r="M3973" s="217">
        <v>45281</v>
      </c>
      <c r="N3973" s="115"/>
      <c r="O3973" s="115" t="s">
        <v>1022</v>
      </c>
      <c r="P3973" s="115">
        <f t="shared" si="176"/>
        <v>12</v>
      </c>
      <c r="Q3973" s="115">
        <f t="shared" si="177"/>
        <v>2023</v>
      </c>
      <c r="R3973" s="115"/>
      <c r="S3973" s="115" t="str">
        <f t="shared" si="174"/>
        <v>TLJ-099</v>
      </c>
      <c r="T3973" s="115" t="str">
        <f>IFERROR(VLOOKUP(S3973,[1]LOKASI!$B$4:$D$19,2,0),"-")</f>
        <v>-</v>
      </c>
      <c r="U3973" s="216"/>
      <c r="V3973" s="216"/>
      <c r="W3973" s="215"/>
    </row>
    <row r="3974" spans="2:23" ht="69.75" hidden="1" customHeight="1" x14ac:dyDescent="0.35">
      <c r="B3974" s="115">
        <f t="shared" si="175"/>
        <v>3969</v>
      </c>
      <c r="C3974" s="115" t="s">
        <v>1755</v>
      </c>
      <c r="D3974" s="185" t="s">
        <v>7188</v>
      </c>
      <c r="E3974" s="186"/>
      <c r="F3974" s="187"/>
      <c r="G3974" s="219">
        <v>1</v>
      </c>
      <c r="H3974" s="219"/>
      <c r="I3974" s="219"/>
      <c r="J3974" s="219">
        <v>24</v>
      </c>
      <c r="K3974" s="217">
        <v>45281</v>
      </c>
      <c r="L3974" s="217">
        <v>45281</v>
      </c>
      <c r="M3974" s="217">
        <v>45281</v>
      </c>
      <c r="N3974" s="115"/>
      <c r="O3974" s="115" t="s">
        <v>1799</v>
      </c>
      <c r="P3974" s="115">
        <f t="shared" si="176"/>
        <v>12</v>
      </c>
      <c r="Q3974" s="115">
        <f t="shared" si="177"/>
        <v>2023</v>
      </c>
      <c r="R3974" s="115"/>
      <c r="S3974" s="115" t="str">
        <f t="shared" ref="S3974:S4037" si="178">IF(C3974="TRUNKLINE",LEFT(O3974,25),IF(C3974="PIPING",LEFT(O3974,13),LEFT(O3974,3)))</f>
        <v>OGN</v>
      </c>
      <c r="T3974" s="115" t="str">
        <f>IFERROR(VLOOKUP(S3974,[1]LOKASI!$B$4:$D$19,2,0),"-")</f>
        <v>DISTRIK II</v>
      </c>
      <c r="U3974" s="216"/>
      <c r="V3974" s="216"/>
      <c r="W3974" s="215"/>
    </row>
    <row r="3975" spans="2:23" ht="69.75" hidden="1" customHeight="1" x14ac:dyDescent="0.35">
      <c r="B3975" s="115">
        <f t="shared" si="175"/>
        <v>3970</v>
      </c>
      <c r="C3975" s="115" t="s">
        <v>2301</v>
      </c>
      <c r="D3975" s="185" t="s">
        <v>7189</v>
      </c>
      <c r="E3975" s="186"/>
      <c r="F3975" s="187"/>
      <c r="G3975" s="210">
        <v>1</v>
      </c>
      <c r="H3975" s="210"/>
      <c r="I3975" s="210">
        <v>1</v>
      </c>
      <c r="J3975" s="210"/>
      <c r="K3975" s="217">
        <v>45282</v>
      </c>
      <c r="L3975" s="217">
        <v>45282</v>
      </c>
      <c r="M3975" s="217">
        <v>45282</v>
      </c>
      <c r="N3975" s="115"/>
      <c r="O3975" s="115" t="s">
        <v>1332</v>
      </c>
      <c r="P3975" s="115">
        <f t="shared" si="176"/>
        <v>12</v>
      </c>
      <c r="Q3975" s="115">
        <f t="shared" si="177"/>
        <v>2023</v>
      </c>
      <c r="R3975" s="115"/>
      <c r="S3975" s="115" t="str">
        <f t="shared" si="178"/>
        <v>SP PMB</v>
      </c>
      <c r="T3975" s="115" t="str">
        <f>IFERROR(VLOOKUP(S3975,[1]LOKASI!$B$4:$D$19,2,0),"-")</f>
        <v>-</v>
      </c>
      <c r="U3975" s="216"/>
      <c r="V3975" s="216"/>
      <c r="W3975" s="215"/>
    </row>
    <row r="3976" spans="2:23" ht="69.75" hidden="1" customHeight="1" x14ac:dyDescent="0.35">
      <c r="B3976" s="115">
        <f t="shared" ref="B3976:B4039" si="179">B3975+1</f>
        <v>3971</v>
      </c>
      <c r="C3976" s="115" t="s">
        <v>2301</v>
      </c>
      <c r="D3976" s="185" t="s">
        <v>7190</v>
      </c>
      <c r="E3976" s="186"/>
      <c r="F3976" s="187"/>
      <c r="G3976" s="210">
        <v>1</v>
      </c>
      <c r="H3976" s="210"/>
      <c r="I3976" s="210"/>
      <c r="J3976" s="210"/>
      <c r="K3976" s="217">
        <v>45282</v>
      </c>
      <c r="L3976" s="217">
        <v>45282</v>
      </c>
      <c r="M3976" s="217">
        <v>45282</v>
      </c>
      <c r="N3976" s="115"/>
      <c r="O3976" s="115" t="s">
        <v>1535</v>
      </c>
      <c r="P3976" s="115">
        <f t="shared" si="176"/>
        <v>12</v>
      </c>
      <c r="Q3976" s="115">
        <f t="shared" si="177"/>
        <v>2023</v>
      </c>
      <c r="R3976" s="115"/>
      <c r="S3976" s="115" t="str">
        <f t="shared" si="178"/>
        <v>SP VI TLJ</v>
      </c>
      <c r="T3976" s="115" t="str">
        <f>IFERROR(VLOOKUP(S3976,[1]LOKASI!$B$4:$D$19,2,0),"-")</f>
        <v>-</v>
      </c>
      <c r="U3976" s="216"/>
      <c r="V3976" s="216"/>
      <c r="W3976" s="215"/>
    </row>
    <row r="3977" spans="2:23" ht="69.75" hidden="1" customHeight="1" x14ac:dyDescent="0.35">
      <c r="B3977" s="115">
        <f t="shared" si="179"/>
        <v>3972</v>
      </c>
      <c r="C3977" s="115" t="s">
        <v>1755</v>
      </c>
      <c r="D3977" s="185" t="s">
        <v>7191</v>
      </c>
      <c r="E3977" s="186"/>
      <c r="F3977" s="187"/>
      <c r="G3977" s="219">
        <v>1</v>
      </c>
      <c r="H3977" s="219"/>
      <c r="I3977" s="219"/>
      <c r="J3977" s="219">
        <v>12</v>
      </c>
      <c r="K3977" s="217">
        <v>45283</v>
      </c>
      <c r="L3977" s="217">
        <v>45283</v>
      </c>
      <c r="M3977" s="217">
        <v>45283</v>
      </c>
      <c r="N3977" s="115"/>
      <c r="O3977" s="115" t="s">
        <v>1031</v>
      </c>
      <c r="P3977" s="115">
        <f t="shared" si="176"/>
        <v>12</v>
      </c>
      <c r="Q3977" s="115">
        <f t="shared" si="177"/>
        <v>2023</v>
      </c>
      <c r="R3977" s="115"/>
      <c r="S3977" s="115" t="str">
        <f t="shared" si="178"/>
        <v>TLJ</v>
      </c>
      <c r="T3977" s="115" t="str">
        <f>IFERROR(VLOOKUP(S3977,[1]LOKASI!$B$4:$D$19,2,0),"-")</f>
        <v>DISTRIK I</v>
      </c>
      <c r="U3977" s="216"/>
      <c r="V3977" s="216"/>
      <c r="W3977" s="215"/>
    </row>
    <row r="3978" spans="2:23" ht="69.75" hidden="1" customHeight="1" x14ac:dyDescent="0.35">
      <c r="B3978" s="115">
        <f t="shared" si="179"/>
        <v>3973</v>
      </c>
      <c r="C3978" s="115" t="s">
        <v>1300</v>
      </c>
      <c r="D3978" s="185" t="s">
        <v>7192</v>
      </c>
      <c r="E3978" s="186"/>
      <c r="F3978" s="187"/>
      <c r="G3978" s="210">
        <v>1</v>
      </c>
      <c r="H3978" s="210"/>
      <c r="I3978" s="210">
        <v>1</v>
      </c>
      <c r="J3978" s="210"/>
      <c r="K3978" s="217">
        <v>45283</v>
      </c>
      <c r="L3978" s="217">
        <v>45283</v>
      </c>
      <c r="M3978" s="217">
        <v>45283</v>
      </c>
      <c r="N3978" s="115"/>
      <c r="O3978" s="115" t="s">
        <v>7193</v>
      </c>
      <c r="P3978" s="115">
        <f t="shared" si="176"/>
        <v>12</v>
      </c>
      <c r="Q3978" s="115">
        <f t="shared" si="177"/>
        <v>2023</v>
      </c>
      <c r="R3978" s="115"/>
      <c r="S3978" s="115" t="str">
        <f t="shared" si="178"/>
        <v>SP VI TLJ - SP TTB</v>
      </c>
      <c r="T3978" s="115" t="str">
        <f>IFERROR(VLOOKUP(S3978,[1]LOKASI!$B$4:$D$19,2,0),"-")</f>
        <v>-</v>
      </c>
      <c r="U3978" s="216"/>
      <c r="V3978" s="216"/>
      <c r="W3978" s="215"/>
    </row>
    <row r="3979" spans="2:23" ht="69.75" hidden="1" customHeight="1" x14ac:dyDescent="0.35">
      <c r="B3979" s="115">
        <f t="shared" si="179"/>
        <v>3974</v>
      </c>
      <c r="C3979" s="115" t="s">
        <v>1755</v>
      </c>
      <c r="D3979" s="185" t="s">
        <v>7194</v>
      </c>
      <c r="E3979" s="186"/>
      <c r="F3979" s="187"/>
      <c r="G3979" s="210">
        <v>1</v>
      </c>
      <c r="H3979" s="210"/>
      <c r="I3979" s="210">
        <v>1</v>
      </c>
      <c r="J3979" s="210"/>
      <c r="K3979" s="217">
        <v>45283</v>
      </c>
      <c r="L3979" s="217">
        <v>45283</v>
      </c>
      <c r="M3979" s="217">
        <v>45283</v>
      </c>
      <c r="N3979" s="115"/>
      <c r="O3979" s="115" t="s">
        <v>1693</v>
      </c>
      <c r="P3979" s="115">
        <f t="shared" si="176"/>
        <v>12</v>
      </c>
      <c r="Q3979" s="115">
        <f t="shared" si="177"/>
        <v>2023</v>
      </c>
      <c r="R3979" s="115"/>
      <c r="S3979" s="115" t="str">
        <f t="shared" si="178"/>
        <v>TTB</v>
      </c>
      <c r="T3979" s="115" t="str">
        <f>IFERROR(VLOOKUP(S3979,[1]LOKASI!$B$4:$D$19,2,0),"-")</f>
        <v>DISTRIK II</v>
      </c>
      <c r="U3979" s="216"/>
      <c r="V3979" s="216"/>
      <c r="W3979" s="215"/>
    </row>
    <row r="3980" spans="2:23" ht="69.75" hidden="1" customHeight="1" x14ac:dyDescent="0.35">
      <c r="B3980" s="115">
        <f t="shared" si="179"/>
        <v>3975</v>
      </c>
      <c r="C3980" s="115" t="s">
        <v>2301</v>
      </c>
      <c r="D3980" s="185" t="s">
        <v>7195</v>
      </c>
      <c r="E3980" s="186"/>
      <c r="F3980" s="187"/>
      <c r="G3980" s="210">
        <v>1</v>
      </c>
      <c r="H3980" s="210"/>
      <c r="I3980" s="210"/>
      <c r="J3980" s="210"/>
      <c r="K3980" s="217">
        <v>45284</v>
      </c>
      <c r="L3980" s="217">
        <v>45284</v>
      </c>
      <c r="M3980" s="217">
        <v>45284</v>
      </c>
      <c r="N3980" s="115"/>
      <c r="O3980" s="115" t="s">
        <v>1332</v>
      </c>
      <c r="P3980" s="115">
        <f t="shared" si="176"/>
        <v>12</v>
      </c>
      <c r="Q3980" s="115">
        <f t="shared" si="177"/>
        <v>2023</v>
      </c>
      <c r="R3980" s="115"/>
      <c r="S3980" s="115" t="str">
        <f t="shared" si="178"/>
        <v>SP PMB</v>
      </c>
      <c r="T3980" s="115" t="str">
        <f>IFERROR(VLOOKUP(S3980,[1]LOKASI!$B$4:$D$19,2,0),"-")</f>
        <v>-</v>
      </c>
      <c r="U3980" s="216"/>
      <c r="V3980" s="216"/>
      <c r="W3980" s="215"/>
    </row>
    <row r="3981" spans="2:23" ht="69.75" hidden="1" customHeight="1" x14ac:dyDescent="0.35">
      <c r="B3981" s="115">
        <f t="shared" si="179"/>
        <v>3976</v>
      </c>
      <c r="C3981" s="115" t="s">
        <v>1755</v>
      </c>
      <c r="D3981" s="185" t="s">
        <v>7196</v>
      </c>
      <c r="E3981" s="186"/>
      <c r="F3981" s="187"/>
      <c r="G3981" s="210">
        <v>1</v>
      </c>
      <c r="H3981" s="210"/>
      <c r="I3981" s="210">
        <v>1</v>
      </c>
      <c r="J3981" s="210"/>
      <c r="K3981" s="217">
        <v>45284</v>
      </c>
      <c r="L3981" s="217">
        <v>45284</v>
      </c>
      <c r="M3981" s="217">
        <v>45284</v>
      </c>
      <c r="N3981" s="115"/>
      <c r="O3981" s="115" t="s">
        <v>1691</v>
      </c>
      <c r="P3981" s="115">
        <f t="shared" ref="P3981:P4044" si="180">MONTH(M3981)</f>
        <v>12</v>
      </c>
      <c r="Q3981" s="115">
        <f t="shared" ref="Q3981:Q4044" si="181">YEAR(M3981)</f>
        <v>2023</v>
      </c>
      <c r="R3981" s="115"/>
      <c r="S3981" s="115" t="str">
        <f t="shared" si="178"/>
        <v>TTB</v>
      </c>
      <c r="T3981" s="115" t="str">
        <f>IFERROR(VLOOKUP(S3981,[1]LOKASI!$B$4:$D$19,2,0),"-")</f>
        <v>DISTRIK II</v>
      </c>
      <c r="U3981" s="216"/>
      <c r="V3981" s="216"/>
      <c r="W3981" s="215"/>
    </row>
    <row r="3982" spans="2:23" ht="69.75" hidden="1" customHeight="1" x14ac:dyDescent="0.35">
      <c r="B3982" s="115">
        <f t="shared" si="179"/>
        <v>3977</v>
      </c>
      <c r="C3982" s="115" t="s">
        <v>1755</v>
      </c>
      <c r="D3982" s="185" t="s">
        <v>7197</v>
      </c>
      <c r="E3982" s="186"/>
      <c r="F3982" s="187"/>
      <c r="G3982" s="210">
        <v>1</v>
      </c>
      <c r="H3982" s="210"/>
      <c r="I3982" s="210">
        <v>1</v>
      </c>
      <c r="J3982" s="210"/>
      <c r="K3982" s="217">
        <v>45285</v>
      </c>
      <c r="L3982" s="217">
        <v>45285</v>
      </c>
      <c r="M3982" s="217">
        <v>45285</v>
      </c>
      <c r="N3982" s="115"/>
      <c r="O3982" s="115" t="s">
        <v>1364</v>
      </c>
      <c r="P3982" s="115">
        <f t="shared" si="180"/>
        <v>12</v>
      </c>
      <c r="Q3982" s="115">
        <f t="shared" si="181"/>
        <v>2023</v>
      </c>
      <c r="R3982" s="115"/>
      <c r="S3982" s="115" t="str">
        <f t="shared" si="178"/>
        <v>BRG</v>
      </c>
      <c r="T3982" s="115" t="str">
        <f>IFERROR(VLOOKUP(S3982,[1]LOKASI!$B$4:$D$19,2,0),"-")</f>
        <v>DISTRIK III</v>
      </c>
      <c r="U3982" s="216"/>
      <c r="V3982" s="216"/>
      <c r="W3982" s="215"/>
    </row>
    <row r="3983" spans="2:23" ht="69.75" hidden="1" customHeight="1" x14ac:dyDescent="0.35">
      <c r="B3983" s="115">
        <f t="shared" si="179"/>
        <v>3978</v>
      </c>
      <c r="C3983" s="115" t="s">
        <v>1755</v>
      </c>
      <c r="D3983" s="185" t="s">
        <v>7198</v>
      </c>
      <c r="E3983" s="186"/>
      <c r="F3983" s="187"/>
      <c r="G3983" s="210">
        <v>1</v>
      </c>
      <c r="H3983" s="210"/>
      <c r="I3983" s="210">
        <v>1</v>
      </c>
      <c r="J3983" s="210"/>
      <c r="K3983" s="217">
        <v>45285</v>
      </c>
      <c r="L3983" s="217">
        <v>45285</v>
      </c>
      <c r="M3983" s="217">
        <v>45285</v>
      </c>
      <c r="N3983" s="115"/>
      <c r="O3983" s="115" t="s">
        <v>1367</v>
      </c>
      <c r="P3983" s="115">
        <f t="shared" si="180"/>
        <v>12</v>
      </c>
      <c r="Q3983" s="115">
        <f t="shared" si="181"/>
        <v>2023</v>
      </c>
      <c r="R3983" s="115"/>
      <c r="S3983" s="115" t="str">
        <f t="shared" si="178"/>
        <v>BRG</v>
      </c>
      <c r="T3983" s="115" t="str">
        <f>IFERROR(VLOOKUP(S3983,[1]LOKASI!$B$4:$D$19,2,0),"-")</f>
        <v>DISTRIK III</v>
      </c>
      <c r="U3983" s="216"/>
      <c r="V3983" s="216"/>
      <c r="W3983" s="215"/>
    </row>
    <row r="3984" spans="2:23" ht="69.75" hidden="1" customHeight="1" x14ac:dyDescent="0.35">
      <c r="B3984" s="115">
        <f t="shared" si="179"/>
        <v>3979</v>
      </c>
      <c r="C3984" s="115" t="s">
        <v>1755</v>
      </c>
      <c r="D3984" s="185" t="s">
        <v>7199</v>
      </c>
      <c r="E3984" s="186"/>
      <c r="F3984" s="187"/>
      <c r="G3984" s="210">
        <v>1</v>
      </c>
      <c r="H3984" s="210"/>
      <c r="I3984" s="210">
        <v>1</v>
      </c>
      <c r="J3984" s="210"/>
      <c r="K3984" s="217">
        <v>45285</v>
      </c>
      <c r="L3984" s="217">
        <v>45285</v>
      </c>
      <c r="M3984" s="217">
        <v>45285</v>
      </c>
      <c r="N3984" s="115"/>
      <c r="O3984" s="115" t="s">
        <v>1031</v>
      </c>
      <c r="P3984" s="115">
        <f t="shared" si="180"/>
        <v>12</v>
      </c>
      <c r="Q3984" s="115">
        <f t="shared" si="181"/>
        <v>2023</v>
      </c>
      <c r="R3984" s="115"/>
      <c r="S3984" s="115" t="str">
        <f t="shared" si="178"/>
        <v>TLJ</v>
      </c>
      <c r="T3984" s="115" t="str">
        <f>IFERROR(VLOOKUP(S3984,[1]LOKASI!$B$4:$D$19,2,0),"-")</f>
        <v>DISTRIK I</v>
      </c>
      <c r="U3984" s="216"/>
      <c r="V3984" s="216"/>
      <c r="W3984" s="215"/>
    </row>
    <row r="3985" spans="2:23" ht="69.75" hidden="1" customHeight="1" x14ac:dyDescent="0.35">
      <c r="B3985" s="115">
        <f t="shared" si="179"/>
        <v>3980</v>
      </c>
      <c r="C3985" s="115" t="s">
        <v>1755</v>
      </c>
      <c r="D3985" s="185" t="s">
        <v>7200</v>
      </c>
      <c r="E3985" s="186"/>
      <c r="F3985" s="187"/>
      <c r="G3985" s="219">
        <v>1</v>
      </c>
      <c r="H3985" s="219"/>
      <c r="I3985" s="219"/>
      <c r="J3985" s="219">
        <v>12</v>
      </c>
      <c r="K3985" s="217">
        <v>45285</v>
      </c>
      <c r="L3985" s="217">
        <v>45285</v>
      </c>
      <c r="M3985" s="217">
        <v>45285</v>
      </c>
      <c r="N3985" s="115"/>
      <c r="O3985" s="115" t="s">
        <v>1127</v>
      </c>
      <c r="P3985" s="115">
        <f t="shared" si="180"/>
        <v>12</v>
      </c>
      <c r="Q3985" s="115">
        <f t="shared" si="181"/>
        <v>2023</v>
      </c>
      <c r="R3985" s="115"/>
      <c r="S3985" s="115" t="str">
        <f t="shared" si="178"/>
        <v>TLJ</v>
      </c>
      <c r="T3985" s="115" t="str">
        <f>IFERROR(VLOOKUP(S3985,[1]LOKASI!$B$4:$D$19,2,0),"-")</f>
        <v>DISTRIK I</v>
      </c>
      <c r="U3985" s="216"/>
      <c r="V3985" s="216"/>
      <c r="W3985" s="215"/>
    </row>
    <row r="3986" spans="2:23" ht="69.75" hidden="1" customHeight="1" x14ac:dyDescent="0.35">
      <c r="B3986" s="115">
        <f t="shared" si="179"/>
        <v>3981</v>
      </c>
      <c r="C3986" s="115" t="s">
        <v>1300</v>
      </c>
      <c r="D3986" s="185" t="s">
        <v>7201</v>
      </c>
      <c r="E3986" s="186"/>
      <c r="F3986" s="187"/>
      <c r="G3986" s="210">
        <v>1</v>
      </c>
      <c r="H3986" s="210"/>
      <c r="I3986" s="210">
        <v>1</v>
      </c>
      <c r="J3986" s="210"/>
      <c r="K3986" s="217">
        <v>45285</v>
      </c>
      <c r="L3986" s="217">
        <v>45285</v>
      </c>
      <c r="M3986" s="217">
        <v>45285</v>
      </c>
      <c r="N3986" s="115"/>
      <c r="O3986" s="115" t="s">
        <v>7202</v>
      </c>
      <c r="P3986" s="115">
        <f t="shared" si="180"/>
        <v>12</v>
      </c>
      <c r="Q3986" s="115">
        <f t="shared" si="181"/>
        <v>2023</v>
      </c>
      <c r="R3986" s="115"/>
      <c r="S3986" s="115" t="str">
        <f t="shared" si="178"/>
        <v>SP V TLJ - SP VI TLJ</v>
      </c>
      <c r="T3986" s="115" t="str">
        <f>IFERROR(VLOOKUP(S3986,[1]LOKASI!$B$4:$D$19,2,0),"-")</f>
        <v>-</v>
      </c>
      <c r="U3986" s="216"/>
      <c r="V3986" s="216"/>
      <c r="W3986" s="215"/>
    </row>
    <row r="3987" spans="2:23" ht="69.75" hidden="1" customHeight="1" x14ac:dyDescent="0.35">
      <c r="B3987" s="115">
        <f t="shared" si="179"/>
        <v>3982</v>
      </c>
      <c r="C3987" s="115" t="s">
        <v>1755</v>
      </c>
      <c r="D3987" s="185" t="s">
        <v>7203</v>
      </c>
      <c r="E3987" s="186"/>
      <c r="F3987" s="187"/>
      <c r="G3987" s="210">
        <v>1</v>
      </c>
      <c r="H3987" s="210"/>
      <c r="I3987" s="210">
        <v>1</v>
      </c>
      <c r="J3987" s="210"/>
      <c r="K3987" s="217">
        <v>45285</v>
      </c>
      <c r="L3987" s="217">
        <v>45285</v>
      </c>
      <c r="M3987" s="217">
        <v>45285</v>
      </c>
      <c r="N3987" s="115"/>
      <c r="O3987" s="115" t="s">
        <v>1691</v>
      </c>
      <c r="P3987" s="115">
        <f t="shared" si="180"/>
        <v>12</v>
      </c>
      <c r="Q3987" s="115">
        <f t="shared" si="181"/>
        <v>2023</v>
      </c>
      <c r="R3987" s="115"/>
      <c r="S3987" s="115" t="str">
        <f t="shared" si="178"/>
        <v>TTB</v>
      </c>
      <c r="T3987" s="115" t="str">
        <f>IFERROR(VLOOKUP(S3987,[1]LOKASI!$B$4:$D$19,2,0),"-")</f>
        <v>DISTRIK II</v>
      </c>
      <c r="U3987" s="216"/>
      <c r="V3987" s="216"/>
      <c r="W3987" s="215"/>
    </row>
    <row r="3988" spans="2:23" ht="69.75" hidden="1" customHeight="1" x14ac:dyDescent="0.35">
      <c r="B3988" s="115">
        <f t="shared" si="179"/>
        <v>3983</v>
      </c>
      <c r="C3988" s="115" t="s">
        <v>1755</v>
      </c>
      <c r="D3988" s="185" t="s">
        <v>7204</v>
      </c>
      <c r="E3988" s="186"/>
      <c r="F3988" s="187"/>
      <c r="G3988" s="210">
        <v>1</v>
      </c>
      <c r="H3988" s="210"/>
      <c r="I3988" s="210"/>
      <c r="J3988" s="210">
        <v>12</v>
      </c>
      <c r="K3988" s="217">
        <v>45285</v>
      </c>
      <c r="L3988" s="217">
        <v>45285</v>
      </c>
      <c r="M3988" s="217">
        <v>45285</v>
      </c>
      <c r="N3988" s="115"/>
      <c r="O3988" s="115" t="s">
        <v>1803</v>
      </c>
      <c r="P3988" s="115">
        <f t="shared" si="180"/>
        <v>12</v>
      </c>
      <c r="Q3988" s="115">
        <f t="shared" si="181"/>
        <v>2023</v>
      </c>
      <c r="R3988" s="115"/>
      <c r="S3988" s="115" t="str">
        <f t="shared" si="178"/>
        <v>OGN</v>
      </c>
      <c r="T3988" s="115" t="str">
        <f>IFERROR(VLOOKUP(S3988,[1]LOKASI!$B$4:$D$19,2,0),"-")</f>
        <v>DISTRIK II</v>
      </c>
      <c r="U3988" s="216"/>
      <c r="V3988" s="216"/>
      <c r="W3988" s="215"/>
    </row>
    <row r="3989" spans="2:23" ht="69.75" hidden="1" customHeight="1" x14ac:dyDescent="0.35">
      <c r="B3989" s="115">
        <f t="shared" si="179"/>
        <v>3984</v>
      </c>
      <c r="C3989" s="115" t="s">
        <v>2301</v>
      </c>
      <c r="D3989" s="185" t="s">
        <v>7205</v>
      </c>
      <c r="E3989" s="186"/>
      <c r="F3989" s="187"/>
      <c r="G3989" s="210">
        <v>2</v>
      </c>
      <c r="H3989" s="210"/>
      <c r="I3989" s="210">
        <v>2</v>
      </c>
      <c r="J3989" s="210"/>
      <c r="K3989" s="217">
        <v>45286</v>
      </c>
      <c r="L3989" s="217">
        <v>45286</v>
      </c>
      <c r="M3989" s="217">
        <v>45286</v>
      </c>
      <c r="N3989" s="115"/>
      <c r="O3989" s="115" t="s">
        <v>1456</v>
      </c>
      <c r="P3989" s="115">
        <f t="shared" si="180"/>
        <v>12</v>
      </c>
      <c r="Q3989" s="115">
        <f t="shared" si="181"/>
        <v>2023</v>
      </c>
      <c r="R3989" s="115"/>
      <c r="S3989" s="115" t="str">
        <f t="shared" si="178"/>
        <v>SP LBK</v>
      </c>
      <c r="T3989" s="115" t="str">
        <f>IFERROR(VLOOKUP(S3989,[1]LOKASI!$B$4:$D$19,2,0),"-")</f>
        <v>-</v>
      </c>
      <c r="U3989" s="216"/>
      <c r="V3989" s="216"/>
      <c r="W3989" s="215"/>
    </row>
    <row r="3990" spans="2:23" ht="69.75" hidden="1" customHeight="1" x14ac:dyDescent="0.35">
      <c r="B3990" s="115">
        <f t="shared" si="179"/>
        <v>3985</v>
      </c>
      <c r="C3990" s="115" t="s">
        <v>1755</v>
      </c>
      <c r="D3990" s="185" t="s">
        <v>7206</v>
      </c>
      <c r="E3990" s="186"/>
      <c r="F3990" s="187"/>
      <c r="G3990" s="210">
        <v>1</v>
      </c>
      <c r="H3990" s="210">
        <v>1</v>
      </c>
      <c r="I3990" s="210"/>
      <c r="J3990" s="210"/>
      <c r="K3990" s="217">
        <v>45287</v>
      </c>
      <c r="L3990" s="217">
        <v>45287</v>
      </c>
      <c r="M3990" s="217">
        <v>45287</v>
      </c>
      <c r="N3990" s="115"/>
      <c r="O3990" s="115" t="s">
        <v>1357</v>
      </c>
      <c r="P3990" s="115">
        <f t="shared" si="180"/>
        <v>12</v>
      </c>
      <c r="Q3990" s="115">
        <f t="shared" si="181"/>
        <v>2023</v>
      </c>
      <c r="R3990" s="115"/>
      <c r="S3990" s="115" t="str">
        <f t="shared" si="178"/>
        <v>BRG</v>
      </c>
      <c r="T3990" s="115" t="str">
        <f>IFERROR(VLOOKUP(S3990,[1]LOKASI!$B$4:$D$19,2,0),"-")</f>
        <v>DISTRIK III</v>
      </c>
      <c r="U3990" s="216"/>
      <c r="V3990" s="216"/>
      <c r="W3990" s="215"/>
    </row>
    <row r="3991" spans="2:23" ht="69.75" hidden="1" customHeight="1" x14ac:dyDescent="0.35">
      <c r="B3991" s="115">
        <f t="shared" si="179"/>
        <v>3986</v>
      </c>
      <c r="C3991" s="115" t="s">
        <v>1755</v>
      </c>
      <c r="D3991" s="185" t="s">
        <v>7207</v>
      </c>
      <c r="E3991" s="186"/>
      <c r="F3991" s="187"/>
      <c r="G3991" s="219">
        <v>1</v>
      </c>
      <c r="H3991" s="219"/>
      <c r="I3991" s="219"/>
      <c r="J3991" s="219">
        <v>12</v>
      </c>
      <c r="K3991" s="217">
        <v>45287</v>
      </c>
      <c r="L3991" s="217">
        <v>45287</v>
      </c>
      <c r="M3991" s="217">
        <v>45287</v>
      </c>
      <c r="N3991" s="115"/>
      <c r="O3991" s="115" t="s">
        <v>1364</v>
      </c>
      <c r="P3991" s="115">
        <f t="shared" si="180"/>
        <v>12</v>
      </c>
      <c r="Q3991" s="115">
        <f t="shared" si="181"/>
        <v>2023</v>
      </c>
      <c r="R3991" s="115"/>
      <c r="S3991" s="115" t="str">
        <f t="shared" si="178"/>
        <v>BRG</v>
      </c>
      <c r="T3991" s="115" t="str">
        <f>IFERROR(VLOOKUP(S3991,[1]LOKASI!$B$4:$D$19,2,0),"-")</f>
        <v>DISTRIK III</v>
      </c>
      <c r="U3991" s="216"/>
      <c r="V3991" s="216"/>
      <c r="W3991" s="215"/>
    </row>
    <row r="3992" spans="2:23" ht="69.75" hidden="1" customHeight="1" x14ac:dyDescent="0.35">
      <c r="B3992" s="115">
        <f t="shared" si="179"/>
        <v>3987</v>
      </c>
      <c r="C3992" s="115" t="s">
        <v>1755</v>
      </c>
      <c r="D3992" s="185" t="s">
        <v>7208</v>
      </c>
      <c r="E3992" s="186"/>
      <c r="F3992" s="187"/>
      <c r="G3992" s="219">
        <v>1</v>
      </c>
      <c r="H3992" s="219"/>
      <c r="I3992" s="219"/>
      <c r="J3992" s="222" t="s">
        <v>3315</v>
      </c>
      <c r="K3992" s="217">
        <v>45287</v>
      </c>
      <c r="L3992" s="217">
        <v>45287</v>
      </c>
      <c r="M3992" s="217">
        <v>45287</v>
      </c>
      <c r="N3992" s="115"/>
      <c r="O3992" s="115" t="s">
        <v>1367</v>
      </c>
      <c r="P3992" s="115">
        <f t="shared" si="180"/>
        <v>12</v>
      </c>
      <c r="Q3992" s="115">
        <f t="shared" si="181"/>
        <v>2023</v>
      </c>
      <c r="R3992" s="115"/>
      <c r="S3992" s="115" t="str">
        <f t="shared" si="178"/>
        <v>BRG</v>
      </c>
      <c r="T3992" s="115" t="str">
        <f>IFERROR(VLOOKUP(S3992,[1]LOKASI!$B$4:$D$19,2,0),"-")</f>
        <v>DISTRIK III</v>
      </c>
      <c r="U3992" s="216"/>
      <c r="V3992" s="216"/>
      <c r="W3992" s="215"/>
    </row>
    <row r="3993" spans="2:23" ht="69.75" hidden="1" customHeight="1" x14ac:dyDescent="0.35">
      <c r="B3993" s="115">
        <f t="shared" si="179"/>
        <v>3988</v>
      </c>
      <c r="C3993" s="115" t="s">
        <v>1300</v>
      </c>
      <c r="D3993" s="185" t="s">
        <v>7209</v>
      </c>
      <c r="E3993" s="186"/>
      <c r="F3993" s="187"/>
      <c r="G3993" s="210">
        <v>1</v>
      </c>
      <c r="H3993" s="210">
        <v>1</v>
      </c>
      <c r="I3993" s="210"/>
      <c r="J3993" s="210"/>
      <c r="K3993" s="217">
        <v>45288</v>
      </c>
      <c r="L3993" s="217">
        <v>45288</v>
      </c>
      <c r="M3993" s="217">
        <v>45288</v>
      </c>
      <c r="N3993" s="115"/>
      <c r="O3993" s="115" t="s">
        <v>7210</v>
      </c>
      <c r="P3993" s="115">
        <f t="shared" si="180"/>
        <v>12</v>
      </c>
      <c r="Q3993" s="115">
        <f t="shared" si="181"/>
        <v>2023</v>
      </c>
      <c r="R3993" s="115"/>
      <c r="S3993" s="115" t="str">
        <f t="shared" si="178"/>
        <v>PPP - POWER PLANT</v>
      </c>
      <c r="T3993" s="115" t="str">
        <f>IFERROR(VLOOKUP(S3993,[1]LOKASI!$B$4:$D$19,2,0),"-")</f>
        <v>-</v>
      </c>
      <c r="U3993" s="216"/>
      <c r="V3993" s="216"/>
      <c r="W3993" s="215"/>
    </row>
    <row r="3994" spans="2:23" ht="69.75" hidden="1" customHeight="1" x14ac:dyDescent="0.35">
      <c r="B3994" s="115">
        <f t="shared" si="179"/>
        <v>3989</v>
      </c>
      <c r="C3994" s="115" t="s">
        <v>2301</v>
      </c>
      <c r="D3994" s="185" t="s">
        <v>7211</v>
      </c>
      <c r="E3994" s="186"/>
      <c r="F3994" s="187"/>
      <c r="G3994" s="210">
        <v>1</v>
      </c>
      <c r="H3994" s="210"/>
      <c r="I3994" s="210">
        <v>1</v>
      </c>
      <c r="J3994" s="210"/>
      <c r="K3994" s="217">
        <v>45288</v>
      </c>
      <c r="L3994" s="217">
        <v>45288</v>
      </c>
      <c r="M3994" s="217">
        <v>45288</v>
      </c>
      <c r="N3994" s="115"/>
      <c r="O3994" s="115" t="s">
        <v>1348</v>
      </c>
      <c r="P3994" s="115">
        <f t="shared" si="180"/>
        <v>12</v>
      </c>
      <c r="Q3994" s="115">
        <f t="shared" si="181"/>
        <v>2023</v>
      </c>
      <c r="R3994" s="115"/>
      <c r="S3994" s="115" t="str">
        <f t="shared" si="178"/>
        <v>SP BRG D</v>
      </c>
      <c r="T3994" s="115" t="str">
        <f>IFERROR(VLOOKUP(S3994,[1]LOKASI!$B$4:$D$19,2,0),"-")</f>
        <v>-</v>
      </c>
      <c r="U3994" s="216"/>
      <c r="V3994" s="216"/>
      <c r="W3994" s="215"/>
    </row>
    <row r="3995" spans="2:23" ht="69.75" hidden="1" customHeight="1" x14ac:dyDescent="0.35">
      <c r="B3995" s="115">
        <f t="shared" si="179"/>
        <v>3990</v>
      </c>
      <c r="C3995" s="115" t="s">
        <v>1755</v>
      </c>
      <c r="D3995" s="185" t="s">
        <v>7212</v>
      </c>
      <c r="E3995" s="186"/>
      <c r="F3995" s="187"/>
      <c r="G3995" s="219">
        <v>1</v>
      </c>
      <c r="H3995" s="219"/>
      <c r="I3995" s="219"/>
      <c r="J3995" s="219">
        <v>12</v>
      </c>
      <c r="K3995" s="217">
        <v>45288</v>
      </c>
      <c r="L3995" s="217">
        <v>45288</v>
      </c>
      <c r="M3995" s="217">
        <v>45288</v>
      </c>
      <c r="N3995" s="115"/>
      <c r="O3995" s="115" t="s">
        <v>1687</v>
      </c>
      <c r="P3995" s="115">
        <f t="shared" si="180"/>
        <v>12</v>
      </c>
      <c r="Q3995" s="115">
        <f t="shared" si="181"/>
        <v>2023</v>
      </c>
      <c r="R3995" s="115"/>
      <c r="S3995" s="115" t="str">
        <f t="shared" si="178"/>
        <v>TTB</v>
      </c>
      <c r="T3995" s="115" t="str">
        <f>IFERROR(VLOOKUP(S3995,[1]LOKASI!$B$4:$D$19,2,0),"-")</f>
        <v>DISTRIK II</v>
      </c>
      <c r="U3995" s="216"/>
      <c r="V3995" s="216"/>
      <c r="W3995" s="215"/>
    </row>
    <row r="3996" spans="2:23" ht="69.75" hidden="1" customHeight="1" x14ac:dyDescent="0.35">
      <c r="B3996" s="115">
        <f t="shared" si="179"/>
        <v>3991</v>
      </c>
      <c r="C3996" s="115" t="s">
        <v>2301</v>
      </c>
      <c r="D3996" s="185" t="s">
        <v>7213</v>
      </c>
      <c r="E3996" s="186"/>
      <c r="F3996" s="187"/>
      <c r="G3996" s="210">
        <v>1</v>
      </c>
      <c r="H3996" s="210"/>
      <c r="I3996" s="210">
        <v>1</v>
      </c>
      <c r="J3996" s="210"/>
      <c r="K3996" s="217">
        <v>45289</v>
      </c>
      <c r="L3996" s="217">
        <v>45289</v>
      </c>
      <c r="M3996" s="217">
        <v>45289</v>
      </c>
      <c r="N3996" s="115"/>
      <c r="O3996" s="115" t="s">
        <v>1332</v>
      </c>
      <c r="P3996" s="115">
        <f t="shared" si="180"/>
        <v>12</v>
      </c>
      <c r="Q3996" s="115">
        <f t="shared" si="181"/>
        <v>2023</v>
      </c>
      <c r="R3996" s="115"/>
      <c r="S3996" s="115" t="str">
        <f t="shared" si="178"/>
        <v>SP PMB</v>
      </c>
      <c r="T3996" s="115" t="str">
        <f>IFERROR(VLOOKUP(S3996,[1]LOKASI!$B$4:$D$19,2,0),"-")</f>
        <v>-</v>
      </c>
      <c r="U3996" s="216"/>
      <c r="V3996" s="216"/>
      <c r="W3996" s="215"/>
    </row>
    <row r="3997" spans="2:23" ht="69.75" hidden="1" customHeight="1" x14ac:dyDescent="0.35">
      <c r="B3997" s="115">
        <f t="shared" si="179"/>
        <v>3992</v>
      </c>
      <c r="C3997" s="115" t="s">
        <v>1755</v>
      </c>
      <c r="D3997" s="185" t="s">
        <v>7214</v>
      </c>
      <c r="E3997" s="186"/>
      <c r="F3997" s="187"/>
      <c r="G3997" s="210">
        <v>1</v>
      </c>
      <c r="H3997" s="210">
        <v>1</v>
      </c>
      <c r="I3997" s="210"/>
      <c r="J3997" s="210"/>
      <c r="K3997" s="217">
        <v>45289</v>
      </c>
      <c r="L3997" s="217">
        <v>45289</v>
      </c>
      <c r="M3997" s="217">
        <v>45289</v>
      </c>
      <c r="N3997" s="115"/>
      <c r="O3997" s="115" t="s">
        <v>1367</v>
      </c>
      <c r="P3997" s="115">
        <f t="shared" si="180"/>
        <v>12</v>
      </c>
      <c r="Q3997" s="115">
        <f t="shared" si="181"/>
        <v>2023</v>
      </c>
      <c r="R3997" s="115"/>
      <c r="S3997" s="115" t="str">
        <f t="shared" si="178"/>
        <v>BRG</v>
      </c>
      <c r="T3997" s="115" t="str">
        <f>IFERROR(VLOOKUP(S3997,[1]LOKASI!$B$4:$D$19,2,0),"-")</f>
        <v>DISTRIK III</v>
      </c>
      <c r="U3997" s="216"/>
      <c r="V3997" s="216"/>
      <c r="W3997" s="215"/>
    </row>
    <row r="3998" spans="2:23" ht="69.75" hidden="1" customHeight="1" x14ac:dyDescent="0.35">
      <c r="B3998" s="115">
        <f t="shared" si="179"/>
        <v>3993</v>
      </c>
      <c r="C3998" s="115" t="s">
        <v>1755</v>
      </c>
      <c r="D3998" s="185" t="s">
        <v>7215</v>
      </c>
      <c r="E3998" s="186"/>
      <c r="F3998" s="187"/>
      <c r="G3998" s="219">
        <v>1</v>
      </c>
      <c r="H3998" s="219"/>
      <c r="I3998" s="219"/>
      <c r="J3998" s="219">
        <v>12</v>
      </c>
      <c r="K3998" s="217">
        <v>45290</v>
      </c>
      <c r="L3998" s="217">
        <v>45290</v>
      </c>
      <c r="M3998" s="217">
        <v>45290</v>
      </c>
      <c r="N3998" s="115"/>
      <c r="O3998" s="115" t="s">
        <v>1351</v>
      </c>
      <c r="P3998" s="115">
        <f t="shared" si="180"/>
        <v>12</v>
      </c>
      <c r="Q3998" s="115">
        <f t="shared" si="181"/>
        <v>2023</v>
      </c>
      <c r="R3998" s="115"/>
      <c r="S3998" s="115" t="str">
        <f t="shared" si="178"/>
        <v>BRG</v>
      </c>
      <c r="T3998" s="115" t="str">
        <f>IFERROR(VLOOKUP(S3998,[1]LOKASI!$B$4:$D$19,2,0),"-")</f>
        <v>DISTRIK III</v>
      </c>
      <c r="U3998" s="216"/>
      <c r="V3998" s="216"/>
      <c r="W3998" s="215"/>
    </row>
    <row r="3999" spans="2:23" ht="69.75" hidden="1" customHeight="1" x14ac:dyDescent="0.35">
      <c r="B3999" s="115">
        <f t="shared" si="179"/>
        <v>3994</v>
      </c>
      <c r="C3999" s="115" t="s">
        <v>1755</v>
      </c>
      <c r="D3999" s="185" t="s">
        <v>7216</v>
      </c>
      <c r="E3999" s="186"/>
      <c r="F3999" s="187"/>
      <c r="G3999" s="219">
        <v>1</v>
      </c>
      <c r="H3999" s="219"/>
      <c r="I3999" s="219"/>
      <c r="J3999" s="219">
        <v>12</v>
      </c>
      <c r="K3999" s="217">
        <v>45290</v>
      </c>
      <c r="L3999" s="217">
        <v>45290</v>
      </c>
      <c r="M3999" s="217">
        <v>45290</v>
      </c>
      <c r="N3999" s="115"/>
      <c r="O3999" s="115" t="s">
        <v>1356</v>
      </c>
      <c r="P3999" s="115">
        <f t="shared" si="180"/>
        <v>12</v>
      </c>
      <c r="Q3999" s="115">
        <f t="shared" si="181"/>
        <v>2023</v>
      </c>
      <c r="R3999" s="115"/>
      <c r="S3999" s="115" t="str">
        <f t="shared" si="178"/>
        <v>BRG</v>
      </c>
      <c r="T3999" s="115" t="str">
        <f>IFERROR(VLOOKUP(S3999,[1]LOKASI!$B$4:$D$19,2,0),"-")</f>
        <v>DISTRIK III</v>
      </c>
      <c r="U3999" s="216"/>
      <c r="V3999" s="216"/>
      <c r="W3999" s="215"/>
    </row>
    <row r="4000" spans="2:23" ht="69.75" hidden="1" customHeight="1" x14ac:dyDescent="0.35">
      <c r="B4000" s="115">
        <f t="shared" si="179"/>
        <v>3995</v>
      </c>
      <c r="C4000" s="115" t="s">
        <v>1755</v>
      </c>
      <c r="D4000" s="185" t="s">
        <v>7217</v>
      </c>
      <c r="E4000" s="186"/>
      <c r="F4000" s="187"/>
      <c r="G4000" s="219">
        <v>1</v>
      </c>
      <c r="H4000" s="219"/>
      <c r="I4000" s="219"/>
      <c r="J4000" s="219">
        <v>12</v>
      </c>
      <c r="K4000" s="217">
        <v>45291</v>
      </c>
      <c r="L4000" s="217">
        <v>45291</v>
      </c>
      <c r="M4000" s="217">
        <v>45291</v>
      </c>
      <c r="N4000" s="115"/>
      <c r="O4000" s="115" t="s">
        <v>194</v>
      </c>
      <c r="P4000" s="115">
        <f t="shared" si="180"/>
        <v>12</v>
      </c>
      <c r="Q4000" s="115">
        <f t="shared" si="181"/>
        <v>2023</v>
      </c>
      <c r="R4000" s="115"/>
      <c r="S4000" s="115" t="str">
        <f t="shared" si="178"/>
        <v>TLJ</v>
      </c>
      <c r="T4000" s="115" t="str">
        <f>IFERROR(VLOOKUP(S4000,[1]LOKASI!$B$4:$D$19,2,0),"-")</f>
        <v>DISTRIK I</v>
      </c>
      <c r="U4000" s="216"/>
      <c r="V4000" s="216"/>
      <c r="W4000" s="215"/>
    </row>
    <row r="4001" spans="2:23" ht="69.75" hidden="1" customHeight="1" x14ac:dyDescent="0.35">
      <c r="B4001" s="115">
        <f t="shared" si="179"/>
        <v>3996</v>
      </c>
      <c r="C4001" s="115" t="s">
        <v>1755</v>
      </c>
      <c r="D4001" s="185" t="s">
        <v>7218</v>
      </c>
      <c r="E4001" s="186"/>
      <c r="F4001" s="187"/>
      <c r="G4001" s="219">
        <v>1</v>
      </c>
      <c r="H4001" s="219"/>
      <c r="I4001" s="219"/>
      <c r="J4001" s="219">
        <v>24</v>
      </c>
      <c r="K4001" s="217">
        <v>45291</v>
      </c>
      <c r="L4001" s="217">
        <v>45291</v>
      </c>
      <c r="M4001" s="217">
        <v>45291</v>
      </c>
      <c r="N4001" s="115"/>
      <c r="O4001" s="115" t="s">
        <v>650</v>
      </c>
      <c r="P4001" s="115">
        <f t="shared" si="180"/>
        <v>12</v>
      </c>
      <c r="Q4001" s="115">
        <f t="shared" si="181"/>
        <v>2023</v>
      </c>
      <c r="R4001" s="115"/>
      <c r="S4001" s="115" t="str">
        <f t="shared" si="178"/>
        <v>TLJ</v>
      </c>
      <c r="T4001" s="115" t="str">
        <f>IFERROR(VLOOKUP(S4001,[1]LOKASI!$B$4:$D$19,2,0),"-")</f>
        <v>DISTRIK I</v>
      </c>
      <c r="U4001" s="216"/>
      <c r="V4001" s="216"/>
      <c r="W4001" s="215"/>
    </row>
    <row r="4002" spans="2:23" ht="69.75" hidden="1" customHeight="1" x14ac:dyDescent="0.35">
      <c r="B4002" s="115">
        <f t="shared" si="179"/>
        <v>3997</v>
      </c>
      <c r="C4002" s="115" t="s">
        <v>1755</v>
      </c>
      <c r="D4002" s="185" t="s">
        <v>7219</v>
      </c>
      <c r="E4002" s="186"/>
      <c r="F4002" s="187"/>
      <c r="G4002" s="219">
        <v>1</v>
      </c>
      <c r="H4002" s="219"/>
      <c r="I4002" s="219"/>
      <c r="J4002" s="219">
        <v>12</v>
      </c>
      <c r="K4002" s="217">
        <v>45291</v>
      </c>
      <c r="L4002" s="217">
        <v>45291</v>
      </c>
      <c r="M4002" s="217">
        <v>45291</v>
      </c>
      <c r="N4002" s="115"/>
      <c r="O4002" s="115" t="s">
        <v>1364</v>
      </c>
      <c r="P4002" s="115">
        <f t="shared" si="180"/>
        <v>12</v>
      </c>
      <c r="Q4002" s="115">
        <f t="shared" si="181"/>
        <v>2023</v>
      </c>
      <c r="R4002" s="115"/>
      <c r="S4002" s="115" t="str">
        <f t="shared" si="178"/>
        <v>BRG</v>
      </c>
      <c r="T4002" s="115" t="str">
        <f>IFERROR(VLOOKUP(S4002,[1]LOKASI!$B$4:$D$19,2,0),"-")</f>
        <v>DISTRIK III</v>
      </c>
      <c r="U4002" s="216"/>
      <c r="V4002" s="216"/>
      <c r="W4002" s="215"/>
    </row>
    <row r="4003" spans="2:23" ht="69.75" hidden="1" customHeight="1" x14ac:dyDescent="0.35">
      <c r="B4003" s="115">
        <f t="shared" si="179"/>
        <v>3998</v>
      </c>
      <c r="C4003" s="115" t="s">
        <v>1755</v>
      </c>
      <c r="D4003" s="185" t="s">
        <v>7220</v>
      </c>
      <c r="E4003" s="186"/>
      <c r="F4003" s="187"/>
      <c r="G4003" s="210">
        <v>1</v>
      </c>
      <c r="H4003" s="210">
        <v>1</v>
      </c>
      <c r="I4003" s="210"/>
      <c r="J4003" s="210"/>
      <c r="K4003" s="217">
        <v>45292</v>
      </c>
      <c r="L4003" s="217">
        <v>45292</v>
      </c>
      <c r="M4003" s="217">
        <v>45292</v>
      </c>
      <c r="N4003" s="115"/>
      <c r="O4003" s="115" t="s">
        <v>1778</v>
      </c>
      <c r="P4003" s="115">
        <f t="shared" si="180"/>
        <v>1</v>
      </c>
      <c r="Q4003" s="115">
        <f t="shared" si="181"/>
        <v>2024</v>
      </c>
      <c r="R4003" s="115"/>
      <c r="S4003" s="115" t="str">
        <f t="shared" si="178"/>
        <v>TMT</v>
      </c>
      <c r="T4003" s="115" t="str">
        <f>IFERROR(VLOOKUP(S4003,[1]LOKASI!$B$4:$D$19,2,0),"-")</f>
        <v>DISTRIK II</v>
      </c>
      <c r="U4003" s="216"/>
      <c r="V4003" s="216"/>
      <c r="W4003" s="215"/>
    </row>
    <row r="4004" spans="2:23" ht="69.75" hidden="1" customHeight="1" x14ac:dyDescent="0.35">
      <c r="B4004" s="115">
        <f t="shared" si="179"/>
        <v>3999</v>
      </c>
      <c r="C4004" s="115" t="s">
        <v>1755</v>
      </c>
      <c r="D4004" s="185" t="s">
        <v>7221</v>
      </c>
      <c r="E4004" s="186"/>
      <c r="F4004" s="187"/>
      <c r="G4004" s="219">
        <v>1</v>
      </c>
      <c r="H4004" s="219"/>
      <c r="I4004" s="219"/>
      <c r="J4004" s="219">
        <v>12</v>
      </c>
      <c r="K4004" s="217">
        <v>45293</v>
      </c>
      <c r="L4004" s="217">
        <v>45293</v>
      </c>
      <c r="M4004" s="217">
        <v>45293</v>
      </c>
      <c r="N4004" s="115"/>
      <c r="O4004" s="115" t="s">
        <v>552</v>
      </c>
      <c r="P4004" s="115">
        <f t="shared" si="180"/>
        <v>1</v>
      </c>
      <c r="Q4004" s="115">
        <f t="shared" si="181"/>
        <v>2024</v>
      </c>
      <c r="R4004" s="115"/>
      <c r="S4004" s="115" t="str">
        <f t="shared" si="178"/>
        <v>TLJ</v>
      </c>
      <c r="T4004" s="115" t="str">
        <f>IFERROR(VLOOKUP(S4004,[1]LOKASI!$B$4:$D$19,2,0),"-")</f>
        <v>DISTRIK I</v>
      </c>
      <c r="U4004" s="216"/>
      <c r="V4004" s="216"/>
      <c r="W4004" s="215"/>
    </row>
    <row r="4005" spans="2:23" ht="69.75" hidden="1" customHeight="1" x14ac:dyDescent="0.35">
      <c r="B4005" s="115">
        <f t="shared" si="179"/>
        <v>4000</v>
      </c>
      <c r="C4005" s="115" t="s">
        <v>1755</v>
      </c>
      <c r="D4005" s="185" t="s">
        <v>7222</v>
      </c>
      <c r="E4005" s="186"/>
      <c r="F4005" s="187"/>
      <c r="G4005" s="210">
        <v>1</v>
      </c>
      <c r="H4005" s="210"/>
      <c r="I4005" s="210"/>
      <c r="J4005" s="210">
        <v>6</v>
      </c>
      <c r="K4005" s="217">
        <v>45293</v>
      </c>
      <c r="L4005" s="217">
        <v>45293</v>
      </c>
      <c r="M4005" s="217">
        <v>45293</v>
      </c>
      <c r="N4005" s="115"/>
      <c r="O4005" s="115" t="s">
        <v>4494</v>
      </c>
      <c r="P4005" s="115">
        <f t="shared" si="180"/>
        <v>1</v>
      </c>
      <c r="Q4005" s="115">
        <f t="shared" si="181"/>
        <v>2024</v>
      </c>
      <c r="R4005" s="115"/>
      <c r="S4005" s="115" t="str">
        <f t="shared" si="178"/>
        <v>OGN</v>
      </c>
      <c r="T4005" s="115" t="str">
        <f>IFERROR(VLOOKUP(S4005,[1]LOKASI!$B$4:$D$19,2,0),"-")</f>
        <v>DISTRIK II</v>
      </c>
      <c r="U4005" s="216"/>
      <c r="V4005" s="216"/>
      <c r="W4005" s="215"/>
    </row>
    <row r="4006" spans="2:23" ht="69.75" hidden="1" customHeight="1" x14ac:dyDescent="0.35">
      <c r="B4006" s="115">
        <f t="shared" si="179"/>
        <v>4001</v>
      </c>
      <c r="C4006" s="115" t="s">
        <v>1755</v>
      </c>
      <c r="D4006" s="185" t="s">
        <v>7223</v>
      </c>
      <c r="E4006" s="186"/>
      <c r="F4006" s="187"/>
      <c r="G4006" s="219">
        <v>1</v>
      </c>
      <c r="H4006" s="219"/>
      <c r="I4006" s="219"/>
      <c r="J4006" s="219">
        <v>14</v>
      </c>
      <c r="K4006" s="217">
        <v>45294</v>
      </c>
      <c r="L4006" s="217">
        <v>45294</v>
      </c>
      <c r="M4006" s="217">
        <v>45295</v>
      </c>
      <c r="N4006" s="115"/>
      <c r="O4006" s="115" t="s">
        <v>655</v>
      </c>
      <c r="P4006" s="115">
        <f t="shared" si="180"/>
        <v>1</v>
      </c>
      <c r="Q4006" s="115">
        <f t="shared" si="181"/>
        <v>2024</v>
      </c>
      <c r="R4006" s="115"/>
      <c r="S4006" s="115" t="str">
        <f t="shared" si="178"/>
        <v>TLJ</v>
      </c>
      <c r="T4006" s="115" t="str">
        <f>IFERROR(VLOOKUP(S4006,[1]LOKASI!$B$4:$D$19,2,0),"-")</f>
        <v>DISTRIK I</v>
      </c>
      <c r="U4006" s="216"/>
      <c r="V4006" s="216"/>
      <c r="W4006" s="215"/>
    </row>
    <row r="4007" spans="2:23" ht="69.75" hidden="1" customHeight="1" x14ac:dyDescent="0.35">
      <c r="B4007" s="115">
        <f t="shared" si="179"/>
        <v>4002</v>
      </c>
      <c r="C4007" s="115" t="s">
        <v>1300</v>
      </c>
      <c r="D4007" s="185" t="s">
        <v>7224</v>
      </c>
      <c r="E4007" s="186"/>
      <c r="F4007" s="187"/>
      <c r="G4007" s="210">
        <v>1</v>
      </c>
      <c r="H4007" s="210"/>
      <c r="I4007" s="210">
        <v>1</v>
      </c>
      <c r="J4007" s="210"/>
      <c r="K4007" s="217">
        <v>45294</v>
      </c>
      <c r="L4007" s="217">
        <v>45294</v>
      </c>
      <c r="M4007" s="217">
        <v>45294</v>
      </c>
      <c r="N4007" s="115"/>
      <c r="O4007" s="115" t="s">
        <v>7225</v>
      </c>
      <c r="P4007" s="115">
        <f t="shared" si="180"/>
        <v>1</v>
      </c>
      <c r="Q4007" s="115">
        <f t="shared" si="181"/>
        <v>2024</v>
      </c>
      <c r="R4007" s="115"/>
      <c r="S4007" s="115" t="str">
        <f t="shared" si="178"/>
        <v>SP I TLJ-SP VI TLJ</v>
      </c>
      <c r="T4007" s="115" t="str">
        <f>IFERROR(VLOOKUP(S4007,[1]LOKASI!$B$4:$D$19,2,0),"-")</f>
        <v>-</v>
      </c>
      <c r="U4007" s="216"/>
      <c r="V4007" s="216"/>
      <c r="W4007" s="215"/>
    </row>
    <row r="4008" spans="2:23" ht="69.75" hidden="1" customHeight="1" x14ac:dyDescent="0.35">
      <c r="B4008" s="115">
        <f t="shared" si="179"/>
        <v>4003</v>
      </c>
      <c r="C4008" s="115" t="s">
        <v>2301</v>
      </c>
      <c r="D4008" s="185" t="s">
        <v>7226</v>
      </c>
      <c r="E4008" s="186"/>
      <c r="F4008" s="187"/>
      <c r="G4008" s="210">
        <v>1</v>
      </c>
      <c r="H4008" s="210"/>
      <c r="I4008" s="210"/>
      <c r="J4008" s="210">
        <v>0.5</v>
      </c>
      <c r="K4008" s="217">
        <v>45294</v>
      </c>
      <c r="L4008" s="217">
        <v>45294</v>
      </c>
      <c r="M4008" s="217">
        <v>45294</v>
      </c>
      <c r="N4008" s="115"/>
      <c r="O4008" s="115" t="s">
        <v>7049</v>
      </c>
      <c r="P4008" s="115">
        <f t="shared" si="180"/>
        <v>1</v>
      </c>
      <c r="Q4008" s="115">
        <f t="shared" si="181"/>
        <v>2024</v>
      </c>
      <c r="R4008" s="115"/>
      <c r="S4008" s="115" t="str">
        <f t="shared" si="178"/>
        <v>SP I PDW</v>
      </c>
      <c r="T4008" s="115" t="str">
        <f>IFERROR(VLOOKUP(S4008,[1]LOKASI!$B$4:$D$19,2,0),"-")</f>
        <v>-</v>
      </c>
      <c r="U4008" s="216"/>
      <c r="V4008" s="216"/>
      <c r="W4008" s="215"/>
    </row>
    <row r="4009" spans="2:23" ht="69.75" hidden="1" customHeight="1" x14ac:dyDescent="0.35">
      <c r="B4009" s="115">
        <f t="shared" si="179"/>
        <v>4004</v>
      </c>
      <c r="C4009" s="115" t="s">
        <v>1755</v>
      </c>
      <c r="D4009" s="185" t="s">
        <v>7227</v>
      </c>
      <c r="E4009" s="186"/>
      <c r="F4009" s="187"/>
      <c r="G4009" s="219">
        <v>2</v>
      </c>
      <c r="H4009" s="219"/>
      <c r="I4009" s="219">
        <v>1</v>
      </c>
      <c r="J4009" s="219">
        <v>12</v>
      </c>
      <c r="K4009" s="217">
        <v>45295</v>
      </c>
      <c r="L4009" s="217">
        <v>45295</v>
      </c>
      <c r="M4009" s="217">
        <v>45297</v>
      </c>
      <c r="N4009" s="115"/>
      <c r="O4009" s="115" t="s">
        <v>6327</v>
      </c>
      <c r="P4009" s="115">
        <f t="shared" si="180"/>
        <v>1</v>
      </c>
      <c r="Q4009" s="115">
        <f t="shared" si="181"/>
        <v>2024</v>
      </c>
      <c r="R4009" s="115"/>
      <c r="S4009" s="115" t="str">
        <f t="shared" si="178"/>
        <v>TTB</v>
      </c>
      <c r="T4009" s="115" t="str">
        <f>IFERROR(VLOOKUP(S4009,[1]LOKASI!$B$4:$D$19,2,0),"-")</f>
        <v>DISTRIK II</v>
      </c>
      <c r="U4009" s="216"/>
      <c r="V4009" s="216"/>
      <c r="W4009" s="215"/>
    </row>
    <row r="4010" spans="2:23" ht="69.75" hidden="1" customHeight="1" x14ac:dyDescent="0.35">
      <c r="B4010" s="115">
        <f t="shared" si="179"/>
        <v>4005</v>
      </c>
      <c r="C4010" s="115" t="s">
        <v>1755</v>
      </c>
      <c r="D4010" s="185" t="s">
        <v>7228</v>
      </c>
      <c r="E4010" s="186"/>
      <c r="F4010" s="187"/>
      <c r="G4010" s="219"/>
      <c r="H4010" s="219"/>
      <c r="I4010" s="219"/>
      <c r="J4010" s="219">
        <v>1</v>
      </c>
      <c r="K4010" s="217">
        <v>45295</v>
      </c>
      <c r="L4010" s="217">
        <v>45295</v>
      </c>
      <c r="M4010" s="217">
        <v>45296</v>
      </c>
      <c r="N4010" s="115"/>
      <c r="O4010" s="115" t="s">
        <v>1367</v>
      </c>
      <c r="P4010" s="115">
        <f t="shared" si="180"/>
        <v>1</v>
      </c>
      <c r="Q4010" s="115">
        <f t="shared" si="181"/>
        <v>2024</v>
      </c>
      <c r="R4010" s="115"/>
      <c r="S4010" s="115" t="str">
        <f t="shared" si="178"/>
        <v>BRG</v>
      </c>
      <c r="T4010" s="115" t="str">
        <f>IFERROR(VLOOKUP(S4010,[1]LOKASI!$B$4:$D$19,2,0),"-")</f>
        <v>DISTRIK III</v>
      </c>
      <c r="U4010" s="216"/>
      <c r="V4010" s="216"/>
      <c r="W4010" s="215"/>
    </row>
    <row r="4011" spans="2:23" ht="69.75" hidden="1" customHeight="1" x14ac:dyDescent="0.35">
      <c r="B4011" s="115">
        <f t="shared" si="179"/>
        <v>4006</v>
      </c>
      <c r="C4011" s="115" t="s">
        <v>1755</v>
      </c>
      <c r="D4011" s="185" t="s">
        <v>7229</v>
      </c>
      <c r="E4011" s="186"/>
      <c r="F4011" s="187"/>
      <c r="G4011" s="219">
        <v>1</v>
      </c>
      <c r="H4011" s="219"/>
      <c r="I4011" s="219"/>
      <c r="J4011" s="219">
        <v>6</v>
      </c>
      <c r="K4011" s="217">
        <v>45296</v>
      </c>
      <c r="L4011" s="217">
        <v>45296</v>
      </c>
      <c r="M4011" s="217">
        <v>45296</v>
      </c>
      <c r="N4011" s="115"/>
      <c r="O4011" s="115" t="s">
        <v>7230</v>
      </c>
      <c r="P4011" s="115">
        <f t="shared" si="180"/>
        <v>1</v>
      </c>
      <c r="Q4011" s="115">
        <f t="shared" si="181"/>
        <v>2024</v>
      </c>
      <c r="R4011" s="115"/>
      <c r="S4011" s="115" t="str">
        <f t="shared" si="178"/>
        <v>TDN</v>
      </c>
      <c r="T4011" s="115" t="str">
        <f>IFERROR(VLOOKUP(S4011,[1]LOKASI!$B$4:$D$19,2,0),"-")</f>
        <v>-</v>
      </c>
      <c r="U4011" s="216"/>
      <c r="V4011" s="216"/>
      <c r="W4011" s="215"/>
    </row>
    <row r="4012" spans="2:23" ht="69.75" hidden="1" customHeight="1" x14ac:dyDescent="0.35">
      <c r="B4012" s="115">
        <f t="shared" si="179"/>
        <v>4007</v>
      </c>
      <c r="C4012" s="115" t="s">
        <v>1755</v>
      </c>
      <c r="D4012" s="185" t="s">
        <v>7231</v>
      </c>
      <c r="E4012" s="186"/>
      <c r="F4012" s="187"/>
      <c r="G4012" s="210">
        <v>2</v>
      </c>
      <c r="H4012" s="210"/>
      <c r="I4012" s="210">
        <v>1</v>
      </c>
      <c r="J4012" s="210">
        <v>24</v>
      </c>
      <c r="K4012" s="217">
        <v>45297</v>
      </c>
      <c r="L4012" s="217">
        <v>45297</v>
      </c>
      <c r="M4012" s="217">
        <v>45297</v>
      </c>
      <c r="N4012" s="115"/>
      <c r="O4012" s="115" t="s">
        <v>655</v>
      </c>
      <c r="P4012" s="115">
        <f t="shared" si="180"/>
        <v>1</v>
      </c>
      <c r="Q4012" s="115">
        <f t="shared" si="181"/>
        <v>2024</v>
      </c>
      <c r="R4012" s="115"/>
      <c r="S4012" s="115" t="str">
        <f t="shared" si="178"/>
        <v>TLJ</v>
      </c>
      <c r="T4012" s="115" t="str">
        <f>IFERROR(VLOOKUP(S4012,[1]LOKASI!$B$4:$D$19,2,0),"-")</f>
        <v>DISTRIK I</v>
      </c>
      <c r="U4012" s="216"/>
      <c r="V4012" s="216"/>
      <c r="W4012" s="215"/>
    </row>
    <row r="4013" spans="2:23" ht="69.75" hidden="1" customHeight="1" x14ac:dyDescent="0.35">
      <c r="B4013" s="115">
        <f t="shared" si="179"/>
        <v>4008</v>
      </c>
      <c r="C4013" s="115" t="s">
        <v>1755</v>
      </c>
      <c r="D4013" s="185" t="s">
        <v>7232</v>
      </c>
      <c r="E4013" s="186"/>
      <c r="F4013" s="187"/>
      <c r="G4013" s="210">
        <v>1</v>
      </c>
      <c r="H4013" s="210"/>
      <c r="I4013" s="210">
        <v>1</v>
      </c>
      <c r="J4013" s="210"/>
      <c r="K4013" s="217">
        <v>45297</v>
      </c>
      <c r="L4013" s="217">
        <v>45297</v>
      </c>
      <c r="M4013" s="217">
        <v>45297</v>
      </c>
      <c r="N4013" s="115"/>
      <c r="O4013" s="115" t="s">
        <v>1141</v>
      </c>
      <c r="P4013" s="115">
        <f t="shared" si="180"/>
        <v>1</v>
      </c>
      <c r="Q4013" s="115">
        <f t="shared" si="181"/>
        <v>2024</v>
      </c>
      <c r="R4013" s="115"/>
      <c r="S4013" s="115" t="str">
        <f t="shared" si="178"/>
        <v>TLJ</v>
      </c>
      <c r="T4013" s="115" t="str">
        <f>IFERROR(VLOOKUP(S4013,[1]LOKASI!$B$4:$D$19,2,0),"-")</f>
        <v>DISTRIK I</v>
      </c>
      <c r="U4013" s="216"/>
      <c r="V4013" s="216"/>
      <c r="W4013" s="215"/>
    </row>
    <row r="4014" spans="2:23" ht="69.75" hidden="1" customHeight="1" x14ac:dyDescent="0.35">
      <c r="B4014" s="115">
        <f t="shared" si="179"/>
        <v>4009</v>
      </c>
      <c r="C4014" s="115" t="s">
        <v>1755</v>
      </c>
      <c r="D4014" s="185" t="s">
        <v>7233</v>
      </c>
      <c r="E4014" s="186"/>
      <c r="F4014" s="187"/>
      <c r="G4014" s="210">
        <v>1</v>
      </c>
      <c r="H4014" s="210"/>
      <c r="I4014" s="210">
        <v>1</v>
      </c>
      <c r="J4014" s="210"/>
      <c r="K4014" s="217">
        <v>45298</v>
      </c>
      <c r="L4014" s="217">
        <v>45298</v>
      </c>
      <c r="M4014" s="217">
        <v>45298</v>
      </c>
      <c r="N4014" s="115"/>
      <c r="O4014" s="115" t="s">
        <v>1691</v>
      </c>
      <c r="P4014" s="115">
        <f t="shared" si="180"/>
        <v>1</v>
      </c>
      <c r="Q4014" s="115">
        <f t="shared" si="181"/>
        <v>2024</v>
      </c>
      <c r="R4014" s="115"/>
      <c r="S4014" s="115" t="str">
        <f t="shared" si="178"/>
        <v>TTB</v>
      </c>
      <c r="T4014" s="115" t="str">
        <f>IFERROR(VLOOKUP(S4014,[1]LOKASI!$B$4:$D$19,2,0),"-")</f>
        <v>DISTRIK II</v>
      </c>
      <c r="U4014" s="216"/>
      <c r="V4014" s="216"/>
      <c r="W4014" s="215"/>
    </row>
    <row r="4015" spans="2:23" ht="69.75" hidden="1" customHeight="1" x14ac:dyDescent="0.35">
      <c r="B4015" s="115">
        <f t="shared" si="179"/>
        <v>4010</v>
      </c>
      <c r="C4015" s="115" t="s">
        <v>1755</v>
      </c>
      <c r="D4015" s="185" t="s">
        <v>7234</v>
      </c>
      <c r="E4015" s="186"/>
      <c r="F4015" s="187"/>
      <c r="G4015" s="210">
        <v>1</v>
      </c>
      <c r="H4015" s="210"/>
      <c r="I4015" s="210">
        <v>0.3</v>
      </c>
      <c r="J4015" s="210"/>
      <c r="K4015" s="217">
        <v>45299</v>
      </c>
      <c r="L4015" s="217">
        <v>45299</v>
      </c>
      <c r="M4015" s="217">
        <v>45299</v>
      </c>
      <c r="N4015" s="115"/>
      <c r="O4015" s="115" t="s">
        <v>1464</v>
      </c>
      <c r="P4015" s="115">
        <f t="shared" si="180"/>
        <v>1</v>
      </c>
      <c r="Q4015" s="115">
        <f t="shared" si="181"/>
        <v>2024</v>
      </c>
      <c r="R4015" s="115"/>
      <c r="S4015" s="115" t="str">
        <f t="shared" si="178"/>
        <v>LBK</v>
      </c>
      <c r="T4015" s="115" t="str">
        <f>IFERROR(VLOOKUP(S4015,[1]LOKASI!$B$4:$D$19,2,0),"-")</f>
        <v>DISTRIK I</v>
      </c>
      <c r="U4015" s="216"/>
      <c r="V4015" s="216"/>
      <c r="W4015" s="215"/>
    </row>
    <row r="4016" spans="2:23" ht="69.75" hidden="1" customHeight="1" x14ac:dyDescent="0.35">
      <c r="B4016" s="115">
        <f t="shared" si="179"/>
        <v>4011</v>
      </c>
      <c r="C4016" s="115" t="s">
        <v>1755</v>
      </c>
      <c r="D4016" s="185" t="s">
        <v>7235</v>
      </c>
      <c r="E4016" s="186"/>
      <c r="F4016" s="187"/>
      <c r="G4016" s="210">
        <v>1</v>
      </c>
      <c r="H4016" s="210"/>
      <c r="I4016" s="210">
        <v>1</v>
      </c>
      <c r="J4016" s="210"/>
      <c r="K4016" s="217">
        <v>45299</v>
      </c>
      <c r="L4016" s="217">
        <v>45299</v>
      </c>
      <c r="M4016" s="217">
        <v>45299</v>
      </c>
      <c r="N4016" s="115"/>
      <c r="O4016" s="115" t="s">
        <v>1465</v>
      </c>
      <c r="P4016" s="115">
        <f t="shared" si="180"/>
        <v>1</v>
      </c>
      <c r="Q4016" s="115">
        <f t="shared" si="181"/>
        <v>2024</v>
      </c>
      <c r="R4016" s="115"/>
      <c r="S4016" s="115" t="str">
        <f t="shared" si="178"/>
        <v>LBK</v>
      </c>
      <c r="T4016" s="115" t="str">
        <f>IFERROR(VLOOKUP(S4016,[1]LOKASI!$B$4:$D$19,2,0),"-")</f>
        <v>DISTRIK I</v>
      </c>
      <c r="U4016" s="216"/>
      <c r="V4016" s="216"/>
      <c r="W4016" s="215"/>
    </row>
    <row r="4017" spans="2:23" ht="69.75" hidden="1" customHeight="1" x14ac:dyDescent="0.35">
      <c r="B4017" s="115">
        <f t="shared" si="179"/>
        <v>4012</v>
      </c>
      <c r="C4017" s="115" t="s">
        <v>2301</v>
      </c>
      <c r="D4017" s="185" t="s">
        <v>7236</v>
      </c>
      <c r="E4017" s="186"/>
      <c r="F4017" s="187"/>
      <c r="G4017" s="210">
        <v>1</v>
      </c>
      <c r="H4017" s="210">
        <v>1</v>
      </c>
      <c r="I4017" s="210"/>
      <c r="J4017" s="210"/>
      <c r="K4017" s="217">
        <v>45299</v>
      </c>
      <c r="L4017" s="217">
        <v>45299</v>
      </c>
      <c r="M4017" s="217">
        <v>45299</v>
      </c>
      <c r="N4017" s="115"/>
      <c r="O4017" s="115" t="s">
        <v>1321</v>
      </c>
      <c r="P4017" s="115">
        <f t="shared" si="180"/>
        <v>1</v>
      </c>
      <c r="Q4017" s="115">
        <f t="shared" si="181"/>
        <v>2024</v>
      </c>
      <c r="R4017" s="115"/>
      <c r="S4017" s="115" t="str">
        <f t="shared" si="178"/>
        <v>SPG MERBAU</v>
      </c>
      <c r="T4017" s="115" t="str">
        <f>IFERROR(VLOOKUP(S4017,[1]LOKASI!$B$4:$D$19,2,0),"-")</f>
        <v>-</v>
      </c>
      <c r="U4017" s="216"/>
      <c r="V4017" s="216"/>
      <c r="W4017" s="215"/>
    </row>
    <row r="4018" spans="2:23" ht="69.75" hidden="1" customHeight="1" x14ac:dyDescent="0.35">
      <c r="B4018" s="115">
        <f t="shared" si="179"/>
        <v>4013</v>
      </c>
      <c r="C4018" s="115" t="s">
        <v>1755</v>
      </c>
      <c r="D4018" s="185" t="s">
        <v>7237</v>
      </c>
      <c r="E4018" s="186"/>
      <c r="F4018" s="187"/>
      <c r="G4018" s="210">
        <v>1</v>
      </c>
      <c r="H4018" s="210"/>
      <c r="I4018" s="210">
        <v>1</v>
      </c>
      <c r="J4018" s="210"/>
      <c r="K4018" s="217">
        <v>45300</v>
      </c>
      <c r="L4018" s="217">
        <v>45300</v>
      </c>
      <c r="M4018" s="217">
        <v>45300</v>
      </c>
      <c r="N4018" s="115"/>
      <c r="O4018" s="115" t="s">
        <v>6377</v>
      </c>
      <c r="P4018" s="115">
        <f t="shared" si="180"/>
        <v>1</v>
      </c>
      <c r="Q4018" s="115">
        <f t="shared" si="181"/>
        <v>2024</v>
      </c>
      <c r="R4018" s="115"/>
      <c r="S4018" s="115" t="str">
        <f t="shared" si="178"/>
        <v>LBK</v>
      </c>
      <c r="T4018" s="115" t="str">
        <f>IFERROR(VLOOKUP(S4018,[1]LOKASI!$B$4:$D$19,2,0),"-")</f>
        <v>DISTRIK I</v>
      </c>
      <c r="U4018" s="216"/>
      <c r="V4018" s="216"/>
      <c r="W4018" s="215"/>
    </row>
    <row r="4019" spans="2:23" ht="69.75" hidden="1" customHeight="1" x14ac:dyDescent="0.35">
      <c r="B4019" s="115">
        <f t="shared" si="179"/>
        <v>4014</v>
      </c>
      <c r="C4019" s="115" t="s">
        <v>1755</v>
      </c>
      <c r="D4019" s="185" t="s">
        <v>7238</v>
      </c>
      <c r="E4019" s="186"/>
      <c r="F4019" s="187"/>
      <c r="G4019" s="210">
        <v>1</v>
      </c>
      <c r="H4019" s="210"/>
      <c r="I4019" s="210"/>
      <c r="J4019" s="210">
        <v>0.2</v>
      </c>
      <c r="K4019" s="217">
        <v>45300</v>
      </c>
      <c r="L4019" s="217">
        <v>45300</v>
      </c>
      <c r="M4019" s="217">
        <v>45300</v>
      </c>
      <c r="N4019" s="115"/>
      <c r="O4019" s="115" t="s">
        <v>1465</v>
      </c>
      <c r="P4019" s="115">
        <f t="shared" si="180"/>
        <v>1</v>
      </c>
      <c r="Q4019" s="115">
        <f t="shared" si="181"/>
        <v>2024</v>
      </c>
      <c r="R4019" s="115"/>
      <c r="S4019" s="115" t="str">
        <f t="shared" si="178"/>
        <v>LBK</v>
      </c>
      <c r="T4019" s="115" t="str">
        <f>IFERROR(VLOOKUP(S4019,[1]LOKASI!$B$4:$D$19,2,0),"-")</f>
        <v>DISTRIK I</v>
      </c>
      <c r="U4019" s="216"/>
      <c r="V4019" s="216"/>
      <c r="W4019" s="215"/>
    </row>
    <row r="4020" spans="2:23" ht="69.75" hidden="1" customHeight="1" x14ac:dyDescent="0.35">
      <c r="B4020" s="115">
        <f t="shared" si="179"/>
        <v>4015</v>
      </c>
      <c r="C4020" s="115" t="s">
        <v>1755</v>
      </c>
      <c r="D4020" s="185" t="s">
        <v>7239</v>
      </c>
      <c r="E4020" s="186"/>
      <c r="F4020" s="187"/>
      <c r="G4020" s="210">
        <v>1</v>
      </c>
      <c r="H4020" s="210"/>
      <c r="I4020" s="210"/>
      <c r="J4020" s="210">
        <v>12</v>
      </c>
      <c r="K4020" s="217">
        <v>45301</v>
      </c>
      <c r="L4020" s="217">
        <v>45301</v>
      </c>
      <c r="M4020" s="217">
        <v>45301</v>
      </c>
      <c r="N4020" s="115"/>
      <c r="O4020" s="115" t="s">
        <v>6327</v>
      </c>
      <c r="P4020" s="115">
        <f t="shared" si="180"/>
        <v>1</v>
      </c>
      <c r="Q4020" s="115">
        <f t="shared" si="181"/>
        <v>2024</v>
      </c>
      <c r="R4020" s="115"/>
      <c r="S4020" s="115" t="str">
        <f t="shared" si="178"/>
        <v>TTB</v>
      </c>
      <c r="T4020" s="115" t="str">
        <f>IFERROR(VLOOKUP(S4020,[1]LOKASI!$B$4:$D$19,2,0),"-")</f>
        <v>DISTRIK II</v>
      </c>
      <c r="U4020" s="216"/>
      <c r="V4020" s="216"/>
      <c r="W4020" s="215"/>
    </row>
    <row r="4021" spans="2:23" ht="69.75" hidden="1" customHeight="1" x14ac:dyDescent="0.35">
      <c r="B4021" s="115">
        <f t="shared" si="179"/>
        <v>4016</v>
      </c>
      <c r="C4021" s="115" t="s">
        <v>1300</v>
      </c>
      <c r="D4021" s="185" t="s">
        <v>7240</v>
      </c>
      <c r="E4021" s="186"/>
      <c r="F4021" s="187"/>
      <c r="G4021" s="210"/>
      <c r="H4021" s="210"/>
      <c r="I4021" s="210"/>
      <c r="J4021" s="210">
        <v>6</v>
      </c>
      <c r="K4021" s="217">
        <v>45302</v>
      </c>
      <c r="L4021" s="217">
        <v>45302</v>
      </c>
      <c r="M4021" s="217">
        <v>45303</v>
      </c>
      <c r="N4021" s="115"/>
      <c r="O4021" s="115" t="s">
        <v>7241</v>
      </c>
      <c r="P4021" s="115">
        <f t="shared" si="180"/>
        <v>1</v>
      </c>
      <c r="Q4021" s="115">
        <f t="shared" si="181"/>
        <v>2024</v>
      </c>
      <c r="R4021" s="115"/>
      <c r="S4021" s="115" t="str">
        <f t="shared" si="178"/>
        <v>PPP-POWER PLAN</v>
      </c>
      <c r="T4021" s="115" t="str">
        <f>IFERROR(VLOOKUP(S4021,[1]LOKASI!$B$4:$D$19,2,0),"-")</f>
        <v>-</v>
      </c>
      <c r="U4021" s="216"/>
      <c r="V4021" s="216"/>
      <c r="W4021" s="215"/>
    </row>
    <row r="4022" spans="2:23" ht="69.75" hidden="1" customHeight="1" x14ac:dyDescent="0.35">
      <c r="B4022" s="115">
        <f t="shared" si="179"/>
        <v>4017</v>
      </c>
      <c r="C4022" s="115" t="s">
        <v>1755</v>
      </c>
      <c r="D4022" s="185" t="s">
        <v>7242</v>
      </c>
      <c r="E4022" s="186"/>
      <c r="F4022" s="187"/>
      <c r="G4022" s="219">
        <v>1</v>
      </c>
      <c r="H4022" s="219"/>
      <c r="I4022" s="219"/>
      <c r="J4022" s="219">
        <v>24</v>
      </c>
      <c r="K4022" s="217">
        <v>45303</v>
      </c>
      <c r="L4022" s="217">
        <v>45303</v>
      </c>
      <c r="M4022" s="217">
        <v>45303</v>
      </c>
      <c r="N4022" s="115"/>
      <c r="O4022" s="115" t="s">
        <v>7243</v>
      </c>
      <c r="P4022" s="115">
        <f t="shared" si="180"/>
        <v>1</v>
      </c>
      <c r="Q4022" s="115">
        <f t="shared" si="181"/>
        <v>2024</v>
      </c>
      <c r="R4022" s="115"/>
      <c r="S4022" s="115" t="str">
        <f t="shared" si="178"/>
        <v>OGN</v>
      </c>
      <c r="T4022" s="115" t="str">
        <f>IFERROR(VLOOKUP(S4022,[1]LOKASI!$B$4:$D$19,2,0),"-")</f>
        <v>DISTRIK II</v>
      </c>
      <c r="U4022" s="216"/>
      <c r="V4022" s="216"/>
      <c r="W4022" s="215"/>
    </row>
    <row r="4023" spans="2:23" ht="69.75" hidden="1" customHeight="1" x14ac:dyDescent="0.35">
      <c r="B4023" s="115">
        <f t="shared" si="179"/>
        <v>4018</v>
      </c>
      <c r="C4023" s="115" t="s">
        <v>1755</v>
      </c>
      <c r="D4023" s="185" t="s">
        <v>7244</v>
      </c>
      <c r="E4023" s="186"/>
      <c r="F4023" s="187"/>
      <c r="G4023" s="210">
        <v>1</v>
      </c>
      <c r="H4023" s="210"/>
      <c r="I4023" s="210"/>
      <c r="J4023" s="210">
        <v>24</v>
      </c>
      <c r="K4023" s="217">
        <v>45304</v>
      </c>
      <c r="L4023" s="217">
        <v>45304</v>
      </c>
      <c r="M4023" s="217">
        <v>45304</v>
      </c>
      <c r="N4023" s="115"/>
      <c r="O4023" s="115" t="s">
        <v>2057</v>
      </c>
      <c r="P4023" s="115">
        <f t="shared" si="180"/>
        <v>1</v>
      </c>
      <c r="Q4023" s="115">
        <f t="shared" si="181"/>
        <v>2024</v>
      </c>
      <c r="R4023" s="115"/>
      <c r="S4023" s="115" t="str">
        <f t="shared" si="178"/>
        <v>OGN</v>
      </c>
      <c r="T4023" s="115" t="str">
        <f>IFERROR(VLOOKUP(S4023,[1]LOKASI!$B$4:$D$19,2,0),"-")</f>
        <v>DISTRIK II</v>
      </c>
      <c r="U4023" s="216"/>
      <c r="V4023" s="216"/>
      <c r="W4023" s="215"/>
    </row>
    <row r="4024" spans="2:23" ht="69.75" hidden="1" customHeight="1" x14ac:dyDescent="0.35">
      <c r="B4024" s="115">
        <f t="shared" si="179"/>
        <v>4019</v>
      </c>
      <c r="C4024" s="115" t="s">
        <v>1755</v>
      </c>
      <c r="D4024" s="185" t="s">
        <v>7245</v>
      </c>
      <c r="E4024" s="186"/>
      <c r="F4024" s="187"/>
      <c r="G4024" s="210">
        <v>1</v>
      </c>
      <c r="H4024" s="210"/>
      <c r="I4024" s="210"/>
      <c r="J4024" s="210">
        <v>2</v>
      </c>
      <c r="K4024" s="217">
        <v>45304</v>
      </c>
      <c r="L4024" s="217">
        <v>45304</v>
      </c>
      <c r="M4024" s="217">
        <v>45304</v>
      </c>
      <c r="N4024" s="115"/>
      <c r="O4024" s="115" t="s">
        <v>1362</v>
      </c>
      <c r="P4024" s="115">
        <f t="shared" si="180"/>
        <v>1</v>
      </c>
      <c r="Q4024" s="115">
        <f t="shared" si="181"/>
        <v>2024</v>
      </c>
      <c r="R4024" s="115"/>
      <c r="S4024" s="115" t="str">
        <f t="shared" si="178"/>
        <v>BRG</v>
      </c>
      <c r="T4024" s="115" t="str">
        <f>IFERROR(VLOOKUP(S4024,[1]LOKASI!$B$4:$D$19,2,0),"-")</f>
        <v>DISTRIK III</v>
      </c>
      <c r="U4024" s="216"/>
      <c r="V4024" s="216"/>
      <c r="W4024" s="215"/>
    </row>
    <row r="4025" spans="2:23" ht="69.75" hidden="1" customHeight="1" x14ac:dyDescent="0.35">
      <c r="B4025" s="115">
        <f t="shared" si="179"/>
        <v>4020</v>
      </c>
      <c r="C4025" s="115" t="s">
        <v>1755</v>
      </c>
      <c r="D4025" s="185" t="s">
        <v>7246</v>
      </c>
      <c r="E4025" s="186"/>
      <c r="F4025" s="187"/>
      <c r="G4025" s="219">
        <v>1</v>
      </c>
      <c r="H4025" s="219"/>
      <c r="I4025" s="219"/>
      <c r="J4025" s="219">
        <v>4</v>
      </c>
      <c r="K4025" s="217">
        <v>45306</v>
      </c>
      <c r="L4025" s="217">
        <v>45306</v>
      </c>
      <c r="M4025" s="217">
        <v>45306</v>
      </c>
      <c r="N4025" s="115"/>
      <c r="O4025" s="115" t="s">
        <v>612</v>
      </c>
      <c r="P4025" s="115">
        <f t="shared" si="180"/>
        <v>1</v>
      </c>
      <c r="Q4025" s="115">
        <f t="shared" si="181"/>
        <v>2024</v>
      </c>
      <c r="R4025" s="115"/>
      <c r="S4025" s="115" t="str">
        <f t="shared" si="178"/>
        <v>TLJ</v>
      </c>
      <c r="T4025" s="115" t="str">
        <f>IFERROR(VLOOKUP(S4025,[1]LOKASI!$B$4:$D$19,2,0),"-")</f>
        <v>DISTRIK I</v>
      </c>
      <c r="U4025" s="216"/>
      <c r="V4025" s="216"/>
      <c r="W4025" s="215"/>
    </row>
    <row r="4026" spans="2:23" ht="69.75" hidden="1" customHeight="1" x14ac:dyDescent="0.35">
      <c r="B4026" s="115">
        <f t="shared" si="179"/>
        <v>4021</v>
      </c>
      <c r="C4026" s="115" t="s">
        <v>2301</v>
      </c>
      <c r="D4026" s="185" t="s">
        <v>7247</v>
      </c>
      <c r="E4026" s="186"/>
      <c r="F4026" s="187"/>
      <c r="G4026" s="210">
        <v>1</v>
      </c>
      <c r="H4026" s="210"/>
      <c r="I4026" s="210">
        <v>1</v>
      </c>
      <c r="J4026" s="210"/>
      <c r="K4026" s="217">
        <v>45306</v>
      </c>
      <c r="L4026" s="217">
        <v>45306</v>
      </c>
      <c r="M4026" s="217">
        <v>45306</v>
      </c>
      <c r="N4026" s="115"/>
      <c r="O4026" s="115" t="s">
        <v>1332</v>
      </c>
      <c r="P4026" s="115">
        <f t="shared" si="180"/>
        <v>1</v>
      </c>
      <c r="Q4026" s="115">
        <f t="shared" si="181"/>
        <v>2024</v>
      </c>
      <c r="R4026" s="115"/>
      <c r="S4026" s="115" t="str">
        <f t="shared" si="178"/>
        <v>SP PMB</v>
      </c>
      <c r="T4026" s="115" t="str">
        <f>IFERROR(VLOOKUP(S4026,[1]LOKASI!$B$4:$D$19,2,0),"-")</f>
        <v>-</v>
      </c>
      <c r="U4026" s="216"/>
      <c r="V4026" s="216"/>
      <c r="W4026" s="215"/>
    </row>
    <row r="4027" spans="2:23" ht="69.75" hidden="1" customHeight="1" x14ac:dyDescent="0.35">
      <c r="B4027" s="115">
        <f t="shared" si="179"/>
        <v>4022</v>
      </c>
      <c r="C4027" s="115" t="s">
        <v>1755</v>
      </c>
      <c r="D4027" s="185" t="s">
        <v>7248</v>
      </c>
      <c r="E4027" s="186"/>
      <c r="F4027" s="187"/>
      <c r="G4027" s="210">
        <v>1</v>
      </c>
      <c r="H4027" s="210"/>
      <c r="I4027" s="210"/>
      <c r="J4027" s="210">
        <v>12</v>
      </c>
      <c r="K4027" s="217">
        <v>45306</v>
      </c>
      <c r="L4027" s="217">
        <v>45306</v>
      </c>
      <c r="M4027" s="217">
        <v>45306</v>
      </c>
      <c r="N4027" s="115"/>
      <c r="O4027" s="115" t="s">
        <v>1348</v>
      </c>
      <c r="P4027" s="115">
        <f t="shared" si="180"/>
        <v>1</v>
      </c>
      <c r="Q4027" s="115">
        <f t="shared" si="181"/>
        <v>2024</v>
      </c>
      <c r="R4027" s="115"/>
      <c r="S4027" s="115" t="str">
        <f t="shared" si="178"/>
        <v xml:space="preserve">SP </v>
      </c>
      <c r="T4027" s="115" t="str">
        <f>IFERROR(VLOOKUP(S4027,[1]LOKASI!$B$4:$D$19,2,0),"-")</f>
        <v>-</v>
      </c>
      <c r="U4027" s="216"/>
      <c r="V4027" s="216"/>
      <c r="W4027" s="215"/>
    </row>
    <row r="4028" spans="2:23" ht="69.75" hidden="1" customHeight="1" x14ac:dyDescent="0.35">
      <c r="B4028" s="115">
        <f t="shared" si="179"/>
        <v>4023</v>
      </c>
      <c r="C4028" s="115" t="s">
        <v>1300</v>
      </c>
      <c r="D4028" s="185" t="s">
        <v>7249</v>
      </c>
      <c r="E4028" s="186"/>
      <c r="F4028" s="187"/>
      <c r="G4028" s="210">
        <v>1</v>
      </c>
      <c r="H4028" s="210">
        <v>1</v>
      </c>
      <c r="I4028" s="210"/>
      <c r="J4028" s="210"/>
      <c r="K4028" s="217">
        <v>45306</v>
      </c>
      <c r="L4028" s="217">
        <v>45306</v>
      </c>
      <c r="M4028" s="217">
        <v>45306</v>
      </c>
      <c r="N4028" s="115"/>
      <c r="O4028" s="115" t="s">
        <v>1792</v>
      </c>
      <c r="P4028" s="115">
        <f t="shared" si="180"/>
        <v>1</v>
      </c>
      <c r="Q4028" s="115">
        <f t="shared" si="181"/>
        <v>2024</v>
      </c>
      <c r="R4028" s="115"/>
      <c r="S4028" s="115" t="str">
        <f t="shared" si="178"/>
        <v>PDW-PPP</v>
      </c>
      <c r="T4028" s="115" t="str">
        <f>IFERROR(VLOOKUP(S4028,[1]LOKASI!$B$4:$D$19,2,0),"-")</f>
        <v>-</v>
      </c>
      <c r="U4028" s="216"/>
      <c r="V4028" s="216"/>
      <c r="W4028" s="215"/>
    </row>
    <row r="4029" spans="2:23" ht="69.75" hidden="1" customHeight="1" x14ac:dyDescent="0.35">
      <c r="B4029" s="115">
        <f t="shared" si="179"/>
        <v>4024</v>
      </c>
      <c r="C4029" s="115" t="s">
        <v>1755</v>
      </c>
      <c r="D4029" s="185" t="s">
        <v>7250</v>
      </c>
      <c r="E4029" s="186"/>
      <c r="F4029" s="187"/>
      <c r="G4029" s="210"/>
      <c r="H4029" s="210"/>
      <c r="I4029" s="210"/>
      <c r="J4029" s="210">
        <v>24</v>
      </c>
      <c r="K4029" s="217">
        <v>45307</v>
      </c>
      <c r="L4029" s="217">
        <v>45307</v>
      </c>
      <c r="M4029" s="217">
        <v>45307</v>
      </c>
      <c r="N4029" s="115"/>
      <c r="O4029" s="115" t="s">
        <v>2057</v>
      </c>
      <c r="P4029" s="115">
        <f t="shared" si="180"/>
        <v>1</v>
      </c>
      <c r="Q4029" s="115">
        <f t="shared" si="181"/>
        <v>2024</v>
      </c>
      <c r="R4029" s="115"/>
      <c r="S4029" s="115" t="str">
        <f t="shared" si="178"/>
        <v>OGN</v>
      </c>
      <c r="T4029" s="115" t="str">
        <f>IFERROR(VLOOKUP(S4029,[1]LOKASI!$B$4:$D$19,2,0),"-")</f>
        <v>DISTRIK II</v>
      </c>
      <c r="U4029" s="216"/>
      <c r="V4029" s="216"/>
      <c r="W4029" s="215"/>
    </row>
    <row r="4030" spans="2:23" ht="69.75" hidden="1" customHeight="1" x14ac:dyDescent="0.35">
      <c r="B4030" s="115">
        <f t="shared" si="179"/>
        <v>4025</v>
      </c>
      <c r="C4030" s="115" t="s">
        <v>1755</v>
      </c>
      <c r="D4030" s="185" t="s">
        <v>7251</v>
      </c>
      <c r="E4030" s="186"/>
      <c r="F4030" s="187"/>
      <c r="G4030" s="210">
        <v>1</v>
      </c>
      <c r="H4030" s="210"/>
      <c r="I4030" s="210">
        <v>1</v>
      </c>
      <c r="J4030" s="210"/>
      <c r="K4030" s="217">
        <v>45308</v>
      </c>
      <c r="L4030" s="217">
        <v>45308</v>
      </c>
      <c r="M4030" s="217">
        <v>45308</v>
      </c>
      <c r="N4030" s="115"/>
      <c r="O4030" s="115" t="s">
        <v>1464</v>
      </c>
      <c r="P4030" s="115">
        <f t="shared" si="180"/>
        <v>1</v>
      </c>
      <c r="Q4030" s="115">
        <f t="shared" si="181"/>
        <v>2024</v>
      </c>
      <c r="R4030" s="115"/>
      <c r="S4030" s="115" t="str">
        <f t="shared" si="178"/>
        <v>LBK</v>
      </c>
      <c r="T4030" s="115" t="str">
        <f>IFERROR(VLOOKUP(S4030,[1]LOKASI!$B$4:$D$19,2,0),"-")</f>
        <v>DISTRIK I</v>
      </c>
      <c r="U4030" s="216"/>
      <c r="V4030" s="216"/>
      <c r="W4030" s="215"/>
    </row>
    <row r="4031" spans="2:23" ht="69.75" hidden="1" customHeight="1" x14ac:dyDescent="0.35">
      <c r="B4031" s="115">
        <f t="shared" si="179"/>
        <v>4026</v>
      </c>
      <c r="C4031" s="115" t="s">
        <v>2301</v>
      </c>
      <c r="D4031" s="185" t="s">
        <v>7252</v>
      </c>
      <c r="E4031" s="186"/>
      <c r="F4031" s="187"/>
      <c r="G4031" s="219">
        <v>1</v>
      </c>
      <c r="H4031" s="219"/>
      <c r="I4031" s="219"/>
      <c r="J4031" s="219">
        <v>0.15</v>
      </c>
      <c r="K4031" s="217">
        <v>45308</v>
      </c>
      <c r="L4031" s="217">
        <v>45308</v>
      </c>
      <c r="M4031" s="217">
        <v>45308</v>
      </c>
      <c r="N4031" s="115"/>
      <c r="O4031" s="115" t="s">
        <v>1960</v>
      </c>
      <c r="P4031" s="115">
        <f t="shared" si="180"/>
        <v>1</v>
      </c>
      <c r="Q4031" s="115">
        <f t="shared" si="181"/>
        <v>2024</v>
      </c>
      <c r="R4031" s="115"/>
      <c r="S4031" s="115" t="str">
        <f t="shared" si="178"/>
        <v>SKG LBK</v>
      </c>
      <c r="T4031" s="115" t="str">
        <f>IFERROR(VLOOKUP(S4031,[1]LOKASI!$B$4:$D$19,2,0),"-")</f>
        <v>-</v>
      </c>
      <c r="U4031" s="216"/>
      <c r="V4031" s="216"/>
      <c r="W4031" s="215"/>
    </row>
    <row r="4032" spans="2:23" ht="69.75" hidden="1" customHeight="1" x14ac:dyDescent="0.35">
      <c r="B4032" s="115">
        <f t="shared" si="179"/>
        <v>4027</v>
      </c>
      <c r="C4032" s="115" t="s">
        <v>1755</v>
      </c>
      <c r="D4032" s="185" t="s">
        <v>7253</v>
      </c>
      <c r="E4032" s="186"/>
      <c r="F4032" s="187"/>
      <c r="G4032" s="210">
        <v>1</v>
      </c>
      <c r="H4032" s="210"/>
      <c r="I4032" s="210"/>
      <c r="J4032" s="210">
        <v>30</v>
      </c>
      <c r="K4032" s="217">
        <v>45308</v>
      </c>
      <c r="L4032" s="217">
        <v>45308</v>
      </c>
      <c r="M4032" s="217">
        <v>45308</v>
      </c>
      <c r="N4032" s="115"/>
      <c r="O4032" s="115" t="s">
        <v>1803</v>
      </c>
      <c r="P4032" s="115">
        <f t="shared" si="180"/>
        <v>1</v>
      </c>
      <c r="Q4032" s="115">
        <f t="shared" si="181"/>
        <v>2024</v>
      </c>
      <c r="R4032" s="115"/>
      <c r="S4032" s="115" t="str">
        <f t="shared" si="178"/>
        <v>OGN</v>
      </c>
      <c r="T4032" s="115" t="str">
        <f>IFERROR(VLOOKUP(S4032,[1]LOKASI!$B$4:$D$19,2,0),"-")</f>
        <v>DISTRIK II</v>
      </c>
      <c r="U4032" s="216"/>
      <c r="V4032" s="216"/>
      <c r="W4032" s="215"/>
    </row>
    <row r="4033" spans="2:23" ht="69.75" hidden="1" customHeight="1" x14ac:dyDescent="0.35">
      <c r="B4033" s="115">
        <f t="shared" si="179"/>
        <v>4028</v>
      </c>
      <c r="C4033" s="115" t="s">
        <v>1300</v>
      </c>
      <c r="D4033" s="185" t="s">
        <v>7254</v>
      </c>
      <c r="E4033" s="186"/>
      <c r="F4033" s="187"/>
      <c r="G4033" s="219">
        <v>1</v>
      </c>
      <c r="H4033" s="219"/>
      <c r="I4033" s="219"/>
      <c r="J4033" s="219">
        <v>2.5</v>
      </c>
      <c r="K4033" s="217">
        <v>45309</v>
      </c>
      <c r="L4033" s="217">
        <v>45309</v>
      </c>
      <c r="M4033" s="217">
        <v>45309</v>
      </c>
      <c r="N4033" s="115"/>
      <c r="O4033" s="115" t="s">
        <v>1842</v>
      </c>
      <c r="P4033" s="115">
        <f t="shared" si="180"/>
        <v>1</v>
      </c>
      <c r="Q4033" s="115">
        <f t="shared" si="181"/>
        <v>2024</v>
      </c>
      <c r="R4033" s="115"/>
      <c r="S4033" s="115" t="str">
        <f t="shared" si="178"/>
        <v>TLJ</v>
      </c>
      <c r="T4033" s="115" t="str">
        <f>IFERROR(VLOOKUP(S4033,[1]LOKASI!$B$4:$D$19,2,0),"-")</f>
        <v>DISTRIK I</v>
      </c>
      <c r="U4033" s="216"/>
      <c r="V4033" s="216"/>
      <c r="W4033" s="215"/>
    </row>
    <row r="4034" spans="2:23" ht="69.75" hidden="1" customHeight="1" x14ac:dyDescent="0.35">
      <c r="B4034" s="115">
        <f t="shared" si="179"/>
        <v>4029</v>
      </c>
      <c r="C4034" s="115" t="s">
        <v>1755</v>
      </c>
      <c r="D4034" s="185" t="s">
        <v>7255</v>
      </c>
      <c r="E4034" s="186"/>
      <c r="F4034" s="187"/>
      <c r="G4034" s="210">
        <v>2</v>
      </c>
      <c r="H4034" s="210"/>
      <c r="I4034" s="210">
        <v>2</v>
      </c>
      <c r="J4034" s="210"/>
      <c r="K4034" s="217">
        <v>45309</v>
      </c>
      <c r="L4034" s="217">
        <v>45309</v>
      </c>
      <c r="M4034" s="217">
        <v>45309</v>
      </c>
      <c r="N4034" s="115"/>
      <c r="O4034" s="115" t="s">
        <v>6377</v>
      </c>
      <c r="P4034" s="115">
        <f t="shared" si="180"/>
        <v>1</v>
      </c>
      <c r="Q4034" s="115">
        <f t="shared" si="181"/>
        <v>2024</v>
      </c>
      <c r="R4034" s="115"/>
      <c r="S4034" s="115" t="str">
        <f t="shared" si="178"/>
        <v>LBK</v>
      </c>
      <c r="T4034" s="115" t="str">
        <f>IFERROR(VLOOKUP(S4034,[1]LOKASI!$B$4:$D$19,2,0),"-")</f>
        <v>DISTRIK I</v>
      </c>
      <c r="U4034" s="216"/>
      <c r="V4034" s="216"/>
      <c r="W4034" s="215"/>
    </row>
    <row r="4035" spans="2:23" ht="69.75" hidden="1" customHeight="1" x14ac:dyDescent="0.35">
      <c r="B4035" s="115">
        <f t="shared" si="179"/>
        <v>4030</v>
      </c>
      <c r="C4035" s="115" t="s">
        <v>1755</v>
      </c>
      <c r="D4035" s="185" t="s">
        <v>7256</v>
      </c>
      <c r="E4035" s="186"/>
      <c r="F4035" s="187"/>
      <c r="G4035" s="219"/>
      <c r="H4035" s="219"/>
      <c r="I4035" s="219"/>
      <c r="J4035" s="219">
        <v>6</v>
      </c>
      <c r="K4035" s="217">
        <v>45309</v>
      </c>
      <c r="L4035" s="217">
        <v>45309</v>
      </c>
      <c r="M4035" s="217">
        <v>45309</v>
      </c>
      <c r="N4035" s="115"/>
      <c r="O4035" s="115" t="s">
        <v>1799</v>
      </c>
      <c r="P4035" s="115">
        <f t="shared" si="180"/>
        <v>1</v>
      </c>
      <c r="Q4035" s="115">
        <f t="shared" si="181"/>
        <v>2024</v>
      </c>
      <c r="R4035" s="115"/>
      <c r="S4035" s="115" t="str">
        <f t="shared" si="178"/>
        <v>OGN</v>
      </c>
      <c r="T4035" s="115" t="str">
        <f>IFERROR(VLOOKUP(S4035,[1]LOKASI!$B$4:$D$19,2,0),"-")</f>
        <v>DISTRIK II</v>
      </c>
      <c r="U4035" s="216"/>
      <c r="V4035" s="216"/>
      <c r="W4035" s="215"/>
    </row>
    <row r="4036" spans="2:23" ht="69.75" hidden="1" customHeight="1" x14ac:dyDescent="0.35">
      <c r="B4036" s="115">
        <f t="shared" si="179"/>
        <v>4031</v>
      </c>
      <c r="C4036" s="115" t="s">
        <v>1755</v>
      </c>
      <c r="D4036" s="185" t="s">
        <v>7257</v>
      </c>
      <c r="E4036" s="186"/>
      <c r="F4036" s="187"/>
      <c r="G4036" s="219"/>
      <c r="H4036" s="219"/>
      <c r="I4036" s="219"/>
      <c r="J4036" s="219">
        <v>12</v>
      </c>
      <c r="K4036" s="217">
        <v>45309</v>
      </c>
      <c r="L4036" s="217">
        <v>45309</v>
      </c>
      <c r="M4036" s="217">
        <v>45309</v>
      </c>
      <c r="N4036" s="115"/>
      <c r="O4036" s="115" t="s">
        <v>1357</v>
      </c>
      <c r="P4036" s="115">
        <f t="shared" si="180"/>
        <v>1</v>
      </c>
      <c r="Q4036" s="115">
        <f t="shared" si="181"/>
        <v>2024</v>
      </c>
      <c r="R4036" s="115"/>
      <c r="S4036" s="115" t="str">
        <f t="shared" si="178"/>
        <v>BRG</v>
      </c>
      <c r="T4036" s="115" t="str">
        <f>IFERROR(VLOOKUP(S4036,[1]LOKASI!$B$4:$D$19,2,0),"-")</f>
        <v>DISTRIK III</v>
      </c>
      <c r="U4036" s="216"/>
      <c r="V4036" s="216"/>
      <c r="W4036" s="215"/>
    </row>
    <row r="4037" spans="2:23" ht="69.75" hidden="1" customHeight="1" x14ac:dyDescent="0.35">
      <c r="B4037" s="115">
        <f t="shared" si="179"/>
        <v>4032</v>
      </c>
      <c r="C4037" s="115" t="s">
        <v>1755</v>
      </c>
      <c r="D4037" s="185" t="s">
        <v>7258</v>
      </c>
      <c r="E4037" s="186"/>
      <c r="F4037" s="187"/>
      <c r="G4037" s="210">
        <v>2</v>
      </c>
      <c r="H4037" s="210"/>
      <c r="I4037" s="210">
        <v>2</v>
      </c>
      <c r="J4037" s="210"/>
      <c r="K4037" s="217">
        <v>45310</v>
      </c>
      <c r="L4037" s="217">
        <v>45310</v>
      </c>
      <c r="M4037" s="217">
        <v>45310</v>
      </c>
      <c r="N4037" s="115"/>
      <c r="O4037" s="115" t="s">
        <v>1431</v>
      </c>
      <c r="P4037" s="115">
        <f t="shared" si="180"/>
        <v>1</v>
      </c>
      <c r="Q4037" s="115">
        <f t="shared" si="181"/>
        <v>2024</v>
      </c>
      <c r="R4037" s="115"/>
      <c r="S4037" s="115" t="str">
        <f t="shared" si="178"/>
        <v>GNK</v>
      </c>
      <c r="T4037" s="115" t="str">
        <f>IFERROR(VLOOKUP(S4037,[1]LOKASI!$B$4:$D$19,2,0),"-")</f>
        <v>DISTRIK I</v>
      </c>
      <c r="U4037" s="216"/>
      <c r="V4037" s="216"/>
      <c r="W4037" s="215"/>
    </row>
    <row r="4038" spans="2:23" ht="69.75" hidden="1" customHeight="1" x14ac:dyDescent="0.35">
      <c r="B4038" s="115">
        <f t="shared" si="179"/>
        <v>4033</v>
      </c>
      <c r="C4038" s="115" t="s">
        <v>2301</v>
      </c>
      <c r="D4038" s="185" t="s">
        <v>7259</v>
      </c>
      <c r="E4038" s="186"/>
      <c r="F4038" s="187"/>
      <c r="G4038" s="219"/>
      <c r="H4038" s="219"/>
      <c r="I4038" s="219"/>
      <c r="J4038" s="219"/>
      <c r="K4038" s="217">
        <v>45310</v>
      </c>
      <c r="L4038" s="217">
        <v>45310</v>
      </c>
      <c r="M4038" s="217">
        <v>45310</v>
      </c>
      <c r="N4038" s="115"/>
      <c r="O4038" s="115" t="s">
        <v>1307</v>
      </c>
      <c r="P4038" s="115">
        <f t="shared" si="180"/>
        <v>1</v>
      </c>
      <c r="Q4038" s="115">
        <f t="shared" si="181"/>
        <v>2024</v>
      </c>
      <c r="R4038" s="115"/>
      <c r="S4038" s="115" t="str">
        <f t="shared" ref="S4038:S4101" si="182">IF(C4038="TRUNKLINE",LEFT(O4038,25),IF(C4038="PIPING",LEFT(O4038,13),LEFT(O4038,3)))</f>
        <v>SP OGAN</v>
      </c>
      <c r="T4038" s="115" t="str">
        <f>IFERROR(VLOOKUP(S4038,[1]LOKASI!$B$4:$D$19,2,0),"-")</f>
        <v>-</v>
      </c>
      <c r="U4038" s="216"/>
      <c r="V4038" s="216"/>
      <c r="W4038" s="215"/>
    </row>
    <row r="4039" spans="2:23" ht="69.75" hidden="1" customHeight="1" x14ac:dyDescent="0.35">
      <c r="B4039" s="115">
        <f t="shared" si="179"/>
        <v>4034</v>
      </c>
      <c r="C4039" s="115" t="s">
        <v>2301</v>
      </c>
      <c r="D4039" s="185" t="s">
        <v>7260</v>
      </c>
      <c r="E4039" s="186"/>
      <c r="F4039" s="187"/>
      <c r="G4039" s="210">
        <v>1</v>
      </c>
      <c r="H4039" s="210"/>
      <c r="I4039" s="210"/>
      <c r="J4039" s="210"/>
      <c r="K4039" s="217">
        <v>45310</v>
      </c>
      <c r="L4039" s="217">
        <v>45310</v>
      </c>
      <c r="M4039" s="217">
        <v>45310</v>
      </c>
      <c r="N4039" s="115"/>
      <c r="O4039" s="115" t="s">
        <v>7261</v>
      </c>
      <c r="P4039" s="115">
        <f t="shared" si="180"/>
        <v>1</v>
      </c>
      <c r="Q4039" s="115">
        <f t="shared" si="181"/>
        <v>2024</v>
      </c>
      <c r="R4039" s="115"/>
      <c r="S4039" s="115" t="str">
        <f t="shared" si="182"/>
        <v>SP BRG A</v>
      </c>
      <c r="T4039" s="115" t="str">
        <f>IFERROR(VLOOKUP(S4039,[1]LOKASI!$B$4:$D$19,2,0),"-")</f>
        <v>-</v>
      </c>
      <c r="U4039" s="216"/>
      <c r="V4039" s="216"/>
      <c r="W4039" s="215"/>
    </row>
    <row r="4040" spans="2:23" ht="69.75" hidden="1" customHeight="1" x14ac:dyDescent="0.35">
      <c r="B4040" s="115">
        <f t="shared" ref="B4040:B4103" si="183">B4039+1</f>
        <v>4035</v>
      </c>
      <c r="C4040" s="115" t="s">
        <v>3679</v>
      </c>
      <c r="D4040" s="185" t="s">
        <v>7262</v>
      </c>
      <c r="E4040" s="186"/>
      <c r="F4040" s="187"/>
      <c r="G4040" s="210">
        <v>1</v>
      </c>
      <c r="H4040" s="210"/>
      <c r="I4040" s="210"/>
      <c r="J4040" s="210">
        <v>12</v>
      </c>
      <c r="K4040" s="217">
        <v>45313</v>
      </c>
      <c r="L4040" s="217">
        <v>45313</v>
      </c>
      <c r="M4040" s="217">
        <v>45313</v>
      </c>
      <c r="N4040" s="115"/>
      <c r="O4040" s="115" t="s">
        <v>7263</v>
      </c>
      <c r="P4040" s="115">
        <f t="shared" si="180"/>
        <v>1</v>
      </c>
      <c r="Q4040" s="115">
        <f t="shared" si="181"/>
        <v>2024</v>
      </c>
      <c r="R4040" s="115"/>
      <c r="S4040" s="115" t="str">
        <f t="shared" si="182"/>
        <v>OGN</v>
      </c>
      <c r="T4040" s="115" t="str">
        <f>IFERROR(VLOOKUP(S4040,[1]LOKASI!$B$4:$D$19,2,0),"-")</f>
        <v>DISTRIK II</v>
      </c>
      <c r="U4040" s="216"/>
      <c r="V4040" s="216"/>
      <c r="W4040" s="215"/>
    </row>
    <row r="4041" spans="2:23" ht="69.75" hidden="1" customHeight="1" x14ac:dyDescent="0.35">
      <c r="B4041" s="115">
        <f t="shared" si="183"/>
        <v>4036</v>
      </c>
      <c r="C4041" s="115" t="s">
        <v>1755</v>
      </c>
      <c r="D4041" s="185" t="s">
        <v>7264</v>
      </c>
      <c r="E4041" s="186"/>
      <c r="F4041" s="187"/>
      <c r="G4041" s="210">
        <v>1</v>
      </c>
      <c r="H4041" s="210"/>
      <c r="I4041" s="210">
        <v>1</v>
      </c>
      <c r="J4041" s="210"/>
      <c r="K4041" s="217">
        <v>45314</v>
      </c>
      <c r="L4041" s="217">
        <v>45314</v>
      </c>
      <c r="M4041" s="217">
        <v>45314</v>
      </c>
      <c r="N4041" s="115"/>
      <c r="O4041" s="115" t="s">
        <v>1431</v>
      </c>
      <c r="P4041" s="115">
        <f t="shared" si="180"/>
        <v>1</v>
      </c>
      <c r="Q4041" s="115">
        <f t="shared" si="181"/>
        <v>2024</v>
      </c>
      <c r="R4041" s="115"/>
      <c r="S4041" s="115" t="str">
        <f t="shared" si="182"/>
        <v>GNK</v>
      </c>
      <c r="T4041" s="115" t="str">
        <f>IFERROR(VLOOKUP(S4041,[1]LOKASI!$B$4:$D$19,2,0),"-")</f>
        <v>DISTRIK I</v>
      </c>
      <c r="U4041" s="216"/>
      <c r="V4041" s="216"/>
      <c r="W4041" s="215"/>
    </row>
    <row r="4042" spans="2:23" ht="69.75" hidden="1" customHeight="1" x14ac:dyDescent="0.35">
      <c r="B4042" s="115">
        <f t="shared" si="183"/>
        <v>4037</v>
      </c>
      <c r="C4042" s="115" t="s">
        <v>1755</v>
      </c>
      <c r="D4042" s="185" t="s">
        <v>7265</v>
      </c>
      <c r="E4042" s="186"/>
      <c r="F4042" s="187"/>
      <c r="G4042" s="210">
        <v>2</v>
      </c>
      <c r="H4042" s="210">
        <v>2</v>
      </c>
      <c r="I4042" s="210"/>
      <c r="J4042" s="210"/>
      <c r="K4042" s="217">
        <v>45314</v>
      </c>
      <c r="L4042" s="217">
        <v>45314</v>
      </c>
      <c r="M4042" s="217">
        <v>45314</v>
      </c>
      <c r="N4042" s="115"/>
      <c r="O4042" s="115" t="s">
        <v>5397</v>
      </c>
      <c r="P4042" s="115">
        <f t="shared" si="180"/>
        <v>1</v>
      </c>
      <c r="Q4042" s="115">
        <f t="shared" si="181"/>
        <v>2024</v>
      </c>
      <c r="R4042" s="115"/>
      <c r="S4042" s="115" t="str">
        <f t="shared" si="182"/>
        <v>KAG</v>
      </c>
      <c r="T4042" s="115" t="str">
        <f>IFERROR(VLOOKUP(S4042,[1]LOKASI!$B$4:$D$19,2,0),"-")</f>
        <v>DISTRIK III</v>
      </c>
      <c r="U4042" s="216"/>
      <c r="V4042" s="216"/>
      <c r="W4042" s="215"/>
    </row>
    <row r="4043" spans="2:23" ht="69.75" hidden="1" customHeight="1" x14ac:dyDescent="0.35">
      <c r="B4043" s="115">
        <f t="shared" si="183"/>
        <v>4038</v>
      </c>
      <c r="C4043" s="115" t="s">
        <v>1755</v>
      </c>
      <c r="D4043" s="185" t="s">
        <v>7266</v>
      </c>
      <c r="E4043" s="186"/>
      <c r="F4043" s="187"/>
      <c r="G4043" s="210">
        <v>1</v>
      </c>
      <c r="H4043" s="210">
        <v>1</v>
      </c>
      <c r="I4043" s="210"/>
      <c r="J4043" s="210"/>
      <c r="K4043" s="217">
        <v>45315</v>
      </c>
      <c r="L4043" s="217">
        <v>45315</v>
      </c>
      <c r="M4043" s="217">
        <v>45315</v>
      </c>
      <c r="N4043" s="115"/>
      <c r="O4043" s="115" t="s">
        <v>6534</v>
      </c>
      <c r="P4043" s="115">
        <f t="shared" si="180"/>
        <v>1</v>
      </c>
      <c r="Q4043" s="115">
        <f t="shared" si="181"/>
        <v>2024</v>
      </c>
      <c r="R4043" s="115"/>
      <c r="S4043" s="115" t="str">
        <f t="shared" si="182"/>
        <v>TMT</v>
      </c>
      <c r="T4043" s="115" t="str">
        <f>IFERROR(VLOOKUP(S4043,[1]LOKASI!$B$4:$D$19,2,0),"-")</f>
        <v>DISTRIK II</v>
      </c>
      <c r="U4043" s="216"/>
      <c r="V4043" s="216"/>
      <c r="W4043" s="215"/>
    </row>
    <row r="4044" spans="2:23" ht="69.75" hidden="1" customHeight="1" x14ac:dyDescent="0.35">
      <c r="B4044" s="115">
        <f t="shared" si="183"/>
        <v>4039</v>
      </c>
      <c r="C4044" s="115" t="s">
        <v>1755</v>
      </c>
      <c r="D4044" s="185" t="s">
        <v>7267</v>
      </c>
      <c r="E4044" s="186"/>
      <c r="F4044" s="187"/>
      <c r="G4044" s="219">
        <v>1</v>
      </c>
      <c r="H4044" s="219"/>
      <c r="I4044" s="219"/>
      <c r="J4044" s="219">
        <v>8</v>
      </c>
      <c r="K4044" s="217">
        <v>45316</v>
      </c>
      <c r="L4044" s="217">
        <v>45316</v>
      </c>
      <c r="M4044" s="217">
        <v>45316</v>
      </c>
      <c r="N4044" s="115"/>
      <c r="O4044" s="115" t="s">
        <v>1518</v>
      </c>
      <c r="P4044" s="115">
        <f t="shared" si="180"/>
        <v>1</v>
      </c>
      <c r="Q4044" s="115">
        <f t="shared" si="181"/>
        <v>2024</v>
      </c>
      <c r="R4044" s="115"/>
      <c r="S4044" s="115" t="str">
        <f t="shared" si="182"/>
        <v>PMB</v>
      </c>
      <c r="T4044" s="115" t="str">
        <f>IFERROR(VLOOKUP(S4044,[1]LOKASI!$B$4:$D$19,2,0),"-")</f>
        <v>DISTRIK I</v>
      </c>
      <c r="U4044" s="216"/>
      <c r="V4044" s="216"/>
      <c r="W4044" s="215"/>
    </row>
    <row r="4045" spans="2:23" ht="69.75" hidden="1" customHeight="1" x14ac:dyDescent="0.35">
      <c r="B4045" s="115">
        <f t="shared" si="183"/>
        <v>4040</v>
      </c>
      <c r="C4045" s="115" t="s">
        <v>1755</v>
      </c>
      <c r="D4045" s="185" t="s">
        <v>7268</v>
      </c>
      <c r="E4045" s="186"/>
      <c r="F4045" s="187"/>
      <c r="G4045" s="210">
        <v>1</v>
      </c>
      <c r="H4045" s="210"/>
      <c r="I4045" s="210">
        <v>1</v>
      </c>
      <c r="J4045" s="210"/>
      <c r="K4045" s="217">
        <v>45316</v>
      </c>
      <c r="L4045" s="217">
        <v>45316</v>
      </c>
      <c r="M4045" s="217">
        <v>45316</v>
      </c>
      <c r="N4045" s="115"/>
      <c r="O4045" s="115" t="s">
        <v>1691</v>
      </c>
      <c r="P4045" s="115">
        <f t="shared" ref="P4045:P4108" si="184">MONTH(M4045)</f>
        <v>1</v>
      </c>
      <c r="Q4045" s="115">
        <f t="shared" ref="Q4045:Q4108" si="185">YEAR(M4045)</f>
        <v>2024</v>
      </c>
      <c r="R4045" s="115"/>
      <c r="S4045" s="115" t="str">
        <f t="shared" si="182"/>
        <v>TTB</v>
      </c>
      <c r="T4045" s="115" t="str">
        <f>IFERROR(VLOOKUP(S4045,[1]LOKASI!$B$4:$D$19,2,0),"-")</f>
        <v>DISTRIK II</v>
      </c>
      <c r="U4045" s="216"/>
      <c r="V4045" s="216"/>
      <c r="W4045" s="215"/>
    </row>
    <row r="4046" spans="2:23" ht="69.75" hidden="1" customHeight="1" x14ac:dyDescent="0.35">
      <c r="B4046" s="115">
        <f t="shared" si="183"/>
        <v>4041</v>
      </c>
      <c r="C4046" s="115" t="s">
        <v>1755</v>
      </c>
      <c r="D4046" s="185" t="s">
        <v>7269</v>
      </c>
      <c r="E4046" s="186"/>
      <c r="F4046" s="187"/>
      <c r="G4046" s="210">
        <v>1</v>
      </c>
      <c r="H4046" s="210"/>
      <c r="I4046" s="210"/>
      <c r="J4046" s="210">
        <v>0.2</v>
      </c>
      <c r="K4046" s="217">
        <v>45317</v>
      </c>
      <c r="L4046" s="217">
        <v>45317</v>
      </c>
      <c r="M4046" s="217">
        <v>45317</v>
      </c>
      <c r="N4046" s="115"/>
      <c r="O4046" s="115" t="s">
        <v>1031</v>
      </c>
      <c r="P4046" s="115">
        <f t="shared" si="184"/>
        <v>1</v>
      </c>
      <c r="Q4046" s="115">
        <f t="shared" si="185"/>
        <v>2024</v>
      </c>
      <c r="R4046" s="115"/>
      <c r="S4046" s="115" t="str">
        <f t="shared" si="182"/>
        <v>TLJ</v>
      </c>
      <c r="T4046" s="115" t="str">
        <f>IFERROR(VLOOKUP(S4046,[1]LOKASI!$B$4:$D$19,2,0),"-")</f>
        <v>DISTRIK I</v>
      </c>
      <c r="U4046" s="216"/>
      <c r="V4046" s="216"/>
      <c r="W4046" s="215"/>
    </row>
    <row r="4047" spans="2:23" ht="69.75" hidden="1" customHeight="1" x14ac:dyDescent="0.35">
      <c r="B4047" s="115">
        <f t="shared" si="183"/>
        <v>4042</v>
      </c>
      <c r="C4047" s="115" t="s">
        <v>1755</v>
      </c>
      <c r="D4047" s="185" t="s">
        <v>7270</v>
      </c>
      <c r="E4047" s="186"/>
      <c r="F4047" s="187"/>
      <c r="G4047" s="219">
        <v>1</v>
      </c>
      <c r="H4047" s="219">
        <v>1</v>
      </c>
      <c r="I4047" s="219"/>
      <c r="J4047" s="219"/>
      <c r="K4047" s="217">
        <v>45317</v>
      </c>
      <c r="L4047" s="217">
        <v>45317</v>
      </c>
      <c r="M4047" s="217">
        <v>45317</v>
      </c>
      <c r="N4047" s="115"/>
      <c r="O4047" s="115" t="s">
        <v>1464</v>
      </c>
      <c r="P4047" s="115">
        <f t="shared" si="184"/>
        <v>1</v>
      </c>
      <c r="Q4047" s="115">
        <f t="shared" si="185"/>
        <v>2024</v>
      </c>
      <c r="R4047" s="115"/>
      <c r="S4047" s="115" t="str">
        <f t="shared" si="182"/>
        <v>LBK</v>
      </c>
      <c r="T4047" s="115" t="str">
        <f>IFERROR(VLOOKUP(S4047,[1]LOKASI!$B$4:$D$19,2,0),"-")</f>
        <v>DISTRIK I</v>
      </c>
      <c r="U4047" s="216"/>
      <c r="V4047" s="216"/>
      <c r="W4047" s="215"/>
    </row>
    <row r="4048" spans="2:23" ht="69.75" hidden="1" customHeight="1" x14ac:dyDescent="0.35">
      <c r="B4048" s="115">
        <f t="shared" si="183"/>
        <v>4043</v>
      </c>
      <c r="C4048" s="115" t="s">
        <v>2301</v>
      </c>
      <c r="D4048" s="185" t="s">
        <v>7271</v>
      </c>
      <c r="E4048" s="186"/>
      <c r="F4048" s="187"/>
      <c r="G4048" s="210">
        <v>1</v>
      </c>
      <c r="H4048" s="210"/>
      <c r="I4048" s="210">
        <v>1</v>
      </c>
      <c r="J4048" s="210"/>
      <c r="K4048" s="217">
        <v>45317</v>
      </c>
      <c r="L4048" s="217">
        <v>45317</v>
      </c>
      <c r="M4048" s="217">
        <v>45317</v>
      </c>
      <c r="N4048" s="115"/>
      <c r="O4048" s="115" t="s">
        <v>7272</v>
      </c>
      <c r="P4048" s="115">
        <f t="shared" si="184"/>
        <v>1</v>
      </c>
      <c r="Q4048" s="115">
        <f t="shared" si="185"/>
        <v>2024</v>
      </c>
      <c r="R4048" s="115"/>
      <c r="S4048" s="115" t="str">
        <f t="shared" si="182"/>
        <v>TTB-41/38</v>
      </c>
      <c r="T4048" s="115" t="str">
        <f>IFERROR(VLOOKUP(S4048,[1]LOKASI!$B$4:$D$19,2,0),"-")</f>
        <v>-</v>
      </c>
      <c r="U4048" s="216"/>
      <c r="V4048" s="216"/>
      <c r="W4048" s="215"/>
    </row>
    <row r="4049" spans="2:23" ht="69.75" hidden="1" customHeight="1" x14ac:dyDescent="0.35">
      <c r="B4049" s="115">
        <f t="shared" si="183"/>
        <v>4044</v>
      </c>
      <c r="C4049" s="115" t="s">
        <v>2301</v>
      </c>
      <c r="D4049" s="185" t="s">
        <v>7273</v>
      </c>
      <c r="E4049" s="186"/>
      <c r="F4049" s="187"/>
      <c r="G4049" s="210">
        <v>1</v>
      </c>
      <c r="H4049" s="210"/>
      <c r="I4049" s="210">
        <v>1</v>
      </c>
      <c r="J4049" s="210"/>
      <c r="K4049" s="217">
        <v>45317</v>
      </c>
      <c r="L4049" s="217">
        <v>45317</v>
      </c>
      <c r="M4049" s="217">
        <v>45317</v>
      </c>
      <c r="N4049" s="115"/>
      <c r="O4049" s="115" t="s">
        <v>7049</v>
      </c>
      <c r="P4049" s="115">
        <f t="shared" si="184"/>
        <v>1</v>
      </c>
      <c r="Q4049" s="115">
        <f t="shared" si="185"/>
        <v>2024</v>
      </c>
      <c r="R4049" s="115"/>
      <c r="S4049" s="115" t="str">
        <f t="shared" si="182"/>
        <v>SP I PDW</v>
      </c>
      <c r="T4049" s="115" t="str">
        <f>IFERROR(VLOOKUP(S4049,[1]LOKASI!$B$4:$D$19,2,0),"-")</f>
        <v>-</v>
      </c>
      <c r="U4049" s="216"/>
      <c r="V4049" s="216"/>
      <c r="W4049" s="215"/>
    </row>
    <row r="4050" spans="2:23" ht="69.75" hidden="1" customHeight="1" x14ac:dyDescent="0.35">
      <c r="B4050" s="115">
        <f t="shared" si="183"/>
        <v>4045</v>
      </c>
      <c r="C4050" s="115" t="s">
        <v>1755</v>
      </c>
      <c r="D4050" s="185" t="s">
        <v>7274</v>
      </c>
      <c r="E4050" s="186"/>
      <c r="F4050" s="187"/>
      <c r="G4050" s="210">
        <v>1</v>
      </c>
      <c r="H4050" s="210"/>
      <c r="I4050" s="210">
        <v>1</v>
      </c>
      <c r="J4050" s="210"/>
      <c r="K4050" s="217">
        <v>45318</v>
      </c>
      <c r="L4050" s="217">
        <v>45318</v>
      </c>
      <c r="M4050" s="217">
        <v>45318</v>
      </c>
      <c r="N4050" s="115"/>
      <c r="O4050" s="115" t="s">
        <v>1028</v>
      </c>
      <c r="P4050" s="115">
        <f t="shared" si="184"/>
        <v>1</v>
      </c>
      <c r="Q4050" s="115">
        <f t="shared" si="185"/>
        <v>2024</v>
      </c>
      <c r="R4050" s="115"/>
      <c r="S4050" s="115" t="str">
        <f t="shared" si="182"/>
        <v>TLJ</v>
      </c>
      <c r="T4050" s="115" t="str">
        <f>IFERROR(VLOOKUP(S4050,[1]LOKASI!$B$4:$D$19,2,0),"-")</f>
        <v>DISTRIK I</v>
      </c>
      <c r="U4050" s="216"/>
      <c r="V4050" s="216"/>
      <c r="W4050" s="215"/>
    </row>
    <row r="4051" spans="2:23" ht="69.75" hidden="1" customHeight="1" x14ac:dyDescent="0.35">
      <c r="B4051" s="115">
        <f t="shared" si="183"/>
        <v>4046</v>
      </c>
      <c r="C4051" s="115" t="s">
        <v>1755</v>
      </c>
      <c r="D4051" s="185" t="s">
        <v>7275</v>
      </c>
      <c r="E4051" s="186"/>
      <c r="F4051" s="187"/>
      <c r="G4051" s="219">
        <v>1</v>
      </c>
      <c r="H4051" s="219"/>
      <c r="I4051" s="219"/>
      <c r="J4051" s="219">
        <v>18</v>
      </c>
      <c r="K4051" s="217">
        <v>45318</v>
      </c>
      <c r="L4051" s="217">
        <v>45318</v>
      </c>
      <c r="M4051" s="217">
        <v>45318</v>
      </c>
      <c r="N4051" s="115"/>
      <c r="O4051" s="115" t="s">
        <v>2611</v>
      </c>
      <c r="P4051" s="115">
        <f t="shared" si="184"/>
        <v>1</v>
      </c>
      <c r="Q4051" s="115">
        <f t="shared" si="185"/>
        <v>2024</v>
      </c>
      <c r="R4051" s="115"/>
      <c r="S4051" s="115" t="str">
        <f t="shared" si="182"/>
        <v>OGN</v>
      </c>
      <c r="T4051" s="115" t="str">
        <f>IFERROR(VLOOKUP(S4051,[1]LOKASI!$B$4:$D$19,2,0),"-")</f>
        <v>DISTRIK II</v>
      </c>
      <c r="U4051" s="216"/>
      <c r="V4051" s="216"/>
      <c r="W4051" s="215"/>
    </row>
    <row r="4052" spans="2:23" ht="69.75" hidden="1" customHeight="1" x14ac:dyDescent="0.35">
      <c r="B4052" s="115">
        <f t="shared" si="183"/>
        <v>4047</v>
      </c>
      <c r="C4052" s="115" t="s">
        <v>7276</v>
      </c>
      <c r="D4052" s="185" t="s">
        <v>7277</v>
      </c>
      <c r="E4052" s="186"/>
      <c r="F4052" s="187"/>
      <c r="G4052" s="210">
        <v>1</v>
      </c>
      <c r="H4052" s="210"/>
      <c r="I4052" s="210"/>
      <c r="J4052" s="210">
        <v>0.3</v>
      </c>
      <c r="K4052" s="217">
        <v>45319</v>
      </c>
      <c r="L4052" s="217">
        <v>45319</v>
      </c>
      <c r="M4052" s="217">
        <v>45319</v>
      </c>
      <c r="N4052" s="115"/>
      <c r="O4052" s="115" t="s">
        <v>1622</v>
      </c>
      <c r="P4052" s="115">
        <f t="shared" si="184"/>
        <v>1</v>
      </c>
      <c r="Q4052" s="115">
        <f t="shared" si="185"/>
        <v>2024</v>
      </c>
      <c r="R4052" s="115"/>
      <c r="S4052" s="115" t="str">
        <f t="shared" si="182"/>
        <v>TLJ</v>
      </c>
      <c r="T4052" s="115" t="str">
        <f>IFERROR(VLOOKUP(S4052,[1]LOKASI!$B$4:$D$19,2,0),"-")</f>
        <v>DISTRIK I</v>
      </c>
      <c r="U4052" s="216"/>
      <c r="V4052" s="216"/>
      <c r="W4052" s="215"/>
    </row>
    <row r="4053" spans="2:23" ht="69.75" hidden="1" customHeight="1" x14ac:dyDescent="0.35">
      <c r="B4053" s="115">
        <f t="shared" si="183"/>
        <v>4048</v>
      </c>
      <c r="C4053" s="115" t="s">
        <v>1755</v>
      </c>
      <c r="D4053" s="185" t="s">
        <v>7278</v>
      </c>
      <c r="E4053" s="186"/>
      <c r="F4053" s="187"/>
      <c r="G4053" s="210"/>
      <c r="H4053" s="210"/>
      <c r="I4053" s="210"/>
      <c r="J4053" s="210">
        <v>6</v>
      </c>
      <c r="K4053" s="217">
        <v>45319</v>
      </c>
      <c r="L4053" s="217">
        <v>45319</v>
      </c>
      <c r="M4053" s="217">
        <v>45319</v>
      </c>
      <c r="N4053" s="115"/>
      <c r="O4053" s="115" t="s">
        <v>2611</v>
      </c>
      <c r="P4053" s="115">
        <f t="shared" si="184"/>
        <v>1</v>
      </c>
      <c r="Q4053" s="115">
        <f t="shared" si="185"/>
        <v>2024</v>
      </c>
      <c r="R4053" s="115"/>
      <c r="S4053" s="115" t="str">
        <f t="shared" si="182"/>
        <v>OGN</v>
      </c>
      <c r="T4053" s="115" t="str">
        <f>IFERROR(VLOOKUP(S4053,[1]LOKASI!$B$4:$D$19,2,0),"-")</f>
        <v>DISTRIK II</v>
      </c>
      <c r="U4053" s="216"/>
      <c r="V4053" s="216"/>
      <c r="W4053" s="215"/>
    </row>
    <row r="4054" spans="2:23" ht="69.75" hidden="1" customHeight="1" x14ac:dyDescent="0.35">
      <c r="B4054" s="115">
        <f t="shared" si="183"/>
        <v>4049</v>
      </c>
      <c r="C4054" s="115" t="s">
        <v>1755</v>
      </c>
      <c r="D4054" s="185" t="s">
        <v>7279</v>
      </c>
      <c r="E4054" s="186"/>
      <c r="F4054" s="187"/>
      <c r="G4054" s="210"/>
      <c r="H4054" s="210"/>
      <c r="I4054" s="210"/>
      <c r="J4054" s="210">
        <v>24</v>
      </c>
      <c r="K4054" s="217">
        <v>45319</v>
      </c>
      <c r="L4054" s="217">
        <v>45319</v>
      </c>
      <c r="M4054" s="217">
        <v>45319</v>
      </c>
      <c r="N4054" s="115"/>
      <c r="O4054" s="115" t="s">
        <v>1793</v>
      </c>
      <c r="P4054" s="115">
        <f t="shared" si="184"/>
        <v>1</v>
      </c>
      <c r="Q4054" s="115">
        <f t="shared" si="185"/>
        <v>2024</v>
      </c>
      <c r="R4054" s="115"/>
      <c r="S4054" s="115" t="str">
        <f t="shared" si="182"/>
        <v>TMT</v>
      </c>
      <c r="T4054" s="115" t="str">
        <f>IFERROR(VLOOKUP(S4054,[1]LOKASI!$B$4:$D$19,2,0),"-")</f>
        <v>DISTRIK II</v>
      </c>
      <c r="U4054" s="216"/>
      <c r="V4054" s="216"/>
      <c r="W4054" s="215"/>
    </row>
    <row r="4055" spans="2:23" ht="69.75" hidden="1" customHeight="1" x14ac:dyDescent="0.35">
      <c r="B4055" s="115">
        <f t="shared" si="183"/>
        <v>4050</v>
      </c>
      <c r="C4055" s="115" t="s">
        <v>1755</v>
      </c>
      <c r="D4055" s="185" t="s">
        <v>7280</v>
      </c>
      <c r="E4055" s="186"/>
      <c r="F4055" s="187"/>
      <c r="G4055" s="210"/>
      <c r="H4055" s="210"/>
      <c r="I4055" s="210"/>
      <c r="J4055" s="210">
        <v>12</v>
      </c>
      <c r="K4055" s="217">
        <v>45320</v>
      </c>
      <c r="L4055" s="217">
        <v>45320</v>
      </c>
      <c r="M4055" s="217">
        <v>45320</v>
      </c>
      <c r="N4055" s="115"/>
      <c r="O4055" s="115" t="s">
        <v>1501</v>
      </c>
      <c r="P4055" s="115">
        <f t="shared" si="184"/>
        <v>1</v>
      </c>
      <c r="Q4055" s="115">
        <f t="shared" si="185"/>
        <v>2024</v>
      </c>
      <c r="R4055" s="115"/>
      <c r="S4055" s="115" t="str">
        <f t="shared" si="182"/>
        <v>PMB</v>
      </c>
      <c r="T4055" s="115" t="str">
        <f>IFERROR(VLOOKUP(S4055,[1]LOKASI!$B$4:$D$19,2,0),"-")</f>
        <v>DISTRIK I</v>
      </c>
      <c r="U4055" s="216"/>
      <c r="V4055" s="216"/>
      <c r="W4055" s="215"/>
    </row>
    <row r="4056" spans="2:23" ht="69.75" hidden="1" customHeight="1" x14ac:dyDescent="0.35">
      <c r="B4056" s="115">
        <f t="shared" si="183"/>
        <v>4051</v>
      </c>
      <c r="C4056" s="115" t="s">
        <v>1755</v>
      </c>
      <c r="D4056" s="185" t="s">
        <v>7281</v>
      </c>
      <c r="E4056" s="186"/>
      <c r="F4056" s="187"/>
      <c r="G4056" s="210"/>
      <c r="H4056" s="210"/>
      <c r="I4056" s="210"/>
      <c r="J4056" s="210">
        <v>12</v>
      </c>
      <c r="K4056" s="217">
        <v>45320</v>
      </c>
      <c r="L4056" s="217">
        <v>45320</v>
      </c>
      <c r="M4056" s="217">
        <v>45320</v>
      </c>
      <c r="N4056" s="115"/>
      <c r="O4056" s="115" t="s">
        <v>1442</v>
      </c>
      <c r="P4056" s="115">
        <f t="shared" si="184"/>
        <v>1</v>
      </c>
      <c r="Q4056" s="115">
        <f t="shared" si="185"/>
        <v>2024</v>
      </c>
      <c r="R4056" s="115"/>
      <c r="S4056" s="115" t="str">
        <f t="shared" si="182"/>
        <v>KAG</v>
      </c>
      <c r="T4056" s="115" t="str">
        <f>IFERROR(VLOOKUP(S4056,[1]LOKASI!$B$4:$D$19,2,0),"-")</f>
        <v>DISTRIK III</v>
      </c>
      <c r="U4056" s="216"/>
      <c r="V4056" s="216"/>
      <c r="W4056" s="215"/>
    </row>
    <row r="4057" spans="2:23" ht="69.75" hidden="1" customHeight="1" x14ac:dyDescent="0.35">
      <c r="B4057" s="115">
        <f t="shared" si="183"/>
        <v>4052</v>
      </c>
      <c r="C4057" s="115" t="s">
        <v>1300</v>
      </c>
      <c r="D4057" s="185" t="s">
        <v>7282</v>
      </c>
      <c r="E4057" s="186"/>
      <c r="F4057" s="187"/>
      <c r="G4057" s="210">
        <v>1</v>
      </c>
      <c r="H4057" s="210">
        <v>1</v>
      </c>
      <c r="I4057" s="210"/>
      <c r="J4057" s="210"/>
      <c r="K4057" s="217">
        <v>45321</v>
      </c>
      <c r="L4057" s="217">
        <v>45321</v>
      </c>
      <c r="M4057" s="217">
        <v>45321</v>
      </c>
      <c r="N4057" s="115"/>
      <c r="O4057" s="115" t="s">
        <v>2050</v>
      </c>
      <c r="P4057" s="115">
        <f t="shared" si="184"/>
        <v>1</v>
      </c>
      <c r="Q4057" s="115">
        <f t="shared" si="185"/>
        <v>2024</v>
      </c>
      <c r="R4057" s="115"/>
      <c r="S4057" s="115" t="str">
        <f t="shared" si="182"/>
        <v>BRG-PPP</v>
      </c>
      <c r="T4057" s="115" t="str">
        <f>IFERROR(VLOOKUP(S4057,[1]LOKASI!$B$4:$D$19,2,0),"-")</f>
        <v>-</v>
      </c>
      <c r="U4057" s="216"/>
      <c r="V4057" s="216"/>
      <c r="W4057" s="215"/>
    </row>
    <row r="4058" spans="2:23" ht="69.75" hidden="1" customHeight="1" x14ac:dyDescent="0.35">
      <c r="B4058" s="115">
        <f t="shared" si="183"/>
        <v>4053</v>
      </c>
      <c r="C4058" s="115" t="s">
        <v>2301</v>
      </c>
      <c r="D4058" s="185" t="s">
        <v>7283</v>
      </c>
      <c r="E4058" s="186"/>
      <c r="F4058" s="187"/>
      <c r="G4058" s="119">
        <v>1</v>
      </c>
      <c r="H4058" s="119"/>
      <c r="I4058" s="119">
        <v>1</v>
      </c>
      <c r="J4058" s="119"/>
      <c r="K4058" s="217">
        <v>45324</v>
      </c>
      <c r="L4058" s="217">
        <v>45324</v>
      </c>
      <c r="M4058" s="217">
        <v>45324</v>
      </c>
      <c r="N4058" s="115"/>
      <c r="O4058" s="115" t="s">
        <v>7230</v>
      </c>
      <c r="P4058" s="115">
        <f t="shared" si="184"/>
        <v>2</v>
      </c>
      <c r="Q4058" s="115">
        <f t="shared" si="185"/>
        <v>2024</v>
      </c>
      <c r="R4058" s="115"/>
      <c r="S4058" s="115" t="str">
        <f t="shared" si="182"/>
        <v>TDN</v>
      </c>
      <c r="T4058" s="115" t="str">
        <f>IFERROR(VLOOKUP(S4058,[1]LOKASI!$B$4:$D$19,2,0),"-")</f>
        <v>-</v>
      </c>
      <c r="U4058" s="216"/>
      <c r="V4058" s="216"/>
      <c r="W4058" s="215"/>
    </row>
    <row r="4059" spans="2:23" ht="69.75" hidden="1" customHeight="1" x14ac:dyDescent="0.35">
      <c r="B4059" s="115">
        <f t="shared" si="183"/>
        <v>4054</v>
      </c>
      <c r="C4059" s="115" t="s">
        <v>1755</v>
      </c>
      <c r="D4059" s="185" t="s">
        <v>7284</v>
      </c>
      <c r="E4059" s="186"/>
      <c r="F4059" s="187"/>
      <c r="G4059" s="119">
        <v>1</v>
      </c>
      <c r="H4059" s="119"/>
      <c r="I4059" s="119">
        <v>1</v>
      </c>
      <c r="J4059" s="119"/>
      <c r="K4059" s="217">
        <v>45327</v>
      </c>
      <c r="L4059" s="217">
        <v>45327</v>
      </c>
      <c r="M4059" s="217">
        <v>45327</v>
      </c>
      <c r="N4059" s="115"/>
      <c r="O4059" s="115" t="s">
        <v>7285</v>
      </c>
      <c r="P4059" s="115">
        <f t="shared" si="184"/>
        <v>2</v>
      </c>
      <c r="Q4059" s="115">
        <f t="shared" si="185"/>
        <v>2024</v>
      </c>
      <c r="R4059" s="115"/>
      <c r="S4059" s="115" t="str">
        <f t="shared" si="182"/>
        <v>TLJ</v>
      </c>
      <c r="T4059" s="115" t="str">
        <f>IFERROR(VLOOKUP(S4059,[1]LOKASI!$B$4:$D$19,2,0),"-")</f>
        <v>DISTRIK I</v>
      </c>
      <c r="U4059" s="216"/>
      <c r="V4059" s="216"/>
      <c r="W4059" s="215"/>
    </row>
    <row r="4060" spans="2:23" ht="69.75" hidden="1" customHeight="1" x14ac:dyDescent="0.35">
      <c r="B4060" s="115">
        <f t="shared" si="183"/>
        <v>4055</v>
      </c>
      <c r="C4060" s="115" t="s">
        <v>2301</v>
      </c>
      <c r="D4060" s="185" t="s">
        <v>7286</v>
      </c>
      <c r="E4060" s="186"/>
      <c r="F4060" s="187"/>
      <c r="G4060" s="119">
        <v>1</v>
      </c>
      <c r="H4060" s="119"/>
      <c r="I4060" s="119">
        <v>1</v>
      </c>
      <c r="J4060" s="119"/>
      <c r="K4060" s="217">
        <v>45327</v>
      </c>
      <c r="L4060" s="217">
        <v>45327</v>
      </c>
      <c r="M4060" s="217">
        <v>45327</v>
      </c>
      <c r="N4060" s="115"/>
      <c r="O4060" s="115" t="s">
        <v>1332</v>
      </c>
      <c r="P4060" s="115">
        <f t="shared" si="184"/>
        <v>2</v>
      </c>
      <c r="Q4060" s="115">
        <f t="shared" si="185"/>
        <v>2024</v>
      </c>
      <c r="R4060" s="115"/>
      <c r="S4060" s="115" t="str">
        <f t="shared" si="182"/>
        <v>SP PMB</v>
      </c>
      <c r="T4060" s="115" t="str">
        <f>IFERROR(VLOOKUP(S4060,[1]LOKASI!$B$4:$D$19,2,0),"-")</f>
        <v>-</v>
      </c>
      <c r="U4060" s="216"/>
      <c r="V4060" s="216"/>
      <c r="W4060" s="215"/>
    </row>
    <row r="4061" spans="2:23" ht="69.75" hidden="1" customHeight="1" x14ac:dyDescent="0.35">
      <c r="B4061" s="115">
        <f t="shared" si="183"/>
        <v>4056</v>
      </c>
      <c r="C4061" s="115" t="s">
        <v>3679</v>
      </c>
      <c r="D4061" s="185" t="s">
        <v>7287</v>
      </c>
      <c r="E4061" s="186"/>
      <c r="F4061" s="187"/>
      <c r="G4061" s="119">
        <v>1</v>
      </c>
      <c r="H4061" s="119">
        <v>1</v>
      </c>
      <c r="I4061" s="119"/>
      <c r="J4061" s="119"/>
      <c r="K4061" s="217">
        <v>45327</v>
      </c>
      <c r="L4061" s="217">
        <v>45327</v>
      </c>
      <c r="M4061" s="217">
        <v>45327</v>
      </c>
      <c r="N4061" s="115"/>
      <c r="O4061" s="115" t="s">
        <v>1407</v>
      </c>
      <c r="P4061" s="115">
        <f t="shared" si="184"/>
        <v>2</v>
      </c>
      <c r="Q4061" s="115">
        <f t="shared" si="185"/>
        <v>2024</v>
      </c>
      <c r="R4061" s="115"/>
      <c r="S4061" s="115" t="str">
        <f t="shared" si="182"/>
        <v>GNK</v>
      </c>
      <c r="T4061" s="115" t="str">
        <f>IFERROR(VLOOKUP(S4061,[1]LOKASI!$B$4:$D$19,2,0),"-")</f>
        <v>DISTRIK I</v>
      </c>
      <c r="U4061" s="216"/>
      <c r="V4061" s="216"/>
      <c r="W4061" s="215"/>
    </row>
    <row r="4062" spans="2:23" ht="69.75" hidden="1" customHeight="1" x14ac:dyDescent="0.35">
      <c r="B4062" s="115">
        <f t="shared" si="183"/>
        <v>4057</v>
      </c>
      <c r="C4062" s="115" t="s">
        <v>1755</v>
      </c>
      <c r="D4062" s="185" t="s">
        <v>7288</v>
      </c>
      <c r="E4062" s="186"/>
      <c r="F4062" s="187"/>
      <c r="G4062" s="119">
        <v>1</v>
      </c>
      <c r="H4062" s="119"/>
      <c r="I4062" s="119">
        <v>1</v>
      </c>
      <c r="J4062" s="119"/>
      <c r="K4062" s="217">
        <v>45327</v>
      </c>
      <c r="L4062" s="217">
        <v>45327</v>
      </c>
      <c r="M4062" s="217">
        <v>45327</v>
      </c>
      <c r="N4062" s="115"/>
      <c r="O4062" s="115" t="s">
        <v>1965</v>
      </c>
      <c r="P4062" s="115">
        <f t="shared" si="184"/>
        <v>2</v>
      </c>
      <c r="Q4062" s="115">
        <f t="shared" si="185"/>
        <v>2024</v>
      </c>
      <c r="R4062" s="115"/>
      <c r="S4062" s="115" t="str">
        <f t="shared" si="182"/>
        <v>OGN</v>
      </c>
      <c r="T4062" s="115" t="str">
        <f>IFERROR(VLOOKUP(S4062,[1]LOKASI!$B$4:$D$19,2,0),"-")</f>
        <v>DISTRIK II</v>
      </c>
      <c r="U4062" s="216"/>
      <c r="V4062" s="216"/>
      <c r="W4062" s="215"/>
    </row>
    <row r="4063" spans="2:23" ht="69.75" hidden="1" customHeight="1" x14ac:dyDescent="0.35">
      <c r="B4063" s="115">
        <f t="shared" si="183"/>
        <v>4058</v>
      </c>
      <c r="C4063" s="115" t="s">
        <v>2301</v>
      </c>
      <c r="D4063" s="185" t="s">
        <v>7289</v>
      </c>
      <c r="E4063" s="186"/>
      <c r="F4063" s="187"/>
      <c r="G4063" s="119">
        <v>1</v>
      </c>
      <c r="H4063" s="119"/>
      <c r="I4063" s="119">
        <v>1</v>
      </c>
      <c r="J4063" s="119"/>
      <c r="K4063" s="217">
        <v>45328</v>
      </c>
      <c r="L4063" s="217">
        <v>45328</v>
      </c>
      <c r="M4063" s="217">
        <v>45328</v>
      </c>
      <c r="N4063" s="115"/>
      <c r="O4063" s="115" t="s">
        <v>1517</v>
      </c>
      <c r="P4063" s="115">
        <f t="shared" si="184"/>
        <v>2</v>
      </c>
      <c r="Q4063" s="115">
        <f t="shared" si="185"/>
        <v>2024</v>
      </c>
      <c r="R4063" s="115"/>
      <c r="S4063" s="115" t="str">
        <f t="shared" si="182"/>
        <v>PMB-28</v>
      </c>
      <c r="T4063" s="115" t="str">
        <f>IFERROR(VLOOKUP(S4063,[1]LOKASI!$B$4:$D$19,2,0),"-")</f>
        <v>-</v>
      </c>
      <c r="U4063" s="216"/>
      <c r="V4063" s="216"/>
      <c r="W4063" s="215"/>
    </row>
    <row r="4064" spans="2:23" ht="69.75" hidden="1" customHeight="1" x14ac:dyDescent="0.35">
      <c r="B4064" s="115">
        <f t="shared" si="183"/>
        <v>4059</v>
      </c>
      <c r="C4064" s="115" t="s">
        <v>7276</v>
      </c>
      <c r="D4064" s="185" t="s">
        <v>7290</v>
      </c>
      <c r="E4064" s="186"/>
      <c r="F4064" s="187"/>
      <c r="G4064" s="119">
        <v>1</v>
      </c>
      <c r="H4064" s="119"/>
      <c r="I4064" s="119"/>
      <c r="J4064" s="119">
        <v>5</v>
      </c>
      <c r="K4064" s="217">
        <v>45328</v>
      </c>
      <c r="L4064" s="217">
        <v>45328</v>
      </c>
      <c r="M4064" s="217">
        <v>45328</v>
      </c>
      <c r="N4064" s="115"/>
      <c r="O4064" s="115" t="s">
        <v>1141</v>
      </c>
      <c r="P4064" s="115">
        <f t="shared" si="184"/>
        <v>2</v>
      </c>
      <c r="Q4064" s="115">
        <f t="shared" si="185"/>
        <v>2024</v>
      </c>
      <c r="R4064" s="115"/>
      <c r="S4064" s="115" t="str">
        <f t="shared" si="182"/>
        <v>TLJ</v>
      </c>
      <c r="T4064" s="115" t="str">
        <f>IFERROR(VLOOKUP(S4064,[1]LOKASI!$B$4:$D$19,2,0),"-")</f>
        <v>DISTRIK I</v>
      </c>
      <c r="U4064" s="216"/>
      <c r="V4064" s="216"/>
      <c r="W4064" s="215"/>
    </row>
    <row r="4065" spans="2:23" ht="69.75" hidden="1" customHeight="1" x14ac:dyDescent="0.35">
      <c r="B4065" s="115">
        <f t="shared" si="183"/>
        <v>4060</v>
      </c>
      <c r="C4065" s="115" t="s">
        <v>1755</v>
      </c>
      <c r="D4065" s="185" t="s">
        <v>7291</v>
      </c>
      <c r="E4065" s="186"/>
      <c r="F4065" s="187"/>
      <c r="G4065" s="119">
        <v>1</v>
      </c>
      <c r="H4065" s="119"/>
      <c r="I4065" s="119">
        <v>1</v>
      </c>
      <c r="J4065" s="119"/>
      <c r="K4065" s="217">
        <v>45328</v>
      </c>
      <c r="L4065" s="217">
        <v>45328</v>
      </c>
      <c r="M4065" s="217">
        <v>45328</v>
      </c>
      <c r="N4065" s="115"/>
      <c r="O4065" s="115" t="s">
        <v>1608</v>
      </c>
      <c r="P4065" s="115">
        <f t="shared" si="184"/>
        <v>2</v>
      </c>
      <c r="Q4065" s="115">
        <f t="shared" si="185"/>
        <v>2024</v>
      </c>
      <c r="R4065" s="115"/>
      <c r="S4065" s="115" t="str">
        <f t="shared" si="182"/>
        <v>TLJ</v>
      </c>
      <c r="T4065" s="115" t="str">
        <f>IFERROR(VLOOKUP(S4065,[1]LOKASI!$B$4:$D$19,2,0),"-")</f>
        <v>DISTRIK I</v>
      </c>
      <c r="U4065" s="216"/>
      <c r="V4065" s="216"/>
      <c r="W4065" s="215"/>
    </row>
    <row r="4066" spans="2:23" ht="69.75" hidden="1" customHeight="1" x14ac:dyDescent="0.35">
      <c r="B4066" s="115">
        <f t="shared" si="183"/>
        <v>4061</v>
      </c>
      <c r="C4066" s="115" t="s">
        <v>1755</v>
      </c>
      <c r="D4066" s="185" t="s">
        <v>7292</v>
      </c>
      <c r="E4066" s="186"/>
      <c r="F4066" s="187"/>
      <c r="G4066" s="119">
        <v>1</v>
      </c>
      <c r="H4066" s="119"/>
      <c r="I4066" s="119"/>
      <c r="J4066" s="119">
        <v>24</v>
      </c>
      <c r="K4066" s="217">
        <v>45329</v>
      </c>
      <c r="L4066" s="217">
        <v>45329</v>
      </c>
      <c r="M4066" s="217">
        <v>45329</v>
      </c>
      <c r="N4066" s="115"/>
      <c r="O4066" s="115" t="s">
        <v>701</v>
      </c>
      <c r="P4066" s="115">
        <f t="shared" si="184"/>
        <v>2</v>
      </c>
      <c r="Q4066" s="115">
        <f t="shared" si="185"/>
        <v>2024</v>
      </c>
      <c r="R4066" s="115"/>
      <c r="S4066" s="115" t="str">
        <f t="shared" si="182"/>
        <v>TLJ</v>
      </c>
      <c r="T4066" s="115" t="str">
        <f>IFERROR(VLOOKUP(S4066,[1]LOKASI!$B$4:$D$19,2,0),"-")</f>
        <v>DISTRIK I</v>
      </c>
      <c r="U4066" s="216"/>
      <c r="V4066" s="216"/>
      <c r="W4066" s="215"/>
    </row>
    <row r="4067" spans="2:23" ht="69.75" hidden="1" customHeight="1" x14ac:dyDescent="0.35">
      <c r="B4067" s="115">
        <f t="shared" si="183"/>
        <v>4062</v>
      </c>
      <c r="C4067" s="115" t="s">
        <v>1755</v>
      </c>
      <c r="D4067" s="185" t="s">
        <v>7293</v>
      </c>
      <c r="E4067" s="186"/>
      <c r="F4067" s="187"/>
      <c r="G4067" s="119"/>
      <c r="H4067" s="119"/>
      <c r="I4067" s="119"/>
      <c r="J4067" s="119"/>
      <c r="K4067" s="217">
        <v>45315</v>
      </c>
      <c r="L4067" s="217">
        <v>45315</v>
      </c>
      <c r="M4067" s="217">
        <v>45329</v>
      </c>
      <c r="N4067" s="115"/>
      <c r="O4067" s="115" t="s">
        <v>1056</v>
      </c>
      <c r="P4067" s="115">
        <f t="shared" si="184"/>
        <v>2</v>
      </c>
      <c r="Q4067" s="115">
        <f t="shared" si="185"/>
        <v>2024</v>
      </c>
      <c r="R4067" s="115"/>
      <c r="S4067" s="115" t="str">
        <f t="shared" si="182"/>
        <v>TLJ</v>
      </c>
      <c r="T4067" s="115" t="str">
        <f>IFERROR(VLOOKUP(S4067,[1]LOKASI!$B$4:$D$19,2,0),"-")</f>
        <v>DISTRIK I</v>
      </c>
      <c r="U4067" s="216"/>
      <c r="V4067" s="216"/>
      <c r="W4067" s="215"/>
    </row>
    <row r="4068" spans="2:23" ht="69.75" hidden="1" customHeight="1" x14ac:dyDescent="0.35">
      <c r="B4068" s="115">
        <f t="shared" si="183"/>
        <v>4063</v>
      </c>
      <c r="C4068" s="115" t="s">
        <v>2301</v>
      </c>
      <c r="D4068" s="185" t="s">
        <v>7294</v>
      </c>
      <c r="E4068" s="186"/>
      <c r="F4068" s="187"/>
      <c r="G4068" s="119">
        <v>1</v>
      </c>
      <c r="H4068" s="119">
        <v>1</v>
      </c>
      <c r="I4068" s="119"/>
      <c r="J4068" s="119"/>
      <c r="K4068" s="217">
        <v>45330</v>
      </c>
      <c r="L4068" s="217">
        <v>45330</v>
      </c>
      <c r="M4068" s="217">
        <v>45330</v>
      </c>
      <c r="N4068" s="115"/>
      <c r="O4068" s="115" t="s">
        <v>1332</v>
      </c>
      <c r="P4068" s="115">
        <f t="shared" si="184"/>
        <v>2</v>
      </c>
      <c r="Q4068" s="115">
        <f t="shared" si="185"/>
        <v>2024</v>
      </c>
      <c r="R4068" s="115"/>
      <c r="S4068" s="115" t="str">
        <f t="shared" si="182"/>
        <v>SP PMB</v>
      </c>
      <c r="T4068" s="115" t="str">
        <f>IFERROR(VLOOKUP(S4068,[1]LOKASI!$B$4:$D$19,2,0),"-")</f>
        <v>-</v>
      </c>
      <c r="U4068" s="216"/>
      <c r="V4068" s="216"/>
      <c r="W4068" s="215"/>
    </row>
    <row r="4069" spans="2:23" ht="69.75" hidden="1" customHeight="1" x14ac:dyDescent="0.35">
      <c r="B4069" s="115">
        <f t="shared" si="183"/>
        <v>4064</v>
      </c>
      <c r="C4069" s="115" t="s">
        <v>1755</v>
      </c>
      <c r="D4069" s="185" t="s">
        <v>7295</v>
      </c>
      <c r="E4069" s="186"/>
      <c r="F4069" s="187"/>
      <c r="G4069" s="119">
        <v>1</v>
      </c>
      <c r="H4069" s="119"/>
      <c r="I4069" s="119"/>
      <c r="J4069" s="119">
        <v>6</v>
      </c>
      <c r="K4069" s="217">
        <v>45330</v>
      </c>
      <c r="L4069" s="217">
        <v>45330</v>
      </c>
      <c r="M4069" s="217">
        <v>45330</v>
      </c>
      <c r="N4069" s="115"/>
      <c r="O4069" s="115" t="s">
        <v>3669</v>
      </c>
      <c r="P4069" s="115">
        <f t="shared" si="184"/>
        <v>2</v>
      </c>
      <c r="Q4069" s="115">
        <f t="shared" si="185"/>
        <v>2024</v>
      </c>
      <c r="R4069" s="115"/>
      <c r="S4069" s="115" t="str">
        <f t="shared" si="182"/>
        <v>OGN</v>
      </c>
      <c r="T4069" s="115" t="str">
        <f>IFERROR(VLOOKUP(S4069,[1]LOKASI!$B$4:$D$19,2,0),"-")</f>
        <v>DISTRIK II</v>
      </c>
      <c r="U4069" s="216"/>
      <c r="V4069" s="216"/>
      <c r="W4069" s="215"/>
    </row>
    <row r="4070" spans="2:23" ht="69.75" hidden="1" customHeight="1" x14ac:dyDescent="0.35">
      <c r="B4070" s="115">
        <f t="shared" si="183"/>
        <v>4065</v>
      </c>
      <c r="C4070" s="115" t="s">
        <v>2301</v>
      </c>
      <c r="D4070" s="185" t="s">
        <v>7296</v>
      </c>
      <c r="E4070" s="186"/>
      <c r="F4070" s="187"/>
      <c r="G4070" s="119">
        <v>1</v>
      </c>
      <c r="H4070" s="119"/>
      <c r="I4070" s="119">
        <v>1</v>
      </c>
      <c r="J4070" s="119">
        <v>1</v>
      </c>
      <c r="K4070" s="217">
        <v>45331</v>
      </c>
      <c r="L4070" s="217">
        <v>45331</v>
      </c>
      <c r="M4070" s="217">
        <v>45331</v>
      </c>
      <c r="N4070" s="115"/>
      <c r="O4070" s="115" t="s">
        <v>1332</v>
      </c>
      <c r="P4070" s="115">
        <f t="shared" si="184"/>
        <v>2</v>
      </c>
      <c r="Q4070" s="115">
        <f t="shared" si="185"/>
        <v>2024</v>
      </c>
      <c r="R4070" s="115"/>
      <c r="S4070" s="115" t="str">
        <f t="shared" si="182"/>
        <v>SP PMB</v>
      </c>
      <c r="T4070" s="115" t="str">
        <f>IFERROR(VLOOKUP(S4070,[1]LOKASI!$B$4:$D$19,2,0),"-")</f>
        <v>-</v>
      </c>
      <c r="U4070" s="216"/>
      <c r="V4070" s="216"/>
      <c r="W4070" s="215"/>
    </row>
    <row r="4071" spans="2:23" ht="69.75" hidden="1" customHeight="1" x14ac:dyDescent="0.35">
      <c r="B4071" s="115">
        <f t="shared" si="183"/>
        <v>4066</v>
      </c>
      <c r="C4071" s="115" t="s">
        <v>2301</v>
      </c>
      <c r="D4071" s="185" t="s">
        <v>7297</v>
      </c>
      <c r="E4071" s="186"/>
      <c r="F4071" s="187"/>
      <c r="G4071" s="119">
        <v>1</v>
      </c>
      <c r="H4071" s="119"/>
      <c r="I4071" s="119">
        <v>1</v>
      </c>
      <c r="J4071" s="119"/>
      <c r="K4071" s="217">
        <v>45333</v>
      </c>
      <c r="L4071" s="217">
        <v>45333</v>
      </c>
      <c r="M4071" s="217">
        <v>45333</v>
      </c>
      <c r="N4071" s="115"/>
      <c r="O4071" s="115" t="s">
        <v>7298</v>
      </c>
      <c r="P4071" s="115">
        <f t="shared" si="184"/>
        <v>2</v>
      </c>
      <c r="Q4071" s="115">
        <f t="shared" si="185"/>
        <v>2024</v>
      </c>
      <c r="R4071" s="115"/>
      <c r="S4071" s="115" t="str">
        <f t="shared" si="182"/>
        <v>PMB-10</v>
      </c>
      <c r="T4071" s="115" t="str">
        <f>IFERROR(VLOOKUP(S4071,[1]LOKASI!$B$4:$D$19,2,0),"-")</f>
        <v>-</v>
      </c>
      <c r="U4071" s="216"/>
      <c r="V4071" s="216"/>
      <c r="W4071" s="215"/>
    </row>
    <row r="4072" spans="2:23" ht="69.75" hidden="1" customHeight="1" x14ac:dyDescent="0.35">
      <c r="B4072" s="115">
        <f t="shared" si="183"/>
        <v>4067</v>
      </c>
      <c r="C4072" s="115" t="s">
        <v>1755</v>
      </c>
      <c r="D4072" s="185" t="s">
        <v>7299</v>
      </c>
      <c r="E4072" s="186"/>
      <c r="F4072" s="187"/>
      <c r="G4072" s="119">
        <v>3</v>
      </c>
      <c r="H4072" s="119"/>
      <c r="I4072" s="119">
        <v>3</v>
      </c>
      <c r="J4072" s="119"/>
      <c r="K4072" s="217">
        <v>45334</v>
      </c>
      <c r="L4072" s="217">
        <v>45334</v>
      </c>
      <c r="M4072" s="217">
        <v>45334</v>
      </c>
      <c r="N4072" s="115"/>
      <c r="O4072" s="115" t="s">
        <v>6377</v>
      </c>
      <c r="P4072" s="115">
        <f t="shared" si="184"/>
        <v>2</v>
      </c>
      <c r="Q4072" s="115">
        <f t="shared" si="185"/>
        <v>2024</v>
      </c>
      <c r="R4072" s="115"/>
      <c r="S4072" s="115" t="str">
        <f t="shared" si="182"/>
        <v>LBK</v>
      </c>
      <c r="T4072" s="115" t="str">
        <f>IFERROR(VLOOKUP(S4072,[1]LOKASI!$B$4:$D$19,2,0),"-")</f>
        <v>DISTRIK I</v>
      </c>
      <c r="U4072" s="216"/>
      <c r="V4072" s="216"/>
      <c r="W4072" s="215"/>
    </row>
    <row r="4073" spans="2:23" ht="69.75" hidden="1" customHeight="1" x14ac:dyDescent="0.35">
      <c r="B4073" s="115">
        <f t="shared" si="183"/>
        <v>4068</v>
      </c>
      <c r="C4073" s="115" t="s">
        <v>1755</v>
      </c>
      <c r="D4073" s="185" t="s">
        <v>7300</v>
      </c>
      <c r="E4073" s="186"/>
      <c r="F4073" s="187"/>
      <c r="G4073" s="119">
        <v>1</v>
      </c>
      <c r="H4073" s="119"/>
      <c r="I4073" s="119">
        <v>1</v>
      </c>
      <c r="J4073" s="119"/>
      <c r="K4073" s="217">
        <v>45334</v>
      </c>
      <c r="L4073" s="217">
        <v>45334</v>
      </c>
      <c r="M4073" s="217">
        <v>45334</v>
      </c>
      <c r="N4073" s="115"/>
      <c r="O4073" s="115" t="s">
        <v>1609</v>
      </c>
      <c r="P4073" s="115">
        <f t="shared" si="184"/>
        <v>2</v>
      </c>
      <c r="Q4073" s="115">
        <f t="shared" si="185"/>
        <v>2024</v>
      </c>
      <c r="R4073" s="115"/>
      <c r="S4073" s="115" t="str">
        <f t="shared" si="182"/>
        <v>TLJ</v>
      </c>
      <c r="T4073" s="115" t="str">
        <f>IFERROR(VLOOKUP(S4073,[1]LOKASI!$B$4:$D$19,2,0),"-")</f>
        <v>DISTRIK I</v>
      </c>
      <c r="U4073" s="216"/>
      <c r="V4073" s="216"/>
      <c r="W4073" s="215"/>
    </row>
    <row r="4074" spans="2:23" ht="69.75" hidden="1" customHeight="1" x14ac:dyDescent="0.35">
      <c r="B4074" s="115">
        <f t="shared" si="183"/>
        <v>4069</v>
      </c>
      <c r="C4074" s="115" t="s">
        <v>2301</v>
      </c>
      <c r="D4074" s="185" t="s">
        <v>7301</v>
      </c>
      <c r="E4074" s="186"/>
      <c r="F4074" s="187"/>
      <c r="G4074" s="119">
        <v>1</v>
      </c>
      <c r="H4074" s="119"/>
      <c r="I4074" s="119"/>
      <c r="J4074" s="119">
        <v>0.2</v>
      </c>
      <c r="K4074" s="217">
        <v>45335</v>
      </c>
      <c r="L4074" s="217">
        <v>45335</v>
      </c>
      <c r="M4074" s="217">
        <v>45335</v>
      </c>
      <c r="N4074" s="115"/>
      <c r="O4074" s="115" t="s">
        <v>1960</v>
      </c>
      <c r="P4074" s="115">
        <f t="shared" si="184"/>
        <v>2</v>
      </c>
      <c r="Q4074" s="115">
        <f t="shared" si="185"/>
        <v>2024</v>
      </c>
      <c r="R4074" s="115"/>
      <c r="S4074" s="115" t="str">
        <f t="shared" si="182"/>
        <v>SKG LBK</v>
      </c>
      <c r="T4074" s="115" t="str">
        <f>IFERROR(VLOOKUP(S4074,[1]LOKASI!$B$4:$D$19,2,0),"-")</f>
        <v>-</v>
      </c>
      <c r="U4074" s="216"/>
      <c r="V4074" s="216"/>
      <c r="W4074" s="215"/>
    </row>
    <row r="4075" spans="2:23" ht="69.75" hidden="1" customHeight="1" x14ac:dyDescent="0.35">
      <c r="B4075" s="115">
        <f t="shared" si="183"/>
        <v>4070</v>
      </c>
      <c r="C4075" s="115" t="s">
        <v>1755</v>
      </c>
      <c r="D4075" s="185" t="s">
        <v>7302</v>
      </c>
      <c r="E4075" s="186"/>
      <c r="F4075" s="187"/>
      <c r="G4075" s="119">
        <v>1</v>
      </c>
      <c r="H4075" s="119"/>
      <c r="I4075" s="119"/>
      <c r="J4075" s="119">
        <v>3</v>
      </c>
      <c r="K4075" s="217">
        <v>45335</v>
      </c>
      <c r="L4075" s="217">
        <v>45335</v>
      </c>
      <c r="M4075" s="217">
        <v>45335</v>
      </c>
      <c r="N4075" s="115"/>
      <c r="O4075" s="115" t="s">
        <v>1497</v>
      </c>
      <c r="P4075" s="115">
        <f t="shared" si="184"/>
        <v>2</v>
      </c>
      <c r="Q4075" s="115">
        <f t="shared" si="185"/>
        <v>2024</v>
      </c>
      <c r="R4075" s="115"/>
      <c r="S4075" s="115" t="str">
        <f t="shared" si="182"/>
        <v>PDW</v>
      </c>
      <c r="T4075" s="115" t="str">
        <f>IFERROR(VLOOKUP(S4075,[1]LOKASI!$B$4:$D$19,2,0),"-")</f>
        <v>-</v>
      </c>
      <c r="U4075" s="216"/>
      <c r="V4075" s="216"/>
      <c r="W4075" s="215"/>
    </row>
    <row r="4076" spans="2:23" ht="69.75" hidden="1" customHeight="1" x14ac:dyDescent="0.35">
      <c r="B4076" s="115">
        <f t="shared" si="183"/>
        <v>4071</v>
      </c>
      <c r="C4076" s="115" t="s">
        <v>1755</v>
      </c>
      <c r="D4076" s="185" t="s">
        <v>7303</v>
      </c>
      <c r="E4076" s="186"/>
      <c r="F4076" s="187"/>
      <c r="G4076" s="119"/>
      <c r="H4076" s="119"/>
      <c r="I4076" s="119"/>
      <c r="J4076" s="119"/>
      <c r="K4076" s="217">
        <v>45336</v>
      </c>
      <c r="L4076" s="217">
        <v>45336</v>
      </c>
      <c r="M4076" s="217">
        <v>45336</v>
      </c>
      <c r="N4076" s="115"/>
      <c r="O4076" s="115" t="s">
        <v>1521</v>
      </c>
      <c r="P4076" s="115">
        <f t="shared" si="184"/>
        <v>2</v>
      </c>
      <c r="Q4076" s="115">
        <f t="shared" si="185"/>
        <v>2024</v>
      </c>
      <c r="R4076" s="115"/>
      <c r="S4076" s="115" t="str">
        <f t="shared" si="182"/>
        <v>PMB</v>
      </c>
      <c r="T4076" s="115" t="str">
        <f>IFERROR(VLOOKUP(S4076,[1]LOKASI!$B$4:$D$19,2,0),"-")</f>
        <v>DISTRIK I</v>
      </c>
      <c r="U4076" s="216"/>
      <c r="V4076" s="216"/>
      <c r="W4076" s="215"/>
    </row>
    <row r="4077" spans="2:23" ht="69.75" hidden="1" customHeight="1" x14ac:dyDescent="0.35">
      <c r="B4077" s="115">
        <f t="shared" si="183"/>
        <v>4072</v>
      </c>
      <c r="C4077" s="115" t="s">
        <v>1755</v>
      </c>
      <c r="D4077" s="185" t="s">
        <v>7304</v>
      </c>
      <c r="E4077" s="186"/>
      <c r="F4077" s="187"/>
      <c r="G4077" s="119">
        <v>1</v>
      </c>
      <c r="H4077" s="119"/>
      <c r="I4077" s="119">
        <v>1</v>
      </c>
      <c r="J4077" s="119"/>
      <c r="K4077" s="217">
        <v>45337</v>
      </c>
      <c r="L4077" s="217">
        <v>45337</v>
      </c>
      <c r="M4077" s="217">
        <v>45337</v>
      </c>
      <c r="N4077" s="115"/>
      <c r="O4077" s="115" t="s">
        <v>1024</v>
      </c>
      <c r="P4077" s="115">
        <f t="shared" si="184"/>
        <v>2</v>
      </c>
      <c r="Q4077" s="115">
        <f t="shared" si="185"/>
        <v>2024</v>
      </c>
      <c r="R4077" s="115"/>
      <c r="S4077" s="115" t="str">
        <f t="shared" si="182"/>
        <v>TLJ</v>
      </c>
      <c r="T4077" s="115" t="str">
        <f>IFERROR(VLOOKUP(S4077,[1]LOKASI!$B$4:$D$19,2,0),"-")</f>
        <v>DISTRIK I</v>
      </c>
      <c r="U4077" s="216"/>
      <c r="V4077" s="216"/>
      <c r="W4077" s="215"/>
    </row>
    <row r="4078" spans="2:23" ht="69.75" hidden="1" customHeight="1" x14ac:dyDescent="0.35">
      <c r="B4078" s="115">
        <f t="shared" si="183"/>
        <v>4073</v>
      </c>
      <c r="C4078" s="115" t="s">
        <v>1755</v>
      </c>
      <c r="D4078" s="185" t="s">
        <v>7305</v>
      </c>
      <c r="E4078" s="186"/>
      <c r="F4078" s="187"/>
      <c r="G4078" s="119">
        <v>1</v>
      </c>
      <c r="H4078" s="119"/>
      <c r="I4078" s="119"/>
      <c r="J4078" s="119">
        <v>24</v>
      </c>
      <c r="K4078" s="217">
        <v>45337</v>
      </c>
      <c r="L4078" s="217">
        <v>45337</v>
      </c>
      <c r="M4078" s="217">
        <v>45337</v>
      </c>
      <c r="N4078" s="115"/>
      <c r="O4078" s="115" t="s">
        <v>1050</v>
      </c>
      <c r="P4078" s="115">
        <f t="shared" si="184"/>
        <v>2</v>
      </c>
      <c r="Q4078" s="115">
        <f t="shared" si="185"/>
        <v>2024</v>
      </c>
      <c r="R4078" s="115"/>
      <c r="S4078" s="115" t="str">
        <f t="shared" si="182"/>
        <v>TLJ</v>
      </c>
      <c r="T4078" s="115" t="str">
        <f>IFERROR(VLOOKUP(S4078,[1]LOKASI!$B$4:$D$19,2,0),"-")</f>
        <v>DISTRIK I</v>
      </c>
      <c r="U4078" s="216"/>
      <c r="V4078" s="216"/>
      <c r="W4078" s="215"/>
    </row>
    <row r="4079" spans="2:23" ht="69.75" hidden="1" customHeight="1" x14ac:dyDescent="0.35">
      <c r="B4079" s="115">
        <f t="shared" si="183"/>
        <v>4074</v>
      </c>
      <c r="C4079" s="115" t="s">
        <v>1755</v>
      </c>
      <c r="D4079" s="185" t="s">
        <v>7306</v>
      </c>
      <c r="E4079" s="186"/>
      <c r="F4079" s="187"/>
      <c r="G4079" s="119">
        <v>1</v>
      </c>
      <c r="H4079" s="119"/>
      <c r="I4079" s="119">
        <v>1</v>
      </c>
      <c r="J4079" s="119"/>
      <c r="K4079" s="217">
        <v>45338</v>
      </c>
      <c r="L4079" s="217">
        <v>45338</v>
      </c>
      <c r="M4079" s="217">
        <v>45338</v>
      </c>
      <c r="N4079" s="115"/>
      <c r="O4079" s="115" t="s">
        <v>1458</v>
      </c>
      <c r="P4079" s="115">
        <f t="shared" si="184"/>
        <v>2</v>
      </c>
      <c r="Q4079" s="115">
        <f t="shared" si="185"/>
        <v>2024</v>
      </c>
      <c r="R4079" s="115"/>
      <c r="S4079" s="115" t="str">
        <f t="shared" si="182"/>
        <v>KMG</v>
      </c>
      <c r="T4079" s="115" t="str">
        <f>IFERROR(VLOOKUP(S4079,[1]LOKASI!$B$4:$D$19,2,0),"-")</f>
        <v>-</v>
      </c>
      <c r="U4079" s="216"/>
      <c r="V4079" s="216"/>
      <c r="W4079" s="215"/>
    </row>
    <row r="4080" spans="2:23" ht="69.75" hidden="1" customHeight="1" x14ac:dyDescent="0.35">
      <c r="B4080" s="115">
        <f t="shared" si="183"/>
        <v>4075</v>
      </c>
      <c r="C4080" s="115" t="s">
        <v>3679</v>
      </c>
      <c r="D4080" s="185" t="s">
        <v>7307</v>
      </c>
      <c r="E4080" s="186"/>
      <c r="F4080" s="187"/>
      <c r="G4080" s="119"/>
      <c r="H4080" s="119"/>
      <c r="I4080" s="119"/>
      <c r="J4080" s="119"/>
      <c r="K4080" s="217">
        <v>45338</v>
      </c>
      <c r="L4080" s="217">
        <v>45338</v>
      </c>
      <c r="M4080" s="217">
        <v>45338</v>
      </c>
      <c r="N4080" s="115"/>
      <c r="O4080" s="115" t="s">
        <v>687</v>
      </c>
      <c r="P4080" s="115">
        <f t="shared" si="184"/>
        <v>2</v>
      </c>
      <c r="Q4080" s="115">
        <f t="shared" si="185"/>
        <v>2024</v>
      </c>
      <c r="R4080" s="115"/>
      <c r="S4080" s="115" t="str">
        <f t="shared" si="182"/>
        <v>TLJ</v>
      </c>
      <c r="T4080" s="115" t="str">
        <f>IFERROR(VLOOKUP(S4080,[1]LOKASI!$B$4:$D$19,2,0),"-")</f>
        <v>DISTRIK I</v>
      </c>
      <c r="U4080" s="216"/>
      <c r="V4080" s="216"/>
      <c r="W4080" s="215"/>
    </row>
    <row r="4081" spans="2:23" ht="69.75" hidden="1" customHeight="1" x14ac:dyDescent="0.35">
      <c r="B4081" s="115">
        <f t="shared" si="183"/>
        <v>4076</v>
      </c>
      <c r="C4081" s="115" t="s">
        <v>1755</v>
      </c>
      <c r="D4081" s="185" t="s">
        <v>7308</v>
      </c>
      <c r="E4081" s="186"/>
      <c r="F4081" s="187"/>
      <c r="G4081" s="119">
        <v>1</v>
      </c>
      <c r="H4081" s="119"/>
      <c r="I4081" s="119">
        <v>1</v>
      </c>
      <c r="J4081" s="119"/>
      <c r="K4081" s="217">
        <v>45338</v>
      </c>
      <c r="L4081" s="217">
        <v>45338</v>
      </c>
      <c r="M4081" s="217">
        <v>45338</v>
      </c>
      <c r="N4081" s="115"/>
      <c r="O4081" s="115" t="s">
        <v>1681</v>
      </c>
      <c r="P4081" s="115">
        <f t="shared" si="184"/>
        <v>2</v>
      </c>
      <c r="Q4081" s="115">
        <f t="shared" si="185"/>
        <v>2024</v>
      </c>
      <c r="R4081" s="115"/>
      <c r="S4081" s="115" t="str">
        <f t="shared" si="182"/>
        <v>TTB</v>
      </c>
      <c r="T4081" s="115" t="str">
        <f>IFERROR(VLOOKUP(S4081,[1]LOKASI!$B$4:$D$19,2,0),"-")</f>
        <v>DISTRIK II</v>
      </c>
      <c r="U4081" s="216"/>
      <c r="V4081" s="216"/>
      <c r="W4081" s="215"/>
    </row>
    <row r="4082" spans="2:23" ht="69.75" hidden="1" customHeight="1" x14ac:dyDescent="0.35">
      <c r="B4082" s="115">
        <f t="shared" si="183"/>
        <v>4077</v>
      </c>
      <c r="C4082" s="115" t="s">
        <v>1755</v>
      </c>
      <c r="D4082" s="185" t="s">
        <v>7309</v>
      </c>
      <c r="E4082" s="186"/>
      <c r="F4082" s="187"/>
      <c r="G4082" s="119">
        <v>1</v>
      </c>
      <c r="H4082" s="119"/>
      <c r="I4082" s="119">
        <v>1</v>
      </c>
      <c r="J4082" s="119"/>
      <c r="K4082" s="217">
        <v>45338</v>
      </c>
      <c r="L4082" s="217">
        <v>45338</v>
      </c>
      <c r="M4082" s="217">
        <v>45338</v>
      </c>
      <c r="N4082" s="115"/>
      <c r="O4082" s="115" t="s">
        <v>1368</v>
      </c>
      <c r="P4082" s="115">
        <f t="shared" si="184"/>
        <v>2</v>
      </c>
      <c r="Q4082" s="115">
        <f t="shared" si="185"/>
        <v>2024</v>
      </c>
      <c r="R4082" s="115"/>
      <c r="S4082" s="115" t="str">
        <f t="shared" si="182"/>
        <v>BRG</v>
      </c>
      <c r="T4082" s="115" t="str">
        <f>IFERROR(VLOOKUP(S4082,[1]LOKASI!$B$4:$D$19,2,0),"-")</f>
        <v>DISTRIK III</v>
      </c>
      <c r="U4082" s="216"/>
      <c r="V4082" s="216"/>
      <c r="W4082" s="215"/>
    </row>
    <row r="4083" spans="2:23" ht="69.75" hidden="1" customHeight="1" x14ac:dyDescent="0.35">
      <c r="B4083" s="115">
        <f t="shared" si="183"/>
        <v>4078</v>
      </c>
      <c r="C4083" s="115" t="s">
        <v>1755</v>
      </c>
      <c r="D4083" s="185" t="s">
        <v>7310</v>
      </c>
      <c r="E4083" s="186"/>
      <c r="F4083" s="187"/>
      <c r="G4083" s="119">
        <v>3</v>
      </c>
      <c r="H4083" s="119"/>
      <c r="I4083" s="119">
        <v>3</v>
      </c>
      <c r="J4083" s="119"/>
      <c r="K4083" s="217">
        <v>45339</v>
      </c>
      <c r="L4083" s="217">
        <v>45339</v>
      </c>
      <c r="M4083" s="217">
        <v>45339</v>
      </c>
      <c r="N4083" s="115"/>
      <c r="O4083" s="115" t="s">
        <v>1431</v>
      </c>
      <c r="P4083" s="115">
        <f t="shared" si="184"/>
        <v>2</v>
      </c>
      <c r="Q4083" s="115">
        <f t="shared" si="185"/>
        <v>2024</v>
      </c>
      <c r="R4083" s="115"/>
      <c r="S4083" s="115" t="str">
        <f t="shared" si="182"/>
        <v>GNK</v>
      </c>
      <c r="T4083" s="115" t="str">
        <f>IFERROR(VLOOKUP(S4083,[1]LOKASI!$B$4:$D$19,2,0),"-")</f>
        <v>DISTRIK I</v>
      </c>
      <c r="U4083" s="216"/>
      <c r="V4083" s="216"/>
      <c r="W4083" s="215"/>
    </row>
    <row r="4084" spans="2:23" ht="69.75" hidden="1" customHeight="1" x14ac:dyDescent="0.35">
      <c r="B4084" s="115">
        <f t="shared" si="183"/>
        <v>4079</v>
      </c>
      <c r="C4084" s="115" t="s">
        <v>1755</v>
      </c>
      <c r="D4084" s="185" t="s">
        <v>7311</v>
      </c>
      <c r="E4084" s="186"/>
      <c r="F4084" s="187"/>
      <c r="G4084" s="119">
        <v>1</v>
      </c>
      <c r="H4084" s="119"/>
      <c r="I4084" s="119"/>
      <c r="J4084" s="119">
        <v>32</v>
      </c>
      <c r="K4084" s="217">
        <v>45341</v>
      </c>
      <c r="L4084" s="217">
        <v>45341</v>
      </c>
      <c r="M4084" s="217">
        <v>45341</v>
      </c>
      <c r="N4084" s="115"/>
      <c r="O4084" s="115" t="s">
        <v>1431</v>
      </c>
      <c r="P4084" s="115">
        <f t="shared" si="184"/>
        <v>2</v>
      </c>
      <c r="Q4084" s="115">
        <f t="shared" si="185"/>
        <v>2024</v>
      </c>
      <c r="R4084" s="115"/>
      <c r="S4084" s="115" t="str">
        <f t="shared" si="182"/>
        <v>GNK</v>
      </c>
      <c r="T4084" s="115" t="str">
        <f>IFERROR(VLOOKUP(S4084,[1]LOKASI!$B$4:$D$19,2,0),"-")</f>
        <v>DISTRIK I</v>
      </c>
      <c r="U4084" s="216"/>
      <c r="V4084" s="216"/>
      <c r="W4084" s="215"/>
    </row>
    <row r="4085" spans="2:23" ht="69.75" hidden="1" customHeight="1" x14ac:dyDescent="0.35">
      <c r="B4085" s="115">
        <f t="shared" si="183"/>
        <v>4080</v>
      </c>
      <c r="C4085" s="115" t="s">
        <v>1755</v>
      </c>
      <c r="D4085" s="185" t="s">
        <v>7312</v>
      </c>
      <c r="E4085" s="186"/>
      <c r="F4085" s="187"/>
      <c r="G4085" s="119">
        <v>1</v>
      </c>
      <c r="H4085" s="119">
        <v>1</v>
      </c>
      <c r="I4085" s="119"/>
      <c r="J4085" s="119"/>
      <c r="K4085" s="217">
        <v>45341</v>
      </c>
      <c r="L4085" s="217">
        <v>45341</v>
      </c>
      <c r="M4085" s="217">
        <v>45341</v>
      </c>
      <c r="N4085" s="115"/>
      <c r="O4085" s="115" t="s">
        <v>1451</v>
      </c>
      <c r="P4085" s="115">
        <f t="shared" si="184"/>
        <v>2</v>
      </c>
      <c r="Q4085" s="115">
        <f t="shared" si="185"/>
        <v>2024</v>
      </c>
      <c r="R4085" s="115"/>
      <c r="S4085" s="115" t="str">
        <f t="shared" si="182"/>
        <v>KAG</v>
      </c>
      <c r="T4085" s="115" t="str">
        <f>IFERROR(VLOOKUP(S4085,[1]LOKASI!$B$4:$D$19,2,0),"-")</f>
        <v>DISTRIK III</v>
      </c>
      <c r="U4085" s="216"/>
      <c r="V4085" s="216"/>
      <c r="W4085" s="215"/>
    </row>
    <row r="4086" spans="2:23" ht="69.75" hidden="1" customHeight="1" x14ac:dyDescent="0.35">
      <c r="B4086" s="115">
        <f t="shared" si="183"/>
        <v>4081</v>
      </c>
      <c r="C4086" s="115" t="s">
        <v>1755</v>
      </c>
      <c r="D4086" s="185" t="s">
        <v>7313</v>
      </c>
      <c r="E4086" s="186"/>
      <c r="F4086" s="187"/>
      <c r="G4086" s="119">
        <v>1</v>
      </c>
      <c r="H4086" s="119"/>
      <c r="I4086" s="119">
        <v>1</v>
      </c>
      <c r="J4086" s="119"/>
      <c r="K4086" s="217">
        <v>45342</v>
      </c>
      <c r="L4086" s="217">
        <v>45342</v>
      </c>
      <c r="M4086" s="217">
        <v>45342</v>
      </c>
      <c r="N4086" s="115"/>
      <c r="O4086" s="115" t="s">
        <v>1438</v>
      </c>
      <c r="P4086" s="115">
        <f t="shared" si="184"/>
        <v>2</v>
      </c>
      <c r="Q4086" s="115">
        <f t="shared" si="185"/>
        <v>2024</v>
      </c>
      <c r="R4086" s="115"/>
      <c r="S4086" s="115" t="str">
        <f t="shared" si="182"/>
        <v xml:space="preserve">SP </v>
      </c>
      <c r="T4086" s="115" t="str">
        <f>IFERROR(VLOOKUP(S4086,[1]LOKASI!$B$4:$D$19,2,0),"-")</f>
        <v>-</v>
      </c>
      <c r="U4086" s="216"/>
      <c r="V4086" s="216"/>
      <c r="W4086" s="215"/>
    </row>
    <row r="4087" spans="2:23" ht="69.75" hidden="1" customHeight="1" x14ac:dyDescent="0.35">
      <c r="B4087" s="115">
        <f t="shared" si="183"/>
        <v>4082</v>
      </c>
      <c r="C4087" s="115" t="s">
        <v>1755</v>
      </c>
      <c r="D4087" s="185" t="s">
        <v>7314</v>
      </c>
      <c r="E4087" s="186"/>
      <c r="F4087" s="187"/>
      <c r="G4087" s="119"/>
      <c r="H4087" s="119"/>
      <c r="I4087" s="119"/>
      <c r="J4087" s="119"/>
      <c r="K4087" s="217">
        <v>45328</v>
      </c>
      <c r="L4087" s="217">
        <v>45328</v>
      </c>
      <c r="M4087" s="217">
        <v>45343</v>
      </c>
      <c r="N4087" s="115"/>
      <c r="O4087" s="115" t="s">
        <v>1056</v>
      </c>
      <c r="P4087" s="115">
        <f t="shared" si="184"/>
        <v>2</v>
      </c>
      <c r="Q4087" s="115">
        <f t="shared" si="185"/>
        <v>2024</v>
      </c>
      <c r="R4087" s="115"/>
      <c r="S4087" s="115" t="str">
        <f t="shared" si="182"/>
        <v>TLJ</v>
      </c>
      <c r="T4087" s="115" t="str">
        <f>IFERROR(VLOOKUP(S4087,[1]LOKASI!$B$4:$D$19,2,0),"-")</f>
        <v>DISTRIK I</v>
      </c>
      <c r="U4087" s="216"/>
      <c r="V4087" s="216"/>
      <c r="W4087" s="215"/>
    </row>
    <row r="4088" spans="2:23" ht="69.75" hidden="1" customHeight="1" x14ac:dyDescent="0.35">
      <c r="B4088" s="115">
        <f t="shared" si="183"/>
        <v>4083</v>
      </c>
      <c r="C4088" s="115" t="s">
        <v>1755</v>
      </c>
      <c r="D4088" s="185" t="s">
        <v>7315</v>
      </c>
      <c r="E4088" s="186"/>
      <c r="F4088" s="187"/>
      <c r="G4088" s="119">
        <v>1</v>
      </c>
      <c r="H4088" s="119"/>
      <c r="I4088" s="119">
        <v>1</v>
      </c>
      <c r="J4088" s="119"/>
      <c r="K4088" s="217">
        <v>45343</v>
      </c>
      <c r="L4088" s="217">
        <v>45343</v>
      </c>
      <c r="M4088" s="217">
        <v>45343</v>
      </c>
      <c r="N4088" s="115"/>
      <c r="O4088" s="115" t="s">
        <v>1691</v>
      </c>
      <c r="P4088" s="115">
        <f t="shared" si="184"/>
        <v>2</v>
      </c>
      <c r="Q4088" s="115">
        <f t="shared" si="185"/>
        <v>2024</v>
      </c>
      <c r="R4088" s="115"/>
      <c r="S4088" s="115" t="str">
        <f t="shared" si="182"/>
        <v>TTB</v>
      </c>
      <c r="T4088" s="115" t="str">
        <f>IFERROR(VLOOKUP(S4088,[1]LOKASI!$B$4:$D$19,2,0),"-")</f>
        <v>DISTRIK II</v>
      </c>
      <c r="U4088" s="216"/>
      <c r="V4088" s="216"/>
      <c r="W4088" s="215"/>
    </row>
    <row r="4089" spans="2:23" ht="69.75" hidden="1" customHeight="1" x14ac:dyDescent="0.35">
      <c r="B4089" s="115">
        <f t="shared" si="183"/>
        <v>4084</v>
      </c>
      <c r="C4089" s="115" t="s">
        <v>1755</v>
      </c>
      <c r="D4089" s="185" t="s">
        <v>7316</v>
      </c>
      <c r="E4089" s="186"/>
      <c r="F4089" s="187"/>
      <c r="G4089" s="119"/>
      <c r="H4089" s="119"/>
      <c r="I4089" s="119"/>
      <c r="J4089" s="119">
        <v>0.4</v>
      </c>
      <c r="K4089" s="217">
        <v>45343</v>
      </c>
      <c r="L4089" s="217">
        <v>45343</v>
      </c>
      <c r="M4089" s="217">
        <v>45343</v>
      </c>
      <c r="N4089" s="115"/>
      <c r="O4089" s="115" t="s">
        <v>1452</v>
      </c>
      <c r="P4089" s="115">
        <f t="shared" si="184"/>
        <v>2</v>
      </c>
      <c r="Q4089" s="115">
        <f t="shared" si="185"/>
        <v>2024</v>
      </c>
      <c r="R4089" s="115"/>
      <c r="S4089" s="115" t="str">
        <f t="shared" si="182"/>
        <v>KAG</v>
      </c>
      <c r="T4089" s="115" t="str">
        <f>IFERROR(VLOOKUP(S4089,[1]LOKASI!$B$4:$D$19,2,0),"-")</f>
        <v>DISTRIK III</v>
      </c>
      <c r="U4089" s="216"/>
      <c r="V4089" s="216"/>
      <c r="W4089" s="215"/>
    </row>
    <row r="4090" spans="2:23" ht="69.75" hidden="1" customHeight="1" x14ac:dyDescent="0.35">
      <c r="B4090" s="115">
        <f t="shared" si="183"/>
        <v>4085</v>
      </c>
      <c r="C4090" s="115" t="s">
        <v>1755</v>
      </c>
      <c r="D4090" s="185" t="s">
        <v>7317</v>
      </c>
      <c r="E4090" s="186"/>
      <c r="F4090" s="187"/>
      <c r="G4090" s="119"/>
      <c r="H4090" s="119"/>
      <c r="I4090" s="119"/>
      <c r="J4090" s="119">
        <v>12</v>
      </c>
      <c r="K4090" s="217">
        <v>45344</v>
      </c>
      <c r="L4090" s="217">
        <v>45344</v>
      </c>
      <c r="M4090" s="217">
        <v>45344</v>
      </c>
      <c r="N4090" s="115"/>
      <c r="O4090" s="115" t="s">
        <v>552</v>
      </c>
      <c r="P4090" s="115">
        <f t="shared" si="184"/>
        <v>2</v>
      </c>
      <c r="Q4090" s="115">
        <f t="shared" si="185"/>
        <v>2024</v>
      </c>
      <c r="R4090" s="115"/>
      <c r="S4090" s="115" t="str">
        <f t="shared" si="182"/>
        <v>TLJ</v>
      </c>
      <c r="T4090" s="115" t="str">
        <f>IFERROR(VLOOKUP(S4090,[1]LOKASI!$B$4:$D$19,2,0),"-")</f>
        <v>DISTRIK I</v>
      </c>
      <c r="U4090" s="216"/>
      <c r="V4090" s="216"/>
      <c r="W4090" s="215"/>
    </row>
    <row r="4091" spans="2:23" ht="69.75" hidden="1" customHeight="1" x14ac:dyDescent="0.35">
      <c r="B4091" s="115">
        <f t="shared" si="183"/>
        <v>4086</v>
      </c>
      <c r="C4091" s="115" t="s">
        <v>1755</v>
      </c>
      <c r="D4091" s="185" t="s">
        <v>7318</v>
      </c>
      <c r="E4091" s="186"/>
      <c r="F4091" s="187"/>
      <c r="G4091" s="119">
        <v>1</v>
      </c>
      <c r="H4091" s="119"/>
      <c r="I4091" s="119"/>
      <c r="J4091" s="119">
        <v>12</v>
      </c>
      <c r="K4091" s="217">
        <v>45346</v>
      </c>
      <c r="L4091" s="217">
        <v>45346</v>
      </c>
      <c r="M4091" s="217">
        <v>45346</v>
      </c>
      <c r="N4091" s="115"/>
      <c r="O4091" s="115" t="s">
        <v>1799</v>
      </c>
      <c r="P4091" s="115">
        <f t="shared" si="184"/>
        <v>2</v>
      </c>
      <c r="Q4091" s="115">
        <f t="shared" si="185"/>
        <v>2024</v>
      </c>
      <c r="R4091" s="115"/>
      <c r="S4091" s="115" t="str">
        <f t="shared" si="182"/>
        <v>OGN</v>
      </c>
      <c r="T4091" s="115" t="str">
        <f>IFERROR(VLOOKUP(S4091,[1]LOKASI!$B$4:$D$19,2,0),"-")</f>
        <v>DISTRIK II</v>
      </c>
      <c r="U4091" s="216"/>
      <c r="V4091" s="216"/>
      <c r="W4091" s="215"/>
    </row>
    <row r="4092" spans="2:23" ht="69.75" hidden="1" customHeight="1" x14ac:dyDescent="0.35">
      <c r="B4092" s="115">
        <f t="shared" si="183"/>
        <v>4087</v>
      </c>
      <c r="C4092" s="115" t="s">
        <v>1755</v>
      </c>
      <c r="D4092" s="185" t="s">
        <v>7319</v>
      </c>
      <c r="E4092" s="186"/>
      <c r="F4092" s="187"/>
      <c r="G4092" s="119">
        <v>2</v>
      </c>
      <c r="H4092" s="119"/>
      <c r="I4092" s="119">
        <v>2</v>
      </c>
      <c r="J4092" s="119"/>
      <c r="K4092" s="217">
        <v>45348</v>
      </c>
      <c r="L4092" s="217">
        <v>45348</v>
      </c>
      <c r="M4092" s="217">
        <v>45348</v>
      </c>
      <c r="N4092" s="115"/>
      <c r="O4092" s="115" t="s">
        <v>6377</v>
      </c>
      <c r="P4092" s="115">
        <f t="shared" si="184"/>
        <v>2</v>
      </c>
      <c r="Q4092" s="115">
        <f t="shared" si="185"/>
        <v>2024</v>
      </c>
      <c r="R4092" s="115"/>
      <c r="S4092" s="115" t="str">
        <f t="shared" si="182"/>
        <v>LBK</v>
      </c>
      <c r="T4092" s="115" t="str">
        <f>IFERROR(VLOOKUP(S4092,[1]LOKASI!$B$4:$D$19,2,0),"-")</f>
        <v>DISTRIK I</v>
      </c>
      <c r="U4092" s="216"/>
      <c r="V4092" s="216"/>
      <c r="W4092" s="215"/>
    </row>
    <row r="4093" spans="2:23" ht="69.75" hidden="1" customHeight="1" x14ac:dyDescent="0.35">
      <c r="B4093" s="115">
        <f t="shared" si="183"/>
        <v>4088</v>
      </c>
      <c r="C4093" s="115" t="s">
        <v>1755</v>
      </c>
      <c r="D4093" s="185" t="s">
        <v>7320</v>
      </c>
      <c r="E4093" s="186"/>
      <c r="F4093" s="187"/>
      <c r="G4093" s="119">
        <v>1</v>
      </c>
      <c r="H4093" s="119"/>
      <c r="I4093" s="119">
        <v>1</v>
      </c>
      <c r="J4093" s="119"/>
      <c r="K4093" s="217">
        <v>45349</v>
      </c>
      <c r="L4093" s="217">
        <v>45349</v>
      </c>
      <c r="M4093" s="217">
        <v>45349</v>
      </c>
      <c r="N4093" s="115"/>
      <c r="O4093" s="115" t="s">
        <v>699</v>
      </c>
      <c r="P4093" s="115">
        <f t="shared" si="184"/>
        <v>2</v>
      </c>
      <c r="Q4093" s="115">
        <f t="shared" si="185"/>
        <v>2024</v>
      </c>
      <c r="R4093" s="115"/>
      <c r="S4093" s="115" t="str">
        <f t="shared" si="182"/>
        <v>TLJ</v>
      </c>
      <c r="T4093" s="115" t="str">
        <f>IFERROR(VLOOKUP(S4093,[1]LOKASI!$B$4:$D$19,2,0),"-")</f>
        <v>DISTRIK I</v>
      </c>
      <c r="U4093" s="216"/>
      <c r="V4093" s="216"/>
      <c r="W4093" s="215"/>
    </row>
    <row r="4094" spans="2:23" ht="69.75" hidden="1" customHeight="1" x14ac:dyDescent="0.35">
      <c r="B4094" s="115">
        <f t="shared" si="183"/>
        <v>4089</v>
      </c>
      <c r="C4094" s="115" t="s">
        <v>3679</v>
      </c>
      <c r="D4094" s="185" t="s">
        <v>7321</v>
      </c>
      <c r="E4094" s="186"/>
      <c r="F4094" s="187"/>
      <c r="G4094" s="119">
        <v>1</v>
      </c>
      <c r="H4094" s="119"/>
      <c r="I4094" s="119"/>
      <c r="J4094" s="119">
        <v>12</v>
      </c>
      <c r="K4094" s="217">
        <v>45350</v>
      </c>
      <c r="L4094" s="217">
        <v>45350</v>
      </c>
      <c r="M4094" s="217">
        <v>45350</v>
      </c>
      <c r="N4094" s="115"/>
      <c r="O4094" s="115" t="s">
        <v>1425</v>
      </c>
      <c r="P4094" s="115">
        <f t="shared" si="184"/>
        <v>2</v>
      </c>
      <c r="Q4094" s="115">
        <f t="shared" si="185"/>
        <v>2024</v>
      </c>
      <c r="R4094" s="115"/>
      <c r="S4094" s="115" t="str">
        <f t="shared" si="182"/>
        <v>GNK</v>
      </c>
      <c r="T4094" s="115" t="str">
        <f>IFERROR(VLOOKUP(S4094,[1]LOKASI!$B$4:$D$19,2,0),"-")</f>
        <v>DISTRIK I</v>
      </c>
      <c r="U4094" s="216"/>
      <c r="V4094" s="216"/>
      <c r="W4094" s="215"/>
    </row>
    <row r="4095" spans="2:23" ht="69.75" hidden="1" customHeight="1" x14ac:dyDescent="0.35">
      <c r="B4095" s="115">
        <f t="shared" si="183"/>
        <v>4090</v>
      </c>
      <c r="C4095" s="115" t="s">
        <v>1755</v>
      </c>
      <c r="D4095" s="185" t="s">
        <v>7322</v>
      </c>
      <c r="E4095" s="186"/>
      <c r="F4095" s="187"/>
      <c r="G4095" s="119">
        <v>1</v>
      </c>
      <c r="H4095" s="119"/>
      <c r="I4095" s="119">
        <v>1</v>
      </c>
      <c r="J4095" s="119"/>
      <c r="K4095" s="217">
        <v>45350</v>
      </c>
      <c r="L4095" s="217">
        <v>45350</v>
      </c>
      <c r="M4095" s="217">
        <v>45350</v>
      </c>
      <c r="N4095" s="115"/>
      <c r="O4095" s="115" t="s">
        <v>169</v>
      </c>
      <c r="P4095" s="115">
        <f t="shared" si="184"/>
        <v>2</v>
      </c>
      <c r="Q4095" s="115">
        <f t="shared" si="185"/>
        <v>2024</v>
      </c>
      <c r="R4095" s="115"/>
      <c r="S4095" s="115" t="str">
        <f t="shared" si="182"/>
        <v>TLJ</v>
      </c>
      <c r="T4095" s="115" t="str">
        <f>IFERROR(VLOOKUP(S4095,[1]LOKASI!$B$4:$D$19,2,0),"-")</f>
        <v>DISTRIK I</v>
      </c>
      <c r="U4095" s="216"/>
      <c r="V4095" s="216"/>
      <c r="W4095" s="215"/>
    </row>
    <row r="4096" spans="2:23" ht="69.75" hidden="1" customHeight="1" x14ac:dyDescent="0.35">
      <c r="B4096" s="115">
        <f t="shared" si="183"/>
        <v>4091</v>
      </c>
      <c r="C4096" s="115" t="s">
        <v>2301</v>
      </c>
      <c r="D4096" s="185" t="s">
        <v>7323</v>
      </c>
      <c r="E4096" s="186"/>
      <c r="F4096" s="187"/>
      <c r="G4096" s="119">
        <v>1</v>
      </c>
      <c r="H4096" s="119"/>
      <c r="I4096" s="119">
        <v>1</v>
      </c>
      <c r="J4096" s="119"/>
      <c r="K4096" s="217">
        <v>45350</v>
      </c>
      <c r="L4096" s="217">
        <v>45350</v>
      </c>
      <c r="M4096" s="217">
        <v>45350</v>
      </c>
      <c r="N4096" s="115"/>
      <c r="O4096" s="115" t="s">
        <v>7324</v>
      </c>
      <c r="P4096" s="115">
        <f t="shared" si="184"/>
        <v>2</v>
      </c>
      <c r="Q4096" s="115">
        <f t="shared" si="185"/>
        <v>2024</v>
      </c>
      <c r="R4096" s="115"/>
      <c r="S4096" s="115" t="str">
        <f t="shared" si="182"/>
        <v>SKG OGAN</v>
      </c>
      <c r="T4096" s="115" t="str">
        <f>IFERROR(VLOOKUP(S4096,[1]LOKASI!$B$4:$D$19,2,0),"-")</f>
        <v>-</v>
      </c>
      <c r="U4096" s="216"/>
      <c r="V4096" s="216"/>
      <c r="W4096" s="215"/>
    </row>
    <row r="4097" spans="2:23" ht="69.75" hidden="1" customHeight="1" x14ac:dyDescent="0.35">
      <c r="B4097" s="115">
        <f t="shared" si="183"/>
        <v>4092</v>
      </c>
      <c r="C4097" s="115" t="s">
        <v>1755</v>
      </c>
      <c r="D4097" s="185" t="s">
        <v>7325</v>
      </c>
      <c r="E4097" s="186"/>
      <c r="F4097" s="187"/>
      <c r="G4097" s="119">
        <v>1</v>
      </c>
      <c r="H4097" s="119"/>
      <c r="I4097" s="119"/>
      <c r="J4097" s="119">
        <v>1</v>
      </c>
      <c r="K4097" s="217">
        <v>45350</v>
      </c>
      <c r="L4097" s="217">
        <v>45350</v>
      </c>
      <c r="M4097" s="217">
        <v>45350</v>
      </c>
      <c r="N4097" s="115"/>
      <c r="O4097" s="115" t="s">
        <v>1349</v>
      </c>
      <c r="P4097" s="115">
        <f t="shared" si="184"/>
        <v>2</v>
      </c>
      <c r="Q4097" s="115">
        <f t="shared" si="185"/>
        <v>2024</v>
      </c>
      <c r="R4097" s="115"/>
      <c r="S4097" s="115" t="str">
        <f t="shared" si="182"/>
        <v>BRA</v>
      </c>
      <c r="T4097" s="115" t="str">
        <f>IFERROR(VLOOKUP(S4097,[1]LOKASI!$B$4:$D$19,2,0),"-")</f>
        <v>-</v>
      </c>
      <c r="U4097" s="216"/>
      <c r="V4097" s="216"/>
      <c r="W4097" s="215"/>
    </row>
    <row r="4098" spans="2:23" ht="69.75" hidden="1" customHeight="1" x14ac:dyDescent="0.35">
      <c r="B4098" s="115">
        <f t="shared" si="183"/>
        <v>4093</v>
      </c>
      <c r="C4098" s="115" t="s">
        <v>1755</v>
      </c>
      <c r="D4098" s="185" t="s">
        <v>7326</v>
      </c>
      <c r="E4098" s="186"/>
      <c r="F4098" s="187"/>
      <c r="G4098" s="119">
        <v>1</v>
      </c>
      <c r="H4098" s="119"/>
      <c r="I4098" s="119"/>
      <c r="J4098" s="119">
        <v>12</v>
      </c>
      <c r="K4098" s="217">
        <v>45354</v>
      </c>
      <c r="L4098" s="217">
        <v>45354</v>
      </c>
      <c r="M4098" s="217">
        <v>45354</v>
      </c>
      <c r="N4098" s="115"/>
      <c r="O4098" s="115" t="s">
        <v>3669</v>
      </c>
      <c r="P4098" s="115">
        <f t="shared" si="184"/>
        <v>3</v>
      </c>
      <c r="Q4098" s="115">
        <f t="shared" si="185"/>
        <v>2024</v>
      </c>
      <c r="R4098" s="115"/>
      <c r="S4098" s="115" t="str">
        <f t="shared" si="182"/>
        <v>OGN</v>
      </c>
      <c r="T4098" s="115" t="str">
        <f>IFERROR(VLOOKUP(S4098,[1]LOKASI!$B$4:$D$19,2,0),"-")</f>
        <v>DISTRIK II</v>
      </c>
      <c r="U4098" s="216"/>
      <c r="V4098" s="216"/>
      <c r="W4098" s="215"/>
    </row>
    <row r="4099" spans="2:23" ht="69.75" hidden="1" customHeight="1" x14ac:dyDescent="0.35">
      <c r="B4099" s="115">
        <f t="shared" si="183"/>
        <v>4094</v>
      </c>
      <c r="C4099" s="115" t="s">
        <v>1755</v>
      </c>
      <c r="D4099" s="185" t="s">
        <v>7327</v>
      </c>
      <c r="E4099" s="186"/>
      <c r="F4099" s="187"/>
      <c r="G4099" s="119"/>
      <c r="H4099" s="119"/>
      <c r="I4099" s="119"/>
      <c r="J4099" s="119">
        <v>24</v>
      </c>
      <c r="K4099" s="217">
        <v>45355</v>
      </c>
      <c r="L4099" s="217">
        <v>45355</v>
      </c>
      <c r="M4099" s="217">
        <v>45355</v>
      </c>
      <c r="N4099" s="115"/>
      <c r="O4099" s="115" t="s">
        <v>204</v>
      </c>
      <c r="P4099" s="115">
        <f t="shared" si="184"/>
        <v>3</v>
      </c>
      <c r="Q4099" s="115">
        <f t="shared" si="185"/>
        <v>2024</v>
      </c>
      <c r="R4099" s="115"/>
      <c r="S4099" s="115" t="str">
        <f t="shared" si="182"/>
        <v>TLJ</v>
      </c>
      <c r="T4099" s="115" t="str">
        <f>IFERROR(VLOOKUP(S4099,[1]LOKASI!$B$4:$D$19,2,0),"-")</f>
        <v>DISTRIK I</v>
      </c>
      <c r="U4099" s="216"/>
      <c r="V4099" s="216"/>
      <c r="W4099" s="215"/>
    </row>
    <row r="4100" spans="2:23" ht="69.75" hidden="1" customHeight="1" x14ac:dyDescent="0.35">
      <c r="B4100" s="115">
        <f t="shared" si="183"/>
        <v>4095</v>
      </c>
      <c r="C4100" s="115" t="s">
        <v>1755</v>
      </c>
      <c r="D4100" s="185" t="s">
        <v>7328</v>
      </c>
      <c r="E4100" s="186"/>
      <c r="F4100" s="187"/>
      <c r="G4100" s="119">
        <v>1</v>
      </c>
      <c r="H4100" s="119"/>
      <c r="I4100" s="119"/>
      <c r="J4100" s="119">
        <v>12</v>
      </c>
      <c r="K4100" s="217">
        <v>45356</v>
      </c>
      <c r="L4100" s="217">
        <v>45356</v>
      </c>
      <c r="M4100" s="217">
        <v>45356</v>
      </c>
      <c r="N4100" s="115"/>
      <c r="O4100" s="115" t="s">
        <v>1520</v>
      </c>
      <c r="P4100" s="115">
        <f t="shared" si="184"/>
        <v>3</v>
      </c>
      <c r="Q4100" s="115">
        <f t="shared" si="185"/>
        <v>2024</v>
      </c>
      <c r="R4100" s="115"/>
      <c r="S4100" s="115" t="str">
        <f t="shared" si="182"/>
        <v>PMB</v>
      </c>
      <c r="T4100" s="115" t="str">
        <f>IFERROR(VLOOKUP(S4100,[1]LOKASI!$B$4:$D$19,2,0),"-")</f>
        <v>DISTRIK I</v>
      </c>
      <c r="U4100" s="216"/>
      <c r="V4100" s="216"/>
      <c r="W4100" s="215"/>
    </row>
    <row r="4101" spans="2:23" ht="69.75" hidden="1" customHeight="1" x14ac:dyDescent="0.35">
      <c r="B4101" s="115">
        <f t="shared" si="183"/>
        <v>4096</v>
      </c>
      <c r="C4101" s="115" t="s">
        <v>1755</v>
      </c>
      <c r="D4101" s="185" t="s">
        <v>7329</v>
      </c>
      <c r="E4101" s="186"/>
      <c r="F4101" s="187"/>
      <c r="G4101" s="119">
        <v>1</v>
      </c>
      <c r="H4101" s="119"/>
      <c r="I4101" s="119"/>
      <c r="J4101" s="119">
        <v>24</v>
      </c>
      <c r="K4101" s="217">
        <v>45357</v>
      </c>
      <c r="L4101" s="217">
        <v>45357</v>
      </c>
      <c r="M4101" s="217">
        <v>45357</v>
      </c>
      <c r="N4101" s="115"/>
      <c r="O4101" s="115" t="s">
        <v>1502</v>
      </c>
      <c r="P4101" s="115">
        <f t="shared" si="184"/>
        <v>3</v>
      </c>
      <c r="Q4101" s="115">
        <f t="shared" si="185"/>
        <v>2024</v>
      </c>
      <c r="R4101" s="115"/>
      <c r="S4101" s="115" t="str">
        <f t="shared" si="182"/>
        <v>PMB</v>
      </c>
      <c r="T4101" s="115" t="str">
        <f>IFERROR(VLOOKUP(S4101,[1]LOKASI!$B$4:$D$19,2,0),"-")</f>
        <v>DISTRIK I</v>
      </c>
      <c r="U4101" s="216"/>
      <c r="V4101" s="216"/>
      <c r="W4101" s="215"/>
    </row>
    <row r="4102" spans="2:23" ht="69.75" hidden="1" customHeight="1" x14ac:dyDescent="0.35">
      <c r="B4102" s="115">
        <f t="shared" si="183"/>
        <v>4097</v>
      </c>
      <c r="C4102" s="115" t="s">
        <v>1755</v>
      </c>
      <c r="D4102" s="185" t="s">
        <v>7330</v>
      </c>
      <c r="E4102" s="186"/>
      <c r="F4102" s="187"/>
      <c r="G4102" s="119">
        <v>1</v>
      </c>
      <c r="H4102" s="119"/>
      <c r="I4102" s="119"/>
      <c r="J4102" s="119">
        <v>12</v>
      </c>
      <c r="K4102" s="217">
        <v>45357</v>
      </c>
      <c r="L4102" s="217">
        <v>45357</v>
      </c>
      <c r="M4102" s="217">
        <v>45357</v>
      </c>
      <c r="N4102" s="115"/>
      <c r="O4102" s="115" t="s">
        <v>644</v>
      </c>
      <c r="P4102" s="115">
        <f t="shared" si="184"/>
        <v>3</v>
      </c>
      <c r="Q4102" s="115">
        <f t="shared" si="185"/>
        <v>2024</v>
      </c>
      <c r="R4102" s="115"/>
      <c r="S4102" s="115" t="str">
        <f t="shared" ref="S4102:S4165" si="186">IF(C4102="TRUNKLINE",LEFT(O4102,25),IF(C4102="PIPING",LEFT(O4102,13),LEFT(O4102,3)))</f>
        <v>TLJ</v>
      </c>
      <c r="T4102" s="115" t="str">
        <f>IFERROR(VLOOKUP(S4102,[1]LOKASI!$B$4:$D$19,2,0),"-")</f>
        <v>DISTRIK I</v>
      </c>
      <c r="U4102" s="216"/>
      <c r="V4102" s="216"/>
      <c r="W4102" s="215"/>
    </row>
    <row r="4103" spans="2:23" ht="69.75" hidden="1" customHeight="1" x14ac:dyDescent="0.35">
      <c r="B4103" s="115">
        <f t="shared" si="183"/>
        <v>4098</v>
      </c>
      <c r="C4103" s="115" t="s">
        <v>2301</v>
      </c>
      <c r="D4103" s="185" t="s">
        <v>7331</v>
      </c>
      <c r="E4103" s="186"/>
      <c r="F4103" s="187"/>
      <c r="G4103" s="119"/>
      <c r="H4103" s="119"/>
      <c r="I4103" s="119"/>
      <c r="J4103" s="119"/>
      <c r="K4103" s="217">
        <v>45357</v>
      </c>
      <c r="L4103" s="217">
        <v>45357</v>
      </c>
      <c r="M4103" s="217">
        <v>45357</v>
      </c>
      <c r="N4103" s="115"/>
      <c r="O4103" s="115" t="s">
        <v>7324</v>
      </c>
      <c r="P4103" s="115">
        <f t="shared" si="184"/>
        <v>3</v>
      </c>
      <c r="Q4103" s="115">
        <f t="shared" si="185"/>
        <v>2024</v>
      </c>
      <c r="R4103" s="115"/>
      <c r="S4103" s="115" t="str">
        <f t="shared" si="186"/>
        <v>SKG OGAN</v>
      </c>
      <c r="T4103" s="115" t="str">
        <f>IFERROR(VLOOKUP(S4103,[1]LOKASI!$B$4:$D$19,2,0),"-")</f>
        <v>-</v>
      </c>
      <c r="U4103" s="216"/>
      <c r="V4103" s="216"/>
      <c r="W4103" s="215"/>
    </row>
    <row r="4104" spans="2:23" ht="69.75" hidden="1" customHeight="1" x14ac:dyDescent="0.35">
      <c r="B4104" s="115">
        <f t="shared" ref="B4104:B4167" si="187">B4103+1</f>
        <v>4099</v>
      </c>
      <c r="C4104" s="115" t="s">
        <v>1300</v>
      </c>
      <c r="D4104" s="185" t="s">
        <v>7332</v>
      </c>
      <c r="E4104" s="186"/>
      <c r="F4104" s="187"/>
      <c r="G4104" s="119"/>
      <c r="H4104" s="119"/>
      <c r="I4104" s="119"/>
      <c r="J4104" s="119">
        <v>6</v>
      </c>
      <c r="K4104" s="217">
        <v>45358</v>
      </c>
      <c r="L4104" s="217">
        <v>45358</v>
      </c>
      <c r="M4104" s="217">
        <v>45358</v>
      </c>
      <c r="N4104" s="115"/>
      <c r="O4104" s="115" t="s">
        <v>7333</v>
      </c>
      <c r="P4104" s="115">
        <f t="shared" si="184"/>
        <v>3</v>
      </c>
      <c r="Q4104" s="115">
        <f t="shared" si="185"/>
        <v>2024</v>
      </c>
      <c r="R4104" s="115"/>
      <c r="S4104" s="115" t="str">
        <f t="shared" si="186"/>
        <v>POWER PLAN</v>
      </c>
      <c r="T4104" s="115" t="str">
        <f>IFERROR(VLOOKUP(S4104,[1]LOKASI!$B$4:$D$19,2,0),"-")</f>
        <v>-</v>
      </c>
      <c r="U4104" s="216"/>
      <c r="V4104" s="216"/>
      <c r="W4104" s="215"/>
    </row>
    <row r="4105" spans="2:23" ht="69.75" hidden="1" customHeight="1" x14ac:dyDescent="0.35">
      <c r="B4105" s="115">
        <f t="shared" si="187"/>
        <v>4100</v>
      </c>
      <c r="C4105" s="115" t="s">
        <v>2301</v>
      </c>
      <c r="D4105" s="185" t="s">
        <v>7334</v>
      </c>
      <c r="E4105" s="186"/>
      <c r="F4105" s="187"/>
      <c r="G4105" s="119"/>
      <c r="H4105" s="119"/>
      <c r="I4105" s="119"/>
      <c r="J4105" s="119"/>
      <c r="K4105" s="217">
        <v>45338</v>
      </c>
      <c r="L4105" s="217">
        <v>45338</v>
      </c>
      <c r="M4105" s="217">
        <v>45358</v>
      </c>
      <c r="N4105" s="115"/>
      <c r="O4105" s="115" t="s">
        <v>1307</v>
      </c>
      <c r="P4105" s="115">
        <f t="shared" si="184"/>
        <v>3</v>
      </c>
      <c r="Q4105" s="115">
        <f t="shared" si="185"/>
        <v>2024</v>
      </c>
      <c r="R4105" s="115"/>
      <c r="S4105" s="115" t="str">
        <f t="shared" si="186"/>
        <v>SP OGAN</v>
      </c>
      <c r="T4105" s="115" t="str">
        <f>IFERROR(VLOOKUP(S4105,[1]LOKASI!$B$4:$D$19,2,0),"-")</f>
        <v>-</v>
      </c>
      <c r="U4105" s="216"/>
      <c r="V4105" s="216"/>
      <c r="W4105" s="215"/>
    </row>
    <row r="4106" spans="2:23" ht="69.75" hidden="1" customHeight="1" x14ac:dyDescent="0.35">
      <c r="B4106" s="115">
        <f t="shared" si="187"/>
        <v>4101</v>
      </c>
      <c r="C4106" s="115" t="s">
        <v>1755</v>
      </c>
      <c r="D4106" s="185" t="s">
        <v>7335</v>
      </c>
      <c r="E4106" s="186"/>
      <c r="F4106" s="187"/>
      <c r="G4106" s="119">
        <v>1</v>
      </c>
      <c r="H4106" s="119"/>
      <c r="I4106" s="119"/>
      <c r="J4106" s="119">
        <v>18</v>
      </c>
      <c r="K4106" s="217">
        <v>45358</v>
      </c>
      <c r="L4106" s="217">
        <v>45358</v>
      </c>
      <c r="M4106" s="217">
        <v>45358</v>
      </c>
      <c r="N4106" s="115"/>
      <c r="O4106" s="115" t="s">
        <v>1449</v>
      </c>
      <c r="P4106" s="115">
        <f t="shared" si="184"/>
        <v>3</v>
      </c>
      <c r="Q4106" s="115">
        <f t="shared" si="185"/>
        <v>2024</v>
      </c>
      <c r="R4106" s="115"/>
      <c r="S4106" s="115" t="str">
        <f t="shared" si="186"/>
        <v>KAG</v>
      </c>
      <c r="T4106" s="115" t="str">
        <f>IFERROR(VLOOKUP(S4106,[1]LOKASI!$B$4:$D$19,2,0),"-")</f>
        <v>DISTRIK III</v>
      </c>
      <c r="U4106" s="216"/>
      <c r="V4106" s="216"/>
      <c r="W4106" s="215"/>
    </row>
    <row r="4107" spans="2:23" ht="69.75" hidden="1" customHeight="1" x14ac:dyDescent="0.35">
      <c r="B4107" s="115">
        <f t="shared" si="187"/>
        <v>4102</v>
      </c>
      <c r="C4107" s="115" t="s">
        <v>1300</v>
      </c>
      <c r="D4107" s="185" t="s">
        <v>7336</v>
      </c>
      <c r="E4107" s="186"/>
      <c r="F4107" s="187"/>
      <c r="G4107" s="119"/>
      <c r="H4107" s="119"/>
      <c r="I4107" s="119"/>
      <c r="J4107" s="119"/>
      <c r="K4107" s="217">
        <v>45359</v>
      </c>
      <c r="L4107" s="217">
        <v>45359</v>
      </c>
      <c r="M4107" s="217">
        <v>45359</v>
      </c>
      <c r="N4107" s="115"/>
      <c r="O4107" s="115" t="s">
        <v>7333</v>
      </c>
      <c r="P4107" s="115">
        <f t="shared" si="184"/>
        <v>3</v>
      </c>
      <c r="Q4107" s="115">
        <f t="shared" si="185"/>
        <v>2024</v>
      </c>
      <c r="R4107" s="115"/>
      <c r="S4107" s="115" t="str">
        <f t="shared" si="186"/>
        <v>POWER PLAN</v>
      </c>
      <c r="T4107" s="115" t="str">
        <f>IFERROR(VLOOKUP(S4107,[1]LOKASI!$B$4:$D$19,2,0),"-")</f>
        <v>-</v>
      </c>
      <c r="U4107" s="216"/>
      <c r="V4107" s="216"/>
      <c r="W4107" s="215"/>
    </row>
    <row r="4108" spans="2:23" ht="69.75" hidden="1" customHeight="1" x14ac:dyDescent="0.35">
      <c r="B4108" s="115">
        <f t="shared" si="187"/>
        <v>4103</v>
      </c>
      <c r="C4108" s="115" t="s">
        <v>1755</v>
      </c>
      <c r="D4108" s="185" t="s">
        <v>7337</v>
      </c>
      <c r="E4108" s="186"/>
      <c r="F4108" s="187"/>
      <c r="G4108" s="119">
        <v>1</v>
      </c>
      <c r="H4108" s="119"/>
      <c r="I4108" s="119"/>
      <c r="J4108" s="119">
        <v>18</v>
      </c>
      <c r="K4108" s="217">
        <v>45359</v>
      </c>
      <c r="L4108" s="217">
        <v>45359</v>
      </c>
      <c r="M4108" s="217">
        <v>45359</v>
      </c>
      <c r="N4108" s="115"/>
      <c r="O4108" s="115" t="s">
        <v>644</v>
      </c>
      <c r="P4108" s="115">
        <f t="shared" si="184"/>
        <v>3</v>
      </c>
      <c r="Q4108" s="115">
        <f t="shared" si="185"/>
        <v>2024</v>
      </c>
      <c r="R4108" s="115"/>
      <c r="S4108" s="115" t="str">
        <f t="shared" si="186"/>
        <v>TLJ</v>
      </c>
      <c r="T4108" s="115" t="str">
        <f>IFERROR(VLOOKUP(S4108,[1]LOKASI!$B$4:$D$19,2,0),"-")</f>
        <v>DISTRIK I</v>
      </c>
      <c r="U4108" s="216"/>
      <c r="V4108" s="216"/>
      <c r="W4108" s="215"/>
    </row>
    <row r="4109" spans="2:23" ht="69.75" hidden="1" customHeight="1" x14ac:dyDescent="0.35">
      <c r="B4109" s="115">
        <f t="shared" si="187"/>
        <v>4104</v>
      </c>
      <c r="C4109" s="115" t="s">
        <v>2301</v>
      </c>
      <c r="D4109" s="185" t="s">
        <v>7338</v>
      </c>
      <c r="E4109" s="186"/>
      <c r="F4109" s="187"/>
      <c r="G4109" s="119">
        <v>1</v>
      </c>
      <c r="H4109" s="119"/>
      <c r="I4109" s="119">
        <v>1</v>
      </c>
      <c r="J4109" s="119"/>
      <c r="K4109" s="217">
        <v>45359</v>
      </c>
      <c r="L4109" s="217">
        <v>45359</v>
      </c>
      <c r="M4109" s="217">
        <v>45359</v>
      </c>
      <c r="N4109" s="115"/>
      <c r="O4109" s="115" t="s">
        <v>7272</v>
      </c>
      <c r="P4109" s="115">
        <f t="shared" ref="P4109:P4172" si="188">MONTH(M4109)</f>
        <v>3</v>
      </c>
      <c r="Q4109" s="115">
        <f t="shared" ref="Q4109:Q4172" si="189">YEAR(M4109)</f>
        <v>2024</v>
      </c>
      <c r="R4109" s="115"/>
      <c r="S4109" s="115" t="str">
        <f t="shared" si="186"/>
        <v>TTB-41/38</v>
      </c>
      <c r="T4109" s="115" t="str">
        <f>IFERROR(VLOOKUP(S4109,[1]LOKASI!$B$4:$D$19,2,0),"-")</f>
        <v>-</v>
      </c>
      <c r="U4109" s="216"/>
      <c r="V4109" s="216"/>
      <c r="W4109" s="215"/>
    </row>
    <row r="4110" spans="2:23" ht="69.75" hidden="1" customHeight="1" x14ac:dyDescent="0.35">
      <c r="B4110" s="115">
        <f t="shared" si="187"/>
        <v>4105</v>
      </c>
      <c r="C4110" s="115" t="s">
        <v>1755</v>
      </c>
      <c r="D4110" s="185" t="s">
        <v>7339</v>
      </c>
      <c r="E4110" s="186"/>
      <c r="F4110" s="187"/>
      <c r="G4110" s="119"/>
      <c r="H4110" s="119"/>
      <c r="I4110" s="119"/>
      <c r="J4110" s="119">
        <v>80</v>
      </c>
      <c r="K4110" s="217">
        <v>45360</v>
      </c>
      <c r="L4110" s="217">
        <v>45360</v>
      </c>
      <c r="M4110" s="217">
        <v>45360</v>
      </c>
      <c r="N4110" s="115"/>
      <c r="O4110" s="115" t="s">
        <v>646</v>
      </c>
      <c r="P4110" s="115">
        <f t="shared" si="188"/>
        <v>3</v>
      </c>
      <c r="Q4110" s="115">
        <f t="shared" si="189"/>
        <v>2024</v>
      </c>
      <c r="R4110" s="115"/>
      <c r="S4110" s="115" t="str">
        <f t="shared" si="186"/>
        <v>TLJ</v>
      </c>
      <c r="T4110" s="115" t="str">
        <f>IFERROR(VLOOKUP(S4110,[1]LOKASI!$B$4:$D$19,2,0),"-")</f>
        <v>DISTRIK I</v>
      </c>
      <c r="U4110" s="216"/>
      <c r="V4110" s="216"/>
      <c r="W4110" s="215"/>
    </row>
    <row r="4111" spans="2:23" ht="69.75" hidden="1" customHeight="1" x14ac:dyDescent="0.35">
      <c r="B4111" s="115">
        <f t="shared" si="187"/>
        <v>4106</v>
      </c>
      <c r="C4111" s="115" t="s">
        <v>1755</v>
      </c>
      <c r="D4111" s="185" t="s">
        <v>7340</v>
      </c>
      <c r="E4111" s="186"/>
      <c r="F4111" s="187"/>
      <c r="G4111" s="119">
        <v>1</v>
      </c>
      <c r="H4111" s="119"/>
      <c r="I4111" s="119"/>
      <c r="J4111" s="119">
        <v>12</v>
      </c>
      <c r="K4111" s="217">
        <v>45360</v>
      </c>
      <c r="L4111" s="217">
        <v>45360</v>
      </c>
      <c r="M4111" s="217">
        <v>45360</v>
      </c>
      <c r="N4111" s="115"/>
      <c r="O4111" s="115" t="s">
        <v>1439</v>
      </c>
      <c r="P4111" s="115">
        <f t="shared" si="188"/>
        <v>3</v>
      </c>
      <c r="Q4111" s="115">
        <f t="shared" si="189"/>
        <v>2024</v>
      </c>
      <c r="R4111" s="115"/>
      <c r="S4111" s="115" t="str">
        <f t="shared" si="186"/>
        <v>KAG</v>
      </c>
      <c r="T4111" s="115" t="str">
        <f>IFERROR(VLOOKUP(S4111,[1]LOKASI!$B$4:$D$19,2,0),"-")</f>
        <v>DISTRIK III</v>
      </c>
      <c r="U4111" s="216"/>
      <c r="V4111" s="216"/>
      <c r="W4111" s="215"/>
    </row>
    <row r="4112" spans="2:23" ht="69.75" hidden="1" customHeight="1" x14ac:dyDescent="0.35">
      <c r="B4112" s="115">
        <f t="shared" si="187"/>
        <v>4107</v>
      </c>
      <c r="C4112" s="115" t="s">
        <v>1755</v>
      </c>
      <c r="D4112" s="185" t="s">
        <v>7341</v>
      </c>
      <c r="E4112" s="186"/>
      <c r="F4112" s="187"/>
      <c r="G4112" s="119">
        <v>1</v>
      </c>
      <c r="H4112" s="119">
        <v>1</v>
      </c>
      <c r="I4112" s="119"/>
      <c r="J4112" s="119"/>
      <c r="K4112" s="217">
        <v>45361</v>
      </c>
      <c r="L4112" s="217">
        <v>45361</v>
      </c>
      <c r="M4112" s="217">
        <v>45361</v>
      </c>
      <c r="N4112" s="115"/>
      <c r="O4112" s="115" t="s">
        <v>6377</v>
      </c>
      <c r="P4112" s="115">
        <f t="shared" si="188"/>
        <v>3</v>
      </c>
      <c r="Q4112" s="115">
        <f t="shared" si="189"/>
        <v>2024</v>
      </c>
      <c r="R4112" s="115"/>
      <c r="S4112" s="115" t="str">
        <f t="shared" si="186"/>
        <v>LBK</v>
      </c>
      <c r="T4112" s="115" t="str">
        <f>IFERROR(VLOOKUP(S4112,[1]LOKASI!$B$4:$D$19,2,0),"-")</f>
        <v>DISTRIK I</v>
      </c>
      <c r="U4112" s="216"/>
      <c r="V4112" s="216"/>
      <c r="W4112" s="215"/>
    </row>
    <row r="4113" spans="2:23" ht="69.75" hidden="1" customHeight="1" x14ac:dyDescent="0.35">
      <c r="B4113" s="115">
        <f t="shared" si="187"/>
        <v>4108</v>
      </c>
      <c r="C4113" s="115" t="s">
        <v>1755</v>
      </c>
      <c r="D4113" s="185" t="s">
        <v>7342</v>
      </c>
      <c r="E4113" s="186"/>
      <c r="F4113" s="187"/>
      <c r="G4113" s="119">
        <v>1</v>
      </c>
      <c r="H4113" s="119"/>
      <c r="I4113" s="119">
        <v>1</v>
      </c>
      <c r="J4113" s="119"/>
      <c r="K4113" s="217">
        <v>45361</v>
      </c>
      <c r="L4113" s="217">
        <v>45361</v>
      </c>
      <c r="M4113" s="217">
        <v>45361</v>
      </c>
      <c r="N4113" s="115"/>
      <c r="O4113" s="115" t="s">
        <v>1691</v>
      </c>
      <c r="P4113" s="115">
        <f t="shared" si="188"/>
        <v>3</v>
      </c>
      <c r="Q4113" s="115">
        <f t="shared" si="189"/>
        <v>2024</v>
      </c>
      <c r="R4113" s="115"/>
      <c r="S4113" s="115" t="str">
        <f t="shared" si="186"/>
        <v>TTB</v>
      </c>
      <c r="T4113" s="115" t="str">
        <f>IFERROR(VLOOKUP(S4113,[1]LOKASI!$B$4:$D$19,2,0),"-")</f>
        <v>DISTRIK II</v>
      </c>
      <c r="U4113" s="216"/>
      <c r="V4113" s="216"/>
      <c r="W4113" s="215"/>
    </row>
    <row r="4114" spans="2:23" ht="69.75" hidden="1" customHeight="1" x14ac:dyDescent="0.35">
      <c r="B4114" s="115">
        <f t="shared" si="187"/>
        <v>4109</v>
      </c>
      <c r="C4114" s="115" t="s">
        <v>1755</v>
      </c>
      <c r="D4114" s="185" t="s">
        <v>7343</v>
      </c>
      <c r="E4114" s="186"/>
      <c r="F4114" s="187"/>
      <c r="G4114" s="119">
        <v>1</v>
      </c>
      <c r="H4114" s="119"/>
      <c r="I4114" s="119"/>
      <c r="J4114" s="119">
        <v>12</v>
      </c>
      <c r="K4114" s="217">
        <v>45363</v>
      </c>
      <c r="L4114" s="217">
        <v>45363</v>
      </c>
      <c r="M4114" s="217">
        <v>45363</v>
      </c>
      <c r="N4114" s="115"/>
      <c r="O4114" s="115" t="s">
        <v>2057</v>
      </c>
      <c r="P4114" s="115">
        <f t="shared" si="188"/>
        <v>3</v>
      </c>
      <c r="Q4114" s="115">
        <f t="shared" si="189"/>
        <v>2024</v>
      </c>
      <c r="R4114" s="115"/>
      <c r="S4114" s="115" t="str">
        <f t="shared" si="186"/>
        <v>OGN</v>
      </c>
      <c r="T4114" s="115" t="str">
        <f>IFERROR(VLOOKUP(S4114,[1]LOKASI!$B$4:$D$19,2,0),"-")</f>
        <v>DISTRIK II</v>
      </c>
      <c r="U4114" s="216"/>
      <c r="V4114" s="216"/>
      <c r="W4114" s="215"/>
    </row>
    <row r="4115" spans="2:23" ht="69.75" hidden="1" customHeight="1" x14ac:dyDescent="0.35">
      <c r="B4115" s="115">
        <f t="shared" si="187"/>
        <v>4110</v>
      </c>
      <c r="C4115" s="115" t="s">
        <v>1755</v>
      </c>
      <c r="D4115" s="185" t="s">
        <v>7344</v>
      </c>
      <c r="E4115" s="186"/>
      <c r="F4115" s="187"/>
      <c r="G4115" s="119">
        <v>2</v>
      </c>
      <c r="H4115" s="119"/>
      <c r="I4115" s="119">
        <v>2</v>
      </c>
      <c r="J4115" s="119"/>
      <c r="K4115" s="217">
        <v>45364</v>
      </c>
      <c r="L4115" s="217">
        <v>45364</v>
      </c>
      <c r="M4115" s="217">
        <v>45364</v>
      </c>
      <c r="N4115" s="115"/>
      <c r="O4115" s="115" t="s">
        <v>1431</v>
      </c>
      <c r="P4115" s="115">
        <f t="shared" si="188"/>
        <v>3</v>
      </c>
      <c r="Q4115" s="115">
        <f t="shared" si="189"/>
        <v>2024</v>
      </c>
      <c r="R4115" s="115"/>
      <c r="S4115" s="115" t="str">
        <f t="shared" si="186"/>
        <v>GNK</v>
      </c>
      <c r="T4115" s="115" t="str">
        <f>IFERROR(VLOOKUP(S4115,[1]LOKASI!$B$4:$D$19,2,0),"-")</f>
        <v>DISTRIK I</v>
      </c>
      <c r="U4115" s="216"/>
      <c r="V4115" s="216"/>
      <c r="W4115" s="215"/>
    </row>
    <row r="4116" spans="2:23" ht="69.75" hidden="1" customHeight="1" x14ac:dyDescent="0.35">
      <c r="B4116" s="115">
        <f t="shared" si="187"/>
        <v>4111</v>
      </c>
      <c r="C4116" s="115" t="s">
        <v>2301</v>
      </c>
      <c r="D4116" s="185" t="s">
        <v>7345</v>
      </c>
      <c r="E4116" s="186"/>
      <c r="F4116" s="187"/>
      <c r="G4116" s="119">
        <v>1</v>
      </c>
      <c r="H4116" s="119">
        <v>1</v>
      </c>
      <c r="I4116" s="119">
        <v>1</v>
      </c>
      <c r="J4116" s="119"/>
      <c r="K4116" s="217">
        <v>45349</v>
      </c>
      <c r="L4116" s="217">
        <v>45349</v>
      </c>
      <c r="M4116" s="217">
        <v>45365</v>
      </c>
      <c r="N4116" s="115"/>
      <c r="O4116" s="115" t="s">
        <v>1392</v>
      </c>
      <c r="P4116" s="115">
        <f t="shared" si="188"/>
        <v>3</v>
      </c>
      <c r="Q4116" s="115">
        <f t="shared" si="189"/>
        <v>2024</v>
      </c>
      <c r="R4116" s="115"/>
      <c r="S4116" s="115" t="str">
        <f t="shared" si="186"/>
        <v>SP III GNK</v>
      </c>
      <c r="T4116" s="115" t="str">
        <f>IFERROR(VLOOKUP(S4116,[1]LOKASI!$B$4:$D$19,2,0),"-")</f>
        <v>-</v>
      </c>
      <c r="U4116" s="216"/>
      <c r="V4116" s="216"/>
      <c r="W4116" s="215"/>
    </row>
    <row r="4117" spans="2:23" ht="69.75" hidden="1" customHeight="1" x14ac:dyDescent="0.35">
      <c r="B4117" s="115">
        <f t="shared" si="187"/>
        <v>4112</v>
      </c>
      <c r="C4117" s="115" t="s">
        <v>1755</v>
      </c>
      <c r="D4117" s="185" t="s">
        <v>7346</v>
      </c>
      <c r="E4117" s="186"/>
      <c r="F4117" s="187"/>
      <c r="G4117" s="119">
        <v>1</v>
      </c>
      <c r="H4117" s="119"/>
      <c r="I4117" s="119"/>
      <c r="J4117" s="119">
        <v>24</v>
      </c>
      <c r="K4117" s="217">
        <v>45366</v>
      </c>
      <c r="L4117" s="217">
        <v>45366</v>
      </c>
      <c r="M4117" s="217">
        <v>45366</v>
      </c>
      <c r="N4117" s="115"/>
      <c r="O4117" s="115" t="s">
        <v>3186</v>
      </c>
      <c r="P4117" s="115">
        <f t="shared" si="188"/>
        <v>3</v>
      </c>
      <c r="Q4117" s="115">
        <f t="shared" si="189"/>
        <v>2024</v>
      </c>
      <c r="R4117" s="115"/>
      <c r="S4117" s="115" t="str">
        <f t="shared" si="186"/>
        <v>OGN</v>
      </c>
      <c r="T4117" s="115" t="str">
        <f>IFERROR(VLOOKUP(S4117,[1]LOKASI!$B$4:$D$19,2,0),"-")</f>
        <v>DISTRIK II</v>
      </c>
      <c r="U4117" s="216"/>
      <c r="V4117" s="216"/>
      <c r="W4117" s="215"/>
    </row>
    <row r="4118" spans="2:23" ht="69.75" hidden="1" customHeight="1" x14ac:dyDescent="0.35">
      <c r="B4118" s="115">
        <f t="shared" si="187"/>
        <v>4113</v>
      </c>
      <c r="C4118" s="115" t="s">
        <v>1755</v>
      </c>
      <c r="D4118" s="185" t="s">
        <v>7347</v>
      </c>
      <c r="E4118" s="186"/>
      <c r="F4118" s="187"/>
      <c r="G4118" s="119">
        <v>1</v>
      </c>
      <c r="H4118" s="119"/>
      <c r="I4118" s="119"/>
      <c r="J4118" s="119">
        <v>24</v>
      </c>
      <c r="K4118" s="217">
        <v>45367</v>
      </c>
      <c r="L4118" s="217">
        <v>45367</v>
      </c>
      <c r="M4118" s="217">
        <v>45367</v>
      </c>
      <c r="N4118" s="115"/>
      <c r="O4118" s="115" t="s">
        <v>646</v>
      </c>
      <c r="P4118" s="115">
        <f t="shared" si="188"/>
        <v>3</v>
      </c>
      <c r="Q4118" s="115">
        <f t="shared" si="189"/>
        <v>2024</v>
      </c>
      <c r="R4118" s="115"/>
      <c r="S4118" s="115" t="str">
        <f t="shared" si="186"/>
        <v>TLJ</v>
      </c>
      <c r="T4118" s="115" t="str">
        <f>IFERROR(VLOOKUP(S4118,[1]LOKASI!$B$4:$D$19,2,0),"-")</f>
        <v>DISTRIK I</v>
      </c>
      <c r="U4118" s="216"/>
      <c r="V4118" s="216"/>
      <c r="W4118" s="215"/>
    </row>
    <row r="4119" spans="2:23" ht="69.75" hidden="1" customHeight="1" x14ac:dyDescent="0.35">
      <c r="B4119" s="115">
        <f t="shared" si="187"/>
        <v>4114</v>
      </c>
      <c r="C4119" s="115" t="s">
        <v>3679</v>
      </c>
      <c r="D4119" s="185" t="s">
        <v>7348</v>
      </c>
      <c r="E4119" s="186"/>
      <c r="F4119" s="187"/>
      <c r="G4119" s="119">
        <v>1</v>
      </c>
      <c r="H4119" s="119"/>
      <c r="I4119" s="119">
        <v>1</v>
      </c>
      <c r="J4119" s="119"/>
      <c r="K4119" s="217">
        <v>45367</v>
      </c>
      <c r="L4119" s="217">
        <v>45367</v>
      </c>
      <c r="M4119" s="217">
        <v>45367</v>
      </c>
      <c r="N4119" s="115"/>
      <c r="O4119" s="115" t="s">
        <v>7333</v>
      </c>
      <c r="P4119" s="115">
        <f t="shared" si="188"/>
        <v>3</v>
      </c>
      <c r="Q4119" s="115">
        <f t="shared" si="189"/>
        <v>2024</v>
      </c>
      <c r="R4119" s="115"/>
      <c r="S4119" s="115" t="str">
        <f t="shared" si="186"/>
        <v>POW</v>
      </c>
      <c r="T4119" s="115" t="str">
        <f>IFERROR(VLOOKUP(S4119,[1]LOKASI!$B$4:$D$19,2,0),"-")</f>
        <v>-</v>
      </c>
      <c r="U4119" s="216"/>
      <c r="V4119" s="216"/>
      <c r="W4119" s="215"/>
    </row>
    <row r="4120" spans="2:23" ht="69.75" hidden="1" customHeight="1" x14ac:dyDescent="0.35">
      <c r="B4120" s="115">
        <f t="shared" si="187"/>
        <v>4115</v>
      </c>
      <c r="C4120" s="115" t="s">
        <v>2301</v>
      </c>
      <c r="D4120" s="185" t="s">
        <v>7349</v>
      </c>
      <c r="E4120" s="186"/>
      <c r="F4120" s="187"/>
      <c r="G4120" s="119">
        <v>1</v>
      </c>
      <c r="H4120" s="119">
        <v>1</v>
      </c>
      <c r="I4120" s="119"/>
      <c r="J4120" s="119"/>
      <c r="K4120" s="217">
        <v>45368</v>
      </c>
      <c r="L4120" s="217">
        <v>45368</v>
      </c>
      <c r="M4120" s="217">
        <v>45368</v>
      </c>
      <c r="N4120" s="115"/>
      <c r="O4120" s="115" t="s">
        <v>1332</v>
      </c>
      <c r="P4120" s="115">
        <f t="shared" si="188"/>
        <v>3</v>
      </c>
      <c r="Q4120" s="115">
        <f t="shared" si="189"/>
        <v>2024</v>
      </c>
      <c r="R4120" s="115"/>
      <c r="S4120" s="115" t="str">
        <f t="shared" si="186"/>
        <v>SP PMB</v>
      </c>
      <c r="T4120" s="115" t="str">
        <f>IFERROR(VLOOKUP(S4120,[1]LOKASI!$B$4:$D$19,2,0),"-")</f>
        <v>-</v>
      </c>
      <c r="U4120" s="216"/>
      <c r="V4120" s="216"/>
      <c r="W4120" s="215"/>
    </row>
    <row r="4121" spans="2:23" ht="69.75" hidden="1" customHeight="1" x14ac:dyDescent="0.35">
      <c r="B4121" s="115">
        <f t="shared" si="187"/>
        <v>4116</v>
      </c>
      <c r="C4121" s="115" t="s">
        <v>1755</v>
      </c>
      <c r="D4121" s="185" t="s">
        <v>7350</v>
      </c>
      <c r="E4121" s="186"/>
      <c r="F4121" s="187"/>
      <c r="G4121" s="119">
        <v>1</v>
      </c>
      <c r="H4121" s="119"/>
      <c r="I4121" s="119"/>
      <c r="J4121" s="119">
        <v>12</v>
      </c>
      <c r="K4121" s="217">
        <v>45368</v>
      </c>
      <c r="L4121" s="217">
        <v>45368</v>
      </c>
      <c r="M4121" s="217">
        <v>45368</v>
      </c>
      <c r="N4121" s="115"/>
      <c r="O4121" s="115" t="s">
        <v>646</v>
      </c>
      <c r="P4121" s="115">
        <f t="shared" si="188"/>
        <v>3</v>
      </c>
      <c r="Q4121" s="115">
        <f t="shared" si="189"/>
        <v>2024</v>
      </c>
      <c r="R4121" s="115"/>
      <c r="S4121" s="115" t="str">
        <f t="shared" si="186"/>
        <v>TLJ</v>
      </c>
      <c r="T4121" s="115" t="str">
        <f>IFERROR(VLOOKUP(S4121,[1]LOKASI!$B$4:$D$19,2,0),"-")</f>
        <v>DISTRIK I</v>
      </c>
      <c r="U4121" s="216"/>
      <c r="V4121" s="216"/>
      <c r="W4121" s="215"/>
    </row>
    <row r="4122" spans="2:23" ht="69.75" hidden="1" customHeight="1" x14ac:dyDescent="0.35">
      <c r="B4122" s="115">
        <f t="shared" si="187"/>
        <v>4117</v>
      </c>
      <c r="C4122" s="115" t="s">
        <v>1755</v>
      </c>
      <c r="D4122" s="185" t="s">
        <v>7351</v>
      </c>
      <c r="E4122" s="186"/>
      <c r="F4122" s="187"/>
      <c r="G4122" s="119">
        <v>2</v>
      </c>
      <c r="H4122" s="119">
        <v>1</v>
      </c>
      <c r="I4122" s="119"/>
      <c r="J4122" s="119">
        <v>12</v>
      </c>
      <c r="K4122" s="217">
        <v>45368</v>
      </c>
      <c r="L4122" s="217">
        <v>45368</v>
      </c>
      <c r="M4122" s="217">
        <v>45368</v>
      </c>
      <c r="N4122" s="115"/>
      <c r="O4122" s="115" t="s">
        <v>623</v>
      </c>
      <c r="P4122" s="115">
        <f t="shared" si="188"/>
        <v>3</v>
      </c>
      <c r="Q4122" s="115">
        <f t="shared" si="189"/>
        <v>2024</v>
      </c>
      <c r="R4122" s="115"/>
      <c r="S4122" s="115" t="str">
        <f t="shared" si="186"/>
        <v>TLJ</v>
      </c>
      <c r="T4122" s="115" t="str">
        <f>IFERROR(VLOOKUP(S4122,[1]LOKASI!$B$4:$D$19,2,0),"-")</f>
        <v>DISTRIK I</v>
      </c>
      <c r="U4122" s="216"/>
      <c r="V4122" s="216"/>
      <c r="W4122" s="215"/>
    </row>
    <row r="4123" spans="2:23" ht="69.75" hidden="1" customHeight="1" x14ac:dyDescent="0.35">
      <c r="B4123" s="115">
        <f t="shared" si="187"/>
        <v>4118</v>
      </c>
      <c r="C4123" s="115" t="s">
        <v>1755</v>
      </c>
      <c r="D4123" s="185" t="s">
        <v>7352</v>
      </c>
      <c r="E4123" s="186"/>
      <c r="F4123" s="187"/>
      <c r="G4123" s="119">
        <v>1</v>
      </c>
      <c r="H4123" s="119">
        <v>1</v>
      </c>
      <c r="I4123" s="119"/>
      <c r="J4123" s="119"/>
      <c r="K4123" s="217">
        <v>45368</v>
      </c>
      <c r="L4123" s="217">
        <v>45368</v>
      </c>
      <c r="M4123" s="217">
        <v>45368</v>
      </c>
      <c r="N4123" s="115"/>
      <c r="O4123" s="115" t="s">
        <v>1665</v>
      </c>
      <c r="P4123" s="115">
        <f t="shared" si="188"/>
        <v>3</v>
      </c>
      <c r="Q4123" s="115">
        <f t="shared" si="189"/>
        <v>2024</v>
      </c>
      <c r="R4123" s="115"/>
      <c r="S4123" s="115" t="str">
        <f t="shared" si="186"/>
        <v>TMT</v>
      </c>
      <c r="T4123" s="115" t="str">
        <f>IFERROR(VLOOKUP(S4123,[1]LOKASI!$B$4:$D$19,2,0),"-")</f>
        <v>DISTRIK II</v>
      </c>
      <c r="U4123" s="216"/>
      <c r="V4123" s="216"/>
      <c r="W4123" s="215"/>
    </row>
    <row r="4124" spans="2:23" ht="69.75" hidden="1" customHeight="1" x14ac:dyDescent="0.35">
      <c r="B4124" s="115">
        <f t="shared" si="187"/>
        <v>4119</v>
      </c>
      <c r="C4124" s="115" t="s">
        <v>1300</v>
      </c>
      <c r="D4124" s="185" t="s">
        <v>7353</v>
      </c>
      <c r="E4124" s="186"/>
      <c r="F4124" s="187"/>
      <c r="G4124" s="119"/>
      <c r="H4124" s="119"/>
      <c r="I4124" s="119"/>
      <c r="J4124" s="119"/>
      <c r="K4124" s="217">
        <v>45369</v>
      </c>
      <c r="L4124" s="217">
        <v>45369</v>
      </c>
      <c r="M4124" s="217">
        <v>45369</v>
      </c>
      <c r="N4124" s="115"/>
      <c r="O4124" s="115" t="s">
        <v>1762</v>
      </c>
      <c r="P4124" s="115">
        <f t="shared" si="188"/>
        <v>3</v>
      </c>
      <c r="Q4124" s="115">
        <f t="shared" si="189"/>
        <v>2024</v>
      </c>
      <c r="R4124" s="115"/>
      <c r="S4124" s="115" t="str">
        <f t="shared" si="186"/>
        <v>LBK-PPP</v>
      </c>
      <c r="T4124" s="115" t="str">
        <f>IFERROR(VLOOKUP(S4124,[1]LOKASI!$B$4:$D$19,2,0),"-")</f>
        <v>-</v>
      </c>
      <c r="U4124" s="216"/>
      <c r="V4124" s="216"/>
      <c r="W4124" s="215"/>
    </row>
    <row r="4125" spans="2:23" ht="69.75" hidden="1" customHeight="1" x14ac:dyDescent="0.35">
      <c r="B4125" s="115">
        <f t="shared" si="187"/>
        <v>4120</v>
      </c>
      <c r="C4125" s="115" t="s">
        <v>1755</v>
      </c>
      <c r="D4125" s="185" t="s">
        <v>7354</v>
      </c>
      <c r="E4125" s="186"/>
      <c r="F4125" s="187"/>
      <c r="G4125" s="119">
        <v>1</v>
      </c>
      <c r="H4125" s="119"/>
      <c r="I4125" s="119">
        <v>1</v>
      </c>
      <c r="J4125" s="119"/>
      <c r="K4125" s="217">
        <v>45369</v>
      </c>
      <c r="L4125" s="217">
        <v>45369</v>
      </c>
      <c r="M4125" s="217">
        <v>45369</v>
      </c>
      <c r="N4125" s="115"/>
      <c r="O4125" s="115" t="s">
        <v>646</v>
      </c>
      <c r="P4125" s="115">
        <f t="shared" si="188"/>
        <v>3</v>
      </c>
      <c r="Q4125" s="115">
        <f t="shared" si="189"/>
        <v>2024</v>
      </c>
      <c r="R4125" s="115"/>
      <c r="S4125" s="115" t="str">
        <f t="shared" si="186"/>
        <v>TLJ</v>
      </c>
      <c r="T4125" s="115" t="str">
        <f>IFERROR(VLOOKUP(S4125,[1]LOKASI!$B$4:$D$19,2,0),"-")</f>
        <v>DISTRIK I</v>
      </c>
      <c r="U4125" s="216"/>
      <c r="V4125" s="216"/>
      <c r="W4125" s="215"/>
    </row>
    <row r="4126" spans="2:23" ht="69.75" hidden="1" customHeight="1" x14ac:dyDescent="0.35">
      <c r="B4126" s="115">
        <f t="shared" si="187"/>
        <v>4121</v>
      </c>
      <c r="C4126" s="115" t="s">
        <v>1755</v>
      </c>
      <c r="D4126" s="185" t="s">
        <v>7355</v>
      </c>
      <c r="E4126" s="186"/>
      <c r="F4126" s="187"/>
      <c r="G4126" s="119">
        <v>1</v>
      </c>
      <c r="H4126" s="119"/>
      <c r="I4126" s="119"/>
      <c r="J4126" s="119">
        <v>14</v>
      </c>
      <c r="K4126" s="217">
        <v>45369</v>
      </c>
      <c r="L4126" s="217">
        <v>45369</v>
      </c>
      <c r="M4126" s="217">
        <v>45369</v>
      </c>
      <c r="N4126" s="115"/>
      <c r="O4126" s="115" t="s">
        <v>1031</v>
      </c>
      <c r="P4126" s="115">
        <f t="shared" si="188"/>
        <v>3</v>
      </c>
      <c r="Q4126" s="115">
        <f t="shared" si="189"/>
        <v>2024</v>
      </c>
      <c r="R4126" s="115"/>
      <c r="S4126" s="115" t="str">
        <f t="shared" si="186"/>
        <v>TLJ</v>
      </c>
      <c r="T4126" s="115" t="str">
        <f>IFERROR(VLOOKUP(S4126,[1]LOKASI!$B$4:$D$19,2,0),"-")</f>
        <v>DISTRIK I</v>
      </c>
      <c r="U4126" s="216"/>
      <c r="V4126" s="216"/>
      <c r="W4126" s="215"/>
    </row>
    <row r="4127" spans="2:23" ht="69.75" hidden="1" customHeight="1" x14ac:dyDescent="0.35">
      <c r="B4127" s="115">
        <f t="shared" si="187"/>
        <v>4122</v>
      </c>
      <c r="C4127" s="115" t="s">
        <v>1755</v>
      </c>
      <c r="D4127" s="185" t="s">
        <v>7356</v>
      </c>
      <c r="E4127" s="186"/>
      <c r="F4127" s="187"/>
      <c r="G4127" s="119"/>
      <c r="H4127" s="119"/>
      <c r="I4127" s="119"/>
      <c r="J4127" s="119">
        <v>60</v>
      </c>
      <c r="K4127" s="217">
        <v>45369</v>
      </c>
      <c r="L4127" s="217">
        <v>45369</v>
      </c>
      <c r="M4127" s="217">
        <v>45369</v>
      </c>
      <c r="N4127" s="115"/>
      <c r="O4127" s="115" t="s">
        <v>1924</v>
      </c>
      <c r="P4127" s="115">
        <f t="shared" si="188"/>
        <v>3</v>
      </c>
      <c r="Q4127" s="115">
        <f t="shared" si="189"/>
        <v>2024</v>
      </c>
      <c r="R4127" s="115"/>
      <c r="S4127" s="115" t="str">
        <f t="shared" si="186"/>
        <v>OGN</v>
      </c>
      <c r="T4127" s="115" t="str">
        <f>IFERROR(VLOOKUP(S4127,[1]LOKASI!$B$4:$D$19,2,0),"-")</f>
        <v>DISTRIK II</v>
      </c>
      <c r="U4127" s="216"/>
      <c r="V4127" s="216"/>
      <c r="W4127" s="215"/>
    </row>
    <row r="4128" spans="2:23" ht="69.75" hidden="1" customHeight="1" x14ac:dyDescent="0.35">
      <c r="B4128" s="115">
        <f t="shared" si="187"/>
        <v>4123</v>
      </c>
      <c r="C4128" s="115" t="s">
        <v>1755</v>
      </c>
      <c r="D4128" s="185" t="s">
        <v>7357</v>
      </c>
      <c r="E4128" s="186"/>
      <c r="F4128" s="187"/>
      <c r="G4128" s="119">
        <v>1</v>
      </c>
      <c r="H4128" s="119"/>
      <c r="I4128" s="119"/>
      <c r="J4128" s="119">
        <v>12</v>
      </c>
      <c r="K4128" s="217">
        <v>45370</v>
      </c>
      <c r="L4128" s="217">
        <v>45370</v>
      </c>
      <c r="M4128" s="217">
        <v>45370</v>
      </c>
      <c r="N4128" s="115"/>
      <c r="O4128" s="115" t="s">
        <v>646</v>
      </c>
      <c r="P4128" s="115">
        <f t="shared" si="188"/>
        <v>3</v>
      </c>
      <c r="Q4128" s="115">
        <f t="shared" si="189"/>
        <v>2024</v>
      </c>
      <c r="R4128" s="115"/>
      <c r="S4128" s="115" t="str">
        <f t="shared" si="186"/>
        <v>TLJ</v>
      </c>
      <c r="T4128" s="115" t="str">
        <f>IFERROR(VLOOKUP(S4128,[1]LOKASI!$B$4:$D$19,2,0),"-")</f>
        <v>DISTRIK I</v>
      </c>
      <c r="U4128" s="216"/>
      <c r="V4128" s="216"/>
      <c r="W4128" s="215"/>
    </row>
    <row r="4129" spans="2:23" ht="69.75" hidden="1" customHeight="1" x14ac:dyDescent="0.35">
      <c r="B4129" s="115">
        <f t="shared" si="187"/>
        <v>4124</v>
      </c>
      <c r="C4129" s="115" t="s">
        <v>2301</v>
      </c>
      <c r="D4129" s="185" t="s">
        <v>7358</v>
      </c>
      <c r="E4129" s="186"/>
      <c r="F4129" s="187"/>
      <c r="G4129" s="119">
        <v>1</v>
      </c>
      <c r="H4129" s="119">
        <v>1</v>
      </c>
      <c r="I4129" s="119"/>
      <c r="J4129" s="119"/>
      <c r="K4129" s="217">
        <v>45370</v>
      </c>
      <c r="L4129" s="217">
        <v>45370</v>
      </c>
      <c r="M4129" s="217">
        <v>45370</v>
      </c>
      <c r="N4129" s="115"/>
      <c r="O4129" s="115" t="s">
        <v>7359</v>
      </c>
      <c r="P4129" s="115">
        <f t="shared" si="188"/>
        <v>3</v>
      </c>
      <c r="Q4129" s="115">
        <f t="shared" si="189"/>
        <v>2024</v>
      </c>
      <c r="R4129" s="115"/>
      <c r="S4129" s="115" t="str">
        <f t="shared" si="186"/>
        <v>SP II TGNK</v>
      </c>
      <c r="T4129" s="115" t="str">
        <f>IFERROR(VLOOKUP(S4129,[1]LOKASI!$B$4:$D$19,2,0),"-")</f>
        <v>-</v>
      </c>
      <c r="U4129" s="216"/>
      <c r="V4129" s="216"/>
      <c r="W4129" s="215"/>
    </row>
    <row r="4130" spans="2:23" ht="69.75" hidden="1" customHeight="1" x14ac:dyDescent="0.35">
      <c r="B4130" s="115">
        <f t="shared" si="187"/>
        <v>4125</v>
      </c>
      <c r="C4130" s="115" t="s">
        <v>1755</v>
      </c>
      <c r="D4130" s="185" t="s">
        <v>7360</v>
      </c>
      <c r="E4130" s="186"/>
      <c r="F4130" s="187"/>
      <c r="G4130" s="119"/>
      <c r="H4130" s="119"/>
      <c r="I4130" s="119"/>
      <c r="J4130" s="119">
        <v>1</v>
      </c>
      <c r="K4130" s="217">
        <v>45372</v>
      </c>
      <c r="L4130" s="217">
        <v>45372</v>
      </c>
      <c r="M4130" s="217">
        <v>45372</v>
      </c>
      <c r="N4130" s="115"/>
      <c r="O4130" s="115" t="s">
        <v>1512</v>
      </c>
      <c r="P4130" s="115">
        <f t="shared" si="188"/>
        <v>3</v>
      </c>
      <c r="Q4130" s="115">
        <f t="shared" si="189"/>
        <v>2024</v>
      </c>
      <c r="R4130" s="115"/>
      <c r="S4130" s="115" t="str">
        <f t="shared" si="186"/>
        <v>PMB</v>
      </c>
      <c r="T4130" s="115" t="str">
        <f>IFERROR(VLOOKUP(S4130,[1]LOKASI!$B$4:$D$19,2,0),"-")</f>
        <v>DISTRIK I</v>
      </c>
      <c r="U4130" s="216"/>
      <c r="V4130" s="216"/>
      <c r="W4130" s="215"/>
    </row>
    <row r="4131" spans="2:23" ht="69.75" hidden="1" customHeight="1" x14ac:dyDescent="0.35">
      <c r="B4131" s="115">
        <f t="shared" si="187"/>
        <v>4126</v>
      </c>
      <c r="C4131" s="115" t="s">
        <v>1755</v>
      </c>
      <c r="D4131" s="185" t="s">
        <v>7361</v>
      </c>
      <c r="E4131" s="186"/>
      <c r="F4131" s="187"/>
      <c r="G4131" s="119"/>
      <c r="H4131" s="119"/>
      <c r="I4131" s="119"/>
      <c r="J4131" s="119">
        <v>12</v>
      </c>
      <c r="K4131" s="217">
        <v>45372</v>
      </c>
      <c r="L4131" s="217">
        <v>45372</v>
      </c>
      <c r="M4131" s="217">
        <v>45372</v>
      </c>
      <c r="N4131" s="115"/>
      <c r="O4131" s="115" t="s">
        <v>2596</v>
      </c>
      <c r="P4131" s="115">
        <f t="shared" si="188"/>
        <v>3</v>
      </c>
      <c r="Q4131" s="115">
        <f t="shared" si="189"/>
        <v>2024</v>
      </c>
      <c r="R4131" s="115"/>
      <c r="S4131" s="115" t="str">
        <f t="shared" si="186"/>
        <v>PDW</v>
      </c>
      <c r="T4131" s="115" t="str">
        <f>IFERROR(VLOOKUP(S4131,[1]LOKASI!$B$4:$D$19,2,0),"-")</f>
        <v>-</v>
      </c>
      <c r="U4131" s="216"/>
      <c r="V4131" s="216"/>
      <c r="W4131" s="215"/>
    </row>
    <row r="4132" spans="2:23" ht="69.75" hidden="1" customHeight="1" x14ac:dyDescent="0.35">
      <c r="B4132" s="115">
        <f t="shared" si="187"/>
        <v>4127</v>
      </c>
      <c r="C4132" s="115" t="s">
        <v>2301</v>
      </c>
      <c r="D4132" s="185" t="s">
        <v>7362</v>
      </c>
      <c r="E4132" s="186"/>
      <c r="F4132" s="187"/>
      <c r="G4132" s="119">
        <v>1</v>
      </c>
      <c r="H4132" s="119"/>
      <c r="I4132" s="119">
        <v>1</v>
      </c>
      <c r="J4132" s="119"/>
      <c r="K4132" s="217">
        <v>45373</v>
      </c>
      <c r="L4132" s="217">
        <v>45373</v>
      </c>
      <c r="M4132" s="217">
        <v>45373</v>
      </c>
      <c r="N4132" s="115"/>
      <c r="O4132" s="115" t="s">
        <v>1332</v>
      </c>
      <c r="P4132" s="115">
        <f t="shared" si="188"/>
        <v>3</v>
      </c>
      <c r="Q4132" s="115">
        <f t="shared" si="189"/>
        <v>2024</v>
      </c>
      <c r="R4132" s="115"/>
      <c r="S4132" s="115" t="str">
        <f t="shared" si="186"/>
        <v>SP PMB</v>
      </c>
      <c r="T4132" s="115" t="str">
        <f>IFERROR(VLOOKUP(S4132,[1]LOKASI!$B$4:$D$19,2,0),"-")</f>
        <v>-</v>
      </c>
      <c r="U4132" s="216"/>
      <c r="V4132" s="216"/>
      <c r="W4132" s="215"/>
    </row>
    <row r="4133" spans="2:23" ht="69.75" hidden="1" customHeight="1" x14ac:dyDescent="0.35">
      <c r="B4133" s="115">
        <f t="shared" si="187"/>
        <v>4128</v>
      </c>
      <c r="C4133" s="115" t="s">
        <v>2301</v>
      </c>
      <c r="D4133" s="185" t="s">
        <v>7363</v>
      </c>
      <c r="E4133" s="186"/>
      <c r="F4133" s="187"/>
      <c r="G4133" s="119">
        <v>1</v>
      </c>
      <c r="H4133" s="119">
        <v>1</v>
      </c>
      <c r="I4133" s="119"/>
      <c r="J4133" s="119"/>
      <c r="K4133" s="217">
        <v>45373</v>
      </c>
      <c r="L4133" s="217">
        <v>45373</v>
      </c>
      <c r="M4133" s="217">
        <v>45373</v>
      </c>
      <c r="N4133" s="115"/>
      <c r="O4133" s="115" t="s">
        <v>1321</v>
      </c>
      <c r="P4133" s="115">
        <f t="shared" si="188"/>
        <v>3</v>
      </c>
      <c r="Q4133" s="115">
        <f t="shared" si="189"/>
        <v>2024</v>
      </c>
      <c r="R4133" s="115"/>
      <c r="S4133" s="115" t="str">
        <f t="shared" si="186"/>
        <v>SPG MERBAU</v>
      </c>
      <c r="T4133" s="115" t="str">
        <f>IFERROR(VLOOKUP(S4133,[1]LOKASI!$B$4:$D$19,2,0),"-")</f>
        <v>-</v>
      </c>
      <c r="U4133" s="216"/>
      <c r="V4133" s="216"/>
      <c r="W4133" s="215"/>
    </row>
    <row r="4134" spans="2:23" ht="69.75" hidden="1" customHeight="1" x14ac:dyDescent="0.35">
      <c r="B4134" s="115">
        <f t="shared" si="187"/>
        <v>4129</v>
      </c>
      <c r="C4134" s="115" t="s">
        <v>1755</v>
      </c>
      <c r="D4134" s="185" t="s">
        <v>7364</v>
      </c>
      <c r="E4134" s="186"/>
      <c r="F4134" s="187"/>
      <c r="G4134" s="119">
        <v>1</v>
      </c>
      <c r="H4134" s="119"/>
      <c r="I4134" s="119">
        <v>1</v>
      </c>
      <c r="J4134" s="119"/>
      <c r="K4134" s="217">
        <v>45374</v>
      </c>
      <c r="L4134" s="217">
        <v>45374</v>
      </c>
      <c r="M4134" s="217">
        <v>45374</v>
      </c>
      <c r="N4134" s="115"/>
      <c r="O4134" s="115" t="s">
        <v>642</v>
      </c>
      <c r="P4134" s="115">
        <f t="shared" si="188"/>
        <v>3</v>
      </c>
      <c r="Q4134" s="115">
        <f t="shared" si="189"/>
        <v>2024</v>
      </c>
      <c r="R4134" s="115"/>
      <c r="S4134" s="115" t="str">
        <f t="shared" si="186"/>
        <v>TLJ</v>
      </c>
      <c r="T4134" s="115" t="str">
        <f>IFERROR(VLOOKUP(S4134,[1]LOKASI!$B$4:$D$19,2,0),"-")</f>
        <v>DISTRIK I</v>
      </c>
      <c r="U4134" s="216"/>
      <c r="V4134" s="216"/>
      <c r="W4134" s="215"/>
    </row>
    <row r="4135" spans="2:23" ht="69.75" hidden="1" customHeight="1" x14ac:dyDescent="0.35">
      <c r="B4135" s="115">
        <f t="shared" si="187"/>
        <v>4130</v>
      </c>
      <c r="C4135" s="115" t="s">
        <v>1755</v>
      </c>
      <c r="D4135" s="185" t="s">
        <v>7365</v>
      </c>
      <c r="E4135" s="186"/>
      <c r="F4135" s="187"/>
      <c r="G4135" s="119"/>
      <c r="H4135" s="119"/>
      <c r="I4135" s="119"/>
      <c r="J4135" s="119">
        <v>3</v>
      </c>
      <c r="K4135" s="217">
        <v>45374</v>
      </c>
      <c r="L4135" s="217">
        <v>45374</v>
      </c>
      <c r="M4135" s="217">
        <v>45374</v>
      </c>
      <c r="N4135" s="115"/>
      <c r="O4135" s="115" t="s">
        <v>1360</v>
      </c>
      <c r="P4135" s="115">
        <f t="shared" si="188"/>
        <v>3</v>
      </c>
      <c r="Q4135" s="115">
        <f t="shared" si="189"/>
        <v>2024</v>
      </c>
      <c r="R4135" s="115"/>
      <c r="S4135" s="115" t="str">
        <f t="shared" si="186"/>
        <v>BRG</v>
      </c>
      <c r="T4135" s="115" t="str">
        <f>IFERROR(VLOOKUP(S4135,[1]LOKASI!$B$4:$D$19,2,0),"-")</f>
        <v>DISTRIK III</v>
      </c>
      <c r="U4135" s="216"/>
      <c r="V4135" s="216"/>
      <c r="W4135" s="215"/>
    </row>
    <row r="4136" spans="2:23" ht="69.75" hidden="1" customHeight="1" x14ac:dyDescent="0.35">
      <c r="B4136" s="115">
        <f t="shared" si="187"/>
        <v>4131</v>
      </c>
      <c r="C4136" s="115" t="s">
        <v>2301</v>
      </c>
      <c r="D4136" s="185" t="s">
        <v>7366</v>
      </c>
      <c r="E4136" s="186"/>
      <c r="F4136" s="187"/>
      <c r="G4136" s="119">
        <v>1</v>
      </c>
      <c r="H4136" s="119"/>
      <c r="I4136" s="119">
        <v>1</v>
      </c>
      <c r="J4136" s="119"/>
      <c r="K4136" s="217">
        <v>45374</v>
      </c>
      <c r="L4136" s="217">
        <v>45374</v>
      </c>
      <c r="M4136" s="217">
        <v>45374</v>
      </c>
      <c r="N4136" s="115"/>
      <c r="O4136" s="115" t="s">
        <v>1348</v>
      </c>
      <c r="P4136" s="115">
        <f t="shared" si="188"/>
        <v>3</v>
      </c>
      <c r="Q4136" s="115">
        <f t="shared" si="189"/>
        <v>2024</v>
      </c>
      <c r="R4136" s="115"/>
      <c r="S4136" s="115" t="str">
        <f t="shared" si="186"/>
        <v>SP BRG D</v>
      </c>
      <c r="T4136" s="115" t="str">
        <f>IFERROR(VLOOKUP(S4136,[1]LOKASI!$B$4:$D$19,2,0),"-")</f>
        <v>-</v>
      </c>
      <c r="U4136" s="216"/>
      <c r="V4136" s="216"/>
      <c r="W4136" s="215"/>
    </row>
    <row r="4137" spans="2:23" ht="69.75" hidden="1" customHeight="1" x14ac:dyDescent="0.35">
      <c r="B4137" s="115">
        <f t="shared" si="187"/>
        <v>4132</v>
      </c>
      <c r="C4137" s="115" t="s">
        <v>2301</v>
      </c>
      <c r="D4137" s="185" t="s">
        <v>7367</v>
      </c>
      <c r="E4137" s="186"/>
      <c r="F4137" s="187"/>
      <c r="G4137" s="119">
        <v>1</v>
      </c>
      <c r="H4137" s="119"/>
      <c r="I4137" s="119">
        <v>1</v>
      </c>
      <c r="J4137" s="119"/>
      <c r="K4137" s="217">
        <v>45376</v>
      </c>
      <c r="L4137" s="217">
        <v>45376</v>
      </c>
      <c r="M4137" s="217">
        <v>45376</v>
      </c>
      <c r="N4137" s="115"/>
      <c r="O4137" s="115" t="s">
        <v>1332</v>
      </c>
      <c r="P4137" s="115">
        <f t="shared" si="188"/>
        <v>3</v>
      </c>
      <c r="Q4137" s="115">
        <f t="shared" si="189"/>
        <v>2024</v>
      </c>
      <c r="R4137" s="115"/>
      <c r="S4137" s="115" t="str">
        <f t="shared" si="186"/>
        <v>SP PMB</v>
      </c>
      <c r="T4137" s="115" t="str">
        <f>IFERROR(VLOOKUP(S4137,[1]LOKASI!$B$4:$D$19,2,0),"-")</f>
        <v>-</v>
      </c>
      <c r="U4137" s="216"/>
      <c r="V4137" s="216"/>
      <c r="W4137" s="215"/>
    </row>
    <row r="4138" spans="2:23" ht="69.75" hidden="1" customHeight="1" x14ac:dyDescent="0.35">
      <c r="B4138" s="115">
        <f t="shared" si="187"/>
        <v>4133</v>
      </c>
      <c r="C4138" s="115" t="s">
        <v>2301</v>
      </c>
      <c r="D4138" s="185" t="s">
        <v>7368</v>
      </c>
      <c r="E4138" s="186"/>
      <c r="F4138" s="187"/>
      <c r="G4138" s="119">
        <v>1</v>
      </c>
      <c r="H4138" s="119"/>
      <c r="I4138" s="119">
        <v>1</v>
      </c>
      <c r="J4138" s="119"/>
      <c r="K4138" s="217">
        <v>45376</v>
      </c>
      <c r="L4138" s="217">
        <v>45376</v>
      </c>
      <c r="M4138" s="217">
        <v>45376</v>
      </c>
      <c r="N4138" s="115"/>
      <c r="O4138" s="115" t="s">
        <v>1321</v>
      </c>
      <c r="P4138" s="115">
        <f t="shared" si="188"/>
        <v>3</v>
      </c>
      <c r="Q4138" s="115">
        <f t="shared" si="189"/>
        <v>2024</v>
      </c>
      <c r="R4138" s="115"/>
      <c r="S4138" s="115" t="str">
        <f t="shared" si="186"/>
        <v>SPG MERBAU</v>
      </c>
      <c r="T4138" s="115" t="str">
        <f>IFERROR(VLOOKUP(S4138,[1]LOKASI!$B$4:$D$19,2,0),"-")</f>
        <v>-</v>
      </c>
      <c r="U4138" s="216"/>
      <c r="V4138" s="216"/>
      <c r="W4138" s="215"/>
    </row>
    <row r="4139" spans="2:23" ht="69.75" hidden="1" customHeight="1" x14ac:dyDescent="0.35">
      <c r="B4139" s="115">
        <f t="shared" si="187"/>
        <v>4134</v>
      </c>
      <c r="C4139" s="115" t="s">
        <v>2301</v>
      </c>
      <c r="D4139" s="185" t="s">
        <v>7369</v>
      </c>
      <c r="E4139" s="186"/>
      <c r="F4139" s="187"/>
      <c r="G4139" s="119">
        <v>3</v>
      </c>
      <c r="H4139" s="119"/>
      <c r="I4139" s="119">
        <v>3</v>
      </c>
      <c r="J4139" s="119"/>
      <c r="K4139" s="217">
        <v>45378</v>
      </c>
      <c r="L4139" s="217">
        <v>45378</v>
      </c>
      <c r="M4139" s="217">
        <v>45378</v>
      </c>
      <c r="N4139" s="115"/>
      <c r="O4139" s="115" t="s">
        <v>1332</v>
      </c>
      <c r="P4139" s="115">
        <f t="shared" si="188"/>
        <v>3</v>
      </c>
      <c r="Q4139" s="115">
        <f t="shared" si="189"/>
        <v>2024</v>
      </c>
      <c r="R4139" s="115"/>
      <c r="S4139" s="115" t="str">
        <f t="shared" si="186"/>
        <v>SP PMB</v>
      </c>
      <c r="T4139" s="115" t="str">
        <f>IFERROR(VLOOKUP(S4139,[1]LOKASI!$B$4:$D$19,2,0),"-")</f>
        <v>-</v>
      </c>
      <c r="U4139" s="216"/>
      <c r="V4139" s="216"/>
      <c r="W4139" s="215"/>
    </row>
    <row r="4140" spans="2:23" ht="69.75" hidden="1" customHeight="1" x14ac:dyDescent="0.35">
      <c r="B4140" s="115">
        <f t="shared" si="187"/>
        <v>4135</v>
      </c>
      <c r="C4140" s="115" t="s">
        <v>2301</v>
      </c>
      <c r="D4140" s="185" t="s">
        <v>7370</v>
      </c>
      <c r="E4140" s="186"/>
      <c r="F4140" s="187"/>
      <c r="G4140" s="119"/>
      <c r="H4140" s="119"/>
      <c r="I4140" s="119"/>
      <c r="J4140" s="119"/>
      <c r="K4140" s="217">
        <v>45318</v>
      </c>
      <c r="L4140" s="217">
        <v>45318</v>
      </c>
      <c r="M4140" s="217">
        <v>45378</v>
      </c>
      <c r="N4140" s="115"/>
      <c r="O4140" s="115" t="s">
        <v>7371</v>
      </c>
      <c r="P4140" s="115">
        <f t="shared" si="188"/>
        <v>3</v>
      </c>
      <c r="Q4140" s="115">
        <f t="shared" si="189"/>
        <v>2024</v>
      </c>
      <c r="R4140" s="115"/>
      <c r="S4140" s="115" t="str">
        <f t="shared" si="186"/>
        <v xml:space="preserve">SKG KAG </v>
      </c>
      <c r="T4140" s="115" t="str">
        <f>IFERROR(VLOOKUP(S4140,[1]LOKASI!$B$4:$D$19,2,0),"-")</f>
        <v>-</v>
      </c>
      <c r="U4140" s="216"/>
      <c r="V4140" s="216"/>
      <c r="W4140" s="215"/>
    </row>
    <row r="4141" spans="2:23" ht="69.75" hidden="1" customHeight="1" x14ac:dyDescent="0.35">
      <c r="B4141" s="115">
        <f t="shared" si="187"/>
        <v>4136</v>
      </c>
      <c r="C4141" s="115" t="s">
        <v>1755</v>
      </c>
      <c r="D4141" s="185" t="s">
        <v>7372</v>
      </c>
      <c r="E4141" s="186"/>
      <c r="F4141" s="187"/>
      <c r="G4141" s="119"/>
      <c r="H4141" s="119"/>
      <c r="I4141" s="119"/>
      <c r="J4141" s="119">
        <v>115</v>
      </c>
      <c r="K4141" s="217">
        <v>45373</v>
      </c>
      <c r="L4141" s="217">
        <v>45373</v>
      </c>
      <c r="M4141" s="217">
        <v>45378</v>
      </c>
      <c r="N4141" s="115"/>
      <c r="O4141" s="115" t="s">
        <v>3866</v>
      </c>
      <c r="P4141" s="115">
        <f t="shared" si="188"/>
        <v>3</v>
      </c>
      <c r="Q4141" s="115">
        <f t="shared" si="189"/>
        <v>2024</v>
      </c>
      <c r="R4141" s="115"/>
      <c r="S4141" s="115" t="str">
        <f t="shared" si="186"/>
        <v>PDS</v>
      </c>
      <c r="T4141" s="115" t="str">
        <f>IFERROR(VLOOKUP(S4141,[1]LOKASI!$B$4:$D$19,2,0),"-")</f>
        <v>-</v>
      </c>
      <c r="U4141" s="216"/>
      <c r="V4141" s="216"/>
      <c r="W4141" s="215"/>
    </row>
    <row r="4142" spans="2:23" ht="69.75" hidden="1" customHeight="1" x14ac:dyDescent="0.35">
      <c r="B4142" s="115">
        <f t="shared" si="187"/>
        <v>4137</v>
      </c>
      <c r="C4142" s="115" t="s">
        <v>2301</v>
      </c>
      <c r="D4142" s="185" t="s">
        <v>7373</v>
      </c>
      <c r="E4142" s="186"/>
      <c r="F4142" s="187"/>
      <c r="G4142" s="119">
        <v>1</v>
      </c>
      <c r="H4142" s="119">
        <v>1</v>
      </c>
      <c r="I4142" s="119"/>
      <c r="J4142" s="119"/>
      <c r="K4142" s="217">
        <v>45379</v>
      </c>
      <c r="L4142" s="217">
        <v>45379</v>
      </c>
      <c r="M4142" s="217">
        <v>45379</v>
      </c>
      <c r="N4142" s="115"/>
      <c r="O4142" s="115" t="s">
        <v>1332</v>
      </c>
      <c r="P4142" s="115">
        <f t="shared" si="188"/>
        <v>3</v>
      </c>
      <c r="Q4142" s="115">
        <f t="shared" si="189"/>
        <v>2024</v>
      </c>
      <c r="R4142" s="115"/>
      <c r="S4142" s="115" t="str">
        <f t="shared" si="186"/>
        <v>SP PMB</v>
      </c>
      <c r="T4142" s="115" t="str">
        <f>IFERROR(VLOOKUP(S4142,[1]LOKASI!$B$4:$D$19,2,0),"-")</f>
        <v>-</v>
      </c>
      <c r="U4142" s="216"/>
      <c r="V4142" s="216"/>
      <c r="W4142" s="215"/>
    </row>
    <row r="4143" spans="2:23" ht="69.75" hidden="1" customHeight="1" x14ac:dyDescent="0.35">
      <c r="B4143" s="115">
        <f t="shared" si="187"/>
        <v>4138</v>
      </c>
      <c r="C4143" s="115" t="s">
        <v>1755</v>
      </c>
      <c r="D4143" s="185" t="s">
        <v>7374</v>
      </c>
      <c r="E4143" s="186"/>
      <c r="F4143" s="187"/>
      <c r="G4143" s="119">
        <v>1</v>
      </c>
      <c r="H4143" s="119">
        <v>1</v>
      </c>
      <c r="I4143" s="119"/>
      <c r="J4143" s="119"/>
      <c r="K4143" s="217">
        <v>45379</v>
      </c>
      <c r="L4143" s="217">
        <v>45379</v>
      </c>
      <c r="M4143" s="217">
        <v>45379</v>
      </c>
      <c r="N4143" s="115"/>
      <c r="O4143" s="115" t="s">
        <v>1518</v>
      </c>
      <c r="P4143" s="115">
        <f t="shared" si="188"/>
        <v>3</v>
      </c>
      <c r="Q4143" s="115">
        <f t="shared" si="189"/>
        <v>2024</v>
      </c>
      <c r="R4143" s="115"/>
      <c r="S4143" s="115" t="str">
        <f t="shared" si="186"/>
        <v>PMB</v>
      </c>
      <c r="T4143" s="115" t="str">
        <f>IFERROR(VLOOKUP(S4143,[1]LOKASI!$B$4:$D$19,2,0),"-")</f>
        <v>DISTRIK I</v>
      </c>
      <c r="U4143" s="216"/>
      <c r="V4143" s="216"/>
      <c r="W4143" s="215"/>
    </row>
    <row r="4144" spans="2:23" ht="69.75" hidden="1" customHeight="1" x14ac:dyDescent="0.35">
      <c r="B4144" s="115">
        <f t="shared" si="187"/>
        <v>4139</v>
      </c>
      <c r="C4144" s="115" t="s">
        <v>1300</v>
      </c>
      <c r="D4144" s="185" t="s">
        <v>7375</v>
      </c>
      <c r="E4144" s="186"/>
      <c r="F4144" s="187"/>
      <c r="G4144" s="119">
        <v>1</v>
      </c>
      <c r="H4144" s="119"/>
      <c r="I4144" s="119">
        <v>1</v>
      </c>
      <c r="J4144" s="119"/>
      <c r="K4144" s="217">
        <v>45379</v>
      </c>
      <c r="L4144" s="217">
        <v>45379</v>
      </c>
      <c r="M4144" s="217">
        <v>45379</v>
      </c>
      <c r="N4144" s="115"/>
      <c r="O4144" s="115" t="s">
        <v>7193</v>
      </c>
      <c r="P4144" s="115">
        <f t="shared" si="188"/>
        <v>3</v>
      </c>
      <c r="Q4144" s="115">
        <f t="shared" si="189"/>
        <v>2024</v>
      </c>
      <c r="R4144" s="115"/>
      <c r="S4144" s="115" t="str">
        <f t="shared" si="186"/>
        <v>SP VI TLJ - SP TTB</v>
      </c>
      <c r="T4144" s="115" t="str">
        <f>IFERROR(VLOOKUP(S4144,[1]LOKASI!$B$4:$D$19,2,0),"-")</f>
        <v>-</v>
      </c>
      <c r="U4144" s="216"/>
      <c r="V4144" s="216"/>
      <c r="W4144" s="215"/>
    </row>
    <row r="4145" spans="2:23" ht="69.75" hidden="1" customHeight="1" x14ac:dyDescent="0.35">
      <c r="B4145" s="115">
        <f t="shared" si="187"/>
        <v>4140</v>
      </c>
      <c r="C4145" s="115" t="s">
        <v>2301</v>
      </c>
      <c r="D4145" s="185" t="s">
        <v>7376</v>
      </c>
      <c r="E4145" s="186"/>
      <c r="F4145" s="187"/>
      <c r="G4145" s="119">
        <v>2</v>
      </c>
      <c r="H4145" s="119"/>
      <c r="I4145" s="119">
        <v>2</v>
      </c>
      <c r="J4145" s="119"/>
      <c r="K4145" s="217">
        <v>45379</v>
      </c>
      <c r="L4145" s="217">
        <v>45379</v>
      </c>
      <c r="M4145" s="217">
        <v>45379</v>
      </c>
      <c r="N4145" s="115"/>
      <c r="O4145" s="115" t="s">
        <v>1307</v>
      </c>
      <c r="P4145" s="115">
        <f t="shared" si="188"/>
        <v>3</v>
      </c>
      <c r="Q4145" s="115">
        <f t="shared" si="189"/>
        <v>2024</v>
      </c>
      <c r="R4145" s="115"/>
      <c r="S4145" s="115" t="str">
        <f t="shared" si="186"/>
        <v>SP OGAN</v>
      </c>
      <c r="T4145" s="115" t="str">
        <f>IFERROR(VLOOKUP(S4145,[1]LOKASI!$B$4:$D$19,2,0),"-")</f>
        <v>-</v>
      </c>
      <c r="U4145" s="216"/>
      <c r="V4145" s="216"/>
      <c r="W4145" s="215"/>
    </row>
    <row r="4146" spans="2:23" ht="69.75" hidden="1" customHeight="1" x14ac:dyDescent="0.35">
      <c r="B4146" s="115">
        <f t="shared" si="187"/>
        <v>4141</v>
      </c>
      <c r="C4146" s="115" t="s">
        <v>1755</v>
      </c>
      <c r="D4146" s="185" t="s">
        <v>7377</v>
      </c>
      <c r="E4146" s="186"/>
      <c r="F4146" s="187"/>
      <c r="G4146" s="119">
        <v>1</v>
      </c>
      <c r="H4146" s="119"/>
      <c r="I4146" s="119">
        <v>1</v>
      </c>
      <c r="J4146" s="119"/>
      <c r="K4146" s="217">
        <v>45379</v>
      </c>
      <c r="L4146" s="217">
        <v>45379</v>
      </c>
      <c r="M4146" s="217">
        <v>45379</v>
      </c>
      <c r="N4146" s="115"/>
      <c r="O4146" s="115" t="s">
        <v>1854</v>
      </c>
      <c r="P4146" s="115">
        <f t="shared" si="188"/>
        <v>3</v>
      </c>
      <c r="Q4146" s="115">
        <f t="shared" si="189"/>
        <v>2024</v>
      </c>
      <c r="R4146" s="115"/>
      <c r="S4146" s="115" t="str">
        <f t="shared" si="186"/>
        <v>BRG</v>
      </c>
      <c r="T4146" s="115" t="str">
        <f>IFERROR(VLOOKUP(S4146,[1]LOKASI!$B$4:$D$19,2,0),"-")</f>
        <v>DISTRIK III</v>
      </c>
      <c r="U4146" s="216"/>
      <c r="V4146" s="216"/>
      <c r="W4146" s="215"/>
    </row>
    <row r="4147" spans="2:23" ht="69.75" hidden="1" customHeight="1" x14ac:dyDescent="0.35">
      <c r="B4147" s="115">
        <f t="shared" si="187"/>
        <v>4142</v>
      </c>
      <c r="C4147" s="115" t="s">
        <v>1755</v>
      </c>
      <c r="D4147" s="185" t="s">
        <v>7378</v>
      </c>
      <c r="E4147" s="186"/>
      <c r="F4147" s="187"/>
      <c r="G4147" s="119">
        <v>3</v>
      </c>
      <c r="H4147" s="119"/>
      <c r="I4147" s="119">
        <v>1</v>
      </c>
      <c r="J4147" s="119">
        <v>24</v>
      </c>
      <c r="K4147" s="217">
        <v>45379</v>
      </c>
      <c r="L4147" s="217">
        <v>45379</v>
      </c>
      <c r="M4147" s="217">
        <v>45380</v>
      </c>
      <c r="N4147" s="115"/>
      <c r="O4147" s="115" t="s">
        <v>642</v>
      </c>
      <c r="P4147" s="115">
        <f t="shared" si="188"/>
        <v>3</v>
      </c>
      <c r="Q4147" s="115">
        <f t="shared" si="189"/>
        <v>2024</v>
      </c>
      <c r="R4147" s="115"/>
      <c r="S4147" s="115" t="str">
        <f t="shared" si="186"/>
        <v>TLJ</v>
      </c>
      <c r="T4147" s="115" t="str">
        <f>IFERROR(VLOOKUP(S4147,[1]LOKASI!$B$4:$D$19,2,0),"-")</f>
        <v>DISTRIK I</v>
      </c>
      <c r="U4147" s="216"/>
      <c r="V4147" s="216"/>
      <c r="W4147" s="215"/>
    </row>
    <row r="4148" spans="2:23" ht="69.75" hidden="1" customHeight="1" x14ac:dyDescent="0.35">
      <c r="B4148" s="115">
        <f t="shared" si="187"/>
        <v>4143</v>
      </c>
      <c r="C4148" s="115" t="s">
        <v>1755</v>
      </c>
      <c r="D4148" s="185" t="s">
        <v>7379</v>
      </c>
      <c r="E4148" s="186"/>
      <c r="F4148" s="187"/>
      <c r="G4148" s="119">
        <v>1</v>
      </c>
      <c r="H4148" s="119"/>
      <c r="I4148" s="119"/>
      <c r="J4148" s="119">
        <v>12</v>
      </c>
      <c r="K4148" s="217">
        <v>45380</v>
      </c>
      <c r="L4148" s="217">
        <v>45380</v>
      </c>
      <c r="M4148" s="217">
        <v>45380</v>
      </c>
      <c r="N4148" s="115"/>
      <c r="O4148" s="115" t="s">
        <v>1356</v>
      </c>
      <c r="P4148" s="115">
        <f t="shared" si="188"/>
        <v>3</v>
      </c>
      <c r="Q4148" s="115">
        <f t="shared" si="189"/>
        <v>2024</v>
      </c>
      <c r="R4148" s="115"/>
      <c r="S4148" s="115" t="str">
        <f t="shared" si="186"/>
        <v>BRG</v>
      </c>
      <c r="T4148" s="115" t="str">
        <f>IFERROR(VLOOKUP(S4148,[1]LOKASI!$B$4:$D$19,2,0),"-")</f>
        <v>DISTRIK III</v>
      </c>
      <c r="U4148" s="216"/>
      <c r="V4148" s="216"/>
      <c r="W4148" s="215"/>
    </row>
    <row r="4149" spans="2:23" ht="69.75" hidden="1" customHeight="1" x14ac:dyDescent="0.35">
      <c r="B4149" s="115">
        <f t="shared" si="187"/>
        <v>4144</v>
      </c>
      <c r="C4149" s="115" t="s">
        <v>1755</v>
      </c>
      <c r="D4149" s="185" t="s">
        <v>7380</v>
      </c>
      <c r="E4149" s="186"/>
      <c r="F4149" s="187"/>
      <c r="G4149" s="119"/>
      <c r="H4149" s="119"/>
      <c r="I4149" s="119"/>
      <c r="J4149" s="119">
        <v>300</v>
      </c>
      <c r="K4149" s="217">
        <v>45367</v>
      </c>
      <c r="L4149" s="217">
        <v>45367</v>
      </c>
      <c r="M4149" s="217">
        <v>45380</v>
      </c>
      <c r="N4149" s="115"/>
      <c r="O4149" s="115" t="s">
        <v>7381</v>
      </c>
      <c r="P4149" s="115">
        <f t="shared" si="188"/>
        <v>3</v>
      </c>
      <c r="Q4149" s="115">
        <f t="shared" si="189"/>
        <v>2024</v>
      </c>
      <c r="R4149" s="115"/>
      <c r="S4149" s="115" t="str">
        <f t="shared" si="186"/>
        <v>KAG</v>
      </c>
      <c r="T4149" s="115" t="str">
        <f>IFERROR(VLOOKUP(S4149,[1]LOKASI!$B$4:$D$19,2,0),"-")</f>
        <v>DISTRIK III</v>
      </c>
      <c r="U4149" s="216"/>
      <c r="V4149" s="216"/>
      <c r="W4149" s="215"/>
    </row>
    <row r="4150" spans="2:23" ht="69.75" hidden="1" customHeight="1" x14ac:dyDescent="0.35">
      <c r="B4150" s="115">
        <f t="shared" si="187"/>
        <v>4145</v>
      </c>
      <c r="C4150" s="115" t="s">
        <v>1755</v>
      </c>
      <c r="D4150" s="185" t="s">
        <v>7382</v>
      </c>
      <c r="E4150" s="186"/>
      <c r="F4150" s="187"/>
      <c r="G4150" s="119">
        <v>1</v>
      </c>
      <c r="H4150" s="119"/>
      <c r="I4150" s="119"/>
      <c r="J4150" s="119">
        <v>12</v>
      </c>
      <c r="K4150" s="217">
        <v>45381</v>
      </c>
      <c r="L4150" s="217">
        <v>45381</v>
      </c>
      <c r="M4150" s="217">
        <v>45381</v>
      </c>
      <c r="N4150" s="115"/>
      <c r="O4150" s="115" t="s">
        <v>642</v>
      </c>
      <c r="P4150" s="115">
        <f t="shared" si="188"/>
        <v>3</v>
      </c>
      <c r="Q4150" s="115">
        <f t="shared" si="189"/>
        <v>2024</v>
      </c>
      <c r="R4150" s="115"/>
      <c r="S4150" s="115" t="str">
        <f t="shared" si="186"/>
        <v>TLJ</v>
      </c>
      <c r="T4150" s="115" t="str">
        <f>IFERROR(VLOOKUP(S4150,[1]LOKASI!$B$4:$D$19,2,0),"-")</f>
        <v>DISTRIK I</v>
      </c>
      <c r="U4150" s="216"/>
      <c r="V4150" s="216"/>
      <c r="W4150" s="215"/>
    </row>
    <row r="4151" spans="2:23" ht="69.75" hidden="1" customHeight="1" x14ac:dyDescent="0.35">
      <c r="B4151" s="115">
        <f t="shared" si="187"/>
        <v>4146</v>
      </c>
      <c r="C4151" s="115" t="s">
        <v>1755</v>
      </c>
      <c r="D4151" s="185" t="s">
        <v>7383</v>
      </c>
      <c r="E4151" s="186"/>
      <c r="F4151" s="187"/>
      <c r="G4151" s="119">
        <v>1</v>
      </c>
      <c r="H4151" s="119"/>
      <c r="I4151" s="119"/>
      <c r="J4151" s="119">
        <v>12</v>
      </c>
      <c r="K4151" s="217">
        <v>45381</v>
      </c>
      <c r="L4151" s="217">
        <v>45381</v>
      </c>
      <c r="M4151" s="217">
        <v>45381</v>
      </c>
      <c r="N4151" s="115"/>
      <c r="O4151" s="115" t="s">
        <v>1619</v>
      </c>
      <c r="P4151" s="115">
        <f t="shared" si="188"/>
        <v>3</v>
      </c>
      <c r="Q4151" s="115">
        <f t="shared" si="189"/>
        <v>2024</v>
      </c>
      <c r="R4151" s="115"/>
      <c r="S4151" s="115" t="str">
        <f t="shared" si="186"/>
        <v>TLJ</v>
      </c>
      <c r="T4151" s="115" t="str">
        <f>IFERROR(VLOOKUP(S4151,[1]LOKASI!$B$4:$D$19,2,0),"-")</f>
        <v>DISTRIK I</v>
      </c>
      <c r="U4151" s="216"/>
      <c r="V4151" s="216"/>
      <c r="W4151" s="215"/>
    </row>
    <row r="4152" spans="2:23" ht="69.75" hidden="1" customHeight="1" x14ac:dyDescent="0.35">
      <c r="B4152" s="115">
        <f t="shared" si="187"/>
        <v>4147</v>
      </c>
      <c r="C4152" s="115" t="s">
        <v>1755</v>
      </c>
      <c r="D4152" s="185" t="s">
        <v>7384</v>
      </c>
      <c r="E4152" s="186"/>
      <c r="F4152" s="187"/>
      <c r="G4152" s="119">
        <v>2</v>
      </c>
      <c r="H4152" s="119">
        <v>2</v>
      </c>
      <c r="I4152" s="119"/>
      <c r="J4152" s="119"/>
      <c r="K4152" s="217">
        <v>45381</v>
      </c>
      <c r="L4152" s="217">
        <v>45381</v>
      </c>
      <c r="M4152" s="217">
        <v>45381</v>
      </c>
      <c r="N4152" s="115"/>
      <c r="O4152" s="115" t="s">
        <v>623</v>
      </c>
      <c r="P4152" s="115">
        <f t="shared" si="188"/>
        <v>3</v>
      </c>
      <c r="Q4152" s="115">
        <f t="shared" si="189"/>
        <v>2024</v>
      </c>
      <c r="R4152" s="115"/>
      <c r="S4152" s="115" t="str">
        <f t="shared" si="186"/>
        <v>TLJ</v>
      </c>
      <c r="T4152" s="115" t="str">
        <f>IFERROR(VLOOKUP(S4152,[1]LOKASI!$B$4:$D$19,2,0),"-")</f>
        <v>DISTRIK I</v>
      </c>
      <c r="U4152" s="216"/>
      <c r="V4152" s="216"/>
      <c r="W4152" s="215"/>
    </row>
    <row r="4153" spans="2:23" ht="69.75" hidden="1" customHeight="1" x14ac:dyDescent="0.35">
      <c r="B4153" s="115">
        <f t="shared" si="187"/>
        <v>4148</v>
      </c>
      <c r="C4153" s="115" t="s">
        <v>1755</v>
      </c>
      <c r="D4153" s="185" t="s">
        <v>7385</v>
      </c>
      <c r="E4153" s="186"/>
      <c r="F4153" s="187"/>
      <c r="G4153" s="119">
        <v>1</v>
      </c>
      <c r="H4153" s="119"/>
      <c r="I4153" s="119">
        <v>1</v>
      </c>
      <c r="J4153" s="119"/>
      <c r="K4153" s="217">
        <v>45381</v>
      </c>
      <c r="L4153" s="217">
        <v>45381</v>
      </c>
      <c r="M4153" s="217">
        <v>45381</v>
      </c>
      <c r="N4153" s="115"/>
      <c r="O4153" s="115" t="s">
        <v>6377</v>
      </c>
      <c r="P4153" s="115">
        <f t="shared" si="188"/>
        <v>3</v>
      </c>
      <c r="Q4153" s="115">
        <f t="shared" si="189"/>
        <v>2024</v>
      </c>
      <c r="R4153" s="115"/>
      <c r="S4153" s="115" t="str">
        <f t="shared" si="186"/>
        <v>LBK</v>
      </c>
      <c r="T4153" s="115" t="str">
        <f>IFERROR(VLOOKUP(S4153,[1]LOKASI!$B$4:$D$19,2,0),"-")</f>
        <v>DISTRIK I</v>
      </c>
      <c r="U4153" s="216"/>
      <c r="V4153" s="216"/>
      <c r="W4153" s="215"/>
    </row>
    <row r="4154" spans="2:23" ht="69.75" hidden="1" customHeight="1" x14ac:dyDescent="0.35">
      <c r="B4154" s="115">
        <f t="shared" si="187"/>
        <v>4149</v>
      </c>
      <c r="C4154" s="115" t="s">
        <v>1755</v>
      </c>
      <c r="D4154" s="185" t="s">
        <v>7386</v>
      </c>
      <c r="E4154" s="186"/>
      <c r="F4154" s="187"/>
      <c r="G4154" s="119">
        <v>1</v>
      </c>
      <c r="H4154" s="119"/>
      <c r="I4154" s="119"/>
      <c r="J4154" s="119">
        <v>12</v>
      </c>
      <c r="K4154" s="217">
        <v>45383</v>
      </c>
      <c r="L4154" s="217">
        <v>45383</v>
      </c>
      <c r="M4154" s="217">
        <v>45383</v>
      </c>
      <c r="N4154" s="115"/>
      <c r="O4154" s="115" t="s">
        <v>623</v>
      </c>
      <c r="P4154" s="115">
        <f t="shared" si="188"/>
        <v>4</v>
      </c>
      <c r="Q4154" s="115">
        <f t="shared" si="189"/>
        <v>2024</v>
      </c>
      <c r="R4154" s="115"/>
      <c r="S4154" s="115" t="str">
        <f t="shared" si="186"/>
        <v>TLJ</v>
      </c>
      <c r="T4154" s="115" t="str">
        <f>IFERROR(VLOOKUP(S4154,[1]LOKASI!$B$4:$D$19,2,0),"-")</f>
        <v>DISTRIK I</v>
      </c>
      <c r="U4154" s="216"/>
      <c r="V4154" s="216"/>
      <c r="W4154" s="215"/>
    </row>
    <row r="4155" spans="2:23" ht="69.75" hidden="1" customHeight="1" x14ac:dyDescent="0.35">
      <c r="B4155" s="115">
        <f t="shared" si="187"/>
        <v>4150</v>
      </c>
      <c r="C4155" s="115" t="s">
        <v>2301</v>
      </c>
      <c r="D4155" s="185" t="s">
        <v>7387</v>
      </c>
      <c r="E4155" s="186"/>
      <c r="F4155" s="187"/>
      <c r="G4155" s="119"/>
      <c r="H4155" s="119"/>
      <c r="I4155" s="119"/>
      <c r="J4155" s="119">
        <v>12</v>
      </c>
      <c r="K4155" s="217">
        <v>45384</v>
      </c>
      <c r="L4155" s="217">
        <v>45384</v>
      </c>
      <c r="M4155" s="217">
        <v>45384</v>
      </c>
      <c r="N4155" s="115"/>
      <c r="O4155" s="115" t="s">
        <v>1356</v>
      </c>
      <c r="P4155" s="115">
        <f t="shared" si="188"/>
        <v>4</v>
      </c>
      <c r="Q4155" s="115">
        <f t="shared" si="189"/>
        <v>2024</v>
      </c>
      <c r="R4155" s="115"/>
      <c r="S4155" s="115" t="str">
        <f t="shared" si="186"/>
        <v>BRG-08</v>
      </c>
      <c r="T4155" s="115" t="str">
        <f>IFERROR(VLOOKUP(S4155,[1]LOKASI!$B$4:$D$19,2,0),"-")</f>
        <v>-</v>
      </c>
      <c r="U4155" s="216"/>
      <c r="V4155" s="216"/>
      <c r="W4155" s="215"/>
    </row>
    <row r="4156" spans="2:23" ht="69.75" hidden="1" customHeight="1" x14ac:dyDescent="0.35">
      <c r="B4156" s="115">
        <f t="shared" si="187"/>
        <v>4151</v>
      </c>
      <c r="C4156" s="115" t="s">
        <v>1755</v>
      </c>
      <c r="D4156" s="185" t="s">
        <v>7388</v>
      </c>
      <c r="E4156" s="186"/>
      <c r="F4156" s="187"/>
      <c r="G4156" s="119">
        <v>1</v>
      </c>
      <c r="H4156" s="119"/>
      <c r="I4156" s="119"/>
      <c r="J4156" s="119">
        <v>6</v>
      </c>
      <c r="K4156" s="217">
        <v>45385</v>
      </c>
      <c r="L4156" s="217">
        <v>45385</v>
      </c>
      <c r="M4156" s="217">
        <v>45385</v>
      </c>
      <c r="N4156" s="115"/>
      <c r="O4156" s="115" t="s">
        <v>1772</v>
      </c>
      <c r="P4156" s="115">
        <f t="shared" si="188"/>
        <v>4</v>
      </c>
      <c r="Q4156" s="115">
        <f t="shared" si="189"/>
        <v>2024</v>
      </c>
      <c r="R4156" s="115"/>
      <c r="S4156" s="115" t="str">
        <f t="shared" si="186"/>
        <v>OGN</v>
      </c>
      <c r="T4156" s="115" t="str">
        <f>IFERROR(VLOOKUP(S4156,[1]LOKASI!$B$4:$D$19,2,0),"-")</f>
        <v>DISTRIK II</v>
      </c>
      <c r="U4156" s="216"/>
      <c r="V4156" s="216"/>
      <c r="W4156" s="215"/>
    </row>
    <row r="4157" spans="2:23" ht="69.75" hidden="1" customHeight="1" x14ac:dyDescent="0.35">
      <c r="B4157" s="115">
        <f t="shared" si="187"/>
        <v>4152</v>
      </c>
      <c r="C4157" s="115" t="s">
        <v>1300</v>
      </c>
      <c r="D4157" s="185" t="s">
        <v>7389</v>
      </c>
      <c r="E4157" s="186"/>
      <c r="F4157" s="187"/>
      <c r="G4157" s="119"/>
      <c r="H4157" s="119"/>
      <c r="I4157" s="119"/>
      <c r="J4157" s="119"/>
      <c r="K4157" s="217">
        <v>45386</v>
      </c>
      <c r="L4157" s="217">
        <v>45386</v>
      </c>
      <c r="M4157" s="217">
        <v>45386</v>
      </c>
      <c r="N4157" s="115"/>
      <c r="O4157" s="115" t="s">
        <v>7390</v>
      </c>
      <c r="P4157" s="115">
        <f t="shared" si="188"/>
        <v>4</v>
      </c>
      <c r="Q4157" s="115">
        <f t="shared" si="189"/>
        <v>2024</v>
      </c>
      <c r="R4157" s="115"/>
      <c r="S4157" s="115" t="str">
        <f t="shared" si="186"/>
        <v>SP II GNK -SP III GNK</v>
      </c>
      <c r="T4157" s="115" t="str">
        <f>IFERROR(VLOOKUP(S4157,[1]LOKASI!$B$4:$D$19,2,0),"-")</f>
        <v>-</v>
      </c>
      <c r="U4157" s="216"/>
      <c r="V4157" s="216"/>
      <c r="W4157" s="215"/>
    </row>
    <row r="4158" spans="2:23" ht="69.75" hidden="1" customHeight="1" x14ac:dyDescent="0.35">
      <c r="B4158" s="115">
        <f t="shared" si="187"/>
        <v>4153</v>
      </c>
      <c r="C4158" s="115" t="s">
        <v>1755</v>
      </c>
      <c r="D4158" s="185" t="s">
        <v>7391</v>
      </c>
      <c r="E4158" s="186"/>
      <c r="F4158" s="187"/>
      <c r="G4158" s="119">
        <v>1</v>
      </c>
      <c r="H4158" s="119"/>
      <c r="I4158" s="119">
        <v>1</v>
      </c>
      <c r="J4158" s="119"/>
      <c r="K4158" s="217">
        <v>45386</v>
      </c>
      <c r="L4158" s="217">
        <v>45386</v>
      </c>
      <c r="M4158" s="217">
        <v>45386</v>
      </c>
      <c r="N4158" s="115"/>
      <c r="O4158" s="115" t="s">
        <v>1363</v>
      </c>
      <c r="P4158" s="115">
        <f t="shared" si="188"/>
        <v>4</v>
      </c>
      <c r="Q4158" s="115">
        <f t="shared" si="189"/>
        <v>2024</v>
      </c>
      <c r="R4158" s="115"/>
      <c r="S4158" s="115" t="str">
        <f t="shared" si="186"/>
        <v>BRG</v>
      </c>
      <c r="T4158" s="115" t="str">
        <f>IFERROR(VLOOKUP(S4158,[1]LOKASI!$B$4:$D$19,2,0),"-")</f>
        <v>DISTRIK III</v>
      </c>
      <c r="U4158" s="216"/>
      <c r="V4158" s="216"/>
      <c r="W4158" s="215"/>
    </row>
    <row r="4159" spans="2:23" ht="69.75" hidden="1" customHeight="1" x14ac:dyDescent="0.35">
      <c r="B4159" s="115">
        <f t="shared" si="187"/>
        <v>4154</v>
      </c>
      <c r="C4159" s="115" t="s">
        <v>1755</v>
      </c>
      <c r="D4159" s="185" t="s">
        <v>7392</v>
      </c>
      <c r="E4159" s="186"/>
      <c r="F4159" s="187"/>
      <c r="G4159" s="119"/>
      <c r="H4159" s="119"/>
      <c r="I4159" s="119"/>
      <c r="J4159" s="119">
        <v>300</v>
      </c>
      <c r="K4159" s="217">
        <v>45386</v>
      </c>
      <c r="L4159" s="217">
        <v>45386</v>
      </c>
      <c r="M4159" s="217">
        <v>45386</v>
      </c>
      <c r="N4159" s="115"/>
      <c r="O4159" s="115" t="s">
        <v>1363</v>
      </c>
      <c r="P4159" s="115">
        <f t="shared" si="188"/>
        <v>4</v>
      </c>
      <c r="Q4159" s="115">
        <f t="shared" si="189"/>
        <v>2024</v>
      </c>
      <c r="R4159" s="115"/>
      <c r="S4159" s="115" t="str">
        <f t="shared" si="186"/>
        <v>BRG</v>
      </c>
      <c r="T4159" s="115" t="str">
        <f>IFERROR(VLOOKUP(S4159,[1]LOKASI!$B$4:$D$19,2,0),"-")</f>
        <v>DISTRIK III</v>
      </c>
      <c r="U4159" s="216"/>
      <c r="V4159" s="216"/>
      <c r="W4159" s="215"/>
    </row>
    <row r="4160" spans="2:23" ht="69.75" hidden="1" customHeight="1" x14ac:dyDescent="0.35">
      <c r="B4160" s="115">
        <f t="shared" si="187"/>
        <v>4155</v>
      </c>
      <c r="C4160" s="115" t="s">
        <v>1755</v>
      </c>
      <c r="D4160" s="185" t="s">
        <v>7393</v>
      </c>
      <c r="E4160" s="186"/>
      <c r="F4160" s="187"/>
      <c r="G4160" s="119">
        <v>1</v>
      </c>
      <c r="H4160" s="119"/>
      <c r="I4160" s="119"/>
      <c r="J4160" s="119">
        <v>13</v>
      </c>
      <c r="K4160" s="217">
        <v>45387</v>
      </c>
      <c r="L4160" s="217">
        <v>45387</v>
      </c>
      <c r="M4160" s="217">
        <v>45387</v>
      </c>
      <c r="N4160" s="115"/>
      <c r="O4160" s="115" t="s">
        <v>1024</v>
      </c>
      <c r="P4160" s="115">
        <f t="shared" si="188"/>
        <v>4</v>
      </c>
      <c r="Q4160" s="115">
        <f t="shared" si="189"/>
        <v>2024</v>
      </c>
      <c r="R4160" s="115"/>
      <c r="S4160" s="115" t="str">
        <f t="shared" si="186"/>
        <v>TLJ</v>
      </c>
      <c r="T4160" s="115" t="str">
        <f>IFERROR(VLOOKUP(S4160,[1]LOKASI!$B$4:$D$19,2,0),"-")</f>
        <v>DISTRIK I</v>
      </c>
      <c r="U4160" s="216"/>
      <c r="V4160" s="216"/>
      <c r="W4160" s="215"/>
    </row>
    <row r="4161" spans="2:23" ht="69.75" hidden="1" customHeight="1" x14ac:dyDescent="0.35">
      <c r="B4161" s="115">
        <f t="shared" si="187"/>
        <v>4156</v>
      </c>
      <c r="C4161" s="115" t="s">
        <v>1300</v>
      </c>
      <c r="D4161" s="185" t="s">
        <v>7394</v>
      </c>
      <c r="E4161" s="186"/>
      <c r="F4161" s="187"/>
      <c r="G4161" s="119">
        <v>1</v>
      </c>
      <c r="H4161" s="119"/>
      <c r="I4161" s="119"/>
      <c r="J4161" s="119"/>
      <c r="K4161" s="217">
        <v>45387</v>
      </c>
      <c r="L4161" s="217">
        <v>45387</v>
      </c>
      <c r="M4161" s="217">
        <v>45387</v>
      </c>
      <c r="N4161" s="115"/>
      <c r="O4161" s="115" t="s">
        <v>7390</v>
      </c>
      <c r="P4161" s="115">
        <f t="shared" si="188"/>
        <v>4</v>
      </c>
      <c r="Q4161" s="115">
        <f t="shared" si="189"/>
        <v>2024</v>
      </c>
      <c r="R4161" s="115"/>
      <c r="S4161" s="115" t="str">
        <f t="shared" si="186"/>
        <v>SP II GNK -SP III GNK</v>
      </c>
      <c r="T4161" s="115" t="str">
        <f>IFERROR(VLOOKUP(S4161,[1]LOKASI!$B$4:$D$19,2,0),"-")</f>
        <v>-</v>
      </c>
      <c r="U4161" s="216"/>
      <c r="V4161" s="216"/>
      <c r="W4161" s="215"/>
    </row>
    <row r="4162" spans="2:23" ht="69.75" hidden="1" customHeight="1" x14ac:dyDescent="0.35">
      <c r="B4162" s="115">
        <f t="shared" si="187"/>
        <v>4157</v>
      </c>
      <c r="C4162" s="115" t="s">
        <v>1755</v>
      </c>
      <c r="D4162" s="185" t="s">
        <v>7395</v>
      </c>
      <c r="E4162" s="186"/>
      <c r="F4162" s="187"/>
      <c r="G4162" s="119"/>
      <c r="H4162" s="119"/>
      <c r="I4162" s="119"/>
      <c r="J4162" s="119">
        <v>24</v>
      </c>
      <c r="K4162" s="217">
        <v>45387</v>
      </c>
      <c r="L4162" s="217">
        <v>45387</v>
      </c>
      <c r="M4162" s="217">
        <v>45387</v>
      </c>
      <c r="N4162" s="115"/>
      <c r="O4162" s="115" t="s">
        <v>6377</v>
      </c>
      <c r="P4162" s="115">
        <f t="shared" si="188"/>
        <v>4</v>
      </c>
      <c r="Q4162" s="115">
        <f t="shared" si="189"/>
        <v>2024</v>
      </c>
      <c r="R4162" s="115"/>
      <c r="S4162" s="115" t="str">
        <f t="shared" si="186"/>
        <v>LBK</v>
      </c>
      <c r="T4162" s="115" t="str">
        <f>IFERROR(VLOOKUP(S4162,[1]LOKASI!$B$4:$D$19,2,0),"-")</f>
        <v>DISTRIK I</v>
      </c>
      <c r="U4162" s="216"/>
      <c r="V4162" s="216"/>
      <c r="W4162" s="215"/>
    </row>
    <row r="4163" spans="2:23" ht="69.75" hidden="1" customHeight="1" x14ac:dyDescent="0.35">
      <c r="B4163" s="115">
        <f t="shared" si="187"/>
        <v>4158</v>
      </c>
      <c r="C4163" s="115" t="s">
        <v>3679</v>
      </c>
      <c r="D4163" s="185" t="s">
        <v>7396</v>
      </c>
      <c r="E4163" s="186"/>
      <c r="F4163" s="187"/>
      <c r="G4163" s="119">
        <v>2</v>
      </c>
      <c r="H4163" s="119"/>
      <c r="I4163" s="119">
        <v>1</v>
      </c>
      <c r="J4163" s="119">
        <v>0.2</v>
      </c>
      <c r="K4163" s="217">
        <v>45387</v>
      </c>
      <c r="L4163" s="217">
        <v>45387</v>
      </c>
      <c r="M4163" s="217">
        <v>45387</v>
      </c>
      <c r="N4163" s="115"/>
      <c r="O4163" s="115" t="s">
        <v>6284</v>
      </c>
      <c r="P4163" s="115">
        <f t="shared" si="188"/>
        <v>4</v>
      </c>
      <c r="Q4163" s="115">
        <f t="shared" si="189"/>
        <v>2024</v>
      </c>
      <c r="R4163" s="115"/>
      <c r="S4163" s="115" t="str">
        <f t="shared" si="186"/>
        <v>TMT</v>
      </c>
      <c r="T4163" s="115" t="str">
        <f>IFERROR(VLOOKUP(S4163,[1]LOKASI!$B$4:$D$19,2,0),"-")</f>
        <v>DISTRIK II</v>
      </c>
      <c r="U4163" s="216"/>
      <c r="V4163" s="216"/>
      <c r="W4163" s="215"/>
    </row>
    <row r="4164" spans="2:23" ht="69.75" hidden="1" customHeight="1" x14ac:dyDescent="0.35">
      <c r="B4164" s="115">
        <f t="shared" si="187"/>
        <v>4159</v>
      </c>
      <c r="C4164" s="115" t="s">
        <v>2301</v>
      </c>
      <c r="D4164" s="185" t="s">
        <v>7397</v>
      </c>
      <c r="E4164" s="186"/>
      <c r="F4164" s="187"/>
      <c r="G4164" s="119"/>
      <c r="H4164" s="119"/>
      <c r="I4164" s="119"/>
      <c r="J4164" s="119">
        <v>2</v>
      </c>
      <c r="K4164" s="217">
        <v>45387</v>
      </c>
      <c r="L4164" s="217">
        <v>45387</v>
      </c>
      <c r="M4164" s="217">
        <v>45387</v>
      </c>
      <c r="N4164" s="115"/>
      <c r="O4164" s="115" t="s">
        <v>7049</v>
      </c>
      <c r="P4164" s="115">
        <f t="shared" si="188"/>
        <v>4</v>
      </c>
      <c r="Q4164" s="115">
        <f t="shared" si="189"/>
        <v>2024</v>
      </c>
      <c r="R4164" s="115"/>
      <c r="S4164" s="115" t="str">
        <f t="shared" si="186"/>
        <v>SP I PDW</v>
      </c>
      <c r="T4164" s="115" t="str">
        <f>IFERROR(VLOOKUP(S4164,[1]LOKASI!$B$4:$D$19,2,0),"-")</f>
        <v>-</v>
      </c>
      <c r="U4164" s="216"/>
      <c r="V4164" s="216"/>
      <c r="W4164" s="215"/>
    </row>
    <row r="4165" spans="2:23" ht="69.75" hidden="1" customHeight="1" x14ac:dyDescent="0.35">
      <c r="B4165" s="115">
        <f t="shared" si="187"/>
        <v>4160</v>
      </c>
      <c r="C4165" s="115" t="s">
        <v>1755</v>
      </c>
      <c r="D4165" s="185" t="s">
        <v>7398</v>
      </c>
      <c r="E4165" s="186"/>
      <c r="F4165" s="187"/>
      <c r="G4165" s="119">
        <v>1</v>
      </c>
      <c r="H4165" s="119"/>
      <c r="I4165" s="119"/>
      <c r="J4165" s="119">
        <v>12</v>
      </c>
      <c r="K4165" s="217">
        <v>45388</v>
      </c>
      <c r="L4165" s="217">
        <v>45388</v>
      </c>
      <c r="M4165" s="217">
        <v>45388</v>
      </c>
      <c r="N4165" s="115"/>
      <c r="O4165" s="115" t="s">
        <v>1501</v>
      </c>
      <c r="P4165" s="115">
        <f t="shared" si="188"/>
        <v>4</v>
      </c>
      <c r="Q4165" s="115">
        <f t="shared" si="189"/>
        <v>2024</v>
      </c>
      <c r="R4165" s="115"/>
      <c r="S4165" s="115" t="str">
        <f t="shared" si="186"/>
        <v>PMB</v>
      </c>
      <c r="T4165" s="115" t="str">
        <f>IFERROR(VLOOKUP(S4165,[1]LOKASI!$B$4:$D$19,2,0),"-")</f>
        <v>DISTRIK I</v>
      </c>
      <c r="U4165" s="216"/>
      <c r="V4165" s="216"/>
      <c r="W4165" s="215"/>
    </row>
    <row r="4166" spans="2:23" ht="69.75" hidden="1" customHeight="1" x14ac:dyDescent="0.35">
      <c r="B4166" s="115">
        <f t="shared" si="187"/>
        <v>4161</v>
      </c>
      <c r="C4166" s="115" t="s">
        <v>1755</v>
      </c>
      <c r="D4166" s="185" t="s">
        <v>7399</v>
      </c>
      <c r="E4166" s="186"/>
      <c r="F4166" s="187"/>
      <c r="G4166" s="119">
        <v>1</v>
      </c>
      <c r="H4166" s="119"/>
      <c r="I4166" s="119">
        <v>1</v>
      </c>
      <c r="J4166" s="119"/>
      <c r="K4166" s="217">
        <v>45389</v>
      </c>
      <c r="L4166" s="217">
        <v>45389</v>
      </c>
      <c r="M4166" s="217">
        <v>45389</v>
      </c>
      <c r="N4166" s="115"/>
      <c r="O4166" s="115" t="s">
        <v>1044</v>
      </c>
      <c r="P4166" s="115">
        <f t="shared" si="188"/>
        <v>4</v>
      </c>
      <c r="Q4166" s="115">
        <f t="shared" si="189"/>
        <v>2024</v>
      </c>
      <c r="R4166" s="115"/>
      <c r="S4166" s="115" t="str">
        <f t="shared" ref="S4166:S4229" si="190">IF(C4166="TRUNKLINE",LEFT(O4166,25),IF(C4166="PIPING",LEFT(O4166,13),LEFT(O4166,3)))</f>
        <v>TLJ</v>
      </c>
      <c r="T4166" s="115" t="str">
        <f>IFERROR(VLOOKUP(S4166,[1]LOKASI!$B$4:$D$19,2,0),"-")</f>
        <v>DISTRIK I</v>
      </c>
      <c r="U4166" s="216"/>
      <c r="V4166" s="216"/>
      <c r="W4166" s="215"/>
    </row>
    <row r="4167" spans="2:23" ht="69.75" hidden="1" customHeight="1" x14ac:dyDescent="0.35">
      <c r="B4167" s="115">
        <f t="shared" si="187"/>
        <v>4162</v>
      </c>
      <c r="C4167" s="115" t="s">
        <v>2301</v>
      </c>
      <c r="D4167" s="185" t="s">
        <v>7400</v>
      </c>
      <c r="E4167" s="186"/>
      <c r="F4167" s="187"/>
      <c r="G4167" s="119">
        <v>1</v>
      </c>
      <c r="H4167" s="119"/>
      <c r="I4167" s="119">
        <v>1</v>
      </c>
      <c r="J4167" s="119"/>
      <c r="K4167" s="217">
        <v>45390</v>
      </c>
      <c r="L4167" s="217">
        <v>45390</v>
      </c>
      <c r="M4167" s="217">
        <v>45390</v>
      </c>
      <c r="N4167" s="115"/>
      <c r="O4167" s="115" t="s">
        <v>7401</v>
      </c>
      <c r="P4167" s="115">
        <f t="shared" si="188"/>
        <v>4</v>
      </c>
      <c r="Q4167" s="115">
        <f t="shared" si="189"/>
        <v>2024</v>
      </c>
      <c r="R4167" s="115"/>
      <c r="S4167" s="115" t="str">
        <f t="shared" si="190"/>
        <v>SKG GNK</v>
      </c>
      <c r="T4167" s="115" t="str">
        <f>IFERROR(VLOOKUP(S4167,[1]LOKASI!$B$4:$D$19,2,0),"-")</f>
        <v>-</v>
      </c>
      <c r="U4167" s="216"/>
      <c r="V4167" s="216"/>
      <c r="W4167" s="215"/>
    </row>
    <row r="4168" spans="2:23" ht="69.75" hidden="1" customHeight="1" x14ac:dyDescent="0.35">
      <c r="B4168" s="115">
        <f t="shared" ref="B4168:B4231" si="191">B4167+1</f>
        <v>4163</v>
      </c>
      <c r="C4168" s="115" t="s">
        <v>1755</v>
      </c>
      <c r="D4168" s="185" t="s">
        <v>7402</v>
      </c>
      <c r="E4168" s="186"/>
      <c r="F4168" s="187"/>
      <c r="G4168" s="119">
        <v>1</v>
      </c>
      <c r="H4168" s="119"/>
      <c r="I4168" s="119"/>
      <c r="J4168" s="119">
        <v>12</v>
      </c>
      <c r="K4168" s="217">
        <v>45393</v>
      </c>
      <c r="L4168" s="217">
        <v>45393</v>
      </c>
      <c r="M4168" s="217">
        <v>45393</v>
      </c>
      <c r="N4168" s="115"/>
      <c r="O4168" s="115" t="s">
        <v>1365</v>
      </c>
      <c r="P4168" s="115">
        <f t="shared" si="188"/>
        <v>4</v>
      </c>
      <c r="Q4168" s="115">
        <f t="shared" si="189"/>
        <v>2024</v>
      </c>
      <c r="R4168" s="115"/>
      <c r="S4168" s="115" t="str">
        <f t="shared" si="190"/>
        <v>BRG</v>
      </c>
      <c r="T4168" s="115" t="str">
        <f>IFERROR(VLOOKUP(S4168,[1]LOKASI!$B$4:$D$19,2,0),"-")</f>
        <v>DISTRIK III</v>
      </c>
      <c r="U4168" s="216"/>
      <c r="V4168" s="216"/>
      <c r="W4168" s="215"/>
    </row>
    <row r="4169" spans="2:23" ht="69.75" hidden="1" customHeight="1" x14ac:dyDescent="0.35">
      <c r="B4169" s="115">
        <f t="shared" si="191"/>
        <v>4164</v>
      </c>
      <c r="C4169" s="115" t="s">
        <v>1755</v>
      </c>
      <c r="D4169" s="185" t="s">
        <v>7403</v>
      </c>
      <c r="E4169" s="186"/>
      <c r="F4169" s="187"/>
      <c r="G4169" s="119">
        <v>1</v>
      </c>
      <c r="H4169" s="119"/>
      <c r="I4169" s="119">
        <v>1</v>
      </c>
      <c r="J4169" s="119"/>
      <c r="K4169" s="217">
        <v>45394</v>
      </c>
      <c r="L4169" s="217">
        <v>45394</v>
      </c>
      <c r="M4169" s="217">
        <v>45396</v>
      </c>
      <c r="N4169" s="115"/>
      <c r="O4169" s="115" t="s">
        <v>7263</v>
      </c>
      <c r="P4169" s="115">
        <f t="shared" si="188"/>
        <v>4</v>
      </c>
      <c r="Q4169" s="115">
        <f t="shared" si="189"/>
        <v>2024</v>
      </c>
      <c r="R4169" s="115"/>
      <c r="S4169" s="115" t="str">
        <f t="shared" si="190"/>
        <v>OGN</v>
      </c>
      <c r="T4169" s="115" t="str">
        <f>IFERROR(VLOOKUP(S4169,[1]LOKASI!$B$4:$D$19,2,0),"-")</f>
        <v>DISTRIK II</v>
      </c>
      <c r="U4169" s="216"/>
      <c r="V4169" s="216"/>
      <c r="W4169" s="215"/>
    </row>
    <row r="4170" spans="2:23" ht="69.75" hidden="1" customHeight="1" x14ac:dyDescent="0.35">
      <c r="B4170" s="115">
        <f t="shared" si="191"/>
        <v>4165</v>
      </c>
      <c r="C4170" s="115" t="s">
        <v>1300</v>
      </c>
      <c r="D4170" s="185" t="s">
        <v>7404</v>
      </c>
      <c r="E4170" s="186"/>
      <c r="F4170" s="187"/>
      <c r="G4170" s="119">
        <v>1</v>
      </c>
      <c r="H4170" s="119"/>
      <c r="I4170" s="119">
        <v>1</v>
      </c>
      <c r="J4170" s="119"/>
      <c r="K4170" s="217">
        <v>45396</v>
      </c>
      <c r="L4170" s="217">
        <v>45396</v>
      </c>
      <c r="M4170" s="217">
        <v>45396</v>
      </c>
      <c r="N4170" s="115"/>
      <c r="O4170" s="115" t="s">
        <v>5306</v>
      </c>
      <c r="P4170" s="115">
        <f t="shared" si="188"/>
        <v>4</v>
      </c>
      <c r="Q4170" s="115">
        <f t="shared" si="189"/>
        <v>2024</v>
      </c>
      <c r="R4170" s="115"/>
      <c r="S4170" s="115" t="str">
        <f t="shared" si="190"/>
        <v>PMN</v>
      </c>
      <c r="T4170" s="115" t="str">
        <f>IFERROR(VLOOKUP(S4170,[1]LOKASI!$B$4:$D$19,2,0),"-")</f>
        <v>DISTRIK III</v>
      </c>
      <c r="U4170" s="216"/>
      <c r="V4170" s="216"/>
      <c r="W4170" s="215"/>
    </row>
    <row r="4171" spans="2:23" ht="69.75" hidden="1" customHeight="1" x14ac:dyDescent="0.35">
      <c r="B4171" s="115">
        <f t="shared" si="191"/>
        <v>4166</v>
      </c>
      <c r="C4171" s="115" t="s">
        <v>1755</v>
      </c>
      <c r="D4171" s="185" t="s">
        <v>7405</v>
      </c>
      <c r="E4171" s="186"/>
      <c r="F4171" s="187"/>
      <c r="G4171" s="119">
        <v>1</v>
      </c>
      <c r="H4171" s="119"/>
      <c r="I4171" s="119">
        <v>1</v>
      </c>
      <c r="J4171" s="119"/>
      <c r="K4171" s="217">
        <v>45398</v>
      </c>
      <c r="L4171" s="217">
        <v>45398</v>
      </c>
      <c r="M4171" s="217">
        <v>45398</v>
      </c>
      <c r="N4171" s="115"/>
      <c r="O4171" s="115" t="s">
        <v>1135</v>
      </c>
      <c r="P4171" s="115">
        <f t="shared" si="188"/>
        <v>4</v>
      </c>
      <c r="Q4171" s="115">
        <f t="shared" si="189"/>
        <v>2024</v>
      </c>
      <c r="R4171" s="115"/>
      <c r="S4171" s="115" t="str">
        <f t="shared" si="190"/>
        <v>TLJ</v>
      </c>
      <c r="T4171" s="115" t="str">
        <f>IFERROR(VLOOKUP(S4171,[1]LOKASI!$B$4:$D$19,2,0),"-")</f>
        <v>DISTRIK I</v>
      </c>
      <c r="U4171" s="216"/>
      <c r="V4171" s="216"/>
      <c r="W4171" s="215"/>
    </row>
    <row r="4172" spans="2:23" ht="69.75" hidden="1" customHeight="1" x14ac:dyDescent="0.35">
      <c r="B4172" s="115">
        <f t="shared" si="191"/>
        <v>4167</v>
      </c>
      <c r="C4172" s="115" t="s">
        <v>1755</v>
      </c>
      <c r="D4172" s="185" t="s">
        <v>7406</v>
      </c>
      <c r="E4172" s="186"/>
      <c r="F4172" s="187"/>
      <c r="G4172" s="119">
        <v>1</v>
      </c>
      <c r="H4172" s="119"/>
      <c r="I4172" s="119"/>
      <c r="J4172" s="119">
        <v>24</v>
      </c>
      <c r="K4172" s="217">
        <v>45398</v>
      </c>
      <c r="L4172" s="217">
        <v>45398</v>
      </c>
      <c r="M4172" s="217">
        <v>45398</v>
      </c>
      <c r="N4172" s="115"/>
      <c r="O4172" s="115" t="s">
        <v>3186</v>
      </c>
      <c r="P4172" s="115">
        <f t="shared" si="188"/>
        <v>4</v>
      </c>
      <c r="Q4172" s="115">
        <f t="shared" si="189"/>
        <v>2024</v>
      </c>
      <c r="R4172" s="115"/>
      <c r="S4172" s="115" t="str">
        <f t="shared" si="190"/>
        <v>OGN</v>
      </c>
      <c r="T4172" s="115" t="str">
        <f>IFERROR(VLOOKUP(S4172,[1]LOKASI!$B$4:$D$19,2,0),"-")</f>
        <v>DISTRIK II</v>
      </c>
      <c r="U4172" s="216"/>
      <c r="V4172" s="216"/>
      <c r="W4172" s="215"/>
    </row>
    <row r="4173" spans="2:23" ht="69.75" hidden="1" customHeight="1" x14ac:dyDescent="0.35">
      <c r="B4173" s="115">
        <f t="shared" si="191"/>
        <v>4168</v>
      </c>
      <c r="C4173" s="115" t="s">
        <v>1755</v>
      </c>
      <c r="D4173" s="185" t="s">
        <v>7407</v>
      </c>
      <c r="E4173" s="186"/>
      <c r="F4173" s="187"/>
      <c r="G4173" s="119">
        <v>1</v>
      </c>
      <c r="H4173" s="119"/>
      <c r="I4173" s="119">
        <v>1</v>
      </c>
      <c r="J4173" s="119"/>
      <c r="K4173" s="217">
        <v>45400</v>
      </c>
      <c r="L4173" s="217">
        <v>45400</v>
      </c>
      <c r="M4173" s="217">
        <v>45400</v>
      </c>
      <c r="N4173" s="115"/>
      <c r="O4173" s="115" t="s">
        <v>1355</v>
      </c>
      <c r="P4173" s="115">
        <f t="shared" ref="P4173:P4236" si="192">MONTH(M4173)</f>
        <v>4</v>
      </c>
      <c r="Q4173" s="115">
        <f t="shared" ref="Q4173:Q4236" si="193">YEAR(M4173)</f>
        <v>2024</v>
      </c>
      <c r="R4173" s="115"/>
      <c r="S4173" s="115" t="str">
        <f t="shared" si="190"/>
        <v>BRG</v>
      </c>
      <c r="T4173" s="115" t="str">
        <f>IFERROR(VLOOKUP(S4173,[1]LOKASI!$B$4:$D$19,2,0),"-")</f>
        <v>DISTRIK III</v>
      </c>
      <c r="U4173" s="216"/>
      <c r="V4173" s="216"/>
      <c r="W4173" s="215"/>
    </row>
    <row r="4174" spans="2:23" ht="69.75" hidden="1" customHeight="1" x14ac:dyDescent="0.35">
      <c r="B4174" s="115">
        <f t="shared" si="191"/>
        <v>4169</v>
      </c>
      <c r="C4174" s="115" t="s">
        <v>1755</v>
      </c>
      <c r="D4174" s="185" t="s">
        <v>7408</v>
      </c>
      <c r="E4174" s="186"/>
      <c r="F4174" s="187"/>
      <c r="G4174" s="119"/>
      <c r="H4174" s="119"/>
      <c r="I4174" s="119"/>
      <c r="J4174" s="119">
        <v>5</v>
      </c>
      <c r="K4174" s="217">
        <v>45404</v>
      </c>
      <c r="L4174" s="217">
        <v>45404</v>
      </c>
      <c r="M4174" s="217">
        <v>45404</v>
      </c>
      <c r="N4174" s="115"/>
      <c r="O4174" s="115" t="s">
        <v>1508</v>
      </c>
      <c r="P4174" s="115">
        <f t="shared" si="192"/>
        <v>4</v>
      </c>
      <c r="Q4174" s="115">
        <f t="shared" si="193"/>
        <v>2024</v>
      </c>
      <c r="R4174" s="115"/>
      <c r="S4174" s="115" t="str">
        <f t="shared" si="190"/>
        <v>PMB</v>
      </c>
      <c r="T4174" s="115" t="str">
        <f>IFERROR(VLOOKUP(S4174,[1]LOKASI!$B$4:$D$19,2,0),"-")</f>
        <v>DISTRIK I</v>
      </c>
      <c r="U4174" s="216"/>
      <c r="V4174" s="216"/>
      <c r="W4174" s="215"/>
    </row>
    <row r="4175" spans="2:23" ht="69.75" hidden="1" customHeight="1" x14ac:dyDescent="0.35">
      <c r="B4175" s="115">
        <f t="shared" si="191"/>
        <v>4170</v>
      </c>
      <c r="C4175" s="115" t="s">
        <v>1755</v>
      </c>
      <c r="D4175" s="185" t="s">
        <v>7409</v>
      </c>
      <c r="E4175" s="186"/>
      <c r="F4175" s="187"/>
      <c r="G4175" s="119"/>
      <c r="H4175" s="119"/>
      <c r="I4175" s="119"/>
      <c r="J4175" s="119">
        <v>12</v>
      </c>
      <c r="K4175" s="217">
        <v>45399</v>
      </c>
      <c r="L4175" s="217">
        <v>45399</v>
      </c>
      <c r="M4175" s="217">
        <v>45406</v>
      </c>
      <c r="N4175" s="115"/>
      <c r="O4175" s="115" t="s">
        <v>1133</v>
      </c>
      <c r="P4175" s="115">
        <f t="shared" si="192"/>
        <v>4</v>
      </c>
      <c r="Q4175" s="115">
        <f t="shared" si="193"/>
        <v>2024</v>
      </c>
      <c r="R4175" s="115"/>
      <c r="S4175" s="115" t="str">
        <f t="shared" si="190"/>
        <v>TLJ</v>
      </c>
      <c r="T4175" s="115" t="str">
        <f>IFERROR(VLOOKUP(S4175,[1]LOKASI!$B$4:$D$19,2,0),"-")</f>
        <v>DISTRIK I</v>
      </c>
      <c r="U4175" s="216"/>
      <c r="V4175" s="216"/>
      <c r="W4175" s="215"/>
    </row>
    <row r="4176" spans="2:23" ht="69.75" hidden="1" customHeight="1" x14ac:dyDescent="0.35">
      <c r="B4176" s="115">
        <f t="shared" si="191"/>
        <v>4171</v>
      </c>
      <c r="C4176" s="115" t="s">
        <v>1755</v>
      </c>
      <c r="D4176" s="185" t="s">
        <v>7410</v>
      </c>
      <c r="E4176" s="186"/>
      <c r="F4176" s="187"/>
      <c r="G4176" s="119"/>
      <c r="H4176" s="119"/>
      <c r="I4176" s="119"/>
      <c r="J4176" s="119">
        <v>1</v>
      </c>
      <c r="K4176" s="217">
        <v>45406</v>
      </c>
      <c r="L4176" s="217">
        <v>45406</v>
      </c>
      <c r="M4176" s="217">
        <v>45406</v>
      </c>
      <c r="N4176" s="115"/>
      <c r="O4176" s="115" t="s">
        <v>1361</v>
      </c>
      <c r="P4176" s="115">
        <f t="shared" si="192"/>
        <v>4</v>
      </c>
      <c r="Q4176" s="115">
        <f t="shared" si="193"/>
        <v>2024</v>
      </c>
      <c r="R4176" s="115"/>
      <c r="S4176" s="115" t="str">
        <f t="shared" si="190"/>
        <v>BRG</v>
      </c>
      <c r="T4176" s="115" t="str">
        <f>IFERROR(VLOOKUP(S4176,[1]LOKASI!$B$4:$D$19,2,0),"-")</f>
        <v>DISTRIK III</v>
      </c>
      <c r="U4176" s="216"/>
      <c r="V4176" s="216"/>
      <c r="W4176" s="215"/>
    </row>
    <row r="4177" spans="2:23" ht="69.75" hidden="1" customHeight="1" x14ac:dyDescent="0.35">
      <c r="B4177" s="115">
        <f t="shared" si="191"/>
        <v>4172</v>
      </c>
      <c r="C4177" s="115" t="s">
        <v>3679</v>
      </c>
      <c r="D4177" s="185" t="s">
        <v>7411</v>
      </c>
      <c r="E4177" s="186"/>
      <c r="F4177" s="187"/>
      <c r="G4177" s="119"/>
      <c r="H4177" s="119"/>
      <c r="I4177" s="119"/>
      <c r="J4177" s="119">
        <v>12</v>
      </c>
      <c r="K4177" s="217">
        <v>45407</v>
      </c>
      <c r="L4177" s="217">
        <v>45407</v>
      </c>
      <c r="M4177" s="217">
        <v>45407</v>
      </c>
      <c r="N4177" s="115"/>
      <c r="O4177" s="115" t="s">
        <v>1829</v>
      </c>
      <c r="P4177" s="115">
        <f t="shared" si="192"/>
        <v>4</v>
      </c>
      <c r="Q4177" s="115">
        <f t="shared" si="193"/>
        <v>2024</v>
      </c>
      <c r="R4177" s="115"/>
      <c r="S4177" s="115" t="str">
        <f t="shared" si="190"/>
        <v>GNK</v>
      </c>
      <c r="T4177" s="115" t="str">
        <f>IFERROR(VLOOKUP(S4177,[1]LOKASI!$B$4:$D$19,2,0),"-")</f>
        <v>DISTRIK I</v>
      </c>
      <c r="U4177" s="216"/>
      <c r="V4177" s="216"/>
      <c r="W4177" s="215"/>
    </row>
    <row r="4178" spans="2:23" ht="69.75" hidden="1" customHeight="1" x14ac:dyDescent="0.35">
      <c r="B4178" s="115">
        <f t="shared" si="191"/>
        <v>4173</v>
      </c>
      <c r="C4178" s="115" t="s">
        <v>3679</v>
      </c>
      <c r="D4178" s="185" t="s">
        <v>7412</v>
      </c>
      <c r="E4178" s="186"/>
      <c r="F4178" s="187"/>
      <c r="G4178" s="119">
        <v>1</v>
      </c>
      <c r="H4178" s="119"/>
      <c r="I4178" s="119">
        <v>1</v>
      </c>
      <c r="J4178" s="119"/>
      <c r="K4178" s="217">
        <v>45407</v>
      </c>
      <c r="L4178" s="217">
        <v>45407</v>
      </c>
      <c r="M4178" s="217">
        <v>45407</v>
      </c>
      <c r="N4178" s="115"/>
      <c r="O4178" s="115" t="s">
        <v>1829</v>
      </c>
      <c r="P4178" s="115">
        <f t="shared" si="192"/>
        <v>4</v>
      </c>
      <c r="Q4178" s="115">
        <f t="shared" si="193"/>
        <v>2024</v>
      </c>
      <c r="R4178" s="115"/>
      <c r="S4178" s="115" t="str">
        <f t="shared" si="190"/>
        <v>GNK</v>
      </c>
      <c r="T4178" s="115" t="str">
        <f>IFERROR(VLOOKUP(S4178,[1]LOKASI!$B$4:$D$19,2,0),"-")</f>
        <v>DISTRIK I</v>
      </c>
      <c r="U4178" s="216"/>
      <c r="V4178" s="216"/>
      <c r="W4178" s="215"/>
    </row>
    <row r="4179" spans="2:23" ht="69.75" hidden="1" customHeight="1" x14ac:dyDescent="0.35">
      <c r="B4179" s="115">
        <f t="shared" si="191"/>
        <v>4174</v>
      </c>
      <c r="C4179" s="115" t="s">
        <v>1755</v>
      </c>
      <c r="D4179" s="185" t="s">
        <v>7413</v>
      </c>
      <c r="E4179" s="186"/>
      <c r="F4179" s="187"/>
      <c r="G4179" s="119"/>
      <c r="H4179" s="119"/>
      <c r="I4179" s="119"/>
      <c r="J4179" s="119"/>
      <c r="K4179" s="217">
        <v>45318</v>
      </c>
      <c r="L4179" s="217">
        <v>45318</v>
      </c>
      <c r="M4179" s="217">
        <v>45408</v>
      </c>
      <c r="N4179" s="115"/>
      <c r="O4179" s="115" t="s">
        <v>2167</v>
      </c>
      <c r="P4179" s="115">
        <f t="shared" si="192"/>
        <v>4</v>
      </c>
      <c r="Q4179" s="115">
        <f t="shared" si="193"/>
        <v>2024</v>
      </c>
      <c r="R4179" s="115"/>
      <c r="S4179" s="115" t="str">
        <f t="shared" si="190"/>
        <v>OGN</v>
      </c>
      <c r="T4179" s="115" t="str">
        <f>IFERROR(VLOOKUP(S4179,[1]LOKASI!$B$4:$D$19,2,0),"-")</f>
        <v>DISTRIK II</v>
      </c>
      <c r="U4179" s="216"/>
      <c r="V4179" s="216"/>
      <c r="W4179" s="215"/>
    </row>
    <row r="4180" spans="2:23" ht="69.75" hidden="1" customHeight="1" x14ac:dyDescent="0.35">
      <c r="B4180" s="115">
        <f t="shared" si="191"/>
        <v>4175</v>
      </c>
      <c r="C4180" s="115" t="s">
        <v>1755</v>
      </c>
      <c r="D4180" s="185" t="s">
        <v>7414</v>
      </c>
      <c r="E4180" s="186"/>
      <c r="F4180" s="187"/>
      <c r="G4180" s="119">
        <v>1</v>
      </c>
      <c r="H4180" s="119"/>
      <c r="I4180" s="119"/>
      <c r="J4180" s="119">
        <v>12</v>
      </c>
      <c r="K4180" s="217">
        <v>45408</v>
      </c>
      <c r="L4180" s="217">
        <v>45408</v>
      </c>
      <c r="M4180" s="217">
        <v>45408</v>
      </c>
      <c r="N4180" s="115"/>
      <c r="O4180" s="115" t="s">
        <v>1370</v>
      </c>
      <c r="P4180" s="115">
        <f t="shared" si="192"/>
        <v>4</v>
      </c>
      <c r="Q4180" s="115">
        <f t="shared" si="193"/>
        <v>2024</v>
      </c>
      <c r="R4180" s="115"/>
      <c r="S4180" s="115" t="str">
        <f t="shared" si="190"/>
        <v>BRG</v>
      </c>
      <c r="T4180" s="115" t="str">
        <f>IFERROR(VLOOKUP(S4180,[1]LOKASI!$B$4:$D$19,2,0),"-")</f>
        <v>DISTRIK III</v>
      </c>
      <c r="U4180" s="216"/>
      <c r="V4180" s="216"/>
      <c r="W4180" s="215"/>
    </row>
    <row r="4181" spans="2:23" ht="69.75" hidden="1" customHeight="1" x14ac:dyDescent="0.35">
      <c r="B4181" s="115">
        <f t="shared" si="191"/>
        <v>4176</v>
      </c>
      <c r="C4181" s="115" t="s">
        <v>1755</v>
      </c>
      <c r="D4181" s="185" t="s">
        <v>7415</v>
      </c>
      <c r="E4181" s="186"/>
      <c r="F4181" s="187"/>
      <c r="G4181" s="119">
        <v>1</v>
      </c>
      <c r="H4181" s="119"/>
      <c r="I4181" s="119"/>
      <c r="J4181" s="119">
        <v>48</v>
      </c>
      <c r="K4181" s="217">
        <v>45408</v>
      </c>
      <c r="L4181" s="217">
        <v>45408</v>
      </c>
      <c r="M4181" s="217">
        <v>45408</v>
      </c>
      <c r="N4181" s="115"/>
      <c r="O4181" s="115" t="s">
        <v>1373</v>
      </c>
      <c r="P4181" s="115">
        <f t="shared" si="192"/>
        <v>4</v>
      </c>
      <c r="Q4181" s="115">
        <f t="shared" si="193"/>
        <v>2024</v>
      </c>
      <c r="R4181" s="115"/>
      <c r="S4181" s="115" t="str">
        <f t="shared" si="190"/>
        <v>BRG</v>
      </c>
      <c r="T4181" s="115" t="str">
        <f>IFERROR(VLOOKUP(S4181,[1]LOKASI!$B$4:$D$19,2,0),"-")</f>
        <v>DISTRIK III</v>
      </c>
      <c r="U4181" s="216"/>
      <c r="V4181" s="216"/>
      <c r="W4181" s="215"/>
    </row>
    <row r="4182" spans="2:23" ht="69.75" hidden="1" customHeight="1" x14ac:dyDescent="0.35">
      <c r="B4182" s="115">
        <f t="shared" si="191"/>
        <v>4177</v>
      </c>
      <c r="C4182" s="115" t="s">
        <v>1755</v>
      </c>
      <c r="D4182" s="185" t="s">
        <v>7416</v>
      </c>
      <c r="E4182" s="186"/>
      <c r="F4182" s="187"/>
      <c r="G4182" s="119" t="s">
        <v>7417</v>
      </c>
      <c r="H4182" s="119"/>
      <c r="I4182" s="119"/>
      <c r="J4182" s="119"/>
      <c r="K4182" s="217">
        <v>45409</v>
      </c>
      <c r="L4182" s="217">
        <v>45409</v>
      </c>
      <c r="M4182" s="217">
        <v>45409</v>
      </c>
      <c r="N4182" s="115"/>
      <c r="O4182" s="115" t="s">
        <v>2644</v>
      </c>
      <c r="P4182" s="115">
        <f t="shared" si="192"/>
        <v>4</v>
      </c>
      <c r="Q4182" s="115">
        <f t="shared" si="193"/>
        <v>2024</v>
      </c>
      <c r="R4182" s="115"/>
      <c r="S4182" s="115" t="str">
        <f t="shared" si="190"/>
        <v>GNK</v>
      </c>
      <c r="T4182" s="115" t="str">
        <f>IFERROR(VLOOKUP(S4182,[1]LOKASI!$B$4:$D$19,2,0),"-")</f>
        <v>DISTRIK I</v>
      </c>
      <c r="U4182" s="216"/>
      <c r="V4182" s="216"/>
      <c r="W4182" s="215"/>
    </row>
    <row r="4183" spans="2:23" ht="69.75" hidden="1" customHeight="1" x14ac:dyDescent="0.35">
      <c r="B4183" s="115">
        <f t="shared" si="191"/>
        <v>4178</v>
      </c>
      <c r="C4183" s="115" t="s">
        <v>2301</v>
      </c>
      <c r="D4183" s="185" t="s">
        <v>7418</v>
      </c>
      <c r="E4183" s="186"/>
      <c r="F4183" s="187"/>
      <c r="G4183" s="119"/>
      <c r="H4183" s="119"/>
      <c r="I4183" s="119"/>
      <c r="J4183" s="119"/>
      <c r="K4183" s="217">
        <v>45410</v>
      </c>
      <c r="L4183" s="217">
        <v>45410</v>
      </c>
      <c r="M4183" s="217">
        <v>45410</v>
      </c>
      <c r="N4183" s="115"/>
      <c r="O4183" s="115" t="s">
        <v>1960</v>
      </c>
      <c r="P4183" s="115">
        <f t="shared" si="192"/>
        <v>4</v>
      </c>
      <c r="Q4183" s="115">
        <f t="shared" si="193"/>
        <v>2024</v>
      </c>
      <c r="R4183" s="115"/>
      <c r="S4183" s="115" t="str">
        <f t="shared" si="190"/>
        <v>SKG LBK</v>
      </c>
      <c r="T4183" s="115" t="str">
        <f>IFERROR(VLOOKUP(S4183,[1]LOKASI!$B$4:$D$19,2,0),"-")</f>
        <v>-</v>
      </c>
      <c r="U4183" s="216"/>
      <c r="V4183" s="216"/>
      <c r="W4183" s="215"/>
    </row>
    <row r="4184" spans="2:23" ht="69.75" hidden="1" customHeight="1" x14ac:dyDescent="0.35">
      <c r="B4184" s="115">
        <f t="shared" si="191"/>
        <v>4179</v>
      </c>
      <c r="C4184" s="115" t="s">
        <v>1755</v>
      </c>
      <c r="D4184" s="185" t="s">
        <v>7419</v>
      </c>
      <c r="E4184" s="186"/>
      <c r="F4184" s="187"/>
      <c r="G4184" s="119">
        <v>1</v>
      </c>
      <c r="H4184" s="119"/>
      <c r="I4184" s="119"/>
      <c r="J4184" s="119">
        <v>12</v>
      </c>
      <c r="K4184" s="217">
        <v>45410</v>
      </c>
      <c r="L4184" s="217">
        <v>45410</v>
      </c>
      <c r="M4184" s="217">
        <v>45410</v>
      </c>
      <c r="N4184" s="115"/>
      <c r="O4184" s="115" t="s">
        <v>7243</v>
      </c>
      <c r="P4184" s="115">
        <f t="shared" si="192"/>
        <v>4</v>
      </c>
      <c r="Q4184" s="115">
        <f t="shared" si="193"/>
        <v>2024</v>
      </c>
      <c r="R4184" s="115"/>
      <c r="S4184" s="115" t="str">
        <f t="shared" si="190"/>
        <v>OGN</v>
      </c>
      <c r="T4184" s="115" t="str">
        <f>IFERROR(VLOOKUP(S4184,[1]LOKASI!$B$4:$D$19,2,0),"-")</f>
        <v>DISTRIK II</v>
      </c>
      <c r="U4184" s="216"/>
      <c r="V4184" s="216"/>
      <c r="W4184" s="215"/>
    </row>
    <row r="4185" spans="2:23" ht="69.75" hidden="1" customHeight="1" x14ac:dyDescent="0.35">
      <c r="B4185" s="115">
        <f t="shared" si="191"/>
        <v>4180</v>
      </c>
      <c r="C4185" s="115" t="s">
        <v>1755</v>
      </c>
      <c r="D4185" s="185" t="s">
        <v>7420</v>
      </c>
      <c r="E4185" s="186"/>
      <c r="F4185" s="187"/>
      <c r="G4185" s="119"/>
      <c r="H4185" s="119"/>
      <c r="I4185" s="119"/>
      <c r="J4185" s="119">
        <v>24</v>
      </c>
      <c r="K4185" s="217">
        <v>45411</v>
      </c>
      <c r="L4185" s="217">
        <v>45411</v>
      </c>
      <c r="M4185" s="217">
        <v>45411</v>
      </c>
      <c r="N4185" s="115"/>
      <c r="O4185" s="115" t="s">
        <v>1424</v>
      </c>
      <c r="P4185" s="115">
        <f t="shared" si="192"/>
        <v>4</v>
      </c>
      <c r="Q4185" s="115">
        <f t="shared" si="193"/>
        <v>2024</v>
      </c>
      <c r="R4185" s="115"/>
      <c r="S4185" s="115" t="str">
        <f t="shared" si="190"/>
        <v>GNK</v>
      </c>
      <c r="T4185" s="115" t="str">
        <f>IFERROR(VLOOKUP(S4185,[1]LOKASI!$B$4:$D$19,2,0),"-")</f>
        <v>DISTRIK I</v>
      </c>
      <c r="U4185" s="216"/>
      <c r="V4185" s="216"/>
      <c r="W4185" s="215"/>
    </row>
    <row r="4186" spans="2:23" ht="69.75" hidden="1" customHeight="1" x14ac:dyDescent="0.35">
      <c r="B4186" s="115">
        <f t="shared" si="191"/>
        <v>4181</v>
      </c>
      <c r="C4186" s="115" t="s">
        <v>1755</v>
      </c>
      <c r="D4186" s="185" t="s">
        <v>7421</v>
      </c>
      <c r="E4186" s="186"/>
      <c r="F4186" s="187"/>
      <c r="G4186" s="119"/>
      <c r="H4186" s="119"/>
      <c r="I4186" s="119"/>
      <c r="J4186" s="119">
        <v>1</v>
      </c>
      <c r="K4186" s="217">
        <v>45412</v>
      </c>
      <c r="L4186" s="217">
        <v>45412</v>
      </c>
      <c r="M4186" s="217">
        <v>45412</v>
      </c>
      <c r="N4186" s="115"/>
      <c r="O4186" s="115" t="s">
        <v>1464</v>
      </c>
      <c r="P4186" s="115">
        <f t="shared" si="192"/>
        <v>4</v>
      </c>
      <c r="Q4186" s="115">
        <f t="shared" si="193"/>
        <v>2024</v>
      </c>
      <c r="R4186" s="115"/>
      <c r="S4186" s="115" t="str">
        <f t="shared" si="190"/>
        <v>LBK</v>
      </c>
      <c r="T4186" s="115" t="str">
        <f>IFERROR(VLOOKUP(S4186,[1]LOKASI!$B$4:$D$19,2,0),"-")</f>
        <v>DISTRIK I</v>
      </c>
      <c r="U4186" s="216"/>
      <c r="V4186" s="216"/>
      <c r="W4186" s="215"/>
    </row>
    <row r="4187" spans="2:23" ht="69.75" hidden="1" customHeight="1" x14ac:dyDescent="0.35">
      <c r="B4187" s="115">
        <f t="shared" si="191"/>
        <v>4182</v>
      </c>
      <c r="C4187" s="115" t="s">
        <v>1755</v>
      </c>
      <c r="D4187" s="185" t="s">
        <v>7422</v>
      </c>
      <c r="E4187" s="186"/>
      <c r="F4187" s="187"/>
      <c r="G4187" s="119">
        <v>1</v>
      </c>
      <c r="H4187" s="119"/>
      <c r="I4187" s="119"/>
      <c r="J4187" s="119">
        <v>36</v>
      </c>
      <c r="K4187" s="217">
        <v>45412</v>
      </c>
      <c r="L4187" s="217">
        <v>45412</v>
      </c>
      <c r="M4187" s="217">
        <v>45412</v>
      </c>
      <c r="N4187" s="115"/>
      <c r="O4187" s="115" t="s">
        <v>169</v>
      </c>
      <c r="P4187" s="115">
        <f t="shared" si="192"/>
        <v>4</v>
      </c>
      <c r="Q4187" s="115">
        <f t="shared" si="193"/>
        <v>2024</v>
      </c>
      <c r="R4187" s="115"/>
      <c r="S4187" s="115" t="str">
        <f t="shared" si="190"/>
        <v>TLJ</v>
      </c>
      <c r="T4187" s="115" t="str">
        <f>IFERROR(VLOOKUP(S4187,[1]LOKASI!$B$4:$D$19,2,0),"-")</f>
        <v>DISTRIK I</v>
      </c>
      <c r="U4187" s="216"/>
      <c r="V4187" s="216"/>
      <c r="W4187" s="215"/>
    </row>
    <row r="4188" spans="2:23" ht="69.75" hidden="1" customHeight="1" x14ac:dyDescent="0.35">
      <c r="B4188" s="115">
        <f t="shared" si="191"/>
        <v>4183</v>
      </c>
      <c r="C4188" s="115" t="s">
        <v>1755</v>
      </c>
      <c r="D4188" s="185" t="s">
        <v>7423</v>
      </c>
      <c r="E4188" s="186"/>
      <c r="F4188" s="187"/>
      <c r="G4188" s="119"/>
      <c r="H4188" s="119"/>
      <c r="I4188" s="119"/>
      <c r="J4188" s="119">
        <v>5</v>
      </c>
      <c r="K4188" s="217">
        <v>45412</v>
      </c>
      <c r="L4188" s="217">
        <v>45412</v>
      </c>
      <c r="M4188" s="217">
        <v>45412</v>
      </c>
      <c r="N4188" s="115"/>
      <c r="O4188" s="115" t="s">
        <v>1359</v>
      </c>
      <c r="P4188" s="115">
        <f t="shared" si="192"/>
        <v>4</v>
      </c>
      <c r="Q4188" s="115">
        <f t="shared" si="193"/>
        <v>2024</v>
      </c>
      <c r="R4188" s="115"/>
      <c r="S4188" s="115" t="str">
        <f t="shared" si="190"/>
        <v>BRG</v>
      </c>
      <c r="T4188" s="115" t="str">
        <f>IFERROR(VLOOKUP(S4188,[1]LOKASI!$B$4:$D$19,2,0),"-")</f>
        <v>DISTRIK III</v>
      </c>
      <c r="U4188" s="216"/>
      <c r="V4188" s="216"/>
      <c r="W4188" s="215"/>
    </row>
    <row r="4189" spans="2:23" ht="69.75" hidden="1" customHeight="1" x14ac:dyDescent="0.35">
      <c r="B4189" s="115">
        <f t="shared" si="191"/>
        <v>4184</v>
      </c>
      <c r="C4189" s="115" t="s">
        <v>1755</v>
      </c>
      <c r="D4189" s="185" t="s">
        <v>7424</v>
      </c>
      <c r="E4189" s="186"/>
      <c r="F4189" s="187"/>
      <c r="G4189" s="119">
        <v>1</v>
      </c>
      <c r="H4189" s="119">
        <v>1</v>
      </c>
      <c r="I4189" s="119"/>
      <c r="J4189" s="119"/>
      <c r="K4189" s="217">
        <v>45412</v>
      </c>
      <c r="L4189" s="217">
        <v>45412</v>
      </c>
      <c r="M4189" s="217">
        <v>45412</v>
      </c>
      <c r="N4189" s="115"/>
      <c r="O4189" s="115" t="s">
        <v>1368</v>
      </c>
      <c r="P4189" s="115">
        <f t="shared" si="192"/>
        <v>4</v>
      </c>
      <c r="Q4189" s="115">
        <f t="shared" si="193"/>
        <v>2024</v>
      </c>
      <c r="R4189" s="115"/>
      <c r="S4189" s="115" t="str">
        <f t="shared" si="190"/>
        <v>BRG</v>
      </c>
      <c r="T4189" s="115" t="str">
        <f>IFERROR(VLOOKUP(S4189,[1]LOKASI!$B$4:$D$19,2,0),"-")</f>
        <v>DISTRIK III</v>
      </c>
      <c r="U4189" s="216"/>
      <c r="V4189" s="216"/>
      <c r="W4189" s="215"/>
    </row>
    <row r="4190" spans="2:23" ht="69.75" hidden="1" customHeight="1" x14ac:dyDescent="0.35">
      <c r="B4190" s="115">
        <f t="shared" si="191"/>
        <v>4185</v>
      </c>
      <c r="C4190" s="115" t="s">
        <v>2301</v>
      </c>
      <c r="D4190" s="185" t="s">
        <v>7425</v>
      </c>
      <c r="E4190" s="186"/>
      <c r="F4190" s="187"/>
      <c r="G4190" s="119"/>
      <c r="H4190" s="119"/>
      <c r="I4190" s="119"/>
      <c r="J4190" s="119">
        <v>7</v>
      </c>
      <c r="K4190" s="224">
        <f>L4190</f>
        <v>45413</v>
      </c>
      <c r="L4190" s="217">
        <v>45413</v>
      </c>
      <c r="M4190" s="217">
        <v>45413</v>
      </c>
      <c r="N4190" s="115"/>
      <c r="O4190" s="115" t="s">
        <v>1560</v>
      </c>
      <c r="P4190" s="115">
        <f t="shared" si="192"/>
        <v>5</v>
      </c>
      <c r="Q4190" s="115">
        <f t="shared" si="193"/>
        <v>2024</v>
      </c>
      <c r="R4190" s="115"/>
      <c r="S4190" s="115" t="str">
        <f t="shared" si="190"/>
        <v>SP VII TLJ</v>
      </c>
      <c r="T4190" s="115" t="str">
        <f>IFERROR(VLOOKUP(S4190,[1]LOKASI!$B$4:$D$19,2,0),"-")</f>
        <v>-</v>
      </c>
      <c r="U4190" s="216"/>
      <c r="V4190" s="216"/>
      <c r="W4190" s="215"/>
    </row>
    <row r="4191" spans="2:23" ht="69.75" hidden="1" customHeight="1" x14ac:dyDescent="0.35">
      <c r="B4191" s="115">
        <f t="shared" si="191"/>
        <v>4186</v>
      </c>
      <c r="C4191" s="115" t="s">
        <v>1755</v>
      </c>
      <c r="D4191" s="185" t="s">
        <v>7426</v>
      </c>
      <c r="E4191" s="186"/>
      <c r="F4191" s="187"/>
      <c r="G4191" s="119">
        <v>1</v>
      </c>
      <c r="H4191" s="119"/>
      <c r="I4191" s="119">
        <v>1</v>
      </c>
      <c r="J4191" s="119"/>
      <c r="K4191" s="224">
        <f t="shared" ref="K4191:K4254" si="194">L4191</f>
        <v>45413</v>
      </c>
      <c r="L4191" s="217">
        <v>45413</v>
      </c>
      <c r="M4191" s="217">
        <v>45413</v>
      </c>
      <c r="N4191" s="115"/>
      <c r="O4191" s="115" t="s">
        <v>1680</v>
      </c>
      <c r="P4191" s="115">
        <f t="shared" si="192"/>
        <v>5</v>
      </c>
      <c r="Q4191" s="115">
        <f t="shared" si="193"/>
        <v>2024</v>
      </c>
      <c r="R4191" s="115"/>
      <c r="S4191" s="115" t="str">
        <f t="shared" si="190"/>
        <v>TTB</v>
      </c>
      <c r="T4191" s="115" t="str">
        <f>IFERROR(VLOOKUP(S4191,[1]LOKASI!$B$4:$D$19,2,0),"-")</f>
        <v>DISTRIK II</v>
      </c>
      <c r="U4191" s="216"/>
      <c r="V4191" s="216"/>
      <c r="W4191" s="215"/>
    </row>
    <row r="4192" spans="2:23" ht="69.75" hidden="1" customHeight="1" x14ac:dyDescent="0.35">
      <c r="B4192" s="115">
        <f t="shared" si="191"/>
        <v>4187</v>
      </c>
      <c r="C4192" s="115" t="s">
        <v>1755</v>
      </c>
      <c r="D4192" s="185" t="s">
        <v>7427</v>
      </c>
      <c r="E4192" s="186"/>
      <c r="F4192" s="187"/>
      <c r="G4192" s="119"/>
      <c r="H4192" s="119"/>
      <c r="I4192" s="119"/>
      <c r="J4192" s="119">
        <v>15</v>
      </c>
      <c r="K4192" s="224">
        <f t="shared" si="194"/>
        <v>45413</v>
      </c>
      <c r="L4192" s="217">
        <v>45413</v>
      </c>
      <c r="M4192" s="217">
        <v>45413</v>
      </c>
      <c r="N4192" s="115"/>
      <c r="O4192" s="115" t="s">
        <v>1368</v>
      </c>
      <c r="P4192" s="115">
        <f t="shared" si="192"/>
        <v>5</v>
      </c>
      <c r="Q4192" s="115">
        <f t="shared" si="193"/>
        <v>2024</v>
      </c>
      <c r="R4192" s="115"/>
      <c r="S4192" s="115" t="str">
        <f t="shared" si="190"/>
        <v>BRG</v>
      </c>
      <c r="T4192" s="115" t="str">
        <f>IFERROR(VLOOKUP(S4192,[1]LOKASI!$B$4:$D$19,2,0),"-")</f>
        <v>DISTRIK III</v>
      </c>
      <c r="U4192" s="216"/>
      <c r="V4192" s="216"/>
      <c r="W4192" s="215"/>
    </row>
    <row r="4193" spans="2:23" ht="69.75" hidden="1" customHeight="1" x14ac:dyDescent="0.35">
      <c r="B4193" s="115">
        <f t="shared" si="191"/>
        <v>4188</v>
      </c>
      <c r="C4193" s="115" t="s">
        <v>3679</v>
      </c>
      <c r="D4193" s="185" t="s">
        <v>7428</v>
      </c>
      <c r="E4193" s="186"/>
      <c r="F4193" s="187"/>
      <c r="G4193" s="119"/>
      <c r="H4193" s="119"/>
      <c r="I4193" s="119"/>
      <c r="J4193" s="119"/>
      <c r="K4193" s="224">
        <f t="shared" si="194"/>
        <v>45322</v>
      </c>
      <c r="L4193" s="217">
        <v>45322</v>
      </c>
      <c r="M4193" s="217">
        <v>45414</v>
      </c>
      <c r="N4193" s="115"/>
      <c r="O4193" s="115" t="s">
        <v>1906</v>
      </c>
      <c r="P4193" s="115">
        <f t="shared" si="192"/>
        <v>5</v>
      </c>
      <c r="Q4193" s="115">
        <f t="shared" si="193"/>
        <v>2024</v>
      </c>
      <c r="R4193" s="115"/>
      <c r="S4193" s="115" t="str">
        <f t="shared" si="190"/>
        <v>OGN</v>
      </c>
      <c r="T4193" s="115" t="str">
        <f>IFERROR(VLOOKUP(S4193,[1]LOKASI!$B$4:$D$19,2,0),"-")</f>
        <v>DISTRIK II</v>
      </c>
      <c r="U4193" s="216"/>
      <c r="V4193" s="216"/>
      <c r="W4193" s="215"/>
    </row>
    <row r="4194" spans="2:23" ht="69.75" hidden="1" customHeight="1" x14ac:dyDescent="0.35">
      <c r="B4194" s="115">
        <f t="shared" si="191"/>
        <v>4189</v>
      </c>
      <c r="C4194" s="115" t="s">
        <v>1755</v>
      </c>
      <c r="D4194" s="185" t="s">
        <v>7429</v>
      </c>
      <c r="E4194" s="186"/>
      <c r="F4194" s="187"/>
      <c r="G4194" s="119">
        <v>1</v>
      </c>
      <c r="H4194" s="119"/>
      <c r="I4194" s="119">
        <v>1</v>
      </c>
      <c r="J4194" s="119"/>
      <c r="K4194" s="224">
        <f t="shared" si="194"/>
        <v>45415</v>
      </c>
      <c r="L4194" s="217">
        <v>45415</v>
      </c>
      <c r="M4194" s="217">
        <v>45415</v>
      </c>
      <c r="N4194" s="115"/>
      <c r="O4194" s="115" t="s">
        <v>7430</v>
      </c>
      <c r="P4194" s="115">
        <f t="shared" si="192"/>
        <v>5</v>
      </c>
      <c r="Q4194" s="115">
        <f t="shared" si="193"/>
        <v>2024</v>
      </c>
      <c r="R4194" s="115"/>
      <c r="S4194" s="115" t="str">
        <f t="shared" si="190"/>
        <v>GNK</v>
      </c>
      <c r="T4194" s="115" t="str">
        <f>IFERROR(VLOOKUP(S4194,[1]LOKASI!$B$4:$D$19,2,0),"-")</f>
        <v>DISTRIK I</v>
      </c>
      <c r="U4194" s="216"/>
      <c r="V4194" s="216"/>
      <c r="W4194" s="215"/>
    </row>
    <row r="4195" spans="2:23" ht="69.75" hidden="1" customHeight="1" x14ac:dyDescent="0.35">
      <c r="B4195" s="115">
        <f t="shared" si="191"/>
        <v>4190</v>
      </c>
      <c r="C4195" s="115" t="s">
        <v>1755</v>
      </c>
      <c r="D4195" s="185" t="s">
        <v>7431</v>
      </c>
      <c r="E4195" s="186"/>
      <c r="F4195" s="187"/>
      <c r="G4195" s="119">
        <v>1</v>
      </c>
      <c r="H4195" s="119"/>
      <c r="I4195" s="119">
        <v>1</v>
      </c>
      <c r="J4195" s="119"/>
      <c r="K4195" s="224">
        <f t="shared" si="194"/>
        <v>45415</v>
      </c>
      <c r="L4195" s="217">
        <v>45415</v>
      </c>
      <c r="M4195" s="217">
        <v>45415</v>
      </c>
      <c r="N4195" s="115"/>
      <c r="O4195" s="115" t="s">
        <v>1502</v>
      </c>
      <c r="P4195" s="115">
        <f t="shared" si="192"/>
        <v>5</v>
      </c>
      <c r="Q4195" s="115">
        <f t="shared" si="193"/>
        <v>2024</v>
      </c>
      <c r="R4195" s="115"/>
      <c r="S4195" s="115" t="str">
        <f t="shared" si="190"/>
        <v>PMB</v>
      </c>
      <c r="T4195" s="115" t="str">
        <f>IFERROR(VLOOKUP(S4195,[1]LOKASI!$B$4:$D$19,2,0),"-")</f>
        <v>DISTRIK I</v>
      </c>
      <c r="U4195" s="216"/>
      <c r="V4195" s="216"/>
      <c r="W4195" s="215"/>
    </row>
    <row r="4196" spans="2:23" ht="69.75" hidden="1" customHeight="1" x14ac:dyDescent="0.35">
      <c r="B4196" s="115">
        <f t="shared" si="191"/>
        <v>4191</v>
      </c>
      <c r="C4196" s="115" t="s">
        <v>1755</v>
      </c>
      <c r="D4196" s="185" t="s">
        <v>7432</v>
      </c>
      <c r="E4196" s="186"/>
      <c r="F4196" s="187"/>
      <c r="G4196" s="119"/>
      <c r="H4196" s="119"/>
      <c r="I4196" s="119"/>
      <c r="J4196" s="119">
        <v>48</v>
      </c>
      <c r="K4196" s="224">
        <f t="shared" si="194"/>
        <v>45415</v>
      </c>
      <c r="L4196" s="217">
        <v>45415</v>
      </c>
      <c r="M4196" s="217">
        <v>45415</v>
      </c>
      <c r="N4196" s="115"/>
      <c r="O4196" s="115" t="s">
        <v>1772</v>
      </c>
      <c r="P4196" s="115">
        <f t="shared" si="192"/>
        <v>5</v>
      </c>
      <c r="Q4196" s="115">
        <f t="shared" si="193"/>
        <v>2024</v>
      </c>
      <c r="R4196" s="115"/>
      <c r="S4196" s="115" t="str">
        <f t="shared" si="190"/>
        <v>OGN</v>
      </c>
      <c r="T4196" s="115" t="str">
        <f>IFERROR(VLOOKUP(S4196,[1]LOKASI!$B$4:$D$19,2,0),"-")</f>
        <v>DISTRIK II</v>
      </c>
      <c r="U4196" s="216"/>
      <c r="V4196" s="216"/>
      <c r="W4196" s="215"/>
    </row>
    <row r="4197" spans="2:23" ht="69.75" hidden="1" customHeight="1" x14ac:dyDescent="0.35">
      <c r="B4197" s="115">
        <f t="shared" si="191"/>
        <v>4192</v>
      </c>
      <c r="C4197" s="115" t="s">
        <v>2301</v>
      </c>
      <c r="D4197" s="185" t="s">
        <v>7433</v>
      </c>
      <c r="E4197" s="186"/>
      <c r="F4197" s="187"/>
      <c r="G4197" s="119">
        <v>1</v>
      </c>
      <c r="H4197" s="119">
        <v>1</v>
      </c>
      <c r="I4197" s="119"/>
      <c r="J4197" s="119"/>
      <c r="K4197" s="224">
        <f t="shared" si="194"/>
        <v>45416</v>
      </c>
      <c r="L4197" s="217">
        <v>45416</v>
      </c>
      <c r="M4197" s="217">
        <v>45416</v>
      </c>
      <c r="N4197" s="115"/>
      <c r="O4197" s="115" t="s">
        <v>1664</v>
      </c>
      <c r="P4197" s="115">
        <f t="shared" si="192"/>
        <v>5</v>
      </c>
      <c r="Q4197" s="115">
        <f t="shared" si="193"/>
        <v>2024</v>
      </c>
      <c r="R4197" s="115"/>
      <c r="S4197" s="115" t="str">
        <f t="shared" si="190"/>
        <v>SP II TMT</v>
      </c>
      <c r="T4197" s="115" t="str">
        <f>IFERROR(VLOOKUP(S4197,[1]LOKASI!$B$4:$D$19,2,0),"-")</f>
        <v>-</v>
      </c>
      <c r="U4197" s="216"/>
      <c r="V4197" s="216"/>
      <c r="W4197" s="215"/>
    </row>
    <row r="4198" spans="2:23" ht="69.75" hidden="1" customHeight="1" x14ac:dyDescent="0.35">
      <c r="B4198" s="115">
        <f t="shared" si="191"/>
        <v>4193</v>
      </c>
      <c r="C4198" s="115" t="s">
        <v>1300</v>
      </c>
      <c r="D4198" s="185" t="s">
        <v>7434</v>
      </c>
      <c r="E4198" s="186"/>
      <c r="F4198" s="187"/>
      <c r="G4198" s="119">
        <v>1</v>
      </c>
      <c r="H4198" s="119"/>
      <c r="I4198" s="119">
        <v>1</v>
      </c>
      <c r="J4198" s="119"/>
      <c r="K4198" s="224">
        <f t="shared" si="194"/>
        <v>45416</v>
      </c>
      <c r="L4198" s="217">
        <v>45416</v>
      </c>
      <c r="M4198" s="217">
        <v>45416</v>
      </c>
      <c r="N4198" s="115"/>
      <c r="O4198" s="115" t="s">
        <v>5306</v>
      </c>
      <c r="P4198" s="115">
        <f t="shared" si="192"/>
        <v>5</v>
      </c>
      <c r="Q4198" s="115">
        <f t="shared" si="193"/>
        <v>2024</v>
      </c>
      <c r="R4198" s="115"/>
      <c r="S4198" s="115" t="str">
        <f t="shared" si="190"/>
        <v>PMN</v>
      </c>
      <c r="T4198" s="115" t="str">
        <f>IFERROR(VLOOKUP(S4198,[1]LOKASI!$B$4:$D$19,2,0),"-")</f>
        <v>DISTRIK III</v>
      </c>
      <c r="U4198" s="216"/>
      <c r="V4198" s="216"/>
      <c r="W4198" s="215"/>
    </row>
    <row r="4199" spans="2:23" ht="69.75" hidden="1" customHeight="1" x14ac:dyDescent="0.35">
      <c r="B4199" s="115">
        <f t="shared" si="191"/>
        <v>4194</v>
      </c>
      <c r="C4199" s="115" t="s">
        <v>1755</v>
      </c>
      <c r="D4199" s="185" t="s">
        <v>7435</v>
      </c>
      <c r="E4199" s="186"/>
      <c r="F4199" s="187"/>
      <c r="G4199" s="119">
        <v>1</v>
      </c>
      <c r="H4199" s="119"/>
      <c r="I4199" s="119"/>
      <c r="J4199" s="119">
        <v>12</v>
      </c>
      <c r="K4199" s="224">
        <f t="shared" si="194"/>
        <v>45417</v>
      </c>
      <c r="L4199" s="217">
        <v>45417</v>
      </c>
      <c r="M4199" s="217">
        <v>45417</v>
      </c>
      <c r="N4199" s="115"/>
      <c r="O4199" s="115" t="s">
        <v>1452</v>
      </c>
      <c r="P4199" s="115">
        <f t="shared" si="192"/>
        <v>5</v>
      </c>
      <c r="Q4199" s="115">
        <f t="shared" si="193"/>
        <v>2024</v>
      </c>
      <c r="R4199" s="115"/>
      <c r="S4199" s="115" t="str">
        <f t="shared" si="190"/>
        <v>KAG</v>
      </c>
      <c r="T4199" s="115" t="str">
        <f>IFERROR(VLOOKUP(S4199,[1]LOKASI!$B$4:$D$19,2,0),"-")</f>
        <v>DISTRIK III</v>
      </c>
      <c r="U4199" s="216"/>
      <c r="V4199" s="216"/>
      <c r="W4199" s="215"/>
    </row>
    <row r="4200" spans="2:23" ht="69.75" hidden="1" customHeight="1" x14ac:dyDescent="0.35">
      <c r="B4200" s="115">
        <f t="shared" si="191"/>
        <v>4195</v>
      </c>
      <c r="C4200" s="115" t="s">
        <v>3679</v>
      </c>
      <c r="D4200" s="185" t="s">
        <v>7436</v>
      </c>
      <c r="E4200" s="186"/>
      <c r="F4200" s="187"/>
      <c r="G4200" s="119">
        <v>3</v>
      </c>
      <c r="H4200" s="119"/>
      <c r="I4200" s="119">
        <v>3</v>
      </c>
      <c r="J4200" s="119"/>
      <c r="K4200" s="224">
        <f t="shared" si="194"/>
        <v>45418</v>
      </c>
      <c r="L4200" s="217">
        <v>45418</v>
      </c>
      <c r="M4200" s="217">
        <v>45418</v>
      </c>
      <c r="N4200" s="115"/>
      <c r="O4200" s="115" t="s">
        <v>1392</v>
      </c>
      <c r="P4200" s="115">
        <f t="shared" si="192"/>
        <v>5</v>
      </c>
      <c r="Q4200" s="115">
        <f t="shared" si="193"/>
        <v>2024</v>
      </c>
      <c r="R4200" s="115"/>
      <c r="S4200" s="115" t="str">
        <f t="shared" si="190"/>
        <v xml:space="preserve">SP </v>
      </c>
      <c r="T4200" s="115" t="str">
        <f>IFERROR(VLOOKUP(S4200,[1]LOKASI!$B$4:$D$19,2,0),"-")</f>
        <v>-</v>
      </c>
      <c r="U4200" s="216"/>
      <c r="V4200" s="216"/>
      <c r="W4200" s="215"/>
    </row>
    <row r="4201" spans="2:23" ht="69.75" hidden="1" customHeight="1" x14ac:dyDescent="0.35">
      <c r="B4201" s="115">
        <f t="shared" si="191"/>
        <v>4196</v>
      </c>
      <c r="C4201" s="115" t="s">
        <v>1755</v>
      </c>
      <c r="D4201" s="185" t="s">
        <v>7437</v>
      </c>
      <c r="E4201" s="186"/>
      <c r="F4201" s="187"/>
      <c r="G4201" s="119">
        <v>1</v>
      </c>
      <c r="H4201" s="119"/>
      <c r="I4201" s="119">
        <v>1</v>
      </c>
      <c r="J4201" s="119"/>
      <c r="K4201" s="224">
        <f t="shared" si="194"/>
        <v>45418</v>
      </c>
      <c r="L4201" s="217">
        <v>45418</v>
      </c>
      <c r="M4201" s="217">
        <v>45418</v>
      </c>
      <c r="N4201" s="115"/>
      <c r="O4201" s="115" t="s">
        <v>1685</v>
      </c>
      <c r="P4201" s="115">
        <f t="shared" si="192"/>
        <v>5</v>
      </c>
      <c r="Q4201" s="115">
        <f t="shared" si="193"/>
        <v>2024</v>
      </c>
      <c r="R4201" s="115"/>
      <c r="S4201" s="115" t="str">
        <f t="shared" si="190"/>
        <v>TTB</v>
      </c>
      <c r="T4201" s="115" t="str">
        <f>IFERROR(VLOOKUP(S4201,[1]LOKASI!$B$4:$D$19,2,0),"-")</f>
        <v>DISTRIK II</v>
      </c>
      <c r="U4201" s="216"/>
      <c r="V4201" s="216"/>
      <c r="W4201" s="215"/>
    </row>
    <row r="4202" spans="2:23" ht="69.75" hidden="1" customHeight="1" x14ac:dyDescent="0.35">
      <c r="B4202" s="115">
        <f t="shared" si="191"/>
        <v>4197</v>
      </c>
      <c r="C4202" s="115" t="s">
        <v>1755</v>
      </c>
      <c r="D4202" s="185" t="s">
        <v>7438</v>
      </c>
      <c r="E4202" s="186"/>
      <c r="F4202" s="187"/>
      <c r="G4202" s="119">
        <v>1</v>
      </c>
      <c r="H4202" s="119"/>
      <c r="I4202" s="119"/>
      <c r="J4202" s="119">
        <v>9</v>
      </c>
      <c r="K4202" s="224">
        <f t="shared" si="194"/>
        <v>45418</v>
      </c>
      <c r="L4202" s="217">
        <v>45418</v>
      </c>
      <c r="M4202" s="217">
        <v>45418</v>
      </c>
      <c r="N4202" s="115"/>
      <c r="O4202" s="115" t="s">
        <v>2846</v>
      </c>
      <c r="P4202" s="115">
        <f t="shared" si="192"/>
        <v>5</v>
      </c>
      <c r="Q4202" s="115">
        <f t="shared" si="193"/>
        <v>2024</v>
      </c>
      <c r="R4202" s="115"/>
      <c r="S4202" s="115" t="str">
        <f t="shared" si="190"/>
        <v>TLJ</v>
      </c>
      <c r="T4202" s="115" t="str">
        <f>IFERROR(VLOOKUP(S4202,[1]LOKASI!$B$4:$D$19,2,0),"-")</f>
        <v>DISTRIK I</v>
      </c>
      <c r="U4202" s="216"/>
      <c r="V4202" s="216"/>
      <c r="W4202" s="215"/>
    </row>
    <row r="4203" spans="2:23" ht="69.75" hidden="1" customHeight="1" x14ac:dyDescent="0.35">
      <c r="B4203" s="115">
        <f t="shared" si="191"/>
        <v>4198</v>
      </c>
      <c r="C4203" s="115" t="s">
        <v>1755</v>
      </c>
      <c r="D4203" s="185" t="s">
        <v>7439</v>
      </c>
      <c r="E4203" s="186"/>
      <c r="F4203" s="187"/>
      <c r="G4203" s="119">
        <v>1</v>
      </c>
      <c r="H4203" s="119"/>
      <c r="I4203" s="119"/>
      <c r="J4203" s="119">
        <v>36</v>
      </c>
      <c r="K4203" s="224">
        <f t="shared" si="194"/>
        <v>45418</v>
      </c>
      <c r="L4203" s="217">
        <v>45418</v>
      </c>
      <c r="M4203" s="217">
        <v>45418</v>
      </c>
      <c r="N4203" s="115"/>
      <c r="O4203" s="115" t="s">
        <v>7440</v>
      </c>
      <c r="P4203" s="115">
        <f t="shared" si="192"/>
        <v>5</v>
      </c>
      <c r="Q4203" s="115">
        <f t="shared" si="193"/>
        <v>2024</v>
      </c>
      <c r="R4203" s="115"/>
      <c r="S4203" s="115" t="str">
        <f t="shared" si="190"/>
        <v>BRG</v>
      </c>
      <c r="T4203" s="115" t="str">
        <f>IFERROR(VLOOKUP(S4203,[1]LOKASI!$B$4:$D$19,2,0),"-")</f>
        <v>DISTRIK III</v>
      </c>
      <c r="U4203" s="216"/>
      <c r="V4203" s="216"/>
      <c r="W4203" s="215"/>
    </row>
    <row r="4204" spans="2:23" ht="69.75" hidden="1" customHeight="1" x14ac:dyDescent="0.35">
      <c r="B4204" s="115">
        <f t="shared" si="191"/>
        <v>4199</v>
      </c>
      <c r="C4204" s="115" t="s">
        <v>1755</v>
      </c>
      <c r="D4204" s="185" t="s">
        <v>7441</v>
      </c>
      <c r="E4204" s="186"/>
      <c r="F4204" s="187"/>
      <c r="G4204" s="119"/>
      <c r="H4204" s="119"/>
      <c r="I4204" s="119"/>
      <c r="J4204" s="119">
        <v>5</v>
      </c>
      <c r="K4204" s="224">
        <f t="shared" si="194"/>
        <v>45419</v>
      </c>
      <c r="L4204" s="217">
        <v>45419</v>
      </c>
      <c r="M4204" s="217">
        <v>45419</v>
      </c>
      <c r="N4204" s="115"/>
      <c r="O4204" s="115" t="s">
        <v>1464</v>
      </c>
      <c r="P4204" s="115">
        <f t="shared" si="192"/>
        <v>5</v>
      </c>
      <c r="Q4204" s="115">
        <f t="shared" si="193"/>
        <v>2024</v>
      </c>
      <c r="R4204" s="115"/>
      <c r="S4204" s="115" t="str">
        <f t="shared" si="190"/>
        <v>LBK</v>
      </c>
      <c r="T4204" s="115" t="str">
        <f>IFERROR(VLOOKUP(S4204,[1]LOKASI!$B$4:$D$19,2,0),"-")</f>
        <v>DISTRIK I</v>
      </c>
      <c r="U4204" s="216"/>
      <c r="V4204" s="216"/>
      <c r="W4204" s="215"/>
    </row>
    <row r="4205" spans="2:23" ht="69.75" hidden="1" customHeight="1" x14ac:dyDescent="0.35">
      <c r="B4205" s="115">
        <f t="shared" si="191"/>
        <v>4200</v>
      </c>
      <c r="C4205" s="115" t="s">
        <v>1755</v>
      </c>
      <c r="D4205" s="185" t="s">
        <v>7442</v>
      </c>
      <c r="E4205" s="186"/>
      <c r="F4205" s="187"/>
      <c r="G4205" s="119">
        <v>1</v>
      </c>
      <c r="H4205" s="119"/>
      <c r="I4205" s="119">
        <v>1</v>
      </c>
      <c r="J4205" s="119"/>
      <c r="K4205" s="224">
        <f t="shared" si="194"/>
        <v>45419</v>
      </c>
      <c r="L4205" s="217">
        <v>45419</v>
      </c>
      <c r="M4205" s="217">
        <v>45419</v>
      </c>
      <c r="N4205" s="115"/>
      <c r="O4205" s="115" t="s">
        <v>1467</v>
      </c>
      <c r="P4205" s="115">
        <f t="shared" si="192"/>
        <v>5</v>
      </c>
      <c r="Q4205" s="115">
        <f t="shared" si="193"/>
        <v>2024</v>
      </c>
      <c r="R4205" s="115"/>
      <c r="S4205" s="115" t="str">
        <f t="shared" si="190"/>
        <v>LBK</v>
      </c>
      <c r="T4205" s="115" t="str">
        <f>IFERROR(VLOOKUP(S4205,[1]LOKASI!$B$4:$D$19,2,0),"-")</f>
        <v>DISTRIK I</v>
      </c>
      <c r="U4205" s="216"/>
      <c r="V4205" s="216"/>
      <c r="W4205" s="215"/>
    </row>
    <row r="4206" spans="2:23" ht="69.75" hidden="1" customHeight="1" x14ac:dyDescent="0.35">
      <c r="B4206" s="115">
        <f t="shared" si="191"/>
        <v>4201</v>
      </c>
      <c r="C4206" s="115" t="s">
        <v>7276</v>
      </c>
      <c r="D4206" s="185" t="s">
        <v>7443</v>
      </c>
      <c r="E4206" s="186"/>
      <c r="F4206" s="187"/>
      <c r="G4206" s="119">
        <v>1</v>
      </c>
      <c r="H4206" s="119"/>
      <c r="I4206" s="119">
        <v>1</v>
      </c>
      <c r="J4206" s="119"/>
      <c r="K4206" s="224">
        <f t="shared" si="194"/>
        <v>45419</v>
      </c>
      <c r="L4206" s="217">
        <v>45419</v>
      </c>
      <c r="M4206" s="217">
        <v>45419</v>
      </c>
      <c r="N4206" s="115"/>
      <c r="O4206" s="115" t="s">
        <v>1444</v>
      </c>
      <c r="P4206" s="115">
        <f t="shared" si="192"/>
        <v>5</v>
      </c>
      <c r="Q4206" s="115">
        <f t="shared" si="193"/>
        <v>2024</v>
      </c>
      <c r="R4206" s="115"/>
      <c r="S4206" s="115" t="str">
        <f t="shared" si="190"/>
        <v>KAG</v>
      </c>
      <c r="T4206" s="115" t="str">
        <f>IFERROR(VLOOKUP(S4206,[1]LOKASI!$B$4:$D$19,2,0),"-")</f>
        <v>DISTRIK III</v>
      </c>
      <c r="U4206" s="216"/>
      <c r="V4206" s="216"/>
      <c r="W4206" s="215"/>
    </row>
    <row r="4207" spans="2:23" ht="69.75" hidden="1" customHeight="1" x14ac:dyDescent="0.35">
      <c r="B4207" s="115">
        <f t="shared" si="191"/>
        <v>4202</v>
      </c>
      <c r="C4207" s="115" t="s">
        <v>1755</v>
      </c>
      <c r="D4207" s="185" t="s">
        <v>7444</v>
      </c>
      <c r="E4207" s="186"/>
      <c r="F4207" s="187"/>
      <c r="G4207" s="119">
        <v>1</v>
      </c>
      <c r="H4207" s="119"/>
      <c r="I4207" s="119"/>
      <c r="J4207" s="119"/>
      <c r="K4207" s="224">
        <f t="shared" si="194"/>
        <v>45418</v>
      </c>
      <c r="L4207" s="217">
        <v>45418</v>
      </c>
      <c r="M4207" s="217">
        <v>45419</v>
      </c>
      <c r="N4207" s="115"/>
      <c r="O4207" s="115" t="s">
        <v>1367</v>
      </c>
      <c r="P4207" s="115">
        <f t="shared" si="192"/>
        <v>5</v>
      </c>
      <c r="Q4207" s="115">
        <f t="shared" si="193"/>
        <v>2024</v>
      </c>
      <c r="R4207" s="115"/>
      <c r="S4207" s="115" t="str">
        <f t="shared" si="190"/>
        <v>BRG</v>
      </c>
      <c r="T4207" s="115" t="str">
        <f>IFERROR(VLOOKUP(S4207,[1]LOKASI!$B$4:$D$19,2,0),"-")</f>
        <v>DISTRIK III</v>
      </c>
      <c r="U4207" s="216"/>
      <c r="V4207" s="216"/>
      <c r="W4207" s="215"/>
    </row>
    <row r="4208" spans="2:23" ht="69.75" hidden="1" customHeight="1" x14ac:dyDescent="0.35">
      <c r="B4208" s="115">
        <f t="shared" si="191"/>
        <v>4203</v>
      </c>
      <c r="C4208" s="115" t="s">
        <v>1300</v>
      </c>
      <c r="D4208" s="185" t="s">
        <v>7445</v>
      </c>
      <c r="E4208" s="186"/>
      <c r="F4208" s="187"/>
      <c r="G4208" s="119">
        <v>1</v>
      </c>
      <c r="H4208" s="119">
        <v>1</v>
      </c>
      <c r="I4208" s="119"/>
      <c r="J4208" s="119"/>
      <c r="K4208" s="224">
        <f t="shared" si="194"/>
        <v>45420</v>
      </c>
      <c r="L4208" s="217">
        <v>45420</v>
      </c>
      <c r="M4208" s="217">
        <v>45420</v>
      </c>
      <c r="N4208" s="115"/>
      <c r="O4208" s="115" t="s">
        <v>7446</v>
      </c>
      <c r="P4208" s="115">
        <f t="shared" si="192"/>
        <v>5</v>
      </c>
      <c r="Q4208" s="115">
        <f t="shared" si="193"/>
        <v>2024</v>
      </c>
      <c r="R4208" s="115"/>
      <c r="S4208" s="115" t="str">
        <f t="shared" si="190"/>
        <v>SP I GNK - SP II GNK</v>
      </c>
      <c r="T4208" s="115" t="str">
        <f>IFERROR(VLOOKUP(S4208,[1]LOKASI!$B$4:$D$19,2,0),"-")</f>
        <v>-</v>
      </c>
      <c r="U4208" s="216"/>
      <c r="V4208" s="216"/>
      <c r="W4208" s="215"/>
    </row>
    <row r="4209" spans="2:23" ht="69.75" hidden="1" customHeight="1" x14ac:dyDescent="0.35">
      <c r="B4209" s="115">
        <f t="shared" si="191"/>
        <v>4204</v>
      </c>
      <c r="C4209" s="115" t="s">
        <v>1755</v>
      </c>
      <c r="D4209" s="185" t="s">
        <v>7447</v>
      </c>
      <c r="E4209" s="186"/>
      <c r="F4209" s="187"/>
      <c r="G4209" s="119"/>
      <c r="H4209" s="119"/>
      <c r="I4209" s="119"/>
      <c r="J4209" s="119">
        <v>12</v>
      </c>
      <c r="K4209" s="224">
        <f t="shared" si="194"/>
        <v>45420</v>
      </c>
      <c r="L4209" s="217">
        <v>45420</v>
      </c>
      <c r="M4209" s="217">
        <v>45420</v>
      </c>
      <c r="N4209" s="115"/>
      <c r="O4209" s="115" t="s">
        <v>699</v>
      </c>
      <c r="P4209" s="115">
        <f t="shared" si="192"/>
        <v>5</v>
      </c>
      <c r="Q4209" s="115">
        <f t="shared" si="193"/>
        <v>2024</v>
      </c>
      <c r="R4209" s="115"/>
      <c r="S4209" s="115" t="str">
        <f t="shared" si="190"/>
        <v>TLJ</v>
      </c>
      <c r="T4209" s="115" t="str">
        <f>IFERROR(VLOOKUP(S4209,[1]LOKASI!$B$4:$D$19,2,0),"-")</f>
        <v>DISTRIK I</v>
      </c>
      <c r="U4209" s="216"/>
      <c r="V4209" s="216"/>
      <c r="W4209" s="215"/>
    </row>
    <row r="4210" spans="2:23" ht="69.75" hidden="1" customHeight="1" x14ac:dyDescent="0.35">
      <c r="B4210" s="115">
        <f t="shared" si="191"/>
        <v>4205</v>
      </c>
      <c r="C4210" s="115" t="s">
        <v>2301</v>
      </c>
      <c r="D4210" s="185" t="s">
        <v>7448</v>
      </c>
      <c r="E4210" s="186"/>
      <c r="F4210" s="187"/>
      <c r="G4210" s="119"/>
      <c r="H4210" s="119"/>
      <c r="I4210" s="119"/>
      <c r="J4210" s="119">
        <v>2</v>
      </c>
      <c r="K4210" s="224">
        <f t="shared" si="194"/>
        <v>45421</v>
      </c>
      <c r="L4210" s="217">
        <v>45421</v>
      </c>
      <c r="M4210" s="217">
        <v>45421</v>
      </c>
      <c r="N4210" s="115"/>
      <c r="O4210" s="115" t="s">
        <v>7049</v>
      </c>
      <c r="P4210" s="115">
        <f t="shared" si="192"/>
        <v>5</v>
      </c>
      <c r="Q4210" s="115">
        <f t="shared" si="193"/>
        <v>2024</v>
      </c>
      <c r="R4210" s="115"/>
      <c r="S4210" s="115" t="str">
        <f t="shared" si="190"/>
        <v>SP I PDW</v>
      </c>
      <c r="T4210" s="115" t="str">
        <f>IFERROR(VLOOKUP(S4210,[1]LOKASI!$B$4:$D$19,2,0),"-")</f>
        <v>-</v>
      </c>
      <c r="U4210" s="216"/>
      <c r="V4210" s="216"/>
      <c r="W4210" s="215"/>
    </row>
    <row r="4211" spans="2:23" ht="69.75" hidden="1" customHeight="1" x14ac:dyDescent="0.35">
      <c r="B4211" s="115">
        <f t="shared" si="191"/>
        <v>4206</v>
      </c>
      <c r="C4211" s="115" t="s">
        <v>1755</v>
      </c>
      <c r="D4211" s="185" t="s">
        <v>7449</v>
      </c>
      <c r="E4211" s="186"/>
      <c r="F4211" s="187"/>
      <c r="G4211" s="119"/>
      <c r="H4211" s="119"/>
      <c r="I4211" s="119"/>
      <c r="J4211" s="119">
        <v>36</v>
      </c>
      <c r="K4211" s="224">
        <f t="shared" si="194"/>
        <v>45422</v>
      </c>
      <c r="L4211" s="217">
        <v>45422</v>
      </c>
      <c r="M4211" s="217">
        <v>45422</v>
      </c>
      <c r="N4211" s="115"/>
      <c r="O4211" s="115" t="s">
        <v>1518</v>
      </c>
      <c r="P4211" s="115">
        <f t="shared" si="192"/>
        <v>5</v>
      </c>
      <c r="Q4211" s="115">
        <f t="shared" si="193"/>
        <v>2024</v>
      </c>
      <c r="R4211" s="115"/>
      <c r="S4211" s="115" t="str">
        <f t="shared" si="190"/>
        <v>PMB</v>
      </c>
      <c r="T4211" s="115" t="str">
        <f>IFERROR(VLOOKUP(S4211,[1]LOKASI!$B$4:$D$19,2,0),"-")</f>
        <v>DISTRIK I</v>
      </c>
      <c r="U4211" s="216"/>
      <c r="V4211" s="216"/>
      <c r="W4211" s="215"/>
    </row>
    <row r="4212" spans="2:23" ht="69.75" hidden="1" customHeight="1" x14ac:dyDescent="0.35">
      <c r="B4212" s="115">
        <f t="shared" si="191"/>
        <v>4207</v>
      </c>
      <c r="C4212" s="115" t="s">
        <v>1300</v>
      </c>
      <c r="D4212" s="185" t="s">
        <v>7450</v>
      </c>
      <c r="E4212" s="186"/>
      <c r="F4212" s="187"/>
      <c r="G4212" s="119">
        <v>1</v>
      </c>
      <c r="H4212" s="119"/>
      <c r="I4212" s="119">
        <v>1</v>
      </c>
      <c r="J4212" s="119"/>
      <c r="K4212" s="224">
        <f t="shared" si="194"/>
        <v>45423</v>
      </c>
      <c r="L4212" s="217">
        <v>45423</v>
      </c>
      <c r="M4212" s="217">
        <v>45423</v>
      </c>
      <c r="N4212" s="115"/>
      <c r="O4212" s="115" t="s">
        <v>1842</v>
      </c>
      <c r="P4212" s="115">
        <f t="shared" si="192"/>
        <v>5</v>
      </c>
      <c r="Q4212" s="115">
        <f t="shared" si="193"/>
        <v>2024</v>
      </c>
      <c r="R4212" s="115"/>
      <c r="S4212" s="115" t="str">
        <f t="shared" si="190"/>
        <v>TLJ</v>
      </c>
      <c r="T4212" s="115" t="str">
        <f>IFERROR(VLOOKUP(S4212,[1]LOKASI!$B$4:$D$19,2,0),"-")</f>
        <v>DISTRIK I</v>
      </c>
      <c r="U4212" s="216"/>
      <c r="V4212" s="216"/>
      <c r="W4212" s="215"/>
    </row>
    <row r="4213" spans="2:23" ht="69.75" hidden="1" customHeight="1" x14ac:dyDescent="0.35">
      <c r="B4213" s="115">
        <f t="shared" si="191"/>
        <v>4208</v>
      </c>
      <c r="C4213" s="115" t="s">
        <v>1755</v>
      </c>
      <c r="D4213" s="185" t="s">
        <v>7451</v>
      </c>
      <c r="E4213" s="186"/>
      <c r="F4213" s="187"/>
      <c r="G4213" s="119">
        <v>1</v>
      </c>
      <c r="H4213" s="119"/>
      <c r="I4213" s="119"/>
      <c r="J4213" s="119">
        <v>12</v>
      </c>
      <c r="K4213" s="224">
        <f t="shared" si="194"/>
        <v>45424</v>
      </c>
      <c r="L4213" s="217">
        <v>45424</v>
      </c>
      <c r="M4213" s="217">
        <v>45424</v>
      </c>
      <c r="N4213" s="115"/>
      <c r="O4213" s="115" t="s">
        <v>614</v>
      </c>
      <c r="P4213" s="115">
        <f t="shared" si="192"/>
        <v>5</v>
      </c>
      <c r="Q4213" s="115">
        <f t="shared" si="193"/>
        <v>2024</v>
      </c>
      <c r="R4213" s="115"/>
      <c r="S4213" s="115" t="str">
        <f t="shared" si="190"/>
        <v>TLJ</v>
      </c>
      <c r="T4213" s="115" t="str">
        <f>IFERROR(VLOOKUP(S4213,[1]LOKASI!$B$4:$D$19,2,0),"-")</f>
        <v>DISTRIK I</v>
      </c>
      <c r="U4213" s="216"/>
      <c r="V4213" s="216"/>
      <c r="W4213" s="215"/>
    </row>
    <row r="4214" spans="2:23" ht="69.75" hidden="1" customHeight="1" x14ac:dyDescent="0.35">
      <c r="B4214" s="115">
        <f t="shared" si="191"/>
        <v>4209</v>
      </c>
      <c r="C4214" s="115" t="s">
        <v>3679</v>
      </c>
      <c r="D4214" s="185" t="s">
        <v>7452</v>
      </c>
      <c r="E4214" s="186"/>
      <c r="F4214" s="187"/>
      <c r="G4214" s="119">
        <v>1</v>
      </c>
      <c r="H4214" s="119"/>
      <c r="I4214" s="119"/>
      <c r="J4214" s="119">
        <v>40</v>
      </c>
      <c r="K4214" s="224">
        <f t="shared" si="194"/>
        <v>45423</v>
      </c>
      <c r="L4214" s="217">
        <v>45423</v>
      </c>
      <c r="M4214" s="217">
        <v>45424</v>
      </c>
      <c r="N4214" s="115"/>
      <c r="O4214" s="115" t="s">
        <v>7453</v>
      </c>
      <c r="P4214" s="115">
        <f t="shared" si="192"/>
        <v>5</v>
      </c>
      <c r="Q4214" s="115">
        <f t="shared" si="193"/>
        <v>2024</v>
      </c>
      <c r="R4214" s="115"/>
      <c r="S4214" s="115" t="str">
        <f t="shared" si="190"/>
        <v>TMT</v>
      </c>
      <c r="T4214" s="115" t="str">
        <f>IFERROR(VLOOKUP(S4214,[1]LOKASI!$B$4:$D$19,2,0),"-")</f>
        <v>DISTRIK II</v>
      </c>
      <c r="U4214" s="216"/>
      <c r="V4214" s="216"/>
      <c r="W4214" s="215"/>
    </row>
    <row r="4215" spans="2:23" ht="69.75" hidden="1" customHeight="1" x14ac:dyDescent="0.35">
      <c r="B4215" s="115">
        <f t="shared" si="191"/>
        <v>4210</v>
      </c>
      <c r="C4215" s="115" t="s">
        <v>1755</v>
      </c>
      <c r="D4215" s="185" t="s">
        <v>7454</v>
      </c>
      <c r="E4215" s="186"/>
      <c r="F4215" s="187"/>
      <c r="G4215" s="119">
        <v>1</v>
      </c>
      <c r="H4215" s="119"/>
      <c r="I4215" s="119"/>
      <c r="J4215" s="119">
        <v>26</v>
      </c>
      <c r="K4215" s="224">
        <f t="shared" si="194"/>
        <v>45424</v>
      </c>
      <c r="L4215" s="217">
        <v>45424</v>
      </c>
      <c r="M4215" s="217">
        <v>45424</v>
      </c>
      <c r="N4215" s="115"/>
      <c r="O4215" s="115" t="s">
        <v>1351</v>
      </c>
      <c r="P4215" s="115">
        <f t="shared" si="192"/>
        <v>5</v>
      </c>
      <c r="Q4215" s="115">
        <f t="shared" si="193"/>
        <v>2024</v>
      </c>
      <c r="R4215" s="115"/>
      <c r="S4215" s="115" t="str">
        <f t="shared" si="190"/>
        <v>BRG</v>
      </c>
      <c r="T4215" s="115" t="str">
        <f>IFERROR(VLOOKUP(S4215,[1]LOKASI!$B$4:$D$19,2,0),"-")</f>
        <v>DISTRIK III</v>
      </c>
      <c r="U4215" s="216"/>
      <c r="V4215" s="216"/>
      <c r="W4215" s="215"/>
    </row>
    <row r="4216" spans="2:23" ht="69.75" hidden="1" customHeight="1" x14ac:dyDescent="0.35">
      <c r="B4216" s="115">
        <f t="shared" si="191"/>
        <v>4211</v>
      </c>
      <c r="C4216" s="115" t="s">
        <v>1755</v>
      </c>
      <c r="D4216" s="185" t="s">
        <v>7455</v>
      </c>
      <c r="E4216" s="186"/>
      <c r="F4216" s="187"/>
      <c r="G4216" s="119">
        <v>1</v>
      </c>
      <c r="H4216" s="119"/>
      <c r="I4216" s="119"/>
      <c r="J4216" s="119">
        <v>12</v>
      </c>
      <c r="K4216" s="224">
        <f t="shared" si="194"/>
        <v>45424</v>
      </c>
      <c r="L4216" s="217">
        <v>45424</v>
      </c>
      <c r="M4216" s="217">
        <v>45425</v>
      </c>
      <c r="N4216" s="115"/>
      <c r="O4216" s="115" t="s">
        <v>1352</v>
      </c>
      <c r="P4216" s="115">
        <f t="shared" si="192"/>
        <v>5</v>
      </c>
      <c r="Q4216" s="115">
        <f t="shared" si="193"/>
        <v>2024</v>
      </c>
      <c r="R4216" s="115"/>
      <c r="S4216" s="115" t="str">
        <f t="shared" si="190"/>
        <v>BRG</v>
      </c>
      <c r="T4216" s="115" t="str">
        <f>IFERROR(VLOOKUP(S4216,[1]LOKASI!$B$4:$D$19,2,0),"-")</f>
        <v>DISTRIK III</v>
      </c>
      <c r="U4216" s="216"/>
      <c r="V4216" s="216"/>
      <c r="W4216" s="215"/>
    </row>
    <row r="4217" spans="2:23" ht="69.75" hidden="1" customHeight="1" x14ac:dyDescent="0.35">
      <c r="B4217" s="115">
        <f t="shared" si="191"/>
        <v>4212</v>
      </c>
      <c r="C4217" s="115" t="s">
        <v>1300</v>
      </c>
      <c r="D4217" s="185" t="s">
        <v>7456</v>
      </c>
      <c r="E4217" s="186"/>
      <c r="F4217" s="187"/>
      <c r="G4217" s="119">
        <v>1</v>
      </c>
      <c r="H4217" s="119">
        <v>1</v>
      </c>
      <c r="I4217" s="119"/>
      <c r="J4217" s="119"/>
      <c r="K4217" s="224">
        <f t="shared" si="194"/>
        <v>45425</v>
      </c>
      <c r="L4217" s="217">
        <v>45425</v>
      </c>
      <c r="M4217" s="217">
        <v>45425</v>
      </c>
      <c r="N4217" s="115"/>
      <c r="O4217" s="115" t="s">
        <v>5306</v>
      </c>
      <c r="P4217" s="115">
        <f t="shared" si="192"/>
        <v>5</v>
      </c>
      <c r="Q4217" s="115">
        <f t="shared" si="193"/>
        <v>2024</v>
      </c>
      <c r="R4217" s="115"/>
      <c r="S4217" s="115" t="str">
        <f t="shared" si="190"/>
        <v>PMN</v>
      </c>
      <c r="T4217" s="115" t="str">
        <f>IFERROR(VLOOKUP(S4217,[1]LOKASI!$B$4:$D$19,2,0),"-")</f>
        <v>DISTRIK III</v>
      </c>
      <c r="U4217" s="216"/>
      <c r="V4217" s="216"/>
      <c r="W4217" s="215"/>
    </row>
    <row r="4218" spans="2:23" ht="69.75" hidden="1" customHeight="1" x14ac:dyDescent="0.35">
      <c r="B4218" s="115">
        <f t="shared" si="191"/>
        <v>4213</v>
      </c>
      <c r="C4218" s="115" t="s">
        <v>3679</v>
      </c>
      <c r="D4218" s="185" t="s">
        <v>7457</v>
      </c>
      <c r="E4218" s="186"/>
      <c r="F4218" s="187"/>
      <c r="G4218" s="119">
        <v>1</v>
      </c>
      <c r="H4218" s="119"/>
      <c r="I4218" s="119">
        <v>1</v>
      </c>
      <c r="J4218" s="119"/>
      <c r="K4218" s="224">
        <f t="shared" si="194"/>
        <v>45426</v>
      </c>
      <c r="L4218" s="217">
        <v>45426</v>
      </c>
      <c r="M4218" s="217">
        <v>45426</v>
      </c>
      <c r="N4218" s="115"/>
      <c r="O4218" s="115" t="s">
        <v>7263</v>
      </c>
      <c r="P4218" s="115">
        <f t="shared" si="192"/>
        <v>5</v>
      </c>
      <c r="Q4218" s="115">
        <f t="shared" si="193"/>
        <v>2024</v>
      </c>
      <c r="R4218" s="115"/>
      <c r="S4218" s="115" t="str">
        <f t="shared" si="190"/>
        <v>OGN</v>
      </c>
      <c r="T4218" s="115" t="str">
        <f>IFERROR(VLOOKUP(S4218,[1]LOKASI!$B$4:$D$19,2,0),"-")</f>
        <v>DISTRIK II</v>
      </c>
      <c r="U4218" s="216"/>
      <c r="V4218" s="216"/>
      <c r="W4218" s="215"/>
    </row>
    <row r="4219" spans="2:23" ht="69.75" hidden="1" customHeight="1" x14ac:dyDescent="0.35">
      <c r="B4219" s="115">
        <f t="shared" si="191"/>
        <v>4214</v>
      </c>
      <c r="C4219" s="115" t="s">
        <v>1755</v>
      </c>
      <c r="D4219" s="185" t="s">
        <v>7458</v>
      </c>
      <c r="E4219" s="186"/>
      <c r="F4219" s="187"/>
      <c r="G4219" s="119">
        <v>1</v>
      </c>
      <c r="H4219" s="119"/>
      <c r="I4219" s="119">
        <v>1</v>
      </c>
      <c r="J4219" s="119"/>
      <c r="K4219" s="224">
        <f t="shared" si="194"/>
        <v>45426</v>
      </c>
      <c r="L4219" s="217">
        <v>45426</v>
      </c>
      <c r="M4219" s="217">
        <v>45426</v>
      </c>
      <c r="N4219" s="115"/>
      <c r="O4219" s="115" t="s">
        <v>1785</v>
      </c>
      <c r="P4219" s="115">
        <f t="shared" si="192"/>
        <v>5</v>
      </c>
      <c r="Q4219" s="115">
        <f t="shared" si="193"/>
        <v>2024</v>
      </c>
      <c r="R4219" s="115"/>
      <c r="S4219" s="115" t="str">
        <f t="shared" si="190"/>
        <v>OGN</v>
      </c>
      <c r="T4219" s="115" t="str">
        <f>IFERROR(VLOOKUP(S4219,[1]LOKASI!$B$4:$D$19,2,0),"-")</f>
        <v>DISTRIK II</v>
      </c>
      <c r="U4219" s="216"/>
      <c r="V4219" s="216"/>
      <c r="W4219" s="215"/>
    </row>
    <row r="4220" spans="2:23" ht="69.75" hidden="1" customHeight="1" x14ac:dyDescent="0.35">
      <c r="B4220" s="115">
        <f t="shared" si="191"/>
        <v>4215</v>
      </c>
      <c r="C4220" s="115" t="s">
        <v>1300</v>
      </c>
      <c r="D4220" s="185" t="s">
        <v>7459</v>
      </c>
      <c r="E4220" s="186"/>
      <c r="F4220" s="187"/>
      <c r="G4220" s="119">
        <v>2</v>
      </c>
      <c r="H4220" s="119"/>
      <c r="I4220" s="119">
        <v>2</v>
      </c>
      <c r="J4220" s="119"/>
      <c r="K4220" s="224">
        <f t="shared" si="194"/>
        <v>45426</v>
      </c>
      <c r="L4220" s="217">
        <v>45426</v>
      </c>
      <c r="M4220" s="217">
        <v>45426</v>
      </c>
      <c r="N4220" s="115"/>
      <c r="O4220" s="115" t="s">
        <v>5306</v>
      </c>
      <c r="P4220" s="115">
        <f t="shared" si="192"/>
        <v>5</v>
      </c>
      <c r="Q4220" s="115">
        <f t="shared" si="193"/>
        <v>2024</v>
      </c>
      <c r="R4220" s="115"/>
      <c r="S4220" s="115" t="str">
        <f t="shared" si="190"/>
        <v>PMN</v>
      </c>
      <c r="T4220" s="115" t="str">
        <f>IFERROR(VLOOKUP(S4220,[1]LOKASI!$B$4:$D$19,2,0),"-")</f>
        <v>DISTRIK III</v>
      </c>
      <c r="U4220" s="216"/>
      <c r="V4220" s="216"/>
      <c r="W4220" s="215"/>
    </row>
    <row r="4221" spans="2:23" ht="69.75" hidden="1" customHeight="1" x14ac:dyDescent="0.35">
      <c r="B4221" s="115">
        <f t="shared" si="191"/>
        <v>4216</v>
      </c>
      <c r="C4221" s="115" t="s">
        <v>7276</v>
      </c>
      <c r="D4221" s="185" t="s">
        <v>7460</v>
      </c>
      <c r="E4221" s="186"/>
      <c r="F4221" s="187"/>
      <c r="G4221" s="119"/>
      <c r="H4221" s="119"/>
      <c r="I4221" s="119"/>
      <c r="J4221" s="119"/>
      <c r="K4221" s="224">
        <f t="shared" si="194"/>
        <v>45427</v>
      </c>
      <c r="L4221" s="217">
        <v>45427</v>
      </c>
      <c r="M4221" s="217">
        <v>45427</v>
      </c>
      <c r="N4221" s="115"/>
      <c r="O4221" s="115" t="s">
        <v>7461</v>
      </c>
      <c r="P4221" s="115">
        <f t="shared" si="192"/>
        <v>5</v>
      </c>
      <c r="Q4221" s="115">
        <f t="shared" si="193"/>
        <v>2024</v>
      </c>
      <c r="R4221" s="115"/>
      <c r="S4221" s="115" t="str">
        <f t="shared" si="190"/>
        <v>GNK</v>
      </c>
      <c r="T4221" s="115" t="str">
        <f>IFERROR(VLOOKUP(S4221,[1]LOKASI!$B$4:$D$19,2,0),"-")</f>
        <v>DISTRIK I</v>
      </c>
      <c r="U4221" s="216"/>
      <c r="V4221" s="216"/>
      <c r="W4221" s="215"/>
    </row>
    <row r="4222" spans="2:23" ht="69.75" hidden="1" customHeight="1" x14ac:dyDescent="0.35">
      <c r="B4222" s="115">
        <f t="shared" si="191"/>
        <v>4217</v>
      </c>
      <c r="C4222" s="115" t="s">
        <v>1755</v>
      </c>
      <c r="D4222" s="185" t="s">
        <v>7462</v>
      </c>
      <c r="E4222" s="186"/>
      <c r="F4222" s="187"/>
      <c r="G4222" s="119">
        <v>1</v>
      </c>
      <c r="H4222" s="119"/>
      <c r="I4222" s="119">
        <v>1</v>
      </c>
      <c r="J4222" s="119"/>
      <c r="K4222" s="224">
        <f t="shared" si="194"/>
        <v>45427</v>
      </c>
      <c r="L4222" s="217">
        <v>45427</v>
      </c>
      <c r="M4222" s="217">
        <v>45427</v>
      </c>
      <c r="N4222" s="115"/>
      <c r="O4222" s="115" t="s">
        <v>206</v>
      </c>
      <c r="P4222" s="115">
        <f t="shared" si="192"/>
        <v>5</v>
      </c>
      <c r="Q4222" s="115">
        <f t="shared" si="193"/>
        <v>2024</v>
      </c>
      <c r="R4222" s="115"/>
      <c r="S4222" s="115" t="str">
        <f t="shared" si="190"/>
        <v>TLJ</v>
      </c>
      <c r="T4222" s="115" t="str">
        <f>IFERROR(VLOOKUP(S4222,[1]LOKASI!$B$4:$D$19,2,0),"-")</f>
        <v>DISTRIK I</v>
      </c>
      <c r="U4222" s="216"/>
      <c r="V4222" s="216"/>
      <c r="W4222" s="215"/>
    </row>
    <row r="4223" spans="2:23" ht="69.75" hidden="1" customHeight="1" x14ac:dyDescent="0.35">
      <c r="B4223" s="115">
        <f t="shared" si="191"/>
        <v>4218</v>
      </c>
      <c r="C4223" s="115" t="s">
        <v>1755</v>
      </c>
      <c r="D4223" s="185" t="s">
        <v>7463</v>
      </c>
      <c r="E4223" s="186"/>
      <c r="F4223" s="187"/>
      <c r="G4223" s="119">
        <v>1</v>
      </c>
      <c r="H4223" s="119"/>
      <c r="I4223" s="119"/>
      <c r="J4223" s="119">
        <v>12</v>
      </c>
      <c r="K4223" s="224">
        <f t="shared" si="194"/>
        <v>45427</v>
      </c>
      <c r="L4223" s="217">
        <v>45427</v>
      </c>
      <c r="M4223" s="217">
        <v>45427</v>
      </c>
      <c r="N4223" s="115"/>
      <c r="O4223" s="115" t="s">
        <v>3669</v>
      </c>
      <c r="P4223" s="115">
        <f t="shared" si="192"/>
        <v>5</v>
      </c>
      <c r="Q4223" s="115">
        <f t="shared" si="193"/>
        <v>2024</v>
      </c>
      <c r="R4223" s="115"/>
      <c r="S4223" s="115" t="str">
        <f t="shared" si="190"/>
        <v>OGN</v>
      </c>
      <c r="T4223" s="115" t="str">
        <f>IFERROR(VLOOKUP(S4223,[1]LOKASI!$B$4:$D$19,2,0),"-")</f>
        <v>DISTRIK II</v>
      </c>
      <c r="U4223" s="216"/>
      <c r="V4223" s="216"/>
      <c r="W4223" s="215"/>
    </row>
    <row r="4224" spans="2:23" ht="69.75" hidden="1" customHeight="1" x14ac:dyDescent="0.35">
      <c r="B4224" s="115">
        <f t="shared" si="191"/>
        <v>4219</v>
      </c>
      <c r="C4224" s="115" t="s">
        <v>2301</v>
      </c>
      <c r="D4224" s="185" t="s">
        <v>7464</v>
      </c>
      <c r="E4224" s="186"/>
      <c r="F4224" s="187"/>
      <c r="G4224" s="119"/>
      <c r="H4224" s="119"/>
      <c r="I4224" s="119"/>
      <c r="J4224" s="119"/>
      <c r="K4224" s="224">
        <f t="shared" si="194"/>
        <v>45426</v>
      </c>
      <c r="L4224" s="217">
        <v>45426</v>
      </c>
      <c r="M4224" s="217">
        <v>45428</v>
      </c>
      <c r="N4224" s="115"/>
      <c r="O4224" s="115" t="s">
        <v>1554</v>
      </c>
      <c r="P4224" s="115">
        <f t="shared" si="192"/>
        <v>5</v>
      </c>
      <c r="Q4224" s="115">
        <f t="shared" si="193"/>
        <v>2024</v>
      </c>
      <c r="R4224" s="115"/>
      <c r="S4224" s="115" t="str">
        <f t="shared" si="190"/>
        <v>SP I TLJ</v>
      </c>
      <c r="T4224" s="115" t="str">
        <f>IFERROR(VLOOKUP(S4224,[1]LOKASI!$B$4:$D$19,2,0),"-")</f>
        <v>-</v>
      </c>
      <c r="U4224" s="216"/>
      <c r="V4224" s="216"/>
      <c r="W4224" s="215"/>
    </row>
    <row r="4225" spans="2:23" ht="69.75" hidden="1" customHeight="1" x14ac:dyDescent="0.35">
      <c r="B4225" s="115">
        <f t="shared" si="191"/>
        <v>4220</v>
      </c>
      <c r="C4225" s="115" t="s">
        <v>1755</v>
      </c>
      <c r="D4225" s="185" t="s">
        <v>7465</v>
      </c>
      <c r="E4225" s="186"/>
      <c r="F4225" s="187"/>
      <c r="G4225" s="119">
        <v>1</v>
      </c>
      <c r="H4225" s="119"/>
      <c r="I4225" s="119"/>
      <c r="J4225" s="119">
        <v>1</v>
      </c>
      <c r="K4225" s="224">
        <f t="shared" si="194"/>
        <v>45428</v>
      </c>
      <c r="L4225" s="217">
        <v>45428</v>
      </c>
      <c r="M4225" s="217">
        <v>45428</v>
      </c>
      <c r="N4225" s="115"/>
      <c r="O4225" s="115" t="s">
        <v>652</v>
      </c>
      <c r="P4225" s="115">
        <f t="shared" si="192"/>
        <v>5</v>
      </c>
      <c r="Q4225" s="115">
        <f t="shared" si="193"/>
        <v>2024</v>
      </c>
      <c r="R4225" s="115"/>
      <c r="S4225" s="115" t="str">
        <f t="shared" si="190"/>
        <v>TLJ</v>
      </c>
      <c r="T4225" s="115" t="str">
        <f>IFERROR(VLOOKUP(S4225,[1]LOKASI!$B$4:$D$19,2,0),"-")</f>
        <v>DISTRIK I</v>
      </c>
      <c r="U4225" s="216"/>
      <c r="V4225" s="216"/>
      <c r="W4225" s="215"/>
    </row>
    <row r="4226" spans="2:23" ht="69.75" hidden="1" customHeight="1" x14ac:dyDescent="0.35">
      <c r="B4226" s="115">
        <f t="shared" si="191"/>
        <v>4221</v>
      </c>
      <c r="C4226" s="115" t="s">
        <v>1755</v>
      </c>
      <c r="D4226" s="185" t="s">
        <v>7466</v>
      </c>
      <c r="E4226" s="186"/>
      <c r="F4226" s="187"/>
      <c r="G4226" s="119">
        <v>1</v>
      </c>
      <c r="H4226" s="119"/>
      <c r="I4226" s="119"/>
      <c r="J4226" s="119">
        <v>12</v>
      </c>
      <c r="K4226" s="224">
        <f t="shared" si="194"/>
        <v>45429</v>
      </c>
      <c r="L4226" s="217">
        <v>45429</v>
      </c>
      <c r="M4226" s="217">
        <v>45429</v>
      </c>
      <c r="N4226" s="115"/>
      <c r="O4226" s="115" t="s">
        <v>1506</v>
      </c>
      <c r="P4226" s="115">
        <f t="shared" si="192"/>
        <v>5</v>
      </c>
      <c r="Q4226" s="115">
        <f t="shared" si="193"/>
        <v>2024</v>
      </c>
      <c r="R4226" s="115"/>
      <c r="S4226" s="115" t="str">
        <f t="shared" si="190"/>
        <v>PMB</v>
      </c>
      <c r="T4226" s="115" t="str">
        <f>IFERROR(VLOOKUP(S4226,[1]LOKASI!$B$4:$D$19,2,0),"-")</f>
        <v>DISTRIK I</v>
      </c>
      <c r="U4226" s="216"/>
      <c r="V4226" s="216"/>
      <c r="W4226" s="215"/>
    </row>
    <row r="4227" spans="2:23" ht="69.75" hidden="1" customHeight="1" x14ac:dyDescent="0.35">
      <c r="B4227" s="115">
        <f t="shared" si="191"/>
        <v>4222</v>
      </c>
      <c r="C4227" s="115" t="s">
        <v>2301</v>
      </c>
      <c r="D4227" s="185" t="s">
        <v>7467</v>
      </c>
      <c r="E4227" s="186"/>
      <c r="F4227" s="187"/>
      <c r="G4227" s="119">
        <v>1</v>
      </c>
      <c r="H4227" s="119"/>
      <c r="I4227" s="119"/>
      <c r="J4227" s="119"/>
      <c r="K4227" s="224">
        <f t="shared" si="194"/>
        <v>45430</v>
      </c>
      <c r="L4227" s="217">
        <v>45430</v>
      </c>
      <c r="M4227" s="217">
        <v>45430</v>
      </c>
      <c r="N4227" s="115"/>
      <c r="O4227" s="115" t="s">
        <v>1348</v>
      </c>
      <c r="P4227" s="115">
        <f t="shared" si="192"/>
        <v>5</v>
      </c>
      <c r="Q4227" s="115">
        <f t="shared" si="193"/>
        <v>2024</v>
      </c>
      <c r="R4227" s="115"/>
      <c r="S4227" s="115" t="str">
        <f t="shared" si="190"/>
        <v>SP BRG D</v>
      </c>
      <c r="T4227" s="115" t="str">
        <f>IFERROR(VLOOKUP(S4227,[1]LOKASI!$B$4:$D$19,2,0),"-")</f>
        <v>-</v>
      </c>
      <c r="U4227" s="216"/>
      <c r="V4227" s="216"/>
      <c r="W4227" s="215"/>
    </row>
    <row r="4228" spans="2:23" ht="69.75" hidden="1" customHeight="1" x14ac:dyDescent="0.35">
      <c r="B4228" s="115">
        <f t="shared" si="191"/>
        <v>4223</v>
      </c>
      <c r="C4228" s="115" t="s">
        <v>1755</v>
      </c>
      <c r="D4228" s="185" t="s">
        <v>7468</v>
      </c>
      <c r="E4228" s="186"/>
      <c r="F4228" s="187"/>
      <c r="G4228" s="119">
        <v>1</v>
      </c>
      <c r="H4228" s="119"/>
      <c r="I4228" s="119"/>
      <c r="J4228" s="119">
        <v>6</v>
      </c>
      <c r="K4228" s="224">
        <f t="shared" si="194"/>
        <v>45431</v>
      </c>
      <c r="L4228" s="217">
        <v>45431</v>
      </c>
      <c r="M4228" s="217">
        <v>45431</v>
      </c>
      <c r="N4228" s="115"/>
      <c r="O4228" s="115" t="s">
        <v>1924</v>
      </c>
      <c r="P4228" s="115">
        <f t="shared" si="192"/>
        <v>5</v>
      </c>
      <c r="Q4228" s="115">
        <f t="shared" si="193"/>
        <v>2024</v>
      </c>
      <c r="R4228" s="115"/>
      <c r="S4228" s="115" t="str">
        <f t="shared" si="190"/>
        <v>OGN</v>
      </c>
      <c r="T4228" s="115" t="str">
        <f>IFERROR(VLOOKUP(S4228,[1]LOKASI!$B$4:$D$19,2,0),"-")</f>
        <v>DISTRIK II</v>
      </c>
      <c r="U4228" s="216"/>
      <c r="V4228" s="216"/>
      <c r="W4228" s="215"/>
    </row>
    <row r="4229" spans="2:23" ht="69.75" hidden="1" customHeight="1" x14ac:dyDescent="0.35">
      <c r="B4229" s="115">
        <f t="shared" si="191"/>
        <v>4224</v>
      </c>
      <c r="C4229" s="115" t="s">
        <v>1300</v>
      </c>
      <c r="D4229" s="185" t="s">
        <v>7469</v>
      </c>
      <c r="E4229" s="186"/>
      <c r="F4229" s="187"/>
      <c r="G4229" s="119">
        <v>1</v>
      </c>
      <c r="H4229" s="119"/>
      <c r="I4229" s="119">
        <v>1</v>
      </c>
      <c r="J4229" s="119"/>
      <c r="K4229" s="224">
        <f t="shared" si="194"/>
        <v>45431</v>
      </c>
      <c r="L4229" s="217">
        <v>45431</v>
      </c>
      <c r="M4229" s="217">
        <v>45431</v>
      </c>
      <c r="N4229" s="115"/>
      <c r="O4229" s="115" t="s">
        <v>7470</v>
      </c>
      <c r="P4229" s="115">
        <f t="shared" si="192"/>
        <v>5</v>
      </c>
      <c r="Q4229" s="115">
        <f t="shared" si="193"/>
        <v>2024</v>
      </c>
      <c r="R4229" s="115"/>
      <c r="S4229" s="115" t="str">
        <f t="shared" si="190"/>
        <v>SP VI TLJ - SP PMB</v>
      </c>
      <c r="T4229" s="115" t="str">
        <f>IFERROR(VLOOKUP(S4229,[1]LOKASI!$B$4:$D$19,2,0),"-")</f>
        <v>-</v>
      </c>
      <c r="U4229" s="216"/>
      <c r="V4229" s="216"/>
      <c r="W4229" s="215"/>
    </row>
    <row r="4230" spans="2:23" ht="69.75" hidden="1" customHeight="1" x14ac:dyDescent="0.35">
      <c r="B4230" s="115">
        <f t="shared" si="191"/>
        <v>4225</v>
      </c>
      <c r="C4230" s="115" t="s">
        <v>3679</v>
      </c>
      <c r="D4230" s="185" t="s">
        <v>7471</v>
      </c>
      <c r="E4230" s="186"/>
      <c r="F4230" s="187"/>
      <c r="G4230" s="119"/>
      <c r="H4230" s="119"/>
      <c r="I4230" s="119"/>
      <c r="J4230" s="119">
        <v>450</v>
      </c>
      <c r="K4230" s="224">
        <f t="shared" si="194"/>
        <v>45414</v>
      </c>
      <c r="L4230" s="217">
        <v>45414</v>
      </c>
      <c r="M4230" s="217">
        <v>45433</v>
      </c>
      <c r="N4230" s="115"/>
      <c r="O4230" s="115" t="s">
        <v>1356</v>
      </c>
      <c r="P4230" s="115">
        <f t="shared" si="192"/>
        <v>5</v>
      </c>
      <c r="Q4230" s="115">
        <f t="shared" si="193"/>
        <v>2024</v>
      </c>
      <c r="R4230" s="115"/>
      <c r="S4230" s="115" t="str">
        <f t="shared" ref="S4230:S4293" si="195">IF(C4230="TRUNKLINE",LEFT(O4230,25),IF(C4230="PIPING",LEFT(O4230,13),LEFT(O4230,3)))</f>
        <v>BRG</v>
      </c>
      <c r="T4230" s="115" t="str">
        <f>IFERROR(VLOOKUP(S4230,[1]LOKASI!$B$4:$D$19,2,0),"-")</f>
        <v>DISTRIK III</v>
      </c>
      <c r="U4230" s="216"/>
      <c r="V4230" s="216"/>
      <c r="W4230" s="215"/>
    </row>
    <row r="4231" spans="2:23" ht="69.75" hidden="1" customHeight="1" x14ac:dyDescent="0.35">
      <c r="B4231" s="115">
        <f t="shared" si="191"/>
        <v>4226</v>
      </c>
      <c r="C4231" s="115" t="s">
        <v>2301</v>
      </c>
      <c r="D4231" s="185" t="s">
        <v>7472</v>
      </c>
      <c r="E4231" s="186"/>
      <c r="F4231" s="187"/>
      <c r="G4231" s="119"/>
      <c r="H4231" s="119"/>
      <c r="I4231" s="119"/>
      <c r="J4231" s="119"/>
      <c r="K4231" s="224">
        <f t="shared" si="194"/>
        <v>45434</v>
      </c>
      <c r="L4231" s="217">
        <v>45434</v>
      </c>
      <c r="M4231" s="217">
        <v>45434</v>
      </c>
      <c r="N4231" s="115"/>
      <c r="O4231" s="115" t="s">
        <v>1560</v>
      </c>
      <c r="P4231" s="115">
        <f t="shared" si="192"/>
        <v>5</v>
      </c>
      <c r="Q4231" s="115">
        <f t="shared" si="193"/>
        <v>2024</v>
      </c>
      <c r="R4231" s="115"/>
      <c r="S4231" s="115" t="str">
        <f t="shared" si="195"/>
        <v>SP VII TLJ</v>
      </c>
      <c r="T4231" s="115" t="str">
        <f>IFERROR(VLOOKUP(S4231,[1]LOKASI!$B$4:$D$19,2,0),"-")</f>
        <v>-</v>
      </c>
      <c r="U4231" s="216"/>
      <c r="V4231" s="216"/>
      <c r="W4231" s="215"/>
    </row>
    <row r="4232" spans="2:23" ht="69.75" hidden="1" customHeight="1" x14ac:dyDescent="0.35">
      <c r="B4232" s="115">
        <f t="shared" ref="B4232:B4295" si="196">B4231+1</f>
        <v>4227</v>
      </c>
      <c r="C4232" s="115" t="s">
        <v>1755</v>
      </c>
      <c r="D4232" s="185" t="s">
        <v>7473</v>
      </c>
      <c r="E4232" s="186"/>
      <c r="F4232" s="187"/>
      <c r="G4232" s="119">
        <v>1</v>
      </c>
      <c r="H4232" s="119"/>
      <c r="I4232" s="119"/>
      <c r="J4232" s="119">
        <v>12</v>
      </c>
      <c r="K4232" s="224">
        <f t="shared" si="194"/>
        <v>45435</v>
      </c>
      <c r="L4232" s="217">
        <v>45435</v>
      </c>
      <c r="M4232" s="217">
        <v>45435</v>
      </c>
      <c r="N4232" s="115"/>
      <c r="O4232" s="115" t="s">
        <v>7474</v>
      </c>
      <c r="P4232" s="115">
        <f t="shared" si="192"/>
        <v>5</v>
      </c>
      <c r="Q4232" s="115">
        <f t="shared" si="193"/>
        <v>2024</v>
      </c>
      <c r="R4232" s="115"/>
      <c r="S4232" s="115" t="str">
        <f t="shared" si="195"/>
        <v>TTB</v>
      </c>
      <c r="T4232" s="115" t="str">
        <f>IFERROR(VLOOKUP(S4232,[1]LOKASI!$B$4:$D$19,2,0),"-")</f>
        <v>DISTRIK II</v>
      </c>
      <c r="U4232" s="216"/>
      <c r="V4232" s="216"/>
      <c r="W4232" s="215"/>
    </row>
    <row r="4233" spans="2:23" ht="69.75" hidden="1" customHeight="1" x14ac:dyDescent="0.35">
      <c r="B4233" s="115">
        <f t="shared" si="196"/>
        <v>4228</v>
      </c>
      <c r="C4233" s="115" t="s">
        <v>1755</v>
      </c>
      <c r="D4233" s="185" t="s">
        <v>7475</v>
      </c>
      <c r="E4233" s="186"/>
      <c r="F4233" s="187"/>
      <c r="G4233" s="119"/>
      <c r="H4233" s="119"/>
      <c r="I4233" s="119"/>
      <c r="J4233" s="119"/>
      <c r="K4233" s="224">
        <f t="shared" si="194"/>
        <v>45435</v>
      </c>
      <c r="L4233" s="217">
        <v>45435</v>
      </c>
      <c r="M4233" s="217">
        <v>45435</v>
      </c>
      <c r="N4233" s="115"/>
      <c r="O4233" s="115" t="s">
        <v>1355</v>
      </c>
      <c r="P4233" s="115">
        <f t="shared" si="192"/>
        <v>5</v>
      </c>
      <c r="Q4233" s="115">
        <f t="shared" si="193"/>
        <v>2024</v>
      </c>
      <c r="R4233" s="115"/>
      <c r="S4233" s="115" t="str">
        <f t="shared" si="195"/>
        <v>BRG</v>
      </c>
      <c r="T4233" s="115" t="str">
        <f>IFERROR(VLOOKUP(S4233,[1]LOKASI!$B$4:$D$19,2,0),"-")</f>
        <v>DISTRIK III</v>
      </c>
      <c r="U4233" s="216"/>
      <c r="V4233" s="216"/>
      <c r="W4233" s="215"/>
    </row>
    <row r="4234" spans="2:23" ht="69.75" hidden="1" customHeight="1" x14ac:dyDescent="0.35">
      <c r="B4234" s="115">
        <f t="shared" si="196"/>
        <v>4229</v>
      </c>
      <c r="C4234" s="115" t="s">
        <v>1755</v>
      </c>
      <c r="D4234" s="185" t="s">
        <v>7476</v>
      </c>
      <c r="E4234" s="186"/>
      <c r="F4234" s="187"/>
      <c r="G4234" s="119">
        <v>1</v>
      </c>
      <c r="H4234" s="119"/>
      <c r="I4234" s="119"/>
      <c r="J4234" s="119">
        <v>12</v>
      </c>
      <c r="K4234" s="224">
        <f t="shared" si="194"/>
        <v>45435</v>
      </c>
      <c r="L4234" s="217">
        <v>45435</v>
      </c>
      <c r="M4234" s="217">
        <v>45435</v>
      </c>
      <c r="N4234" s="115"/>
      <c r="O4234" s="115" t="s">
        <v>1364</v>
      </c>
      <c r="P4234" s="115">
        <f t="shared" si="192"/>
        <v>5</v>
      </c>
      <c r="Q4234" s="115">
        <f t="shared" si="193"/>
        <v>2024</v>
      </c>
      <c r="R4234" s="115"/>
      <c r="S4234" s="115" t="str">
        <f t="shared" si="195"/>
        <v>BRG</v>
      </c>
      <c r="T4234" s="115" t="str">
        <f>IFERROR(VLOOKUP(S4234,[1]LOKASI!$B$4:$D$19,2,0),"-")</f>
        <v>DISTRIK III</v>
      </c>
      <c r="U4234" s="216"/>
      <c r="V4234" s="216"/>
      <c r="W4234" s="215"/>
    </row>
    <row r="4235" spans="2:23" ht="69.75" hidden="1" customHeight="1" x14ac:dyDescent="0.35">
      <c r="B4235" s="115">
        <f t="shared" si="196"/>
        <v>4230</v>
      </c>
      <c r="C4235" s="115" t="s">
        <v>1755</v>
      </c>
      <c r="D4235" s="185" t="s">
        <v>7477</v>
      </c>
      <c r="E4235" s="186"/>
      <c r="F4235" s="187"/>
      <c r="G4235" s="119">
        <v>1</v>
      </c>
      <c r="H4235" s="119"/>
      <c r="I4235" s="119"/>
      <c r="J4235" s="119">
        <v>12</v>
      </c>
      <c r="K4235" s="224">
        <f t="shared" si="194"/>
        <v>45437</v>
      </c>
      <c r="L4235" s="217">
        <v>45437</v>
      </c>
      <c r="M4235" s="217">
        <v>45437</v>
      </c>
      <c r="N4235" s="115"/>
      <c r="O4235" s="115" t="s">
        <v>3186</v>
      </c>
      <c r="P4235" s="115">
        <f t="shared" si="192"/>
        <v>5</v>
      </c>
      <c r="Q4235" s="115">
        <f t="shared" si="193"/>
        <v>2024</v>
      </c>
      <c r="R4235" s="115"/>
      <c r="S4235" s="115" t="str">
        <f t="shared" si="195"/>
        <v>OGN</v>
      </c>
      <c r="T4235" s="115" t="str">
        <f>IFERROR(VLOOKUP(S4235,[1]LOKASI!$B$4:$D$19,2,0),"-")</f>
        <v>DISTRIK II</v>
      </c>
      <c r="U4235" s="216"/>
      <c r="V4235" s="216"/>
      <c r="W4235" s="215"/>
    </row>
    <row r="4236" spans="2:23" ht="69.75" hidden="1" customHeight="1" x14ac:dyDescent="0.35">
      <c r="B4236" s="115">
        <f t="shared" si="196"/>
        <v>4231</v>
      </c>
      <c r="C4236" s="115" t="s">
        <v>1755</v>
      </c>
      <c r="D4236" s="185" t="s">
        <v>7478</v>
      </c>
      <c r="E4236" s="186"/>
      <c r="F4236" s="187"/>
      <c r="G4236" s="119">
        <v>1</v>
      </c>
      <c r="H4236" s="119"/>
      <c r="I4236" s="119"/>
      <c r="J4236" s="119">
        <v>36</v>
      </c>
      <c r="K4236" s="224">
        <f t="shared" si="194"/>
        <v>45439</v>
      </c>
      <c r="L4236" s="217">
        <v>45439</v>
      </c>
      <c r="M4236" s="217">
        <v>45439</v>
      </c>
      <c r="N4236" s="115"/>
      <c r="O4236" s="115" t="s">
        <v>1355</v>
      </c>
      <c r="P4236" s="115">
        <f t="shared" si="192"/>
        <v>5</v>
      </c>
      <c r="Q4236" s="115">
        <f t="shared" si="193"/>
        <v>2024</v>
      </c>
      <c r="R4236" s="115"/>
      <c r="S4236" s="115" t="str">
        <f t="shared" si="195"/>
        <v>BRG</v>
      </c>
      <c r="T4236" s="115" t="str">
        <f>IFERROR(VLOOKUP(S4236,[1]LOKASI!$B$4:$D$19,2,0),"-")</f>
        <v>DISTRIK III</v>
      </c>
      <c r="U4236" s="216"/>
      <c r="V4236" s="216"/>
      <c r="W4236" s="215"/>
    </row>
    <row r="4237" spans="2:23" ht="69.75" hidden="1" customHeight="1" x14ac:dyDescent="0.35">
      <c r="B4237" s="115">
        <f t="shared" si="196"/>
        <v>4232</v>
      </c>
      <c r="C4237" s="115" t="s">
        <v>1755</v>
      </c>
      <c r="D4237" s="185" t="s">
        <v>7479</v>
      </c>
      <c r="E4237" s="186"/>
      <c r="F4237" s="187"/>
      <c r="G4237" s="119">
        <v>2</v>
      </c>
      <c r="H4237" s="119"/>
      <c r="I4237" s="119">
        <v>2</v>
      </c>
      <c r="J4237" s="119"/>
      <c r="K4237" s="224">
        <f t="shared" si="194"/>
        <v>45439</v>
      </c>
      <c r="L4237" s="217">
        <v>45439</v>
      </c>
      <c r="M4237" s="217">
        <v>45439</v>
      </c>
      <c r="N4237" s="115"/>
      <c r="O4237" s="115" t="s">
        <v>7480</v>
      </c>
      <c r="P4237" s="115">
        <f t="shared" ref="P4237:P4300" si="197">MONTH(M4237)</f>
        <v>5</v>
      </c>
      <c r="Q4237" s="115">
        <f t="shared" ref="Q4237:Q4300" si="198">YEAR(M4237)</f>
        <v>2024</v>
      </c>
      <c r="R4237" s="115"/>
      <c r="S4237" s="115" t="str">
        <f t="shared" si="195"/>
        <v>LVT</v>
      </c>
      <c r="T4237" s="115" t="str">
        <f>IFERROR(VLOOKUP(S4237,[1]LOKASI!$B$4:$D$19,2,0),"-")</f>
        <v>DISTRIK III</v>
      </c>
      <c r="U4237" s="216"/>
      <c r="V4237" s="216"/>
      <c r="W4237" s="215"/>
    </row>
    <row r="4238" spans="2:23" ht="69.75" hidden="1" customHeight="1" x14ac:dyDescent="0.35">
      <c r="B4238" s="115">
        <f t="shared" si="196"/>
        <v>4233</v>
      </c>
      <c r="C4238" s="115" t="s">
        <v>7276</v>
      </c>
      <c r="D4238" s="185" t="s">
        <v>7481</v>
      </c>
      <c r="E4238" s="186"/>
      <c r="F4238" s="187"/>
      <c r="G4238" s="119"/>
      <c r="H4238" s="119"/>
      <c r="I4238" s="119"/>
      <c r="J4238" s="119"/>
      <c r="K4238" s="224">
        <f t="shared" si="194"/>
        <v>45440</v>
      </c>
      <c r="L4238" s="217">
        <v>45440</v>
      </c>
      <c r="M4238" s="217">
        <v>45440</v>
      </c>
      <c r="N4238" s="115"/>
      <c r="O4238" s="115" t="s">
        <v>1794</v>
      </c>
      <c r="P4238" s="115">
        <f t="shared" si="197"/>
        <v>5</v>
      </c>
      <c r="Q4238" s="115">
        <f t="shared" si="198"/>
        <v>2024</v>
      </c>
      <c r="R4238" s="115"/>
      <c r="S4238" s="115" t="str">
        <f t="shared" si="195"/>
        <v>GNK</v>
      </c>
      <c r="T4238" s="115" t="str">
        <f>IFERROR(VLOOKUP(S4238,[1]LOKASI!$B$4:$D$19,2,0),"-")</f>
        <v>DISTRIK I</v>
      </c>
      <c r="U4238" s="216"/>
      <c r="V4238" s="216"/>
      <c r="W4238" s="215"/>
    </row>
    <row r="4239" spans="2:23" ht="69.75" hidden="1" customHeight="1" x14ac:dyDescent="0.35">
      <c r="B4239" s="115">
        <f t="shared" si="196"/>
        <v>4234</v>
      </c>
      <c r="C4239" s="115" t="s">
        <v>1755</v>
      </c>
      <c r="D4239" s="185" t="s">
        <v>7482</v>
      </c>
      <c r="E4239" s="186"/>
      <c r="F4239" s="187"/>
      <c r="G4239" s="119"/>
      <c r="H4239" s="119"/>
      <c r="I4239" s="119"/>
      <c r="J4239" s="119"/>
      <c r="K4239" s="224">
        <f t="shared" si="194"/>
        <v>45434</v>
      </c>
      <c r="L4239" s="217">
        <v>45434</v>
      </c>
      <c r="M4239" s="217">
        <v>45441</v>
      </c>
      <c r="N4239" s="115"/>
      <c r="O4239" s="115" t="s">
        <v>1502</v>
      </c>
      <c r="P4239" s="115">
        <f t="shared" si="197"/>
        <v>5</v>
      </c>
      <c r="Q4239" s="115">
        <f t="shared" si="198"/>
        <v>2024</v>
      </c>
      <c r="R4239" s="115"/>
      <c r="S4239" s="115" t="str">
        <f t="shared" si="195"/>
        <v>PMB</v>
      </c>
      <c r="T4239" s="115" t="str">
        <f>IFERROR(VLOOKUP(S4239,[1]LOKASI!$B$4:$D$19,2,0),"-")</f>
        <v>DISTRIK I</v>
      </c>
      <c r="U4239" s="216"/>
      <c r="V4239" s="216"/>
      <c r="W4239" s="215"/>
    </row>
    <row r="4240" spans="2:23" ht="69.75" hidden="1" customHeight="1" x14ac:dyDescent="0.35">
      <c r="B4240" s="115">
        <f t="shared" si="196"/>
        <v>4235</v>
      </c>
      <c r="C4240" s="115" t="s">
        <v>1300</v>
      </c>
      <c r="D4240" s="185" t="s">
        <v>7483</v>
      </c>
      <c r="E4240" s="186"/>
      <c r="F4240" s="187"/>
      <c r="G4240" s="119"/>
      <c r="H4240" s="119"/>
      <c r="I4240" s="119"/>
      <c r="J4240" s="119">
        <v>24</v>
      </c>
      <c r="K4240" s="224">
        <f t="shared" si="194"/>
        <v>45441</v>
      </c>
      <c r="L4240" s="217">
        <v>45441</v>
      </c>
      <c r="M4240" s="217">
        <v>45442</v>
      </c>
      <c r="N4240" s="115"/>
      <c r="O4240" s="115" t="s">
        <v>5306</v>
      </c>
      <c r="P4240" s="115">
        <f t="shared" si="197"/>
        <v>5</v>
      </c>
      <c r="Q4240" s="115">
        <f t="shared" si="198"/>
        <v>2024</v>
      </c>
      <c r="R4240" s="115"/>
      <c r="S4240" s="115" t="str">
        <f t="shared" si="195"/>
        <v>PMN</v>
      </c>
      <c r="T4240" s="115" t="str">
        <f>IFERROR(VLOOKUP(S4240,[1]LOKASI!$B$4:$D$19,2,0),"-")</f>
        <v>DISTRIK III</v>
      </c>
      <c r="U4240" s="216"/>
      <c r="V4240" s="216"/>
      <c r="W4240" s="215"/>
    </row>
    <row r="4241" spans="2:23" ht="69.75" hidden="1" customHeight="1" x14ac:dyDescent="0.35">
      <c r="B4241" s="115">
        <f t="shared" si="196"/>
        <v>4236</v>
      </c>
      <c r="C4241" s="115" t="s">
        <v>1300</v>
      </c>
      <c r="D4241" s="185" t="s">
        <v>7484</v>
      </c>
      <c r="E4241" s="186"/>
      <c r="F4241" s="187"/>
      <c r="G4241" s="119">
        <v>1</v>
      </c>
      <c r="H4241" s="119"/>
      <c r="I4241" s="119"/>
      <c r="J4241" s="119">
        <v>14</v>
      </c>
      <c r="K4241" s="224">
        <f t="shared" si="194"/>
        <v>45443</v>
      </c>
      <c r="L4241" s="217">
        <v>45443</v>
      </c>
      <c r="M4241" s="217">
        <v>45444</v>
      </c>
      <c r="N4241" s="115"/>
      <c r="O4241" s="115" t="s">
        <v>5306</v>
      </c>
      <c r="P4241" s="115">
        <f t="shared" si="197"/>
        <v>6</v>
      </c>
      <c r="Q4241" s="115">
        <f t="shared" si="198"/>
        <v>2024</v>
      </c>
      <c r="R4241" s="115"/>
      <c r="S4241" s="115" t="str">
        <f t="shared" si="195"/>
        <v>PMN</v>
      </c>
      <c r="T4241" s="115" t="str">
        <f>IFERROR(VLOOKUP(S4241,[1]LOKASI!$B$4:$D$19,2,0),"-")</f>
        <v>DISTRIK III</v>
      </c>
      <c r="U4241" s="216"/>
      <c r="V4241" s="216"/>
      <c r="W4241" s="215"/>
    </row>
    <row r="4242" spans="2:23" ht="69.75" hidden="1" customHeight="1" x14ac:dyDescent="0.35">
      <c r="B4242" s="115">
        <f t="shared" si="196"/>
        <v>4237</v>
      </c>
      <c r="C4242" s="115" t="s">
        <v>1755</v>
      </c>
      <c r="D4242" s="185" t="s">
        <v>7485</v>
      </c>
      <c r="E4242" s="186"/>
      <c r="F4242" s="187"/>
      <c r="G4242" s="119"/>
      <c r="H4242" s="119">
        <v>1</v>
      </c>
      <c r="I4242" s="119"/>
      <c r="J4242" s="119">
        <v>12</v>
      </c>
      <c r="K4242" s="224">
        <f t="shared" si="194"/>
        <v>45444</v>
      </c>
      <c r="L4242" s="217">
        <v>45444</v>
      </c>
      <c r="M4242" s="217">
        <v>45444</v>
      </c>
      <c r="N4242" s="115"/>
      <c r="O4242" s="115" t="s">
        <v>1439</v>
      </c>
      <c r="P4242" s="115">
        <f t="shared" si="197"/>
        <v>6</v>
      </c>
      <c r="Q4242" s="115">
        <f t="shared" si="198"/>
        <v>2024</v>
      </c>
      <c r="R4242" s="115"/>
      <c r="S4242" s="115" t="str">
        <f t="shared" si="195"/>
        <v>KAG</v>
      </c>
      <c r="T4242" s="115" t="str">
        <f>IFERROR(VLOOKUP(S4242,[1]LOKASI!$B$4:$D$19,2,0),"-")</f>
        <v>DISTRIK III</v>
      </c>
      <c r="U4242" s="216"/>
      <c r="V4242" s="216"/>
      <c r="W4242" s="215"/>
    </row>
    <row r="4243" spans="2:23" ht="69.75" hidden="1" customHeight="1" x14ac:dyDescent="0.35">
      <c r="B4243" s="115">
        <f t="shared" si="196"/>
        <v>4238</v>
      </c>
      <c r="C4243" s="115" t="s">
        <v>1755</v>
      </c>
      <c r="D4243" s="185" t="s">
        <v>7486</v>
      </c>
      <c r="E4243" s="186"/>
      <c r="F4243" s="187"/>
      <c r="G4243" s="119">
        <v>3</v>
      </c>
      <c r="H4243" s="119">
        <v>3</v>
      </c>
      <c r="I4243" s="119"/>
      <c r="J4243" s="119"/>
      <c r="K4243" s="224">
        <f t="shared" si="194"/>
        <v>45445</v>
      </c>
      <c r="L4243" s="217">
        <v>45445</v>
      </c>
      <c r="M4243" s="217">
        <v>45445</v>
      </c>
      <c r="N4243" s="115"/>
      <c r="O4243" s="115" t="s">
        <v>1795</v>
      </c>
      <c r="P4243" s="115">
        <f t="shared" si="197"/>
        <v>6</v>
      </c>
      <c r="Q4243" s="115">
        <f t="shared" si="198"/>
        <v>2024</v>
      </c>
      <c r="R4243" s="115"/>
      <c r="S4243" s="115" t="str">
        <f t="shared" si="195"/>
        <v>TMT</v>
      </c>
      <c r="T4243" s="115" t="str">
        <f>IFERROR(VLOOKUP(S4243,[1]LOKASI!$B$4:$D$19,2,0),"-")</f>
        <v>DISTRIK II</v>
      </c>
      <c r="U4243" s="216"/>
      <c r="V4243" s="216"/>
      <c r="W4243" s="215"/>
    </row>
    <row r="4244" spans="2:23" ht="69.75" hidden="1" customHeight="1" x14ac:dyDescent="0.35">
      <c r="B4244" s="115">
        <f t="shared" si="196"/>
        <v>4239</v>
      </c>
      <c r="C4244" s="115" t="s">
        <v>1300</v>
      </c>
      <c r="D4244" s="185" t="s">
        <v>7487</v>
      </c>
      <c r="E4244" s="186"/>
      <c r="F4244" s="187"/>
      <c r="G4244" s="119">
        <v>2</v>
      </c>
      <c r="H4244" s="119"/>
      <c r="I4244" s="119">
        <v>2</v>
      </c>
      <c r="J4244" s="119"/>
      <c r="K4244" s="224">
        <f t="shared" si="194"/>
        <v>45446</v>
      </c>
      <c r="L4244" s="217">
        <v>45446</v>
      </c>
      <c r="M4244" s="217">
        <v>45446</v>
      </c>
      <c r="N4244" s="115"/>
      <c r="O4244" s="115" t="s">
        <v>7488</v>
      </c>
      <c r="P4244" s="115">
        <f t="shared" si="197"/>
        <v>6</v>
      </c>
      <c r="Q4244" s="115">
        <f t="shared" si="198"/>
        <v>2024</v>
      </c>
      <c r="R4244" s="115"/>
      <c r="S4244" s="115" t="str">
        <f t="shared" si="195"/>
        <v>SP TTB - SP OGAN</v>
      </c>
      <c r="T4244" s="115" t="str">
        <f>IFERROR(VLOOKUP(S4244,[1]LOKASI!$B$4:$D$19,2,0),"-")</f>
        <v>-</v>
      </c>
      <c r="U4244" s="216"/>
      <c r="V4244" s="216"/>
      <c r="W4244" s="215"/>
    </row>
    <row r="4245" spans="2:23" ht="69.75" hidden="1" customHeight="1" x14ac:dyDescent="0.35">
      <c r="B4245" s="115">
        <f t="shared" si="196"/>
        <v>4240</v>
      </c>
      <c r="C4245" s="115" t="s">
        <v>1755</v>
      </c>
      <c r="D4245" s="185" t="s">
        <v>7489</v>
      </c>
      <c r="E4245" s="186"/>
      <c r="F4245" s="187"/>
      <c r="G4245" s="119"/>
      <c r="H4245" s="119"/>
      <c r="I4245" s="119"/>
      <c r="J4245" s="119">
        <v>24</v>
      </c>
      <c r="K4245" s="224">
        <f t="shared" si="194"/>
        <v>45446</v>
      </c>
      <c r="L4245" s="217">
        <v>45446</v>
      </c>
      <c r="M4245" s="217">
        <v>45446</v>
      </c>
      <c r="N4245" s="115"/>
      <c r="O4245" s="115" t="s">
        <v>1795</v>
      </c>
      <c r="P4245" s="115">
        <f t="shared" si="197"/>
        <v>6</v>
      </c>
      <c r="Q4245" s="115">
        <f t="shared" si="198"/>
        <v>2024</v>
      </c>
      <c r="R4245" s="115"/>
      <c r="S4245" s="115" t="str">
        <f t="shared" si="195"/>
        <v>TMT</v>
      </c>
      <c r="T4245" s="115" t="str">
        <f>IFERROR(VLOOKUP(S4245,[1]LOKASI!$B$4:$D$19,2,0),"-")</f>
        <v>DISTRIK II</v>
      </c>
      <c r="U4245" s="216"/>
      <c r="V4245" s="216"/>
      <c r="W4245" s="215"/>
    </row>
    <row r="4246" spans="2:23" ht="69.75" hidden="1" customHeight="1" x14ac:dyDescent="0.35">
      <c r="B4246" s="115">
        <f t="shared" si="196"/>
        <v>4241</v>
      </c>
      <c r="C4246" s="115" t="s">
        <v>2301</v>
      </c>
      <c r="D4246" s="185" t="s">
        <v>7490</v>
      </c>
      <c r="E4246" s="186"/>
      <c r="F4246" s="187"/>
      <c r="G4246" s="119"/>
      <c r="H4246" s="119"/>
      <c r="I4246" s="119"/>
      <c r="J4246" s="119">
        <v>6</v>
      </c>
      <c r="K4246" s="224">
        <f t="shared" si="194"/>
        <v>45446</v>
      </c>
      <c r="L4246" s="217">
        <v>45446</v>
      </c>
      <c r="M4246" s="217">
        <v>45446</v>
      </c>
      <c r="N4246" s="115"/>
      <c r="O4246" s="115" t="s">
        <v>1438</v>
      </c>
      <c r="P4246" s="115">
        <f t="shared" si="197"/>
        <v>6</v>
      </c>
      <c r="Q4246" s="115">
        <f t="shared" si="198"/>
        <v>2024</v>
      </c>
      <c r="R4246" s="115"/>
      <c r="S4246" s="115" t="str">
        <f t="shared" si="195"/>
        <v>SP KAG</v>
      </c>
      <c r="T4246" s="115" t="str">
        <f>IFERROR(VLOOKUP(S4246,[1]LOKASI!$B$4:$D$19,2,0),"-")</f>
        <v>-</v>
      </c>
      <c r="U4246" s="216"/>
      <c r="V4246" s="216"/>
      <c r="W4246" s="215"/>
    </row>
    <row r="4247" spans="2:23" ht="69.75" hidden="1" customHeight="1" x14ac:dyDescent="0.35">
      <c r="B4247" s="115">
        <f t="shared" si="196"/>
        <v>4242</v>
      </c>
      <c r="C4247" s="115" t="s">
        <v>1755</v>
      </c>
      <c r="D4247" s="185" t="s">
        <v>7491</v>
      </c>
      <c r="E4247" s="186"/>
      <c r="F4247" s="187"/>
      <c r="G4247" s="119"/>
      <c r="H4247" s="119"/>
      <c r="I4247" s="119"/>
      <c r="J4247" s="119"/>
      <c r="K4247" s="224">
        <f t="shared" si="194"/>
        <v>45431</v>
      </c>
      <c r="L4247" s="217">
        <v>45431</v>
      </c>
      <c r="M4247" s="217">
        <v>45446</v>
      </c>
      <c r="N4247" s="115"/>
      <c r="O4247" s="115" t="s">
        <v>1133</v>
      </c>
      <c r="P4247" s="115">
        <f t="shared" si="197"/>
        <v>6</v>
      </c>
      <c r="Q4247" s="115">
        <f t="shared" si="198"/>
        <v>2024</v>
      </c>
      <c r="R4247" s="115"/>
      <c r="S4247" s="115" t="str">
        <f t="shared" si="195"/>
        <v>TLJ</v>
      </c>
      <c r="T4247" s="115" t="str">
        <f>IFERROR(VLOOKUP(S4247,[1]LOKASI!$B$4:$D$19,2,0),"-")</f>
        <v>DISTRIK I</v>
      </c>
      <c r="U4247" s="216"/>
      <c r="V4247" s="216"/>
      <c r="W4247" s="215"/>
    </row>
    <row r="4248" spans="2:23" ht="69.75" hidden="1" customHeight="1" x14ac:dyDescent="0.35">
      <c r="B4248" s="115">
        <f t="shared" si="196"/>
        <v>4243</v>
      </c>
      <c r="C4248" s="115" t="s">
        <v>1755</v>
      </c>
      <c r="D4248" s="185" t="s">
        <v>7492</v>
      </c>
      <c r="E4248" s="186"/>
      <c r="F4248" s="187"/>
      <c r="G4248" s="119"/>
      <c r="H4248" s="119"/>
      <c r="I4248" s="119"/>
      <c r="J4248" s="119"/>
      <c r="K4248" s="224">
        <f t="shared" si="194"/>
        <v>45432</v>
      </c>
      <c r="L4248" s="217">
        <v>45432</v>
      </c>
      <c r="M4248" s="217">
        <v>45446</v>
      </c>
      <c r="N4248" s="115"/>
      <c r="O4248" s="115" t="s">
        <v>1784</v>
      </c>
      <c r="P4248" s="115">
        <f t="shared" si="197"/>
        <v>6</v>
      </c>
      <c r="Q4248" s="115">
        <f t="shared" si="198"/>
        <v>2024</v>
      </c>
      <c r="R4248" s="115"/>
      <c r="S4248" s="115" t="str">
        <f t="shared" si="195"/>
        <v>OGN</v>
      </c>
      <c r="T4248" s="115" t="str">
        <f>IFERROR(VLOOKUP(S4248,[1]LOKASI!$B$4:$D$19,2,0),"-")</f>
        <v>DISTRIK II</v>
      </c>
      <c r="U4248" s="216"/>
      <c r="V4248" s="216"/>
      <c r="W4248" s="215"/>
    </row>
    <row r="4249" spans="2:23" ht="69.75" hidden="1" customHeight="1" x14ac:dyDescent="0.35">
      <c r="B4249" s="115">
        <f t="shared" si="196"/>
        <v>4244</v>
      </c>
      <c r="C4249" s="115" t="s">
        <v>1755</v>
      </c>
      <c r="D4249" s="185" t="s">
        <v>7493</v>
      </c>
      <c r="E4249" s="186"/>
      <c r="F4249" s="187"/>
      <c r="G4249" s="119"/>
      <c r="H4249" s="119"/>
      <c r="I4249" s="119"/>
      <c r="J4249" s="119"/>
      <c r="K4249" s="224">
        <f t="shared" si="194"/>
        <v>45432</v>
      </c>
      <c r="L4249" s="217">
        <v>45432</v>
      </c>
      <c r="M4249" s="217">
        <v>45446</v>
      </c>
      <c r="N4249" s="115"/>
      <c r="O4249" s="115" t="s">
        <v>3186</v>
      </c>
      <c r="P4249" s="115">
        <f t="shared" si="197"/>
        <v>6</v>
      </c>
      <c r="Q4249" s="115">
        <f t="shared" si="198"/>
        <v>2024</v>
      </c>
      <c r="R4249" s="115"/>
      <c r="S4249" s="115" t="str">
        <f t="shared" si="195"/>
        <v>OGN</v>
      </c>
      <c r="T4249" s="115" t="str">
        <f>IFERROR(VLOOKUP(S4249,[1]LOKASI!$B$4:$D$19,2,0),"-")</f>
        <v>DISTRIK II</v>
      </c>
      <c r="U4249" s="216"/>
      <c r="V4249" s="216"/>
      <c r="W4249" s="215"/>
    </row>
    <row r="4250" spans="2:23" ht="69.75" hidden="1" customHeight="1" x14ac:dyDescent="0.35">
      <c r="B4250" s="115">
        <f t="shared" si="196"/>
        <v>4245</v>
      </c>
      <c r="C4250" s="115" t="s">
        <v>1755</v>
      </c>
      <c r="D4250" s="185" t="s">
        <v>7494</v>
      </c>
      <c r="E4250" s="186"/>
      <c r="F4250" s="187"/>
      <c r="G4250" s="119">
        <v>1</v>
      </c>
      <c r="H4250" s="119"/>
      <c r="I4250" s="119">
        <v>1</v>
      </c>
      <c r="J4250" s="119"/>
      <c r="K4250" s="224">
        <f t="shared" si="194"/>
        <v>45447</v>
      </c>
      <c r="L4250" s="217">
        <v>45447</v>
      </c>
      <c r="M4250" s="217">
        <v>45447</v>
      </c>
      <c r="N4250" s="115"/>
      <c r="O4250" s="115" t="s">
        <v>1462</v>
      </c>
      <c r="P4250" s="115">
        <f t="shared" si="197"/>
        <v>6</v>
      </c>
      <c r="Q4250" s="115">
        <f t="shared" si="198"/>
        <v>2024</v>
      </c>
      <c r="R4250" s="115"/>
      <c r="S4250" s="115" t="str">
        <f t="shared" si="195"/>
        <v>LBK</v>
      </c>
      <c r="T4250" s="115" t="str">
        <f>IFERROR(VLOOKUP(S4250,[1]LOKASI!$B$4:$D$19,2,0),"-")</f>
        <v>DISTRIK I</v>
      </c>
      <c r="U4250" s="216"/>
      <c r="V4250" s="216"/>
      <c r="W4250" s="215"/>
    </row>
    <row r="4251" spans="2:23" ht="69.75" hidden="1" customHeight="1" x14ac:dyDescent="0.35">
      <c r="B4251" s="115">
        <f t="shared" si="196"/>
        <v>4246</v>
      </c>
      <c r="C4251" s="115" t="s">
        <v>1755</v>
      </c>
      <c r="D4251" s="185" t="s">
        <v>7495</v>
      </c>
      <c r="E4251" s="186"/>
      <c r="F4251" s="187"/>
      <c r="G4251" s="119">
        <v>1</v>
      </c>
      <c r="H4251" s="119"/>
      <c r="I4251" s="119">
        <v>1</v>
      </c>
      <c r="J4251" s="119"/>
      <c r="K4251" s="224">
        <f t="shared" si="194"/>
        <v>45447</v>
      </c>
      <c r="L4251" s="217">
        <v>45447</v>
      </c>
      <c r="M4251" s="217">
        <v>45447</v>
      </c>
      <c r="N4251" s="115"/>
      <c r="O4251" s="115" t="s">
        <v>1512</v>
      </c>
      <c r="P4251" s="115">
        <f t="shared" si="197"/>
        <v>6</v>
      </c>
      <c r="Q4251" s="115">
        <f t="shared" si="198"/>
        <v>2024</v>
      </c>
      <c r="R4251" s="115"/>
      <c r="S4251" s="115" t="str">
        <f t="shared" si="195"/>
        <v>PMB</v>
      </c>
      <c r="T4251" s="115" t="str">
        <f>IFERROR(VLOOKUP(S4251,[1]LOKASI!$B$4:$D$19,2,0),"-")</f>
        <v>DISTRIK I</v>
      </c>
      <c r="U4251" s="216"/>
      <c r="V4251" s="216"/>
      <c r="W4251" s="215"/>
    </row>
    <row r="4252" spans="2:23" ht="69.75" hidden="1" customHeight="1" x14ac:dyDescent="0.35">
      <c r="B4252" s="115">
        <f t="shared" si="196"/>
        <v>4247</v>
      </c>
      <c r="C4252" s="115" t="s">
        <v>1755</v>
      </c>
      <c r="D4252" s="185" t="s">
        <v>7496</v>
      </c>
      <c r="E4252" s="186"/>
      <c r="F4252" s="187"/>
      <c r="G4252" s="119"/>
      <c r="H4252" s="119"/>
      <c r="I4252" s="119"/>
      <c r="J4252" s="119">
        <v>12</v>
      </c>
      <c r="K4252" s="224">
        <f t="shared" si="194"/>
        <v>45447</v>
      </c>
      <c r="L4252" s="217">
        <v>45447</v>
      </c>
      <c r="M4252" s="217">
        <v>45447</v>
      </c>
      <c r="N4252" s="115"/>
      <c r="O4252" s="115" t="s">
        <v>3669</v>
      </c>
      <c r="P4252" s="115">
        <f t="shared" si="197"/>
        <v>6</v>
      </c>
      <c r="Q4252" s="115">
        <f t="shared" si="198"/>
        <v>2024</v>
      </c>
      <c r="R4252" s="115"/>
      <c r="S4252" s="115" t="str">
        <f t="shared" si="195"/>
        <v>OGN</v>
      </c>
      <c r="T4252" s="115" t="str">
        <f>IFERROR(VLOOKUP(S4252,[1]LOKASI!$B$4:$D$19,2,0),"-")</f>
        <v>DISTRIK II</v>
      </c>
      <c r="U4252" s="216"/>
      <c r="V4252" s="216"/>
      <c r="W4252" s="215"/>
    </row>
    <row r="4253" spans="2:23" ht="69.75" hidden="1" customHeight="1" x14ac:dyDescent="0.35">
      <c r="B4253" s="115">
        <f t="shared" si="196"/>
        <v>4248</v>
      </c>
      <c r="C4253" s="115" t="s">
        <v>1755</v>
      </c>
      <c r="D4253" s="185" t="s">
        <v>7497</v>
      </c>
      <c r="E4253" s="186"/>
      <c r="F4253" s="187"/>
      <c r="G4253" s="119">
        <v>1</v>
      </c>
      <c r="H4253" s="119"/>
      <c r="I4253" s="119">
        <v>1</v>
      </c>
      <c r="J4253" s="119"/>
      <c r="K4253" s="224">
        <f t="shared" si="194"/>
        <v>45449</v>
      </c>
      <c r="L4253" s="217">
        <v>45449</v>
      </c>
      <c r="M4253" s="217">
        <v>45449</v>
      </c>
      <c r="N4253" s="115"/>
      <c r="O4253" s="115" t="s">
        <v>1463</v>
      </c>
      <c r="P4253" s="115">
        <f t="shared" si="197"/>
        <v>6</v>
      </c>
      <c r="Q4253" s="115">
        <f t="shared" si="198"/>
        <v>2024</v>
      </c>
      <c r="R4253" s="115"/>
      <c r="S4253" s="115" t="str">
        <f t="shared" si="195"/>
        <v>LBK</v>
      </c>
      <c r="T4253" s="115" t="str">
        <f>IFERROR(VLOOKUP(S4253,[1]LOKASI!$B$4:$D$19,2,0),"-")</f>
        <v>DISTRIK I</v>
      </c>
      <c r="U4253" s="216"/>
      <c r="V4253" s="216"/>
      <c r="W4253" s="215"/>
    </row>
    <row r="4254" spans="2:23" ht="69.75" hidden="1" customHeight="1" x14ac:dyDescent="0.35">
      <c r="B4254" s="115">
        <f t="shared" si="196"/>
        <v>4249</v>
      </c>
      <c r="C4254" s="115" t="s">
        <v>1755</v>
      </c>
      <c r="D4254" s="185" t="s">
        <v>7498</v>
      </c>
      <c r="E4254" s="186"/>
      <c r="F4254" s="187"/>
      <c r="G4254" s="119"/>
      <c r="H4254" s="119"/>
      <c r="I4254" s="119"/>
      <c r="J4254" s="119"/>
      <c r="K4254" s="224">
        <f t="shared" si="194"/>
        <v>45450</v>
      </c>
      <c r="L4254" s="217">
        <v>45450</v>
      </c>
      <c r="M4254" s="217">
        <v>45450</v>
      </c>
      <c r="N4254" s="115"/>
      <c r="O4254" s="115" t="s">
        <v>1601</v>
      </c>
      <c r="P4254" s="115">
        <f t="shared" si="197"/>
        <v>6</v>
      </c>
      <c r="Q4254" s="115">
        <f t="shared" si="198"/>
        <v>2024</v>
      </c>
      <c r="R4254" s="115"/>
      <c r="S4254" s="115" t="str">
        <f t="shared" si="195"/>
        <v>TLJ</v>
      </c>
      <c r="T4254" s="115" t="str">
        <f>IFERROR(VLOOKUP(S4254,[1]LOKASI!$B$4:$D$19,2,0),"-")</f>
        <v>DISTRIK I</v>
      </c>
      <c r="U4254" s="216"/>
      <c r="V4254" s="216"/>
      <c r="W4254" s="215"/>
    </row>
    <row r="4255" spans="2:23" ht="69.75" hidden="1" customHeight="1" x14ac:dyDescent="0.35">
      <c r="B4255" s="115">
        <f t="shared" si="196"/>
        <v>4250</v>
      </c>
      <c r="C4255" s="115" t="s">
        <v>1755</v>
      </c>
      <c r="D4255" s="185" t="s">
        <v>7499</v>
      </c>
      <c r="E4255" s="186"/>
      <c r="F4255" s="187"/>
      <c r="G4255" s="119"/>
      <c r="H4255" s="119"/>
      <c r="I4255" s="119"/>
      <c r="J4255" s="119">
        <v>6</v>
      </c>
      <c r="K4255" s="224">
        <f t="shared" ref="K4255:K4318" si="199">L4255</f>
        <v>45450</v>
      </c>
      <c r="L4255" s="217">
        <v>45450</v>
      </c>
      <c r="M4255" s="217">
        <v>45450</v>
      </c>
      <c r="N4255" s="115"/>
      <c r="O4255" s="115" t="s">
        <v>1680</v>
      </c>
      <c r="P4255" s="115">
        <f t="shared" si="197"/>
        <v>6</v>
      </c>
      <c r="Q4255" s="115">
        <f t="shared" si="198"/>
        <v>2024</v>
      </c>
      <c r="R4255" s="115"/>
      <c r="S4255" s="115" t="str">
        <f t="shared" si="195"/>
        <v>TTB</v>
      </c>
      <c r="T4255" s="115" t="str">
        <f>IFERROR(VLOOKUP(S4255,[1]LOKASI!$B$4:$D$19,2,0),"-")</f>
        <v>DISTRIK II</v>
      </c>
      <c r="U4255" s="216"/>
      <c r="V4255" s="216"/>
      <c r="W4255" s="215"/>
    </row>
    <row r="4256" spans="2:23" ht="69.75" hidden="1" customHeight="1" x14ac:dyDescent="0.35">
      <c r="B4256" s="115">
        <f t="shared" si="196"/>
        <v>4251</v>
      </c>
      <c r="C4256" s="115" t="s">
        <v>3679</v>
      </c>
      <c r="D4256" s="185" t="s">
        <v>7500</v>
      </c>
      <c r="E4256" s="186"/>
      <c r="F4256" s="187"/>
      <c r="G4256" s="119">
        <v>1</v>
      </c>
      <c r="H4256" s="119">
        <v>1</v>
      </c>
      <c r="I4256" s="119"/>
      <c r="J4256" s="119"/>
      <c r="K4256" s="224">
        <f t="shared" si="199"/>
        <v>45450</v>
      </c>
      <c r="L4256" s="217">
        <v>45450</v>
      </c>
      <c r="M4256" s="217">
        <v>45450</v>
      </c>
      <c r="N4256" s="115"/>
      <c r="O4256" s="115" t="s">
        <v>1795</v>
      </c>
      <c r="P4256" s="115">
        <f t="shared" si="197"/>
        <v>6</v>
      </c>
      <c r="Q4256" s="115">
        <f t="shared" si="198"/>
        <v>2024</v>
      </c>
      <c r="R4256" s="115"/>
      <c r="S4256" s="115" t="str">
        <f t="shared" si="195"/>
        <v>TMT</v>
      </c>
      <c r="T4256" s="115" t="str">
        <f>IFERROR(VLOOKUP(S4256,[1]LOKASI!$B$4:$D$19,2,0),"-")</f>
        <v>DISTRIK II</v>
      </c>
      <c r="U4256" s="216"/>
      <c r="V4256" s="216"/>
      <c r="W4256" s="215"/>
    </row>
    <row r="4257" spans="2:23" ht="69.75" hidden="1" customHeight="1" x14ac:dyDescent="0.35">
      <c r="B4257" s="115">
        <f t="shared" si="196"/>
        <v>4252</v>
      </c>
      <c r="C4257" s="115" t="s">
        <v>2301</v>
      </c>
      <c r="D4257" s="185" t="s">
        <v>7501</v>
      </c>
      <c r="E4257" s="186"/>
      <c r="F4257" s="187"/>
      <c r="G4257" s="119">
        <v>1</v>
      </c>
      <c r="H4257" s="119"/>
      <c r="I4257" s="119">
        <v>1</v>
      </c>
      <c r="J4257" s="119"/>
      <c r="K4257" s="224">
        <f t="shared" si="199"/>
        <v>45450</v>
      </c>
      <c r="L4257" s="217">
        <v>45450</v>
      </c>
      <c r="M4257" s="217">
        <v>45450</v>
      </c>
      <c r="N4257" s="115"/>
      <c r="O4257" s="115" t="s">
        <v>1348</v>
      </c>
      <c r="P4257" s="115">
        <f t="shared" si="197"/>
        <v>6</v>
      </c>
      <c r="Q4257" s="115">
        <f t="shared" si="198"/>
        <v>2024</v>
      </c>
      <c r="R4257" s="115"/>
      <c r="S4257" s="115" t="str">
        <f t="shared" si="195"/>
        <v>SP BRG D</v>
      </c>
      <c r="T4257" s="115" t="str">
        <f>IFERROR(VLOOKUP(S4257,[1]LOKASI!$B$4:$D$19,2,0),"-")</f>
        <v>-</v>
      </c>
      <c r="U4257" s="216"/>
      <c r="V4257" s="216"/>
      <c r="W4257" s="215"/>
    </row>
    <row r="4258" spans="2:23" ht="69.75" hidden="1" customHeight="1" x14ac:dyDescent="0.35">
      <c r="B4258" s="115">
        <f t="shared" si="196"/>
        <v>4253</v>
      </c>
      <c r="C4258" s="115" t="s">
        <v>1755</v>
      </c>
      <c r="D4258" s="185" t="s">
        <v>7502</v>
      </c>
      <c r="E4258" s="186"/>
      <c r="F4258" s="187"/>
      <c r="G4258" s="119">
        <v>1</v>
      </c>
      <c r="H4258" s="119"/>
      <c r="I4258" s="119"/>
      <c r="J4258" s="119">
        <v>24</v>
      </c>
      <c r="K4258" s="224">
        <f t="shared" si="199"/>
        <v>45451</v>
      </c>
      <c r="L4258" s="217">
        <v>45451</v>
      </c>
      <c r="M4258" s="217">
        <v>45451</v>
      </c>
      <c r="N4258" s="115"/>
      <c r="O4258" s="115" t="s">
        <v>1452</v>
      </c>
      <c r="P4258" s="115">
        <f t="shared" si="197"/>
        <v>6</v>
      </c>
      <c r="Q4258" s="115">
        <f t="shared" si="198"/>
        <v>2024</v>
      </c>
      <c r="R4258" s="115"/>
      <c r="S4258" s="115" t="str">
        <f t="shared" si="195"/>
        <v>KAG</v>
      </c>
      <c r="T4258" s="115" t="str">
        <f>IFERROR(VLOOKUP(S4258,[1]LOKASI!$B$4:$D$19,2,0),"-")</f>
        <v>DISTRIK III</v>
      </c>
      <c r="U4258" s="216"/>
      <c r="V4258" s="216"/>
      <c r="W4258" s="215"/>
    </row>
    <row r="4259" spans="2:23" ht="69.75" hidden="1" customHeight="1" x14ac:dyDescent="0.35">
      <c r="B4259" s="115">
        <f t="shared" si="196"/>
        <v>4254</v>
      </c>
      <c r="C4259" s="115" t="s">
        <v>1755</v>
      </c>
      <c r="D4259" s="185" t="s">
        <v>7503</v>
      </c>
      <c r="E4259" s="186"/>
      <c r="F4259" s="187"/>
      <c r="G4259" s="119">
        <v>1</v>
      </c>
      <c r="H4259" s="119"/>
      <c r="I4259" s="119"/>
      <c r="J4259" s="119">
        <v>36</v>
      </c>
      <c r="K4259" s="224">
        <f t="shared" si="199"/>
        <v>45451</v>
      </c>
      <c r="L4259" s="217">
        <v>45451</v>
      </c>
      <c r="M4259" s="217">
        <v>45451</v>
      </c>
      <c r="N4259" s="115"/>
      <c r="O4259" s="115" t="s">
        <v>1672</v>
      </c>
      <c r="P4259" s="115">
        <f t="shared" si="197"/>
        <v>6</v>
      </c>
      <c r="Q4259" s="115">
        <f t="shared" si="198"/>
        <v>2024</v>
      </c>
      <c r="R4259" s="115"/>
      <c r="S4259" s="115" t="str">
        <f t="shared" si="195"/>
        <v>TSM</v>
      </c>
      <c r="T4259" s="115" t="str">
        <f>IFERROR(VLOOKUP(S4259,[1]LOKASI!$B$4:$D$19,2,0),"-")</f>
        <v>DISTRIK III</v>
      </c>
      <c r="U4259" s="216"/>
      <c r="V4259" s="216"/>
      <c r="W4259" s="215"/>
    </row>
    <row r="4260" spans="2:23" ht="69.75" hidden="1" customHeight="1" x14ac:dyDescent="0.35">
      <c r="B4260" s="115">
        <f t="shared" si="196"/>
        <v>4255</v>
      </c>
      <c r="C4260" s="115" t="s">
        <v>7276</v>
      </c>
      <c r="D4260" s="185" t="s">
        <v>7504</v>
      </c>
      <c r="E4260" s="186"/>
      <c r="F4260" s="187"/>
      <c r="G4260" s="119">
        <v>1</v>
      </c>
      <c r="H4260" s="119"/>
      <c r="I4260" s="119"/>
      <c r="J4260" s="119"/>
      <c r="K4260" s="224">
        <f t="shared" si="199"/>
        <v>45453</v>
      </c>
      <c r="L4260" s="217">
        <v>45453</v>
      </c>
      <c r="M4260" s="217">
        <v>45453</v>
      </c>
      <c r="N4260" s="115"/>
      <c r="O4260" s="115" t="s">
        <v>1601</v>
      </c>
      <c r="P4260" s="115">
        <f t="shared" si="197"/>
        <v>6</v>
      </c>
      <c r="Q4260" s="115">
        <f t="shared" si="198"/>
        <v>2024</v>
      </c>
      <c r="R4260" s="115"/>
      <c r="S4260" s="115" t="str">
        <f t="shared" si="195"/>
        <v>TLJ</v>
      </c>
      <c r="T4260" s="115" t="str">
        <f>IFERROR(VLOOKUP(S4260,[1]LOKASI!$B$4:$D$19,2,0),"-")</f>
        <v>DISTRIK I</v>
      </c>
      <c r="U4260" s="216"/>
      <c r="V4260" s="216"/>
      <c r="W4260" s="215"/>
    </row>
    <row r="4261" spans="2:23" ht="69.75" hidden="1" customHeight="1" x14ac:dyDescent="0.35">
      <c r="B4261" s="115">
        <f t="shared" si="196"/>
        <v>4256</v>
      </c>
      <c r="C4261" s="115" t="s">
        <v>1755</v>
      </c>
      <c r="D4261" s="185" t="s">
        <v>7505</v>
      </c>
      <c r="E4261" s="186"/>
      <c r="F4261" s="187"/>
      <c r="G4261" s="119">
        <v>1</v>
      </c>
      <c r="H4261" s="119"/>
      <c r="I4261" s="119">
        <v>1</v>
      </c>
      <c r="J4261" s="119"/>
      <c r="K4261" s="224">
        <f t="shared" si="199"/>
        <v>45453</v>
      </c>
      <c r="L4261" s="217">
        <v>45453</v>
      </c>
      <c r="M4261" s="217">
        <v>45453</v>
      </c>
      <c r="N4261" s="115"/>
      <c r="O4261" s="115" t="s">
        <v>7506</v>
      </c>
      <c r="P4261" s="115">
        <f t="shared" si="197"/>
        <v>6</v>
      </c>
      <c r="Q4261" s="115">
        <f t="shared" si="198"/>
        <v>2024</v>
      </c>
      <c r="R4261" s="115"/>
      <c r="S4261" s="115" t="str">
        <f t="shared" si="195"/>
        <v>OGN</v>
      </c>
      <c r="T4261" s="115" t="str">
        <f>IFERROR(VLOOKUP(S4261,[1]LOKASI!$B$4:$D$19,2,0),"-")</f>
        <v>DISTRIK II</v>
      </c>
      <c r="U4261" s="216"/>
      <c r="V4261" s="216"/>
      <c r="W4261" s="215"/>
    </row>
    <row r="4262" spans="2:23" ht="69.75" hidden="1" customHeight="1" x14ac:dyDescent="0.35">
      <c r="B4262" s="115">
        <f t="shared" si="196"/>
        <v>4257</v>
      </c>
      <c r="C4262" s="115" t="s">
        <v>1300</v>
      </c>
      <c r="D4262" s="185" t="s">
        <v>7507</v>
      </c>
      <c r="E4262" s="186"/>
      <c r="F4262" s="187"/>
      <c r="G4262" s="119">
        <v>1</v>
      </c>
      <c r="H4262" s="119"/>
      <c r="I4262" s="119">
        <v>1</v>
      </c>
      <c r="J4262" s="119"/>
      <c r="K4262" s="224">
        <f t="shared" si="199"/>
        <v>45451</v>
      </c>
      <c r="L4262" s="217">
        <v>45451</v>
      </c>
      <c r="M4262" s="217">
        <v>45453</v>
      </c>
      <c r="N4262" s="115"/>
      <c r="O4262" s="115" t="s">
        <v>5306</v>
      </c>
      <c r="P4262" s="115">
        <f t="shared" si="197"/>
        <v>6</v>
      </c>
      <c r="Q4262" s="115">
        <f t="shared" si="198"/>
        <v>2024</v>
      </c>
      <c r="R4262" s="115"/>
      <c r="S4262" s="115" t="str">
        <f t="shared" si="195"/>
        <v>PMN</v>
      </c>
      <c r="T4262" s="115" t="str">
        <f>IFERROR(VLOOKUP(S4262,[1]LOKASI!$B$4:$D$19,2,0),"-")</f>
        <v>DISTRIK III</v>
      </c>
      <c r="U4262" s="216"/>
      <c r="V4262" s="216"/>
      <c r="W4262" s="215"/>
    </row>
    <row r="4263" spans="2:23" ht="69.75" hidden="1" customHeight="1" x14ac:dyDescent="0.35">
      <c r="B4263" s="115">
        <f t="shared" si="196"/>
        <v>4258</v>
      </c>
      <c r="C4263" s="115" t="s">
        <v>1300</v>
      </c>
      <c r="D4263" s="185" t="s">
        <v>7508</v>
      </c>
      <c r="E4263" s="186"/>
      <c r="F4263" s="187"/>
      <c r="G4263" s="119">
        <v>1</v>
      </c>
      <c r="H4263" s="119"/>
      <c r="I4263" s="119">
        <v>1</v>
      </c>
      <c r="J4263" s="119"/>
      <c r="K4263" s="224">
        <f t="shared" si="199"/>
        <v>45452</v>
      </c>
      <c r="L4263" s="217">
        <v>45452</v>
      </c>
      <c r="M4263" s="217">
        <v>45453</v>
      </c>
      <c r="N4263" s="115"/>
      <c r="O4263" s="115" t="s">
        <v>1792</v>
      </c>
      <c r="P4263" s="115">
        <f t="shared" si="197"/>
        <v>6</v>
      </c>
      <c r="Q4263" s="115">
        <f t="shared" si="198"/>
        <v>2024</v>
      </c>
      <c r="R4263" s="115"/>
      <c r="S4263" s="115" t="str">
        <f t="shared" si="195"/>
        <v>PDW-PPP</v>
      </c>
      <c r="T4263" s="115" t="str">
        <f>IFERROR(VLOOKUP(S4263,[1]LOKASI!$B$4:$D$19,2,0),"-")</f>
        <v>-</v>
      </c>
      <c r="U4263" s="216"/>
      <c r="V4263" s="216"/>
      <c r="W4263" s="215"/>
    </row>
    <row r="4264" spans="2:23" ht="69.75" hidden="1" customHeight="1" x14ac:dyDescent="0.35">
      <c r="B4264" s="115">
        <f t="shared" si="196"/>
        <v>4259</v>
      </c>
      <c r="C4264" s="115" t="s">
        <v>1300</v>
      </c>
      <c r="D4264" s="185" t="s">
        <v>7509</v>
      </c>
      <c r="E4264" s="186"/>
      <c r="F4264" s="187"/>
      <c r="G4264" s="119">
        <v>1</v>
      </c>
      <c r="H4264" s="119">
        <v>1</v>
      </c>
      <c r="I4264" s="119"/>
      <c r="J4264" s="119"/>
      <c r="K4264" s="224">
        <f t="shared" si="199"/>
        <v>45454</v>
      </c>
      <c r="L4264" s="217">
        <v>45454</v>
      </c>
      <c r="M4264" s="217">
        <v>45454</v>
      </c>
      <c r="N4264" s="115"/>
      <c r="O4264" s="115" t="s">
        <v>1792</v>
      </c>
      <c r="P4264" s="115">
        <f t="shared" si="197"/>
        <v>6</v>
      </c>
      <c r="Q4264" s="115">
        <f t="shared" si="198"/>
        <v>2024</v>
      </c>
      <c r="R4264" s="115"/>
      <c r="S4264" s="115" t="str">
        <f t="shared" si="195"/>
        <v>PDW-PPP</v>
      </c>
      <c r="T4264" s="115" t="str">
        <f>IFERROR(VLOOKUP(S4264,[1]LOKASI!$B$4:$D$19,2,0),"-")</f>
        <v>-</v>
      </c>
      <c r="U4264" s="216"/>
      <c r="V4264" s="216"/>
      <c r="W4264" s="215"/>
    </row>
    <row r="4265" spans="2:23" ht="69.75" hidden="1" customHeight="1" x14ac:dyDescent="0.35">
      <c r="B4265" s="115">
        <f t="shared" si="196"/>
        <v>4260</v>
      </c>
      <c r="C4265" s="115" t="s">
        <v>1300</v>
      </c>
      <c r="D4265" s="185" t="s">
        <v>7510</v>
      </c>
      <c r="E4265" s="186"/>
      <c r="F4265" s="187"/>
      <c r="G4265" s="119">
        <v>2</v>
      </c>
      <c r="H4265" s="119"/>
      <c r="I4265" s="119">
        <v>2</v>
      </c>
      <c r="J4265" s="119"/>
      <c r="K4265" s="224">
        <f t="shared" si="199"/>
        <v>45455</v>
      </c>
      <c r="L4265" s="217">
        <v>45455</v>
      </c>
      <c r="M4265" s="217">
        <v>45455</v>
      </c>
      <c r="N4265" s="115"/>
      <c r="O4265" s="115" t="s">
        <v>7333</v>
      </c>
      <c r="P4265" s="115">
        <f t="shared" si="197"/>
        <v>6</v>
      </c>
      <c r="Q4265" s="115">
        <f t="shared" si="198"/>
        <v>2024</v>
      </c>
      <c r="R4265" s="115"/>
      <c r="S4265" s="115" t="str">
        <f t="shared" si="195"/>
        <v>POWER PLAN</v>
      </c>
      <c r="T4265" s="115" t="str">
        <f>IFERROR(VLOOKUP(S4265,[1]LOKASI!$B$4:$D$19,2,0),"-")</f>
        <v>-</v>
      </c>
      <c r="U4265" s="216"/>
      <c r="V4265" s="216"/>
      <c r="W4265" s="215"/>
    </row>
    <row r="4266" spans="2:23" ht="69.75" hidden="1" customHeight="1" x14ac:dyDescent="0.35">
      <c r="B4266" s="115">
        <f t="shared" si="196"/>
        <v>4261</v>
      </c>
      <c r="C4266" s="115" t="s">
        <v>1755</v>
      </c>
      <c r="D4266" s="185" t="s">
        <v>7511</v>
      </c>
      <c r="E4266" s="186"/>
      <c r="F4266" s="187"/>
      <c r="G4266" s="119">
        <v>1</v>
      </c>
      <c r="H4266" s="119"/>
      <c r="I4266" s="119">
        <v>1</v>
      </c>
      <c r="J4266" s="119"/>
      <c r="K4266" s="224">
        <f t="shared" si="199"/>
        <v>45455</v>
      </c>
      <c r="L4266" s="217">
        <v>45455</v>
      </c>
      <c r="M4266" s="217">
        <v>45455</v>
      </c>
      <c r="N4266" s="115"/>
      <c r="O4266" s="115" t="s">
        <v>7506</v>
      </c>
      <c r="P4266" s="115">
        <f t="shared" si="197"/>
        <v>6</v>
      </c>
      <c r="Q4266" s="115">
        <f t="shared" si="198"/>
        <v>2024</v>
      </c>
      <c r="R4266" s="115"/>
      <c r="S4266" s="115" t="str">
        <f t="shared" si="195"/>
        <v>OGN</v>
      </c>
      <c r="T4266" s="115" t="str">
        <f>IFERROR(VLOOKUP(S4266,[1]LOKASI!$B$4:$D$19,2,0),"-")</f>
        <v>DISTRIK II</v>
      </c>
      <c r="U4266" s="216"/>
      <c r="V4266" s="216"/>
      <c r="W4266" s="215"/>
    </row>
    <row r="4267" spans="2:23" ht="69.75" hidden="1" customHeight="1" x14ac:dyDescent="0.35">
      <c r="B4267" s="115">
        <f t="shared" si="196"/>
        <v>4262</v>
      </c>
      <c r="C4267" s="115" t="s">
        <v>1755</v>
      </c>
      <c r="D4267" s="185" t="s">
        <v>7512</v>
      </c>
      <c r="E4267" s="186"/>
      <c r="F4267" s="187"/>
      <c r="G4267" s="119">
        <v>1</v>
      </c>
      <c r="H4267" s="119"/>
      <c r="I4267" s="119"/>
      <c r="J4267" s="119">
        <v>12</v>
      </c>
      <c r="K4267" s="224">
        <f t="shared" si="199"/>
        <v>45455</v>
      </c>
      <c r="L4267" s="217">
        <v>45455</v>
      </c>
      <c r="M4267" s="217">
        <v>45455</v>
      </c>
      <c r="N4267" s="115"/>
      <c r="O4267" s="115" t="s">
        <v>1355</v>
      </c>
      <c r="P4267" s="115">
        <f t="shared" si="197"/>
        <v>6</v>
      </c>
      <c r="Q4267" s="115">
        <f t="shared" si="198"/>
        <v>2024</v>
      </c>
      <c r="R4267" s="115"/>
      <c r="S4267" s="115" t="str">
        <f t="shared" si="195"/>
        <v>BRG</v>
      </c>
      <c r="T4267" s="115" t="str">
        <f>IFERROR(VLOOKUP(S4267,[1]LOKASI!$B$4:$D$19,2,0),"-")</f>
        <v>DISTRIK III</v>
      </c>
      <c r="U4267" s="216"/>
      <c r="V4267" s="216"/>
      <c r="W4267" s="215"/>
    </row>
    <row r="4268" spans="2:23" ht="69.75" hidden="1" customHeight="1" x14ac:dyDescent="0.35">
      <c r="B4268" s="115">
        <f t="shared" si="196"/>
        <v>4263</v>
      </c>
      <c r="C4268" s="115" t="s">
        <v>2301</v>
      </c>
      <c r="D4268" s="185" t="s">
        <v>7513</v>
      </c>
      <c r="E4268" s="186"/>
      <c r="F4268" s="187"/>
      <c r="G4268" s="119">
        <v>2</v>
      </c>
      <c r="H4268" s="119"/>
      <c r="I4268" s="119">
        <v>2</v>
      </c>
      <c r="J4268" s="119"/>
      <c r="K4268" s="224">
        <f t="shared" si="199"/>
        <v>45455</v>
      </c>
      <c r="L4268" s="217">
        <v>45455</v>
      </c>
      <c r="M4268" s="217">
        <v>45455</v>
      </c>
      <c r="N4268" s="115"/>
      <c r="O4268" s="115" t="s">
        <v>1348</v>
      </c>
      <c r="P4268" s="115">
        <f t="shared" si="197"/>
        <v>6</v>
      </c>
      <c r="Q4268" s="115">
        <f t="shared" si="198"/>
        <v>2024</v>
      </c>
      <c r="R4268" s="115"/>
      <c r="S4268" s="115" t="str">
        <f t="shared" si="195"/>
        <v>SP BRG D</v>
      </c>
      <c r="T4268" s="115" t="str">
        <f>IFERROR(VLOOKUP(S4268,[1]LOKASI!$B$4:$D$19,2,0),"-")</f>
        <v>-</v>
      </c>
      <c r="U4268" s="216"/>
      <c r="V4268" s="216"/>
      <c r="W4268" s="215"/>
    </row>
    <row r="4269" spans="2:23" ht="69.75" hidden="1" customHeight="1" x14ac:dyDescent="0.35">
      <c r="B4269" s="115">
        <f t="shared" si="196"/>
        <v>4264</v>
      </c>
      <c r="C4269" s="115" t="s">
        <v>1755</v>
      </c>
      <c r="D4269" s="185" t="s">
        <v>7514</v>
      </c>
      <c r="E4269" s="186"/>
      <c r="F4269" s="187"/>
      <c r="G4269" s="119">
        <v>1</v>
      </c>
      <c r="H4269" s="119">
        <v>1</v>
      </c>
      <c r="I4269" s="119"/>
      <c r="J4269" s="119"/>
      <c r="K4269" s="224">
        <f t="shared" si="199"/>
        <v>45455</v>
      </c>
      <c r="L4269" s="217">
        <v>45455</v>
      </c>
      <c r="M4269" s="217">
        <v>45455</v>
      </c>
      <c r="N4269" s="115"/>
      <c r="O4269" s="115" t="s">
        <v>1359</v>
      </c>
      <c r="P4269" s="115">
        <f t="shared" si="197"/>
        <v>6</v>
      </c>
      <c r="Q4269" s="115">
        <f t="shared" si="198"/>
        <v>2024</v>
      </c>
      <c r="R4269" s="115"/>
      <c r="S4269" s="115" t="str">
        <f t="shared" si="195"/>
        <v>BRG</v>
      </c>
      <c r="T4269" s="115" t="str">
        <f>IFERROR(VLOOKUP(S4269,[1]LOKASI!$B$4:$D$19,2,0),"-")</f>
        <v>DISTRIK III</v>
      </c>
      <c r="U4269" s="216"/>
      <c r="V4269" s="216"/>
      <c r="W4269" s="215"/>
    </row>
    <row r="4270" spans="2:23" ht="69.75" hidden="1" customHeight="1" x14ac:dyDescent="0.35">
      <c r="B4270" s="115">
        <f t="shared" si="196"/>
        <v>4265</v>
      </c>
      <c r="C4270" s="115" t="s">
        <v>1300</v>
      </c>
      <c r="D4270" s="185" t="s">
        <v>7515</v>
      </c>
      <c r="E4270" s="186"/>
      <c r="F4270" s="187"/>
      <c r="G4270" s="119">
        <v>2</v>
      </c>
      <c r="H4270" s="119"/>
      <c r="I4270" s="119">
        <v>2</v>
      </c>
      <c r="J4270" s="119"/>
      <c r="K4270" s="224">
        <f t="shared" si="199"/>
        <v>45455</v>
      </c>
      <c r="L4270" s="217">
        <v>45455</v>
      </c>
      <c r="M4270" s="217">
        <v>45456</v>
      </c>
      <c r="N4270" s="115"/>
      <c r="O4270" s="115" t="s">
        <v>7488</v>
      </c>
      <c r="P4270" s="115">
        <f t="shared" si="197"/>
        <v>6</v>
      </c>
      <c r="Q4270" s="115">
        <f t="shared" si="198"/>
        <v>2024</v>
      </c>
      <c r="R4270" s="115"/>
      <c r="S4270" s="115" t="str">
        <f t="shared" si="195"/>
        <v>SP TTB - SP OGAN</v>
      </c>
      <c r="T4270" s="115" t="str">
        <f>IFERROR(VLOOKUP(S4270,[1]LOKASI!$B$4:$D$19,2,0),"-")</f>
        <v>-</v>
      </c>
      <c r="U4270" s="216"/>
      <c r="V4270" s="216"/>
      <c r="W4270" s="215"/>
    </row>
    <row r="4271" spans="2:23" ht="69.75" hidden="1" customHeight="1" x14ac:dyDescent="0.35">
      <c r="B4271" s="115">
        <f t="shared" si="196"/>
        <v>4266</v>
      </c>
      <c r="C4271" s="115" t="s">
        <v>2301</v>
      </c>
      <c r="D4271" s="185" t="s">
        <v>7516</v>
      </c>
      <c r="E4271" s="186"/>
      <c r="F4271" s="187"/>
      <c r="G4271" s="119"/>
      <c r="H4271" s="119"/>
      <c r="I4271" s="119"/>
      <c r="J4271" s="119"/>
      <c r="K4271" s="224">
        <f t="shared" si="199"/>
        <v>45456</v>
      </c>
      <c r="L4271" s="217">
        <v>45456</v>
      </c>
      <c r="M4271" s="217">
        <v>45456</v>
      </c>
      <c r="N4271" s="115"/>
      <c r="O4271" s="115" t="s">
        <v>7324</v>
      </c>
      <c r="P4271" s="115">
        <f t="shared" si="197"/>
        <v>6</v>
      </c>
      <c r="Q4271" s="115">
        <f t="shared" si="198"/>
        <v>2024</v>
      </c>
      <c r="R4271" s="115"/>
      <c r="S4271" s="115" t="str">
        <f t="shared" si="195"/>
        <v>SKG OGAN</v>
      </c>
      <c r="T4271" s="115" t="str">
        <f>IFERROR(VLOOKUP(S4271,[1]LOKASI!$B$4:$D$19,2,0),"-")</f>
        <v>-</v>
      </c>
      <c r="U4271" s="216"/>
      <c r="V4271" s="216"/>
      <c r="W4271" s="215"/>
    </row>
    <row r="4272" spans="2:23" ht="69.75" hidden="1" customHeight="1" x14ac:dyDescent="0.35">
      <c r="B4272" s="115">
        <f t="shared" si="196"/>
        <v>4267</v>
      </c>
      <c r="C4272" s="115" t="s">
        <v>1300</v>
      </c>
      <c r="D4272" s="185" t="s">
        <v>7517</v>
      </c>
      <c r="E4272" s="186"/>
      <c r="F4272" s="187"/>
      <c r="G4272" s="119">
        <v>1</v>
      </c>
      <c r="H4272" s="119">
        <v>1</v>
      </c>
      <c r="I4272" s="119"/>
      <c r="J4272" s="119"/>
      <c r="K4272" s="224">
        <f t="shared" si="199"/>
        <v>45457</v>
      </c>
      <c r="L4272" s="217">
        <v>45457</v>
      </c>
      <c r="M4272" s="217">
        <v>45457</v>
      </c>
      <c r="N4272" s="115"/>
      <c r="O4272" s="115" t="s">
        <v>6452</v>
      </c>
      <c r="P4272" s="115">
        <f t="shared" si="197"/>
        <v>6</v>
      </c>
      <c r="Q4272" s="115">
        <f t="shared" si="198"/>
        <v>2024</v>
      </c>
      <c r="R4272" s="115"/>
      <c r="S4272" s="115" t="str">
        <f t="shared" si="195"/>
        <v>SP VI TLJ - PPP</v>
      </c>
      <c r="T4272" s="115" t="str">
        <f>IFERROR(VLOOKUP(S4272,[1]LOKASI!$B$4:$D$19,2,0),"-")</f>
        <v>-</v>
      </c>
      <c r="U4272" s="216"/>
      <c r="V4272" s="216"/>
      <c r="W4272" s="215"/>
    </row>
    <row r="4273" spans="2:23" ht="69.75" hidden="1" customHeight="1" x14ac:dyDescent="0.35">
      <c r="B4273" s="115">
        <f t="shared" si="196"/>
        <v>4268</v>
      </c>
      <c r="C4273" s="115" t="s">
        <v>2301</v>
      </c>
      <c r="D4273" s="185" t="s">
        <v>7518</v>
      </c>
      <c r="E4273" s="186"/>
      <c r="F4273" s="187"/>
      <c r="G4273" s="119">
        <v>1</v>
      </c>
      <c r="H4273" s="119"/>
      <c r="I4273" s="119">
        <v>1</v>
      </c>
      <c r="J4273" s="119"/>
      <c r="K4273" s="224">
        <f t="shared" si="199"/>
        <v>45457</v>
      </c>
      <c r="L4273" s="217">
        <v>45457</v>
      </c>
      <c r="M4273" s="217">
        <v>45457</v>
      </c>
      <c r="N4273" s="115"/>
      <c r="O4273" s="115" t="s">
        <v>1348</v>
      </c>
      <c r="P4273" s="115">
        <f t="shared" si="197"/>
        <v>6</v>
      </c>
      <c r="Q4273" s="115">
        <f t="shared" si="198"/>
        <v>2024</v>
      </c>
      <c r="R4273" s="115"/>
      <c r="S4273" s="115" t="str">
        <f t="shared" si="195"/>
        <v>SP BRG D</v>
      </c>
      <c r="T4273" s="115" t="str">
        <f>IFERROR(VLOOKUP(S4273,[1]LOKASI!$B$4:$D$19,2,0),"-")</f>
        <v>-</v>
      </c>
      <c r="U4273" s="216"/>
      <c r="V4273" s="216"/>
      <c r="W4273" s="215"/>
    </row>
    <row r="4274" spans="2:23" ht="69.75" hidden="1" customHeight="1" x14ac:dyDescent="0.35">
      <c r="B4274" s="115">
        <f t="shared" si="196"/>
        <v>4269</v>
      </c>
      <c r="C4274" s="115" t="s">
        <v>1755</v>
      </c>
      <c r="D4274" s="185" t="s">
        <v>7519</v>
      </c>
      <c r="E4274" s="186"/>
      <c r="F4274" s="187"/>
      <c r="G4274" s="119">
        <v>1</v>
      </c>
      <c r="H4274" s="119"/>
      <c r="I4274" s="119">
        <v>1</v>
      </c>
      <c r="J4274" s="119"/>
      <c r="K4274" s="224">
        <f t="shared" si="199"/>
        <v>45458</v>
      </c>
      <c r="L4274" s="217">
        <v>45458</v>
      </c>
      <c r="M4274" s="217">
        <v>45458</v>
      </c>
      <c r="N4274" s="115"/>
      <c r="O4274" s="115" t="s">
        <v>1462</v>
      </c>
      <c r="P4274" s="115">
        <f t="shared" si="197"/>
        <v>6</v>
      </c>
      <c r="Q4274" s="115">
        <f t="shared" si="198"/>
        <v>2024</v>
      </c>
      <c r="R4274" s="115"/>
      <c r="S4274" s="115" t="str">
        <f t="shared" si="195"/>
        <v>LBK</v>
      </c>
      <c r="T4274" s="115" t="str">
        <f>IFERROR(VLOOKUP(S4274,[1]LOKASI!$B$4:$D$19,2,0),"-")</f>
        <v>DISTRIK I</v>
      </c>
      <c r="U4274" s="216"/>
      <c r="V4274" s="216"/>
      <c r="W4274" s="215"/>
    </row>
    <row r="4275" spans="2:23" ht="69.75" hidden="1" customHeight="1" x14ac:dyDescent="0.35">
      <c r="B4275" s="115">
        <f t="shared" si="196"/>
        <v>4270</v>
      </c>
      <c r="C4275" s="115" t="s">
        <v>1300</v>
      </c>
      <c r="D4275" s="185" t="s">
        <v>7520</v>
      </c>
      <c r="E4275" s="186"/>
      <c r="F4275" s="187"/>
      <c r="G4275" s="119">
        <v>1</v>
      </c>
      <c r="H4275" s="119"/>
      <c r="I4275" s="119">
        <v>1</v>
      </c>
      <c r="J4275" s="119"/>
      <c r="K4275" s="224">
        <f t="shared" si="199"/>
        <v>45458</v>
      </c>
      <c r="L4275" s="217">
        <v>45458</v>
      </c>
      <c r="M4275" s="217">
        <v>45458</v>
      </c>
      <c r="N4275" s="115"/>
      <c r="O4275" s="115" t="s">
        <v>6452</v>
      </c>
      <c r="P4275" s="115">
        <f t="shared" si="197"/>
        <v>6</v>
      </c>
      <c r="Q4275" s="115">
        <f t="shared" si="198"/>
        <v>2024</v>
      </c>
      <c r="R4275" s="115"/>
      <c r="S4275" s="115" t="str">
        <f t="shared" si="195"/>
        <v>SP VI TLJ - PPP</v>
      </c>
      <c r="T4275" s="115" t="str">
        <f>IFERROR(VLOOKUP(S4275,[1]LOKASI!$B$4:$D$19,2,0),"-")</f>
        <v>-</v>
      </c>
      <c r="U4275" s="216"/>
      <c r="V4275" s="216"/>
      <c r="W4275" s="215"/>
    </row>
    <row r="4276" spans="2:23" ht="69.75" hidden="1" customHeight="1" x14ac:dyDescent="0.35">
      <c r="B4276" s="115">
        <f t="shared" si="196"/>
        <v>4271</v>
      </c>
      <c r="C4276" s="115" t="s">
        <v>1755</v>
      </c>
      <c r="D4276" s="185" t="s">
        <v>7521</v>
      </c>
      <c r="E4276" s="186"/>
      <c r="F4276" s="187"/>
      <c r="G4276" s="119">
        <v>1</v>
      </c>
      <c r="H4276" s="119"/>
      <c r="I4276" s="119"/>
      <c r="J4276" s="119">
        <v>24</v>
      </c>
      <c r="K4276" s="224">
        <f t="shared" si="199"/>
        <v>45457</v>
      </c>
      <c r="L4276" s="217">
        <v>45457</v>
      </c>
      <c r="M4276" s="217">
        <v>45458</v>
      </c>
      <c r="N4276" s="115"/>
      <c r="O4276" s="115" t="s">
        <v>1799</v>
      </c>
      <c r="P4276" s="115">
        <f t="shared" si="197"/>
        <v>6</v>
      </c>
      <c r="Q4276" s="115">
        <f t="shared" si="198"/>
        <v>2024</v>
      </c>
      <c r="R4276" s="115"/>
      <c r="S4276" s="115" t="str">
        <f t="shared" si="195"/>
        <v>OGN</v>
      </c>
      <c r="T4276" s="115" t="str">
        <f>IFERROR(VLOOKUP(S4276,[1]LOKASI!$B$4:$D$19,2,0),"-")</f>
        <v>DISTRIK II</v>
      </c>
      <c r="U4276" s="216"/>
      <c r="V4276" s="216"/>
      <c r="W4276" s="215"/>
    </row>
    <row r="4277" spans="2:23" ht="69.75" hidden="1" customHeight="1" x14ac:dyDescent="0.35">
      <c r="B4277" s="115">
        <f t="shared" si="196"/>
        <v>4272</v>
      </c>
      <c r="C4277" s="115" t="s">
        <v>1755</v>
      </c>
      <c r="D4277" s="185" t="s">
        <v>7522</v>
      </c>
      <c r="E4277" s="186"/>
      <c r="F4277" s="187"/>
      <c r="G4277" s="119">
        <v>1</v>
      </c>
      <c r="H4277" s="119"/>
      <c r="I4277" s="119"/>
      <c r="J4277" s="119">
        <v>12</v>
      </c>
      <c r="K4277" s="224">
        <f t="shared" si="199"/>
        <v>45458</v>
      </c>
      <c r="L4277" s="217">
        <v>45458</v>
      </c>
      <c r="M4277" s="217">
        <v>45458</v>
      </c>
      <c r="N4277" s="115"/>
      <c r="O4277" s="115" t="s">
        <v>4188</v>
      </c>
      <c r="P4277" s="115">
        <f t="shared" si="197"/>
        <v>6</v>
      </c>
      <c r="Q4277" s="115">
        <f t="shared" si="198"/>
        <v>2024</v>
      </c>
      <c r="R4277" s="115"/>
      <c r="S4277" s="115" t="str">
        <f t="shared" si="195"/>
        <v>OGN</v>
      </c>
      <c r="T4277" s="115" t="str">
        <f>IFERROR(VLOOKUP(S4277,[1]LOKASI!$B$4:$D$19,2,0),"-")</f>
        <v>DISTRIK II</v>
      </c>
      <c r="U4277" s="216"/>
      <c r="V4277" s="216"/>
      <c r="W4277" s="215"/>
    </row>
    <row r="4278" spans="2:23" ht="69.75" hidden="1" customHeight="1" x14ac:dyDescent="0.35">
      <c r="B4278" s="115">
        <f t="shared" si="196"/>
        <v>4273</v>
      </c>
      <c r="C4278" s="115" t="s">
        <v>1755</v>
      </c>
      <c r="D4278" s="185" t="s">
        <v>7523</v>
      </c>
      <c r="E4278" s="186"/>
      <c r="F4278" s="187"/>
      <c r="G4278" s="119"/>
      <c r="H4278" s="119"/>
      <c r="I4278" s="119"/>
      <c r="J4278" s="119">
        <v>250</v>
      </c>
      <c r="K4278" s="224">
        <f t="shared" si="199"/>
        <v>45446</v>
      </c>
      <c r="L4278" s="217">
        <v>45446</v>
      </c>
      <c r="M4278" s="217">
        <v>45459</v>
      </c>
      <c r="N4278" s="115"/>
      <c r="O4278" s="115" t="s">
        <v>7524</v>
      </c>
      <c r="P4278" s="115">
        <f t="shared" si="197"/>
        <v>6</v>
      </c>
      <c r="Q4278" s="115">
        <f t="shared" si="198"/>
        <v>2024</v>
      </c>
      <c r="R4278" s="115"/>
      <c r="S4278" s="115" t="str">
        <f t="shared" si="195"/>
        <v>MBU</v>
      </c>
      <c r="T4278" s="115" t="str">
        <f>IFERROR(VLOOKUP(S4278,[1]LOKASI!$B$4:$D$19,2,0),"-")</f>
        <v>DISTRIK III</v>
      </c>
      <c r="U4278" s="216"/>
      <c r="V4278" s="216"/>
      <c r="W4278" s="215"/>
    </row>
    <row r="4279" spans="2:23" ht="69.75" hidden="1" customHeight="1" x14ac:dyDescent="0.35">
      <c r="B4279" s="115">
        <f t="shared" si="196"/>
        <v>4274</v>
      </c>
      <c r="C4279" s="115" t="s">
        <v>1755</v>
      </c>
      <c r="D4279" s="185" t="s">
        <v>7525</v>
      </c>
      <c r="E4279" s="186"/>
      <c r="F4279" s="187"/>
      <c r="G4279" s="119"/>
      <c r="H4279" s="119"/>
      <c r="I4279" s="119"/>
      <c r="J4279" s="119"/>
      <c r="K4279" s="224">
        <f t="shared" si="199"/>
        <v>45459</v>
      </c>
      <c r="L4279" s="217">
        <v>45459</v>
      </c>
      <c r="M4279" s="217">
        <v>45459</v>
      </c>
      <c r="N4279" s="115"/>
      <c r="O4279" s="115" t="s">
        <v>6255</v>
      </c>
      <c r="P4279" s="115">
        <f t="shared" si="197"/>
        <v>6</v>
      </c>
      <c r="Q4279" s="115">
        <f t="shared" si="198"/>
        <v>2024</v>
      </c>
      <c r="R4279" s="115"/>
      <c r="S4279" s="115" t="str">
        <f t="shared" si="195"/>
        <v>TMT</v>
      </c>
      <c r="T4279" s="115" t="str">
        <f>IFERROR(VLOOKUP(S4279,[1]LOKASI!$B$4:$D$19,2,0),"-")</f>
        <v>DISTRIK II</v>
      </c>
      <c r="U4279" s="216"/>
      <c r="V4279" s="216"/>
      <c r="W4279" s="215"/>
    </row>
    <row r="4280" spans="2:23" ht="69.75" hidden="1" customHeight="1" x14ac:dyDescent="0.35">
      <c r="B4280" s="115">
        <f t="shared" si="196"/>
        <v>4275</v>
      </c>
      <c r="C4280" s="115" t="s">
        <v>2301</v>
      </c>
      <c r="D4280" s="185" t="s">
        <v>7526</v>
      </c>
      <c r="E4280" s="186"/>
      <c r="F4280" s="187"/>
      <c r="G4280" s="119"/>
      <c r="H4280" s="119"/>
      <c r="I4280" s="119"/>
      <c r="J4280" s="119"/>
      <c r="K4280" s="224">
        <f t="shared" si="199"/>
        <v>45461</v>
      </c>
      <c r="L4280" s="217">
        <v>45461</v>
      </c>
      <c r="M4280" s="217">
        <v>45461</v>
      </c>
      <c r="N4280" s="115"/>
      <c r="O4280" s="115" t="s">
        <v>644</v>
      </c>
      <c r="P4280" s="115">
        <f t="shared" si="197"/>
        <v>6</v>
      </c>
      <c r="Q4280" s="115">
        <f t="shared" si="198"/>
        <v>2024</v>
      </c>
      <c r="R4280" s="115"/>
      <c r="S4280" s="115" t="str">
        <f t="shared" si="195"/>
        <v>TLJ-227</v>
      </c>
      <c r="T4280" s="115" t="str">
        <f>IFERROR(VLOOKUP(S4280,[1]LOKASI!$B$4:$D$19,2,0),"-")</f>
        <v>-</v>
      </c>
      <c r="U4280" s="216"/>
      <c r="V4280" s="216"/>
      <c r="W4280" s="215"/>
    </row>
    <row r="4281" spans="2:23" ht="69.75" hidden="1" customHeight="1" x14ac:dyDescent="0.35">
      <c r="B4281" s="115">
        <f t="shared" si="196"/>
        <v>4276</v>
      </c>
      <c r="C4281" s="115" t="s">
        <v>1755</v>
      </c>
      <c r="D4281" s="185" t="s">
        <v>7527</v>
      </c>
      <c r="E4281" s="186"/>
      <c r="F4281" s="187"/>
      <c r="G4281" s="119">
        <v>1</v>
      </c>
      <c r="H4281" s="119"/>
      <c r="I4281" s="119"/>
      <c r="J4281" s="119">
        <v>12</v>
      </c>
      <c r="K4281" s="224">
        <f t="shared" si="199"/>
        <v>45462</v>
      </c>
      <c r="L4281" s="217">
        <v>45462</v>
      </c>
      <c r="M4281" s="217">
        <v>45462</v>
      </c>
      <c r="N4281" s="115"/>
      <c r="O4281" s="115" t="s">
        <v>644</v>
      </c>
      <c r="P4281" s="115">
        <f t="shared" si="197"/>
        <v>6</v>
      </c>
      <c r="Q4281" s="115">
        <f t="shared" si="198"/>
        <v>2024</v>
      </c>
      <c r="R4281" s="115"/>
      <c r="S4281" s="115" t="str">
        <f t="shared" si="195"/>
        <v>TLJ</v>
      </c>
      <c r="T4281" s="115" t="str">
        <f>IFERROR(VLOOKUP(S4281,[1]LOKASI!$B$4:$D$19,2,0),"-")</f>
        <v>DISTRIK I</v>
      </c>
      <c r="U4281" s="216"/>
      <c r="V4281" s="216"/>
      <c r="W4281" s="215"/>
    </row>
    <row r="4282" spans="2:23" ht="69.75" hidden="1" customHeight="1" x14ac:dyDescent="0.35">
      <c r="B4282" s="115">
        <f t="shared" si="196"/>
        <v>4277</v>
      </c>
      <c r="C4282" s="115" t="s">
        <v>1755</v>
      </c>
      <c r="D4282" s="185" t="s">
        <v>7528</v>
      </c>
      <c r="E4282" s="186"/>
      <c r="F4282" s="187"/>
      <c r="G4282" s="119">
        <v>1</v>
      </c>
      <c r="H4282" s="119"/>
      <c r="I4282" s="119">
        <v>1</v>
      </c>
      <c r="J4282" s="119"/>
      <c r="K4282" s="224">
        <f t="shared" si="199"/>
        <v>45462</v>
      </c>
      <c r="L4282" s="217">
        <v>45462</v>
      </c>
      <c r="M4282" s="217">
        <v>45462</v>
      </c>
      <c r="N4282" s="115"/>
      <c r="O4282" s="115" t="s">
        <v>1693</v>
      </c>
      <c r="P4282" s="115">
        <f t="shared" si="197"/>
        <v>6</v>
      </c>
      <c r="Q4282" s="115">
        <f t="shared" si="198"/>
        <v>2024</v>
      </c>
      <c r="R4282" s="115"/>
      <c r="S4282" s="115" t="str">
        <f t="shared" si="195"/>
        <v>TTB</v>
      </c>
      <c r="T4282" s="115" t="str">
        <f>IFERROR(VLOOKUP(S4282,[1]LOKASI!$B$4:$D$19,2,0),"-")</f>
        <v>DISTRIK II</v>
      </c>
      <c r="U4282" s="216"/>
      <c r="V4282" s="216"/>
      <c r="W4282" s="215"/>
    </row>
    <row r="4283" spans="2:23" ht="69.75" hidden="1" customHeight="1" x14ac:dyDescent="0.35">
      <c r="B4283" s="115">
        <f t="shared" si="196"/>
        <v>4278</v>
      </c>
      <c r="C4283" s="115" t="s">
        <v>1755</v>
      </c>
      <c r="D4283" s="185" t="s">
        <v>7529</v>
      </c>
      <c r="E4283" s="186"/>
      <c r="F4283" s="187"/>
      <c r="G4283" s="119">
        <v>1</v>
      </c>
      <c r="H4283" s="119"/>
      <c r="I4283" s="119">
        <v>1</v>
      </c>
      <c r="J4283" s="119">
        <v>24</v>
      </c>
      <c r="K4283" s="224">
        <f t="shared" si="199"/>
        <v>45462</v>
      </c>
      <c r="L4283" s="217">
        <v>45462</v>
      </c>
      <c r="M4283" s="217">
        <v>45462</v>
      </c>
      <c r="N4283" s="115"/>
      <c r="O4283" s="115" t="s">
        <v>2596</v>
      </c>
      <c r="P4283" s="115">
        <f t="shared" si="197"/>
        <v>6</v>
      </c>
      <c r="Q4283" s="115">
        <f t="shared" si="198"/>
        <v>2024</v>
      </c>
      <c r="R4283" s="115"/>
      <c r="S4283" s="115" t="str">
        <f t="shared" si="195"/>
        <v>PDW</v>
      </c>
      <c r="T4283" s="115" t="str">
        <f>IFERROR(VLOOKUP(S4283,[1]LOKASI!$B$4:$D$19,2,0),"-")</f>
        <v>-</v>
      </c>
      <c r="U4283" s="216"/>
      <c r="V4283" s="216"/>
      <c r="W4283" s="215"/>
    </row>
    <row r="4284" spans="2:23" ht="69.75" hidden="1" customHeight="1" x14ac:dyDescent="0.35">
      <c r="B4284" s="115">
        <f t="shared" si="196"/>
        <v>4279</v>
      </c>
      <c r="C4284" s="115" t="s">
        <v>2301</v>
      </c>
      <c r="D4284" s="185" t="s">
        <v>7530</v>
      </c>
      <c r="E4284" s="186"/>
      <c r="F4284" s="187"/>
      <c r="G4284" s="119">
        <v>1</v>
      </c>
      <c r="H4284" s="119"/>
      <c r="I4284" s="119">
        <v>1</v>
      </c>
      <c r="J4284" s="119"/>
      <c r="K4284" s="224">
        <f t="shared" si="199"/>
        <v>45462</v>
      </c>
      <c r="L4284" s="217">
        <v>45462</v>
      </c>
      <c r="M4284" s="217">
        <v>45462</v>
      </c>
      <c r="N4284" s="115"/>
      <c r="O4284" s="115" t="s">
        <v>1348</v>
      </c>
      <c r="P4284" s="115">
        <f t="shared" si="197"/>
        <v>6</v>
      </c>
      <c r="Q4284" s="115">
        <f t="shared" si="198"/>
        <v>2024</v>
      </c>
      <c r="R4284" s="115"/>
      <c r="S4284" s="115" t="str">
        <f t="shared" si="195"/>
        <v>SP BRG D</v>
      </c>
      <c r="T4284" s="115" t="str">
        <f>IFERROR(VLOOKUP(S4284,[1]LOKASI!$B$4:$D$19,2,0),"-")</f>
        <v>-</v>
      </c>
      <c r="U4284" s="216"/>
      <c r="V4284" s="216"/>
      <c r="W4284" s="215"/>
    </row>
    <row r="4285" spans="2:23" ht="69.75" hidden="1" customHeight="1" x14ac:dyDescent="0.35">
      <c r="B4285" s="115">
        <f t="shared" si="196"/>
        <v>4280</v>
      </c>
      <c r="C4285" s="115" t="s">
        <v>2301</v>
      </c>
      <c r="D4285" s="185" t="s">
        <v>7531</v>
      </c>
      <c r="E4285" s="186"/>
      <c r="F4285" s="187"/>
      <c r="G4285" s="119">
        <v>1</v>
      </c>
      <c r="H4285" s="119"/>
      <c r="I4285" s="119">
        <v>1</v>
      </c>
      <c r="J4285" s="119"/>
      <c r="K4285" s="224">
        <f t="shared" si="199"/>
        <v>45463</v>
      </c>
      <c r="L4285" s="217">
        <v>45463</v>
      </c>
      <c r="M4285" s="217">
        <v>45463</v>
      </c>
      <c r="N4285" s="115"/>
      <c r="O4285" s="115" t="s">
        <v>1332</v>
      </c>
      <c r="P4285" s="115">
        <f t="shared" si="197"/>
        <v>6</v>
      </c>
      <c r="Q4285" s="115">
        <f t="shared" si="198"/>
        <v>2024</v>
      </c>
      <c r="R4285" s="115"/>
      <c r="S4285" s="115" t="str">
        <f t="shared" si="195"/>
        <v>SP PMB</v>
      </c>
      <c r="T4285" s="115" t="str">
        <f>IFERROR(VLOOKUP(S4285,[1]LOKASI!$B$4:$D$19,2,0),"-")</f>
        <v>-</v>
      </c>
      <c r="U4285" s="216"/>
      <c r="V4285" s="216"/>
      <c r="W4285" s="215"/>
    </row>
    <row r="4286" spans="2:23" ht="69.75" hidden="1" customHeight="1" x14ac:dyDescent="0.35">
      <c r="B4286" s="115">
        <f t="shared" si="196"/>
        <v>4281</v>
      </c>
      <c r="C4286" s="115" t="s">
        <v>1755</v>
      </c>
      <c r="D4286" s="185" t="s">
        <v>7532</v>
      </c>
      <c r="E4286" s="186"/>
      <c r="F4286" s="187"/>
      <c r="G4286" s="119">
        <v>1</v>
      </c>
      <c r="H4286" s="119"/>
      <c r="I4286" s="119"/>
      <c r="J4286" s="119"/>
      <c r="K4286" s="224">
        <f t="shared" si="199"/>
        <v>45463</v>
      </c>
      <c r="L4286" s="217">
        <v>45463</v>
      </c>
      <c r="M4286" s="217">
        <v>45463</v>
      </c>
      <c r="N4286" s="115"/>
      <c r="O4286" s="115" t="s">
        <v>1601</v>
      </c>
      <c r="P4286" s="115">
        <f t="shared" si="197"/>
        <v>6</v>
      </c>
      <c r="Q4286" s="115">
        <f t="shared" si="198"/>
        <v>2024</v>
      </c>
      <c r="R4286" s="115"/>
      <c r="S4286" s="115" t="str">
        <f t="shared" si="195"/>
        <v>TLJ</v>
      </c>
      <c r="T4286" s="115" t="str">
        <f>IFERROR(VLOOKUP(S4286,[1]LOKASI!$B$4:$D$19,2,0),"-")</f>
        <v>DISTRIK I</v>
      </c>
      <c r="U4286" s="216"/>
      <c r="V4286" s="216"/>
      <c r="W4286" s="215"/>
    </row>
    <row r="4287" spans="2:23" ht="69.75" hidden="1" customHeight="1" x14ac:dyDescent="0.35">
      <c r="B4287" s="115">
        <f t="shared" si="196"/>
        <v>4282</v>
      </c>
      <c r="C4287" s="115" t="s">
        <v>1755</v>
      </c>
      <c r="D4287" s="185" t="s">
        <v>7533</v>
      </c>
      <c r="E4287" s="186"/>
      <c r="F4287" s="187"/>
      <c r="G4287" s="119">
        <v>1</v>
      </c>
      <c r="H4287" s="119"/>
      <c r="I4287" s="119"/>
      <c r="J4287" s="119">
        <v>12</v>
      </c>
      <c r="K4287" s="224">
        <f t="shared" si="199"/>
        <v>45463</v>
      </c>
      <c r="L4287" s="217">
        <v>45463</v>
      </c>
      <c r="M4287" s="217">
        <v>45463</v>
      </c>
      <c r="N4287" s="115"/>
      <c r="O4287" s="115" t="s">
        <v>3401</v>
      </c>
      <c r="P4287" s="115">
        <f t="shared" si="197"/>
        <v>6</v>
      </c>
      <c r="Q4287" s="115">
        <f t="shared" si="198"/>
        <v>2024</v>
      </c>
      <c r="R4287" s="115"/>
      <c r="S4287" s="115" t="str">
        <f t="shared" si="195"/>
        <v>OGN</v>
      </c>
      <c r="T4287" s="115" t="str">
        <f>IFERROR(VLOOKUP(S4287,[1]LOKASI!$B$4:$D$19,2,0),"-")</f>
        <v>DISTRIK II</v>
      </c>
      <c r="U4287" s="216"/>
      <c r="V4287" s="216"/>
      <c r="W4287" s="215"/>
    </row>
    <row r="4288" spans="2:23" ht="69.75" hidden="1" customHeight="1" x14ac:dyDescent="0.35">
      <c r="B4288" s="115">
        <f t="shared" si="196"/>
        <v>4283</v>
      </c>
      <c r="C4288" s="115" t="s">
        <v>1755</v>
      </c>
      <c r="D4288" s="185" t="s">
        <v>7534</v>
      </c>
      <c r="E4288" s="186"/>
      <c r="F4288" s="187"/>
      <c r="G4288" s="119">
        <v>3</v>
      </c>
      <c r="H4288" s="119"/>
      <c r="I4288" s="119">
        <v>1</v>
      </c>
      <c r="J4288" s="119">
        <v>24</v>
      </c>
      <c r="K4288" s="224">
        <f t="shared" si="199"/>
        <v>45463</v>
      </c>
      <c r="L4288" s="217">
        <v>45463</v>
      </c>
      <c r="M4288" s="217">
        <v>45463</v>
      </c>
      <c r="N4288" s="115"/>
      <c r="O4288" s="115" t="s">
        <v>1452</v>
      </c>
      <c r="P4288" s="115">
        <f t="shared" si="197"/>
        <v>6</v>
      </c>
      <c r="Q4288" s="115">
        <f t="shared" si="198"/>
        <v>2024</v>
      </c>
      <c r="R4288" s="115"/>
      <c r="S4288" s="115" t="str">
        <f t="shared" si="195"/>
        <v>KAG</v>
      </c>
      <c r="T4288" s="115" t="str">
        <f>IFERROR(VLOOKUP(S4288,[1]LOKASI!$B$4:$D$19,2,0),"-")</f>
        <v>DISTRIK III</v>
      </c>
      <c r="U4288" s="216"/>
      <c r="V4288" s="216"/>
      <c r="W4288" s="215"/>
    </row>
    <row r="4289" spans="2:23" ht="69.75" hidden="1" customHeight="1" x14ac:dyDescent="0.35">
      <c r="B4289" s="115">
        <f t="shared" si="196"/>
        <v>4284</v>
      </c>
      <c r="C4289" s="115" t="s">
        <v>1755</v>
      </c>
      <c r="D4289" s="185" t="s">
        <v>7535</v>
      </c>
      <c r="E4289" s="186"/>
      <c r="F4289" s="187"/>
      <c r="G4289" s="119"/>
      <c r="H4289" s="119"/>
      <c r="I4289" s="119"/>
      <c r="J4289" s="119"/>
      <c r="K4289" s="224">
        <f t="shared" si="199"/>
        <v>45434</v>
      </c>
      <c r="L4289" s="217">
        <v>45434</v>
      </c>
      <c r="M4289" s="217">
        <v>45467</v>
      </c>
      <c r="N4289" s="115"/>
      <c r="O4289" s="115" t="s">
        <v>1501</v>
      </c>
      <c r="P4289" s="115">
        <f t="shared" si="197"/>
        <v>6</v>
      </c>
      <c r="Q4289" s="115">
        <f t="shared" si="198"/>
        <v>2024</v>
      </c>
      <c r="R4289" s="115"/>
      <c r="S4289" s="115" t="str">
        <f t="shared" si="195"/>
        <v>PMB</v>
      </c>
      <c r="T4289" s="115" t="str">
        <f>IFERROR(VLOOKUP(S4289,[1]LOKASI!$B$4:$D$19,2,0),"-")</f>
        <v>DISTRIK I</v>
      </c>
      <c r="U4289" s="216"/>
      <c r="V4289" s="216"/>
      <c r="W4289" s="215"/>
    </row>
    <row r="4290" spans="2:23" ht="69.75" hidden="1" customHeight="1" x14ac:dyDescent="0.35">
      <c r="B4290" s="115">
        <f t="shared" si="196"/>
        <v>4285</v>
      </c>
      <c r="C4290" s="115" t="s">
        <v>3679</v>
      </c>
      <c r="D4290" s="185" t="s">
        <v>7536</v>
      </c>
      <c r="E4290" s="186"/>
      <c r="F4290" s="187"/>
      <c r="G4290" s="119"/>
      <c r="H4290" s="119"/>
      <c r="I4290" s="119"/>
      <c r="J4290" s="119"/>
      <c r="K4290" s="224">
        <f t="shared" si="199"/>
        <v>45467</v>
      </c>
      <c r="L4290" s="217">
        <v>45467</v>
      </c>
      <c r="M4290" s="217">
        <v>45467</v>
      </c>
      <c r="N4290" s="115"/>
      <c r="O4290" s="115" t="s">
        <v>684</v>
      </c>
      <c r="P4290" s="115">
        <f t="shared" si="197"/>
        <v>6</v>
      </c>
      <c r="Q4290" s="115">
        <f t="shared" si="198"/>
        <v>2024</v>
      </c>
      <c r="R4290" s="115"/>
      <c r="S4290" s="115" t="str">
        <f t="shared" si="195"/>
        <v>TLJ</v>
      </c>
      <c r="T4290" s="115" t="str">
        <f>IFERROR(VLOOKUP(S4290,[1]LOKASI!$B$4:$D$19,2,0),"-")</f>
        <v>DISTRIK I</v>
      </c>
      <c r="U4290" s="216"/>
      <c r="V4290" s="216"/>
      <c r="W4290" s="215"/>
    </row>
    <row r="4291" spans="2:23" ht="69.75" hidden="1" customHeight="1" x14ac:dyDescent="0.35">
      <c r="B4291" s="115">
        <f t="shared" si="196"/>
        <v>4286</v>
      </c>
      <c r="C4291" s="115" t="s">
        <v>7276</v>
      </c>
      <c r="D4291" s="185" t="s">
        <v>7537</v>
      </c>
      <c r="E4291" s="186"/>
      <c r="F4291" s="187"/>
      <c r="G4291" s="119"/>
      <c r="H4291" s="119"/>
      <c r="I4291" s="119"/>
      <c r="J4291" s="119"/>
      <c r="K4291" s="224">
        <f t="shared" si="199"/>
        <v>45467</v>
      </c>
      <c r="L4291" s="217">
        <v>45467</v>
      </c>
      <c r="M4291" s="217">
        <v>45468</v>
      </c>
      <c r="N4291" s="115"/>
      <c r="O4291" s="115" t="s">
        <v>1502</v>
      </c>
      <c r="P4291" s="115">
        <f t="shared" si="197"/>
        <v>6</v>
      </c>
      <c r="Q4291" s="115">
        <f t="shared" si="198"/>
        <v>2024</v>
      </c>
      <c r="R4291" s="115"/>
      <c r="S4291" s="115" t="str">
        <f t="shared" si="195"/>
        <v>PMB</v>
      </c>
      <c r="T4291" s="115" t="str">
        <f>IFERROR(VLOOKUP(S4291,[1]LOKASI!$B$4:$D$19,2,0),"-")</f>
        <v>DISTRIK I</v>
      </c>
      <c r="U4291" s="216"/>
      <c r="V4291" s="216"/>
      <c r="W4291" s="215"/>
    </row>
    <row r="4292" spans="2:23" ht="69.75" hidden="1" customHeight="1" x14ac:dyDescent="0.35">
      <c r="B4292" s="115">
        <f t="shared" si="196"/>
        <v>4287</v>
      </c>
      <c r="C4292" s="115" t="s">
        <v>2301</v>
      </c>
      <c r="D4292" s="185" t="s">
        <v>7538</v>
      </c>
      <c r="E4292" s="186"/>
      <c r="F4292" s="187"/>
      <c r="G4292" s="119"/>
      <c r="H4292" s="119"/>
      <c r="I4292" s="119"/>
      <c r="J4292" s="119"/>
      <c r="K4292" s="224">
        <f t="shared" si="199"/>
        <v>45416</v>
      </c>
      <c r="L4292" s="217">
        <v>45416</v>
      </c>
      <c r="M4292" s="217">
        <v>45468</v>
      </c>
      <c r="N4292" s="115"/>
      <c r="O4292" s="115" t="s">
        <v>1960</v>
      </c>
      <c r="P4292" s="115">
        <f t="shared" si="197"/>
        <v>6</v>
      </c>
      <c r="Q4292" s="115">
        <f t="shared" si="198"/>
        <v>2024</v>
      </c>
      <c r="R4292" s="115"/>
      <c r="S4292" s="115" t="str">
        <f t="shared" si="195"/>
        <v>SKG LBK</v>
      </c>
      <c r="T4292" s="115" t="str">
        <f>IFERROR(VLOOKUP(S4292,[1]LOKASI!$B$4:$D$19,2,0),"-")</f>
        <v>-</v>
      </c>
      <c r="U4292" s="216"/>
      <c r="V4292" s="216"/>
      <c r="W4292" s="215"/>
    </row>
    <row r="4293" spans="2:23" ht="69.75" hidden="1" customHeight="1" x14ac:dyDescent="0.35">
      <c r="B4293" s="115">
        <f t="shared" si="196"/>
        <v>4288</v>
      </c>
      <c r="C4293" s="115" t="s">
        <v>1300</v>
      </c>
      <c r="D4293" s="185" t="s">
        <v>7539</v>
      </c>
      <c r="E4293" s="186"/>
      <c r="F4293" s="187"/>
      <c r="G4293" s="119"/>
      <c r="H4293" s="119"/>
      <c r="I4293" s="119"/>
      <c r="J4293" s="119"/>
      <c r="K4293" s="224">
        <f t="shared" si="199"/>
        <v>45468</v>
      </c>
      <c r="L4293" s="217">
        <v>45468</v>
      </c>
      <c r="M4293" s="217">
        <v>45468</v>
      </c>
      <c r="N4293" s="115"/>
      <c r="O4293" s="115" t="s">
        <v>6544</v>
      </c>
      <c r="P4293" s="115">
        <f t="shared" si="197"/>
        <v>6</v>
      </c>
      <c r="Q4293" s="115">
        <f t="shared" si="198"/>
        <v>2024</v>
      </c>
      <c r="R4293" s="115"/>
      <c r="S4293" s="115" t="str">
        <f t="shared" si="195"/>
        <v>SP II GNK - SP II GNK</v>
      </c>
      <c r="T4293" s="115" t="str">
        <f>IFERROR(VLOOKUP(S4293,[1]LOKASI!$B$4:$D$19,2,0),"-")</f>
        <v>-</v>
      </c>
      <c r="U4293" s="216"/>
      <c r="V4293" s="216"/>
      <c r="W4293" s="215"/>
    </row>
    <row r="4294" spans="2:23" ht="69.75" hidden="1" customHeight="1" x14ac:dyDescent="0.35">
      <c r="B4294" s="115">
        <f t="shared" si="196"/>
        <v>4289</v>
      </c>
      <c r="C4294" s="115" t="s">
        <v>1755</v>
      </c>
      <c r="D4294" s="185" t="s">
        <v>7540</v>
      </c>
      <c r="E4294" s="186"/>
      <c r="F4294" s="187"/>
      <c r="G4294" s="119">
        <v>2</v>
      </c>
      <c r="H4294" s="119"/>
      <c r="I4294" s="119">
        <v>1</v>
      </c>
      <c r="J4294" s="119">
        <v>6</v>
      </c>
      <c r="K4294" s="224">
        <f t="shared" si="199"/>
        <v>45469</v>
      </c>
      <c r="L4294" s="217">
        <v>45469</v>
      </c>
      <c r="M4294" s="217">
        <v>45469</v>
      </c>
      <c r="N4294" s="115"/>
      <c r="O4294" s="115" t="s">
        <v>1452</v>
      </c>
      <c r="P4294" s="115">
        <f t="shared" si="197"/>
        <v>6</v>
      </c>
      <c r="Q4294" s="115">
        <f t="shared" si="198"/>
        <v>2024</v>
      </c>
      <c r="R4294" s="115"/>
      <c r="S4294" s="115" t="str">
        <f t="shared" ref="S4294:S4351" si="200">IF(C4294="TRUNKLINE",LEFT(O4294,25),IF(C4294="PIPING",LEFT(O4294,13),LEFT(O4294,3)))</f>
        <v>KAG</v>
      </c>
      <c r="T4294" s="115" t="str">
        <f>IFERROR(VLOOKUP(S4294,[1]LOKASI!$B$4:$D$19,2,0),"-")</f>
        <v>DISTRIK III</v>
      </c>
      <c r="U4294" s="216"/>
      <c r="V4294" s="216"/>
      <c r="W4294" s="215"/>
    </row>
    <row r="4295" spans="2:23" ht="69.75" hidden="1" customHeight="1" x14ac:dyDescent="0.35">
      <c r="B4295" s="115">
        <f t="shared" si="196"/>
        <v>4290</v>
      </c>
      <c r="C4295" s="115" t="s">
        <v>3679</v>
      </c>
      <c r="D4295" s="185" t="s">
        <v>7541</v>
      </c>
      <c r="E4295" s="186"/>
      <c r="F4295" s="187"/>
      <c r="G4295" s="119">
        <v>1</v>
      </c>
      <c r="H4295" s="119"/>
      <c r="I4295" s="119">
        <v>1</v>
      </c>
      <c r="J4295" s="119"/>
      <c r="K4295" s="224">
        <f t="shared" si="199"/>
        <v>45470</v>
      </c>
      <c r="L4295" s="217">
        <v>45470</v>
      </c>
      <c r="M4295" s="217">
        <v>45470</v>
      </c>
      <c r="N4295" s="115"/>
      <c r="O4295" s="115" t="s">
        <v>1504</v>
      </c>
      <c r="P4295" s="115">
        <f t="shared" si="197"/>
        <v>6</v>
      </c>
      <c r="Q4295" s="115">
        <f t="shared" si="198"/>
        <v>2024</v>
      </c>
      <c r="R4295" s="115"/>
      <c r="S4295" s="115" t="str">
        <f t="shared" si="200"/>
        <v>PMB</v>
      </c>
      <c r="T4295" s="115" t="str">
        <f>IFERROR(VLOOKUP(S4295,[1]LOKASI!$B$4:$D$19,2,0),"-")</f>
        <v>DISTRIK I</v>
      </c>
      <c r="U4295" s="216"/>
      <c r="V4295" s="216"/>
      <c r="W4295" s="215"/>
    </row>
    <row r="4296" spans="2:23" ht="69.75" hidden="1" customHeight="1" x14ac:dyDescent="0.35">
      <c r="B4296" s="115">
        <f t="shared" ref="B4296:B4359" si="201">B4295+1</f>
        <v>4291</v>
      </c>
      <c r="C4296" s="115" t="s">
        <v>1755</v>
      </c>
      <c r="D4296" s="185" t="s">
        <v>7542</v>
      </c>
      <c r="E4296" s="186"/>
      <c r="F4296" s="187"/>
      <c r="G4296" s="119"/>
      <c r="H4296" s="119"/>
      <c r="I4296" s="119"/>
      <c r="J4296" s="119">
        <v>12</v>
      </c>
      <c r="K4296" s="224">
        <f t="shared" si="199"/>
        <v>45471</v>
      </c>
      <c r="L4296" s="217">
        <v>45471</v>
      </c>
      <c r="M4296" s="217">
        <v>45471</v>
      </c>
      <c r="N4296" s="115"/>
      <c r="O4296" s="115" t="s">
        <v>1359</v>
      </c>
      <c r="P4296" s="115">
        <f t="shared" si="197"/>
        <v>6</v>
      </c>
      <c r="Q4296" s="115">
        <f t="shared" si="198"/>
        <v>2024</v>
      </c>
      <c r="R4296" s="115"/>
      <c r="S4296" s="115" t="str">
        <f t="shared" si="200"/>
        <v>BRG</v>
      </c>
      <c r="T4296" s="115" t="str">
        <f>IFERROR(VLOOKUP(S4296,[1]LOKASI!$B$4:$D$19,2,0),"-")</f>
        <v>DISTRIK III</v>
      </c>
      <c r="U4296" s="216"/>
      <c r="V4296" s="216"/>
      <c r="W4296" s="215"/>
    </row>
    <row r="4297" spans="2:23" ht="69.75" hidden="1" customHeight="1" x14ac:dyDescent="0.35">
      <c r="B4297" s="115">
        <f t="shared" si="201"/>
        <v>4292</v>
      </c>
      <c r="C4297" s="115" t="s">
        <v>1755</v>
      </c>
      <c r="D4297" s="185" t="s">
        <v>7543</v>
      </c>
      <c r="E4297" s="186"/>
      <c r="F4297" s="187"/>
      <c r="G4297" s="119">
        <v>1</v>
      </c>
      <c r="H4297" s="119"/>
      <c r="I4297" s="119">
        <v>1</v>
      </c>
      <c r="J4297" s="119"/>
      <c r="K4297" s="224">
        <f t="shared" si="199"/>
        <v>45471</v>
      </c>
      <c r="L4297" s="217">
        <v>45471</v>
      </c>
      <c r="M4297" s="217">
        <v>45471</v>
      </c>
      <c r="N4297" s="115"/>
      <c r="O4297" s="115" t="s">
        <v>1676</v>
      </c>
      <c r="P4297" s="115">
        <f t="shared" si="197"/>
        <v>6</v>
      </c>
      <c r="Q4297" s="115">
        <f t="shared" si="198"/>
        <v>2024</v>
      </c>
      <c r="R4297" s="115"/>
      <c r="S4297" s="115" t="str">
        <f t="shared" si="200"/>
        <v>TTB</v>
      </c>
      <c r="T4297" s="115" t="str">
        <f>IFERROR(VLOOKUP(S4297,[1]LOKASI!$B$4:$D$19,2,0),"-")</f>
        <v>DISTRIK II</v>
      </c>
      <c r="U4297" s="216"/>
      <c r="V4297" s="216"/>
      <c r="W4297" s="215"/>
    </row>
    <row r="4298" spans="2:23" ht="69.75" hidden="1" customHeight="1" x14ac:dyDescent="0.35">
      <c r="B4298" s="115">
        <f t="shared" si="201"/>
        <v>4293</v>
      </c>
      <c r="C4298" s="115" t="s">
        <v>2301</v>
      </c>
      <c r="D4298" s="185" t="s">
        <v>7544</v>
      </c>
      <c r="E4298" s="186"/>
      <c r="F4298" s="187"/>
      <c r="G4298" s="119"/>
      <c r="H4298" s="119"/>
      <c r="I4298" s="119"/>
      <c r="J4298" s="119">
        <v>2</v>
      </c>
      <c r="K4298" s="224">
        <f t="shared" si="199"/>
        <v>45470</v>
      </c>
      <c r="L4298" s="217">
        <v>45470</v>
      </c>
      <c r="M4298" s="217">
        <v>45471</v>
      </c>
      <c r="N4298" s="115"/>
      <c r="O4298" s="115" t="s">
        <v>1547</v>
      </c>
      <c r="P4298" s="115">
        <f t="shared" si="197"/>
        <v>6</v>
      </c>
      <c r="Q4298" s="115">
        <f t="shared" si="198"/>
        <v>2024</v>
      </c>
      <c r="R4298" s="115"/>
      <c r="S4298" s="115" t="str">
        <f t="shared" si="200"/>
        <v>SP I TMT</v>
      </c>
      <c r="T4298" s="115" t="str">
        <f>IFERROR(VLOOKUP(S4298,[1]LOKASI!$B$4:$D$19,2,0),"-")</f>
        <v>-</v>
      </c>
      <c r="U4298" s="216"/>
      <c r="V4298" s="216"/>
      <c r="W4298" s="215"/>
    </row>
    <row r="4299" spans="2:23" ht="69.75" hidden="1" customHeight="1" x14ac:dyDescent="0.35">
      <c r="B4299" s="115">
        <f t="shared" si="201"/>
        <v>4294</v>
      </c>
      <c r="C4299" s="115" t="s">
        <v>1755</v>
      </c>
      <c r="D4299" s="185" t="s">
        <v>7545</v>
      </c>
      <c r="E4299" s="186"/>
      <c r="F4299" s="187"/>
      <c r="G4299" s="119"/>
      <c r="H4299" s="119"/>
      <c r="I4299" s="119"/>
      <c r="J4299" s="119">
        <v>50</v>
      </c>
      <c r="K4299" s="224">
        <f t="shared" si="199"/>
        <v>45472</v>
      </c>
      <c r="L4299" s="217">
        <v>45472</v>
      </c>
      <c r="M4299" s="217">
        <v>45472</v>
      </c>
      <c r="N4299" s="115"/>
      <c r="O4299" s="115" t="s">
        <v>6377</v>
      </c>
      <c r="P4299" s="115">
        <f t="shared" si="197"/>
        <v>6</v>
      </c>
      <c r="Q4299" s="115">
        <f t="shared" si="198"/>
        <v>2024</v>
      </c>
      <c r="R4299" s="115"/>
      <c r="S4299" s="115" t="str">
        <f t="shared" si="200"/>
        <v>LBK</v>
      </c>
      <c r="T4299" s="115" t="str">
        <f>IFERROR(VLOOKUP(S4299,[1]LOKASI!$B$4:$D$19,2,0),"-")</f>
        <v>DISTRIK I</v>
      </c>
      <c r="U4299" s="216"/>
      <c r="V4299" s="216"/>
      <c r="W4299" s="215"/>
    </row>
    <row r="4300" spans="2:23" ht="69.75" hidden="1" customHeight="1" x14ac:dyDescent="0.35">
      <c r="B4300" s="115">
        <f t="shared" si="201"/>
        <v>4295</v>
      </c>
      <c r="C4300" s="115" t="s">
        <v>1755</v>
      </c>
      <c r="D4300" s="185" t="s">
        <v>7546</v>
      </c>
      <c r="E4300" s="186"/>
      <c r="F4300" s="187"/>
      <c r="G4300" s="119">
        <v>1</v>
      </c>
      <c r="H4300" s="119"/>
      <c r="I4300" s="119">
        <v>1</v>
      </c>
      <c r="J4300" s="119"/>
      <c r="K4300" s="224">
        <f t="shared" si="199"/>
        <v>45472</v>
      </c>
      <c r="L4300" s="217">
        <v>45472</v>
      </c>
      <c r="M4300" s="217">
        <v>45472</v>
      </c>
      <c r="N4300" s="115"/>
      <c r="O4300" s="115" t="s">
        <v>1165</v>
      </c>
      <c r="P4300" s="115">
        <f t="shared" si="197"/>
        <v>6</v>
      </c>
      <c r="Q4300" s="115">
        <f t="shared" si="198"/>
        <v>2024</v>
      </c>
      <c r="R4300" s="115"/>
      <c r="S4300" s="115" t="str">
        <f t="shared" si="200"/>
        <v>TLJ</v>
      </c>
      <c r="T4300" s="115" t="str">
        <f>IFERROR(VLOOKUP(S4300,[1]LOKASI!$B$4:$D$19,2,0),"-")</f>
        <v>DISTRIK I</v>
      </c>
      <c r="U4300" s="216"/>
      <c r="V4300" s="216"/>
      <c r="W4300" s="215"/>
    </row>
    <row r="4301" spans="2:23" ht="69.75" hidden="1" customHeight="1" x14ac:dyDescent="0.35">
      <c r="B4301" s="115">
        <f t="shared" si="201"/>
        <v>4296</v>
      </c>
      <c r="C4301" s="115" t="s">
        <v>1755</v>
      </c>
      <c r="D4301" s="185" t="s">
        <v>7547</v>
      </c>
      <c r="E4301" s="186"/>
      <c r="F4301" s="187"/>
      <c r="G4301" s="119">
        <v>1</v>
      </c>
      <c r="H4301" s="119"/>
      <c r="I4301" s="119">
        <v>1</v>
      </c>
      <c r="J4301" s="119"/>
      <c r="K4301" s="224">
        <f t="shared" si="199"/>
        <v>45472</v>
      </c>
      <c r="L4301" s="217">
        <v>45472</v>
      </c>
      <c r="M4301" s="217">
        <v>45472</v>
      </c>
      <c r="N4301" s="115"/>
      <c r="O4301" s="115" t="s">
        <v>869</v>
      </c>
      <c r="P4301" s="115">
        <f t="shared" ref="P4301:P4364" si="202">MONTH(M4301)</f>
        <v>6</v>
      </c>
      <c r="Q4301" s="115">
        <f t="shared" ref="Q4301:Q4364" si="203">YEAR(M4301)</f>
        <v>2024</v>
      </c>
      <c r="R4301" s="115"/>
      <c r="S4301" s="115" t="str">
        <f t="shared" si="200"/>
        <v>TLJ</v>
      </c>
      <c r="T4301" s="115" t="str">
        <f>IFERROR(VLOOKUP(S4301,[1]LOKASI!$B$4:$D$19,2,0),"-")</f>
        <v>DISTRIK I</v>
      </c>
      <c r="U4301" s="216"/>
      <c r="V4301" s="216"/>
      <c r="W4301" s="215"/>
    </row>
    <row r="4302" spans="2:23" ht="69.75" hidden="1" customHeight="1" x14ac:dyDescent="0.35">
      <c r="B4302" s="115">
        <f t="shared" si="201"/>
        <v>4297</v>
      </c>
      <c r="C4302" s="115" t="s">
        <v>1755</v>
      </c>
      <c r="D4302" s="185" t="s">
        <v>7548</v>
      </c>
      <c r="E4302" s="186"/>
      <c r="F4302" s="187"/>
      <c r="G4302" s="119"/>
      <c r="H4302" s="119"/>
      <c r="I4302" s="119"/>
      <c r="J4302" s="119">
        <v>36</v>
      </c>
      <c r="K4302" s="224">
        <f t="shared" si="199"/>
        <v>45474</v>
      </c>
      <c r="L4302" s="217">
        <v>45474</v>
      </c>
      <c r="M4302" s="217">
        <v>45474</v>
      </c>
      <c r="N4302" s="115"/>
      <c r="O4302" s="115" t="s">
        <v>1465</v>
      </c>
      <c r="P4302" s="115">
        <f t="shared" si="202"/>
        <v>7</v>
      </c>
      <c r="Q4302" s="115">
        <f t="shared" si="203"/>
        <v>2024</v>
      </c>
      <c r="R4302" s="115"/>
      <c r="S4302" s="115" t="str">
        <f t="shared" si="200"/>
        <v>LBK</v>
      </c>
      <c r="T4302" s="115" t="str">
        <f>IFERROR(VLOOKUP(S4302,[1]LOKASI!$B$4:$D$19,2,0),"-")</f>
        <v>DISTRIK I</v>
      </c>
      <c r="U4302" s="216"/>
      <c r="V4302" s="216"/>
      <c r="W4302" s="215"/>
    </row>
    <row r="4303" spans="2:23" ht="69.75" hidden="1" customHeight="1" x14ac:dyDescent="0.35">
      <c r="B4303" s="115">
        <f t="shared" si="201"/>
        <v>4298</v>
      </c>
      <c r="C4303" s="115" t="s">
        <v>3679</v>
      </c>
      <c r="D4303" s="185" t="s">
        <v>7549</v>
      </c>
      <c r="E4303" s="186"/>
      <c r="F4303" s="187"/>
      <c r="G4303" s="119">
        <v>1</v>
      </c>
      <c r="H4303" s="119"/>
      <c r="I4303" s="119">
        <v>1</v>
      </c>
      <c r="J4303" s="119"/>
      <c r="K4303" s="224">
        <f t="shared" si="199"/>
        <v>45474</v>
      </c>
      <c r="L4303" s="217">
        <v>45474</v>
      </c>
      <c r="M4303" s="217">
        <v>45474</v>
      </c>
      <c r="N4303" s="115"/>
      <c r="O4303" s="115" t="s">
        <v>7272</v>
      </c>
      <c r="P4303" s="115">
        <f t="shared" si="202"/>
        <v>7</v>
      </c>
      <c r="Q4303" s="115">
        <f t="shared" si="203"/>
        <v>2024</v>
      </c>
      <c r="R4303" s="115"/>
      <c r="S4303" s="115" t="str">
        <f t="shared" si="200"/>
        <v>TTB</v>
      </c>
      <c r="T4303" s="115" t="str">
        <f>IFERROR(VLOOKUP(S4303,[1]LOKASI!$B$4:$D$19,2,0),"-")</f>
        <v>DISTRIK II</v>
      </c>
      <c r="U4303" s="216"/>
      <c r="V4303" s="216"/>
      <c r="W4303" s="215"/>
    </row>
    <row r="4304" spans="2:23" ht="69.75" hidden="1" customHeight="1" x14ac:dyDescent="0.35">
      <c r="B4304" s="115">
        <f t="shared" si="201"/>
        <v>4299</v>
      </c>
      <c r="C4304" s="115" t="s">
        <v>1755</v>
      </c>
      <c r="D4304" s="116" t="s">
        <v>7550</v>
      </c>
      <c r="E4304" s="117"/>
      <c r="F4304" s="118"/>
      <c r="G4304" s="119"/>
      <c r="H4304" s="119"/>
      <c r="I4304" s="119"/>
      <c r="J4304" s="119">
        <v>12</v>
      </c>
      <c r="K4304" s="224">
        <f t="shared" si="199"/>
        <v>45474</v>
      </c>
      <c r="L4304" s="217">
        <v>45474</v>
      </c>
      <c r="M4304" s="217">
        <v>45474</v>
      </c>
      <c r="N4304" s="115"/>
      <c r="O4304" s="115" t="s">
        <v>1778</v>
      </c>
      <c r="P4304" s="115">
        <f t="shared" si="202"/>
        <v>7</v>
      </c>
      <c r="Q4304" s="115">
        <f t="shared" si="203"/>
        <v>2024</v>
      </c>
      <c r="R4304" s="115"/>
      <c r="S4304" s="115" t="str">
        <f t="shared" si="200"/>
        <v>TMT</v>
      </c>
      <c r="T4304" s="115" t="str">
        <f>IFERROR(VLOOKUP(S4304,[1]LOKASI!$B$4:$D$19,2,0),"-")</f>
        <v>DISTRIK II</v>
      </c>
      <c r="U4304" s="216"/>
      <c r="V4304" s="216"/>
      <c r="W4304" s="215"/>
    </row>
    <row r="4305" spans="2:23" ht="69.75" hidden="1" customHeight="1" x14ac:dyDescent="0.35">
      <c r="B4305" s="115">
        <f t="shared" si="201"/>
        <v>4300</v>
      </c>
      <c r="C4305" s="115" t="s">
        <v>1755</v>
      </c>
      <c r="D4305" s="185" t="s">
        <v>7551</v>
      </c>
      <c r="E4305" s="186"/>
      <c r="F4305" s="187"/>
      <c r="G4305" s="119"/>
      <c r="H4305" s="119"/>
      <c r="I4305" s="119"/>
      <c r="J4305" s="119">
        <v>12</v>
      </c>
      <c r="K4305" s="224">
        <f t="shared" si="199"/>
        <v>45475</v>
      </c>
      <c r="L4305" s="217">
        <v>45475</v>
      </c>
      <c r="M4305" s="217">
        <v>45475</v>
      </c>
      <c r="N4305" s="115"/>
      <c r="O4305" s="115" t="s">
        <v>1514</v>
      </c>
      <c r="P4305" s="115">
        <f t="shared" si="202"/>
        <v>7</v>
      </c>
      <c r="Q4305" s="115">
        <f t="shared" si="203"/>
        <v>2024</v>
      </c>
      <c r="R4305" s="115"/>
      <c r="S4305" s="115" t="str">
        <f t="shared" si="200"/>
        <v>PMB</v>
      </c>
      <c r="T4305" s="115" t="str">
        <f>IFERROR(VLOOKUP(S4305,[1]LOKASI!$B$4:$D$19,2,0),"-")</f>
        <v>DISTRIK I</v>
      </c>
      <c r="U4305" s="216"/>
      <c r="V4305" s="216"/>
      <c r="W4305" s="215"/>
    </row>
    <row r="4306" spans="2:23" ht="69.75" hidden="1" customHeight="1" x14ac:dyDescent="0.35">
      <c r="B4306" s="115">
        <f t="shared" si="201"/>
        <v>4301</v>
      </c>
      <c r="C4306" s="115" t="s">
        <v>1755</v>
      </c>
      <c r="D4306" s="185" t="s">
        <v>7552</v>
      </c>
      <c r="E4306" s="186"/>
      <c r="F4306" s="187"/>
      <c r="G4306" s="119">
        <v>1</v>
      </c>
      <c r="H4306" s="119"/>
      <c r="I4306" s="119"/>
      <c r="J4306" s="119">
        <v>24</v>
      </c>
      <c r="K4306" s="224">
        <f t="shared" si="199"/>
        <v>45475</v>
      </c>
      <c r="L4306" s="217">
        <v>45475</v>
      </c>
      <c r="M4306" s="217">
        <v>45475</v>
      </c>
      <c r="N4306" s="115"/>
      <c r="O4306" s="115" t="s">
        <v>869</v>
      </c>
      <c r="P4306" s="115">
        <f t="shared" si="202"/>
        <v>7</v>
      </c>
      <c r="Q4306" s="115">
        <f t="shared" si="203"/>
        <v>2024</v>
      </c>
      <c r="R4306" s="115"/>
      <c r="S4306" s="115" t="str">
        <f t="shared" si="200"/>
        <v>TLJ</v>
      </c>
      <c r="T4306" s="115" t="str">
        <f>IFERROR(VLOOKUP(S4306,[1]LOKASI!$B$4:$D$19,2,0),"-")</f>
        <v>DISTRIK I</v>
      </c>
      <c r="U4306" s="216"/>
      <c r="V4306" s="216"/>
      <c r="W4306" s="215"/>
    </row>
    <row r="4307" spans="2:23" ht="69.75" hidden="1" customHeight="1" x14ac:dyDescent="0.35">
      <c r="B4307" s="115">
        <f t="shared" si="201"/>
        <v>4302</v>
      </c>
      <c r="C4307" s="115" t="s">
        <v>1755</v>
      </c>
      <c r="D4307" s="185" t="s">
        <v>7553</v>
      </c>
      <c r="E4307" s="186"/>
      <c r="F4307" s="187"/>
      <c r="G4307" s="119">
        <v>1</v>
      </c>
      <c r="H4307" s="119"/>
      <c r="I4307" s="119">
        <v>1</v>
      </c>
      <c r="J4307" s="119"/>
      <c r="K4307" s="224">
        <f t="shared" si="199"/>
        <v>45476</v>
      </c>
      <c r="L4307" s="217">
        <v>45476</v>
      </c>
      <c r="M4307" s="217">
        <v>45476</v>
      </c>
      <c r="N4307" s="115"/>
      <c r="O4307" s="115" t="s">
        <v>1131</v>
      </c>
      <c r="P4307" s="115">
        <f t="shared" si="202"/>
        <v>7</v>
      </c>
      <c r="Q4307" s="115">
        <f t="shared" si="203"/>
        <v>2024</v>
      </c>
      <c r="R4307" s="115"/>
      <c r="S4307" s="115" t="str">
        <f t="shared" si="200"/>
        <v>TLJ</v>
      </c>
      <c r="T4307" s="115" t="str">
        <f>IFERROR(VLOOKUP(S4307,[1]LOKASI!$B$4:$D$19,2,0),"-")</f>
        <v>DISTRIK I</v>
      </c>
      <c r="U4307" s="216"/>
      <c r="V4307" s="216"/>
      <c r="W4307" s="215"/>
    </row>
    <row r="4308" spans="2:23" ht="69.75" hidden="1" customHeight="1" x14ac:dyDescent="0.35">
      <c r="B4308" s="115">
        <f t="shared" si="201"/>
        <v>4303</v>
      </c>
      <c r="C4308" s="115" t="s">
        <v>1755</v>
      </c>
      <c r="D4308" s="185" t="s">
        <v>7554</v>
      </c>
      <c r="E4308" s="186"/>
      <c r="F4308" s="187"/>
      <c r="G4308" s="119">
        <v>1</v>
      </c>
      <c r="H4308" s="119"/>
      <c r="I4308" s="119"/>
      <c r="J4308" s="119">
        <v>24</v>
      </c>
      <c r="K4308" s="224">
        <f t="shared" si="199"/>
        <v>45476</v>
      </c>
      <c r="L4308" s="217">
        <v>45476</v>
      </c>
      <c r="M4308" s="217">
        <v>45476</v>
      </c>
      <c r="N4308" s="115"/>
      <c r="O4308" s="115" t="s">
        <v>7555</v>
      </c>
      <c r="P4308" s="115">
        <f t="shared" si="202"/>
        <v>7</v>
      </c>
      <c r="Q4308" s="115">
        <f t="shared" si="203"/>
        <v>2024</v>
      </c>
      <c r="R4308" s="115"/>
      <c r="S4308" s="115" t="str">
        <f t="shared" si="200"/>
        <v>TLJ</v>
      </c>
      <c r="T4308" s="115" t="str">
        <f>IFERROR(VLOOKUP(S4308,[1]LOKASI!$B$4:$D$19,2,0),"-")</f>
        <v>DISTRIK I</v>
      </c>
      <c r="U4308" s="216"/>
      <c r="V4308" s="216"/>
      <c r="W4308" s="215"/>
    </row>
    <row r="4309" spans="2:23" ht="69.75" hidden="1" customHeight="1" x14ac:dyDescent="0.35">
      <c r="B4309" s="115">
        <f t="shared" si="201"/>
        <v>4304</v>
      </c>
      <c r="C4309" s="115" t="s">
        <v>1755</v>
      </c>
      <c r="D4309" s="185" t="s">
        <v>7556</v>
      </c>
      <c r="E4309" s="186"/>
      <c r="F4309" s="187"/>
      <c r="G4309" s="119">
        <v>1</v>
      </c>
      <c r="H4309" s="119"/>
      <c r="I4309" s="119"/>
      <c r="J4309" s="119">
        <v>12</v>
      </c>
      <c r="K4309" s="224">
        <f t="shared" si="199"/>
        <v>45476</v>
      </c>
      <c r="L4309" s="217">
        <v>45476</v>
      </c>
      <c r="M4309" s="217">
        <v>45476</v>
      </c>
      <c r="N4309" s="115"/>
      <c r="O4309" s="115" t="s">
        <v>1569</v>
      </c>
      <c r="P4309" s="115">
        <f t="shared" si="202"/>
        <v>7</v>
      </c>
      <c r="Q4309" s="115">
        <f t="shared" si="203"/>
        <v>2024</v>
      </c>
      <c r="R4309" s="115"/>
      <c r="S4309" s="115" t="str">
        <f t="shared" si="200"/>
        <v>TLJ</v>
      </c>
      <c r="T4309" s="115" t="str">
        <f>IFERROR(VLOOKUP(S4309,[1]LOKASI!$B$4:$D$19,2,0),"-")</f>
        <v>DISTRIK I</v>
      </c>
      <c r="U4309" s="216"/>
      <c r="V4309" s="216"/>
      <c r="W4309" s="215"/>
    </row>
    <row r="4310" spans="2:23" ht="69.75" hidden="1" customHeight="1" x14ac:dyDescent="0.35">
      <c r="B4310" s="115">
        <f t="shared" si="201"/>
        <v>4305</v>
      </c>
      <c r="C4310" s="115" t="s">
        <v>1755</v>
      </c>
      <c r="D4310" s="185" t="s">
        <v>7557</v>
      </c>
      <c r="E4310" s="186"/>
      <c r="F4310" s="187"/>
      <c r="G4310" s="119">
        <v>1</v>
      </c>
      <c r="H4310" s="119"/>
      <c r="I4310" s="119"/>
      <c r="J4310" s="119">
        <v>24</v>
      </c>
      <c r="K4310" s="224">
        <f t="shared" si="199"/>
        <v>45477</v>
      </c>
      <c r="L4310" s="217">
        <v>45477</v>
      </c>
      <c r="M4310" s="217">
        <v>45477</v>
      </c>
      <c r="N4310" s="115"/>
      <c r="O4310" s="115" t="s">
        <v>865</v>
      </c>
      <c r="P4310" s="115">
        <f t="shared" si="202"/>
        <v>7</v>
      </c>
      <c r="Q4310" s="115">
        <f t="shared" si="203"/>
        <v>2024</v>
      </c>
      <c r="R4310" s="115"/>
      <c r="S4310" s="115" t="str">
        <f t="shared" si="200"/>
        <v>TLJ</v>
      </c>
      <c r="T4310" s="115" t="str">
        <f>IFERROR(VLOOKUP(S4310,[1]LOKASI!$B$4:$D$19,2,0),"-")</f>
        <v>DISTRIK I</v>
      </c>
      <c r="U4310" s="216"/>
      <c r="V4310" s="216"/>
      <c r="W4310" s="215"/>
    </row>
    <row r="4311" spans="2:23" ht="69.75" hidden="1" customHeight="1" x14ac:dyDescent="0.35">
      <c r="B4311" s="115">
        <f t="shared" si="201"/>
        <v>4306</v>
      </c>
      <c r="C4311" s="115" t="s">
        <v>1755</v>
      </c>
      <c r="D4311" s="185" t="s">
        <v>7558</v>
      </c>
      <c r="E4311" s="186"/>
      <c r="F4311" s="187"/>
      <c r="G4311" s="119">
        <v>1</v>
      </c>
      <c r="H4311" s="119"/>
      <c r="I4311" s="119"/>
      <c r="J4311" s="119">
        <v>12</v>
      </c>
      <c r="K4311" s="224">
        <f t="shared" si="199"/>
        <v>45477</v>
      </c>
      <c r="L4311" s="217">
        <v>45477</v>
      </c>
      <c r="M4311" s="217">
        <v>45477</v>
      </c>
      <c r="N4311" s="115"/>
      <c r="O4311" s="115" t="s">
        <v>1454</v>
      </c>
      <c r="P4311" s="115">
        <f t="shared" si="202"/>
        <v>7</v>
      </c>
      <c r="Q4311" s="115">
        <f t="shared" si="203"/>
        <v>2024</v>
      </c>
      <c r="R4311" s="115"/>
      <c r="S4311" s="115" t="str">
        <f t="shared" si="200"/>
        <v>KAG</v>
      </c>
      <c r="T4311" s="115" t="str">
        <f>IFERROR(VLOOKUP(S4311,[1]LOKASI!$B$4:$D$19,2,0),"-")</f>
        <v>DISTRIK III</v>
      </c>
      <c r="U4311" s="216"/>
      <c r="V4311" s="216"/>
      <c r="W4311" s="215"/>
    </row>
    <row r="4312" spans="2:23" ht="69.75" hidden="1" customHeight="1" x14ac:dyDescent="0.35">
      <c r="B4312" s="115">
        <f t="shared" si="201"/>
        <v>4307</v>
      </c>
      <c r="C4312" s="115" t="s">
        <v>2301</v>
      </c>
      <c r="D4312" s="116" t="s">
        <v>7559</v>
      </c>
      <c r="E4312" s="117"/>
      <c r="F4312" s="118"/>
      <c r="G4312" s="119"/>
      <c r="H4312" s="119"/>
      <c r="I4312" s="119"/>
      <c r="J4312" s="119"/>
      <c r="K4312" s="224">
        <f t="shared" si="199"/>
        <v>45478</v>
      </c>
      <c r="L4312" s="217">
        <v>45478</v>
      </c>
      <c r="M4312" s="217">
        <v>45478</v>
      </c>
      <c r="N4312" s="115"/>
      <c r="O4312" s="115" t="s">
        <v>1392</v>
      </c>
      <c r="P4312" s="115">
        <f t="shared" si="202"/>
        <v>7</v>
      </c>
      <c r="Q4312" s="115">
        <f t="shared" si="203"/>
        <v>2024</v>
      </c>
      <c r="R4312" s="115"/>
      <c r="S4312" s="115" t="str">
        <f t="shared" si="200"/>
        <v>SP III GNK</v>
      </c>
      <c r="T4312" s="115" t="str">
        <f>IFERROR(VLOOKUP(S4312,[1]LOKASI!$B$4:$D$19,2,0),"-")</f>
        <v>-</v>
      </c>
      <c r="U4312" s="216"/>
      <c r="V4312" s="216"/>
      <c r="W4312" s="215"/>
    </row>
    <row r="4313" spans="2:23" ht="69.75" hidden="1" customHeight="1" x14ac:dyDescent="0.35">
      <c r="B4313" s="115">
        <f t="shared" si="201"/>
        <v>4308</v>
      </c>
      <c r="C4313" s="115" t="s">
        <v>1755</v>
      </c>
      <c r="D4313" s="185" t="s">
        <v>7560</v>
      </c>
      <c r="E4313" s="186"/>
      <c r="F4313" s="187"/>
      <c r="G4313" s="119">
        <v>1</v>
      </c>
      <c r="H4313" s="119"/>
      <c r="I4313" s="119"/>
      <c r="J4313" s="119">
        <v>24</v>
      </c>
      <c r="K4313" s="224">
        <f t="shared" si="199"/>
        <v>45478</v>
      </c>
      <c r="L4313" s="217">
        <v>45478</v>
      </c>
      <c r="M4313" s="217">
        <v>45478</v>
      </c>
      <c r="N4313" s="115"/>
      <c r="O4313" s="115" t="s">
        <v>869</v>
      </c>
      <c r="P4313" s="115">
        <f t="shared" si="202"/>
        <v>7</v>
      </c>
      <c r="Q4313" s="115">
        <f t="shared" si="203"/>
        <v>2024</v>
      </c>
      <c r="R4313" s="115"/>
      <c r="S4313" s="115" t="str">
        <f t="shared" si="200"/>
        <v>TLJ</v>
      </c>
      <c r="T4313" s="115" t="str">
        <f>IFERROR(VLOOKUP(S4313,[1]LOKASI!$B$4:$D$19,2,0),"-")</f>
        <v>DISTRIK I</v>
      </c>
      <c r="U4313" s="216"/>
      <c r="V4313" s="216"/>
      <c r="W4313" s="215"/>
    </row>
    <row r="4314" spans="2:23" ht="69.75" hidden="1" customHeight="1" x14ac:dyDescent="0.35">
      <c r="B4314" s="115">
        <f t="shared" si="201"/>
        <v>4309</v>
      </c>
      <c r="C4314" s="115" t="s">
        <v>3679</v>
      </c>
      <c r="D4314" s="116" t="s">
        <v>7561</v>
      </c>
      <c r="E4314" s="117"/>
      <c r="F4314" s="118"/>
      <c r="G4314" s="119"/>
      <c r="H4314" s="119"/>
      <c r="I4314" s="119"/>
      <c r="J4314" s="119">
        <v>0.4</v>
      </c>
      <c r="K4314" s="224">
        <f t="shared" si="199"/>
        <v>45478</v>
      </c>
      <c r="L4314" s="217">
        <v>45478</v>
      </c>
      <c r="M4314" s="217">
        <v>45478</v>
      </c>
      <c r="N4314" s="115"/>
      <c r="O4314" s="115" t="s">
        <v>7562</v>
      </c>
      <c r="P4314" s="115">
        <f t="shared" si="202"/>
        <v>7</v>
      </c>
      <c r="Q4314" s="115">
        <f t="shared" si="203"/>
        <v>2024</v>
      </c>
      <c r="R4314" s="115"/>
      <c r="S4314" s="115" t="str">
        <f t="shared" si="200"/>
        <v>TMT</v>
      </c>
      <c r="T4314" s="115" t="str">
        <f>IFERROR(VLOOKUP(S4314,[1]LOKASI!$B$4:$D$19,2,0),"-")</f>
        <v>DISTRIK II</v>
      </c>
      <c r="U4314" s="216"/>
      <c r="V4314" s="216"/>
      <c r="W4314" s="215"/>
    </row>
    <row r="4315" spans="2:23" ht="69.75" hidden="1" customHeight="1" x14ac:dyDescent="0.35">
      <c r="B4315" s="115">
        <f t="shared" si="201"/>
        <v>4310</v>
      </c>
      <c r="C4315" s="115" t="s">
        <v>1300</v>
      </c>
      <c r="D4315" s="116" t="s">
        <v>7563</v>
      </c>
      <c r="E4315" s="117"/>
      <c r="F4315" s="118"/>
      <c r="G4315" s="119">
        <v>1</v>
      </c>
      <c r="H4315" s="119"/>
      <c r="I4315" s="119">
        <v>1</v>
      </c>
      <c r="J4315" s="119"/>
      <c r="K4315" s="224">
        <f t="shared" si="199"/>
        <v>45479</v>
      </c>
      <c r="L4315" s="217">
        <v>45479</v>
      </c>
      <c r="M4315" s="217">
        <v>45479</v>
      </c>
      <c r="N4315" s="115"/>
      <c r="O4315" s="115" t="s">
        <v>1842</v>
      </c>
      <c r="P4315" s="115">
        <f t="shared" si="202"/>
        <v>7</v>
      </c>
      <c r="Q4315" s="115">
        <f t="shared" si="203"/>
        <v>2024</v>
      </c>
      <c r="R4315" s="115"/>
      <c r="S4315" s="115" t="str">
        <f t="shared" si="200"/>
        <v>TLJ</v>
      </c>
      <c r="T4315" s="115" t="str">
        <f>IFERROR(VLOOKUP(S4315,[1]LOKASI!$B$4:$D$19,2,0),"-")</f>
        <v>DISTRIK I</v>
      </c>
      <c r="U4315" s="216"/>
      <c r="V4315" s="216"/>
      <c r="W4315" s="215"/>
    </row>
    <row r="4316" spans="2:23" ht="69.75" hidden="1" customHeight="1" x14ac:dyDescent="0.35">
      <c r="B4316" s="115">
        <f t="shared" si="201"/>
        <v>4311</v>
      </c>
      <c r="C4316" s="115" t="s">
        <v>2301</v>
      </c>
      <c r="D4316" s="185" t="s">
        <v>7564</v>
      </c>
      <c r="E4316" s="186"/>
      <c r="F4316" s="187"/>
      <c r="G4316" s="119"/>
      <c r="H4316" s="119"/>
      <c r="I4316" s="119"/>
      <c r="J4316" s="119"/>
      <c r="K4316" s="224">
        <f t="shared" si="199"/>
        <v>45434</v>
      </c>
      <c r="L4316" s="217">
        <v>45434</v>
      </c>
      <c r="M4316" s="217">
        <v>45479</v>
      </c>
      <c r="N4316" s="115"/>
      <c r="O4316" s="115" t="s">
        <v>1535</v>
      </c>
      <c r="P4316" s="115">
        <f t="shared" si="202"/>
        <v>7</v>
      </c>
      <c r="Q4316" s="115">
        <f t="shared" si="203"/>
        <v>2024</v>
      </c>
      <c r="R4316" s="115"/>
      <c r="S4316" s="115" t="str">
        <f t="shared" si="200"/>
        <v>SP VI TLJ</v>
      </c>
      <c r="T4316" s="115" t="str">
        <f>IFERROR(VLOOKUP(S4316,[1]LOKASI!$B$4:$D$19,2,0),"-")</f>
        <v>-</v>
      </c>
      <c r="U4316" s="216"/>
      <c r="V4316" s="216"/>
      <c r="W4316" s="215"/>
    </row>
    <row r="4317" spans="2:23" ht="69.75" hidden="1" customHeight="1" x14ac:dyDescent="0.35">
      <c r="B4317" s="115">
        <f t="shared" si="201"/>
        <v>4312</v>
      </c>
      <c r="C4317" s="115" t="s">
        <v>2301</v>
      </c>
      <c r="D4317" s="116" t="s">
        <v>7565</v>
      </c>
      <c r="E4317" s="117"/>
      <c r="F4317" s="118"/>
      <c r="G4317" s="119">
        <v>1</v>
      </c>
      <c r="H4317" s="119"/>
      <c r="I4317" s="119">
        <v>1</v>
      </c>
      <c r="J4317" s="119"/>
      <c r="K4317" s="224">
        <f t="shared" si="199"/>
        <v>45479</v>
      </c>
      <c r="L4317" s="217">
        <v>45479</v>
      </c>
      <c r="M4317" s="217">
        <v>45479</v>
      </c>
      <c r="N4317" s="115"/>
      <c r="O4317" s="115" t="s">
        <v>7381</v>
      </c>
      <c r="P4317" s="115">
        <f t="shared" si="202"/>
        <v>7</v>
      </c>
      <c r="Q4317" s="115">
        <f t="shared" si="203"/>
        <v>2024</v>
      </c>
      <c r="R4317" s="115"/>
      <c r="S4317" s="115" t="str">
        <f t="shared" si="200"/>
        <v>KAG-06</v>
      </c>
      <c r="T4317" s="115" t="str">
        <f>IFERROR(VLOOKUP(S4317,[1]LOKASI!$B$4:$D$19,2,0),"-")</f>
        <v>-</v>
      </c>
      <c r="U4317" s="216"/>
      <c r="V4317" s="216"/>
      <c r="W4317" s="215"/>
    </row>
    <row r="4318" spans="2:23" ht="69.75" hidden="1" customHeight="1" x14ac:dyDescent="0.35">
      <c r="B4318" s="115">
        <f t="shared" si="201"/>
        <v>4313</v>
      </c>
      <c r="C4318" s="115" t="s">
        <v>1755</v>
      </c>
      <c r="D4318" s="185" t="s">
        <v>7566</v>
      </c>
      <c r="E4318" s="186"/>
      <c r="F4318" s="187"/>
      <c r="G4318" s="119">
        <v>1</v>
      </c>
      <c r="H4318" s="119"/>
      <c r="I4318" s="119"/>
      <c r="J4318" s="119">
        <v>2</v>
      </c>
      <c r="K4318" s="224">
        <f t="shared" si="199"/>
        <v>45480</v>
      </c>
      <c r="L4318" s="217">
        <v>45480</v>
      </c>
      <c r="M4318" s="217">
        <v>45480</v>
      </c>
      <c r="N4318" s="115"/>
      <c r="O4318" s="115" t="s">
        <v>169</v>
      </c>
      <c r="P4318" s="115">
        <f t="shared" si="202"/>
        <v>7</v>
      </c>
      <c r="Q4318" s="115">
        <f t="shared" si="203"/>
        <v>2024</v>
      </c>
      <c r="R4318" s="115"/>
      <c r="S4318" s="115" t="str">
        <f t="shared" si="200"/>
        <v>TLJ</v>
      </c>
      <c r="T4318" s="115" t="str">
        <f>IFERROR(VLOOKUP(S4318,[1]LOKASI!$B$4:$D$19,2,0),"-")</f>
        <v>DISTRIK I</v>
      </c>
      <c r="U4318" s="216"/>
      <c r="V4318" s="216"/>
      <c r="W4318" s="215"/>
    </row>
    <row r="4319" spans="2:23" ht="69.75" hidden="1" customHeight="1" x14ac:dyDescent="0.35">
      <c r="B4319" s="115">
        <f t="shared" si="201"/>
        <v>4314</v>
      </c>
      <c r="C4319" s="115" t="s">
        <v>1755</v>
      </c>
      <c r="D4319" s="116" t="s">
        <v>7567</v>
      </c>
      <c r="E4319" s="117"/>
      <c r="F4319" s="118"/>
      <c r="G4319" s="119">
        <v>1</v>
      </c>
      <c r="H4319" s="119"/>
      <c r="I4319" s="119"/>
      <c r="J4319" s="119">
        <v>24</v>
      </c>
      <c r="K4319" s="224">
        <f t="shared" ref="K4319:K4323" si="204">L4319</f>
        <v>45480</v>
      </c>
      <c r="L4319" s="217">
        <v>45480</v>
      </c>
      <c r="M4319" s="217">
        <v>45480</v>
      </c>
      <c r="N4319" s="115"/>
      <c r="O4319" s="115" t="s">
        <v>865</v>
      </c>
      <c r="P4319" s="115">
        <f t="shared" si="202"/>
        <v>7</v>
      </c>
      <c r="Q4319" s="115">
        <f t="shared" si="203"/>
        <v>2024</v>
      </c>
      <c r="R4319" s="115"/>
      <c r="S4319" s="115" t="str">
        <f t="shared" si="200"/>
        <v>TLJ</v>
      </c>
      <c r="T4319" s="115" t="str">
        <f>IFERROR(VLOOKUP(S4319,[1]LOKASI!$B$4:$D$19,2,0),"-")</f>
        <v>DISTRIK I</v>
      </c>
      <c r="U4319" s="216"/>
      <c r="V4319" s="216"/>
      <c r="W4319" s="215"/>
    </row>
    <row r="4320" spans="2:23" ht="69.75" hidden="1" customHeight="1" x14ac:dyDescent="0.35">
      <c r="B4320" s="115">
        <f t="shared" si="201"/>
        <v>4315</v>
      </c>
      <c r="C4320" s="115" t="s">
        <v>7276</v>
      </c>
      <c r="D4320" s="116" t="s">
        <v>7568</v>
      </c>
      <c r="E4320" s="117"/>
      <c r="F4320" s="118"/>
      <c r="G4320" s="119"/>
      <c r="H4320" s="119"/>
      <c r="I4320" s="119"/>
      <c r="J4320" s="119"/>
      <c r="K4320" s="224">
        <f t="shared" si="204"/>
        <v>45480</v>
      </c>
      <c r="L4320" s="217">
        <v>45480</v>
      </c>
      <c r="M4320" s="217">
        <v>45480</v>
      </c>
      <c r="N4320" s="115"/>
      <c r="O4320" s="115" t="s">
        <v>1619</v>
      </c>
      <c r="P4320" s="115">
        <f t="shared" si="202"/>
        <v>7</v>
      </c>
      <c r="Q4320" s="115">
        <f t="shared" si="203"/>
        <v>2024</v>
      </c>
      <c r="R4320" s="115"/>
      <c r="S4320" s="115" t="str">
        <f t="shared" si="200"/>
        <v>TLJ</v>
      </c>
      <c r="T4320" s="115" t="str">
        <f>IFERROR(VLOOKUP(S4320,[1]LOKASI!$B$4:$D$19,2,0),"-")</f>
        <v>DISTRIK I</v>
      </c>
      <c r="U4320" s="216"/>
      <c r="V4320" s="216"/>
      <c r="W4320" s="215"/>
    </row>
    <row r="4321" spans="2:23" ht="69.75" hidden="1" customHeight="1" x14ac:dyDescent="0.35">
      <c r="B4321" s="115">
        <f t="shared" si="201"/>
        <v>4316</v>
      </c>
      <c r="C4321" s="115" t="s">
        <v>1755</v>
      </c>
      <c r="D4321" s="116" t="s">
        <v>7569</v>
      </c>
      <c r="E4321" s="117"/>
      <c r="F4321" s="118"/>
      <c r="G4321" s="119">
        <v>1</v>
      </c>
      <c r="H4321" s="119"/>
      <c r="I4321" s="119"/>
      <c r="J4321" s="119">
        <v>12</v>
      </c>
      <c r="K4321" s="224">
        <f t="shared" si="204"/>
        <v>45480</v>
      </c>
      <c r="L4321" s="217">
        <v>45480</v>
      </c>
      <c r="M4321" s="217">
        <v>45480</v>
      </c>
      <c r="N4321" s="115"/>
      <c r="O4321" s="115" t="s">
        <v>1924</v>
      </c>
      <c r="P4321" s="115">
        <f t="shared" si="202"/>
        <v>7</v>
      </c>
      <c r="Q4321" s="115">
        <f t="shared" si="203"/>
        <v>2024</v>
      </c>
      <c r="R4321" s="115"/>
      <c r="S4321" s="115" t="str">
        <f t="shared" si="200"/>
        <v>OGN</v>
      </c>
      <c r="T4321" s="115" t="str">
        <f>IFERROR(VLOOKUP(S4321,[1]LOKASI!$B$4:$D$19,2,0),"-")</f>
        <v>DISTRIK II</v>
      </c>
      <c r="U4321" s="216"/>
      <c r="V4321" s="216"/>
      <c r="W4321" s="215"/>
    </row>
    <row r="4322" spans="2:23" ht="69.75" hidden="1" customHeight="1" x14ac:dyDescent="0.35">
      <c r="B4322" s="115">
        <f t="shared" si="201"/>
        <v>4317</v>
      </c>
      <c r="C4322" s="115" t="s">
        <v>1755</v>
      </c>
      <c r="D4322" s="185" t="s">
        <v>7570</v>
      </c>
      <c r="E4322" s="186"/>
      <c r="F4322" s="187"/>
      <c r="G4322" s="119">
        <v>1</v>
      </c>
      <c r="H4322" s="119"/>
      <c r="I4322" s="119"/>
      <c r="J4322" s="119">
        <v>12</v>
      </c>
      <c r="K4322" s="224">
        <f t="shared" si="204"/>
        <v>45482</v>
      </c>
      <c r="L4322" s="217">
        <v>45482</v>
      </c>
      <c r="M4322" s="217">
        <v>45482</v>
      </c>
      <c r="N4322" s="115"/>
      <c r="O4322" s="115" t="s">
        <v>648</v>
      </c>
      <c r="P4322" s="115">
        <f t="shared" si="202"/>
        <v>7</v>
      </c>
      <c r="Q4322" s="115">
        <f t="shared" si="203"/>
        <v>2024</v>
      </c>
      <c r="R4322" s="115"/>
      <c r="S4322" s="115" t="str">
        <f t="shared" si="200"/>
        <v>TLJ</v>
      </c>
      <c r="T4322" s="115" t="str">
        <f>IFERROR(VLOOKUP(S4322,[1]LOKASI!$B$4:$D$19,2,0),"-")</f>
        <v>DISTRIK I</v>
      </c>
      <c r="U4322" s="216"/>
      <c r="V4322" s="216"/>
      <c r="W4322" s="215"/>
    </row>
    <row r="4323" spans="2:23" ht="69.75" hidden="1" customHeight="1" x14ac:dyDescent="0.35">
      <c r="B4323" s="115">
        <f t="shared" si="201"/>
        <v>4318</v>
      </c>
      <c r="C4323" s="115" t="s">
        <v>1300</v>
      </c>
      <c r="D4323" s="116" t="s">
        <v>7571</v>
      </c>
      <c r="E4323" s="117"/>
      <c r="F4323" s="118"/>
      <c r="G4323" s="119">
        <v>1</v>
      </c>
      <c r="H4323" s="119">
        <v>1</v>
      </c>
      <c r="I4323" s="119"/>
      <c r="J4323" s="119"/>
      <c r="K4323" s="224">
        <f t="shared" si="204"/>
        <v>45482</v>
      </c>
      <c r="L4323" s="217">
        <v>45482</v>
      </c>
      <c r="M4323" s="217">
        <v>45482</v>
      </c>
      <c r="N4323" s="115"/>
      <c r="O4323" s="115" t="s">
        <v>1792</v>
      </c>
      <c r="P4323" s="115">
        <f t="shared" si="202"/>
        <v>7</v>
      </c>
      <c r="Q4323" s="115">
        <f t="shared" si="203"/>
        <v>2024</v>
      </c>
      <c r="R4323" s="115"/>
      <c r="S4323" s="115" t="str">
        <f t="shared" si="200"/>
        <v>PDW-PPP</v>
      </c>
      <c r="T4323" s="115" t="str">
        <f>IFERROR(VLOOKUP(S4323,[1]LOKASI!$B$4:$D$19,2,0),"-")</f>
        <v>-</v>
      </c>
      <c r="U4323" s="216"/>
      <c r="V4323" s="216"/>
      <c r="W4323" s="215"/>
    </row>
    <row r="4324" spans="2:23" ht="69.75" hidden="1" customHeight="1" x14ac:dyDescent="0.35">
      <c r="B4324" s="115">
        <f t="shared" si="201"/>
        <v>4319</v>
      </c>
      <c r="C4324" s="115" t="s">
        <v>2301</v>
      </c>
      <c r="D4324" s="116" t="s">
        <v>7572</v>
      </c>
      <c r="E4324" s="117"/>
      <c r="F4324" s="118"/>
      <c r="G4324" s="119">
        <v>1</v>
      </c>
      <c r="H4324" s="119"/>
      <c r="I4324" s="119">
        <v>1</v>
      </c>
      <c r="J4324" s="119"/>
      <c r="K4324" s="217">
        <v>45483</v>
      </c>
      <c r="L4324" s="217">
        <v>45483</v>
      </c>
      <c r="M4324" s="217">
        <v>45483</v>
      </c>
      <c r="N4324" s="115"/>
      <c r="O4324" s="115" t="s">
        <v>7573</v>
      </c>
      <c r="P4324" s="115">
        <f t="shared" si="202"/>
        <v>7</v>
      </c>
      <c r="Q4324" s="115">
        <f t="shared" si="203"/>
        <v>2024</v>
      </c>
      <c r="R4324" s="115"/>
      <c r="S4324" s="115" t="str">
        <f t="shared" si="200"/>
        <v>SKG III GNK</v>
      </c>
      <c r="T4324" s="115" t="str">
        <f>IFERROR(VLOOKUP(S4324,[1]LOKASI!$B$4:$D$19,2,0),"-")</f>
        <v>-</v>
      </c>
      <c r="U4324" s="216"/>
      <c r="V4324" s="216"/>
      <c r="W4324" s="215"/>
    </row>
    <row r="4325" spans="2:23" ht="69.75" hidden="1" customHeight="1" x14ac:dyDescent="0.35">
      <c r="B4325" s="115">
        <f t="shared" si="201"/>
        <v>4320</v>
      </c>
      <c r="C4325" s="115" t="s">
        <v>2301</v>
      </c>
      <c r="D4325" s="185" t="s">
        <v>7574</v>
      </c>
      <c r="E4325" s="186"/>
      <c r="F4325" s="187"/>
      <c r="G4325" s="119"/>
      <c r="H4325" s="119"/>
      <c r="I4325" s="119"/>
      <c r="J4325" s="119"/>
      <c r="K4325" s="217">
        <v>45483</v>
      </c>
      <c r="L4325" s="217">
        <v>45483</v>
      </c>
      <c r="M4325" s="217">
        <v>45483</v>
      </c>
      <c r="N4325" s="115"/>
      <c r="O4325" s="115" t="s">
        <v>1392</v>
      </c>
      <c r="P4325" s="115">
        <f t="shared" si="202"/>
        <v>7</v>
      </c>
      <c r="Q4325" s="115">
        <f t="shared" si="203"/>
        <v>2024</v>
      </c>
      <c r="R4325" s="115"/>
      <c r="S4325" s="115" t="str">
        <f t="shared" si="200"/>
        <v>SP III GNK</v>
      </c>
      <c r="T4325" s="115" t="str">
        <f>IFERROR(VLOOKUP(S4325,[1]LOKASI!$B$4:$D$19,2,0),"-")</f>
        <v>-</v>
      </c>
      <c r="U4325" s="216"/>
      <c r="V4325" s="216"/>
      <c r="W4325" s="215"/>
    </row>
    <row r="4326" spans="2:23" ht="69.75" hidden="1" customHeight="1" x14ac:dyDescent="0.35">
      <c r="B4326" s="115">
        <f t="shared" si="201"/>
        <v>4321</v>
      </c>
      <c r="C4326" s="115" t="s">
        <v>2301</v>
      </c>
      <c r="D4326" s="116" t="s">
        <v>7575</v>
      </c>
      <c r="E4326" s="117"/>
      <c r="F4326" s="118"/>
      <c r="G4326" s="119"/>
      <c r="H4326" s="119"/>
      <c r="I4326" s="119"/>
      <c r="J4326" s="119">
        <v>24</v>
      </c>
      <c r="K4326" s="217">
        <v>45483</v>
      </c>
      <c r="L4326" s="217">
        <v>45483</v>
      </c>
      <c r="M4326" s="217">
        <v>45484</v>
      </c>
      <c r="N4326" s="115"/>
      <c r="O4326" s="115" t="s">
        <v>1348</v>
      </c>
      <c r="P4326" s="115">
        <f t="shared" si="202"/>
        <v>7</v>
      </c>
      <c r="Q4326" s="115">
        <f t="shared" si="203"/>
        <v>2024</v>
      </c>
      <c r="R4326" s="115"/>
      <c r="S4326" s="115" t="str">
        <f t="shared" si="200"/>
        <v>SP BRG D</v>
      </c>
      <c r="T4326" s="115" t="str">
        <f>IFERROR(VLOOKUP(S4326,[1]LOKASI!$B$4:$D$19,2,0),"-")</f>
        <v>-</v>
      </c>
      <c r="U4326" s="216"/>
      <c r="V4326" s="216"/>
      <c r="W4326" s="215"/>
    </row>
    <row r="4327" spans="2:23" ht="69.75" hidden="1" customHeight="1" x14ac:dyDescent="0.35">
      <c r="B4327" s="115">
        <f t="shared" si="201"/>
        <v>4322</v>
      </c>
      <c r="C4327" s="115" t="s">
        <v>2301</v>
      </c>
      <c r="D4327" s="185" t="s">
        <v>7576</v>
      </c>
      <c r="E4327" s="186"/>
      <c r="F4327" s="187"/>
      <c r="G4327" s="119"/>
      <c r="H4327" s="119"/>
      <c r="I4327" s="119"/>
      <c r="J4327" s="119"/>
      <c r="K4327" s="217">
        <v>45484</v>
      </c>
      <c r="L4327" s="217">
        <v>45484</v>
      </c>
      <c r="M4327" s="217">
        <v>45484</v>
      </c>
      <c r="N4327" s="115"/>
      <c r="O4327" s="115" t="s">
        <v>1392</v>
      </c>
      <c r="P4327" s="115">
        <f t="shared" si="202"/>
        <v>7</v>
      </c>
      <c r="Q4327" s="115">
        <f t="shared" si="203"/>
        <v>2024</v>
      </c>
      <c r="R4327" s="115"/>
      <c r="S4327" s="115" t="str">
        <f t="shared" si="200"/>
        <v>SP III GNK</v>
      </c>
      <c r="T4327" s="115" t="str">
        <f>IFERROR(VLOOKUP(S4327,[1]LOKASI!$B$4:$D$19,2,0),"-")</f>
        <v>-</v>
      </c>
      <c r="U4327" s="216"/>
      <c r="V4327" s="216"/>
      <c r="W4327" s="215"/>
    </row>
    <row r="4328" spans="2:23" ht="69.75" hidden="1" customHeight="1" x14ac:dyDescent="0.35">
      <c r="B4328" s="115">
        <f t="shared" si="201"/>
        <v>4323</v>
      </c>
      <c r="C4328" s="115" t="s">
        <v>1755</v>
      </c>
      <c r="D4328" s="185" t="s">
        <v>7577</v>
      </c>
      <c r="E4328" s="186"/>
      <c r="F4328" s="187"/>
      <c r="G4328" s="119"/>
      <c r="H4328" s="119"/>
      <c r="I4328" s="119"/>
      <c r="J4328" s="119"/>
      <c r="K4328" s="217">
        <v>45415</v>
      </c>
      <c r="L4328" s="217">
        <v>45415</v>
      </c>
      <c r="M4328" s="217">
        <v>45485</v>
      </c>
      <c r="N4328" s="115"/>
      <c r="O4328" s="115" t="s">
        <v>7578</v>
      </c>
      <c r="P4328" s="115">
        <f t="shared" si="202"/>
        <v>7</v>
      </c>
      <c r="Q4328" s="115">
        <f t="shared" si="203"/>
        <v>2024</v>
      </c>
      <c r="R4328" s="115"/>
      <c r="S4328" s="115" t="str">
        <f t="shared" si="200"/>
        <v>GNK</v>
      </c>
      <c r="T4328" s="115" t="str">
        <f>IFERROR(VLOOKUP(S4328,[1]LOKASI!$B$4:$D$19,2,0),"-")</f>
        <v>DISTRIK I</v>
      </c>
      <c r="U4328" s="216"/>
      <c r="V4328" s="216"/>
      <c r="W4328" s="215"/>
    </row>
    <row r="4329" spans="2:23" ht="69.75" hidden="1" customHeight="1" x14ac:dyDescent="0.35">
      <c r="B4329" s="115">
        <f t="shared" si="201"/>
        <v>4324</v>
      </c>
      <c r="C4329" s="115" t="s">
        <v>3679</v>
      </c>
      <c r="D4329" s="185" t="s">
        <v>7579</v>
      </c>
      <c r="E4329" s="186"/>
      <c r="F4329" s="187"/>
      <c r="G4329" s="119"/>
      <c r="H4329" s="119"/>
      <c r="I4329" s="119"/>
      <c r="J4329" s="119"/>
      <c r="K4329" s="217">
        <v>45485</v>
      </c>
      <c r="L4329" s="217">
        <v>45485</v>
      </c>
      <c r="M4329" s="217">
        <v>45485</v>
      </c>
      <c r="N4329" s="115"/>
      <c r="O4329" s="115" t="s">
        <v>1530</v>
      </c>
      <c r="P4329" s="115">
        <f t="shared" si="202"/>
        <v>7</v>
      </c>
      <c r="Q4329" s="115">
        <f t="shared" si="203"/>
        <v>2024</v>
      </c>
      <c r="R4329" s="115"/>
      <c r="S4329" s="115" t="str">
        <f t="shared" si="200"/>
        <v>PPP</v>
      </c>
      <c r="T4329" s="115" t="str">
        <f>IFERROR(VLOOKUP(S4329,[1]LOKASI!$B$4:$D$19,2,0),"-")</f>
        <v>-</v>
      </c>
      <c r="U4329" s="216"/>
      <c r="V4329" s="216"/>
      <c r="W4329" s="215"/>
    </row>
    <row r="4330" spans="2:23" ht="69.75" hidden="1" customHeight="1" x14ac:dyDescent="0.35">
      <c r="B4330" s="115">
        <f t="shared" si="201"/>
        <v>4325</v>
      </c>
      <c r="C4330" s="115" t="s">
        <v>1300</v>
      </c>
      <c r="D4330" s="185" t="s">
        <v>7580</v>
      </c>
      <c r="E4330" s="186"/>
      <c r="F4330" s="187"/>
      <c r="G4330" s="119">
        <v>1</v>
      </c>
      <c r="H4330" s="119"/>
      <c r="I4330" s="119">
        <v>1</v>
      </c>
      <c r="J4330" s="119"/>
      <c r="K4330" s="217">
        <v>45485</v>
      </c>
      <c r="L4330" s="217">
        <v>45485</v>
      </c>
      <c r="M4330" s="217">
        <v>45485</v>
      </c>
      <c r="N4330" s="115"/>
      <c r="O4330" s="115" t="s">
        <v>7488</v>
      </c>
      <c r="P4330" s="115">
        <f t="shared" si="202"/>
        <v>7</v>
      </c>
      <c r="Q4330" s="115">
        <f t="shared" si="203"/>
        <v>2024</v>
      </c>
      <c r="R4330" s="115"/>
      <c r="S4330" s="115" t="str">
        <f t="shared" si="200"/>
        <v>SP TTB - SP OGAN</v>
      </c>
      <c r="T4330" s="115" t="str">
        <f>IFERROR(VLOOKUP(S4330,[1]LOKASI!$B$4:$D$19,2,0),"-")</f>
        <v>-</v>
      </c>
      <c r="U4330" s="216"/>
      <c r="V4330" s="216"/>
      <c r="W4330" s="215"/>
    </row>
    <row r="4331" spans="2:23" ht="69.75" hidden="1" customHeight="1" x14ac:dyDescent="0.35">
      <c r="B4331" s="115">
        <f t="shared" si="201"/>
        <v>4326</v>
      </c>
      <c r="C4331" s="115" t="s">
        <v>1755</v>
      </c>
      <c r="D4331" s="185" t="s">
        <v>7581</v>
      </c>
      <c r="E4331" s="186"/>
      <c r="F4331" s="187"/>
      <c r="G4331" s="119"/>
      <c r="H4331" s="119"/>
      <c r="I4331" s="119"/>
      <c r="J4331" s="119">
        <v>18</v>
      </c>
      <c r="K4331" s="217">
        <v>45486</v>
      </c>
      <c r="L4331" s="217">
        <v>45486</v>
      </c>
      <c r="M4331" s="217">
        <v>45486</v>
      </c>
      <c r="N4331" s="115"/>
      <c r="O4331" s="115" t="s">
        <v>1432</v>
      </c>
      <c r="P4331" s="115">
        <f t="shared" si="202"/>
        <v>7</v>
      </c>
      <c r="Q4331" s="115">
        <f t="shared" si="203"/>
        <v>2024</v>
      </c>
      <c r="R4331" s="115"/>
      <c r="S4331" s="115" t="str">
        <f t="shared" si="200"/>
        <v>GNK</v>
      </c>
      <c r="T4331" s="115" t="str">
        <f>IFERROR(VLOOKUP(S4331,[1]LOKASI!$B$4:$D$19,2,0),"-")</f>
        <v>DISTRIK I</v>
      </c>
      <c r="U4331" s="216"/>
      <c r="V4331" s="216"/>
      <c r="W4331" s="215"/>
    </row>
    <row r="4332" spans="2:23" ht="69.75" hidden="1" customHeight="1" x14ac:dyDescent="0.35">
      <c r="B4332" s="115">
        <f t="shared" si="201"/>
        <v>4327</v>
      </c>
      <c r="C4332" s="115" t="s">
        <v>1755</v>
      </c>
      <c r="D4332" s="185" t="s">
        <v>7582</v>
      </c>
      <c r="E4332" s="186"/>
      <c r="F4332" s="187"/>
      <c r="G4332" s="119"/>
      <c r="H4332" s="119"/>
      <c r="I4332" s="119"/>
      <c r="J4332" s="119"/>
      <c r="K4332" s="217">
        <v>45486</v>
      </c>
      <c r="L4332" s="217">
        <v>45486</v>
      </c>
      <c r="M4332" s="217">
        <v>45486</v>
      </c>
      <c r="N4332" s="115"/>
      <c r="O4332" s="115" t="s">
        <v>1431</v>
      </c>
      <c r="P4332" s="115">
        <f t="shared" si="202"/>
        <v>7</v>
      </c>
      <c r="Q4332" s="115">
        <f t="shared" si="203"/>
        <v>2024</v>
      </c>
      <c r="R4332" s="115"/>
      <c r="S4332" s="115" t="str">
        <f t="shared" si="200"/>
        <v>GNK</v>
      </c>
      <c r="T4332" s="115" t="str">
        <f>IFERROR(VLOOKUP(S4332,[1]LOKASI!$B$4:$D$19,2,0),"-")</f>
        <v>DISTRIK I</v>
      </c>
      <c r="U4332" s="216"/>
      <c r="V4332" s="216"/>
      <c r="W4332" s="215"/>
    </row>
    <row r="4333" spans="2:23" ht="69.75" hidden="1" customHeight="1" x14ac:dyDescent="0.35">
      <c r="B4333" s="115">
        <f t="shared" si="201"/>
        <v>4328</v>
      </c>
      <c r="C4333" s="115" t="s">
        <v>1300</v>
      </c>
      <c r="D4333" s="116" t="s">
        <v>7583</v>
      </c>
      <c r="E4333" s="117"/>
      <c r="F4333" s="118"/>
      <c r="G4333" s="119">
        <v>1</v>
      </c>
      <c r="H4333" s="119"/>
      <c r="I4333" s="119">
        <v>1</v>
      </c>
      <c r="J4333" s="119"/>
      <c r="K4333" s="217">
        <v>45486</v>
      </c>
      <c r="L4333" s="217">
        <v>45486</v>
      </c>
      <c r="M4333" s="217">
        <v>45486</v>
      </c>
      <c r="N4333" s="115"/>
      <c r="O4333" s="115" t="s">
        <v>7193</v>
      </c>
      <c r="P4333" s="115">
        <f t="shared" si="202"/>
        <v>7</v>
      </c>
      <c r="Q4333" s="115">
        <f t="shared" si="203"/>
        <v>2024</v>
      </c>
      <c r="R4333" s="115"/>
      <c r="S4333" s="115" t="str">
        <f t="shared" si="200"/>
        <v>SP VI TLJ - SP TTB</v>
      </c>
      <c r="T4333" s="115" t="str">
        <f>IFERROR(VLOOKUP(S4333,[1]LOKASI!$B$4:$D$19,2,0),"-")</f>
        <v>-</v>
      </c>
      <c r="U4333" s="216"/>
      <c r="V4333" s="216"/>
      <c r="W4333" s="215"/>
    </row>
    <row r="4334" spans="2:23" ht="69.75" hidden="1" customHeight="1" x14ac:dyDescent="0.35">
      <c r="B4334" s="115">
        <f t="shared" si="201"/>
        <v>4329</v>
      </c>
      <c r="C4334" s="115" t="s">
        <v>1300</v>
      </c>
      <c r="D4334" s="185" t="s">
        <v>7584</v>
      </c>
      <c r="E4334" s="186"/>
      <c r="F4334" s="187"/>
      <c r="G4334" s="119">
        <v>1</v>
      </c>
      <c r="H4334" s="119"/>
      <c r="I4334" s="119">
        <v>1</v>
      </c>
      <c r="J4334" s="119"/>
      <c r="K4334" s="217">
        <v>45486</v>
      </c>
      <c r="L4334" s="217">
        <v>45486</v>
      </c>
      <c r="M4334" s="217">
        <v>45486</v>
      </c>
      <c r="N4334" s="115"/>
      <c r="O4334" s="115" t="s">
        <v>7488</v>
      </c>
      <c r="P4334" s="115">
        <f t="shared" si="202"/>
        <v>7</v>
      </c>
      <c r="Q4334" s="115">
        <f t="shared" si="203"/>
        <v>2024</v>
      </c>
      <c r="R4334" s="115"/>
      <c r="S4334" s="115" t="str">
        <f t="shared" si="200"/>
        <v>SP TTB - SP OGAN</v>
      </c>
      <c r="T4334" s="115" t="str">
        <f>IFERROR(VLOOKUP(S4334,[1]LOKASI!$B$4:$D$19,2,0),"-")</f>
        <v>-</v>
      </c>
      <c r="U4334" s="216"/>
      <c r="V4334" s="216"/>
      <c r="W4334" s="215"/>
    </row>
    <row r="4335" spans="2:23" ht="69.75" hidden="1" customHeight="1" x14ac:dyDescent="0.35">
      <c r="B4335" s="115">
        <f t="shared" si="201"/>
        <v>4330</v>
      </c>
      <c r="C4335" s="115" t="s">
        <v>1755</v>
      </c>
      <c r="D4335" s="116" t="s">
        <v>7585</v>
      </c>
      <c r="E4335" s="117"/>
      <c r="F4335" s="118"/>
      <c r="G4335" s="119">
        <v>1</v>
      </c>
      <c r="H4335" s="119"/>
      <c r="I4335" s="119"/>
      <c r="J4335" s="119">
        <v>12</v>
      </c>
      <c r="K4335" s="217">
        <v>45486</v>
      </c>
      <c r="L4335" s="217">
        <v>45486</v>
      </c>
      <c r="M4335" s="217">
        <v>45486</v>
      </c>
      <c r="N4335" s="115"/>
      <c r="O4335" s="115" t="s">
        <v>1803</v>
      </c>
      <c r="P4335" s="115">
        <f t="shared" si="202"/>
        <v>7</v>
      </c>
      <c r="Q4335" s="115">
        <f t="shared" si="203"/>
        <v>2024</v>
      </c>
      <c r="R4335" s="115"/>
      <c r="S4335" s="115" t="str">
        <f t="shared" si="200"/>
        <v>OGN</v>
      </c>
      <c r="T4335" s="115" t="str">
        <f>IFERROR(VLOOKUP(S4335,[1]LOKASI!$B$4:$D$19,2,0),"-")</f>
        <v>DISTRIK II</v>
      </c>
      <c r="U4335" s="216"/>
      <c r="V4335" s="216"/>
      <c r="W4335" s="215"/>
    </row>
    <row r="4336" spans="2:23" ht="69.75" hidden="1" customHeight="1" x14ac:dyDescent="0.35">
      <c r="B4336" s="115">
        <f t="shared" si="201"/>
        <v>4331</v>
      </c>
      <c r="C4336" s="115" t="s">
        <v>1755</v>
      </c>
      <c r="D4336" s="116" t="s">
        <v>7586</v>
      </c>
      <c r="E4336" s="117"/>
      <c r="F4336" s="118"/>
      <c r="G4336" s="119">
        <v>1</v>
      </c>
      <c r="H4336" s="119"/>
      <c r="I4336" s="119"/>
      <c r="J4336" s="119">
        <v>12</v>
      </c>
      <c r="K4336" s="217">
        <v>45487</v>
      </c>
      <c r="L4336" s="217">
        <v>45487</v>
      </c>
      <c r="M4336" s="217">
        <v>45487</v>
      </c>
      <c r="N4336" s="115"/>
      <c r="O4336" s="115" t="s">
        <v>865</v>
      </c>
      <c r="P4336" s="115">
        <f t="shared" si="202"/>
        <v>7</v>
      </c>
      <c r="Q4336" s="115">
        <f t="shared" si="203"/>
        <v>2024</v>
      </c>
      <c r="R4336" s="115"/>
      <c r="S4336" s="115" t="str">
        <f t="shared" si="200"/>
        <v>TLJ</v>
      </c>
      <c r="T4336" s="115" t="str">
        <f>IFERROR(VLOOKUP(S4336,[1]LOKASI!$B$4:$D$19,2,0),"-")</f>
        <v>DISTRIK I</v>
      </c>
      <c r="U4336" s="216"/>
      <c r="V4336" s="216"/>
      <c r="W4336" s="215"/>
    </row>
    <row r="4337" spans="2:23" ht="69.75" hidden="1" customHeight="1" x14ac:dyDescent="0.35">
      <c r="B4337" s="115">
        <f t="shared" si="201"/>
        <v>4332</v>
      </c>
      <c r="C4337" s="115" t="s">
        <v>2301</v>
      </c>
      <c r="D4337" s="185" t="s">
        <v>7587</v>
      </c>
      <c r="E4337" s="186"/>
      <c r="F4337" s="187"/>
      <c r="G4337" s="119"/>
      <c r="H4337" s="119"/>
      <c r="I4337" s="119"/>
      <c r="J4337" s="119"/>
      <c r="K4337" s="217">
        <v>45484</v>
      </c>
      <c r="L4337" s="217">
        <v>45484</v>
      </c>
      <c r="M4337" s="217">
        <v>45488</v>
      </c>
      <c r="N4337" s="115"/>
      <c r="O4337" s="115" t="s">
        <v>1392</v>
      </c>
      <c r="P4337" s="115">
        <f t="shared" si="202"/>
        <v>7</v>
      </c>
      <c r="Q4337" s="115">
        <f t="shared" si="203"/>
        <v>2024</v>
      </c>
      <c r="R4337" s="115"/>
      <c r="S4337" s="115" t="str">
        <f t="shared" si="200"/>
        <v>SP III GNK</v>
      </c>
      <c r="T4337" s="115" t="str">
        <f>IFERROR(VLOOKUP(S4337,[1]LOKASI!$B$4:$D$19,2,0),"-")</f>
        <v>-</v>
      </c>
      <c r="U4337" s="216"/>
      <c r="V4337" s="216"/>
      <c r="W4337" s="215"/>
    </row>
    <row r="4338" spans="2:23" ht="69.75" hidden="1" customHeight="1" x14ac:dyDescent="0.35">
      <c r="B4338" s="115">
        <f t="shared" si="201"/>
        <v>4333</v>
      </c>
      <c r="C4338" s="115" t="s">
        <v>2301</v>
      </c>
      <c r="D4338" s="116" t="s">
        <v>7588</v>
      </c>
      <c r="E4338" s="117"/>
      <c r="F4338" s="118"/>
      <c r="G4338" s="119"/>
      <c r="H4338" s="119"/>
      <c r="I4338" s="119"/>
      <c r="J4338" s="119"/>
      <c r="K4338" s="217">
        <v>45488</v>
      </c>
      <c r="L4338" s="217">
        <v>45488</v>
      </c>
      <c r="M4338" s="217">
        <v>45488</v>
      </c>
      <c r="N4338" s="115"/>
      <c r="O4338" s="115" t="s">
        <v>1392</v>
      </c>
      <c r="P4338" s="115">
        <f t="shared" si="202"/>
        <v>7</v>
      </c>
      <c r="Q4338" s="115">
        <f t="shared" si="203"/>
        <v>2024</v>
      </c>
      <c r="R4338" s="115"/>
      <c r="S4338" s="115" t="str">
        <f t="shared" si="200"/>
        <v>SP III GNK</v>
      </c>
      <c r="T4338" s="115" t="str">
        <f>IFERROR(VLOOKUP(S4338,[1]LOKASI!$B$4:$D$19,2,0),"-")</f>
        <v>-</v>
      </c>
      <c r="U4338" s="216"/>
      <c r="V4338" s="216"/>
      <c r="W4338" s="215"/>
    </row>
    <row r="4339" spans="2:23" ht="69.75" hidden="1" customHeight="1" x14ac:dyDescent="0.35">
      <c r="B4339" s="115">
        <f t="shared" si="201"/>
        <v>4334</v>
      </c>
      <c r="C4339" s="115" t="s">
        <v>1755</v>
      </c>
      <c r="D4339" s="116" t="s">
        <v>7589</v>
      </c>
      <c r="E4339" s="117"/>
      <c r="F4339" s="118"/>
      <c r="G4339" s="119"/>
      <c r="H4339" s="119"/>
      <c r="I4339" s="119"/>
      <c r="J4339" s="119">
        <v>12</v>
      </c>
      <c r="K4339" s="217">
        <v>45488</v>
      </c>
      <c r="L4339" s="217">
        <v>45488</v>
      </c>
      <c r="M4339" s="217">
        <v>45488</v>
      </c>
      <c r="N4339" s="115"/>
      <c r="O4339" s="115" t="s">
        <v>1775</v>
      </c>
      <c r="P4339" s="115">
        <f t="shared" si="202"/>
        <v>7</v>
      </c>
      <c r="Q4339" s="115">
        <f t="shared" si="203"/>
        <v>2024</v>
      </c>
      <c r="R4339" s="115"/>
      <c r="S4339" s="115" t="str">
        <f t="shared" si="200"/>
        <v>TMT</v>
      </c>
      <c r="T4339" s="115" t="str">
        <f>IFERROR(VLOOKUP(S4339,[1]LOKASI!$B$4:$D$19,2,0),"-")</f>
        <v>DISTRIK II</v>
      </c>
      <c r="U4339" s="216"/>
      <c r="V4339" s="216"/>
      <c r="W4339" s="215"/>
    </row>
    <row r="4340" spans="2:23" ht="69.75" hidden="1" customHeight="1" x14ac:dyDescent="0.35">
      <c r="B4340" s="115">
        <f t="shared" si="201"/>
        <v>4335</v>
      </c>
      <c r="C4340" s="115" t="s">
        <v>1755</v>
      </c>
      <c r="D4340" s="116" t="s">
        <v>7590</v>
      </c>
      <c r="E4340" s="117"/>
      <c r="F4340" s="118"/>
      <c r="G4340" s="119"/>
      <c r="H4340" s="119"/>
      <c r="I4340" s="119"/>
      <c r="J4340" s="119">
        <v>24</v>
      </c>
      <c r="K4340" s="217">
        <v>45489</v>
      </c>
      <c r="L4340" s="217">
        <v>45489</v>
      </c>
      <c r="M4340" s="217">
        <v>45489</v>
      </c>
      <c r="N4340" s="115"/>
      <c r="O4340" s="115" t="s">
        <v>648</v>
      </c>
      <c r="P4340" s="115">
        <f t="shared" si="202"/>
        <v>7</v>
      </c>
      <c r="Q4340" s="115">
        <f t="shared" si="203"/>
        <v>2024</v>
      </c>
      <c r="R4340" s="115"/>
      <c r="S4340" s="115" t="str">
        <f t="shared" si="200"/>
        <v>TLJ</v>
      </c>
      <c r="T4340" s="115" t="str">
        <f>IFERROR(VLOOKUP(S4340,[1]LOKASI!$B$4:$D$19,2,0),"-")</f>
        <v>DISTRIK I</v>
      </c>
      <c r="U4340" s="216"/>
      <c r="V4340" s="216"/>
      <c r="W4340" s="215"/>
    </row>
    <row r="4341" spans="2:23" ht="69.75" hidden="1" customHeight="1" x14ac:dyDescent="0.35">
      <c r="B4341" s="115">
        <f t="shared" si="201"/>
        <v>4336</v>
      </c>
      <c r="C4341" s="115" t="s">
        <v>2301</v>
      </c>
      <c r="D4341" s="116" t="s">
        <v>7591</v>
      </c>
      <c r="E4341" s="117"/>
      <c r="F4341" s="118"/>
      <c r="G4341" s="119">
        <v>1</v>
      </c>
      <c r="H4341" s="119">
        <v>1</v>
      </c>
      <c r="I4341" s="119"/>
      <c r="J4341" s="119"/>
      <c r="K4341" s="217">
        <v>45489</v>
      </c>
      <c r="L4341" s="217">
        <v>45489</v>
      </c>
      <c r="M4341" s="217">
        <v>45489</v>
      </c>
      <c r="N4341" s="115"/>
      <c r="O4341" s="115" t="s">
        <v>1664</v>
      </c>
      <c r="P4341" s="115">
        <f t="shared" si="202"/>
        <v>7</v>
      </c>
      <c r="Q4341" s="115">
        <f t="shared" si="203"/>
        <v>2024</v>
      </c>
      <c r="R4341" s="115"/>
      <c r="S4341" s="115" t="str">
        <f t="shared" si="200"/>
        <v>SP II TMT</v>
      </c>
      <c r="T4341" s="115" t="str">
        <f>IFERROR(VLOOKUP(S4341,[1]LOKASI!$B$4:$D$19,2,0),"-")</f>
        <v>-</v>
      </c>
      <c r="U4341" s="216"/>
      <c r="V4341" s="216"/>
      <c r="W4341" s="215"/>
    </row>
    <row r="4342" spans="2:23" ht="69.75" hidden="1" customHeight="1" x14ac:dyDescent="0.35">
      <c r="B4342" s="115">
        <f t="shared" si="201"/>
        <v>4337</v>
      </c>
      <c r="C4342" s="115" t="s">
        <v>1755</v>
      </c>
      <c r="D4342" s="185" t="s">
        <v>7592</v>
      </c>
      <c r="E4342" s="186"/>
      <c r="F4342" s="187"/>
      <c r="G4342" s="119"/>
      <c r="H4342" s="119"/>
      <c r="I4342" s="119"/>
      <c r="J4342" s="119"/>
      <c r="K4342" s="217">
        <v>45489</v>
      </c>
      <c r="L4342" s="217">
        <v>45489</v>
      </c>
      <c r="M4342" s="217">
        <v>45489</v>
      </c>
      <c r="N4342" s="115"/>
      <c r="O4342" s="115" t="s">
        <v>7506</v>
      </c>
      <c r="P4342" s="115">
        <f t="shared" si="202"/>
        <v>7</v>
      </c>
      <c r="Q4342" s="115">
        <f t="shared" si="203"/>
        <v>2024</v>
      </c>
      <c r="R4342" s="115"/>
      <c r="S4342" s="115" t="str">
        <f t="shared" si="200"/>
        <v>OGN</v>
      </c>
      <c r="T4342" s="115" t="str">
        <f>IFERROR(VLOOKUP(S4342,[1]LOKASI!$B$4:$D$19,2,0),"-")</f>
        <v>DISTRIK II</v>
      </c>
      <c r="U4342" s="216"/>
      <c r="V4342" s="216"/>
      <c r="W4342" s="215"/>
    </row>
    <row r="4343" spans="2:23" ht="69.75" hidden="1" customHeight="1" x14ac:dyDescent="0.35">
      <c r="B4343" s="115">
        <f t="shared" si="201"/>
        <v>4338</v>
      </c>
      <c r="C4343" s="115" t="s">
        <v>2301</v>
      </c>
      <c r="D4343" s="185" t="s">
        <v>7593</v>
      </c>
      <c r="E4343" s="186"/>
      <c r="F4343" s="187"/>
      <c r="G4343" s="119"/>
      <c r="H4343" s="119"/>
      <c r="I4343" s="119"/>
      <c r="J4343" s="119"/>
      <c r="K4343" s="217">
        <v>45489</v>
      </c>
      <c r="L4343" s="217">
        <v>45489</v>
      </c>
      <c r="M4343" s="217">
        <v>45489</v>
      </c>
      <c r="N4343" s="115"/>
      <c r="O4343" s="115" t="s">
        <v>1307</v>
      </c>
      <c r="P4343" s="115">
        <f t="shared" si="202"/>
        <v>7</v>
      </c>
      <c r="Q4343" s="115">
        <f t="shared" si="203"/>
        <v>2024</v>
      </c>
      <c r="R4343" s="115"/>
      <c r="S4343" s="115" t="str">
        <f t="shared" si="200"/>
        <v>SP OGAN</v>
      </c>
      <c r="T4343" s="115" t="str">
        <f>IFERROR(VLOOKUP(S4343,[1]LOKASI!$B$4:$D$19,2,0),"-")</f>
        <v>-</v>
      </c>
      <c r="U4343" s="216"/>
      <c r="V4343" s="216"/>
      <c r="W4343" s="215"/>
    </row>
    <row r="4344" spans="2:23" ht="69.75" hidden="1" customHeight="1" x14ac:dyDescent="0.35">
      <c r="B4344" s="115">
        <f t="shared" si="201"/>
        <v>4339</v>
      </c>
      <c r="C4344" s="115" t="s">
        <v>1755</v>
      </c>
      <c r="D4344" s="185" t="s">
        <v>7594</v>
      </c>
      <c r="E4344" s="186"/>
      <c r="F4344" s="187"/>
      <c r="G4344" s="119"/>
      <c r="H4344" s="119"/>
      <c r="I4344" s="119"/>
      <c r="J4344" s="119">
        <v>120</v>
      </c>
      <c r="K4344" s="217">
        <v>45488</v>
      </c>
      <c r="L4344" s="217">
        <v>45488</v>
      </c>
      <c r="M4344" s="217">
        <v>45489</v>
      </c>
      <c r="N4344" s="115"/>
      <c r="O4344" s="115" t="s">
        <v>1351</v>
      </c>
      <c r="P4344" s="115">
        <f t="shared" si="202"/>
        <v>7</v>
      </c>
      <c r="Q4344" s="115">
        <f t="shared" si="203"/>
        <v>2024</v>
      </c>
      <c r="R4344" s="115"/>
      <c r="S4344" s="115" t="str">
        <f t="shared" si="200"/>
        <v>BRG</v>
      </c>
      <c r="T4344" s="115" t="str">
        <f>IFERROR(VLOOKUP(S4344,[1]LOKASI!$B$4:$D$19,2,0),"-")</f>
        <v>DISTRIK III</v>
      </c>
      <c r="U4344" s="216"/>
      <c r="V4344" s="216"/>
      <c r="W4344" s="215"/>
    </row>
    <row r="4345" spans="2:23" ht="69.75" hidden="1" customHeight="1" x14ac:dyDescent="0.35">
      <c r="B4345" s="115">
        <f t="shared" si="201"/>
        <v>4340</v>
      </c>
      <c r="C4345" s="115" t="s">
        <v>1755</v>
      </c>
      <c r="D4345" s="116" t="s">
        <v>7595</v>
      </c>
      <c r="E4345" s="117"/>
      <c r="F4345" s="118"/>
      <c r="G4345" s="119"/>
      <c r="H4345" s="119"/>
      <c r="I4345" s="119"/>
      <c r="J4345" s="119"/>
      <c r="K4345" s="217">
        <v>45490</v>
      </c>
      <c r="L4345" s="217">
        <v>45490</v>
      </c>
      <c r="M4345" s="217">
        <v>45490</v>
      </c>
      <c r="N4345" s="115"/>
      <c r="O4345" s="115" t="s">
        <v>6874</v>
      </c>
      <c r="P4345" s="115">
        <f t="shared" si="202"/>
        <v>7</v>
      </c>
      <c r="Q4345" s="115">
        <f t="shared" si="203"/>
        <v>2024</v>
      </c>
      <c r="R4345" s="115"/>
      <c r="S4345" s="115" t="str">
        <f t="shared" si="200"/>
        <v>LBK</v>
      </c>
      <c r="T4345" s="115" t="str">
        <f>IFERROR(VLOOKUP(S4345,[1]LOKASI!$B$4:$D$19,2,0),"-")</f>
        <v>DISTRIK I</v>
      </c>
      <c r="U4345" s="216"/>
      <c r="V4345" s="216"/>
      <c r="W4345" s="215"/>
    </row>
    <row r="4346" spans="2:23" ht="69.75" hidden="1" customHeight="1" x14ac:dyDescent="0.35">
      <c r="B4346" s="115">
        <f t="shared" si="201"/>
        <v>4341</v>
      </c>
      <c r="C4346" s="115" t="s">
        <v>1755</v>
      </c>
      <c r="D4346" s="185" t="s">
        <v>7596</v>
      </c>
      <c r="E4346" s="186"/>
      <c r="F4346" s="187"/>
      <c r="G4346" s="119"/>
      <c r="H4346" s="119"/>
      <c r="I4346" s="119"/>
      <c r="J4346" s="119"/>
      <c r="K4346" s="217">
        <v>45457</v>
      </c>
      <c r="L4346" s="217">
        <v>45457</v>
      </c>
      <c r="M4346" s="217">
        <v>45490</v>
      </c>
      <c r="N4346" s="115"/>
      <c r="O4346" s="115" t="s">
        <v>7461</v>
      </c>
      <c r="P4346" s="115">
        <f t="shared" si="202"/>
        <v>7</v>
      </c>
      <c r="Q4346" s="115">
        <f t="shared" si="203"/>
        <v>2024</v>
      </c>
      <c r="R4346" s="115"/>
      <c r="S4346" s="115" t="str">
        <f t="shared" si="200"/>
        <v>GNK</v>
      </c>
      <c r="T4346" s="115" t="str">
        <f>IFERROR(VLOOKUP(S4346,[1]LOKASI!$B$4:$D$19,2,0),"-")</f>
        <v>DISTRIK I</v>
      </c>
      <c r="U4346" s="216"/>
      <c r="V4346" s="216"/>
      <c r="W4346" s="215"/>
    </row>
    <row r="4347" spans="2:23" ht="69.75" hidden="1" customHeight="1" x14ac:dyDescent="0.35">
      <c r="B4347" s="115">
        <f t="shared" si="201"/>
        <v>4342</v>
      </c>
      <c r="C4347" s="115" t="s">
        <v>1755</v>
      </c>
      <c r="D4347" s="185" t="s">
        <v>7597</v>
      </c>
      <c r="E4347" s="186"/>
      <c r="F4347" s="187"/>
      <c r="G4347" s="119">
        <v>1</v>
      </c>
      <c r="H4347" s="119"/>
      <c r="I4347" s="119"/>
      <c r="J4347" s="119">
        <v>12</v>
      </c>
      <c r="K4347" s="217">
        <v>45490</v>
      </c>
      <c r="L4347" s="217">
        <v>45490</v>
      </c>
      <c r="M4347" s="217">
        <v>45490</v>
      </c>
      <c r="N4347" s="115"/>
      <c r="O4347" s="115" t="s">
        <v>1799</v>
      </c>
      <c r="P4347" s="115">
        <f t="shared" si="202"/>
        <v>7</v>
      </c>
      <c r="Q4347" s="115">
        <f t="shared" si="203"/>
        <v>2024</v>
      </c>
      <c r="R4347" s="115"/>
      <c r="S4347" s="115" t="str">
        <f t="shared" si="200"/>
        <v>OGN</v>
      </c>
      <c r="T4347" s="115" t="str">
        <f>IFERROR(VLOOKUP(S4347,[1]LOKASI!$B$4:$D$19,2,0),"-")</f>
        <v>DISTRIK II</v>
      </c>
      <c r="U4347" s="216"/>
      <c r="V4347" s="216"/>
      <c r="W4347" s="215"/>
    </row>
    <row r="4348" spans="2:23" ht="69.75" hidden="1" customHeight="1" x14ac:dyDescent="0.35">
      <c r="B4348" s="115">
        <f t="shared" si="201"/>
        <v>4343</v>
      </c>
      <c r="C4348" s="115" t="s">
        <v>1755</v>
      </c>
      <c r="D4348" s="185" t="s">
        <v>7598</v>
      </c>
      <c r="E4348" s="186"/>
      <c r="F4348" s="187"/>
      <c r="G4348" s="119">
        <v>1</v>
      </c>
      <c r="H4348" s="119"/>
      <c r="I4348" s="119"/>
      <c r="J4348" s="119">
        <v>12</v>
      </c>
      <c r="K4348" s="217">
        <v>45490</v>
      </c>
      <c r="L4348" s="217">
        <v>45490</v>
      </c>
      <c r="M4348" s="217">
        <v>45490</v>
      </c>
      <c r="N4348" s="115"/>
      <c r="O4348" s="115" t="s">
        <v>1775</v>
      </c>
      <c r="P4348" s="115">
        <f t="shared" si="202"/>
        <v>7</v>
      </c>
      <c r="Q4348" s="115">
        <f t="shared" si="203"/>
        <v>2024</v>
      </c>
      <c r="R4348" s="115"/>
      <c r="S4348" s="115" t="str">
        <f t="shared" si="200"/>
        <v>TMT</v>
      </c>
      <c r="T4348" s="115" t="str">
        <f>IFERROR(VLOOKUP(S4348,[1]LOKASI!$B$4:$D$19,2,0),"-")</f>
        <v>DISTRIK II</v>
      </c>
      <c r="U4348" s="216"/>
      <c r="V4348" s="216"/>
      <c r="W4348" s="215"/>
    </row>
    <row r="4349" spans="2:23" ht="69.75" hidden="1" customHeight="1" x14ac:dyDescent="0.35">
      <c r="B4349" s="115">
        <f t="shared" si="201"/>
        <v>4344</v>
      </c>
      <c r="C4349" s="115" t="s">
        <v>1755</v>
      </c>
      <c r="D4349" s="116" t="s">
        <v>7599</v>
      </c>
      <c r="E4349" s="117"/>
      <c r="F4349" s="118"/>
      <c r="G4349" s="119">
        <v>1</v>
      </c>
      <c r="H4349" s="119"/>
      <c r="I4349" s="119"/>
      <c r="J4349" s="119">
        <v>12</v>
      </c>
      <c r="K4349" s="217">
        <v>45490</v>
      </c>
      <c r="L4349" s="217">
        <v>45490</v>
      </c>
      <c r="M4349" s="217">
        <v>45490</v>
      </c>
      <c r="N4349" s="115"/>
      <c r="O4349" s="115" t="s">
        <v>7600</v>
      </c>
      <c r="P4349" s="115">
        <f t="shared" si="202"/>
        <v>7</v>
      </c>
      <c r="Q4349" s="115">
        <f t="shared" si="203"/>
        <v>2024</v>
      </c>
      <c r="R4349" s="115"/>
      <c r="S4349" s="115" t="str">
        <f t="shared" si="200"/>
        <v>TMT</v>
      </c>
      <c r="T4349" s="115" t="str">
        <f>IFERROR(VLOOKUP(S4349,[1]LOKASI!$B$4:$D$19,2,0),"-")</f>
        <v>DISTRIK II</v>
      </c>
      <c r="U4349" s="216"/>
      <c r="V4349" s="216"/>
      <c r="W4349" s="215"/>
    </row>
    <row r="4350" spans="2:23" ht="69.75" hidden="1" customHeight="1" x14ac:dyDescent="0.35">
      <c r="B4350" s="115">
        <f t="shared" si="201"/>
        <v>4345</v>
      </c>
      <c r="C4350" s="115" t="s">
        <v>1755</v>
      </c>
      <c r="D4350" s="116" t="s">
        <v>7601</v>
      </c>
      <c r="E4350" s="117"/>
      <c r="F4350" s="118"/>
      <c r="G4350" s="119">
        <v>1</v>
      </c>
      <c r="H4350" s="119"/>
      <c r="I4350" s="119"/>
      <c r="J4350" s="119">
        <v>12</v>
      </c>
      <c r="K4350" s="217">
        <v>45491</v>
      </c>
      <c r="L4350" s="217">
        <v>45491</v>
      </c>
      <c r="M4350" s="217">
        <v>45491</v>
      </c>
      <c r="N4350" s="115"/>
      <c r="O4350" s="115" t="s">
        <v>1775</v>
      </c>
      <c r="P4350" s="115">
        <f t="shared" si="202"/>
        <v>7</v>
      </c>
      <c r="Q4350" s="115">
        <f t="shared" si="203"/>
        <v>2024</v>
      </c>
      <c r="R4350" s="115"/>
      <c r="S4350" s="115" t="str">
        <f t="shared" si="200"/>
        <v>TMT</v>
      </c>
      <c r="T4350" s="115" t="str">
        <f>IFERROR(VLOOKUP(S4350,[1]LOKASI!$B$4:$D$19,2,0),"-")</f>
        <v>DISTRIK II</v>
      </c>
      <c r="U4350" s="216"/>
      <c r="V4350" s="216"/>
      <c r="W4350" s="215"/>
    </row>
    <row r="4351" spans="2:23" ht="69.75" hidden="1" customHeight="1" x14ac:dyDescent="0.35">
      <c r="B4351" s="115">
        <f t="shared" si="201"/>
        <v>4346</v>
      </c>
      <c r="C4351" s="115" t="s">
        <v>1755</v>
      </c>
      <c r="D4351" s="185" t="s">
        <v>7602</v>
      </c>
      <c r="E4351" s="186"/>
      <c r="F4351" s="187"/>
      <c r="G4351" s="119">
        <v>1</v>
      </c>
      <c r="H4351" s="119"/>
      <c r="I4351" s="119">
        <v>1</v>
      </c>
      <c r="J4351" s="119"/>
      <c r="K4351" s="217">
        <v>45495</v>
      </c>
      <c r="L4351" s="217">
        <v>45495</v>
      </c>
      <c r="M4351" s="217">
        <v>45495</v>
      </c>
      <c r="N4351" s="115"/>
      <c r="O4351" s="115" t="s">
        <v>7506</v>
      </c>
      <c r="P4351" s="115">
        <f t="shared" si="202"/>
        <v>7</v>
      </c>
      <c r="Q4351" s="115">
        <f t="shared" si="203"/>
        <v>2024</v>
      </c>
      <c r="R4351" s="115"/>
      <c r="S4351" s="115" t="str">
        <f t="shared" si="200"/>
        <v>OGN</v>
      </c>
      <c r="T4351" s="115" t="str">
        <f>IFERROR(VLOOKUP(S4351,[1]LOKASI!$B$4:$D$19,2,0),"-")</f>
        <v>DISTRIK II</v>
      </c>
      <c r="U4351" s="216"/>
      <c r="V4351" s="216"/>
      <c r="W4351" s="215"/>
    </row>
    <row r="4352" spans="2:23" ht="69.75" hidden="1" customHeight="1" x14ac:dyDescent="0.35">
      <c r="B4352" s="115">
        <f t="shared" si="201"/>
        <v>4347</v>
      </c>
      <c r="C4352" s="115" t="s">
        <v>1755</v>
      </c>
      <c r="D4352" s="185" t="s">
        <v>7603</v>
      </c>
      <c r="E4352" s="186"/>
      <c r="F4352" s="187"/>
      <c r="G4352" s="119"/>
      <c r="H4352" s="119"/>
      <c r="I4352" s="119"/>
      <c r="J4352" s="119">
        <v>12</v>
      </c>
      <c r="K4352" s="217">
        <v>45495</v>
      </c>
      <c r="L4352" s="217">
        <v>45495</v>
      </c>
      <c r="M4352" s="217">
        <v>45495</v>
      </c>
      <c r="N4352" s="115"/>
      <c r="O4352" s="115" t="s">
        <v>2596</v>
      </c>
      <c r="P4352" s="115">
        <f t="shared" si="202"/>
        <v>7</v>
      </c>
      <c r="Q4352" s="115">
        <f t="shared" si="203"/>
        <v>2024</v>
      </c>
      <c r="R4352" s="115"/>
      <c r="S4352" s="115" t="str">
        <f t="shared" ref="S4352:S4415" si="205">IF(C4352="TRUNKLINE",LEFT(O4352,14),IF(C4352="PIPING",LEFT(O4352,13),LEFT(O4352,3)))</f>
        <v>PDW</v>
      </c>
      <c r="T4352" s="115" t="str">
        <f>IFERROR(VLOOKUP(S4352,[1]LOKASI!$B$4:$D$19,2,0),"-")</f>
        <v>-</v>
      </c>
      <c r="U4352" s="216"/>
      <c r="V4352" s="216"/>
      <c r="W4352" s="215"/>
    </row>
    <row r="4353" spans="2:23" ht="69.75" hidden="1" customHeight="1" x14ac:dyDescent="0.35">
      <c r="B4353" s="115">
        <f t="shared" si="201"/>
        <v>4348</v>
      </c>
      <c r="C4353" s="115" t="s">
        <v>1755</v>
      </c>
      <c r="D4353" s="185" t="s">
        <v>7604</v>
      </c>
      <c r="E4353" s="186"/>
      <c r="F4353" s="187"/>
      <c r="G4353" s="119">
        <v>2</v>
      </c>
      <c r="H4353" s="119"/>
      <c r="I4353" s="119">
        <v>2</v>
      </c>
      <c r="J4353" s="119"/>
      <c r="K4353" s="217">
        <v>45496</v>
      </c>
      <c r="L4353" s="217">
        <v>45496</v>
      </c>
      <c r="M4353" s="217">
        <v>45496</v>
      </c>
      <c r="N4353" s="115"/>
      <c r="O4353" s="115" t="s">
        <v>1332</v>
      </c>
      <c r="P4353" s="115">
        <f t="shared" si="202"/>
        <v>7</v>
      </c>
      <c r="Q4353" s="115">
        <f t="shared" si="203"/>
        <v>2024</v>
      </c>
      <c r="R4353" s="115"/>
      <c r="S4353" s="115" t="str">
        <f t="shared" si="205"/>
        <v xml:space="preserve">SP </v>
      </c>
      <c r="T4353" s="115" t="str">
        <f>IFERROR(VLOOKUP(S4353,[1]LOKASI!$B$4:$D$19,2,0),"-")</f>
        <v>-</v>
      </c>
      <c r="U4353" s="216"/>
      <c r="V4353" s="216"/>
      <c r="W4353" s="215"/>
    </row>
    <row r="4354" spans="2:23" ht="69.75" hidden="1" customHeight="1" x14ac:dyDescent="0.35">
      <c r="B4354" s="115">
        <f t="shared" si="201"/>
        <v>4349</v>
      </c>
      <c r="C4354" s="115" t="s">
        <v>1755</v>
      </c>
      <c r="D4354" s="185" t="s">
        <v>7605</v>
      </c>
      <c r="E4354" s="186"/>
      <c r="F4354" s="187"/>
      <c r="G4354" s="119"/>
      <c r="H4354" s="119"/>
      <c r="I4354" s="119"/>
      <c r="J4354" s="119"/>
      <c r="K4354" s="217">
        <v>45496</v>
      </c>
      <c r="L4354" s="217">
        <v>45496</v>
      </c>
      <c r="M4354" s="217">
        <v>45496</v>
      </c>
      <c r="N4354" s="115"/>
      <c r="O4354" s="115" t="s">
        <v>1554</v>
      </c>
      <c r="P4354" s="115">
        <f t="shared" si="202"/>
        <v>7</v>
      </c>
      <c r="Q4354" s="115">
        <f t="shared" si="203"/>
        <v>2024</v>
      </c>
      <c r="R4354" s="115"/>
      <c r="S4354" s="115" t="str">
        <f t="shared" si="205"/>
        <v xml:space="preserve">SP </v>
      </c>
      <c r="T4354" s="115" t="str">
        <f>IFERROR(VLOOKUP(S4354,[1]LOKASI!$B$4:$D$19,2,0),"-")</f>
        <v>-</v>
      </c>
      <c r="U4354" s="216"/>
      <c r="V4354" s="216"/>
      <c r="W4354" s="215"/>
    </row>
    <row r="4355" spans="2:23" ht="69.75" hidden="1" customHeight="1" x14ac:dyDescent="0.35">
      <c r="B4355" s="115">
        <f t="shared" si="201"/>
        <v>4350</v>
      </c>
      <c r="C4355" s="115" t="s">
        <v>1755</v>
      </c>
      <c r="D4355" s="116" t="s">
        <v>7606</v>
      </c>
      <c r="E4355" s="117"/>
      <c r="F4355" s="118"/>
      <c r="G4355" s="119">
        <v>1</v>
      </c>
      <c r="H4355" s="119"/>
      <c r="I4355" s="119">
        <v>1</v>
      </c>
      <c r="J4355" s="119"/>
      <c r="K4355" s="217">
        <v>45496</v>
      </c>
      <c r="L4355" s="217">
        <v>45496</v>
      </c>
      <c r="M4355" s="217">
        <v>45496</v>
      </c>
      <c r="N4355" s="115"/>
      <c r="O4355" s="115" t="s">
        <v>1535</v>
      </c>
      <c r="P4355" s="115">
        <f t="shared" si="202"/>
        <v>7</v>
      </c>
      <c r="Q4355" s="115">
        <f t="shared" si="203"/>
        <v>2024</v>
      </c>
      <c r="R4355" s="115"/>
      <c r="S4355" s="115" t="str">
        <f t="shared" si="205"/>
        <v xml:space="preserve">SP </v>
      </c>
      <c r="T4355" s="115" t="str">
        <f>IFERROR(VLOOKUP(S4355,[1]LOKASI!$B$4:$D$19,2,0),"-")</f>
        <v>-</v>
      </c>
      <c r="U4355" s="216"/>
      <c r="V4355" s="216"/>
      <c r="W4355" s="215"/>
    </row>
    <row r="4356" spans="2:23" ht="69.75" hidden="1" customHeight="1" x14ac:dyDescent="0.35">
      <c r="B4356" s="115">
        <f t="shared" si="201"/>
        <v>4351</v>
      </c>
      <c r="C4356" s="115" t="s">
        <v>1755</v>
      </c>
      <c r="D4356" s="116" t="s">
        <v>7607</v>
      </c>
      <c r="E4356" s="117"/>
      <c r="F4356" s="118"/>
      <c r="G4356" s="119">
        <v>1</v>
      </c>
      <c r="H4356" s="119"/>
      <c r="I4356" s="119">
        <v>1</v>
      </c>
      <c r="J4356" s="119"/>
      <c r="K4356" s="217">
        <v>45496</v>
      </c>
      <c r="L4356" s="217">
        <v>45496</v>
      </c>
      <c r="M4356" s="217">
        <v>45496</v>
      </c>
      <c r="N4356" s="115"/>
      <c r="O4356" s="115" t="s">
        <v>1784</v>
      </c>
      <c r="P4356" s="115">
        <f t="shared" si="202"/>
        <v>7</v>
      </c>
      <c r="Q4356" s="115">
        <f t="shared" si="203"/>
        <v>2024</v>
      </c>
      <c r="R4356" s="115"/>
      <c r="S4356" s="115" t="str">
        <f t="shared" si="205"/>
        <v>OGN</v>
      </c>
      <c r="T4356" s="115" t="str">
        <f>IFERROR(VLOOKUP(S4356,[1]LOKASI!$B$4:$D$19,2,0),"-")</f>
        <v>DISTRIK II</v>
      </c>
      <c r="U4356" s="216"/>
      <c r="V4356" s="216"/>
      <c r="W4356" s="215"/>
    </row>
    <row r="4357" spans="2:23" ht="69.75" hidden="1" customHeight="1" x14ac:dyDescent="0.35">
      <c r="B4357" s="115">
        <f t="shared" si="201"/>
        <v>4352</v>
      </c>
      <c r="C4357" s="115" t="s">
        <v>1755</v>
      </c>
      <c r="D4357" s="185" t="s">
        <v>7608</v>
      </c>
      <c r="E4357" s="186"/>
      <c r="F4357" s="187"/>
      <c r="G4357" s="119">
        <v>1</v>
      </c>
      <c r="H4357" s="119"/>
      <c r="I4357" s="119">
        <v>1</v>
      </c>
      <c r="J4357" s="119"/>
      <c r="K4357" s="217">
        <v>45496</v>
      </c>
      <c r="L4357" s="217">
        <v>45496</v>
      </c>
      <c r="M4357" s="217">
        <v>45496</v>
      </c>
      <c r="N4357" s="115"/>
      <c r="O4357" s="115" t="s">
        <v>1693</v>
      </c>
      <c r="P4357" s="115">
        <f t="shared" si="202"/>
        <v>7</v>
      </c>
      <c r="Q4357" s="115">
        <f t="shared" si="203"/>
        <v>2024</v>
      </c>
      <c r="R4357" s="115"/>
      <c r="S4357" s="115" t="str">
        <f t="shared" si="205"/>
        <v>TTB</v>
      </c>
      <c r="T4357" s="115" t="str">
        <f>IFERROR(VLOOKUP(S4357,[1]LOKASI!$B$4:$D$19,2,0),"-")</f>
        <v>DISTRIK II</v>
      </c>
      <c r="U4357" s="216"/>
      <c r="V4357" s="216"/>
      <c r="W4357" s="215"/>
    </row>
    <row r="4358" spans="2:23" ht="69.75" hidden="1" customHeight="1" x14ac:dyDescent="0.35">
      <c r="B4358" s="115">
        <f t="shared" si="201"/>
        <v>4353</v>
      </c>
      <c r="C4358" s="115" t="s">
        <v>1755</v>
      </c>
      <c r="D4358" s="116" t="s">
        <v>7609</v>
      </c>
      <c r="E4358" s="117"/>
      <c r="F4358" s="118"/>
      <c r="G4358" s="119"/>
      <c r="H4358" s="119"/>
      <c r="I4358" s="119"/>
      <c r="J4358" s="119"/>
      <c r="K4358" s="217">
        <v>45497</v>
      </c>
      <c r="L4358" s="217">
        <v>45497</v>
      </c>
      <c r="M4358" s="217">
        <v>45497</v>
      </c>
      <c r="N4358" s="115"/>
      <c r="O4358" s="115" t="s">
        <v>7578</v>
      </c>
      <c r="P4358" s="115">
        <f t="shared" si="202"/>
        <v>7</v>
      </c>
      <c r="Q4358" s="115">
        <f t="shared" si="203"/>
        <v>2024</v>
      </c>
      <c r="R4358" s="115"/>
      <c r="S4358" s="115" t="str">
        <f t="shared" si="205"/>
        <v>GNK</v>
      </c>
      <c r="T4358" s="115" t="str">
        <f>IFERROR(VLOOKUP(S4358,[1]LOKASI!$B$4:$D$19,2,0),"-")</f>
        <v>DISTRIK I</v>
      </c>
      <c r="U4358" s="216"/>
      <c r="V4358" s="216"/>
      <c r="W4358" s="215"/>
    </row>
    <row r="4359" spans="2:23" ht="69.75" hidden="1" customHeight="1" x14ac:dyDescent="0.35">
      <c r="B4359" s="115">
        <f t="shared" si="201"/>
        <v>4354</v>
      </c>
      <c r="C4359" s="115" t="s">
        <v>1755</v>
      </c>
      <c r="D4359" s="185" t="s">
        <v>7610</v>
      </c>
      <c r="E4359" s="186"/>
      <c r="F4359" s="187"/>
      <c r="G4359" s="119"/>
      <c r="H4359" s="119"/>
      <c r="I4359" s="119"/>
      <c r="J4359" s="119"/>
      <c r="K4359" s="217">
        <v>45497</v>
      </c>
      <c r="L4359" s="217">
        <v>45497</v>
      </c>
      <c r="M4359" s="217">
        <v>45497</v>
      </c>
      <c r="N4359" s="115"/>
      <c r="O4359" s="115" t="s">
        <v>1392</v>
      </c>
      <c r="P4359" s="115">
        <f t="shared" si="202"/>
        <v>7</v>
      </c>
      <c r="Q4359" s="115">
        <f t="shared" si="203"/>
        <v>2024</v>
      </c>
      <c r="R4359" s="115"/>
      <c r="S4359" s="115" t="str">
        <f t="shared" si="205"/>
        <v xml:space="preserve">SP </v>
      </c>
      <c r="T4359" s="115" t="str">
        <f>IFERROR(VLOOKUP(S4359,[1]LOKASI!$B$4:$D$19,2,0),"-")</f>
        <v>-</v>
      </c>
      <c r="U4359" s="216"/>
      <c r="V4359" s="216"/>
      <c r="W4359" s="215"/>
    </row>
    <row r="4360" spans="2:23" ht="69.75" hidden="1" customHeight="1" x14ac:dyDescent="0.35">
      <c r="B4360" s="115">
        <f t="shared" ref="B4360:B4423" si="206">B4359+1</f>
        <v>4355</v>
      </c>
      <c r="C4360" s="115" t="s">
        <v>1755</v>
      </c>
      <c r="D4360" s="185" t="s">
        <v>7611</v>
      </c>
      <c r="E4360" s="186"/>
      <c r="F4360" s="187"/>
      <c r="G4360" s="119">
        <v>1</v>
      </c>
      <c r="H4360" s="119"/>
      <c r="I4360" s="119"/>
      <c r="J4360" s="119">
        <v>24</v>
      </c>
      <c r="K4360" s="217">
        <v>45497</v>
      </c>
      <c r="L4360" s="217">
        <v>45497</v>
      </c>
      <c r="M4360" s="217">
        <v>45497</v>
      </c>
      <c r="N4360" s="115"/>
      <c r="O4360" s="115" t="s">
        <v>648</v>
      </c>
      <c r="P4360" s="115">
        <f t="shared" si="202"/>
        <v>7</v>
      </c>
      <c r="Q4360" s="115">
        <f t="shared" si="203"/>
        <v>2024</v>
      </c>
      <c r="R4360" s="115"/>
      <c r="S4360" s="115" t="str">
        <f t="shared" si="205"/>
        <v>TLJ</v>
      </c>
      <c r="T4360" s="115" t="str">
        <f>IFERROR(VLOOKUP(S4360,[1]LOKASI!$B$4:$D$19,2,0),"-")</f>
        <v>DISTRIK I</v>
      </c>
      <c r="U4360" s="216"/>
      <c r="V4360" s="216"/>
      <c r="W4360" s="215"/>
    </row>
    <row r="4361" spans="2:23" ht="69.75" hidden="1" customHeight="1" x14ac:dyDescent="0.35">
      <c r="B4361" s="115">
        <f t="shared" si="206"/>
        <v>4356</v>
      </c>
      <c r="C4361" s="115" t="s">
        <v>1755</v>
      </c>
      <c r="D4361" s="116" t="s">
        <v>7612</v>
      </c>
      <c r="E4361" s="117"/>
      <c r="F4361" s="118"/>
      <c r="G4361" s="119"/>
      <c r="H4361" s="119"/>
      <c r="I4361" s="119"/>
      <c r="J4361" s="119">
        <v>12</v>
      </c>
      <c r="K4361" s="217">
        <v>45497</v>
      </c>
      <c r="L4361" s="217">
        <v>45497</v>
      </c>
      <c r="M4361" s="217">
        <v>45497</v>
      </c>
      <c r="N4361" s="115"/>
      <c r="O4361" s="115" t="s">
        <v>1693</v>
      </c>
      <c r="P4361" s="115">
        <f t="shared" si="202"/>
        <v>7</v>
      </c>
      <c r="Q4361" s="115">
        <f t="shared" si="203"/>
        <v>2024</v>
      </c>
      <c r="R4361" s="115"/>
      <c r="S4361" s="115" t="str">
        <f t="shared" si="205"/>
        <v>TTB</v>
      </c>
      <c r="T4361" s="115" t="str">
        <f>IFERROR(VLOOKUP(S4361,[1]LOKASI!$B$4:$D$19,2,0),"-")</f>
        <v>DISTRIK II</v>
      </c>
      <c r="U4361" s="216"/>
      <c r="V4361" s="216"/>
      <c r="W4361" s="215"/>
    </row>
    <row r="4362" spans="2:23" ht="69.75" hidden="1" customHeight="1" x14ac:dyDescent="0.35">
      <c r="B4362" s="115">
        <f t="shared" si="206"/>
        <v>4357</v>
      </c>
      <c r="C4362" s="115" t="s">
        <v>1755</v>
      </c>
      <c r="D4362" s="116" t="s">
        <v>7613</v>
      </c>
      <c r="E4362" s="117"/>
      <c r="F4362" s="118"/>
      <c r="G4362" s="119"/>
      <c r="H4362" s="119"/>
      <c r="I4362" s="119"/>
      <c r="J4362" s="119"/>
      <c r="K4362" s="217">
        <v>45497</v>
      </c>
      <c r="L4362" s="217">
        <v>45497</v>
      </c>
      <c r="M4362" s="217">
        <v>45497</v>
      </c>
      <c r="N4362" s="115"/>
      <c r="O4362" s="115" t="s">
        <v>1803</v>
      </c>
      <c r="P4362" s="115">
        <f t="shared" si="202"/>
        <v>7</v>
      </c>
      <c r="Q4362" s="115">
        <f t="shared" si="203"/>
        <v>2024</v>
      </c>
      <c r="R4362" s="115"/>
      <c r="S4362" s="115" t="str">
        <f t="shared" si="205"/>
        <v>OGN</v>
      </c>
      <c r="T4362" s="115" t="str">
        <f>IFERROR(VLOOKUP(S4362,[1]LOKASI!$B$4:$D$19,2,0),"-")</f>
        <v>DISTRIK II</v>
      </c>
      <c r="U4362" s="216"/>
      <c r="V4362" s="216"/>
      <c r="W4362" s="215"/>
    </row>
    <row r="4363" spans="2:23" ht="69.75" hidden="1" customHeight="1" x14ac:dyDescent="0.35">
      <c r="B4363" s="115">
        <f t="shared" si="206"/>
        <v>4358</v>
      </c>
      <c r="C4363" s="115" t="s">
        <v>1755</v>
      </c>
      <c r="D4363" s="185" t="s">
        <v>7614</v>
      </c>
      <c r="E4363" s="186"/>
      <c r="F4363" s="187"/>
      <c r="G4363" s="119"/>
      <c r="H4363" s="119"/>
      <c r="I4363" s="119"/>
      <c r="J4363" s="119">
        <v>6</v>
      </c>
      <c r="K4363" s="217">
        <v>45497</v>
      </c>
      <c r="L4363" s="217">
        <v>45497</v>
      </c>
      <c r="M4363" s="217">
        <v>45497</v>
      </c>
      <c r="N4363" s="115"/>
      <c r="O4363" s="115" t="s">
        <v>1664</v>
      </c>
      <c r="P4363" s="115">
        <f t="shared" si="202"/>
        <v>7</v>
      </c>
      <c r="Q4363" s="115">
        <f t="shared" si="203"/>
        <v>2024</v>
      </c>
      <c r="R4363" s="115"/>
      <c r="S4363" s="115" t="str">
        <f t="shared" si="205"/>
        <v xml:space="preserve">SP </v>
      </c>
      <c r="T4363" s="115" t="str">
        <f>IFERROR(VLOOKUP(S4363,[1]LOKASI!$B$4:$D$19,2,0),"-")</f>
        <v>-</v>
      </c>
      <c r="U4363" s="216"/>
      <c r="V4363" s="216"/>
      <c r="W4363" s="215"/>
    </row>
    <row r="4364" spans="2:23" ht="69.75" hidden="1" customHeight="1" x14ac:dyDescent="0.35">
      <c r="B4364" s="115">
        <f t="shared" si="206"/>
        <v>4359</v>
      </c>
      <c r="C4364" s="115" t="s">
        <v>1755</v>
      </c>
      <c r="D4364" s="116" t="s">
        <v>7615</v>
      </c>
      <c r="E4364" s="117"/>
      <c r="F4364" s="118"/>
      <c r="G4364" s="119"/>
      <c r="H4364" s="119"/>
      <c r="I4364" s="119"/>
      <c r="J4364" s="119"/>
      <c r="K4364" s="217">
        <v>45496</v>
      </c>
      <c r="L4364" s="217">
        <v>45496</v>
      </c>
      <c r="M4364" s="217">
        <v>45497</v>
      </c>
      <c r="N4364" s="115"/>
      <c r="O4364" s="115" t="s">
        <v>7049</v>
      </c>
      <c r="P4364" s="115">
        <f t="shared" si="202"/>
        <v>7</v>
      </c>
      <c r="Q4364" s="115">
        <f t="shared" si="203"/>
        <v>2024</v>
      </c>
      <c r="R4364" s="115"/>
      <c r="S4364" s="115" t="str">
        <f t="shared" si="205"/>
        <v xml:space="preserve">SP </v>
      </c>
      <c r="T4364" s="115" t="str">
        <f>IFERROR(VLOOKUP(S4364,[1]LOKASI!$B$4:$D$19,2,0),"-")</f>
        <v>-</v>
      </c>
      <c r="U4364" s="216"/>
      <c r="V4364" s="216"/>
      <c r="W4364" s="215"/>
    </row>
    <row r="4365" spans="2:23" ht="69.75" hidden="1" customHeight="1" x14ac:dyDescent="0.35">
      <c r="B4365" s="115">
        <f t="shared" si="206"/>
        <v>4360</v>
      </c>
      <c r="C4365" s="115" t="s">
        <v>1755</v>
      </c>
      <c r="D4365" s="185" t="s">
        <v>7616</v>
      </c>
      <c r="E4365" s="186"/>
      <c r="F4365" s="187"/>
      <c r="G4365" s="119"/>
      <c r="H4365" s="119"/>
      <c r="I4365" s="119"/>
      <c r="J4365" s="119"/>
      <c r="K4365" s="217">
        <v>45497</v>
      </c>
      <c r="L4365" s="217">
        <v>45497</v>
      </c>
      <c r="M4365" s="217">
        <v>45497</v>
      </c>
      <c r="N4365" s="115"/>
      <c r="O4365" s="115" t="s">
        <v>7049</v>
      </c>
      <c r="P4365" s="115">
        <f t="shared" ref="P4365:P4428" si="207">MONTH(M4365)</f>
        <v>7</v>
      </c>
      <c r="Q4365" s="115">
        <f t="shared" ref="Q4365:Q4428" si="208">YEAR(M4365)</f>
        <v>2024</v>
      </c>
      <c r="R4365" s="115"/>
      <c r="S4365" s="115" t="str">
        <f t="shared" si="205"/>
        <v xml:space="preserve">SP </v>
      </c>
      <c r="T4365" s="115" t="str">
        <f>IFERROR(VLOOKUP(S4365,[1]LOKASI!$B$4:$D$19,2,0),"-")</f>
        <v>-</v>
      </c>
      <c r="U4365" s="216"/>
      <c r="V4365" s="216"/>
      <c r="W4365" s="215"/>
    </row>
    <row r="4366" spans="2:23" ht="69.75" hidden="1" customHeight="1" x14ac:dyDescent="0.35">
      <c r="B4366" s="115">
        <f t="shared" si="206"/>
        <v>4361</v>
      </c>
      <c r="C4366" s="115" t="s">
        <v>1755</v>
      </c>
      <c r="D4366" s="116" t="s">
        <v>7617</v>
      </c>
      <c r="E4366" s="117"/>
      <c r="F4366" s="118"/>
      <c r="G4366" s="119"/>
      <c r="H4366" s="119"/>
      <c r="I4366" s="119"/>
      <c r="J4366" s="119">
        <v>24</v>
      </c>
      <c r="K4366" s="217">
        <v>45498</v>
      </c>
      <c r="L4366" s="217">
        <v>45498</v>
      </c>
      <c r="M4366" s="217">
        <v>45498</v>
      </c>
      <c r="N4366" s="115"/>
      <c r="O4366" s="115" t="s">
        <v>678</v>
      </c>
      <c r="P4366" s="115">
        <f t="shared" si="207"/>
        <v>7</v>
      </c>
      <c r="Q4366" s="115">
        <f t="shared" si="208"/>
        <v>2024</v>
      </c>
      <c r="R4366" s="115"/>
      <c r="S4366" s="115" t="str">
        <f t="shared" si="205"/>
        <v>TLJ</v>
      </c>
      <c r="T4366" s="115" t="str">
        <f>IFERROR(VLOOKUP(S4366,[1]LOKASI!$B$4:$D$19,2,0),"-")</f>
        <v>DISTRIK I</v>
      </c>
      <c r="U4366" s="216"/>
      <c r="V4366" s="216"/>
      <c r="W4366" s="215"/>
    </row>
    <row r="4367" spans="2:23" ht="69.75" hidden="1" customHeight="1" x14ac:dyDescent="0.35">
      <c r="B4367" s="115">
        <f t="shared" si="206"/>
        <v>4362</v>
      </c>
      <c r="C4367" s="115" t="s">
        <v>1300</v>
      </c>
      <c r="D4367" s="185" t="s">
        <v>7618</v>
      </c>
      <c r="E4367" s="186"/>
      <c r="F4367" s="187"/>
      <c r="G4367" s="119">
        <v>1</v>
      </c>
      <c r="H4367" s="119"/>
      <c r="I4367" s="119">
        <v>1</v>
      </c>
      <c r="J4367" s="119"/>
      <c r="K4367" s="217">
        <v>45498</v>
      </c>
      <c r="L4367" s="217">
        <v>45498</v>
      </c>
      <c r="M4367" s="217">
        <v>45498</v>
      </c>
      <c r="N4367" s="115"/>
      <c r="O4367" s="115" t="s">
        <v>6452</v>
      </c>
      <c r="P4367" s="115">
        <f t="shared" si="207"/>
        <v>7</v>
      </c>
      <c r="Q4367" s="115">
        <f t="shared" si="208"/>
        <v>2024</v>
      </c>
      <c r="R4367" s="115"/>
      <c r="S4367" s="115" t="str">
        <f t="shared" si="205"/>
        <v>SP VI TLJ - PP</v>
      </c>
      <c r="T4367" s="115" t="str">
        <f>IFERROR(VLOOKUP(S4367,[1]LOKASI!$B$4:$D$19,2,0),"-")</f>
        <v>-</v>
      </c>
      <c r="U4367" s="216"/>
      <c r="V4367" s="216"/>
      <c r="W4367" s="215"/>
    </row>
    <row r="4368" spans="2:23" ht="119.5" hidden="1" customHeight="1" x14ac:dyDescent="0.35">
      <c r="B4368" s="115">
        <f t="shared" si="206"/>
        <v>4363</v>
      </c>
      <c r="C4368" s="115" t="s">
        <v>1755</v>
      </c>
      <c r="D4368" s="185" t="s">
        <v>7619</v>
      </c>
      <c r="E4368" s="186"/>
      <c r="F4368" s="187"/>
      <c r="G4368" s="119"/>
      <c r="H4368" s="119"/>
      <c r="I4368" s="119"/>
      <c r="J4368" s="119"/>
      <c r="K4368" s="217">
        <v>45499</v>
      </c>
      <c r="L4368" s="217">
        <v>45499</v>
      </c>
      <c r="M4368" s="217">
        <v>45499</v>
      </c>
      <c r="N4368" s="115"/>
      <c r="O4368" s="115" t="s">
        <v>7620</v>
      </c>
      <c r="P4368" s="115">
        <f t="shared" si="207"/>
        <v>7</v>
      </c>
      <c r="Q4368" s="115">
        <f t="shared" si="208"/>
        <v>2024</v>
      </c>
      <c r="R4368" s="115"/>
      <c r="S4368" s="115" t="str">
        <f t="shared" si="205"/>
        <v>GNK</v>
      </c>
      <c r="T4368" s="115" t="str">
        <f>IFERROR(VLOOKUP(S4368,[1]LOKASI!$B$4:$D$19,2,0),"-")</f>
        <v>DISTRIK I</v>
      </c>
      <c r="U4368" s="216"/>
      <c r="V4368" s="216"/>
      <c r="W4368" s="215"/>
    </row>
    <row r="4369" spans="2:23" ht="69.75" hidden="1" customHeight="1" x14ac:dyDescent="0.35">
      <c r="B4369" s="115">
        <f t="shared" si="206"/>
        <v>4364</v>
      </c>
      <c r="C4369" s="115" t="s">
        <v>1755</v>
      </c>
      <c r="D4369" s="185" t="s">
        <v>7621</v>
      </c>
      <c r="E4369" s="186"/>
      <c r="F4369" s="187"/>
      <c r="G4369" s="119"/>
      <c r="H4369" s="119"/>
      <c r="I4369" s="119"/>
      <c r="J4369" s="119"/>
      <c r="K4369" s="217">
        <v>45499</v>
      </c>
      <c r="L4369" s="217">
        <v>45499</v>
      </c>
      <c r="M4369" s="217">
        <v>45499</v>
      </c>
      <c r="N4369" s="115"/>
      <c r="O4369" s="115" t="s">
        <v>1761</v>
      </c>
      <c r="P4369" s="115">
        <f t="shared" si="207"/>
        <v>7</v>
      </c>
      <c r="Q4369" s="115">
        <f t="shared" si="208"/>
        <v>2024</v>
      </c>
      <c r="R4369" s="115"/>
      <c r="S4369" s="115" t="str">
        <f t="shared" si="205"/>
        <v>OGN</v>
      </c>
      <c r="T4369" s="115" t="str">
        <f>IFERROR(VLOOKUP(S4369,[1]LOKASI!$B$4:$D$19,2,0),"-")</f>
        <v>DISTRIK II</v>
      </c>
      <c r="U4369" s="216"/>
      <c r="V4369" s="216"/>
      <c r="W4369" s="215"/>
    </row>
    <row r="4370" spans="2:23" ht="69.75" hidden="1" customHeight="1" x14ac:dyDescent="0.35">
      <c r="B4370" s="115">
        <f t="shared" si="206"/>
        <v>4365</v>
      </c>
      <c r="C4370" s="115" t="s">
        <v>1755</v>
      </c>
      <c r="D4370" s="185" t="s">
        <v>7622</v>
      </c>
      <c r="E4370" s="186"/>
      <c r="F4370" s="187"/>
      <c r="G4370" s="119"/>
      <c r="H4370" s="119"/>
      <c r="I4370" s="119"/>
      <c r="J4370" s="119"/>
      <c r="K4370" s="217">
        <v>45470</v>
      </c>
      <c r="L4370" s="217">
        <v>45470</v>
      </c>
      <c r="M4370" s="217">
        <v>45500</v>
      </c>
      <c r="N4370" s="115"/>
      <c r="O4370" s="115" t="s">
        <v>3117</v>
      </c>
      <c r="P4370" s="115">
        <f t="shared" si="207"/>
        <v>7</v>
      </c>
      <c r="Q4370" s="115">
        <f t="shared" si="208"/>
        <v>2024</v>
      </c>
      <c r="R4370" s="115"/>
      <c r="S4370" s="115" t="str">
        <f t="shared" si="205"/>
        <v>GNK</v>
      </c>
      <c r="T4370" s="115" t="str">
        <f>IFERROR(VLOOKUP(S4370,[1]LOKASI!$B$4:$D$19,2,0),"-")</f>
        <v>DISTRIK I</v>
      </c>
      <c r="U4370" s="216"/>
      <c r="V4370" s="216"/>
      <c r="W4370" s="215"/>
    </row>
    <row r="4371" spans="2:23" ht="69.75" hidden="1" customHeight="1" x14ac:dyDescent="0.35">
      <c r="B4371" s="115">
        <f t="shared" si="206"/>
        <v>4366</v>
      </c>
      <c r="C4371" s="115" t="s">
        <v>1755</v>
      </c>
      <c r="D4371" s="185" t="s">
        <v>7623</v>
      </c>
      <c r="E4371" s="186"/>
      <c r="F4371" s="187"/>
      <c r="G4371" s="119"/>
      <c r="H4371" s="119"/>
      <c r="I4371" s="119"/>
      <c r="J4371" s="119"/>
      <c r="K4371" s="217">
        <v>45499</v>
      </c>
      <c r="L4371" s="217">
        <v>45499</v>
      </c>
      <c r="M4371" s="217">
        <v>45500</v>
      </c>
      <c r="N4371" s="115"/>
      <c r="O4371" s="115" t="s">
        <v>1547</v>
      </c>
      <c r="P4371" s="115">
        <f t="shared" si="207"/>
        <v>7</v>
      </c>
      <c r="Q4371" s="115">
        <f t="shared" si="208"/>
        <v>2024</v>
      </c>
      <c r="R4371" s="115"/>
      <c r="S4371" s="115" t="str">
        <f t="shared" si="205"/>
        <v xml:space="preserve">SP </v>
      </c>
      <c r="T4371" s="115" t="str">
        <f>IFERROR(VLOOKUP(S4371,[1]LOKASI!$B$4:$D$19,2,0),"-")</f>
        <v>-</v>
      </c>
      <c r="U4371" s="216"/>
      <c r="V4371" s="216"/>
      <c r="W4371" s="215"/>
    </row>
    <row r="4372" spans="2:23" ht="69.75" hidden="1" customHeight="1" x14ac:dyDescent="0.35">
      <c r="B4372" s="115">
        <f t="shared" si="206"/>
        <v>4367</v>
      </c>
      <c r="C4372" s="115" t="s">
        <v>1755</v>
      </c>
      <c r="D4372" s="185" t="s">
        <v>7624</v>
      </c>
      <c r="E4372" s="186"/>
      <c r="F4372" s="187"/>
      <c r="G4372" s="119"/>
      <c r="H4372" s="119"/>
      <c r="I4372" s="119"/>
      <c r="J4372" s="119"/>
      <c r="K4372" s="217">
        <v>45501</v>
      </c>
      <c r="L4372" s="217">
        <v>45501</v>
      </c>
      <c r="M4372" s="217">
        <v>45501</v>
      </c>
      <c r="N4372" s="115"/>
      <c r="O4372" s="115" t="s">
        <v>1547</v>
      </c>
      <c r="P4372" s="115">
        <f t="shared" si="207"/>
        <v>7</v>
      </c>
      <c r="Q4372" s="115">
        <f t="shared" si="208"/>
        <v>2024</v>
      </c>
      <c r="R4372" s="115"/>
      <c r="S4372" s="115" t="str">
        <f t="shared" si="205"/>
        <v xml:space="preserve">SP </v>
      </c>
      <c r="T4372" s="115" t="str">
        <f>IFERROR(VLOOKUP(S4372,[1]LOKASI!$B$4:$D$19,2,0),"-")</f>
        <v>-</v>
      </c>
      <c r="U4372" s="216"/>
      <c r="V4372" s="216"/>
      <c r="W4372" s="215"/>
    </row>
    <row r="4373" spans="2:23" ht="69.75" hidden="1" customHeight="1" x14ac:dyDescent="0.35">
      <c r="B4373" s="115">
        <f t="shared" si="206"/>
        <v>4368</v>
      </c>
      <c r="C4373" s="115" t="s">
        <v>1300</v>
      </c>
      <c r="D4373" s="185" t="s">
        <v>7625</v>
      </c>
      <c r="E4373" s="186"/>
      <c r="F4373" s="187"/>
      <c r="G4373" s="119">
        <v>1</v>
      </c>
      <c r="H4373" s="119">
        <v>1</v>
      </c>
      <c r="I4373" s="119"/>
      <c r="J4373" s="119"/>
      <c r="K4373" s="217">
        <v>45502</v>
      </c>
      <c r="L4373" s="217">
        <v>45502</v>
      </c>
      <c r="M4373" s="217">
        <v>45502</v>
      </c>
      <c r="N4373" s="115"/>
      <c r="O4373" s="115" t="s">
        <v>1792</v>
      </c>
      <c r="P4373" s="115">
        <f t="shared" si="207"/>
        <v>7</v>
      </c>
      <c r="Q4373" s="115">
        <f t="shared" si="208"/>
        <v>2024</v>
      </c>
      <c r="R4373" s="115"/>
      <c r="S4373" s="115" t="str">
        <f t="shared" si="205"/>
        <v>PDW-PPP</v>
      </c>
      <c r="T4373" s="115" t="str">
        <f>IFERROR(VLOOKUP(S4373,[1]LOKASI!$B$4:$D$19,2,0),"-")</f>
        <v>-</v>
      </c>
      <c r="U4373" s="216"/>
      <c r="V4373" s="216"/>
      <c r="W4373" s="215"/>
    </row>
    <row r="4374" spans="2:23" ht="69.75" hidden="1" customHeight="1" x14ac:dyDescent="0.35">
      <c r="B4374" s="115">
        <f t="shared" si="206"/>
        <v>4369</v>
      </c>
      <c r="C4374" s="115" t="s">
        <v>1755</v>
      </c>
      <c r="D4374" s="185" t="s">
        <v>7626</v>
      </c>
      <c r="E4374" s="186"/>
      <c r="F4374" s="187"/>
      <c r="G4374" s="119"/>
      <c r="H4374" s="119"/>
      <c r="I4374" s="119"/>
      <c r="J4374" s="119">
        <v>12</v>
      </c>
      <c r="K4374" s="217">
        <v>45502</v>
      </c>
      <c r="L4374" s="217">
        <v>45502</v>
      </c>
      <c r="M4374" s="217">
        <v>45502</v>
      </c>
      <c r="N4374" s="115"/>
      <c r="O4374" s="115" t="s">
        <v>1690</v>
      </c>
      <c r="P4374" s="115">
        <f t="shared" si="207"/>
        <v>7</v>
      </c>
      <c r="Q4374" s="115">
        <f t="shared" si="208"/>
        <v>2024</v>
      </c>
      <c r="R4374" s="115"/>
      <c r="S4374" s="115" t="str">
        <f t="shared" si="205"/>
        <v>TTB</v>
      </c>
      <c r="T4374" s="115" t="str">
        <f>IFERROR(VLOOKUP(S4374,[1]LOKASI!$B$4:$D$19,2,0),"-")</f>
        <v>DISTRIK II</v>
      </c>
      <c r="U4374" s="216"/>
      <c r="V4374" s="216"/>
      <c r="W4374" s="215"/>
    </row>
    <row r="4375" spans="2:23" ht="69.75" hidden="1" customHeight="1" x14ac:dyDescent="0.35">
      <c r="B4375" s="115">
        <f t="shared" si="206"/>
        <v>4370</v>
      </c>
      <c r="C4375" s="115" t="s">
        <v>1755</v>
      </c>
      <c r="D4375" s="185" t="s">
        <v>7627</v>
      </c>
      <c r="E4375" s="186"/>
      <c r="F4375" s="187"/>
      <c r="G4375" s="119"/>
      <c r="H4375" s="119"/>
      <c r="I4375" s="119"/>
      <c r="J4375" s="119"/>
      <c r="K4375" s="217">
        <v>45502</v>
      </c>
      <c r="L4375" s="217">
        <v>45502</v>
      </c>
      <c r="M4375" s="217">
        <v>45502</v>
      </c>
      <c r="N4375" s="115"/>
      <c r="O4375" s="115" t="s">
        <v>1307</v>
      </c>
      <c r="P4375" s="115">
        <f t="shared" si="207"/>
        <v>7</v>
      </c>
      <c r="Q4375" s="115">
        <f t="shared" si="208"/>
        <v>2024</v>
      </c>
      <c r="R4375" s="115"/>
      <c r="S4375" s="115" t="str">
        <f t="shared" si="205"/>
        <v xml:space="preserve">SP </v>
      </c>
      <c r="T4375" s="115" t="str">
        <f>IFERROR(VLOOKUP(S4375,[1]LOKASI!$B$4:$D$19,2,0),"-")</f>
        <v>-</v>
      </c>
      <c r="U4375" s="216"/>
      <c r="V4375" s="216"/>
      <c r="W4375" s="215"/>
    </row>
    <row r="4376" spans="2:23" ht="69.75" hidden="1" customHeight="1" x14ac:dyDescent="0.35">
      <c r="B4376" s="115">
        <f t="shared" si="206"/>
        <v>4371</v>
      </c>
      <c r="C4376" s="115" t="s">
        <v>1755</v>
      </c>
      <c r="D4376" s="116" t="s">
        <v>7628</v>
      </c>
      <c r="E4376" s="117"/>
      <c r="F4376" s="118"/>
      <c r="G4376" s="119"/>
      <c r="H4376" s="119"/>
      <c r="I4376" s="119"/>
      <c r="J4376" s="119"/>
      <c r="K4376" s="217">
        <v>45502</v>
      </c>
      <c r="L4376" s="217">
        <v>45502</v>
      </c>
      <c r="M4376" s="217">
        <v>45502</v>
      </c>
      <c r="N4376" s="115"/>
      <c r="O4376" s="115" t="s">
        <v>7263</v>
      </c>
      <c r="P4376" s="115">
        <f t="shared" si="207"/>
        <v>7</v>
      </c>
      <c r="Q4376" s="115">
        <f t="shared" si="208"/>
        <v>2024</v>
      </c>
      <c r="R4376" s="115"/>
      <c r="S4376" s="115" t="str">
        <f t="shared" si="205"/>
        <v>OGN</v>
      </c>
      <c r="T4376" s="115" t="str">
        <f>IFERROR(VLOOKUP(S4376,[1]LOKASI!$B$4:$D$19,2,0),"-")</f>
        <v>DISTRIK II</v>
      </c>
      <c r="U4376" s="216"/>
      <c r="V4376" s="216"/>
      <c r="W4376" s="215"/>
    </row>
    <row r="4377" spans="2:23" ht="69.75" hidden="1" customHeight="1" x14ac:dyDescent="0.35">
      <c r="B4377" s="115">
        <f t="shared" si="206"/>
        <v>4372</v>
      </c>
      <c r="C4377" s="115" t="s">
        <v>1755</v>
      </c>
      <c r="D4377" s="185" t="s">
        <v>7629</v>
      </c>
      <c r="E4377" s="186"/>
      <c r="F4377" s="187"/>
      <c r="G4377" s="119"/>
      <c r="H4377" s="119"/>
      <c r="I4377" s="119"/>
      <c r="J4377" s="119">
        <v>12</v>
      </c>
      <c r="K4377" s="217">
        <v>45502</v>
      </c>
      <c r="L4377" s="217">
        <v>45502</v>
      </c>
      <c r="M4377" s="217">
        <v>45502</v>
      </c>
      <c r="N4377" s="115"/>
      <c r="O4377" s="115" t="s">
        <v>623</v>
      </c>
      <c r="P4377" s="115">
        <f t="shared" si="207"/>
        <v>7</v>
      </c>
      <c r="Q4377" s="115">
        <f t="shared" si="208"/>
        <v>2024</v>
      </c>
      <c r="R4377" s="115"/>
      <c r="S4377" s="115" t="str">
        <f t="shared" si="205"/>
        <v>TLJ</v>
      </c>
      <c r="T4377" s="115" t="str">
        <f>IFERROR(VLOOKUP(S4377,[1]LOKASI!$B$4:$D$19,2,0),"-")</f>
        <v>DISTRIK I</v>
      </c>
      <c r="U4377" s="216"/>
      <c r="V4377" s="216"/>
      <c r="W4377" s="215"/>
    </row>
    <row r="4378" spans="2:23" ht="69.75" hidden="1" customHeight="1" x14ac:dyDescent="0.35">
      <c r="B4378" s="115">
        <f t="shared" si="206"/>
        <v>4373</v>
      </c>
      <c r="C4378" s="115" t="s">
        <v>1755</v>
      </c>
      <c r="D4378" s="185" t="s">
        <v>7630</v>
      </c>
      <c r="E4378" s="186"/>
      <c r="F4378" s="187"/>
      <c r="G4378" s="119"/>
      <c r="H4378" s="119"/>
      <c r="I4378" s="119"/>
      <c r="J4378" s="119">
        <v>12</v>
      </c>
      <c r="K4378" s="217">
        <v>45503</v>
      </c>
      <c r="L4378" s="217">
        <v>45503</v>
      </c>
      <c r="M4378" s="217">
        <v>45503</v>
      </c>
      <c r="N4378" s="115"/>
      <c r="O4378" s="115" t="s">
        <v>2596</v>
      </c>
      <c r="P4378" s="115">
        <f t="shared" si="207"/>
        <v>7</v>
      </c>
      <c r="Q4378" s="115">
        <f t="shared" si="208"/>
        <v>2024</v>
      </c>
      <c r="R4378" s="115"/>
      <c r="S4378" s="115" t="str">
        <f t="shared" si="205"/>
        <v>PDW</v>
      </c>
      <c r="T4378" s="115" t="str">
        <f>IFERROR(VLOOKUP(S4378,[1]LOKASI!$B$4:$D$19,2,0),"-")</f>
        <v>-</v>
      </c>
      <c r="U4378" s="216"/>
      <c r="V4378" s="216"/>
      <c r="W4378" s="215"/>
    </row>
    <row r="4379" spans="2:23" ht="69.75" hidden="1" customHeight="1" x14ac:dyDescent="0.35">
      <c r="B4379" s="115">
        <f t="shared" si="206"/>
        <v>4374</v>
      </c>
      <c r="C4379" s="115" t="s">
        <v>1300</v>
      </c>
      <c r="D4379" s="185" t="s">
        <v>7631</v>
      </c>
      <c r="E4379" s="186"/>
      <c r="F4379" s="187"/>
      <c r="G4379" s="119"/>
      <c r="H4379" s="119"/>
      <c r="I4379" s="119"/>
      <c r="J4379" s="119"/>
      <c r="K4379" s="217">
        <v>45504</v>
      </c>
      <c r="L4379" s="217">
        <v>45504</v>
      </c>
      <c r="M4379" s="217">
        <v>45504</v>
      </c>
      <c r="N4379" s="115"/>
      <c r="O4379" s="115" t="s">
        <v>2134</v>
      </c>
      <c r="P4379" s="115">
        <f t="shared" si="207"/>
        <v>7</v>
      </c>
      <c r="Q4379" s="115">
        <f t="shared" si="208"/>
        <v>2024</v>
      </c>
      <c r="R4379" s="115"/>
      <c r="S4379" s="115" t="str">
        <f t="shared" si="205"/>
        <v>PDW</v>
      </c>
      <c r="T4379" s="115" t="str">
        <f>IFERROR(VLOOKUP(S4379,[1]LOKASI!$B$4:$D$19,2,0),"-")</f>
        <v>-</v>
      </c>
      <c r="U4379" s="216"/>
      <c r="V4379" s="216"/>
      <c r="W4379" s="215"/>
    </row>
    <row r="4380" spans="2:23" ht="69.75" hidden="1" customHeight="1" x14ac:dyDescent="0.35">
      <c r="B4380" s="115">
        <f t="shared" si="206"/>
        <v>4375</v>
      </c>
      <c r="C4380" s="115" t="s">
        <v>1755</v>
      </c>
      <c r="D4380" s="185" t="s">
        <v>7632</v>
      </c>
      <c r="E4380" s="186"/>
      <c r="F4380" s="187"/>
      <c r="G4380" s="119">
        <v>1</v>
      </c>
      <c r="H4380" s="119">
        <v>1</v>
      </c>
      <c r="I4380" s="119"/>
      <c r="J4380" s="119"/>
      <c r="K4380" s="217">
        <v>45505</v>
      </c>
      <c r="L4380" s="217">
        <v>45505</v>
      </c>
      <c r="M4380" s="217">
        <v>45505</v>
      </c>
      <c r="N4380" s="115"/>
      <c r="O4380" s="115" t="s">
        <v>7193</v>
      </c>
      <c r="P4380" s="115">
        <f t="shared" si="207"/>
        <v>8</v>
      </c>
      <c r="Q4380" s="115">
        <f t="shared" si="208"/>
        <v>2024</v>
      </c>
      <c r="R4380" s="115"/>
      <c r="S4380" s="115" t="str">
        <f t="shared" si="205"/>
        <v xml:space="preserve">SP </v>
      </c>
      <c r="T4380" s="115" t="str">
        <f>IFERROR(VLOOKUP(S4380,[1]LOKASI!$B$4:$D$19,2,0),"-")</f>
        <v>-</v>
      </c>
      <c r="U4380" s="216"/>
      <c r="V4380" s="216"/>
      <c r="W4380" s="215"/>
    </row>
    <row r="4381" spans="2:23" ht="69.75" hidden="1" customHeight="1" x14ac:dyDescent="0.35">
      <c r="B4381" s="115">
        <f t="shared" si="206"/>
        <v>4376</v>
      </c>
      <c r="C4381" s="115" t="s">
        <v>1755</v>
      </c>
      <c r="D4381" s="185" t="s">
        <v>7633</v>
      </c>
      <c r="E4381" s="186"/>
      <c r="F4381" s="187"/>
      <c r="G4381" s="119">
        <v>1</v>
      </c>
      <c r="H4381" s="119"/>
      <c r="I4381" s="119"/>
      <c r="J4381" s="119">
        <v>12</v>
      </c>
      <c r="K4381" s="217">
        <v>45505</v>
      </c>
      <c r="L4381" s="217">
        <v>45505</v>
      </c>
      <c r="M4381" s="217">
        <v>45505</v>
      </c>
      <c r="N4381" s="115"/>
      <c r="O4381" s="115" t="s">
        <v>1799</v>
      </c>
      <c r="P4381" s="115">
        <f t="shared" si="207"/>
        <v>8</v>
      </c>
      <c r="Q4381" s="115">
        <f t="shared" si="208"/>
        <v>2024</v>
      </c>
      <c r="R4381" s="115"/>
      <c r="S4381" s="115" t="str">
        <f t="shared" si="205"/>
        <v>OGN</v>
      </c>
      <c r="T4381" s="115" t="str">
        <f>IFERROR(VLOOKUP(S4381,[1]LOKASI!$B$4:$D$19,2,0),"-")</f>
        <v>DISTRIK II</v>
      </c>
      <c r="U4381" s="216"/>
      <c r="V4381" s="216"/>
      <c r="W4381" s="215"/>
    </row>
    <row r="4382" spans="2:23" ht="69.75" hidden="1" customHeight="1" x14ac:dyDescent="0.35">
      <c r="B4382" s="115">
        <f t="shared" si="206"/>
        <v>4377</v>
      </c>
      <c r="C4382" s="115" t="s">
        <v>1755</v>
      </c>
      <c r="D4382" s="185" t="s">
        <v>7634</v>
      </c>
      <c r="E4382" s="186"/>
      <c r="F4382" s="187"/>
      <c r="G4382" s="119">
        <v>1</v>
      </c>
      <c r="H4382" s="119"/>
      <c r="I4382" s="119"/>
      <c r="J4382" s="119">
        <v>12</v>
      </c>
      <c r="K4382" s="217">
        <v>45506</v>
      </c>
      <c r="L4382" s="217">
        <v>45506</v>
      </c>
      <c r="M4382" s="217">
        <v>45506</v>
      </c>
      <c r="N4382" s="115"/>
      <c r="O4382" s="115" t="s">
        <v>1799</v>
      </c>
      <c r="P4382" s="115">
        <f t="shared" si="207"/>
        <v>8</v>
      </c>
      <c r="Q4382" s="115">
        <f t="shared" si="208"/>
        <v>2024</v>
      </c>
      <c r="R4382" s="115"/>
      <c r="S4382" s="115" t="str">
        <f t="shared" si="205"/>
        <v>OGN</v>
      </c>
      <c r="T4382" s="115" t="str">
        <f>IFERROR(VLOOKUP(S4382,[1]LOKASI!$B$4:$D$19,2,0),"-")</f>
        <v>DISTRIK II</v>
      </c>
      <c r="U4382" s="216"/>
      <c r="V4382" s="216"/>
      <c r="W4382" s="215"/>
    </row>
    <row r="4383" spans="2:23" ht="69.75" hidden="1" customHeight="1" x14ac:dyDescent="0.35">
      <c r="B4383" s="115">
        <f t="shared" si="206"/>
        <v>4378</v>
      </c>
      <c r="C4383" s="115" t="s">
        <v>1755</v>
      </c>
      <c r="D4383" s="185" t="s">
        <v>7635</v>
      </c>
      <c r="E4383" s="186"/>
      <c r="F4383" s="187"/>
      <c r="G4383" s="119"/>
      <c r="H4383" s="119"/>
      <c r="I4383" s="119"/>
      <c r="J4383" s="119">
        <v>12</v>
      </c>
      <c r="K4383" s="217">
        <v>45505</v>
      </c>
      <c r="L4383" s="217">
        <v>45505</v>
      </c>
      <c r="M4383" s="217">
        <v>45506</v>
      </c>
      <c r="N4383" s="115"/>
      <c r="O4383" s="115" t="s">
        <v>1664</v>
      </c>
      <c r="P4383" s="115">
        <f t="shared" si="207"/>
        <v>8</v>
      </c>
      <c r="Q4383" s="115">
        <f t="shared" si="208"/>
        <v>2024</v>
      </c>
      <c r="R4383" s="115"/>
      <c r="S4383" s="115" t="str">
        <f t="shared" si="205"/>
        <v xml:space="preserve">SP </v>
      </c>
      <c r="T4383" s="115" t="str">
        <f>IFERROR(VLOOKUP(S4383,[1]LOKASI!$B$4:$D$19,2,0),"-")</f>
        <v>-</v>
      </c>
      <c r="U4383" s="216"/>
      <c r="V4383" s="216"/>
      <c r="W4383" s="215"/>
    </row>
    <row r="4384" spans="2:23" ht="69.75" hidden="1" customHeight="1" x14ac:dyDescent="0.35">
      <c r="B4384" s="115">
        <f t="shared" si="206"/>
        <v>4379</v>
      </c>
      <c r="C4384" s="115" t="s">
        <v>1755</v>
      </c>
      <c r="D4384" s="185" t="s">
        <v>7636</v>
      </c>
      <c r="E4384" s="186"/>
      <c r="F4384" s="187"/>
      <c r="G4384" s="119"/>
      <c r="H4384" s="119"/>
      <c r="I4384" s="119"/>
      <c r="J4384" s="119">
        <v>12</v>
      </c>
      <c r="K4384" s="217">
        <v>45506</v>
      </c>
      <c r="L4384" s="217">
        <v>45506</v>
      </c>
      <c r="M4384" s="217">
        <v>45506</v>
      </c>
      <c r="N4384" s="115"/>
      <c r="O4384" s="115" t="s">
        <v>1359</v>
      </c>
      <c r="P4384" s="115">
        <f t="shared" si="207"/>
        <v>8</v>
      </c>
      <c r="Q4384" s="115">
        <f t="shared" si="208"/>
        <v>2024</v>
      </c>
      <c r="R4384" s="115"/>
      <c r="S4384" s="115" t="str">
        <f t="shared" si="205"/>
        <v>BRG</v>
      </c>
      <c r="T4384" s="115" t="str">
        <f>IFERROR(VLOOKUP(S4384,[1]LOKASI!$B$4:$D$19,2,0),"-")</f>
        <v>DISTRIK III</v>
      </c>
      <c r="U4384" s="216"/>
      <c r="V4384" s="216"/>
      <c r="W4384" s="215"/>
    </row>
    <row r="4385" spans="2:23" ht="69.75" hidden="1" customHeight="1" x14ac:dyDescent="0.35">
      <c r="B4385" s="115">
        <f t="shared" si="206"/>
        <v>4380</v>
      </c>
      <c r="C4385" s="115" t="s">
        <v>1755</v>
      </c>
      <c r="D4385" s="185" t="s">
        <v>7637</v>
      </c>
      <c r="E4385" s="186"/>
      <c r="F4385" s="187"/>
      <c r="G4385" s="119">
        <v>1</v>
      </c>
      <c r="H4385" s="119"/>
      <c r="I4385" s="119">
        <v>1</v>
      </c>
      <c r="J4385" s="119"/>
      <c r="K4385" s="217">
        <v>45507</v>
      </c>
      <c r="L4385" s="217">
        <v>45507</v>
      </c>
      <c r="M4385" s="217">
        <v>45507</v>
      </c>
      <c r="N4385" s="115"/>
      <c r="O4385" s="115" t="s">
        <v>3852</v>
      </c>
      <c r="P4385" s="115">
        <f t="shared" si="207"/>
        <v>8</v>
      </c>
      <c r="Q4385" s="115">
        <f t="shared" si="208"/>
        <v>2024</v>
      </c>
      <c r="R4385" s="115"/>
      <c r="S4385" s="115" t="str">
        <f t="shared" si="205"/>
        <v>TLJ</v>
      </c>
      <c r="T4385" s="115" t="str">
        <f>IFERROR(VLOOKUP(S4385,[1]LOKASI!$B$4:$D$19,2,0),"-")</f>
        <v>DISTRIK I</v>
      </c>
      <c r="U4385" s="216"/>
      <c r="V4385" s="216"/>
      <c r="W4385" s="215"/>
    </row>
    <row r="4386" spans="2:23" ht="69.75" hidden="1" customHeight="1" x14ac:dyDescent="0.35">
      <c r="B4386" s="115">
        <f t="shared" si="206"/>
        <v>4381</v>
      </c>
      <c r="C4386" s="115" t="s">
        <v>1755</v>
      </c>
      <c r="D4386" s="185" t="s">
        <v>7638</v>
      </c>
      <c r="E4386" s="186"/>
      <c r="F4386" s="187"/>
      <c r="G4386" s="119"/>
      <c r="H4386" s="119"/>
      <c r="I4386" s="119"/>
      <c r="J4386" s="119">
        <v>12</v>
      </c>
      <c r="K4386" s="217">
        <v>45507</v>
      </c>
      <c r="L4386" s="217">
        <v>45507</v>
      </c>
      <c r="M4386" s="217">
        <v>45507</v>
      </c>
      <c r="N4386" s="115"/>
      <c r="O4386" s="115" t="s">
        <v>7639</v>
      </c>
      <c r="P4386" s="115">
        <f t="shared" si="207"/>
        <v>8</v>
      </c>
      <c r="Q4386" s="115">
        <f t="shared" si="208"/>
        <v>2024</v>
      </c>
      <c r="R4386" s="115"/>
      <c r="S4386" s="115" t="str">
        <f t="shared" si="205"/>
        <v>TLJ</v>
      </c>
      <c r="T4386" s="115" t="str">
        <f>IFERROR(VLOOKUP(S4386,[1]LOKASI!$B$4:$D$19,2,0),"-")</f>
        <v>DISTRIK I</v>
      </c>
      <c r="U4386" s="216"/>
      <c r="V4386" s="216"/>
      <c r="W4386" s="215"/>
    </row>
    <row r="4387" spans="2:23" ht="69.75" hidden="1" customHeight="1" x14ac:dyDescent="0.35">
      <c r="B4387" s="115">
        <f t="shared" si="206"/>
        <v>4382</v>
      </c>
      <c r="C4387" s="115" t="s">
        <v>1755</v>
      </c>
      <c r="D4387" s="185" t="s">
        <v>7640</v>
      </c>
      <c r="E4387" s="186"/>
      <c r="F4387" s="187"/>
      <c r="G4387" s="119"/>
      <c r="H4387" s="119"/>
      <c r="I4387" s="119"/>
      <c r="J4387" s="119"/>
      <c r="K4387" s="217">
        <v>45507</v>
      </c>
      <c r="L4387" s="217">
        <v>45507</v>
      </c>
      <c r="M4387" s="217">
        <v>45507</v>
      </c>
      <c r="N4387" s="115"/>
      <c r="O4387" s="115" t="s">
        <v>7041</v>
      </c>
      <c r="P4387" s="115">
        <f t="shared" si="207"/>
        <v>8</v>
      </c>
      <c r="Q4387" s="115">
        <f t="shared" si="208"/>
        <v>2024</v>
      </c>
      <c r="R4387" s="115"/>
      <c r="S4387" s="115" t="str">
        <f t="shared" si="205"/>
        <v>OGN</v>
      </c>
      <c r="T4387" s="115" t="str">
        <f>IFERROR(VLOOKUP(S4387,[1]LOKASI!$B$4:$D$19,2,0),"-")</f>
        <v>DISTRIK II</v>
      </c>
      <c r="U4387" s="216"/>
      <c r="V4387" s="216"/>
      <c r="W4387" s="215"/>
    </row>
    <row r="4388" spans="2:23" ht="69.75" hidden="1" customHeight="1" x14ac:dyDescent="0.35">
      <c r="B4388" s="115">
        <f t="shared" si="206"/>
        <v>4383</v>
      </c>
      <c r="C4388" s="115" t="s">
        <v>1755</v>
      </c>
      <c r="D4388" s="185" t="s">
        <v>7641</v>
      </c>
      <c r="E4388" s="186"/>
      <c r="F4388" s="187"/>
      <c r="G4388" s="119">
        <v>2</v>
      </c>
      <c r="H4388" s="119">
        <v>1</v>
      </c>
      <c r="I4388" s="119">
        <v>1</v>
      </c>
      <c r="J4388" s="119"/>
      <c r="K4388" s="217">
        <v>45507</v>
      </c>
      <c r="L4388" s="217">
        <v>45507</v>
      </c>
      <c r="M4388" s="217">
        <v>45507</v>
      </c>
      <c r="N4388" s="115"/>
      <c r="O4388" s="115" t="s">
        <v>7506</v>
      </c>
      <c r="P4388" s="115">
        <f t="shared" si="207"/>
        <v>8</v>
      </c>
      <c r="Q4388" s="115">
        <f t="shared" si="208"/>
        <v>2024</v>
      </c>
      <c r="R4388" s="115"/>
      <c r="S4388" s="115" t="str">
        <f t="shared" si="205"/>
        <v>OGN</v>
      </c>
      <c r="T4388" s="115" t="str">
        <f>IFERROR(VLOOKUP(S4388,[1]LOKASI!$B$4:$D$19,2,0),"-")</f>
        <v>DISTRIK II</v>
      </c>
      <c r="U4388" s="216"/>
      <c r="V4388" s="216"/>
      <c r="W4388" s="215"/>
    </row>
    <row r="4389" spans="2:23" ht="69.75" hidden="1" customHeight="1" x14ac:dyDescent="0.35">
      <c r="B4389" s="115">
        <f t="shared" si="206"/>
        <v>4384</v>
      </c>
      <c r="C4389" s="115" t="s">
        <v>1755</v>
      </c>
      <c r="D4389" s="185" t="s">
        <v>7642</v>
      </c>
      <c r="E4389" s="186"/>
      <c r="F4389" s="187"/>
      <c r="G4389" s="119"/>
      <c r="H4389" s="119"/>
      <c r="I4389" s="119"/>
      <c r="J4389" s="119">
        <v>18</v>
      </c>
      <c r="K4389" s="217">
        <v>45507</v>
      </c>
      <c r="L4389" s="217">
        <v>45507</v>
      </c>
      <c r="M4389" s="217">
        <v>45507</v>
      </c>
      <c r="N4389" s="115"/>
      <c r="O4389" s="115" t="s">
        <v>1352</v>
      </c>
      <c r="P4389" s="115">
        <f t="shared" si="207"/>
        <v>8</v>
      </c>
      <c r="Q4389" s="115">
        <f t="shared" si="208"/>
        <v>2024</v>
      </c>
      <c r="R4389" s="115"/>
      <c r="S4389" s="115" t="str">
        <f t="shared" si="205"/>
        <v>BRG</v>
      </c>
      <c r="T4389" s="115" t="str">
        <f>IFERROR(VLOOKUP(S4389,[1]LOKASI!$B$4:$D$19,2,0),"-")</f>
        <v>DISTRIK III</v>
      </c>
      <c r="U4389" s="216"/>
      <c r="V4389" s="216"/>
      <c r="W4389" s="215"/>
    </row>
    <row r="4390" spans="2:23" ht="69.75" hidden="1" customHeight="1" x14ac:dyDescent="0.35">
      <c r="B4390" s="115">
        <f t="shared" si="206"/>
        <v>4385</v>
      </c>
      <c r="C4390" s="115" t="s">
        <v>1300</v>
      </c>
      <c r="D4390" s="185" t="s">
        <v>7643</v>
      </c>
      <c r="E4390" s="186"/>
      <c r="F4390" s="187"/>
      <c r="G4390" s="119"/>
      <c r="H4390" s="119"/>
      <c r="I4390" s="119"/>
      <c r="J4390" s="119"/>
      <c r="K4390" s="217">
        <v>45415</v>
      </c>
      <c r="L4390" s="217">
        <v>45415</v>
      </c>
      <c r="M4390" s="217">
        <v>45507</v>
      </c>
      <c r="N4390" s="115"/>
      <c r="O4390" s="115" t="s">
        <v>6567</v>
      </c>
      <c r="P4390" s="115">
        <f t="shared" si="207"/>
        <v>8</v>
      </c>
      <c r="Q4390" s="115">
        <f t="shared" si="208"/>
        <v>2024</v>
      </c>
      <c r="R4390" s="115"/>
      <c r="S4390" s="115" t="str">
        <f t="shared" si="205"/>
        <v>PDW - PPP</v>
      </c>
      <c r="T4390" s="115" t="str">
        <f>IFERROR(VLOOKUP(S4390,[1]LOKASI!$B$4:$D$19,2,0),"-")</f>
        <v>-</v>
      </c>
      <c r="U4390" s="216"/>
      <c r="V4390" s="216"/>
      <c r="W4390" s="215"/>
    </row>
    <row r="4391" spans="2:23" ht="69.75" hidden="1" customHeight="1" x14ac:dyDescent="0.35">
      <c r="B4391" s="115">
        <f t="shared" si="206"/>
        <v>4386</v>
      </c>
      <c r="C4391" s="115" t="s">
        <v>1755</v>
      </c>
      <c r="D4391" s="185" t="s">
        <v>7644</v>
      </c>
      <c r="E4391" s="186"/>
      <c r="F4391" s="187"/>
      <c r="G4391" s="119"/>
      <c r="H4391" s="119"/>
      <c r="I4391" s="119"/>
      <c r="J4391" s="119"/>
      <c r="K4391" s="217">
        <v>45507</v>
      </c>
      <c r="L4391" s="217">
        <v>45507</v>
      </c>
      <c r="M4391" s="217">
        <v>45508</v>
      </c>
      <c r="N4391" s="115"/>
      <c r="O4391" s="115" t="s">
        <v>1456</v>
      </c>
      <c r="P4391" s="115">
        <f t="shared" si="207"/>
        <v>8</v>
      </c>
      <c r="Q4391" s="115">
        <f t="shared" si="208"/>
        <v>2024</v>
      </c>
      <c r="R4391" s="115"/>
      <c r="S4391" s="115" t="str">
        <f t="shared" si="205"/>
        <v xml:space="preserve">SP </v>
      </c>
      <c r="T4391" s="115" t="str">
        <f>IFERROR(VLOOKUP(S4391,[1]LOKASI!$B$4:$D$19,2,0),"-")</f>
        <v>-</v>
      </c>
      <c r="U4391" s="216"/>
      <c r="V4391" s="216"/>
      <c r="W4391" s="215"/>
    </row>
    <row r="4392" spans="2:23" ht="69.75" hidden="1" customHeight="1" x14ac:dyDescent="0.35">
      <c r="B4392" s="115">
        <f t="shared" si="206"/>
        <v>4387</v>
      </c>
      <c r="C4392" s="115" t="s">
        <v>1755</v>
      </c>
      <c r="D4392" s="185" t="s">
        <v>7645</v>
      </c>
      <c r="E4392" s="186"/>
      <c r="F4392" s="187"/>
      <c r="G4392" s="119"/>
      <c r="H4392" s="119"/>
      <c r="I4392" s="119"/>
      <c r="J4392" s="119">
        <v>12</v>
      </c>
      <c r="K4392" s="217">
        <v>45508</v>
      </c>
      <c r="L4392" s="217">
        <v>45508</v>
      </c>
      <c r="M4392" s="217">
        <v>45508</v>
      </c>
      <c r="N4392" s="115"/>
      <c r="O4392" s="115" t="s">
        <v>610</v>
      </c>
      <c r="P4392" s="115">
        <f t="shared" si="207"/>
        <v>8</v>
      </c>
      <c r="Q4392" s="115">
        <f t="shared" si="208"/>
        <v>2024</v>
      </c>
      <c r="R4392" s="115"/>
      <c r="S4392" s="115" t="str">
        <f t="shared" si="205"/>
        <v>TLJ</v>
      </c>
      <c r="T4392" s="115" t="str">
        <f>IFERROR(VLOOKUP(S4392,[1]LOKASI!$B$4:$D$19,2,0),"-")</f>
        <v>DISTRIK I</v>
      </c>
      <c r="U4392" s="216"/>
      <c r="V4392" s="216"/>
      <c r="W4392" s="215"/>
    </row>
    <row r="4393" spans="2:23" ht="69.75" hidden="1" customHeight="1" x14ac:dyDescent="0.35">
      <c r="B4393" s="115">
        <f t="shared" si="206"/>
        <v>4388</v>
      </c>
      <c r="C4393" s="115" t="s">
        <v>1755</v>
      </c>
      <c r="D4393" s="185" t="s">
        <v>7646</v>
      </c>
      <c r="E4393" s="186"/>
      <c r="F4393" s="187"/>
      <c r="G4393" s="119"/>
      <c r="H4393" s="119"/>
      <c r="I4393" s="119"/>
      <c r="J4393" s="119"/>
      <c r="K4393" s="217">
        <v>45508</v>
      </c>
      <c r="L4393" s="217">
        <v>45508</v>
      </c>
      <c r="M4393" s="217">
        <v>45508</v>
      </c>
      <c r="N4393" s="115"/>
      <c r="O4393" s="115" t="s">
        <v>7041</v>
      </c>
      <c r="P4393" s="115">
        <f t="shared" si="207"/>
        <v>8</v>
      </c>
      <c r="Q4393" s="115">
        <f t="shared" si="208"/>
        <v>2024</v>
      </c>
      <c r="R4393" s="115"/>
      <c r="S4393" s="115" t="str">
        <f t="shared" si="205"/>
        <v>OGN</v>
      </c>
      <c r="T4393" s="115" t="str">
        <f>IFERROR(VLOOKUP(S4393,[1]LOKASI!$B$4:$D$19,2,0),"-")</f>
        <v>DISTRIK II</v>
      </c>
      <c r="U4393" s="216"/>
      <c r="V4393" s="216"/>
      <c r="W4393" s="215"/>
    </row>
    <row r="4394" spans="2:23" ht="69.75" hidden="1" customHeight="1" x14ac:dyDescent="0.35">
      <c r="B4394" s="115">
        <f t="shared" si="206"/>
        <v>4389</v>
      </c>
      <c r="C4394" s="115" t="s">
        <v>1755</v>
      </c>
      <c r="D4394" s="185" t="s">
        <v>7647</v>
      </c>
      <c r="E4394" s="186"/>
      <c r="F4394" s="187"/>
      <c r="G4394" s="119">
        <v>1</v>
      </c>
      <c r="H4394" s="119"/>
      <c r="I4394" s="119"/>
      <c r="J4394" s="119">
        <v>24</v>
      </c>
      <c r="K4394" s="217">
        <v>45509</v>
      </c>
      <c r="L4394" s="217">
        <v>45509</v>
      </c>
      <c r="M4394" s="217">
        <v>45509</v>
      </c>
      <c r="N4394" s="115"/>
      <c r="O4394" s="115" t="s">
        <v>1583</v>
      </c>
      <c r="P4394" s="115">
        <f t="shared" si="207"/>
        <v>8</v>
      </c>
      <c r="Q4394" s="115">
        <f t="shared" si="208"/>
        <v>2024</v>
      </c>
      <c r="R4394" s="115"/>
      <c r="S4394" s="115" t="str">
        <f t="shared" si="205"/>
        <v>TLJ</v>
      </c>
      <c r="T4394" s="115" t="str">
        <f>IFERROR(VLOOKUP(S4394,[1]LOKASI!$B$4:$D$19,2,0),"-")</f>
        <v>DISTRIK I</v>
      </c>
      <c r="U4394" s="216"/>
      <c r="V4394" s="216"/>
      <c r="W4394" s="215"/>
    </row>
    <row r="4395" spans="2:23" ht="69.75" hidden="1" customHeight="1" x14ac:dyDescent="0.35">
      <c r="B4395" s="115">
        <f t="shared" si="206"/>
        <v>4390</v>
      </c>
      <c r="C4395" s="115" t="s">
        <v>1755</v>
      </c>
      <c r="D4395" s="185" t="s">
        <v>7648</v>
      </c>
      <c r="E4395" s="186"/>
      <c r="F4395" s="187"/>
      <c r="G4395" s="119">
        <v>1</v>
      </c>
      <c r="H4395" s="119"/>
      <c r="I4395" s="119"/>
      <c r="J4395" s="119">
        <v>12</v>
      </c>
      <c r="K4395" s="217">
        <v>45510</v>
      </c>
      <c r="L4395" s="217">
        <v>45510</v>
      </c>
      <c r="M4395" s="217">
        <v>45510</v>
      </c>
      <c r="N4395" s="115"/>
      <c r="O4395" s="115" t="s">
        <v>701</v>
      </c>
      <c r="P4395" s="115">
        <f t="shared" si="207"/>
        <v>8</v>
      </c>
      <c r="Q4395" s="115">
        <f t="shared" si="208"/>
        <v>2024</v>
      </c>
      <c r="R4395" s="115"/>
      <c r="S4395" s="115" t="str">
        <f t="shared" si="205"/>
        <v>TLJ</v>
      </c>
      <c r="T4395" s="115" t="str">
        <f>IFERROR(VLOOKUP(S4395,[1]LOKASI!$B$4:$D$19,2,0),"-")</f>
        <v>DISTRIK I</v>
      </c>
      <c r="U4395" s="216"/>
      <c r="V4395" s="216"/>
      <c r="W4395" s="215"/>
    </row>
    <row r="4396" spans="2:23" ht="69.75" hidden="1" customHeight="1" x14ac:dyDescent="0.35">
      <c r="B4396" s="115">
        <f t="shared" si="206"/>
        <v>4391</v>
      </c>
      <c r="C4396" s="115" t="s">
        <v>1300</v>
      </c>
      <c r="D4396" s="185" t="s">
        <v>7649</v>
      </c>
      <c r="E4396" s="186"/>
      <c r="F4396" s="187"/>
      <c r="G4396" s="119"/>
      <c r="H4396" s="119"/>
      <c r="I4396" s="119"/>
      <c r="J4396" s="119"/>
      <c r="K4396" s="217">
        <v>45511</v>
      </c>
      <c r="L4396" s="217">
        <v>45511</v>
      </c>
      <c r="M4396" s="217">
        <v>45511</v>
      </c>
      <c r="N4396" s="115"/>
      <c r="O4396" s="115" t="s">
        <v>1554</v>
      </c>
      <c r="P4396" s="115">
        <f t="shared" si="207"/>
        <v>8</v>
      </c>
      <c r="Q4396" s="115">
        <f t="shared" si="208"/>
        <v>2024</v>
      </c>
      <c r="R4396" s="115"/>
      <c r="S4396" s="115" t="str">
        <f t="shared" si="205"/>
        <v>SP I TLJ</v>
      </c>
      <c r="T4396" s="115" t="str">
        <f>IFERROR(VLOOKUP(S4396,[1]LOKASI!$B$4:$D$19,2,0),"-")</f>
        <v>-</v>
      </c>
      <c r="U4396" s="216"/>
      <c r="V4396" s="216"/>
      <c r="W4396" s="215"/>
    </row>
    <row r="4397" spans="2:23" ht="69.75" hidden="1" customHeight="1" x14ac:dyDescent="0.35">
      <c r="B4397" s="115">
        <f t="shared" si="206"/>
        <v>4392</v>
      </c>
      <c r="C4397" s="115" t="s">
        <v>1755</v>
      </c>
      <c r="D4397" s="185" t="s">
        <v>7650</v>
      </c>
      <c r="E4397" s="186"/>
      <c r="F4397" s="187"/>
      <c r="G4397" s="119">
        <v>1</v>
      </c>
      <c r="H4397" s="119"/>
      <c r="I4397" s="119"/>
      <c r="J4397" s="119">
        <v>24</v>
      </c>
      <c r="K4397" s="217">
        <v>45511</v>
      </c>
      <c r="L4397" s="217">
        <v>45511</v>
      </c>
      <c r="M4397" s="217">
        <v>45511</v>
      </c>
      <c r="N4397" s="115"/>
      <c r="O4397" s="115" t="s">
        <v>701</v>
      </c>
      <c r="P4397" s="115">
        <f t="shared" si="207"/>
        <v>8</v>
      </c>
      <c r="Q4397" s="115">
        <f t="shared" si="208"/>
        <v>2024</v>
      </c>
      <c r="R4397" s="115"/>
      <c r="S4397" s="115" t="str">
        <f t="shared" si="205"/>
        <v>TLJ</v>
      </c>
      <c r="T4397" s="115" t="str">
        <f>IFERROR(VLOOKUP(S4397,[1]LOKASI!$B$4:$D$19,2,0),"-")</f>
        <v>DISTRIK I</v>
      </c>
      <c r="U4397" s="216"/>
      <c r="V4397" s="216"/>
      <c r="W4397" s="215"/>
    </row>
    <row r="4398" spans="2:23" ht="69.75" hidden="1" customHeight="1" x14ac:dyDescent="0.35">
      <c r="B4398" s="115">
        <f t="shared" si="206"/>
        <v>4393</v>
      </c>
      <c r="C4398" s="115" t="s">
        <v>2301</v>
      </c>
      <c r="D4398" s="185" t="s">
        <v>7651</v>
      </c>
      <c r="E4398" s="186"/>
      <c r="F4398" s="187"/>
      <c r="G4398" s="119"/>
      <c r="H4398" s="119"/>
      <c r="I4398" s="119"/>
      <c r="J4398" s="119"/>
      <c r="K4398" s="217">
        <v>45509</v>
      </c>
      <c r="L4398" s="217">
        <v>45509</v>
      </c>
      <c r="M4398" s="217">
        <v>45511</v>
      </c>
      <c r="N4398" s="115"/>
      <c r="O4398" s="115" t="s">
        <v>1307</v>
      </c>
      <c r="P4398" s="115">
        <f t="shared" si="207"/>
        <v>8</v>
      </c>
      <c r="Q4398" s="115">
        <f t="shared" si="208"/>
        <v>2024</v>
      </c>
      <c r="R4398" s="115"/>
      <c r="S4398" s="115" t="str">
        <f t="shared" si="205"/>
        <v>SP OGAN</v>
      </c>
      <c r="T4398" s="115" t="str">
        <f>IFERROR(VLOOKUP(S4398,[1]LOKASI!$B$4:$D$19,2,0),"-")</f>
        <v>-</v>
      </c>
      <c r="U4398" s="216"/>
      <c r="V4398" s="216"/>
      <c r="W4398" s="215"/>
    </row>
    <row r="4399" spans="2:23" ht="69.75" hidden="1" customHeight="1" x14ac:dyDescent="0.35">
      <c r="B4399" s="115">
        <f t="shared" si="206"/>
        <v>4394</v>
      </c>
      <c r="C4399" s="115" t="s">
        <v>1755</v>
      </c>
      <c r="D4399" s="185" t="s">
        <v>7652</v>
      </c>
      <c r="E4399" s="186"/>
      <c r="F4399" s="187"/>
      <c r="G4399" s="119">
        <v>4</v>
      </c>
      <c r="H4399" s="119"/>
      <c r="I4399" s="119">
        <v>4</v>
      </c>
      <c r="J4399" s="119"/>
      <c r="K4399" s="217">
        <v>45511</v>
      </c>
      <c r="L4399" s="217">
        <v>45511</v>
      </c>
      <c r="M4399" s="217">
        <v>45511</v>
      </c>
      <c r="N4399" s="115"/>
      <c r="O4399" s="115" t="s">
        <v>1464</v>
      </c>
      <c r="P4399" s="115">
        <f t="shared" si="207"/>
        <v>8</v>
      </c>
      <c r="Q4399" s="115">
        <f t="shared" si="208"/>
        <v>2024</v>
      </c>
      <c r="R4399" s="115"/>
      <c r="S4399" s="115" t="str">
        <f t="shared" si="205"/>
        <v>LBK</v>
      </c>
      <c r="T4399" s="115" t="str">
        <f>IFERROR(VLOOKUP(S4399,[1]LOKASI!$B$4:$D$19,2,0),"-")</f>
        <v>DISTRIK I</v>
      </c>
      <c r="U4399" s="216"/>
      <c r="V4399" s="216"/>
      <c r="W4399" s="215"/>
    </row>
    <row r="4400" spans="2:23" ht="69.75" hidden="1" customHeight="1" x14ac:dyDescent="0.35">
      <c r="B4400" s="115">
        <f t="shared" si="206"/>
        <v>4395</v>
      </c>
      <c r="C4400" s="115" t="s">
        <v>1755</v>
      </c>
      <c r="D4400" s="185" t="s">
        <v>7653</v>
      </c>
      <c r="E4400" s="186"/>
      <c r="F4400" s="187"/>
      <c r="G4400" s="119"/>
      <c r="H4400" s="119"/>
      <c r="I4400" s="119"/>
      <c r="J4400" s="119">
        <v>14</v>
      </c>
      <c r="K4400" s="217">
        <v>45511</v>
      </c>
      <c r="L4400" s="217">
        <v>45511</v>
      </c>
      <c r="M4400" s="217">
        <v>45511</v>
      </c>
      <c r="N4400" s="115"/>
      <c r="O4400" s="115" t="s">
        <v>1355</v>
      </c>
      <c r="P4400" s="115">
        <f t="shared" si="207"/>
        <v>8</v>
      </c>
      <c r="Q4400" s="115">
        <f t="shared" si="208"/>
        <v>2024</v>
      </c>
      <c r="R4400" s="115"/>
      <c r="S4400" s="115" t="str">
        <f t="shared" si="205"/>
        <v>BRG</v>
      </c>
      <c r="T4400" s="115" t="str">
        <f>IFERROR(VLOOKUP(S4400,[1]LOKASI!$B$4:$D$19,2,0),"-")</f>
        <v>DISTRIK III</v>
      </c>
      <c r="U4400" s="216"/>
      <c r="V4400" s="216"/>
      <c r="W4400" s="215"/>
    </row>
    <row r="4401" spans="2:23" ht="69.75" hidden="1" customHeight="1" x14ac:dyDescent="0.35">
      <c r="B4401" s="115">
        <f t="shared" si="206"/>
        <v>4396</v>
      </c>
      <c r="C4401" s="115" t="s">
        <v>1755</v>
      </c>
      <c r="D4401" s="185" t="s">
        <v>7654</v>
      </c>
      <c r="E4401" s="186"/>
      <c r="F4401" s="187"/>
      <c r="G4401" s="119"/>
      <c r="H4401" s="119"/>
      <c r="I4401" s="119"/>
      <c r="J4401" s="119"/>
      <c r="K4401" s="217">
        <v>45512</v>
      </c>
      <c r="L4401" s="217">
        <v>45512</v>
      </c>
      <c r="M4401" s="217">
        <v>45512</v>
      </c>
      <c r="N4401" s="115"/>
      <c r="O4401" s="115" t="s">
        <v>1535</v>
      </c>
      <c r="P4401" s="115">
        <f t="shared" si="207"/>
        <v>8</v>
      </c>
      <c r="Q4401" s="115">
        <f t="shared" si="208"/>
        <v>2024</v>
      </c>
      <c r="R4401" s="115"/>
      <c r="S4401" s="115" t="str">
        <f t="shared" si="205"/>
        <v xml:space="preserve">SP </v>
      </c>
      <c r="T4401" s="115" t="str">
        <f>IFERROR(VLOOKUP(S4401,[1]LOKASI!$B$4:$D$19,2,0),"-")</f>
        <v>-</v>
      </c>
      <c r="U4401" s="216"/>
      <c r="V4401" s="216"/>
      <c r="W4401" s="215"/>
    </row>
    <row r="4402" spans="2:23" ht="69.75" hidden="1" customHeight="1" x14ac:dyDescent="0.35">
      <c r="B4402" s="115">
        <f t="shared" si="206"/>
        <v>4397</v>
      </c>
      <c r="C4402" s="115" t="s">
        <v>1755</v>
      </c>
      <c r="D4402" s="185" t="s">
        <v>7655</v>
      </c>
      <c r="E4402" s="186"/>
      <c r="F4402" s="187"/>
      <c r="G4402" s="119">
        <v>1</v>
      </c>
      <c r="H4402" s="119">
        <v>1</v>
      </c>
      <c r="I4402" s="119"/>
      <c r="J4402" s="119"/>
      <c r="K4402" s="217">
        <v>45513</v>
      </c>
      <c r="L4402" s="217">
        <v>45513</v>
      </c>
      <c r="M4402" s="217">
        <v>45513</v>
      </c>
      <c r="N4402" s="115"/>
      <c r="O4402" s="115" t="s">
        <v>1392</v>
      </c>
      <c r="P4402" s="115">
        <f t="shared" si="207"/>
        <v>8</v>
      </c>
      <c r="Q4402" s="115">
        <f t="shared" si="208"/>
        <v>2024</v>
      </c>
      <c r="R4402" s="115"/>
      <c r="S4402" s="115" t="str">
        <f t="shared" si="205"/>
        <v xml:space="preserve">SP </v>
      </c>
      <c r="T4402" s="115" t="str">
        <f>IFERROR(VLOOKUP(S4402,[1]LOKASI!$B$4:$D$19,2,0),"-")</f>
        <v>-</v>
      </c>
      <c r="U4402" s="216"/>
      <c r="V4402" s="216"/>
      <c r="W4402" s="215"/>
    </row>
    <row r="4403" spans="2:23" ht="69.75" hidden="1" customHeight="1" x14ac:dyDescent="0.35">
      <c r="B4403" s="115">
        <f t="shared" si="206"/>
        <v>4398</v>
      </c>
      <c r="C4403" s="115" t="s">
        <v>1755</v>
      </c>
      <c r="D4403" s="185" t="s">
        <v>7656</v>
      </c>
      <c r="E4403" s="186"/>
      <c r="F4403" s="187"/>
      <c r="G4403" s="119"/>
      <c r="H4403" s="119"/>
      <c r="I4403" s="119"/>
      <c r="J4403" s="119"/>
      <c r="K4403" s="217">
        <v>45513</v>
      </c>
      <c r="L4403" s="217">
        <v>45513</v>
      </c>
      <c r="M4403" s="217">
        <v>45513</v>
      </c>
      <c r="N4403" s="115"/>
      <c r="O4403" s="115" t="s">
        <v>1548</v>
      </c>
      <c r="P4403" s="115">
        <f t="shared" si="207"/>
        <v>8</v>
      </c>
      <c r="Q4403" s="115">
        <f t="shared" si="208"/>
        <v>2024</v>
      </c>
      <c r="R4403" s="115"/>
      <c r="S4403" s="115" t="str">
        <f t="shared" si="205"/>
        <v xml:space="preserve">SP </v>
      </c>
      <c r="T4403" s="115" t="str">
        <f>IFERROR(VLOOKUP(S4403,[1]LOKASI!$B$4:$D$19,2,0),"-")</f>
        <v>-</v>
      </c>
      <c r="U4403" s="216"/>
      <c r="V4403" s="216"/>
      <c r="W4403" s="215"/>
    </row>
    <row r="4404" spans="2:23" ht="69.75" hidden="1" customHeight="1" x14ac:dyDescent="0.35">
      <c r="B4404" s="115">
        <f t="shared" si="206"/>
        <v>4399</v>
      </c>
      <c r="C4404" s="115" t="s">
        <v>1755</v>
      </c>
      <c r="D4404" s="185" t="s">
        <v>7657</v>
      </c>
      <c r="E4404" s="186"/>
      <c r="F4404" s="187"/>
      <c r="G4404" s="119"/>
      <c r="H4404" s="119"/>
      <c r="I4404" s="119"/>
      <c r="J4404" s="119"/>
      <c r="K4404" s="217">
        <v>45513</v>
      </c>
      <c r="L4404" s="217">
        <v>45513</v>
      </c>
      <c r="M4404" s="217">
        <v>45513</v>
      </c>
      <c r="N4404" s="115"/>
      <c r="O4404" s="115" t="s">
        <v>6447</v>
      </c>
      <c r="P4404" s="115">
        <f t="shared" si="207"/>
        <v>8</v>
      </c>
      <c r="Q4404" s="115">
        <f t="shared" si="208"/>
        <v>2024</v>
      </c>
      <c r="R4404" s="115"/>
      <c r="S4404" s="115" t="str">
        <f t="shared" si="205"/>
        <v>SPG</v>
      </c>
      <c r="T4404" s="115" t="str">
        <f>IFERROR(VLOOKUP(S4404,[1]LOKASI!$B$4:$D$19,2,0),"-")</f>
        <v>-</v>
      </c>
      <c r="U4404" s="216"/>
      <c r="V4404" s="216"/>
      <c r="W4404" s="215"/>
    </row>
    <row r="4405" spans="2:23" ht="69.75" hidden="1" customHeight="1" x14ac:dyDescent="0.35">
      <c r="B4405" s="115">
        <f t="shared" si="206"/>
        <v>4400</v>
      </c>
      <c r="C4405" s="115" t="s">
        <v>1755</v>
      </c>
      <c r="D4405" s="185" t="s">
        <v>7658</v>
      </c>
      <c r="E4405" s="186"/>
      <c r="F4405" s="187"/>
      <c r="G4405" s="119">
        <v>1</v>
      </c>
      <c r="H4405" s="119"/>
      <c r="I4405" s="119"/>
      <c r="J4405" s="119">
        <v>12</v>
      </c>
      <c r="K4405" s="217">
        <v>45514</v>
      </c>
      <c r="L4405" s="217">
        <v>45514</v>
      </c>
      <c r="M4405" s="217">
        <v>45514</v>
      </c>
      <c r="N4405" s="115"/>
      <c r="O4405" s="115" t="s">
        <v>1799</v>
      </c>
      <c r="P4405" s="115">
        <f t="shared" si="207"/>
        <v>8</v>
      </c>
      <c r="Q4405" s="115">
        <f t="shared" si="208"/>
        <v>2024</v>
      </c>
      <c r="R4405" s="115"/>
      <c r="S4405" s="115" t="str">
        <f t="shared" si="205"/>
        <v>OGN</v>
      </c>
      <c r="T4405" s="115" t="str">
        <f>IFERROR(VLOOKUP(S4405,[1]LOKASI!$B$4:$D$19,2,0),"-")</f>
        <v>DISTRIK II</v>
      </c>
      <c r="U4405" s="216"/>
      <c r="V4405" s="216"/>
      <c r="W4405" s="215"/>
    </row>
    <row r="4406" spans="2:23" ht="69.75" hidden="1" customHeight="1" x14ac:dyDescent="0.35">
      <c r="B4406" s="115">
        <f t="shared" si="206"/>
        <v>4401</v>
      </c>
      <c r="C4406" s="115" t="s">
        <v>1755</v>
      </c>
      <c r="D4406" s="185" t="s">
        <v>7659</v>
      </c>
      <c r="E4406" s="186"/>
      <c r="F4406" s="187"/>
      <c r="G4406" s="119"/>
      <c r="H4406" s="119"/>
      <c r="I4406" s="119"/>
      <c r="J4406" s="119"/>
      <c r="K4406" s="217">
        <v>45516</v>
      </c>
      <c r="L4406" s="217">
        <v>45516</v>
      </c>
      <c r="M4406" s="217">
        <v>45516</v>
      </c>
      <c r="N4406" s="115"/>
      <c r="O4406" s="115" t="s">
        <v>1444</v>
      </c>
      <c r="P4406" s="115">
        <f t="shared" si="207"/>
        <v>8</v>
      </c>
      <c r="Q4406" s="115">
        <f t="shared" si="208"/>
        <v>2024</v>
      </c>
      <c r="R4406" s="115"/>
      <c r="S4406" s="115" t="str">
        <f t="shared" si="205"/>
        <v>KAG</v>
      </c>
      <c r="T4406" s="115" t="str">
        <f>IFERROR(VLOOKUP(S4406,[1]LOKASI!$B$4:$D$19,2,0),"-")</f>
        <v>DISTRIK III</v>
      </c>
      <c r="U4406" s="216"/>
      <c r="V4406" s="216"/>
      <c r="W4406" s="215"/>
    </row>
    <row r="4407" spans="2:23" ht="69.75" hidden="1" customHeight="1" x14ac:dyDescent="0.35">
      <c r="B4407" s="115">
        <f t="shared" si="206"/>
        <v>4402</v>
      </c>
      <c r="C4407" s="115" t="s">
        <v>1755</v>
      </c>
      <c r="D4407" s="185" t="s">
        <v>7660</v>
      </c>
      <c r="E4407" s="186"/>
      <c r="F4407" s="187"/>
      <c r="G4407" s="119">
        <v>1</v>
      </c>
      <c r="H4407" s="119"/>
      <c r="I4407" s="119"/>
      <c r="J4407" s="119">
        <v>4</v>
      </c>
      <c r="K4407" s="217">
        <v>45517</v>
      </c>
      <c r="L4407" s="217">
        <v>45517</v>
      </c>
      <c r="M4407" s="217">
        <v>45517</v>
      </c>
      <c r="N4407" s="115"/>
      <c r="O4407" s="115" t="s">
        <v>1685</v>
      </c>
      <c r="P4407" s="115">
        <f t="shared" si="207"/>
        <v>8</v>
      </c>
      <c r="Q4407" s="115">
        <f t="shared" si="208"/>
        <v>2024</v>
      </c>
      <c r="R4407" s="115"/>
      <c r="S4407" s="115" t="str">
        <f t="shared" si="205"/>
        <v>TTB</v>
      </c>
      <c r="T4407" s="115" t="str">
        <f>IFERROR(VLOOKUP(S4407,[1]LOKASI!$B$4:$D$19,2,0),"-")</f>
        <v>DISTRIK II</v>
      </c>
      <c r="U4407" s="216"/>
      <c r="V4407" s="216"/>
      <c r="W4407" s="215"/>
    </row>
    <row r="4408" spans="2:23" ht="69.75" hidden="1" customHeight="1" x14ac:dyDescent="0.35">
      <c r="B4408" s="115">
        <f t="shared" si="206"/>
        <v>4403</v>
      </c>
      <c r="C4408" s="115" t="s">
        <v>1755</v>
      </c>
      <c r="D4408" s="185" t="s">
        <v>7661</v>
      </c>
      <c r="E4408" s="186"/>
      <c r="F4408" s="187"/>
      <c r="G4408" s="119"/>
      <c r="H4408" s="119"/>
      <c r="I4408" s="119"/>
      <c r="J4408" s="119">
        <v>18</v>
      </c>
      <c r="K4408" s="217">
        <v>45518</v>
      </c>
      <c r="L4408" s="217">
        <v>45518</v>
      </c>
      <c r="M4408" s="217">
        <v>45518</v>
      </c>
      <c r="N4408" s="115"/>
      <c r="O4408" s="115" t="s">
        <v>2644</v>
      </c>
      <c r="P4408" s="115">
        <f t="shared" si="207"/>
        <v>8</v>
      </c>
      <c r="Q4408" s="115">
        <f t="shared" si="208"/>
        <v>2024</v>
      </c>
      <c r="R4408" s="115"/>
      <c r="S4408" s="115" t="str">
        <f t="shared" si="205"/>
        <v>GNK</v>
      </c>
      <c r="T4408" s="115" t="str">
        <f>IFERROR(VLOOKUP(S4408,[1]LOKASI!$B$4:$D$19,2,0),"-")</f>
        <v>DISTRIK I</v>
      </c>
      <c r="U4408" s="216"/>
      <c r="V4408" s="216"/>
      <c r="W4408" s="215"/>
    </row>
    <row r="4409" spans="2:23" ht="69.75" hidden="1" customHeight="1" x14ac:dyDescent="0.35">
      <c r="B4409" s="115">
        <f t="shared" si="206"/>
        <v>4404</v>
      </c>
      <c r="C4409" s="115" t="s">
        <v>1755</v>
      </c>
      <c r="D4409" s="185" t="s">
        <v>7662</v>
      </c>
      <c r="E4409" s="186"/>
      <c r="F4409" s="187"/>
      <c r="G4409" s="119"/>
      <c r="H4409" s="119"/>
      <c r="I4409" s="119"/>
      <c r="J4409" s="119"/>
      <c r="K4409" s="217">
        <v>45431</v>
      </c>
      <c r="L4409" s="217">
        <v>45431</v>
      </c>
      <c r="M4409" s="217">
        <v>45518</v>
      </c>
      <c r="N4409" s="115"/>
      <c r="O4409" s="115" t="s">
        <v>1316</v>
      </c>
      <c r="P4409" s="115">
        <f t="shared" si="207"/>
        <v>8</v>
      </c>
      <c r="Q4409" s="115">
        <f t="shared" si="208"/>
        <v>2024</v>
      </c>
      <c r="R4409" s="115"/>
      <c r="S4409" s="115" t="str">
        <f t="shared" si="205"/>
        <v xml:space="preserve">SP </v>
      </c>
      <c r="T4409" s="115" t="str">
        <f>IFERROR(VLOOKUP(S4409,[1]LOKASI!$B$4:$D$19,2,0),"-")</f>
        <v>-</v>
      </c>
      <c r="U4409" s="216"/>
      <c r="V4409" s="216"/>
      <c r="W4409" s="215"/>
    </row>
    <row r="4410" spans="2:23" ht="69.75" hidden="1" customHeight="1" x14ac:dyDescent="0.35">
      <c r="B4410" s="115">
        <f t="shared" si="206"/>
        <v>4405</v>
      </c>
      <c r="C4410" s="115" t="s">
        <v>1755</v>
      </c>
      <c r="D4410" s="185" t="s">
        <v>7663</v>
      </c>
      <c r="E4410" s="186"/>
      <c r="F4410" s="187"/>
      <c r="G4410" s="119"/>
      <c r="H4410" s="119"/>
      <c r="I4410" s="119"/>
      <c r="J4410" s="119"/>
      <c r="K4410" s="217">
        <v>45516</v>
      </c>
      <c r="L4410" s="217">
        <v>45516</v>
      </c>
      <c r="M4410" s="217">
        <v>45518</v>
      </c>
      <c r="N4410" s="115"/>
      <c r="O4410" s="115" t="s">
        <v>1307</v>
      </c>
      <c r="P4410" s="115">
        <f t="shared" si="207"/>
        <v>8</v>
      </c>
      <c r="Q4410" s="115">
        <f t="shared" si="208"/>
        <v>2024</v>
      </c>
      <c r="R4410" s="115"/>
      <c r="S4410" s="115" t="str">
        <f t="shared" si="205"/>
        <v xml:space="preserve">SP </v>
      </c>
      <c r="T4410" s="115" t="str">
        <f>IFERROR(VLOOKUP(S4410,[1]LOKASI!$B$4:$D$19,2,0),"-")</f>
        <v>-</v>
      </c>
      <c r="U4410" s="216"/>
      <c r="V4410" s="216"/>
      <c r="W4410" s="215"/>
    </row>
    <row r="4411" spans="2:23" ht="69.75" hidden="1" customHeight="1" x14ac:dyDescent="0.35">
      <c r="B4411" s="115">
        <f t="shared" si="206"/>
        <v>4406</v>
      </c>
      <c r="C4411" s="115" t="s">
        <v>1300</v>
      </c>
      <c r="D4411" s="185" t="s">
        <v>7664</v>
      </c>
      <c r="E4411" s="186"/>
      <c r="F4411" s="187"/>
      <c r="G4411" s="119"/>
      <c r="H4411" s="119"/>
      <c r="I4411" s="119"/>
      <c r="J4411" s="119"/>
      <c r="K4411" s="217">
        <v>45517</v>
      </c>
      <c r="L4411" s="217">
        <v>45517</v>
      </c>
      <c r="M4411" s="217">
        <v>45518</v>
      </c>
      <c r="N4411" s="115"/>
      <c r="O4411" s="115" t="s">
        <v>6567</v>
      </c>
      <c r="P4411" s="115">
        <f t="shared" si="207"/>
        <v>8</v>
      </c>
      <c r="Q4411" s="115">
        <f t="shared" si="208"/>
        <v>2024</v>
      </c>
      <c r="R4411" s="115"/>
      <c r="S4411" s="115" t="str">
        <f t="shared" si="205"/>
        <v>PDW - PPP</v>
      </c>
      <c r="T4411" s="115" t="str">
        <f>IFERROR(VLOOKUP(S4411,[1]LOKASI!$B$4:$D$19,2,0),"-")</f>
        <v>-</v>
      </c>
      <c r="U4411" s="216"/>
      <c r="V4411" s="216"/>
      <c r="W4411" s="215"/>
    </row>
    <row r="4412" spans="2:23" ht="69.75" hidden="1" customHeight="1" x14ac:dyDescent="0.35">
      <c r="B4412" s="115">
        <f t="shared" si="206"/>
        <v>4407</v>
      </c>
      <c r="C4412" s="115" t="s">
        <v>1755</v>
      </c>
      <c r="D4412" s="185" t="s">
        <v>7665</v>
      </c>
      <c r="E4412" s="186"/>
      <c r="F4412" s="187"/>
      <c r="G4412" s="119">
        <v>1</v>
      </c>
      <c r="H4412" s="119"/>
      <c r="I4412" s="119">
        <v>1</v>
      </c>
      <c r="J4412" s="119"/>
      <c r="K4412" s="217">
        <v>45519</v>
      </c>
      <c r="L4412" s="217">
        <v>45519</v>
      </c>
      <c r="M4412" s="217">
        <v>45519</v>
      </c>
      <c r="N4412" s="115"/>
      <c r="O4412" s="115" t="s">
        <v>1560</v>
      </c>
      <c r="P4412" s="115">
        <f t="shared" si="207"/>
        <v>8</v>
      </c>
      <c r="Q4412" s="115">
        <f t="shared" si="208"/>
        <v>2024</v>
      </c>
      <c r="R4412" s="115"/>
      <c r="S4412" s="115" t="str">
        <f t="shared" si="205"/>
        <v xml:space="preserve">SP </v>
      </c>
      <c r="T4412" s="115" t="str">
        <f>IFERROR(VLOOKUP(S4412,[1]LOKASI!$B$4:$D$19,2,0),"-")</f>
        <v>-</v>
      </c>
      <c r="U4412" s="216"/>
      <c r="V4412" s="216"/>
      <c r="W4412" s="215"/>
    </row>
    <row r="4413" spans="2:23" ht="69.75" hidden="1" customHeight="1" x14ac:dyDescent="0.35">
      <c r="B4413" s="115">
        <f t="shared" si="206"/>
        <v>4408</v>
      </c>
      <c r="C4413" s="115" t="s">
        <v>1755</v>
      </c>
      <c r="D4413" s="185" t="s">
        <v>7666</v>
      </c>
      <c r="E4413" s="186"/>
      <c r="F4413" s="187"/>
      <c r="G4413" s="119"/>
      <c r="H4413" s="119"/>
      <c r="I4413" s="119"/>
      <c r="J4413" s="119"/>
      <c r="K4413" s="217">
        <v>45519</v>
      </c>
      <c r="L4413" s="217">
        <v>45519</v>
      </c>
      <c r="M4413" s="217">
        <v>45519</v>
      </c>
      <c r="N4413" s="115"/>
      <c r="O4413" s="115" t="s">
        <v>1307</v>
      </c>
      <c r="P4413" s="115">
        <f t="shared" si="207"/>
        <v>8</v>
      </c>
      <c r="Q4413" s="115">
        <f t="shared" si="208"/>
        <v>2024</v>
      </c>
      <c r="R4413" s="115"/>
      <c r="S4413" s="115" t="str">
        <f t="shared" si="205"/>
        <v xml:space="preserve">SP </v>
      </c>
      <c r="T4413" s="115" t="str">
        <f>IFERROR(VLOOKUP(S4413,[1]LOKASI!$B$4:$D$19,2,0),"-")</f>
        <v>-</v>
      </c>
      <c r="U4413" s="216"/>
      <c r="V4413" s="216"/>
      <c r="W4413" s="215"/>
    </row>
    <row r="4414" spans="2:23" ht="69.75" hidden="1" customHeight="1" x14ac:dyDescent="0.35">
      <c r="B4414" s="115">
        <f t="shared" si="206"/>
        <v>4409</v>
      </c>
      <c r="C4414" s="115" t="s">
        <v>1755</v>
      </c>
      <c r="D4414" s="185" t="s">
        <v>7667</v>
      </c>
      <c r="E4414" s="186"/>
      <c r="F4414" s="187"/>
      <c r="G4414" s="119"/>
      <c r="H4414" s="119"/>
      <c r="I4414" s="119"/>
      <c r="J4414" s="119"/>
      <c r="K4414" s="217">
        <v>45520</v>
      </c>
      <c r="L4414" s="217">
        <v>45520</v>
      </c>
      <c r="M4414" s="217">
        <v>45520</v>
      </c>
      <c r="N4414" s="115"/>
      <c r="O4414" s="115" t="s">
        <v>7668</v>
      </c>
      <c r="P4414" s="115">
        <f t="shared" si="207"/>
        <v>8</v>
      </c>
      <c r="Q4414" s="115">
        <f t="shared" si="208"/>
        <v>2024</v>
      </c>
      <c r="R4414" s="115"/>
      <c r="S4414" s="115" t="str">
        <f t="shared" si="205"/>
        <v>TTB</v>
      </c>
      <c r="T4414" s="115" t="str">
        <f>IFERROR(VLOOKUP(S4414,[1]LOKASI!$B$4:$D$19,2,0),"-")</f>
        <v>DISTRIK II</v>
      </c>
      <c r="U4414" s="216"/>
      <c r="V4414" s="216"/>
      <c r="W4414" s="215"/>
    </row>
    <row r="4415" spans="2:23" ht="69.75" hidden="1" customHeight="1" x14ac:dyDescent="0.35">
      <c r="B4415" s="115">
        <f t="shared" si="206"/>
        <v>4410</v>
      </c>
      <c r="C4415" s="115" t="s">
        <v>1755</v>
      </c>
      <c r="D4415" s="185" t="s">
        <v>7669</v>
      </c>
      <c r="E4415" s="186"/>
      <c r="F4415" s="187"/>
      <c r="G4415" s="119"/>
      <c r="H4415" s="119"/>
      <c r="I4415" s="119"/>
      <c r="J4415" s="119"/>
      <c r="K4415" s="217">
        <v>45512</v>
      </c>
      <c r="L4415" s="217">
        <v>45512</v>
      </c>
      <c r="M4415" s="217">
        <v>45520</v>
      </c>
      <c r="N4415" s="115"/>
      <c r="O4415" s="115" t="s">
        <v>1438</v>
      </c>
      <c r="P4415" s="115">
        <f t="shared" si="207"/>
        <v>8</v>
      </c>
      <c r="Q4415" s="115">
        <f t="shared" si="208"/>
        <v>2024</v>
      </c>
      <c r="R4415" s="115"/>
      <c r="S4415" s="115" t="str">
        <f t="shared" si="205"/>
        <v xml:space="preserve">SP </v>
      </c>
      <c r="T4415" s="115" t="str">
        <f>IFERROR(VLOOKUP(S4415,[1]LOKASI!$B$4:$D$19,2,0),"-")</f>
        <v>-</v>
      </c>
      <c r="U4415" s="216"/>
      <c r="V4415" s="216"/>
      <c r="W4415" s="215"/>
    </row>
    <row r="4416" spans="2:23" ht="69.75" hidden="1" customHeight="1" x14ac:dyDescent="0.35">
      <c r="B4416" s="115">
        <f t="shared" si="206"/>
        <v>4411</v>
      </c>
      <c r="C4416" s="115" t="s">
        <v>1755</v>
      </c>
      <c r="D4416" s="185" t="s">
        <v>7670</v>
      </c>
      <c r="E4416" s="186"/>
      <c r="F4416" s="187"/>
      <c r="G4416" s="119"/>
      <c r="H4416" s="119"/>
      <c r="I4416" s="119"/>
      <c r="J4416" s="119"/>
      <c r="K4416" s="217">
        <v>45521</v>
      </c>
      <c r="L4416" s="217">
        <v>45521</v>
      </c>
      <c r="M4416" s="217">
        <v>45521</v>
      </c>
      <c r="N4416" s="115"/>
      <c r="O4416" s="115" t="s">
        <v>1441</v>
      </c>
      <c r="P4416" s="115">
        <f t="shared" si="207"/>
        <v>8</v>
      </c>
      <c r="Q4416" s="115">
        <f t="shared" si="208"/>
        <v>2024</v>
      </c>
      <c r="R4416" s="115"/>
      <c r="S4416" s="115" t="str">
        <f t="shared" ref="S4416:S4479" si="209">IF(C4416="TRUNKLINE",LEFT(O4416,14),IF(C4416="PIPING",LEFT(O4416,13),LEFT(O4416,3)))</f>
        <v>KAG</v>
      </c>
      <c r="T4416" s="115" t="str">
        <f>IFERROR(VLOOKUP(S4416,[1]LOKASI!$B$4:$D$19,2,0),"-")</f>
        <v>DISTRIK III</v>
      </c>
      <c r="U4416" s="216"/>
      <c r="V4416" s="216"/>
      <c r="W4416" s="215"/>
    </row>
    <row r="4417" spans="2:23" ht="69.75" hidden="1" customHeight="1" x14ac:dyDescent="0.35">
      <c r="B4417" s="115">
        <f t="shared" si="206"/>
        <v>4412</v>
      </c>
      <c r="C4417" s="115" t="s">
        <v>1755</v>
      </c>
      <c r="D4417" s="185" t="s">
        <v>7671</v>
      </c>
      <c r="E4417" s="186"/>
      <c r="F4417" s="187"/>
      <c r="G4417" s="119"/>
      <c r="H4417" s="119"/>
      <c r="I4417" s="119"/>
      <c r="J4417" s="119"/>
      <c r="K4417" s="217">
        <v>45522</v>
      </c>
      <c r="L4417" s="217">
        <v>45522</v>
      </c>
      <c r="M4417" s="217">
        <v>45522</v>
      </c>
      <c r="N4417" s="115"/>
      <c r="O4417" s="115" t="s">
        <v>4188</v>
      </c>
      <c r="P4417" s="115">
        <f t="shared" si="207"/>
        <v>8</v>
      </c>
      <c r="Q4417" s="115">
        <f t="shared" si="208"/>
        <v>2024</v>
      </c>
      <c r="R4417" s="115"/>
      <c r="S4417" s="115" t="str">
        <f t="shared" si="209"/>
        <v>OGN</v>
      </c>
      <c r="T4417" s="115" t="str">
        <f>IFERROR(VLOOKUP(S4417,[1]LOKASI!$B$4:$D$19,2,0),"-")</f>
        <v>DISTRIK II</v>
      </c>
      <c r="U4417" s="216"/>
      <c r="V4417" s="216"/>
      <c r="W4417" s="215"/>
    </row>
    <row r="4418" spans="2:23" ht="69.75" hidden="1" customHeight="1" x14ac:dyDescent="0.35">
      <c r="B4418" s="115">
        <f t="shared" si="206"/>
        <v>4413</v>
      </c>
      <c r="C4418" s="115" t="s">
        <v>1755</v>
      </c>
      <c r="D4418" s="185" t="s">
        <v>7672</v>
      </c>
      <c r="E4418" s="186"/>
      <c r="F4418" s="187"/>
      <c r="G4418" s="119"/>
      <c r="H4418" s="119"/>
      <c r="I4418" s="119"/>
      <c r="J4418" s="119"/>
      <c r="K4418" s="217">
        <v>45521</v>
      </c>
      <c r="L4418" s="217">
        <v>45521</v>
      </c>
      <c r="M4418" s="217">
        <v>45522</v>
      </c>
      <c r="N4418" s="115"/>
      <c r="O4418" s="115" t="s">
        <v>1441</v>
      </c>
      <c r="P4418" s="115">
        <f t="shared" si="207"/>
        <v>8</v>
      </c>
      <c r="Q4418" s="115">
        <f t="shared" si="208"/>
        <v>2024</v>
      </c>
      <c r="R4418" s="115"/>
      <c r="S4418" s="115" t="str">
        <f t="shared" si="209"/>
        <v>KAG</v>
      </c>
      <c r="T4418" s="115" t="str">
        <f>IFERROR(VLOOKUP(S4418,[1]LOKASI!$B$4:$D$19,2,0),"-")</f>
        <v>DISTRIK III</v>
      </c>
      <c r="U4418" s="216"/>
      <c r="V4418" s="216"/>
      <c r="W4418" s="215"/>
    </row>
    <row r="4419" spans="2:23" ht="69.75" hidden="1" customHeight="1" x14ac:dyDescent="0.35">
      <c r="B4419" s="115">
        <f t="shared" si="206"/>
        <v>4414</v>
      </c>
      <c r="C4419" s="115" t="s">
        <v>1755</v>
      </c>
      <c r="D4419" s="185" t="s">
        <v>7673</v>
      </c>
      <c r="E4419" s="186"/>
      <c r="F4419" s="187"/>
      <c r="G4419" s="119"/>
      <c r="H4419" s="119"/>
      <c r="I4419" s="119"/>
      <c r="J4419" s="119">
        <v>10</v>
      </c>
      <c r="K4419" s="217">
        <v>45523</v>
      </c>
      <c r="L4419" s="217">
        <v>45523</v>
      </c>
      <c r="M4419" s="217">
        <v>45523</v>
      </c>
      <c r="N4419" s="115"/>
      <c r="O4419" s="115" t="s">
        <v>1508</v>
      </c>
      <c r="P4419" s="115">
        <f t="shared" si="207"/>
        <v>8</v>
      </c>
      <c r="Q4419" s="115">
        <f t="shared" si="208"/>
        <v>2024</v>
      </c>
      <c r="R4419" s="115"/>
      <c r="S4419" s="115" t="str">
        <f t="shared" si="209"/>
        <v>PMB</v>
      </c>
      <c r="T4419" s="115" t="str">
        <f>IFERROR(VLOOKUP(S4419,[1]LOKASI!$B$4:$D$19,2,0),"-")</f>
        <v>DISTRIK I</v>
      </c>
      <c r="U4419" s="216"/>
      <c r="V4419" s="216"/>
      <c r="W4419" s="215"/>
    </row>
    <row r="4420" spans="2:23" ht="69.75" hidden="1" customHeight="1" x14ac:dyDescent="0.35">
      <c r="B4420" s="115">
        <f t="shared" si="206"/>
        <v>4415</v>
      </c>
      <c r="C4420" s="115" t="s">
        <v>1755</v>
      </c>
      <c r="D4420" s="185" t="s">
        <v>7674</v>
      </c>
      <c r="E4420" s="186"/>
      <c r="F4420" s="187"/>
      <c r="G4420" s="119">
        <v>1</v>
      </c>
      <c r="H4420" s="119"/>
      <c r="I4420" s="119"/>
      <c r="J4420" s="119">
        <v>12</v>
      </c>
      <c r="K4420" s="217">
        <v>45523</v>
      </c>
      <c r="L4420" s="217">
        <v>45523</v>
      </c>
      <c r="M4420" s="217">
        <v>45523</v>
      </c>
      <c r="N4420" s="115"/>
      <c r="O4420" s="115" t="s">
        <v>1674</v>
      </c>
      <c r="P4420" s="115">
        <f t="shared" si="207"/>
        <v>8</v>
      </c>
      <c r="Q4420" s="115">
        <f t="shared" si="208"/>
        <v>2024</v>
      </c>
      <c r="R4420" s="115"/>
      <c r="S4420" s="115" t="str">
        <f t="shared" si="209"/>
        <v>TTB</v>
      </c>
      <c r="T4420" s="115" t="str">
        <f>IFERROR(VLOOKUP(S4420,[1]LOKASI!$B$4:$D$19,2,0),"-")</f>
        <v>DISTRIK II</v>
      </c>
      <c r="U4420" s="216"/>
      <c r="V4420" s="216"/>
      <c r="W4420" s="215"/>
    </row>
    <row r="4421" spans="2:23" ht="69.75" hidden="1" customHeight="1" x14ac:dyDescent="0.35">
      <c r="B4421" s="115">
        <f t="shared" si="206"/>
        <v>4416</v>
      </c>
      <c r="C4421" s="115" t="s">
        <v>1755</v>
      </c>
      <c r="D4421" s="185" t="s">
        <v>7675</v>
      </c>
      <c r="E4421" s="186"/>
      <c r="F4421" s="187"/>
      <c r="G4421" s="119"/>
      <c r="H4421" s="119"/>
      <c r="I4421" s="119"/>
      <c r="J4421" s="119">
        <v>48</v>
      </c>
      <c r="K4421" s="217">
        <v>45524</v>
      </c>
      <c r="L4421" s="217">
        <v>45524</v>
      </c>
      <c r="M4421" s="217">
        <v>45524</v>
      </c>
      <c r="N4421" s="115"/>
      <c r="O4421" s="115" t="s">
        <v>7676</v>
      </c>
      <c r="P4421" s="115">
        <f t="shared" si="207"/>
        <v>8</v>
      </c>
      <c r="Q4421" s="115">
        <f t="shared" si="208"/>
        <v>2024</v>
      </c>
      <c r="R4421" s="115"/>
      <c r="S4421" s="115" t="str">
        <f t="shared" si="209"/>
        <v>KAG</v>
      </c>
      <c r="T4421" s="115" t="str">
        <f>IFERROR(VLOOKUP(S4421,[1]LOKASI!$B$4:$D$19,2,0),"-")</f>
        <v>DISTRIK III</v>
      </c>
      <c r="U4421" s="216"/>
      <c r="V4421" s="216"/>
      <c r="W4421" s="215"/>
    </row>
    <row r="4422" spans="2:23" ht="69.75" hidden="1" customHeight="1" x14ac:dyDescent="0.35">
      <c r="B4422" s="115">
        <f t="shared" si="206"/>
        <v>4417</v>
      </c>
      <c r="C4422" s="115" t="s">
        <v>1755</v>
      </c>
      <c r="D4422" s="185" t="s">
        <v>7677</v>
      </c>
      <c r="E4422" s="186"/>
      <c r="F4422" s="187"/>
      <c r="G4422" s="119">
        <v>1</v>
      </c>
      <c r="H4422" s="119"/>
      <c r="I4422" s="119">
        <v>1</v>
      </c>
      <c r="J4422" s="119"/>
      <c r="K4422" s="217">
        <v>45524</v>
      </c>
      <c r="L4422" s="217">
        <v>45524</v>
      </c>
      <c r="M4422" s="217">
        <v>45524</v>
      </c>
      <c r="N4422" s="115"/>
      <c r="O4422" s="115" t="s">
        <v>1440</v>
      </c>
      <c r="P4422" s="115">
        <f t="shared" si="207"/>
        <v>8</v>
      </c>
      <c r="Q4422" s="115">
        <f t="shared" si="208"/>
        <v>2024</v>
      </c>
      <c r="R4422" s="115"/>
      <c r="S4422" s="115" t="str">
        <f t="shared" si="209"/>
        <v>KAG</v>
      </c>
      <c r="T4422" s="115" t="str">
        <f>IFERROR(VLOOKUP(S4422,[1]LOKASI!$B$4:$D$19,2,0),"-")</f>
        <v>DISTRIK III</v>
      </c>
      <c r="U4422" s="216"/>
      <c r="V4422" s="216"/>
      <c r="W4422" s="215"/>
    </row>
    <row r="4423" spans="2:23" ht="69.75" hidden="1" customHeight="1" x14ac:dyDescent="0.35">
      <c r="B4423" s="115">
        <f t="shared" si="206"/>
        <v>4418</v>
      </c>
      <c r="C4423" s="115" t="s">
        <v>1755</v>
      </c>
      <c r="D4423" s="185" t="s">
        <v>7678</v>
      </c>
      <c r="E4423" s="186"/>
      <c r="F4423" s="187"/>
      <c r="G4423" s="119"/>
      <c r="H4423" s="119"/>
      <c r="I4423" s="119"/>
      <c r="J4423" s="119">
        <v>24</v>
      </c>
      <c r="K4423" s="217">
        <v>45525</v>
      </c>
      <c r="L4423" s="217">
        <v>45525</v>
      </c>
      <c r="M4423" s="217">
        <v>45525</v>
      </c>
      <c r="N4423" s="115"/>
      <c r="O4423" s="115" t="s">
        <v>644</v>
      </c>
      <c r="P4423" s="115">
        <f t="shared" si="207"/>
        <v>8</v>
      </c>
      <c r="Q4423" s="115">
        <f t="shared" si="208"/>
        <v>2024</v>
      </c>
      <c r="R4423" s="115"/>
      <c r="S4423" s="115" t="str">
        <f t="shared" si="209"/>
        <v>TLJ</v>
      </c>
      <c r="T4423" s="115" t="str">
        <f>IFERROR(VLOOKUP(S4423,[1]LOKASI!$B$4:$D$19,2,0),"-")</f>
        <v>DISTRIK I</v>
      </c>
      <c r="U4423" s="216"/>
      <c r="V4423" s="216"/>
      <c r="W4423" s="215"/>
    </row>
    <row r="4424" spans="2:23" ht="69.75" hidden="1" customHeight="1" x14ac:dyDescent="0.35">
      <c r="B4424" s="115">
        <f t="shared" ref="B4424:B4487" si="210">B4423+1</f>
        <v>4419</v>
      </c>
      <c r="C4424" s="115" t="s">
        <v>1755</v>
      </c>
      <c r="D4424" s="185" t="s">
        <v>7679</v>
      </c>
      <c r="E4424" s="186"/>
      <c r="F4424" s="187"/>
      <c r="G4424" s="119"/>
      <c r="H4424" s="119"/>
      <c r="I4424" s="119"/>
      <c r="J4424" s="119"/>
      <c r="K4424" s="217">
        <v>45525</v>
      </c>
      <c r="L4424" s="217">
        <v>45525</v>
      </c>
      <c r="M4424" s="217">
        <v>45525</v>
      </c>
      <c r="N4424" s="115"/>
      <c r="O4424" s="115" t="s">
        <v>1960</v>
      </c>
      <c r="P4424" s="115">
        <f t="shared" si="207"/>
        <v>8</v>
      </c>
      <c r="Q4424" s="115">
        <f t="shared" si="208"/>
        <v>2024</v>
      </c>
      <c r="R4424" s="115"/>
      <c r="S4424" s="115" t="str">
        <f t="shared" si="209"/>
        <v>SKG</v>
      </c>
      <c r="T4424" s="115" t="str">
        <f>IFERROR(VLOOKUP(S4424,[1]LOKASI!$B$4:$D$19,2,0),"-")</f>
        <v>-</v>
      </c>
      <c r="U4424" s="216"/>
      <c r="V4424" s="216"/>
      <c r="W4424" s="215"/>
    </row>
    <row r="4425" spans="2:23" ht="69.75" hidden="1" customHeight="1" x14ac:dyDescent="0.35">
      <c r="B4425" s="115">
        <f t="shared" si="210"/>
        <v>4420</v>
      </c>
      <c r="C4425" s="115" t="s">
        <v>1755</v>
      </c>
      <c r="D4425" s="185" t="s">
        <v>7680</v>
      </c>
      <c r="E4425" s="186"/>
      <c r="F4425" s="187"/>
      <c r="G4425" s="119"/>
      <c r="H4425" s="119"/>
      <c r="I4425" s="119"/>
      <c r="J4425" s="119"/>
      <c r="K4425" s="217">
        <v>45525</v>
      </c>
      <c r="L4425" s="217">
        <v>45525</v>
      </c>
      <c r="M4425" s="217">
        <v>45525</v>
      </c>
      <c r="N4425" s="115"/>
      <c r="O4425" s="115" t="s">
        <v>1467</v>
      </c>
      <c r="P4425" s="115">
        <f t="shared" si="207"/>
        <v>8</v>
      </c>
      <c r="Q4425" s="115">
        <f t="shared" si="208"/>
        <v>2024</v>
      </c>
      <c r="R4425" s="115"/>
      <c r="S4425" s="115" t="str">
        <f t="shared" si="209"/>
        <v>LBK</v>
      </c>
      <c r="T4425" s="115" t="str">
        <f>IFERROR(VLOOKUP(S4425,[1]LOKASI!$B$4:$D$19,2,0),"-")</f>
        <v>DISTRIK I</v>
      </c>
      <c r="U4425" s="216"/>
      <c r="V4425" s="216"/>
      <c r="W4425" s="215"/>
    </row>
    <row r="4426" spans="2:23" ht="69.75" hidden="1" customHeight="1" x14ac:dyDescent="0.35">
      <c r="B4426" s="115">
        <f t="shared" si="210"/>
        <v>4421</v>
      </c>
      <c r="C4426" s="115" t="s">
        <v>1300</v>
      </c>
      <c r="D4426" s="185" t="s">
        <v>7681</v>
      </c>
      <c r="E4426" s="186"/>
      <c r="F4426" s="187"/>
      <c r="G4426" s="119">
        <v>2</v>
      </c>
      <c r="H4426" s="119"/>
      <c r="I4426" s="119">
        <v>1</v>
      </c>
      <c r="J4426" s="119">
        <v>6</v>
      </c>
      <c r="K4426" s="217">
        <v>45525</v>
      </c>
      <c r="L4426" s="217">
        <v>45525</v>
      </c>
      <c r="M4426" s="217">
        <v>45525</v>
      </c>
      <c r="N4426" s="115"/>
      <c r="O4426" s="115" t="s">
        <v>7682</v>
      </c>
      <c r="P4426" s="115">
        <f t="shared" si="207"/>
        <v>8</v>
      </c>
      <c r="Q4426" s="115">
        <f t="shared" si="208"/>
        <v>2024</v>
      </c>
      <c r="R4426" s="115"/>
      <c r="S4426" s="115" t="str">
        <f t="shared" si="209"/>
        <v>TSM</v>
      </c>
      <c r="T4426" s="115" t="str">
        <f>IFERROR(VLOOKUP(S4426,[1]LOKASI!$B$4:$D$19,2,0),"-")</f>
        <v>DISTRIK III</v>
      </c>
      <c r="U4426" s="216"/>
      <c r="V4426" s="216"/>
      <c r="W4426" s="215"/>
    </row>
    <row r="4427" spans="2:23" ht="69.75" hidden="1" customHeight="1" x14ac:dyDescent="0.35">
      <c r="B4427" s="115">
        <f t="shared" si="210"/>
        <v>4422</v>
      </c>
      <c r="C4427" s="115" t="s">
        <v>1755</v>
      </c>
      <c r="D4427" s="185" t="s">
        <v>7683</v>
      </c>
      <c r="E4427" s="186"/>
      <c r="F4427" s="187"/>
      <c r="G4427" s="119">
        <v>1</v>
      </c>
      <c r="H4427" s="119"/>
      <c r="I4427" s="119">
        <v>1</v>
      </c>
      <c r="J4427" s="119"/>
      <c r="K4427" s="217">
        <v>45526</v>
      </c>
      <c r="L4427" s="217">
        <v>45526</v>
      </c>
      <c r="M4427" s="217">
        <v>45526</v>
      </c>
      <c r="N4427" s="115"/>
      <c r="O4427" s="115" t="s">
        <v>1332</v>
      </c>
      <c r="P4427" s="115">
        <f t="shared" si="207"/>
        <v>8</v>
      </c>
      <c r="Q4427" s="115">
        <f t="shared" si="208"/>
        <v>2024</v>
      </c>
      <c r="R4427" s="115"/>
      <c r="S4427" s="115" t="str">
        <f t="shared" si="209"/>
        <v xml:space="preserve">SP </v>
      </c>
      <c r="T4427" s="115" t="str">
        <f>IFERROR(VLOOKUP(S4427,[1]LOKASI!$B$4:$D$19,2,0),"-")</f>
        <v>-</v>
      </c>
      <c r="U4427" s="216"/>
      <c r="V4427" s="216"/>
      <c r="W4427" s="215"/>
    </row>
    <row r="4428" spans="2:23" ht="69.75" hidden="1" customHeight="1" x14ac:dyDescent="0.35">
      <c r="B4428" s="115">
        <f t="shared" si="210"/>
        <v>4423</v>
      </c>
      <c r="C4428" s="115" t="s">
        <v>1755</v>
      </c>
      <c r="D4428" s="185" t="s">
        <v>7684</v>
      </c>
      <c r="E4428" s="186"/>
      <c r="F4428" s="187"/>
      <c r="G4428" s="119">
        <v>1</v>
      </c>
      <c r="H4428" s="119"/>
      <c r="I4428" s="119"/>
      <c r="J4428" s="119">
        <v>24</v>
      </c>
      <c r="K4428" s="217">
        <v>45526</v>
      </c>
      <c r="L4428" s="217">
        <v>45526</v>
      </c>
      <c r="M4428" s="217">
        <v>45526</v>
      </c>
      <c r="N4428" s="115"/>
      <c r="O4428" s="115" t="s">
        <v>1518</v>
      </c>
      <c r="P4428" s="115">
        <f t="shared" si="207"/>
        <v>8</v>
      </c>
      <c r="Q4428" s="115">
        <f t="shared" si="208"/>
        <v>2024</v>
      </c>
      <c r="R4428" s="115"/>
      <c r="S4428" s="115" t="str">
        <f t="shared" si="209"/>
        <v>PMB</v>
      </c>
      <c r="T4428" s="115" t="str">
        <f>IFERROR(VLOOKUP(S4428,[1]LOKASI!$B$4:$D$19,2,0),"-")</f>
        <v>DISTRIK I</v>
      </c>
      <c r="U4428" s="216"/>
      <c r="V4428" s="216"/>
      <c r="W4428" s="215"/>
    </row>
    <row r="4429" spans="2:23" ht="69.75" hidden="1" customHeight="1" x14ac:dyDescent="0.35">
      <c r="B4429" s="115">
        <f t="shared" si="210"/>
        <v>4424</v>
      </c>
      <c r="C4429" s="115" t="s">
        <v>1755</v>
      </c>
      <c r="D4429" s="185" t="s">
        <v>7685</v>
      </c>
      <c r="E4429" s="186"/>
      <c r="F4429" s="187"/>
      <c r="G4429" s="119">
        <v>1</v>
      </c>
      <c r="H4429" s="119"/>
      <c r="I4429" s="119">
        <v>1</v>
      </c>
      <c r="J4429" s="119"/>
      <c r="K4429" s="217">
        <v>45526</v>
      </c>
      <c r="L4429" s="217">
        <v>45526</v>
      </c>
      <c r="M4429" s="217">
        <v>45526</v>
      </c>
      <c r="N4429" s="115"/>
      <c r="O4429" s="115" t="s">
        <v>1519</v>
      </c>
      <c r="P4429" s="115">
        <f t="shared" ref="P4429:P4492" si="211">MONTH(M4429)</f>
        <v>8</v>
      </c>
      <c r="Q4429" s="115">
        <f t="shared" ref="Q4429:Q4492" si="212">YEAR(M4429)</f>
        <v>2024</v>
      </c>
      <c r="R4429" s="115"/>
      <c r="S4429" s="115" t="str">
        <f t="shared" si="209"/>
        <v>PMB</v>
      </c>
      <c r="T4429" s="115" t="str">
        <f>IFERROR(VLOOKUP(S4429,[1]LOKASI!$B$4:$D$19,2,0),"-")</f>
        <v>DISTRIK I</v>
      </c>
      <c r="U4429" s="216"/>
      <c r="V4429" s="216"/>
      <c r="W4429" s="215"/>
    </row>
    <row r="4430" spans="2:23" ht="69.75" hidden="1" customHeight="1" x14ac:dyDescent="0.35">
      <c r="B4430" s="115">
        <f t="shared" si="210"/>
        <v>4425</v>
      </c>
      <c r="C4430" s="115" t="s">
        <v>1755</v>
      </c>
      <c r="D4430" s="185" t="s">
        <v>7686</v>
      </c>
      <c r="E4430" s="186"/>
      <c r="F4430" s="187"/>
      <c r="G4430" s="119">
        <v>1</v>
      </c>
      <c r="H4430" s="119"/>
      <c r="I4430" s="119"/>
      <c r="J4430" s="119">
        <v>12</v>
      </c>
      <c r="K4430" s="217">
        <v>45526</v>
      </c>
      <c r="L4430" s="217">
        <v>45526</v>
      </c>
      <c r="M4430" s="217">
        <v>45526</v>
      </c>
      <c r="N4430" s="115"/>
      <c r="O4430" s="115" t="s">
        <v>644</v>
      </c>
      <c r="P4430" s="115">
        <f t="shared" si="211"/>
        <v>8</v>
      </c>
      <c r="Q4430" s="115">
        <f t="shared" si="212"/>
        <v>2024</v>
      </c>
      <c r="R4430" s="115"/>
      <c r="S4430" s="115" t="str">
        <f t="shared" si="209"/>
        <v>TLJ</v>
      </c>
      <c r="T4430" s="115" t="str">
        <f>IFERROR(VLOOKUP(S4430,[1]LOKASI!$B$4:$D$19,2,0),"-")</f>
        <v>DISTRIK I</v>
      </c>
      <c r="U4430" s="216"/>
      <c r="V4430" s="216"/>
      <c r="W4430" s="215"/>
    </row>
    <row r="4431" spans="2:23" ht="69.75" hidden="1" customHeight="1" x14ac:dyDescent="0.35">
      <c r="B4431" s="115">
        <f t="shared" si="210"/>
        <v>4426</v>
      </c>
      <c r="C4431" s="115" t="s">
        <v>1755</v>
      </c>
      <c r="D4431" s="116" t="s">
        <v>7687</v>
      </c>
      <c r="E4431" s="117"/>
      <c r="F4431" s="118"/>
      <c r="G4431" s="119">
        <v>1</v>
      </c>
      <c r="H4431" s="119"/>
      <c r="I4431" s="119"/>
      <c r="J4431" s="119">
        <v>12</v>
      </c>
      <c r="K4431" s="217">
        <v>45526</v>
      </c>
      <c r="L4431" s="217">
        <v>45526</v>
      </c>
      <c r="M4431" s="217">
        <v>45526</v>
      </c>
      <c r="N4431" s="115"/>
      <c r="O4431" s="115" t="s">
        <v>4188</v>
      </c>
      <c r="P4431" s="115">
        <f t="shared" si="211"/>
        <v>8</v>
      </c>
      <c r="Q4431" s="115">
        <f t="shared" si="212"/>
        <v>2024</v>
      </c>
      <c r="R4431" s="115"/>
      <c r="S4431" s="115" t="str">
        <f t="shared" si="209"/>
        <v>OGN</v>
      </c>
      <c r="T4431" s="115" t="str">
        <f>IFERROR(VLOOKUP(S4431,[1]LOKASI!$B$4:$D$19,2,0),"-")</f>
        <v>DISTRIK II</v>
      </c>
      <c r="U4431" s="216"/>
      <c r="V4431" s="216"/>
      <c r="W4431" s="215"/>
    </row>
    <row r="4432" spans="2:23" ht="69.75" hidden="1" customHeight="1" x14ac:dyDescent="0.35">
      <c r="B4432" s="115">
        <f t="shared" si="210"/>
        <v>4427</v>
      </c>
      <c r="C4432" s="115" t="s">
        <v>1755</v>
      </c>
      <c r="D4432" s="185" t="s">
        <v>7688</v>
      </c>
      <c r="E4432" s="186"/>
      <c r="F4432" s="187"/>
      <c r="G4432" s="119">
        <v>1</v>
      </c>
      <c r="H4432" s="119"/>
      <c r="I4432" s="119"/>
      <c r="J4432" s="119">
        <v>24</v>
      </c>
      <c r="K4432" s="217">
        <v>45526</v>
      </c>
      <c r="L4432" s="217">
        <v>45526</v>
      </c>
      <c r="M4432" s="217">
        <v>45526</v>
      </c>
      <c r="N4432" s="115"/>
      <c r="O4432" s="115" t="s">
        <v>1661</v>
      </c>
      <c r="P4432" s="115">
        <f t="shared" si="211"/>
        <v>8</v>
      </c>
      <c r="Q4432" s="115">
        <f t="shared" si="212"/>
        <v>2024</v>
      </c>
      <c r="R4432" s="115"/>
      <c r="S4432" s="115" t="str">
        <f t="shared" si="209"/>
        <v>TMT</v>
      </c>
      <c r="T4432" s="115" t="str">
        <f>IFERROR(VLOOKUP(S4432,[1]LOKASI!$B$4:$D$19,2,0),"-")</f>
        <v>DISTRIK II</v>
      </c>
      <c r="U4432" s="216"/>
      <c r="V4432" s="216"/>
      <c r="W4432" s="215"/>
    </row>
    <row r="4433" spans="2:23" ht="69.75" hidden="1" customHeight="1" x14ac:dyDescent="0.35">
      <c r="B4433" s="115">
        <f t="shared" si="210"/>
        <v>4428</v>
      </c>
      <c r="C4433" s="115" t="s">
        <v>1755</v>
      </c>
      <c r="D4433" s="185" t="s">
        <v>7689</v>
      </c>
      <c r="E4433" s="186"/>
      <c r="F4433" s="187"/>
      <c r="G4433" s="119">
        <v>1</v>
      </c>
      <c r="H4433" s="119"/>
      <c r="I4433" s="119"/>
      <c r="J4433" s="119">
        <v>6</v>
      </c>
      <c r="K4433" s="217">
        <v>45526</v>
      </c>
      <c r="L4433" s="217">
        <v>45526</v>
      </c>
      <c r="M4433" s="217">
        <v>45526</v>
      </c>
      <c r="N4433" s="115"/>
      <c r="O4433" s="115" t="s">
        <v>1781</v>
      </c>
      <c r="P4433" s="115">
        <f t="shared" si="211"/>
        <v>8</v>
      </c>
      <c r="Q4433" s="115">
        <f t="shared" si="212"/>
        <v>2024</v>
      </c>
      <c r="R4433" s="115"/>
      <c r="S4433" s="115" t="str">
        <f t="shared" si="209"/>
        <v>TMT</v>
      </c>
      <c r="T4433" s="115" t="str">
        <f>IFERROR(VLOOKUP(S4433,[1]LOKASI!$B$4:$D$19,2,0),"-")</f>
        <v>DISTRIK II</v>
      </c>
      <c r="U4433" s="216"/>
      <c r="V4433" s="216"/>
      <c r="W4433" s="215"/>
    </row>
    <row r="4434" spans="2:23" ht="69.75" hidden="1" customHeight="1" x14ac:dyDescent="0.35">
      <c r="B4434" s="115">
        <f t="shared" si="210"/>
        <v>4429</v>
      </c>
      <c r="C4434" s="115" t="s">
        <v>1755</v>
      </c>
      <c r="D4434" s="185" t="s">
        <v>7690</v>
      </c>
      <c r="E4434" s="186"/>
      <c r="F4434" s="187"/>
      <c r="G4434" s="119">
        <v>1</v>
      </c>
      <c r="H4434" s="119"/>
      <c r="I4434" s="119"/>
      <c r="J4434" s="119"/>
      <c r="K4434" s="217">
        <v>45526</v>
      </c>
      <c r="L4434" s="217">
        <v>45526</v>
      </c>
      <c r="M4434" s="217">
        <v>45526</v>
      </c>
      <c r="N4434" s="115"/>
      <c r="O4434" s="115" t="s">
        <v>7691</v>
      </c>
      <c r="P4434" s="115">
        <f t="shared" si="211"/>
        <v>8</v>
      </c>
      <c r="Q4434" s="115">
        <f t="shared" si="212"/>
        <v>2024</v>
      </c>
      <c r="R4434" s="115"/>
      <c r="S4434" s="115" t="str">
        <f t="shared" si="209"/>
        <v>AUR</v>
      </c>
      <c r="T4434" s="115" t="str">
        <f>IFERROR(VLOOKUP(S4434,[1]LOKASI!$B$4:$D$19,2,0),"-")</f>
        <v>DISTRIK III</v>
      </c>
      <c r="U4434" s="216"/>
      <c r="V4434" s="216"/>
      <c r="W4434" s="215"/>
    </row>
    <row r="4435" spans="2:23" ht="69.75" hidden="1" customHeight="1" x14ac:dyDescent="0.35">
      <c r="B4435" s="115">
        <f t="shared" si="210"/>
        <v>4430</v>
      </c>
      <c r="C4435" s="115" t="s">
        <v>1755</v>
      </c>
      <c r="D4435" s="116" t="s">
        <v>7692</v>
      </c>
      <c r="E4435" s="117"/>
      <c r="F4435" s="118"/>
      <c r="G4435" s="119"/>
      <c r="H4435" s="119"/>
      <c r="I4435" s="119"/>
      <c r="J4435" s="119"/>
      <c r="K4435" s="217">
        <v>45527</v>
      </c>
      <c r="L4435" s="217">
        <v>45527</v>
      </c>
      <c r="M4435" s="217">
        <v>45527</v>
      </c>
      <c r="N4435" s="115"/>
      <c r="O4435" s="115" t="s">
        <v>1466</v>
      </c>
      <c r="P4435" s="115">
        <f t="shared" si="211"/>
        <v>8</v>
      </c>
      <c r="Q4435" s="115">
        <f t="shared" si="212"/>
        <v>2024</v>
      </c>
      <c r="R4435" s="115"/>
      <c r="S4435" s="115" t="str">
        <f t="shared" si="209"/>
        <v>LBK</v>
      </c>
      <c r="T4435" s="115" t="str">
        <f>IFERROR(VLOOKUP(S4435,[1]LOKASI!$B$4:$D$19,2,0),"-")</f>
        <v>DISTRIK I</v>
      </c>
      <c r="U4435" s="216"/>
      <c r="V4435" s="216"/>
      <c r="W4435" s="215"/>
    </row>
    <row r="4436" spans="2:23" ht="69.75" hidden="1" customHeight="1" x14ac:dyDescent="0.35">
      <c r="B4436" s="115">
        <f t="shared" si="210"/>
        <v>4431</v>
      </c>
      <c r="C4436" s="115" t="s">
        <v>1755</v>
      </c>
      <c r="D4436" s="116" t="s">
        <v>7693</v>
      </c>
      <c r="E4436" s="117"/>
      <c r="F4436" s="118"/>
      <c r="G4436" s="119">
        <v>1</v>
      </c>
      <c r="H4436" s="119"/>
      <c r="I4436" s="119"/>
      <c r="J4436" s="119">
        <v>12</v>
      </c>
      <c r="K4436" s="217">
        <v>45527</v>
      </c>
      <c r="L4436" s="217">
        <v>45527</v>
      </c>
      <c r="M4436" s="217">
        <v>45527</v>
      </c>
      <c r="N4436" s="115"/>
      <c r="O4436" s="115" t="s">
        <v>1661</v>
      </c>
      <c r="P4436" s="115">
        <f t="shared" si="211"/>
        <v>8</v>
      </c>
      <c r="Q4436" s="115">
        <f t="shared" si="212"/>
        <v>2024</v>
      </c>
      <c r="R4436" s="115"/>
      <c r="S4436" s="115" t="str">
        <f t="shared" si="209"/>
        <v>TMT</v>
      </c>
      <c r="T4436" s="115" t="str">
        <f>IFERROR(VLOOKUP(S4436,[1]LOKASI!$B$4:$D$19,2,0),"-")</f>
        <v>DISTRIK II</v>
      </c>
      <c r="U4436" s="216"/>
      <c r="V4436" s="216"/>
      <c r="W4436" s="215"/>
    </row>
    <row r="4437" spans="2:23" ht="69.75" hidden="1" customHeight="1" x14ac:dyDescent="0.35">
      <c r="B4437" s="115">
        <f t="shared" si="210"/>
        <v>4432</v>
      </c>
      <c r="C4437" s="115" t="s">
        <v>1300</v>
      </c>
      <c r="D4437" s="116" t="s">
        <v>7694</v>
      </c>
      <c r="E4437" s="117"/>
      <c r="F4437" s="118"/>
      <c r="G4437" s="119"/>
      <c r="H4437" s="119"/>
      <c r="I4437" s="119"/>
      <c r="J4437" s="119"/>
      <c r="K4437" s="217">
        <v>45527</v>
      </c>
      <c r="L4437" s="217">
        <v>45527</v>
      </c>
      <c r="M4437" s="217">
        <v>45527</v>
      </c>
      <c r="N4437" s="115"/>
      <c r="O4437" s="115" t="s">
        <v>7682</v>
      </c>
      <c r="P4437" s="115">
        <f t="shared" si="211"/>
        <v>8</v>
      </c>
      <c r="Q4437" s="115">
        <f t="shared" si="212"/>
        <v>2024</v>
      </c>
      <c r="R4437" s="115"/>
      <c r="S4437" s="115" t="str">
        <f t="shared" si="209"/>
        <v>TSM</v>
      </c>
      <c r="T4437" s="115" t="str">
        <f>IFERROR(VLOOKUP(S4437,[1]LOKASI!$B$4:$D$19,2,0),"-")</f>
        <v>DISTRIK III</v>
      </c>
      <c r="U4437" s="216"/>
      <c r="V4437" s="216"/>
      <c r="W4437" s="215"/>
    </row>
    <row r="4438" spans="2:23" ht="69.75" hidden="1" customHeight="1" x14ac:dyDescent="0.35">
      <c r="B4438" s="115">
        <f t="shared" si="210"/>
        <v>4433</v>
      </c>
      <c r="C4438" s="115" t="s">
        <v>1755</v>
      </c>
      <c r="D4438" s="185" t="s">
        <v>7695</v>
      </c>
      <c r="E4438" s="186"/>
      <c r="F4438" s="187"/>
      <c r="G4438" s="119"/>
      <c r="H4438" s="119"/>
      <c r="I4438" s="119"/>
      <c r="J4438" s="119"/>
      <c r="K4438" s="217">
        <v>45524</v>
      </c>
      <c r="L4438" s="217">
        <v>45524</v>
      </c>
      <c r="M4438" s="217">
        <v>45528</v>
      </c>
      <c r="N4438" s="115"/>
      <c r="O4438" s="115" t="s">
        <v>1547</v>
      </c>
      <c r="P4438" s="115">
        <f t="shared" si="211"/>
        <v>8</v>
      </c>
      <c r="Q4438" s="115">
        <f t="shared" si="212"/>
        <v>2024</v>
      </c>
      <c r="R4438" s="115"/>
      <c r="S4438" s="115" t="str">
        <f t="shared" si="209"/>
        <v xml:space="preserve">SP </v>
      </c>
      <c r="T4438" s="115" t="str">
        <f>IFERROR(VLOOKUP(S4438,[1]LOKASI!$B$4:$D$19,2,0),"-")</f>
        <v>-</v>
      </c>
      <c r="U4438" s="216"/>
      <c r="V4438" s="216"/>
      <c r="W4438" s="215"/>
    </row>
    <row r="4439" spans="2:23" ht="69.75" hidden="1" customHeight="1" x14ac:dyDescent="0.35">
      <c r="B4439" s="115">
        <f t="shared" si="210"/>
        <v>4434</v>
      </c>
      <c r="C4439" s="115" t="s">
        <v>1300</v>
      </c>
      <c r="D4439" s="116" t="s">
        <v>7696</v>
      </c>
      <c r="E4439" s="117"/>
      <c r="F4439" s="118"/>
      <c r="G4439" s="119">
        <v>1</v>
      </c>
      <c r="H4439" s="119"/>
      <c r="I4439" s="119">
        <v>1</v>
      </c>
      <c r="J4439" s="119"/>
      <c r="K4439" s="217">
        <v>45528</v>
      </c>
      <c r="L4439" s="217">
        <v>45528</v>
      </c>
      <c r="M4439" s="217">
        <v>45528</v>
      </c>
      <c r="N4439" s="115"/>
      <c r="O4439" s="115" t="s">
        <v>7682</v>
      </c>
      <c r="P4439" s="115">
        <f t="shared" si="211"/>
        <v>8</v>
      </c>
      <c r="Q4439" s="115">
        <f t="shared" si="212"/>
        <v>2024</v>
      </c>
      <c r="R4439" s="115"/>
      <c r="S4439" s="115" t="str">
        <f t="shared" si="209"/>
        <v>TSM</v>
      </c>
      <c r="T4439" s="115" t="str">
        <f>IFERROR(VLOOKUP(S4439,[1]LOKASI!$B$4:$D$19,2,0),"-")</f>
        <v>DISTRIK III</v>
      </c>
      <c r="U4439" s="216"/>
      <c r="V4439" s="216"/>
      <c r="W4439" s="215"/>
    </row>
    <row r="4440" spans="2:23" ht="69.75" hidden="1" customHeight="1" x14ac:dyDescent="0.35">
      <c r="B4440" s="115">
        <f t="shared" si="210"/>
        <v>4435</v>
      </c>
      <c r="C4440" s="115" t="s">
        <v>1755</v>
      </c>
      <c r="D4440" s="116" t="s">
        <v>7697</v>
      </c>
      <c r="E4440" s="117"/>
      <c r="F4440" s="118"/>
      <c r="G4440" s="119"/>
      <c r="H4440" s="119"/>
      <c r="I4440" s="119"/>
      <c r="J4440" s="119">
        <v>0.3</v>
      </c>
      <c r="K4440" s="217">
        <v>45529</v>
      </c>
      <c r="L4440" s="217">
        <v>45529</v>
      </c>
      <c r="M4440" s="217">
        <v>45529</v>
      </c>
      <c r="N4440" s="115"/>
      <c r="O4440" s="115" t="s">
        <v>2596</v>
      </c>
      <c r="P4440" s="115">
        <f t="shared" si="211"/>
        <v>8</v>
      </c>
      <c r="Q4440" s="115">
        <f t="shared" si="212"/>
        <v>2024</v>
      </c>
      <c r="R4440" s="115"/>
      <c r="S4440" s="115" t="str">
        <f t="shared" si="209"/>
        <v>PDW</v>
      </c>
      <c r="T4440" s="115" t="str">
        <f>IFERROR(VLOOKUP(S4440,[1]LOKASI!$B$4:$D$19,2,0),"-")</f>
        <v>-</v>
      </c>
      <c r="U4440" s="216"/>
      <c r="V4440" s="216"/>
      <c r="W4440" s="215"/>
    </row>
    <row r="4441" spans="2:23" ht="69.75" hidden="1" customHeight="1" x14ac:dyDescent="0.35">
      <c r="B4441" s="115">
        <f t="shared" si="210"/>
        <v>4436</v>
      </c>
      <c r="C4441" s="115" t="s">
        <v>1755</v>
      </c>
      <c r="D4441" s="116" t="s">
        <v>7698</v>
      </c>
      <c r="E4441" s="117"/>
      <c r="F4441" s="118"/>
      <c r="G4441" s="119">
        <v>1</v>
      </c>
      <c r="H4441" s="119"/>
      <c r="I4441" s="119">
        <v>1</v>
      </c>
      <c r="J4441" s="119"/>
      <c r="K4441" s="217">
        <v>45529</v>
      </c>
      <c r="L4441" s="217">
        <v>45529</v>
      </c>
      <c r="M4441" s="217">
        <v>45529</v>
      </c>
      <c r="N4441" s="115"/>
      <c r="O4441" s="115" t="s">
        <v>1459</v>
      </c>
      <c r="P4441" s="115">
        <f t="shared" si="211"/>
        <v>8</v>
      </c>
      <c r="Q4441" s="115">
        <f t="shared" si="212"/>
        <v>2024</v>
      </c>
      <c r="R4441" s="115"/>
      <c r="S4441" s="115" t="str">
        <f t="shared" si="209"/>
        <v>KRD</v>
      </c>
      <c r="T4441" s="115" t="str">
        <f>IFERROR(VLOOKUP(S4441,[1]LOKASI!$B$4:$D$19,2,0),"-")</f>
        <v>-</v>
      </c>
      <c r="U4441" s="216"/>
      <c r="V4441" s="216"/>
      <c r="W4441" s="215"/>
    </row>
    <row r="4442" spans="2:23" ht="69.75" hidden="1" customHeight="1" x14ac:dyDescent="0.35">
      <c r="B4442" s="115">
        <f t="shared" si="210"/>
        <v>4437</v>
      </c>
      <c r="C4442" s="115" t="s">
        <v>1300</v>
      </c>
      <c r="D4442" s="116" t="s">
        <v>7699</v>
      </c>
      <c r="E4442" s="117"/>
      <c r="F4442" s="118"/>
      <c r="G4442" s="119">
        <v>1</v>
      </c>
      <c r="H4442" s="119">
        <v>1</v>
      </c>
      <c r="I4442" s="119"/>
      <c r="J4442" s="119"/>
      <c r="K4442" s="217">
        <v>45529</v>
      </c>
      <c r="L4442" s="217">
        <v>45529</v>
      </c>
      <c r="M4442" s="217">
        <v>45529</v>
      </c>
      <c r="N4442" s="115"/>
      <c r="O4442" s="115" t="s">
        <v>4555</v>
      </c>
      <c r="P4442" s="115">
        <f t="shared" si="211"/>
        <v>8</v>
      </c>
      <c r="Q4442" s="115">
        <f t="shared" si="212"/>
        <v>2024</v>
      </c>
      <c r="R4442" s="115"/>
      <c r="S4442" s="115" t="str">
        <f t="shared" si="209"/>
        <v>MBU-PDW</v>
      </c>
      <c r="T4442" s="115" t="str">
        <f>IFERROR(VLOOKUP(S4442,[1]LOKASI!$B$4:$D$19,2,0),"-")</f>
        <v>-</v>
      </c>
      <c r="U4442" s="216"/>
      <c r="V4442" s="216"/>
      <c r="W4442" s="215"/>
    </row>
    <row r="4443" spans="2:23" ht="69.75" hidden="1" customHeight="1" x14ac:dyDescent="0.35">
      <c r="B4443" s="115">
        <f t="shared" si="210"/>
        <v>4438</v>
      </c>
      <c r="C4443" s="115" t="s">
        <v>1755</v>
      </c>
      <c r="D4443" s="116" t="s">
        <v>7700</v>
      </c>
      <c r="E4443" s="117"/>
      <c r="F4443" s="118"/>
      <c r="G4443" s="119">
        <v>1</v>
      </c>
      <c r="H4443" s="119"/>
      <c r="I4443" s="119"/>
      <c r="J4443" s="119">
        <v>0.2</v>
      </c>
      <c r="K4443" s="217">
        <v>45530</v>
      </c>
      <c r="L4443" s="217">
        <v>45530</v>
      </c>
      <c r="M4443" s="217">
        <v>45530</v>
      </c>
      <c r="N4443" s="115"/>
      <c r="O4443" s="115" t="s">
        <v>7430</v>
      </c>
      <c r="P4443" s="115">
        <f t="shared" si="211"/>
        <v>8</v>
      </c>
      <c r="Q4443" s="115">
        <f t="shared" si="212"/>
        <v>2024</v>
      </c>
      <c r="R4443" s="115"/>
      <c r="S4443" s="115" t="str">
        <f t="shared" si="209"/>
        <v>GNK</v>
      </c>
      <c r="T4443" s="115" t="str">
        <f>IFERROR(VLOOKUP(S4443,[1]LOKASI!$B$4:$D$19,2,0),"-")</f>
        <v>DISTRIK I</v>
      </c>
      <c r="U4443" s="216"/>
      <c r="V4443" s="216"/>
      <c r="W4443" s="215"/>
    </row>
    <row r="4444" spans="2:23" ht="69.75" hidden="1" customHeight="1" x14ac:dyDescent="0.35">
      <c r="B4444" s="115">
        <f t="shared" si="210"/>
        <v>4439</v>
      </c>
      <c r="C4444" s="115" t="s">
        <v>1300</v>
      </c>
      <c r="D4444" s="185" t="s">
        <v>7701</v>
      </c>
      <c r="E4444" s="186"/>
      <c r="F4444" s="187"/>
      <c r="G4444" s="119"/>
      <c r="H4444" s="119"/>
      <c r="I4444" s="119"/>
      <c r="J4444" s="119"/>
      <c r="K4444" s="217">
        <v>45455</v>
      </c>
      <c r="L4444" s="217">
        <v>45455</v>
      </c>
      <c r="M4444" s="217">
        <v>45530</v>
      </c>
      <c r="N4444" s="115"/>
      <c r="O4444" s="115" t="s">
        <v>1829</v>
      </c>
      <c r="P4444" s="115">
        <f t="shared" si="211"/>
        <v>8</v>
      </c>
      <c r="Q4444" s="115">
        <f t="shared" si="212"/>
        <v>2024</v>
      </c>
      <c r="R4444" s="115"/>
      <c r="S4444" s="115" t="str">
        <f t="shared" si="209"/>
        <v>GNK</v>
      </c>
      <c r="T4444" s="115" t="str">
        <f>IFERROR(VLOOKUP(S4444,[1]LOKASI!$B$4:$D$19,2,0),"-")</f>
        <v>DISTRIK I</v>
      </c>
      <c r="U4444" s="216"/>
      <c r="V4444" s="216"/>
      <c r="W4444" s="215"/>
    </row>
    <row r="4445" spans="2:23" ht="69.75" hidden="1" customHeight="1" x14ac:dyDescent="0.35">
      <c r="B4445" s="115">
        <f t="shared" si="210"/>
        <v>4440</v>
      </c>
      <c r="C4445" s="115" t="s">
        <v>1755</v>
      </c>
      <c r="D4445" s="185" t="s">
        <v>7702</v>
      </c>
      <c r="E4445" s="186"/>
      <c r="F4445" s="187"/>
      <c r="G4445" s="119"/>
      <c r="H4445" s="119"/>
      <c r="I4445" s="119"/>
      <c r="J4445" s="119"/>
      <c r="K4445" s="217">
        <v>45490</v>
      </c>
      <c r="L4445" s="217">
        <v>45490</v>
      </c>
      <c r="M4445" s="217">
        <v>45530</v>
      </c>
      <c r="N4445" s="115"/>
      <c r="O4445" s="115" t="s">
        <v>1392</v>
      </c>
      <c r="P4445" s="115">
        <f t="shared" si="211"/>
        <v>8</v>
      </c>
      <c r="Q4445" s="115">
        <f t="shared" si="212"/>
        <v>2024</v>
      </c>
      <c r="R4445" s="115"/>
      <c r="S4445" s="115" t="str">
        <f t="shared" si="209"/>
        <v xml:space="preserve">SP </v>
      </c>
      <c r="T4445" s="115" t="str">
        <f>IFERROR(VLOOKUP(S4445,[1]LOKASI!$B$4:$D$19,2,0),"-")</f>
        <v>-</v>
      </c>
      <c r="U4445" s="216"/>
      <c r="V4445" s="216"/>
      <c r="W4445" s="215"/>
    </row>
    <row r="4446" spans="2:23" ht="69.75" hidden="1" customHeight="1" x14ac:dyDescent="0.35">
      <c r="B4446" s="115">
        <f t="shared" si="210"/>
        <v>4441</v>
      </c>
      <c r="C4446" s="115" t="s">
        <v>1755</v>
      </c>
      <c r="D4446" s="116" t="s">
        <v>7703</v>
      </c>
      <c r="E4446" s="117"/>
      <c r="F4446" s="118"/>
      <c r="G4446" s="119">
        <v>1</v>
      </c>
      <c r="H4446" s="119"/>
      <c r="I4446" s="119">
        <v>1</v>
      </c>
      <c r="J4446" s="119"/>
      <c r="K4446" s="217">
        <v>45530</v>
      </c>
      <c r="L4446" s="217">
        <v>45530</v>
      </c>
      <c r="M4446" s="217">
        <v>45530</v>
      </c>
      <c r="N4446" s="115"/>
      <c r="O4446" s="115" t="s">
        <v>644</v>
      </c>
      <c r="P4446" s="115">
        <f t="shared" si="211"/>
        <v>8</v>
      </c>
      <c r="Q4446" s="115">
        <f t="shared" si="212"/>
        <v>2024</v>
      </c>
      <c r="R4446" s="115"/>
      <c r="S4446" s="115" t="str">
        <f t="shared" si="209"/>
        <v>TLJ</v>
      </c>
      <c r="T4446" s="115" t="str">
        <f>IFERROR(VLOOKUP(S4446,[1]LOKASI!$B$4:$D$19,2,0),"-")</f>
        <v>DISTRIK I</v>
      </c>
      <c r="U4446" s="216"/>
      <c r="V4446" s="216"/>
      <c r="W4446" s="215"/>
    </row>
    <row r="4447" spans="2:23" ht="69.75" hidden="1" customHeight="1" x14ac:dyDescent="0.35">
      <c r="B4447" s="115">
        <f t="shared" si="210"/>
        <v>4442</v>
      </c>
      <c r="C4447" s="115" t="s">
        <v>1755</v>
      </c>
      <c r="D4447" s="116" t="s">
        <v>7704</v>
      </c>
      <c r="E4447" s="117"/>
      <c r="F4447" s="118"/>
      <c r="G4447" s="119">
        <v>1</v>
      </c>
      <c r="H4447" s="119"/>
      <c r="I4447" s="119"/>
      <c r="J4447" s="119">
        <v>12</v>
      </c>
      <c r="K4447" s="217">
        <v>45530</v>
      </c>
      <c r="L4447" s="217">
        <v>45530</v>
      </c>
      <c r="M4447" s="217">
        <v>45530</v>
      </c>
      <c r="N4447" s="115"/>
      <c r="O4447" s="115" t="s">
        <v>1165</v>
      </c>
      <c r="P4447" s="115">
        <f t="shared" si="211"/>
        <v>8</v>
      </c>
      <c r="Q4447" s="115">
        <f t="shared" si="212"/>
        <v>2024</v>
      </c>
      <c r="R4447" s="115"/>
      <c r="S4447" s="115" t="str">
        <f t="shared" si="209"/>
        <v>TLJ</v>
      </c>
      <c r="T4447" s="115" t="str">
        <f>IFERROR(VLOOKUP(S4447,[1]LOKASI!$B$4:$D$19,2,0),"-")</f>
        <v>DISTRIK I</v>
      </c>
      <c r="U4447" s="216"/>
      <c r="V4447" s="216"/>
      <c r="W4447" s="215"/>
    </row>
    <row r="4448" spans="2:23" ht="69.75" hidden="1" customHeight="1" x14ac:dyDescent="0.35">
      <c r="B4448" s="115">
        <f t="shared" si="210"/>
        <v>4443</v>
      </c>
      <c r="C4448" s="115" t="s">
        <v>1755</v>
      </c>
      <c r="D4448" s="116" t="s">
        <v>7705</v>
      </c>
      <c r="E4448" s="117"/>
      <c r="F4448" s="118"/>
      <c r="G4448" s="119">
        <v>1</v>
      </c>
      <c r="H4448" s="119"/>
      <c r="I4448" s="119">
        <v>1</v>
      </c>
      <c r="J4448" s="119"/>
      <c r="K4448" s="217">
        <v>45531</v>
      </c>
      <c r="L4448" s="217">
        <v>45531</v>
      </c>
      <c r="M4448" s="217">
        <v>45531</v>
      </c>
      <c r="N4448" s="115"/>
      <c r="O4448" s="115" t="s">
        <v>1535</v>
      </c>
      <c r="P4448" s="115">
        <f t="shared" si="211"/>
        <v>8</v>
      </c>
      <c r="Q4448" s="115">
        <f t="shared" si="212"/>
        <v>2024</v>
      </c>
      <c r="R4448" s="115"/>
      <c r="S4448" s="115" t="str">
        <f t="shared" si="209"/>
        <v xml:space="preserve">SP </v>
      </c>
      <c r="T4448" s="115" t="str">
        <f>IFERROR(VLOOKUP(S4448,[1]LOKASI!$B$4:$D$19,2,0),"-")</f>
        <v>-</v>
      </c>
      <c r="U4448" s="216"/>
      <c r="V4448" s="216"/>
      <c r="W4448" s="215"/>
    </row>
    <row r="4449" spans="2:23" ht="69.75" hidden="1" customHeight="1" x14ac:dyDescent="0.35">
      <c r="B4449" s="115">
        <f t="shared" si="210"/>
        <v>4444</v>
      </c>
      <c r="C4449" s="115" t="s">
        <v>1755</v>
      </c>
      <c r="D4449" s="116" t="s">
        <v>7706</v>
      </c>
      <c r="E4449" s="117"/>
      <c r="F4449" s="118"/>
      <c r="G4449" s="119">
        <v>1</v>
      </c>
      <c r="H4449" s="119"/>
      <c r="I4449" s="119"/>
      <c r="J4449" s="119">
        <v>80</v>
      </c>
      <c r="K4449" s="217">
        <v>45530</v>
      </c>
      <c r="L4449" s="217">
        <v>45530</v>
      </c>
      <c r="M4449" s="217">
        <v>45531</v>
      </c>
      <c r="N4449" s="115"/>
      <c r="O4449" s="115"/>
      <c r="P4449" s="115">
        <f t="shared" si="211"/>
        <v>8</v>
      </c>
      <c r="Q4449" s="115">
        <f t="shared" si="212"/>
        <v>2024</v>
      </c>
      <c r="R4449" s="115"/>
      <c r="S4449" s="115" t="str">
        <f t="shared" si="209"/>
        <v/>
      </c>
      <c r="T4449" s="115" t="str">
        <f>IFERROR(VLOOKUP(S4449,[1]LOKASI!$B$4:$D$19,2,0),"-")</f>
        <v>-</v>
      </c>
      <c r="U4449" s="216"/>
      <c r="V4449" s="216"/>
      <c r="W4449" s="215"/>
    </row>
    <row r="4450" spans="2:23" ht="69.75" hidden="1" customHeight="1" x14ac:dyDescent="0.35">
      <c r="B4450" s="115">
        <f t="shared" si="210"/>
        <v>4445</v>
      </c>
      <c r="C4450" s="115" t="s">
        <v>1300</v>
      </c>
      <c r="D4450" s="116" t="s">
        <v>7707</v>
      </c>
      <c r="E4450" s="117"/>
      <c r="F4450" s="118"/>
      <c r="G4450" s="119">
        <v>1</v>
      </c>
      <c r="H4450" s="119"/>
      <c r="I4450" s="119">
        <v>1</v>
      </c>
      <c r="J4450" s="119"/>
      <c r="K4450" s="217">
        <v>45532</v>
      </c>
      <c r="L4450" s="217">
        <v>45532</v>
      </c>
      <c r="M4450" s="217">
        <v>45532</v>
      </c>
      <c r="N4450" s="115"/>
      <c r="O4450" s="115" t="s">
        <v>7682</v>
      </c>
      <c r="P4450" s="115">
        <f t="shared" si="211"/>
        <v>8</v>
      </c>
      <c r="Q4450" s="115">
        <f t="shared" si="212"/>
        <v>2024</v>
      </c>
      <c r="R4450" s="115"/>
      <c r="S4450" s="115" t="str">
        <f t="shared" si="209"/>
        <v>TSM</v>
      </c>
      <c r="T4450" s="115" t="str">
        <f>IFERROR(VLOOKUP(S4450,[1]LOKASI!$B$4:$D$19,2,0),"-")</f>
        <v>DISTRIK III</v>
      </c>
      <c r="U4450" s="216"/>
      <c r="V4450" s="216"/>
      <c r="W4450" s="215"/>
    </row>
    <row r="4451" spans="2:23" ht="69.75" hidden="1" customHeight="1" x14ac:dyDescent="0.35">
      <c r="B4451" s="115">
        <f t="shared" si="210"/>
        <v>4446</v>
      </c>
      <c r="C4451" s="115" t="s">
        <v>1755</v>
      </c>
      <c r="D4451" s="116" t="s">
        <v>7708</v>
      </c>
      <c r="E4451" s="117"/>
      <c r="F4451" s="118"/>
      <c r="G4451" s="119"/>
      <c r="H4451" s="119"/>
      <c r="I4451" s="119"/>
      <c r="J4451" s="119">
        <v>12</v>
      </c>
      <c r="K4451" s="217">
        <v>45532</v>
      </c>
      <c r="L4451" s="217">
        <v>45532</v>
      </c>
      <c r="M4451" s="217">
        <v>45533</v>
      </c>
      <c r="N4451" s="115"/>
      <c r="O4451" s="115" t="s">
        <v>1608</v>
      </c>
      <c r="P4451" s="115">
        <f t="shared" si="211"/>
        <v>8</v>
      </c>
      <c r="Q4451" s="115">
        <f t="shared" si="212"/>
        <v>2024</v>
      </c>
      <c r="R4451" s="115"/>
      <c r="S4451" s="115" t="str">
        <f t="shared" si="209"/>
        <v>TLJ</v>
      </c>
      <c r="T4451" s="115" t="str">
        <f>IFERROR(VLOOKUP(S4451,[1]LOKASI!$B$4:$D$19,2,0),"-")</f>
        <v>DISTRIK I</v>
      </c>
      <c r="U4451" s="216"/>
      <c r="V4451" s="216"/>
      <c r="W4451" s="215"/>
    </row>
    <row r="4452" spans="2:23" ht="69.75" hidden="1" customHeight="1" x14ac:dyDescent="0.35">
      <c r="B4452" s="115">
        <f t="shared" si="210"/>
        <v>4447</v>
      </c>
      <c r="C4452" s="115" t="s">
        <v>1755</v>
      </c>
      <c r="D4452" s="116" t="s">
        <v>7709</v>
      </c>
      <c r="E4452" s="117"/>
      <c r="F4452" s="118"/>
      <c r="G4452" s="119">
        <v>1</v>
      </c>
      <c r="H4452" s="119"/>
      <c r="I4452" s="119"/>
      <c r="J4452" s="119">
        <v>12</v>
      </c>
      <c r="K4452" s="217">
        <v>45533</v>
      </c>
      <c r="L4452" s="217">
        <v>45533</v>
      </c>
      <c r="M4452" s="217">
        <v>45533</v>
      </c>
      <c r="N4452" s="115"/>
      <c r="O4452" s="115" t="s">
        <v>1799</v>
      </c>
      <c r="P4452" s="115">
        <f t="shared" si="211"/>
        <v>8</v>
      </c>
      <c r="Q4452" s="115">
        <f t="shared" si="212"/>
        <v>2024</v>
      </c>
      <c r="R4452" s="115"/>
      <c r="S4452" s="115" t="str">
        <f t="shared" si="209"/>
        <v>OGN</v>
      </c>
      <c r="T4452" s="115" t="str">
        <f>IFERROR(VLOOKUP(S4452,[1]LOKASI!$B$4:$D$19,2,0),"-")</f>
        <v>DISTRIK II</v>
      </c>
      <c r="U4452" s="216"/>
      <c r="V4452" s="216"/>
      <c r="W4452" s="215"/>
    </row>
    <row r="4453" spans="2:23" ht="69.75" hidden="1" customHeight="1" x14ac:dyDescent="0.35">
      <c r="B4453" s="115">
        <f t="shared" si="210"/>
        <v>4448</v>
      </c>
      <c r="C4453" s="115" t="s">
        <v>1300</v>
      </c>
      <c r="D4453" s="116" t="s">
        <v>7710</v>
      </c>
      <c r="E4453" s="117"/>
      <c r="F4453" s="118"/>
      <c r="G4453" s="119">
        <v>1</v>
      </c>
      <c r="H4453" s="119"/>
      <c r="I4453" s="119">
        <v>1</v>
      </c>
      <c r="J4453" s="119"/>
      <c r="K4453" s="217">
        <v>45533</v>
      </c>
      <c r="L4453" s="217">
        <v>45533</v>
      </c>
      <c r="M4453" s="217">
        <v>45533</v>
      </c>
      <c r="N4453" s="115"/>
      <c r="O4453" s="115" t="s">
        <v>7682</v>
      </c>
      <c r="P4453" s="115">
        <f t="shared" si="211"/>
        <v>8</v>
      </c>
      <c r="Q4453" s="115">
        <f t="shared" si="212"/>
        <v>2024</v>
      </c>
      <c r="R4453" s="115"/>
      <c r="S4453" s="115" t="str">
        <f t="shared" si="209"/>
        <v>TSM</v>
      </c>
      <c r="T4453" s="115" t="str">
        <f>IFERROR(VLOOKUP(S4453,[1]LOKASI!$B$4:$D$19,2,0),"-")</f>
        <v>DISTRIK III</v>
      </c>
      <c r="U4453" s="216"/>
      <c r="V4453" s="216"/>
      <c r="W4453" s="215"/>
    </row>
    <row r="4454" spans="2:23" ht="69.75" hidden="1" customHeight="1" x14ac:dyDescent="0.35">
      <c r="B4454" s="115">
        <f t="shared" si="210"/>
        <v>4449</v>
      </c>
      <c r="C4454" s="115" t="s">
        <v>1755</v>
      </c>
      <c r="D4454" s="116" t="s">
        <v>7711</v>
      </c>
      <c r="E4454" s="117"/>
      <c r="F4454" s="118"/>
      <c r="G4454" s="119">
        <v>1</v>
      </c>
      <c r="H4454" s="119"/>
      <c r="I4454" s="119">
        <v>1</v>
      </c>
      <c r="J4454" s="119"/>
      <c r="K4454" s="217">
        <v>45534</v>
      </c>
      <c r="L4454" s="217">
        <v>45534</v>
      </c>
      <c r="M4454" s="217">
        <v>45534</v>
      </c>
      <c r="N4454" s="115"/>
      <c r="O4454" s="115" t="s">
        <v>1054</v>
      </c>
      <c r="P4454" s="115">
        <f t="shared" si="211"/>
        <v>8</v>
      </c>
      <c r="Q4454" s="115">
        <f t="shared" si="212"/>
        <v>2024</v>
      </c>
      <c r="R4454" s="115"/>
      <c r="S4454" s="115" t="str">
        <f t="shared" si="209"/>
        <v>TLJ</v>
      </c>
      <c r="T4454" s="115" t="str">
        <f>IFERROR(VLOOKUP(S4454,[1]LOKASI!$B$4:$D$19,2,0),"-")</f>
        <v>DISTRIK I</v>
      </c>
      <c r="U4454" s="216"/>
      <c r="V4454" s="216"/>
      <c r="W4454" s="215"/>
    </row>
    <row r="4455" spans="2:23" ht="69.75" hidden="1" customHeight="1" x14ac:dyDescent="0.35">
      <c r="B4455" s="115">
        <f t="shared" si="210"/>
        <v>4450</v>
      </c>
      <c r="C4455" s="115" t="s">
        <v>1300</v>
      </c>
      <c r="D4455" s="116" t="s">
        <v>7712</v>
      </c>
      <c r="E4455" s="117"/>
      <c r="F4455" s="118"/>
      <c r="G4455" s="119">
        <v>1</v>
      </c>
      <c r="H4455" s="119"/>
      <c r="I4455" s="119">
        <v>1</v>
      </c>
      <c r="J4455" s="119">
        <v>12</v>
      </c>
      <c r="K4455" s="217">
        <v>45534</v>
      </c>
      <c r="L4455" s="217">
        <v>45534</v>
      </c>
      <c r="M4455" s="217">
        <v>45534</v>
      </c>
      <c r="N4455" s="115"/>
      <c r="O4455" s="115" t="s">
        <v>7682</v>
      </c>
      <c r="P4455" s="115">
        <f t="shared" si="211"/>
        <v>8</v>
      </c>
      <c r="Q4455" s="115">
        <f t="shared" si="212"/>
        <v>2024</v>
      </c>
      <c r="R4455" s="115"/>
      <c r="S4455" s="115" t="str">
        <f t="shared" si="209"/>
        <v>TSM</v>
      </c>
      <c r="T4455" s="115" t="str">
        <f>IFERROR(VLOOKUP(S4455,[1]LOKASI!$B$4:$D$19,2,0),"-")</f>
        <v>DISTRIK III</v>
      </c>
      <c r="U4455" s="216"/>
      <c r="V4455" s="216"/>
      <c r="W4455" s="215"/>
    </row>
    <row r="4456" spans="2:23" ht="69.75" hidden="1" customHeight="1" x14ac:dyDescent="0.35">
      <c r="B4456" s="115">
        <f t="shared" si="210"/>
        <v>4451</v>
      </c>
      <c r="C4456" s="115" t="s">
        <v>1755</v>
      </c>
      <c r="D4456" s="116" t="s">
        <v>7713</v>
      </c>
      <c r="E4456" s="117"/>
      <c r="F4456" s="118"/>
      <c r="G4456" s="119">
        <v>1</v>
      </c>
      <c r="H4456" s="119"/>
      <c r="I4456" s="119"/>
      <c r="J4456" s="119">
        <v>12</v>
      </c>
      <c r="K4456" s="217">
        <v>45535</v>
      </c>
      <c r="L4456" s="217">
        <v>45535</v>
      </c>
      <c r="M4456" s="217">
        <v>45535</v>
      </c>
      <c r="N4456" s="115"/>
      <c r="O4456" s="115" t="s">
        <v>1799</v>
      </c>
      <c r="P4456" s="115">
        <f t="shared" si="211"/>
        <v>8</v>
      </c>
      <c r="Q4456" s="115">
        <f t="shared" si="212"/>
        <v>2024</v>
      </c>
      <c r="R4456" s="115"/>
      <c r="S4456" s="115" t="str">
        <f t="shared" si="209"/>
        <v>OGN</v>
      </c>
      <c r="T4456" s="115" t="str">
        <f>IFERROR(VLOOKUP(S4456,[1]LOKASI!$B$4:$D$19,2,0),"-")</f>
        <v>DISTRIK II</v>
      </c>
      <c r="U4456" s="216"/>
      <c r="V4456" s="216"/>
      <c r="W4456" s="215"/>
    </row>
    <row r="4457" spans="2:23" ht="69.75" hidden="1" customHeight="1" x14ac:dyDescent="0.35">
      <c r="B4457" s="115">
        <f t="shared" si="210"/>
        <v>4452</v>
      </c>
      <c r="C4457" s="115" t="s">
        <v>1755</v>
      </c>
      <c r="D4457" s="116" t="s">
        <v>7714</v>
      </c>
      <c r="E4457" s="117"/>
      <c r="F4457" s="118"/>
      <c r="G4457" s="119"/>
      <c r="H4457" s="119"/>
      <c r="I4457" s="119"/>
      <c r="J4457" s="119">
        <v>12</v>
      </c>
      <c r="K4457" s="217">
        <v>45535</v>
      </c>
      <c r="L4457" s="217">
        <v>45535</v>
      </c>
      <c r="M4457" s="217">
        <v>45535</v>
      </c>
      <c r="N4457" s="115"/>
      <c r="O4457" s="115" t="s">
        <v>1862</v>
      </c>
      <c r="P4457" s="115">
        <f t="shared" si="211"/>
        <v>8</v>
      </c>
      <c r="Q4457" s="115">
        <f t="shared" si="212"/>
        <v>2024</v>
      </c>
      <c r="R4457" s="115"/>
      <c r="S4457" s="115" t="str">
        <f t="shared" si="209"/>
        <v>OGN</v>
      </c>
      <c r="T4457" s="115" t="str">
        <f>IFERROR(VLOOKUP(S4457,[1]LOKASI!$B$4:$D$19,2,0),"-")</f>
        <v>DISTRIK II</v>
      </c>
      <c r="U4457" s="216"/>
      <c r="V4457" s="216"/>
      <c r="W4457" s="215"/>
    </row>
    <row r="4458" spans="2:23" ht="69.75" hidden="1" customHeight="1" x14ac:dyDescent="0.35">
      <c r="B4458" s="115">
        <f t="shared" si="210"/>
        <v>4453</v>
      </c>
      <c r="C4458" s="115" t="s">
        <v>1755</v>
      </c>
      <c r="D4458" s="116" t="s">
        <v>7715</v>
      </c>
      <c r="E4458" s="117"/>
      <c r="F4458" s="118"/>
      <c r="G4458" s="119"/>
      <c r="H4458" s="119"/>
      <c r="I4458" s="119"/>
      <c r="J4458" s="119">
        <v>18</v>
      </c>
      <c r="K4458" s="217">
        <v>45535</v>
      </c>
      <c r="L4458" s="217">
        <v>45535</v>
      </c>
      <c r="M4458" s="217">
        <v>45535</v>
      </c>
      <c r="N4458" s="115"/>
      <c r="O4458" s="115" t="s">
        <v>1784</v>
      </c>
      <c r="P4458" s="115">
        <f t="shared" si="211"/>
        <v>8</v>
      </c>
      <c r="Q4458" s="115">
        <f t="shared" si="212"/>
        <v>2024</v>
      </c>
      <c r="R4458" s="115"/>
      <c r="S4458" s="115" t="str">
        <f t="shared" si="209"/>
        <v>OGN</v>
      </c>
      <c r="T4458" s="115" t="str">
        <f>IFERROR(VLOOKUP(S4458,[1]LOKASI!$B$4:$D$19,2,0),"-")</f>
        <v>DISTRIK II</v>
      </c>
      <c r="U4458" s="216"/>
      <c r="V4458" s="216"/>
      <c r="W4458" s="215"/>
    </row>
    <row r="4459" spans="2:23" ht="69.75" hidden="1" customHeight="1" x14ac:dyDescent="0.35">
      <c r="B4459" s="115">
        <f t="shared" si="210"/>
        <v>4454</v>
      </c>
      <c r="C4459" s="115" t="s">
        <v>1755</v>
      </c>
      <c r="D4459" s="116" t="s">
        <v>7716</v>
      </c>
      <c r="E4459" s="117"/>
      <c r="F4459" s="118"/>
      <c r="G4459" s="119">
        <v>1</v>
      </c>
      <c r="H4459" s="119"/>
      <c r="I4459" s="119"/>
      <c r="J4459" s="119">
        <v>24</v>
      </c>
      <c r="K4459" s="217">
        <v>45535</v>
      </c>
      <c r="L4459" s="217">
        <v>45535</v>
      </c>
      <c r="M4459" s="217">
        <v>45535</v>
      </c>
      <c r="N4459" s="115"/>
      <c r="O4459" s="115" t="s">
        <v>1449</v>
      </c>
      <c r="P4459" s="115">
        <f t="shared" si="211"/>
        <v>8</v>
      </c>
      <c r="Q4459" s="115">
        <f t="shared" si="212"/>
        <v>2024</v>
      </c>
      <c r="R4459" s="115"/>
      <c r="S4459" s="115" t="str">
        <f t="shared" si="209"/>
        <v>KAG</v>
      </c>
      <c r="T4459" s="115" t="str">
        <f>IFERROR(VLOOKUP(S4459,[1]LOKASI!$B$4:$D$19,2,0),"-")</f>
        <v>DISTRIK III</v>
      </c>
      <c r="U4459" s="216"/>
      <c r="V4459" s="216"/>
      <c r="W4459" s="215"/>
    </row>
    <row r="4460" spans="2:23" ht="69.75" hidden="1" customHeight="1" x14ac:dyDescent="0.35">
      <c r="B4460" s="115">
        <f t="shared" si="210"/>
        <v>4455</v>
      </c>
      <c r="C4460" s="115" t="s">
        <v>1300</v>
      </c>
      <c r="D4460" s="116" t="s">
        <v>7717</v>
      </c>
      <c r="E4460" s="117"/>
      <c r="F4460" s="118"/>
      <c r="G4460" s="119">
        <v>1</v>
      </c>
      <c r="H4460" s="119"/>
      <c r="I4460" s="119">
        <v>1</v>
      </c>
      <c r="J4460" s="119"/>
      <c r="K4460" s="217">
        <v>45535</v>
      </c>
      <c r="L4460" s="217">
        <v>45535</v>
      </c>
      <c r="M4460" s="217">
        <v>45535</v>
      </c>
      <c r="N4460" s="115"/>
      <c r="O4460" s="115" t="s">
        <v>7682</v>
      </c>
      <c r="P4460" s="115">
        <f t="shared" si="211"/>
        <v>8</v>
      </c>
      <c r="Q4460" s="115">
        <f t="shared" si="212"/>
        <v>2024</v>
      </c>
      <c r="R4460" s="115"/>
      <c r="S4460" s="115" t="str">
        <f t="shared" si="209"/>
        <v>TSM</v>
      </c>
      <c r="T4460" s="115" t="str">
        <f>IFERROR(VLOOKUP(S4460,[1]LOKASI!$B$4:$D$19,2,0),"-")</f>
        <v>DISTRIK III</v>
      </c>
      <c r="U4460" s="216"/>
      <c r="V4460" s="216"/>
      <c r="W4460" s="215"/>
    </row>
    <row r="4461" spans="2:23" ht="69.75" hidden="1" customHeight="1" x14ac:dyDescent="0.35">
      <c r="B4461" s="115">
        <f t="shared" si="210"/>
        <v>4456</v>
      </c>
      <c r="C4461" s="115" t="s">
        <v>1755</v>
      </c>
      <c r="D4461" s="185" t="s">
        <v>7718</v>
      </c>
      <c r="E4461" s="186"/>
      <c r="F4461" s="187"/>
      <c r="G4461" s="119">
        <v>1</v>
      </c>
      <c r="H4461" s="119"/>
      <c r="I4461" s="119"/>
      <c r="J4461" s="119"/>
      <c r="K4461" s="217">
        <v>45537</v>
      </c>
      <c r="L4461" s="217">
        <v>45537</v>
      </c>
      <c r="M4461" s="217">
        <v>45537</v>
      </c>
      <c r="N4461" s="115"/>
      <c r="O4461" s="115" t="s">
        <v>3337</v>
      </c>
      <c r="P4461" s="115">
        <f t="shared" si="211"/>
        <v>9</v>
      </c>
      <c r="Q4461" s="115">
        <f t="shared" si="212"/>
        <v>2024</v>
      </c>
      <c r="R4461" s="115"/>
      <c r="S4461" s="115" t="str">
        <f t="shared" si="209"/>
        <v>OGN</v>
      </c>
      <c r="T4461" s="115" t="str">
        <f>IFERROR(VLOOKUP(S4461,[1]LOKASI!$B$4:$D$19,2,0),"-")</f>
        <v>DISTRIK II</v>
      </c>
      <c r="U4461" s="216"/>
      <c r="V4461" s="216"/>
      <c r="W4461" s="215"/>
    </row>
    <row r="4462" spans="2:23" ht="69.75" hidden="1" customHeight="1" x14ac:dyDescent="0.35">
      <c r="B4462" s="115">
        <f t="shared" si="210"/>
        <v>4457</v>
      </c>
      <c r="C4462" s="115" t="s">
        <v>1300</v>
      </c>
      <c r="D4462" s="185" t="s">
        <v>7719</v>
      </c>
      <c r="E4462" s="186"/>
      <c r="F4462" s="187"/>
      <c r="G4462" s="119">
        <v>3</v>
      </c>
      <c r="H4462" s="119"/>
      <c r="I4462" s="119">
        <v>3</v>
      </c>
      <c r="J4462" s="119"/>
      <c r="K4462" s="217">
        <v>45537</v>
      </c>
      <c r="L4462" s="217">
        <v>45537</v>
      </c>
      <c r="M4462" s="217">
        <v>45537</v>
      </c>
      <c r="N4462" s="115"/>
      <c r="O4462" s="115" t="s">
        <v>7682</v>
      </c>
      <c r="P4462" s="115">
        <f t="shared" si="211"/>
        <v>9</v>
      </c>
      <c r="Q4462" s="115">
        <f t="shared" si="212"/>
        <v>2024</v>
      </c>
      <c r="R4462" s="115"/>
      <c r="S4462" s="115" t="str">
        <f t="shared" si="209"/>
        <v>TSM</v>
      </c>
      <c r="T4462" s="115" t="str">
        <f>IFERROR(VLOOKUP(S4462,[1]LOKASI!$B$4:$D$19,2,0),"-")</f>
        <v>DISTRIK III</v>
      </c>
      <c r="U4462" s="216"/>
      <c r="V4462" s="216"/>
      <c r="W4462" s="215"/>
    </row>
    <row r="4463" spans="2:23" ht="69.75" hidden="1" customHeight="1" x14ac:dyDescent="0.35">
      <c r="B4463" s="115">
        <f t="shared" si="210"/>
        <v>4458</v>
      </c>
      <c r="C4463" s="115" t="s">
        <v>1300</v>
      </c>
      <c r="D4463" s="185" t="s">
        <v>7720</v>
      </c>
      <c r="E4463" s="186"/>
      <c r="F4463" s="187"/>
      <c r="G4463" s="119">
        <v>2</v>
      </c>
      <c r="H4463" s="119"/>
      <c r="I4463" s="119">
        <v>2</v>
      </c>
      <c r="J4463" s="119"/>
      <c r="K4463" s="217">
        <v>45538</v>
      </c>
      <c r="L4463" s="217">
        <v>45538</v>
      </c>
      <c r="M4463" s="217">
        <v>45538</v>
      </c>
      <c r="N4463" s="115"/>
      <c r="O4463" s="115" t="s">
        <v>7682</v>
      </c>
      <c r="P4463" s="115">
        <f t="shared" si="211"/>
        <v>9</v>
      </c>
      <c r="Q4463" s="115">
        <f t="shared" si="212"/>
        <v>2024</v>
      </c>
      <c r="R4463" s="115"/>
      <c r="S4463" s="115" t="str">
        <f t="shared" si="209"/>
        <v>TSM</v>
      </c>
      <c r="T4463" s="115" t="str">
        <f>IFERROR(VLOOKUP(S4463,[1]LOKASI!$B$4:$D$19,2,0),"-")</f>
        <v>DISTRIK III</v>
      </c>
      <c r="U4463" s="216"/>
      <c r="V4463" s="216"/>
      <c r="W4463" s="215"/>
    </row>
    <row r="4464" spans="2:23" ht="69.75" hidden="1" customHeight="1" x14ac:dyDescent="0.35">
      <c r="B4464" s="115">
        <f t="shared" si="210"/>
        <v>4459</v>
      </c>
      <c r="C4464" s="115" t="s">
        <v>1755</v>
      </c>
      <c r="D4464" s="185" t="s">
        <v>7721</v>
      </c>
      <c r="E4464" s="186"/>
      <c r="F4464" s="187"/>
      <c r="G4464" s="119">
        <v>1</v>
      </c>
      <c r="H4464" s="119"/>
      <c r="I4464" s="119"/>
      <c r="J4464" s="119">
        <v>0.2</v>
      </c>
      <c r="K4464" s="217">
        <v>45539</v>
      </c>
      <c r="L4464" s="217">
        <v>45539</v>
      </c>
      <c r="M4464" s="217">
        <v>45539</v>
      </c>
      <c r="N4464" s="115"/>
      <c r="O4464" s="115" t="s">
        <v>1459</v>
      </c>
      <c r="P4464" s="115">
        <f t="shared" si="211"/>
        <v>9</v>
      </c>
      <c r="Q4464" s="115">
        <f t="shared" si="212"/>
        <v>2024</v>
      </c>
      <c r="R4464" s="115"/>
      <c r="S4464" s="115" t="str">
        <f t="shared" si="209"/>
        <v>KRD</v>
      </c>
      <c r="T4464" s="115" t="str">
        <f>IFERROR(VLOOKUP(S4464,[1]LOKASI!$B$4:$D$19,2,0),"-")</f>
        <v>-</v>
      </c>
      <c r="U4464" s="216"/>
      <c r="V4464" s="216"/>
      <c r="W4464" s="215"/>
    </row>
    <row r="4465" spans="2:23" ht="69.75" hidden="1" customHeight="1" x14ac:dyDescent="0.35">
      <c r="B4465" s="115">
        <f t="shared" si="210"/>
        <v>4460</v>
      </c>
      <c r="C4465" s="115" t="s">
        <v>1300</v>
      </c>
      <c r="D4465" s="185" t="s">
        <v>7722</v>
      </c>
      <c r="E4465" s="186"/>
      <c r="F4465" s="187"/>
      <c r="G4465" s="119">
        <v>1</v>
      </c>
      <c r="H4465" s="119"/>
      <c r="I4465" s="119">
        <v>1</v>
      </c>
      <c r="J4465" s="119"/>
      <c r="K4465" s="217">
        <v>45540</v>
      </c>
      <c r="L4465" s="217">
        <v>45540</v>
      </c>
      <c r="M4465" s="217">
        <v>45540</v>
      </c>
      <c r="N4465" s="115"/>
      <c r="O4465" s="115" t="s">
        <v>7682</v>
      </c>
      <c r="P4465" s="115">
        <f t="shared" si="211"/>
        <v>9</v>
      </c>
      <c r="Q4465" s="115">
        <f t="shared" si="212"/>
        <v>2024</v>
      </c>
      <c r="R4465" s="115"/>
      <c r="S4465" s="115" t="str">
        <f t="shared" si="209"/>
        <v>TSM</v>
      </c>
      <c r="T4465" s="115" t="str">
        <f>IFERROR(VLOOKUP(S4465,[1]LOKASI!$B$4:$D$19,2,0),"-")</f>
        <v>DISTRIK III</v>
      </c>
      <c r="U4465" s="216"/>
      <c r="V4465" s="216"/>
      <c r="W4465" s="215"/>
    </row>
    <row r="4466" spans="2:23" ht="69.75" hidden="1" customHeight="1" x14ac:dyDescent="0.35">
      <c r="B4466" s="115">
        <f t="shared" si="210"/>
        <v>4461</v>
      </c>
      <c r="C4466" s="115" t="s">
        <v>1755</v>
      </c>
      <c r="D4466" s="185" t="s">
        <v>7723</v>
      </c>
      <c r="E4466" s="186"/>
      <c r="F4466" s="187"/>
      <c r="G4466" s="119">
        <v>1</v>
      </c>
      <c r="H4466" s="119"/>
      <c r="I4466" s="119"/>
      <c r="J4466" s="119">
        <v>4</v>
      </c>
      <c r="K4466" s="217">
        <v>45541</v>
      </c>
      <c r="L4466" s="217">
        <v>45541</v>
      </c>
      <c r="M4466" s="217">
        <v>45541</v>
      </c>
      <c r="N4466" s="115"/>
      <c r="O4466" s="115" t="s">
        <v>1842</v>
      </c>
      <c r="P4466" s="115">
        <f t="shared" si="211"/>
        <v>9</v>
      </c>
      <c r="Q4466" s="115">
        <f t="shared" si="212"/>
        <v>2024</v>
      </c>
      <c r="R4466" s="115"/>
      <c r="S4466" s="115" t="str">
        <f t="shared" si="209"/>
        <v>TLJ</v>
      </c>
      <c r="T4466" s="115" t="str">
        <f>IFERROR(VLOOKUP(S4466,[1]LOKASI!$B$4:$D$19,2,0),"-")</f>
        <v>DISTRIK I</v>
      </c>
      <c r="U4466" s="216"/>
      <c r="V4466" s="216"/>
      <c r="W4466" s="215"/>
    </row>
    <row r="4467" spans="2:23" ht="69.75" hidden="1" customHeight="1" x14ac:dyDescent="0.35">
      <c r="B4467" s="115">
        <f t="shared" si="210"/>
        <v>4462</v>
      </c>
      <c r="C4467" s="115" t="s">
        <v>1755</v>
      </c>
      <c r="D4467" s="185" t="s">
        <v>7724</v>
      </c>
      <c r="E4467" s="186"/>
      <c r="F4467" s="187"/>
      <c r="G4467" s="119"/>
      <c r="H4467" s="119"/>
      <c r="I4467" s="119"/>
      <c r="J4467" s="119">
        <v>12</v>
      </c>
      <c r="K4467" s="217">
        <v>45541</v>
      </c>
      <c r="L4467" s="217">
        <v>45541</v>
      </c>
      <c r="M4467" s="217">
        <v>45541</v>
      </c>
      <c r="N4467" s="115"/>
      <c r="O4467" s="115" t="s">
        <v>1355</v>
      </c>
      <c r="P4467" s="115">
        <f t="shared" si="211"/>
        <v>9</v>
      </c>
      <c r="Q4467" s="115">
        <f t="shared" si="212"/>
        <v>2024</v>
      </c>
      <c r="R4467" s="115"/>
      <c r="S4467" s="115" t="str">
        <f t="shared" si="209"/>
        <v>BRG</v>
      </c>
      <c r="T4467" s="115" t="str">
        <f>IFERROR(VLOOKUP(S4467,[1]LOKASI!$B$4:$D$19,2,0),"-")</f>
        <v>DISTRIK III</v>
      </c>
      <c r="U4467" s="216"/>
      <c r="V4467" s="216"/>
      <c r="W4467" s="215"/>
    </row>
    <row r="4468" spans="2:23" ht="69.75" hidden="1" customHeight="1" x14ac:dyDescent="0.35">
      <c r="B4468" s="115">
        <f t="shared" si="210"/>
        <v>4463</v>
      </c>
      <c r="C4468" s="115" t="s">
        <v>1755</v>
      </c>
      <c r="D4468" s="185" t="s">
        <v>7725</v>
      </c>
      <c r="E4468" s="186"/>
      <c r="F4468" s="187"/>
      <c r="G4468" s="119"/>
      <c r="H4468" s="119"/>
      <c r="I4468" s="119"/>
      <c r="J4468" s="119">
        <v>6</v>
      </c>
      <c r="K4468" s="217">
        <v>45542</v>
      </c>
      <c r="L4468" s="217">
        <v>45542</v>
      </c>
      <c r="M4468" s="217">
        <v>45542</v>
      </c>
      <c r="N4468" s="115"/>
      <c r="O4468" s="115" t="s">
        <v>4494</v>
      </c>
      <c r="P4468" s="115">
        <f t="shared" si="211"/>
        <v>9</v>
      </c>
      <c r="Q4468" s="115">
        <f t="shared" si="212"/>
        <v>2024</v>
      </c>
      <c r="R4468" s="115"/>
      <c r="S4468" s="115" t="str">
        <f t="shared" si="209"/>
        <v>OGN</v>
      </c>
      <c r="T4468" s="115" t="str">
        <f>IFERROR(VLOOKUP(S4468,[1]LOKASI!$B$4:$D$19,2,0),"-")</f>
        <v>DISTRIK II</v>
      </c>
      <c r="U4468" s="216"/>
      <c r="V4468" s="216"/>
      <c r="W4468" s="215"/>
    </row>
    <row r="4469" spans="2:23" ht="69.75" hidden="1" customHeight="1" x14ac:dyDescent="0.35">
      <c r="B4469" s="115">
        <f t="shared" si="210"/>
        <v>4464</v>
      </c>
      <c r="C4469" s="115" t="s">
        <v>1755</v>
      </c>
      <c r="D4469" s="185" t="s">
        <v>7726</v>
      </c>
      <c r="E4469" s="186"/>
      <c r="F4469" s="187"/>
      <c r="G4469" s="119">
        <v>1</v>
      </c>
      <c r="H4469" s="119">
        <v>1</v>
      </c>
      <c r="I4469" s="119"/>
      <c r="J4469" s="119"/>
      <c r="K4469" s="217">
        <v>45542</v>
      </c>
      <c r="L4469" s="217">
        <v>45542</v>
      </c>
      <c r="M4469" s="217">
        <v>45542</v>
      </c>
      <c r="N4469" s="115"/>
      <c r="O4469" s="115" t="s">
        <v>5166</v>
      </c>
      <c r="P4469" s="115">
        <f t="shared" si="211"/>
        <v>9</v>
      </c>
      <c r="Q4469" s="115">
        <f t="shared" si="212"/>
        <v>2024</v>
      </c>
      <c r="R4469" s="115"/>
      <c r="S4469" s="115" t="str">
        <f t="shared" si="209"/>
        <v>BRG</v>
      </c>
      <c r="T4469" s="115" t="str">
        <f>IFERROR(VLOOKUP(S4469,[1]LOKASI!$B$4:$D$19,2,0),"-")</f>
        <v>DISTRIK III</v>
      </c>
      <c r="U4469" s="216"/>
      <c r="V4469" s="216"/>
      <c r="W4469" s="215"/>
    </row>
    <row r="4470" spans="2:23" ht="69.75" hidden="1" customHeight="1" x14ac:dyDescent="0.35">
      <c r="B4470" s="115">
        <f t="shared" si="210"/>
        <v>4465</v>
      </c>
      <c r="C4470" s="115" t="s">
        <v>1300</v>
      </c>
      <c r="D4470" s="185" t="s">
        <v>7727</v>
      </c>
      <c r="E4470" s="186"/>
      <c r="F4470" s="187"/>
      <c r="G4470" s="119">
        <v>2</v>
      </c>
      <c r="H4470" s="119"/>
      <c r="I4470" s="119">
        <v>2</v>
      </c>
      <c r="J4470" s="119"/>
      <c r="K4470" s="217">
        <v>45543</v>
      </c>
      <c r="L4470" s="217">
        <v>45543</v>
      </c>
      <c r="M4470" s="217">
        <v>45543</v>
      </c>
      <c r="N4470" s="115"/>
      <c r="O4470" s="115" t="s">
        <v>7682</v>
      </c>
      <c r="P4470" s="115">
        <f t="shared" si="211"/>
        <v>9</v>
      </c>
      <c r="Q4470" s="115">
        <f t="shared" si="212"/>
        <v>2024</v>
      </c>
      <c r="R4470" s="115"/>
      <c r="S4470" s="115" t="str">
        <f t="shared" si="209"/>
        <v>TSM</v>
      </c>
      <c r="T4470" s="115" t="str">
        <f>IFERROR(VLOOKUP(S4470,[1]LOKASI!$B$4:$D$19,2,0),"-")</f>
        <v>DISTRIK III</v>
      </c>
      <c r="U4470" s="216"/>
      <c r="V4470" s="216"/>
      <c r="W4470" s="215"/>
    </row>
    <row r="4471" spans="2:23" ht="69.75" hidden="1" customHeight="1" x14ac:dyDescent="0.35">
      <c r="B4471" s="115">
        <f t="shared" si="210"/>
        <v>4466</v>
      </c>
      <c r="C4471" s="115" t="s">
        <v>1300</v>
      </c>
      <c r="D4471" s="185" t="s">
        <v>7728</v>
      </c>
      <c r="E4471" s="186"/>
      <c r="F4471" s="187"/>
      <c r="G4471" s="119">
        <v>1</v>
      </c>
      <c r="H4471" s="119">
        <v>1</v>
      </c>
      <c r="I4471" s="119"/>
      <c r="J4471" s="119"/>
      <c r="K4471" s="217">
        <v>45543</v>
      </c>
      <c r="L4471" s="217">
        <v>45543</v>
      </c>
      <c r="M4471" s="217">
        <v>45543</v>
      </c>
      <c r="N4471" s="115"/>
      <c r="O4471" s="115" t="s">
        <v>1321</v>
      </c>
      <c r="P4471" s="115">
        <f t="shared" si="211"/>
        <v>9</v>
      </c>
      <c r="Q4471" s="115">
        <f t="shared" si="212"/>
        <v>2024</v>
      </c>
      <c r="R4471" s="115"/>
      <c r="S4471" s="115" t="str">
        <f t="shared" si="209"/>
        <v>SPG MERBAU</v>
      </c>
      <c r="T4471" s="115" t="str">
        <f>IFERROR(VLOOKUP(S4471,[1]LOKASI!$B$4:$D$19,2,0),"-")</f>
        <v>-</v>
      </c>
      <c r="U4471" s="216"/>
      <c r="V4471" s="216"/>
      <c r="W4471" s="215"/>
    </row>
    <row r="4472" spans="2:23" ht="69.75" hidden="1" customHeight="1" x14ac:dyDescent="0.35">
      <c r="B4472" s="115">
        <f t="shared" si="210"/>
        <v>4467</v>
      </c>
      <c r="C4472" s="115" t="s">
        <v>1755</v>
      </c>
      <c r="D4472" s="185" t="s">
        <v>7729</v>
      </c>
      <c r="E4472" s="186"/>
      <c r="F4472" s="187"/>
      <c r="G4472" s="119">
        <v>3</v>
      </c>
      <c r="H4472" s="119"/>
      <c r="I4472" s="119">
        <v>2</v>
      </c>
      <c r="J4472" s="119">
        <v>12</v>
      </c>
      <c r="K4472" s="217">
        <v>45544</v>
      </c>
      <c r="L4472" s="217">
        <v>45544</v>
      </c>
      <c r="M4472" s="217">
        <v>45544</v>
      </c>
      <c r="N4472" s="115"/>
      <c r="O4472" s="115" t="s">
        <v>1464</v>
      </c>
      <c r="P4472" s="115">
        <f t="shared" si="211"/>
        <v>9</v>
      </c>
      <c r="Q4472" s="115">
        <f t="shared" si="212"/>
        <v>2024</v>
      </c>
      <c r="R4472" s="115"/>
      <c r="S4472" s="115" t="str">
        <f t="shared" si="209"/>
        <v>LBK</v>
      </c>
      <c r="T4472" s="115" t="str">
        <f>IFERROR(VLOOKUP(S4472,[1]LOKASI!$B$4:$D$19,2,0),"-")</f>
        <v>DISTRIK I</v>
      </c>
      <c r="U4472" s="216"/>
      <c r="V4472" s="216"/>
      <c r="W4472" s="215"/>
    </row>
    <row r="4473" spans="2:23" ht="69.75" hidden="1" customHeight="1" x14ac:dyDescent="0.35">
      <c r="B4473" s="115">
        <f t="shared" si="210"/>
        <v>4468</v>
      </c>
      <c r="C4473" s="115" t="s">
        <v>1300</v>
      </c>
      <c r="D4473" s="185" t="s">
        <v>7730</v>
      </c>
      <c r="E4473" s="186"/>
      <c r="F4473" s="187"/>
      <c r="G4473" s="119">
        <v>2</v>
      </c>
      <c r="H4473" s="119"/>
      <c r="I4473" s="119">
        <v>2</v>
      </c>
      <c r="J4473" s="119"/>
      <c r="K4473" s="217">
        <v>45545</v>
      </c>
      <c r="L4473" s="217">
        <v>45545</v>
      </c>
      <c r="M4473" s="217">
        <v>45545</v>
      </c>
      <c r="N4473" s="115"/>
      <c r="O4473" s="115" t="s">
        <v>7682</v>
      </c>
      <c r="P4473" s="115">
        <f t="shared" si="211"/>
        <v>9</v>
      </c>
      <c r="Q4473" s="115">
        <f t="shared" si="212"/>
        <v>2024</v>
      </c>
      <c r="R4473" s="115"/>
      <c r="S4473" s="115" t="str">
        <f t="shared" si="209"/>
        <v>TSM</v>
      </c>
      <c r="T4473" s="115" t="str">
        <f>IFERROR(VLOOKUP(S4473,[1]LOKASI!$B$4:$D$19,2,0),"-")</f>
        <v>DISTRIK III</v>
      </c>
      <c r="U4473" s="216"/>
      <c r="V4473" s="216"/>
      <c r="W4473" s="215"/>
    </row>
    <row r="4474" spans="2:23" ht="69.75" hidden="1" customHeight="1" x14ac:dyDescent="0.35">
      <c r="B4474" s="115">
        <f t="shared" si="210"/>
        <v>4469</v>
      </c>
      <c r="C4474" s="115" t="s">
        <v>1755</v>
      </c>
      <c r="D4474" s="185" t="s">
        <v>7731</v>
      </c>
      <c r="E4474" s="186"/>
      <c r="F4474" s="187"/>
      <c r="G4474" s="119">
        <v>1</v>
      </c>
      <c r="H4474" s="119"/>
      <c r="I4474" s="119">
        <v>1</v>
      </c>
      <c r="J4474" s="119"/>
      <c r="K4474" s="217">
        <v>45546</v>
      </c>
      <c r="L4474" s="217">
        <v>45546</v>
      </c>
      <c r="M4474" s="217">
        <v>45546</v>
      </c>
      <c r="N4474" s="115"/>
      <c r="O4474" s="115" t="s">
        <v>1556</v>
      </c>
      <c r="P4474" s="115">
        <f t="shared" si="211"/>
        <v>9</v>
      </c>
      <c r="Q4474" s="115">
        <f t="shared" si="212"/>
        <v>2024</v>
      </c>
      <c r="R4474" s="115"/>
      <c r="S4474" s="115" t="str">
        <f t="shared" si="209"/>
        <v xml:space="preserve">SP </v>
      </c>
      <c r="T4474" s="115" t="str">
        <f>IFERROR(VLOOKUP(S4474,[1]LOKASI!$B$4:$D$19,2,0),"-")</f>
        <v>-</v>
      </c>
      <c r="U4474" s="216"/>
      <c r="V4474" s="216"/>
      <c r="W4474" s="215"/>
    </row>
    <row r="4475" spans="2:23" ht="69.75" hidden="1" customHeight="1" x14ac:dyDescent="0.35">
      <c r="B4475" s="115">
        <f t="shared" si="210"/>
        <v>4470</v>
      </c>
      <c r="C4475" s="115" t="s">
        <v>1755</v>
      </c>
      <c r="D4475" s="185" t="s">
        <v>7732</v>
      </c>
      <c r="E4475" s="186"/>
      <c r="F4475" s="187"/>
      <c r="G4475" s="119">
        <v>1</v>
      </c>
      <c r="H4475" s="119">
        <v>1</v>
      </c>
      <c r="I4475" s="119"/>
      <c r="J4475" s="119"/>
      <c r="K4475" s="217">
        <v>45546</v>
      </c>
      <c r="L4475" s="217">
        <v>45546</v>
      </c>
      <c r="M4475" s="217">
        <v>45546</v>
      </c>
      <c r="N4475" s="115"/>
      <c r="O4475" s="115" t="s">
        <v>2059</v>
      </c>
      <c r="P4475" s="115">
        <f t="shared" si="211"/>
        <v>9</v>
      </c>
      <c r="Q4475" s="115">
        <f t="shared" si="212"/>
        <v>2024</v>
      </c>
      <c r="R4475" s="115"/>
      <c r="S4475" s="115" t="str">
        <f t="shared" si="209"/>
        <v>TMT</v>
      </c>
      <c r="T4475" s="115" t="str">
        <f>IFERROR(VLOOKUP(S4475,[1]LOKASI!$B$4:$D$19,2,0),"-")</f>
        <v>DISTRIK II</v>
      </c>
      <c r="U4475" s="216"/>
      <c r="V4475" s="216"/>
      <c r="W4475" s="215"/>
    </row>
    <row r="4476" spans="2:23" ht="69.75" hidden="1" customHeight="1" x14ac:dyDescent="0.35">
      <c r="B4476" s="115">
        <f t="shared" si="210"/>
        <v>4471</v>
      </c>
      <c r="C4476" s="115" t="s">
        <v>1755</v>
      </c>
      <c r="D4476" s="185" t="s">
        <v>7733</v>
      </c>
      <c r="E4476" s="186"/>
      <c r="F4476" s="187"/>
      <c r="G4476" s="119">
        <v>1</v>
      </c>
      <c r="H4476" s="119"/>
      <c r="I4476" s="119"/>
      <c r="J4476" s="119">
        <v>12</v>
      </c>
      <c r="K4476" s="217">
        <v>45546</v>
      </c>
      <c r="L4476" s="217">
        <v>45546</v>
      </c>
      <c r="M4476" s="217">
        <v>45546</v>
      </c>
      <c r="N4476" s="115"/>
      <c r="O4476" s="115" t="s">
        <v>1987</v>
      </c>
      <c r="P4476" s="115">
        <f t="shared" si="211"/>
        <v>9</v>
      </c>
      <c r="Q4476" s="115">
        <f t="shared" si="212"/>
        <v>2024</v>
      </c>
      <c r="R4476" s="115"/>
      <c r="S4476" s="115" t="str">
        <f t="shared" si="209"/>
        <v>OGN</v>
      </c>
      <c r="T4476" s="115" t="str">
        <f>IFERROR(VLOOKUP(S4476,[1]LOKASI!$B$4:$D$19,2,0),"-")</f>
        <v>DISTRIK II</v>
      </c>
      <c r="U4476" s="216"/>
      <c r="V4476" s="216"/>
      <c r="W4476" s="215"/>
    </row>
    <row r="4477" spans="2:23" ht="69.75" hidden="1" customHeight="1" x14ac:dyDescent="0.35">
      <c r="B4477" s="115">
        <f t="shared" si="210"/>
        <v>4472</v>
      </c>
      <c r="C4477" s="115" t="s">
        <v>1300</v>
      </c>
      <c r="D4477" s="185" t="s">
        <v>7734</v>
      </c>
      <c r="E4477" s="186"/>
      <c r="F4477" s="187"/>
      <c r="G4477" s="119">
        <v>1</v>
      </c>
      <c r="H4477" s="119"/>
      <c r="I4477" s="119">
        <v>1</v>
      </c>
      <c r="J4477" s="119"/>
      <c r="K4477" s="217">
        <v>45546</v>
      </c>
      <c r="L4477" s="217">
        <v>45546</v>
      </c>
      <c r="M4477" s="217">
        <v>45546</v>
      </c>
      <c r="N4477" s="115"/>
      <c r="O4477" s="115" t="s">
        <v>7682</v>
      </c>
      <c r="P4477" s="115">
        <f t="shared" si="211"/>
        <v>9</v>
      </c>
      <c r="Q4477" s="115">
        <f t="shared" si="212"/>
        <v>2024</v>
      </c>
      <c r="R4477" s="115"/>
      <c r="S4477" s="115" t="str">
        <f t="shared" si="209"/>
        <v>TSM</v>
      </c>
      <c r="T4477" s="115" t="str">
        <f>IFERROR(VLOOKUP(S4477,[1]LOKASI!$B$4:$D$19,2,0),"-")</f>
        <v>DISTRIK III</v>
      </c>
      <c r="U4477" s="216"/>
      <c r="V4477" s="216"/>
      <c r="W4477" s="215"/>
    </row>
    <row r="4478" spans="2:23" ht="69.75" hidden="1" customHeight="1" x14ac:dyDescent="0.35">
      <c r="B4478" s="115">
        <f t="shared" si="210"/>
        <v>4473</v>
      </c>
      <c r="C4478" s="115" t="s">
        <v>1300</v>
      </c>
      <c r="D4478" s="185" t="s">
        <v>7735</v>
      </c>
      <c r="E4478" s="186"/>
      <c r="F4478" s="187"/>
      <c r="G4478" s="119">
        <v>1</v>
      </c>
      <c r="H4478" s="119"/>
      <c r="I4478" s="119">
        <v>1</v>
      </c>
      <c r="J4478" s="119"/>
      <c r="K4478" s="217">
        <v>45547</v>
      </c>
      <c r="L4478" s="217">
        <v>45547</v>
      </c>
      <c r="M4478" s="217">
        <v>45547</v>
      </c>
      <c r="N4478" s="115"/>
      <c r="O4478" s="115" t="s">
        <v>7736</v>
      </c>
      <c r="P4478" s="115">
        <f t="shared" si="211"/>
        <v>9</v>
      </c>
      <c r="Q4478" s="115">
        <f t="shared" si="212"/>
        <v>2024</v>
      </c>
      <c r="R4478" s="115"/>
      <c r="S4478" s="115" t="str">
        <f t="shared" si="209"/>
        <v>SP VI TLJ -  S</v>
      </c>
      <c r="T4478" s="115" t="str">
        <f>IFERROR(VLOOKUP(S4478,[1]LOKASI!$B$4:$D$19,2,0),"-")</f>
        <v>-</v>
      </c>
      <c r="U4478" s="216"/>
      <c r="V4478" s="216"/>
      <c r="W4478" s="215"/>
    </row>
    <row r="4479" spans="2:23" ht="69.75" hidden="1" customHeight="1" x14ac:dyDescent="0.35">
      <c r="B4479" s="115">
        <f t="shared" si="210"/>
        <v>4474</v>
      </c>
      <c r="C4479" s="115" t="s">
        <v>2301</v>
      </c>
      <c r="D4479" s="116" t="s">
        <v>7737</v>
      </c>
      <c r="E4479" s="117"/>
      <c r="F4479" s="118"/>
      <c r="G4479" s="119">
        <v>1</v>
      </c>
      <c r="H4479" s="119"/>
      <c r="I4479" s="119"/>
      <c r="J4479" s="119"/>
      <c r="K4479" s="217">
        <v>45547</v>
      </c>
      <c r="L4479" s="217">
        <v>45547</v>
      </c>
      <c r="M4479" s="217">
        <v>45547</v>
      </c>
      <c r="N4479" s="115"/>
      <c r="O4479" s="115" t="s">
        <v>1348</v>
      </c>
      <c r="P4479" s="115">
        <f t="shared" si="211"/>
        <v>9</v>
      </c>
      <c r="Q4479" s="115">
        <f t="shared" si="212"/>
        <v>2024</v>
      </c>
      <c r="R4479" s="115"/>
      <c r="S4479" s="115" t="str">
        <f t="shared" si="209"/>
        <v>SP BRG D</v>
      </c>
      <c r="T4479" s="115" t="str">
        <f>IFERROR(VLOOKUP(S4479,[1]LOKASI!$B$4:$D$19,2,0),"-")</f>
        <v>-</v>
      </c>
      <c r="U4479" s="216"/>
      <c r="V4479" s="216"/>
      <c r="W4479" s="215"/>
    </row>
    <row r="4480" spans="2:23" ht="69.75" hidden="1" customHeight="1" x14ac:dyDescent="0.35">
      <c r="B4480" s="115">
        <f t="shared" si="210"/>
        <v>4475</v>
      </c>
      <c r="C4480" s="115" t="s">
        <v>1300</v>
      </c>
      <c r="D4480" s="127" t="s">
        <v>7738</v>
      </c>
      <c r="E4480" s="117"/>
      <c r="F4480" s="118"/>
      <c r="G4480" s="119">
        <v>1</v>
      </c>
      <c r="H4480" s="119"/>
      <c r="I4480" s="119">
        <v>1</v>
      </c>
      <c r="J4480" s="119"/>
      <c r="K4480" s="217">
        <v>45548</v>
      </c>
      <c r="L4480" s="217">
        <v>45548</v>
      </c>
      <c r="M4480" s="217">
        <v>45548</v>
      </c>
      <c r="N4480" s="115"/>
      <c r="O4480" s="115" t="s">
        <v>7682</v>
      </c>
      <c r="P4480" s="115">
        <f t="shared" si="211"/>
        <v>9</v>
      </c>
      <c r="Q4480" s="115">
        <f t="shared" si="212"/>
        <v>2024</v>
      </c>
      <c r="R4480" s="115"/>
      <c r="S4480" s="115" t="str">
        <f t="shared" ref="S4480:S4543" si="213">IF(C4480="TRUNKLINE",LEFT(O4480,14),IF(C4480="PIPING",LEFT(O4480,13),LEFT(O4480,3)))</f>
        <v>TSM</v>
      </c>
      <c r="T4480" s="115" t="str">
        <f>IFERROR(VLOOKUP(S4480,[1]LOKASI!$B$4:$D$19,2,0),"-")</f>
        <v>DISTRIK III</v>
      </c>
      <c r="U4480" s="216"/>
      <c r="V4480" s="216"/>
      <c r="W4480" s="215"/>
    </row>
    <row r="4481" spans="2:23" ht="144.65" hidden="1" customHeight="1" x14ac:dyDescent="0.35">
      <c r="B4481" s="115">
        <f t="shared" si="210"/>
        <v>4476</v>
      </c>
      <c r="C4481" s="115" t="s">
        <v>1755</v>
      </c>
      <c r="D4481" s="127" t="s">
        <v>7739</v>
      </c>
      <c r="E4481" s="117"/>
      <c r="F4481" s="118"/>
      <c r="G4481" s="119">
        <v>1</v>
      </c>
      <c r="H4481" s="119"/>
      <c r="I4481" s="119"/>
      <c r="J4481" s="119">
        <v>350</v>
      </c>
      <c r="K4481" s="217">
        <v>45549</v>
      </c>
      <c r="L4481" s="217">
        <v>45549</v>
      </c>
      <c r="M4481" s="115"/>
      <c r="N4481" s="115"/>
      <c r="O4481" s="115" t="s">
        <v>2123</v>
      </c>
      <c r="P4481" s="115">
        <f t="shared" si="211"/>
        <v>1</v>
      </c>
      <c r="Q4481" s="115">
        <f t="shared" si="212"/>
        <v>1900</v>
      </c>
      <c r="R4481" s="115"/>
      <c r="S4481" s="115" t="str">
        <f t="shared" si="213"/>
        <v>GNK</v>
      </c>
      <c r="T4481" s="115" t="str">
        <f>IFERROR(VLOOKUP(S4481,[1]LOKASI!$B$4:$D$19,2,0),"-")</f>
        <v>DISTRIK I</v>
      </c>
      <c r="U4481" s="216"/>
      <c r="V4481" s="216"/>
      <c r="W4481" s="215"/>
    </row>
    <row r="4482" spans="2:23" ht="69.75" hidden="1" customHeight="1" x14ac:dyDescent="0.35">
      <c r="B4482" s="115">
        <f t="shared" si="210"/>
        <v>4477</v>
      </c>
      <c r="C4482" s="115" t="s">
        <v>1755</v>
      </c>
      <c r="D4482" s="145" t="s">
        <v>7740</v>
      </c>
      <c r="E4482" s="142"/>
      <c r="F4482" s="143"/>
      <c r="G4482" s="119">
        <v>1</v>
      </c>
      <c r="H4482" s="119"/>
      <c r="I4482" s="119">
        <v>1</v>
      </c>
      <c r="J4482" s="119"/>
      <c r="K4482" s="217">
        <v>45549</v>
      </c>
      <c r="L4482" s="217">
        <v>45549</v>
      </c>
      <c r="M4482" s="217">
        <v>45549</v>
      </c>
      <c r="N4482" s="115"/>
      <c r="O4482" s="115" t="s">
        <v>1684</v>
      </c>
      <c r="P4482" s="115">
        <f t="shared" si="211"/>
        <v>9</v>
      </c>
      <c r="Q4482" s="115">
        <f t="shared" si="212"/>
        <v>2024</v>
      </c>
      <c r="R4482" s="115"/>
      <c r="S4482" s="115" t="str">
        <f t="shared" si="213"/>
        <v>TTB</v>
      </c>
      <c r="T4482" s="115" t="str">
        <f>IFERROR(VLOOKUP(S4482,[1]LOKASI!$B$4:$D$19,2,0),"-")</f>
        <v>DISTRIK II</v>
      </c>
      <c r="U4482" s="216"/>
      <c r="V4482" s="216"/>
      <c r="W4482" s="215"/>
    </row>
    <row r="4483" spans="2:23" ht="69.75" hidden="1" customHeight="1" x14ac:dyDescent="0.35">
      <c r="B4483" s="115">
        <f t="shared" si="210"/>
        <v>4478</v>
      </c>
      <c r="C4483" s="115" t="s">
        <v>1300</v>
      </c>
      <c r="D4483" s="127" t="s">
        <v>7741</v>
      </c>
      <c r="E4483" s="117"/>
      <c r="F4483" s="118"/>
      <c r="G4483" s="119">
        <v>1</v>
      </c>
      <c r="H4483" s="119"/>
      <c r="I4483" s="119">
        <v>1</v>
      </c>
      <c r="J4483" s="119"/>
      <c r="K4483" s="217">
        <v>45549</v>
      </c>
      <c r="L4483" s="217">
        <v>45549</v>
      </c>
      <c r="M4483" s="217">
        <v>45549</v>
      </c>
      <c r="N4483" s="115"/>
      <c r="O4483" s="115" t="s">
        <v>7682</v>
      </c>
      <c r="P4483" s="115">
        <f t="shared" si="211"/>
        <v>9</v>
      </c>
      <c r="Q4483" s="115">
        <f t="shared" si="212"/>
        <v>2024</v>
      </c>
      <c r="R4483" s="115"/>
      <c r="S4483" s="115" t="str">
        <f t="shared" si="213"/>
        <v>TSM</v>
      </c>
      <c r="T4483" s="115" t="str">
        <f>IFERROR(VLOOKUP(S4483,[1]LOKASI!$B$4:$D$19,2,0),"-")</f>
        <v>DISTRIK III</v>
      </c>
      <c r="U4483" s="216"/>
      <c r="V4483" s="216"/>
      <c r="W4483" s="215"/>
    </row>
    <row r="4484" spans="2:23" ht="69.75" hidden="1" customHeight="1" x14ac:dyDescent="0.35">
      <c r="B4484" s="115">
        <f t="shared" si="210"/>
        <v>4479</v>
      </c>
      <c r="C4484" s="115" t="s">
        <v>1300</v>
      </c>
      <c r="D4484" s="127" t="s">
        <v>7742</v>
      </c>
      <c r="E4484" s="117"/>
      <c r="F4484" s="118"/>
      <c r="G4484" s="119">
        <v>1</v>
      </c>
      <c r="H4484" s="119"/>
      <c r="I4484" s="119">
        <v>1</v>
      </c>
      <c r="J4484" s="119"/>
      <c r="K4484" s="217">
        <v>45550</v>
      </c>
      <c r="L4484" s="217">
        <v>45550</v>
      </c>
      <c r="M4484" s="217">
        <v>45550</v>
      </c>
      <c r="N4484" s="115"/>
      <c r="O4484" s="115" t="s">
        <v>7272</v>
      </c>
      <c r="P4484" s="115">
        <f t="shared" si="211"/>
        <v>9</v>
      </c>
      <c r="Q4484" s="115">
        <f t="shared" si="212"/>
        <v>2024</v>
      </c>
      <c r="R4484" s="115"/>
      <c r="S4484" s="115" t="str">
        <f t="shared" si="213"/>
        <v>TTB-41/38</v>
      </c>
      <c r="T4484" s="115" t="str">
        <f>IFERROR(VLOOKUP(S4484,[1]LOKASI!$B$4:$D$19,2,0),"-")</f>
        <v>-</v>
      </c>
      <c r="U4484" s="216"/>
      <c r="V4484" s="216"/>
      <c r="W4484" s="215"/>
    </row>
    <row r="4485" spans="2:23" ht="69.75" hidden="1" customHeight="1" x14ac:dyDescent="0.35">
      <c r="B4485" s="115">
        <f t="shared" si="210"/>
        <v>4480</v>
      </c>
      <c r="C4485" s="115" t="s">
        <v>1300</v>
      </c>
      <c r="D4485" s="127" t="s">
        <v>7743</v>
      </c>
      <c r="E4485" s="117"/>
      <c r="F4485" s="118"/>
      <c r="G4485" s="119">
        <v>1</v>
      </c>
      <c r="H4485" s="119"/>
      <c r="I4485" s="119">
        <v>1</v>
      </c>
      <c r="J4485" s="119"/>
      <c r="K4485" s="217">
        <v>45550</v>
      </c>
      <c r="L4485" s="217">
        <v>45550</v>
      </c>
      <c r="M4485" s="217">
        <v>45550</v>
      </c>
      <c r="N4485" s="115"/>
      <c r="O4485" s="115" t="s">
        <v>7682</v>
      </c>
      <c r="P4485" s="115">
        <f t="shared" si="211"/>
        <v>9</v>
      </c>
      <c r="Q4485" s="115">
        <f t="shared" si="212"/>
        <v>2024</v>
      </c>
      <c r="R4485" s="115"/>
      <c r="S4485" s="115" t="str">
        <f t="shared" si="213"/>
        <v>TSM</v>
      </c>
      <c r="T4485" s="115" t="str">
        <f>IFERROR(VLOOKUP(S4485,[1]LOKASI!$B$4:$D$19,2,0),"-")</f>
        <v>DISTRIK III</v>
      </c>
      <c r="U4485" s="216"/>
      <c r="V4485" s="216"/>
      <c r="W4485" s="215"/>
    </row>
    <row r="4486" spans="2:23" ht="69.75" hidden="1" customHeight="1" x14ac:dyDescent="0.35">
      <c r="B4486" s="115">
        <f t="shared" si="210"/>
        <v>4481</v>
      </c>
      <c r="C4486" s="115" t="s">
        <v>1755</v>
      </c>
      <c r="D4486" s="127" t="s">
        <v>7744</v>
      </c>
      <c r="E4486" s="117"/>
      <c r="F4486" s="118"/>
      <c r="G4486" s="119">
        <v>1</v>
      </c>
      <c r="H4486" s="119"/>
      <c r="I4486" s="119"/>
      <c r="J4486" s="119">
        <v>12</v>
      </c>
      <c r="K4486" s="217">
        <v>45551</v>
      </c>
      <c r="L4486" s="217">
        <v>45551</v>
      </c>
      <c r="M4486" s="217">
        <v>45551</v>
      </c>
      <c r="N4486" s="115"/>
      <c r="O4486" s="115" t="s">
        <v>7506</v>
      </c>
      <c r="P4486" s="115">
        <f t="shared" si="211"/>
        <v>9</v>
      </c>
      <c r="Q4486" s="115">
        <f t="shared" si="212"/>
        <v>2024</v>
      </c>
      <c r="R4486" s="115"/>
      <c r="S4486" s="115" t="str">
        <f t="shared" si="213"/>
        <v>OGN</v>
      </c>
      <c r="T4486" s="115" t="str">
        <f>IFERROR(VLOOKUP(S4486,[1]LOKASI!$B$4:$D$19,2,0),"-")</f>
        <v>DISTRIK II</v>
      </c>
      <c r="U4486" s="216"/>
      <c r="V4486" s="216"/>
      <c r="W4486" s="215"/>
    </row>
    <row r="4487" spans="2:23" ht="69.75" hidden="1" customHeight="1" x14ac:dyDescent="0.35">
      <c r="B4487" s="115">
        <f t="shared" si="210"/>
        <v>4482</v>
      </c>
      <c r="C4487" s="115" t="s">
        <v>1300</v>
      </c>
      <c r="D4487" s="116" t="s">
        <v>7745</v>
      </c>
      <c r="E4487" s="117"/>
      <c r="F4487" s="118"/>
      <c r="G4487" s="226">
        <v>1</v>
      </c>
      <c r="H4487" s="226"/>
      <c r="I4487" s="226">
        <v>1</v>
      </c>
      <c r="J4487" s="226"/>
      <c r="K4487" s="217">
        <v>45552</v>
      </c>
      <c r="L4487" s="217">
        <v>45552</v>
      </c>
      <c r="M4487" s="217">
        <v>45552</v>
      </c>
      <c r="N4487" s="115"/>
      <c r="O4487" s="115" t="s">
        <v>6804</v>
      </c>
      <c r="P4487" s="115">
        <f t="shared" si="211"/>
        <v>9</v>
      </c>
      <c r="Q4487" s="115">
        <f t="shared" si="212"/>
        <v>2024</v>
      </c>
      <c r="R4487" s="115"/>
      <c r="S4487" s="115" t="str">
        <f t="shared" si="213"/>
        <v>SP VI TLJ - SP</v>
      </c>
      <c r="T4487" s="115" t="str">
        <f>IFERROR(VLOOKUP(S4487,[1]LOKASI!$B$4:$D$19,2,0),"-")</f>
        <v>-</v>
      </c>
      <c r="U4487" s="216"/>
      <c r="V4487" s="216"/>
      <c r="W4487" s="215"/>
    </row>
    <row r="4488" spans="2:23" ht="69.75" hidden="1" customHeight="1" x14ac:dyDescent="0.35">
      <c r="B4488" s="115">
        <f t="shared" ref="B4488:B4551" si="214">B4487+1</f>
        <v>4483</v>
      </c>
      <c r="C4488" s="115" t="s">
        <v>1755</v>
      </c>
      <c r="D4488" s="116" t="s">
        <v>7746</v>
      </c>
      <c r="E4488" s="117"/>
      <c r="F4488" s="118"/>
      <c r="G4488" s="226">
        <v>1</v>
      </c>
      <c r="H4488" s="226"/>
      <c r="I4488" s="226">
        <v>1</v>
      </c>
      <c r="J4488" s="226"/>
      <c r="K4488" s="217">
        <v>45552</v>
      </c>
      <c r="L4488" s="217">
        <v>45552</v>
      </c>
      <c r="M4488" s="217">
        <v>45552</v>
      </c>
      <c r="N4488" s="115"/>
      <c r="O4488" s="115" t="s">
        <v>1608</v>
      </c>
      <c r="P4488" s="115">
        <f t="shared" si="211"/>
        <v>9</v>
      </c>
      <c r="Q4488" s="115">
        <f t="shared" si="212"/>
        <v>2024</v>
      </c>
      <c r="R4488" s="115"/>
      <c r="S4488" s="115" t="str">
        <f t="shared" si="213"/>
        <v>TLJ</v>
      </c>
      <c r="T4488" s="115" t="str">
        <f>IFERROR(VLOOKUP(S4488,[1]LOKASI!$B$4:$D$19,2,0),"-")</f>
        <v>DISTRIK I</v>
      </c>
      <c r="U4488" s="216"/>
      <c r="V4488" s="216"/>
      <c r="W4488" s="215"/>
    </row>
    <row r="4489" spans="2:23" ht="69.75" hidden="1" customHeight="1" x14ac:dyDescent="0.35">
      <c r="B4489" s="115">
        <f t="shared" si="214"/>
        <v>4484</v>
      </c>
      <c r="C4489" s="115" t="s">
        <v>1300</v>
      </c>
      <c r="D4489" s="116" t="s">
        <v>7747</v>
      </c>
      <c r="E4489" s="117"/>
      <c r="F4489" s="118"/>
      <c r="G4489" s="226">
        <v>1</v>
      </c>
      <c r="H4489" s="226"/>
      <c r="I4489" s="226">
        <v>1</v>
      </c>
      <c r="J4489" s="226"/>
      <c r="K4489" s="217">
        <v>45552</v>
      </c>
      <c r="L4489" s="217">
        <v>45552</v>
      </c>
      <c r="M4489" s="217">
        <v>45552</v>
      </c>
      <c r="N4489" s="115"/>
      <c r="O4489" s="115" t="s">
        <v>7682</v>
      </c>
      <c r="P4489" s="115">
        <f t="shared" si="211"/>
        <v>9</v>
      </c>
      <c r="Q4489" s="115">
        <f t="shared" si="212"/>
        <v>2024</v>
      </c>
      <c r="R4489" s="115"/>
      <c r="S4489" s="115" t="str">
        <f t="shared" si="213"/>
        <v>TSM</v>
      </c>
      <c r="T4489" s="115" t="str">
        <f>IFERROR(VLOOKUP(S4489,[1]LOKASI!$B$4:$D$19,2,0),"-")</f>
        <v>DISTRIK III</v>
      </c>
      <c r="U4489" s="216"/>
      <c r="V4489" s="216"/>
      <c r="W4489" s="215"/>
    </row>
    <row r="4490" spans="2:23" ht="69.75" hidden="1" customHeight="1" x14ac:dyDescent="0.35">
      <c r="B4490" s="115">
        <f t="shared" si="214"/>
        <v>4485</v>
      </c>
      <c r="C4490" s="115" t="s">
        <v>1755</v>
      </c>
      <c r="D4490" s="116" t="s">
        <v>7748</v>
      </c>
      <c r="E4490" s="117"/>
      <c r="F4490" s="118"/>
      <c r="G4490" s="226">
        <v>1</v>
      </c>
      <c r="H4490" s="226"/>
      <c r="I4490" s="226">
        <v>1</v>
      </c>
      <c r="J4490" s="226"/>
      <c r="K4490" s="217">
        <v>45553</v>
      </c>
      <c r="L4490" s="217">
        <v>45553</v>
      </c>
      <c r="M4490" s="217">
        <v>45553</v>
      </c>
      <c r="N4490" s="115"/>
      <c r="O4490" s="115" t="s">
        <v>1464</v>
      </c>
      <c r="P4490" s="115">
        <f t="shared" si="211"/>
        <v>9</v>
      </c>
      <c r="Q4490" s="115">
        <f t="shared" si="212"/>
        <v>2024</v>
      </c>
      <c r="R4490" s="115"/>
      <c r="S4490" s="115" t="str">
        <f t="shared" si="213"/>
        <v>LBK</v>
      </c>
      <c r="T4490" s="115" t="str">
        <f>IFERROR(VLOOKUP(S4490,[1]LOKASI!$B$4:$D$19,2,0),"-")</f>
        <v>DISTRIK I</v>
      </c>
      <c r="U4490" s="216"/>
      <c r="V4490" s="216"/>
      <c r="W4490" s="215"/>
    </row>
    <row r="4491" spans="2:23" ht="69.75" hidden="1" customHeight="1" x14ac:dyDescent="0.35">
      <c r="B4491" s="115">
        <f t="shared" si="214"/>
        <v>4486</v>
      </c>
      <c r="C4491" s="115" t="s">
        <v>1755</v>
      </c>
      <c r="D4491" s="116" t="s">
        <v>7749</v>
      </c>
      <c r="E4491" s="117"/>
      <c r="F4491" s="118"/>
      <c r="G4491" s="226">
        <v>1</v>
      </c>
      <c r="H4491" s="226"/>
      <c r="I4491" s="226">
        <v>1</v>
      </c>
      <c r="J4491" s="226"/>
      <c r="K4491" s="217">
        <v>45553</v>
      </c>
      <c r="L4491" s="217">
        <v>45553</v>
      </c>
      <c r="M4491" s="217">
        <v>45553</v>
      </c>
      <c r="N4491" s="115"/>
      <c r="O4491" s="115" t="s">
        <v>1473</v>
      </c>
      <c r="P4491" s="115">
        <f t="shared" si="211"/>
        <v>9</v>
      </c>
      <c r="Q4491" s="115">
        <f t="shared" si="212"/>
        <v>2024</v>
      </c>
      <c r="R4491" s="115"/>
      <c r="S4491" s="115" t="str">
        <f t="shared" si="213"/>
        <v>LBK</v>
      </c>
      <c r="T4491" s="115" t="str">
        <f>IFERROR(VLOOKUP(S4491,[1]LOKASI!$B$4:$D$19,2,0),"-")</f>
        <v>DISTRIK I</v>
      </c>
      <c r="U4491" s="216"/>
      <c r="V4491" s="216"/>
      <c r="W4491" s="215"/>
    </row>
    <row r="4492" spans="2:23" ht="69.75" hidden="1" customHeight="1" x14ac:dyDescent="0.35">
      <c r="B4492" s="115">
        <f t="shared" si="214"/>
        <v>4487</v>
      </c>
      <c r="C4492" s="115" t="s">
        <v>1300</v>
      </c>
      <c r="D4492" s="185" t="s">
        <v>7750</v>
      </c>
      <c r="E4492" s="186"/>
      <c r="F4492" s="187"/>
      <c r="G4492" s="219"/>
      <c r="H4492" s="219"/>
      <c r="I4492" s="219"/>
      <c r="J4492" s="219"/>
      <c r="K4492" s="217">
        <v>45170</v>
      </c>
      <c r="L4492" s="217">
        <v>45170</v>
      </c>
      <c r="M4492" s="217">
        <v>45553</v>
      </c>
      <c r="N4492" s="115"/>
      <c r="O4492" s="115" t="s">
        <v>1792</v>
      </c>
      <c r="P4492" s="115">
        <f t="shared" si="211"/>
        <v>9</v>
      </c>
      <c r="Q4492" s="115">
        <f t="shared" si="212"/>
        <v>2024</v>
      </c>
      <c r="R4492" s="115"/>
      <c r="S4492" s="115" t="str">
        <f t="shared" si="213"/>
        <v>PDW-PPP</v>
      </c>
      <c r="T4492" s="115" t="str">
        <f>IFERROR(VLOOKUP(S4492,[1]LOKASI!$B$4:$D$19,2,0),"-")</f>
        <v>-</v>
      </c>
      <c r="U4492" s="216"/>
      <c r="V4492" s="216"/>
      <c r="W4492" s="215"/>
    </row>
    <row r="4493" spans="2:23" ht="69.75" hidden="1" customHeight="1" x14ac:dyDescent="0.35">
      <c r="B4493" s="115">
        <f t="shared" si="214"/>
        <v>4488</v>
      </c>
      <c r="C4493" s="115" t="s">
        <v>1755</v>
      </c>
      <c r="D4493" s="116" t="s">
        <v>7751</v>
      </c>
      <c r="E4493" s="117"/>
      <c r="F4493" s="118"/>
      <c r="G4493" s="226">
        <v>1</v>
      </c>
      <c r="H4493" s="226"/>
      <c r="I4493" s="226"/>
      <c r="J4493" s="226">
        <v>18</v>
      </c>
      <c r="K4493" s="217">
        <v>45553</v>
      </c>
      <c r="L4493" s="217">
        <v>45553</v>
      </c>
      <c r="M4493" s="217">
        <v>45553</v>
      </c>
      <c r="N4493" s="115"/>
      <c r="O4493" s="115" t="s">
        <v>1438</v>
      </c>
      <c r="P4493" s="115">
        <f t="shared" ref="P4493:P4556" si="215">MONTH(M4493)</f>
        <v>9</v>
      </c>
      <c r="Q4493" s="115">
        <f t="shared" ref="Q4493:Q4556" si="216">YEAR(M4493)</f>
        <v>2024</v>
      </c>
      <c r="R4493" s="115"/>
      <c r="S4493" s="115" t="str">
        <f t="shared" si="213"/>
        <v xml:space="preserve">SP </v>
      </c>
      <c r="T4493" s="115" t="str">
        <f>IFERROR(VLOOKUP(S4493,[1]LOKASI!$B$4:$D$19,2,0),"-")</f>
        <v>-</v>
      </c>
      <c r="U4493" s="216"/>
      <c r="V4493" s="216"/>
      <c r="W4493" s="215"/>
    </row>
    <row r="4494" spans="2:23" ht="69.75" hidden="1" customHeight="1" x14ac:dyDescent="0.35">
      <c r="B4494" s="115">
        <f t="shared" si="214"/>
        <v>4489</v>
      </c>
      <c r="C4494" s="115" t="s">
        <v>1755</v>
      </c>
      <c r="D4494" s="116" t="s">
        <v>7752</v>
      </c>
      <c r="E4494" s="117"/>
      <c r="F4494" s="118"/>
      <c r="G4494" s="226">
        <v>2</v>
      </c>
      <c r="H4494" s="226"/>
      <c r="I4494" s="226">
        <v>2</v>
      </c>
      <c r="J4494" s="226"/>
      <c r="K4494" s="217">
        <v>45554</v>
      </c>
      <c r="L4494" s="217">
        <v>45554</v>
      </c>
      <c r="M4494" s="217">
        <v>45554</v>
      </c>
      <c r="N4494" s="115"/>
      <c r="O4494" s="115" t="s">
        <v>2057</v>
      </c>
      <c r="P4494" s="115">
        <f t="shared" si="215"/>
        <v>9</v>
      </c>
      <c r="Q4494" s="115">
        <f t="shared" si="216"/>
        <v>2024</v>
      </c>
      <c r="R4494" s="115"/>
      <c r="S4494" s="115" t="str">
        <f t="shared" si="213"/>
        <v>OGN</v>
      </c>
      <c r="T4494" s="115" t="str">
        <f>IFERROR(VLOOKUP(S4494,[1]LOKASI!$B$4:$D$19,2,0),"-")</f>
        <v>DISTRIK II</v>
      </c>
      <c r="U4494" s="216"/>
      <c r="V4494" s="216"/>
      <c r="W4494" s="215"/>
    </row>
    <row r="4495" spans="2:23" ht="69.75" hidden="1" customHeight="1" x14ac:dyDescent="0.35">
      <c r="B4495" s="115">
        <f t="shared" si="214"/>
        <v>4490</v>
      </c>
      <c r="C4495" s="115" t="s">
        <v>1755</v>
      </c>
      <c r="D4495" s="185" t="s">
        <v>7753</v>
      </c>
      <c r="E4495" s="186"/>
      <c r="F4495" s="187"/>
      <c r="G4495" s="219">
        <v>1</v>
      </c>
      <c r="H4495" s="219"/>
      <c r="I4495" s="219"/>
      <c r="J4495" s="219">
        <v>6</v>
      </c>
      <c r="K4495" s="217">
        <v>45555</v>
      </c>
      <c r="L4495" s="217">
        <v>45555</v>
      </c>
      <c r="M4495" s="217">
        <v>45555</v>
      </c>
      <c r="N4495" s="115"/>
      <c r="O4495" s="115" t="s">
        <v>3186</v>
      </c>
      <c r="P4495" s="115">
        <f t="shared" si="215"/>
        <v>9</v>
      </c>
      <c r="Q4495" s="115">
        <f t="shared" si="216"/>
        <v>2024</v>
      </c>
      <c r="R4495" s="115"/>
      <c r="S4495" s="115" t="str">
        <f t="shared" si="213"/>
        <v>OGN</v>
      </c>
      <c r="T4495" s="115" t="str">
        <f>IFERROR(VLOOKUP(S4495,[1]LOKASI!$B$4:$D$19,2,0),"-")</f>
        <v>DISTRIK II</v>
      </c>
      <c r="U4495" s="216"/>
      <c r="V4495" s="216"/>
      <c r="W4495" s="215"/>
    </row>
    <row r="4496" spans="2:23" ht="69.75" hidden="1" customHeight="1" x14ac:dyDescent="0.35">
      <c r="B4496" s="115">
        <f t="shared" si="214"/>
        <v>4491</v>
      </c>
      <c r="C4496" s="115" t="s">
        <v>1755</v>
      </c>
      <c r="D4496" s="185" t="s">
        <v>7754</v>
      </c>
      <c r="E4496" s="186"/>
      <c r="F4496" s="187"/>
      <c r="G4496" s="219"/>
      <c r="H4496" s="219"/>
      <c r="I4496" s="219"/>
      <c r="J4496" s="219"/>
      <c r="K4496" s="217">
        <v>45531</v>
      </c>
      <c r="L4496" s="217">
        <v>45531</v>
      </c>
      <c r="M4496" s="217">
        <v>45555</v>
      </c>
      <c r="N4496" s="115"/>
      <c r="O4496" s="115" t="s">
        <v>1772</v>
      </c>
      <c r="P4496" s="115">
        <f t="shared" si="215"/>
        <v>9</v>
      </c>
      <c r="Q4496" s="115">
        <f t="shared" si="216"/>
        <v>2024</v>
      </c>
      <c r="R4496" s="115"/>
      <c r="S4496" s="115" t="str">
        <f t="shared" si="213"/>
        <v>OGN</v>
      </c>
      <c r="T4496" s="115" t="str">
        <f>IFERROR(VLOOKUP(S4496,[1]LOKASI!$B$4:$D$19,2,0),"-")</f>
        <v>DISTRIK II</v>
      </c>
      <c r="U4496" s="216"/>
      <c r="V4496" s="216"/>
      <c r="W4496" s="215"/>
    </row>
    <row r="4497" spans="2:23" ht="69.75" hidden="1" customHeight="1" x14ac:dyDescent="0.35">
      <c r="B4497" s="115">
        <f t="shared" si="214"/>
        <v>4492</v>
      </c>
      <c r="C4497" s="115" t="s">
        <v>1755</v>
      </c>
      <c r="D4497" s="185" t="s">
        <v>7755</v>
      </c>
      <c r="E4497" s="186"/>
      <c r="F4497" s="187"/>
      <c r="G4497" s="219">
        <v>1</v>
      </c>
      <c r="H4497" s="219"/>
      <c r="I4497" s="219"/>
      <c r="J4497" s="219">
        <v>6</v>
      </c>
      <c r="K4497" s="217">
        <v>45556</v>
      </c>
      <c r="L4497" s="217">
        <v>45556</v>
      </c>
      <c r="M4497" s="217">
        <v>45556</v>
      </c>
      <c r="N4497" s="115"/>
      <c r="O4497" s="115" t="s">
        <v>4494</v>
      </c>
      <c r="P4497" s="115">
        <f t="shared" si="215"/>
        <v>9</v>
      </c>
      <c r="Q4497" s="115">
        <f t="shared" si="216"/>
        <v>2024</v>
      </c>
      <c r="R4497" s="115"/>
      <c r="S4497" s="115" t="str">
        <f t="shared" si="213"/>
        <v>OGN</v>
      </c>
      <c r="T4497" s="115" t="str">
        <f>IFERROR(VLOOKUP(S4497,[1]LOKASI!$B$4:$D$19,2,0),"-")</f>
        <v>DISTRIK II</v>
      </c>
      <c r="U4497" s="216"/>
      <c r="V4497" s="216"/>
      <c r="W4497" s="215"/>
    </row>
    <row r="4498" spans="2:23" ht="69.75" hidden="1" customHeight="1" x14ac:dyDescent="0.35">
      <c r="B4498" s="115">
        <f t="shared" si="214"/>
        <v>4493</v>
      </c>
      <c r="C4498" s="115" t="s">
        <v>1300</v>
      </c>
      <c r="D4498" s="185" t="s">
        <v>7756</v>
      </c>
      <c r="E4498" s="186"/>
      <c r="F4498" s="187"/>
      <c r="G4498" s="219">
        <v>1</v>
      </c>
      <c r="H4498" s="219"/>
      <c r="I4498" s="219">
        <v>1</v>
      </c>
      <c r="J4498" s="219"/>
      <c r="K4498" s="217">
        <v>45556</v>
      </c>
      <c r="L4498" s="217">
        <v>45556</v>
      </c>
      <c r="M4498" s="217">
        <v>45556</v>
      </c>
      <c r="N4498" s="115"/>
      <c r="O4498" s="115" t="s">
        <v>7682</v>
      </c>
      <c r="P4498" s="115">
        <f t="shared" si="215"/>
        <v>9</v>
      </c>
      <c r="Q4498" s="115">
        <f t="shared" si="216"/>
        <v>2024</v>
      </c>
      <c r="R4498" s="115"/>
      <c r="S4498" s="115" t="str">
        <f t="shared" si="213"/>
        <v>TSM</v>
      </c>
      <c r="T4498" s="115" t="str">
        <f>IFERROR(VLOOKUP(S4498,[1]LOKASI!$B$4:$D$19,2,0),"-")</f>
        <v>DISTRIK III</v>
      </c>
      <c r="U4498" s="216"/>
      <c r="V4498" s="216"/>
      <c r="W4498" s="215"/>
    </row>
    <row r="4499" spans="2:23" ht="69.75" hidden="1" customHeight="1" x14ac:dyDescent="0.35">
      <c r="B4499" s="115">
        <f t="shared" si="214"/>
        <v>4494</v>
      </c>
      <c r="C4499" s="115" t="s">
        <v>1300</v>
      </c>
      <c r="D4499" s="185" t="s">
        <v>7757</v>
      </c>
      <c r="E4499" s="186"/>
      <c r="F4499" s="187"/>
      <c r="G4499" s="219">
        <v>1</v>
      </c>
      <c r="H4499" s="219"/>
      <c r="I4499" s="219">
        <v>1</v>
      </c>
      <c r="J4499" s="219"/>
      <c r="K4499" s="217">
        <v>45557</v>
      </c>
      <c r="L4499" s="217">
        <v>45557</v>
      </c>
      <c r="M4499" s="217">
        <v>45557</v>
      </c>
      <c r="N4499" s="115"/>
      <c r="O4499" s="115" t="s">
        <v>7682</v>
      </c>
      <c r="P4499" s="115">
        <f t="shared" si="215"/>
        <v>9</v>
      </c>
      <c r="Q4499" s="115">
        <f t="shared" si="216"/>
        <v>2024</v>
      </c>
      <c r="R4499" s="115"/>
      <c r="S4499" s="115" t="str">
        <f t="shared" si="213"/>
        <v>TSM</v>
      </c>
      <c r="T4499" s="115" t="str">
        <f>IFERROR(VLOOKUP(S4499,[1]LOKASI!$B$4:$D$19,2,0),"-")</f>
        <v>DISTRIK III</v>
      </c>
      <c r="U4499" s="216"/>
      <c r="V4499" s="216"/>
      <c r="W4499" s="215"/>
    </row>
    <row r="4500" spans="2:23" ht="69.75" hidden="1" customHeight="1" x14ac:dyDescent="0.35">
      <c r="B4500" s="115">
        <f t="shared" si="214"/>
        <v>4495</v>
      </c>
      <c r="C4500" s="115" t="s">
        <v>1755</v>
      </c>
      <c r="D4500" s="185" t="s">
        <v>7758</v>
      </c>
      <c r="E4500" s="186"/>
      <c r="F4500" s="187"/>
      <c r="G4500" s="219">
        <v>1</v>
      </c>
      <c r="H4500" s="219"/>
      <c r="I4500" s="219">
        <v>1</v>
      </c>
      <c r="J4500" s="219"/>
      <c r="K4500" s="217">
        <v>45558</v>
      </c>
      <c r="L4500" s="217">
        <v>45558</v>
      </c>
      <c r="M4500" s="217">
        <v>45558</v>
      </c>
      <c r="N4500" s="115"/>
      <c r="O4500" s="115" t="s">
        <v>7272</v>
      </c>
      <c r="P4500" s="115">
        <f t="shared" si="215"/>
        <v>9</v>
      </c>
      <c r="Q4500" s="115">
        <f t="shared" si="216"/>
        <v>2024</v>
      </c>
      <c r="R4500" s="115"/>
      <c r="S4500" s="115" t="str">
        <f t="shared" si="213"/>
        <v>TTB</v>
      </c>
      <c r="T4500" s="115" t="str">
        <f>IFERROR(VLOOKUP(S4500,[1]LOKASI!$B$4:$D$19,2,0),"-")</f>
        <v>DISTRIK II</v>
      </c>
      <c r="U4500" s="216"/>
      <c r="V4500" s="216"/>
      <c r="W4500" s="215"/>
    </row>
    <row r="4501" spans="2:23" ht="69.75" hidden="1" customHeight="1" x14ac:dyDescent="0.35">
      <c r="B4501" s="115">
        <f t="shared" si="214"/>
        <v>4496</v>
      </c>
      <c r="C4501" s="115" t="s">
        <v>1755</v>
      </c>
      <c r="D4501" s="185" t="s">
        <v>7759</v>
      </c>
      <c r="E4501" s="186"/>
      <c r="F4501" s="187"/>
      <c r="G4501" s="219">
        <v>1</v>
      </c>
      <c r="H4501" s="219"/>
      <c r="I4501" s="219"/>
      <c r="J4501" s="219">
        <v>0.2</v>
      </c>
      <c r="K4501" s="217">
        <v>45558</v>
      </c>
      <c r="L4501" s="217">
        <v>45558</v>
      </c>
      <c r="M4501" s="217">
        <v>45558</v>
      </c>
      <c r="N4501" s="115"/>
      <c r="O4501" s="115" t="s">
        <v>1347</v>
      </c>
      <c r="P4501" s="115">
        <f t="shared" si="215"/>
        <v>9</v>
      </c>
      <c r="Q4501" s="115">
        <f t="shared" si="216"/>
        <v>2024</v>
      </c>
      <c r="R4501" s="115"/>
      <c r="S4501" s="115" t="str">
        <f t="shared" si="213"/>
        <v>BRA</v>
      </c>
      <c r="T4501" s="115" t="str">
        <f>IFERROR(VLOOKUP(S4501,[1]LOKASI!$B$4:$D$19,2,0),"-")</f>
        <v>-</v>
      </c>
      <c r="U4501" s="216"/>
      <c r="V4501" s="216"/>
      <c r="W4501" s="215"/>
    </row>
    <row r="4502" spans="2:23" ht="69.75" hidden="1" customHeight="1" x14ac:dyDescent="0.35">
      <c r="B4502" s="115">
        <f t="shared" si="214"/>
        <v>4497</v>
      </c>
      <c r="C4502" s="115" t="s">
        <v>1755</v>
      </c>
      <c r="D4502" s="185" t="s">
        <v>7760</v>
      </c>
      <c r="E4502" s="186"/>
      <c r="F4502" s="187"/>
      <c r="G4502" s="219">
        <v>1</v>
      </c>
      <c r="H4502" s="219">
        <v>1</v>
      </c>
      <c r="I4502" s="219"/>
      <c r="J4502" s="219"/>
      <c r="K4502" s="217">
        <v>45559</v>
      </c>
      <c r="L4502" s="217">
        <v>45559</v>
      </c>
      <c r="M4502" s="217">
        <v>45559</v>
      </c>
      <c r="N4502" s="115"/>
      <c r="O4502" s="115" t="s">
        <v>1408</v>
      </c>
      <c r="P4502" s="115">
        <f t="shared" si="215"/>
        <v>9</v>
      </c>
      <c r="Q4502" s="115">
        <f t="shared" si="216"/>
        <v>2024</v>
      </c>
      <c r="R4502" s="115"/>
      <c r="S4502" s="115" t="str">
        <f t="shared" si="213"/>
        <v>GNK</v>
      </c>
      <c r="T4502" s="115" t="str">
        <f>IFERROR(VLOOKUP(S4502,[1]LOKASI!$B$4:$D$19,2,0),"-")</f>
        <v>DISTRIK I</v>
      </c>
      <c r="U4502" s="216"/>
      <c r="V4502" s="216"/>
      <c r="W4502" s="215"/>
    </row>
    <row r="4503" spans="2:23" ht="69.75" hidden="1" customHeight="1" x14ac:dyDescent="0.35">
      <c r="B4503" s="115">
        <f t="shared" si="214"/>
        <v>4498</v>
      </c>
      <c r="C4503" s="115" t="s">
        <v>1755</v>
      </c>
      <c r="D4503" s="185" t="s">
        <v>7761</v>
      </c>
      <c r="E4503" s="186"/>
      <c r="F4503" s="187"/>
      <c r="G4503" s="219">
        <v>1</v>
      </c>
      <c r="H4503" s="219"/>
      <c r="I4503" s="219"/>
      <c r="J4503" s="219">
        <v>12</v>
      </c>
      <c r="K4503" s="217">
        <v>45559</v>
      </c>
      <c r="L4503" s="217">
        <v>45559</v>
      </c>
      <c r="M4503" s="217">
        <v>45559</v>
      </c>
      <c r="N4503" s="115"/>
      <c r="O4503" s="115" t="s">
        <v>1463</v>
      </c>
      <c r="P4503" s="115">
        <f t="shared" si="215"/>
        <v>9</v>
      </c>
      <c r="Q4503" s="115">
        <f t="shared" si="216"/>
        <v>2024</v>
      </c>
      <c r="R4503" s="115"/>
      <c r="S4503" s="115" t="str">
        <f t="shared" si="213"/>
        <v>LBK</v>
      </c>
      <c r="T4503" s="115" t="str">
        <f>IFERROR(VLOOKUP(S4503,[1]LOKASI!$B$4:$D$19,2,0),"-")</f>
        <v>DISTRIK I</v>
      </c>
      <c r="U4503" s="216"/>
      <c r="V4503" s="216"/>
      <c r="W4503" s="215"/>
    </row>
    <row r="4504" spans="2:23" ht="69.75" hidden="1" customHeight="1" x14ac:dyDescent="0.35">
      <c r="B4504" s="115">
        <f t="shared" si="214"/>
        <v>4499</v>
      </c>
      <c r="C4504" s="115" t="s">
        <v>1300</v>
      </c>
      <c r="D4504" s="185" t="s">
        <v>7762</v>
      </c>
      <c r="E4504" s="186"/>
      <c r="F4504" s="187"/>
      <c r="G4504" s="219">
        <v>1</v>
      </c>
      <c r="H4504" s="219"/>
      <c r="I4504" s="219">
        <v>1</v>
      </c>
      <c r="J4504" s="219"/>
      <c r="K4504" s="217">
        <v>45559</v>
      </c>
      <c r="L4504" s="217">
        <v>45559</v>
      </c>
      <c r="M4504" s="217">
        <v>45559</v>
      </c>
      <c r="N4504" s="115"/>
      <c r="O4504" s="115" t="s">
        <v>7682</v>
      </c>
      <c r="P4504" s="115">
        <f t="shared" si="215"/>
        <v>9</v>
      </c>
      <c r="Q4504" s="115">
        <f t="shared" si="216"/>
        <v>2024</v>
      </c>
      <c r="R4504" s="115"/>
      <c r="S4504" s="115" t="str">
        <f t="shared" si="213"/>
        <v>TSM</v>
      </c>
      <c r="T4504" s="115" t="str">
        <f>IFERROR(VLOOKUP(S4504,[1]LOKASI!$B$4:$D$19,2,0),"-")</f>
        <v>DISTRIK III</v>
      </c>
      <c r="U4504" s="216"/>
      <c r="V4504" s="216"/>
      <c r="W4504" s="215"/>
    </row>
    <row r="4505" spans="2:23" ht="69.75" hidden="1" customHeight="1" x14ac:dyDescent="0.35">
      <c r="B4505" s="115">
        <f t="shared" si="214"/>
        <v>4500</v>
      </c>
      <c r="C4505" s="115" t="s">
        <v>1300</v>
      </c>
      <c r="D4505" s="185" t="s">
        <v>7763</v>
      </c>
      <c r="E4505" s="186"/>
      <c r="F4505" s="187"/>
      <c r="G4505" s="219">
        <v>1</v>
      </c>
      <c r="H4505" s="219"/>
      <c r="I4505" s="219">
        <v>1</v>
      </c>
      <c r="J4505" s="219"/>
      <c r="K4505" s="217">
        <v>45560</v>
      </c>
      <c r="L4505" s="217">
        <v>45560</v>
      </c>
      <c r="M4505" s="217">
        <v>45560</v>
      </c>
      <c r="N4505" s="115"/>
      <c r="O4505" s="115" t="s">
        <v>7682</v>
      </c>
      <c r="P4505" s="115">
        <f t="shared" si="215"/>
        <v>9</v>
      </c>
      <c r="Q4505" s="115">
        <f t="shared" si="216"/>
        <v>2024</v>
      </c>
      <c r="R4505" s="115"/>
      <c r="S4505" s="115" t="str">
        <f t="shared" si="213"/>
        <v>TSM</v>
      </c>
      <c r="T4505" s="115" t="str">
        <f>IFERROR(VLOOKUP(S4505,[1]LOKASI!$B$4:$D$19,2,0),"-")</f>
        <v>DISTRIK III</v>
      </c>
      <c r="U4505" s="216"/>
      <c r="V4505" s="216"/>
      <c r="W4505" s="215"/>
    </row>
    <row r="4506" spans="2:23" ht="69.75" hidden="1" customHeight="1" x14ac:dyDescent="0.35">
      <c r="B4506" s="115">
        <f t="shared" si="214"/>
        <v>4501</v>
      </c>
      <c r="C4506" s="115" t="s">
        <v>1755</v>
      </c>
      <c r="D4506" s="185" t="s">
        <v>7764</v>
      </c>
      <c r="E4506" s="186"/>
      <c r="F4506" s="187"/>
      <c r="G4506" s="219">
        <v>1</v>
      </c>
      <c r="H4506" s="219"/>
      <c r="I4506" s="219">
        <v>1</v>
      </c>
      <c r="J4506" s="219"/>
      <c r="K4506" s="217">
        <v>45561</v>
      </c>
      <c r="L4506" s="217">
        <v>45561</v>
      </c>
      <c r="M4506" s="217">
        <v>45561</v>
      </c>
      <c r="N4506" s="115"/>
      <c r="O4506" s="115" t="s">
        <v>1464</v>
      </c>
      <c r="P4506" s="115">
        <f t="shared" si="215"/>
        <v>9</v>
      </c>
      <c r="Q4506" s="115">
        <f t="shared" si="216"/>
        <v>2024</v>
      </c>
      <c r="R4506" s="115"/>
      <c r="S4506" s="115" t="str">
        <f t="shared" si="213"/>
        <v>LBK</v>
      </c>
      <c r="T4506" s="115" t="str">
        <f>IFERROR(VLOOKUP(S4506,[1]LOKASI!$B$4:$D$19,2,0),"-")</f>
        <v>DISTRIK I</v>
      </c>
      <c r="U4506" s="216"/>
      <c r="V4506" s="216"/>
      <c r="W4506" s="215"/>
    </row>
    <row r="4507" spans="2:23" ht="69.75" hidden="1" customHeight="1" x14ac:dyDescent="0.35">
      <c r="B4507" s="115">
        <f t="shared" si="214"/>
        <v>4502</v>
      </c>
      <c r="C4507" s="115" t="s">
        <v>1755</v>
      </c>
      <c r="D4507" s="185" t="s">
        <v>7765</v>
      </c>
      <c r="E4507" s="186"/>
      <c r="F4507" s="187"/>
      <c r="G4507" s="219"/>
      <c r="H4507" s="219"/>
      <c r="I4507" s="219"/>
      <c r="J4507" s="219"/>
      <c r="K4507" s="217">
        <v>45415</v>
      </c>
      <c r="L4507" s="217">
        <v>45415</v>
      </c>
      <c r="M4507" s="217">
        <v>45561</v>
      </c>
      <c r="N4507" s="115"/>
      <c r="O4507" s="115" t="s">
        <v>7766</v>
      </c>
      <c r="P4507" s="115">
        <f t="shared" si="215"/>
        <v>9</v>
      </c>
      <c r="Q4507" s="115">
        <f t="shared" si="216"/>
        <v>2024</v>
      </c>
      <c r="R4507" s="115"/>
      <c r="S4507" s="115" t="str">
        <f t="shared" si="213"/>
        <v xml:space="preserve">SP </v>
      </c>
      <c r="T4507" s="115" t="str">
        <f>IFERROR(VLOOKUP(S4507,[1]LOKASI!$B$4:$D$19,2,0),"-")</f>
        <v>-</v>
      </c>
      <c r="U4507" s="216"/>
      <c r="V4507" s="216"/>
      <c r="W4507" s="215"/>
    </row>
    <row r="4508" spans="2:23" ht="69.75" hidden="1" customHeight="1" x14ac:dyDescent="0.35">
      <c r="B4508" s="115">
        <f t="shared" si="214"/>
        <v>4503</v>
      </c>
      <c r="C4508" s="115" t="s">
        <v>1755</v>
      </c>
      <c r="D4508" s="185" t="s">
        <v>7767</v>
      </c>
      <c r="E4508" s="186"/>
      <c r="F4508" s="187"/>
      <c r="G4508" s="219">
        <v>1</v>
      </c>
      <c r="H4508" s="219"/>
      <c r="I4508" s="219">
        <v>1</v>
      </c>
      <c r="J4508" s="219"/>
      <c r="K4508" s="217">
        <v>45561</v>
      </c>
      <c r="L4508" s="217">
        <v>45561</v>
      </c>
      <c r="M4508" s="217">
        <v>45561</v>
      </c>
      <c r="N4508" s="115"/>
      <c r="O4508" s="115" t="s">
        <v>7768</v>
      </c>
      <c r="P4508" s="115">
        <f t="shared" si="215"/>
        <v>9</v>
      </c>
      <c r="Q4508" s="115">
        <f t="shared" si="216"/>
        <v>2024</v>
      </c>
      <c r="R4508" s="115"/>
      <c r="S4508" s="115" t="str">
        <f t="shared" si="213"/>
        <v>OGN</v>
      </c>
      <c r="T4508" s="115" t="str">
        <f>IFERROR(VLOOKUP(S4508,[1]LOKASI!$B$4:$D$19,2,0),"-")</f>
        <v>DISTRIK II</v>
      </c>
      <c r="U4508" s="216"/>
      <c r="V4508" s="216"/>
      <c r="W4508" s="215"/>
    </row>
    <row r="4509" spans="2:23" ht="69.75" hidden="1" customHeight="1" x14ac:dyDescent="0.35">
      <c r="B4509" s="115">
        <f t="shared" si="214"/>
        <v>4504</v>
      </c>
      <c r="C4509" s="115" t="s">
        <v>1755</v>
      </c>
      <c r="D4509" s="185" t="s">
        <v>7769</v>
      </c>
      <c r="E4509" s="186"/>
      <c r="F4509" s="187"/>
      <c r="G4509" s="219">
        <v>1</v>
      </c>
      <c r="H4509" s="219"/>
      <c r="I4509" s="219"/>
      <c r="J4509" s="219">
        <v>24</v>
      </c>
      <c r="K4509" s="217">
        <v>45563</v>
      </c>
      <c r="L4509" s="217">
        <v>45563</v>
      </c>
      <c r="M4509" s="217">
        <v>45563</v>
      </c>
      <c r="N4509" s="115"/>
      <c r="O4509" s="115" t="s">
        <v>691</v>
      </c>
      <c r="P4509" s="115">
        <f t="shared" si="215"/>
        <v>9</v>
      </c>
      <c r="Q4509" s="115">
        <f t="shared" si="216"/>
        <v>2024</v>
      </c>
      <c r="R4509" s="115"/>
      <c r="S4509" s="115" t="str">
        <f t="shared" si="213"/>
        <v>TLJ</v>
      </c>
      <c r="T4509" s="115" t="str">
        <f>IFERROR(VLOOKUP(S4509,[1]LOKASI!$B$4:$D$19,2,0),"-")</f>
        <v>DISTRIK I</v>
      </c>
      <c r="U4509" s="216"/>
      <c r="V4509" s="216"/>
      <c r="W4509" s="215"/>
    </row>
    <row r="4510" spans="2:23" ht="69.75" hidden="1" customHeight="1" x14ac:dyDescent="0.35">
      <c r="B4510" s="115">
        <f t="shared" si="214"/>
        <v>4505</v>
      </c>
      <c r="C4510" s="115" t="s">
        <v>1300</v>
      </c>
      <c r="D4510" s="116" t="s">
        <v>7770</v>
      </c>
      <c r="E4510" s="117"/>
      <c r="F4510" s="118"/>
      <c r="G4510" s="226">
        <v>1</v>
      </c>
      <c r="H4510" s="226"/>
      <c r="I4510" s="226">
        <v>1</v>
      </c>
      <c r="J4510" s="226"/>
      <c r="K4510" s="217">
        <v>45563</v>
      </c>
      <c r="L4510" s="217">
        <v>45563</v>
      </c>
      <c r="M4510" s="217">
        <v>45563</v>
      </c>
      <c r="N4510" s="115"/>
      <c r="O4510" s="115" t="s">
        <v>7272</v>
      </c>
      <c r="P4510" s="115">
        <f t="shared" si="215"/>
        <v>9</v>
      </c>
      <c r="Q4510" s="115">
        <f t="shared" si="216"/>
        <v>2024</v>
      </c>
      <c r="R4510" s="115"/>
      <c r="S4510" s="115" t="str">
        <f t="shared" si="213"/>
        <v>TTB-41/38</v>
      </c>
      <c r="T4510" s="115" t="str">
        <f>IFERROR(VLOOKUP(S4510,[1]LOKASI!$B$4:$D$19,2,0),"-")</f>
        <v>-</v>
      </c>
      <c r="U4510" s="216"/>
      <c r="V4510" s="216"/>
      <c r="W4510" s="215"/>
    </row>
    <row r="4511" spans="2:23" ht="69.75" hidden="1" customHeight="1" x14ac:dyDescent="0.35">
      <c r="B4511" s="115">
        <f t="shared" si="214"/>
        <v>4506</v>
      </c>
      <c r="C4511" s="115" t="s">
        <v>1300</v>
      </c>
      <c r="D4511" s="116" t="s">
        <v>7771</v>
      </c>
      <c r="E4511" s="117"/>
      <c r="F4511" s="118"/>
      <c r="G4511" s="226">
        <v>1</v>
      </c>
      <c r="H4511" s="226"/>
      <c r="I4511" s="226">
        <v>1</v>
      </c>
      <c r="J4511" s="226"/>
      <c r="K4511" s="217">
        <v>45563</v>
      </c>
      <c r="L4511" s="217">
        <v>45563</v>
      </c>
      <c r="M4511" s="217">
        <v>45563</v>
      </c>
      <c r="N4511" s="115"/>
      <c r="O4511" s="115" t="s">
        <v>7682</v>
      </c>
      <c r="P4511" s="115">
        <f t="shared" si="215"/>
        <v>9</v>
      </c>
      <c r="Q4511" s="115">
        <f t="shared" si="216"/>
        <v>2024</v>
      </c>
      <c r="R4511" s="115"/>
      <c r="S4511" s="115" t="str">
        <f t="shared" si="213"/>
        <v>TSM</v>
      </c>
      <c r="T4511" s="115" t="str">
        <f>IFERROR(VLOOKUP(S4511,[1]LOKASI!$B$4:$D$19,2,0),"-")</f>
        <v>DISTRIK III</v>
      </c>
      <c r="U4511" s="216"/>
      <c r="V4511" s="216"/>
      <c r="W4511" s="215"/>
    </row>
    <row r="4512" spans="2:23" ht="69.75" hidden="1" customHeight="1" x14ac:dyDescent="0.35">
      <c r="B4512" s="115">
        <f t="shared" si="214"/>
        <v>4507</v>
      </c>
      <c r="C4512" s="115" t="s">
        <v>1300</v>
      </c>
      <c r="D4512" s="185" t="s">
        <v>7772</v>
      </c>
      <c r="E4512" s="186"/>
      <c r="F4512" s="187"/>
      <c r="G4512" s="219">
        <v>1</v>
      </c>
      <c r="H4512" s="219"/>
      <c r="I4512" s="219">
        <v>1</v>
      </c>
      <c r="J4512" s="219"/>
      <c r="K4512" s="217">
        <v>45565</v>
      </c>
      <c r="L4512" s="217">
        <v>45565</v>
      </c>
      <c r="M4512" s="217">
        <v>45565</v>
      </c>
      <c r="N4512" s="115"/>
      <c r="O4512" s="115" t="s">
        <v>7682</v>
      </c>
      <c r="P4512" s="115">
        <f t="shared" si="215"/>
        <v>9</v>
      </c>
      <c r="Q4512" s="115">
        <f t="shared" si="216"/>
        <v>2024</v>
      </c>
      <c r="R4512" s="115"/>
      <c r="S4512" s="115" t="str">
        <f t="shared" si="213"/>
        <v>TSM</v>
      </c>
      <c r="T4512" s="115" t="str">
        <f>IFERROR(VLOOKUP(S4512,[1]LOKASI!$B$4:$D$19,2,0),"-")</f>
        <v>DISTRIK III</v>
      </c>
      <c r="U4512" s="216"/>
      <c r="V4512" s="216"/>
      <c r="W4512" s="215"/>
    </row>
    <row r="4513" spans="2:23" ht="69.75" hidden="1" customHeight="1" x14ac:dyDescent="0.35">
      <c r="B4513" s="115">
        <f t="shared" si="214"/>
        <v>4508</v>
      </c>
      <c r="C4513" s="115" t="s">
        <v>1755</v>
      </c>
      <c r="D4513" s="116" t="s">
        <v>7773</v>
      </c>
      <c r="E4513" s="117"/>
      <c r="F4513" s="118"/>
      <c r="G4513" s="226">
        <v>1</v>
      </c>
      <c r="H4513" s="226"/>
      <c r="I4513" s="226"/>
      <c r="J4513" s="226">
        <v>12</v>
      </c>
      <c r="K4513" s="217">
        <v>45565</v>
      </c>
      <c r="L4513" s="217">
        <v>45565</v>
      </c>
      <c r="M4513" s="217">
        <v>45565</v>
      </c>
      <c r="N4513" s="115"/>
      <c r="O4513" s="115" t="s">
        <v>7774</v>
      </c>
      <c r="P4513" s="115">
        <f t="shared" si="215"/>
        <v>9</v>
      </c>
      <c r="Q4513" s="115">
        <f t="shared" si="216"/>
        <v>2024</v>
      </c>
      <c r="R4513" s="115"/>
      <c r="S4513" s="115" t="str">
        <f t="shared" si="213"/>
        <v>PMB</v>
      </c>
      <c r="T4513" s="115" t="str">
        <f>IFERROR(VLOOKUP(S4513,[1]LOKASI!$B$4:$D$19,2,0),"-")</f>
        <v>DISTRIK I</v>
      </c>
      <c r="U4513" s="216"/>
      <c r="V4513" s="216"/>
      <c r="W4513" s="215"/>
    </row>
    <row r="4514" spans="2:23" ht="69.75" hidden="1" customHeight="1" x14ac:dyDescent="0.35">
      <c r="B4514" s="115">
        <f t="shared" si="214"/>
        <v>4509</v>
      </c>
      <c r="C4514" s="115" t="s">
        <v>1755</v>
      </c>
      <c r="D4514" s="185" t="s">
        <v>7775</v>
      </c>
      <c r="E4514" s="186"/>
      <c r="F4514" s="187"/>
      <c r="G4514" s="219"/>
      <c r="H4514" s="219"/>
      <c r="I4514" s="219"/>
      <c r="J4514" s="219"/>
      <c r="K4514" s="217">
        <v>45548</v>
      </c>
      <c r="L4514" s="217">
        <v>45548</v>
      </c>
      <c r="M4514" s="217">
        <v>45565</v>
      </c>
      <c r="N4514" s="115"/>
      <c r="O4514" s="115" t="s">
        <v>623</v>
      </c>
      <c r="P4514" s="115">
        <f t="shared" si="215"/>
        <v>9</v>
      </c>
      <c r="Q4514" s="115">
        <f t="shared" si="216"/>
        <v>2024</v>
      </c>
      <c r="R4514" s="115"/>
      <c r="S4514" s="115" t="str">
        <f t="shared" si="213"/>
        <v>TLJ</v>
      </c>
      <c r="T4514" s="115" t="str">
        <f>IFERROR(VLOOKUP(S4514,[1]LOKASI!$B$4:$D$19,2,0),"-")</f>
        <v>DISTRIK I</v>
      </c>
      <c r="U4514" s="216"/>
      <c r="V4514" s="216"/>
      <c r="W4514" s="215"/>
    </row>
    <row r="4515" spans="2:23" ht="69.75" hidden="1" customHeight="1" x14ac:dyDescent="0.35">
      <c r="B4515" s="115">
        <f t="shared" si="214"/>
        <v>4510</v>
      </c>
      <c r="C4515" s="115" t="s">
        <v>1755</v>
      </c>
      <c r="D4515" s="116" t="s">
        <v>7776</v>
      </c>
      <c r="E4515" s="117"/>
      <c r="F4515" s="118"/>
      <c r="G4515" s="226">
        <v>1</v>
      </c>
      <c r="H4515" s="226"/>
      <c r="I4515" s="226"/>
      <c r="J4515" s="226">
        <v>24</v>
      </c>
      <c r="K4515" s="217">
        <v>45565</v>
      </c>
      <c r="L4515" s="217">
        <v>45565</v>
      </c>
      <c r="M4515" s="217">
        <v>45565</v>
      </c>
      <c r="N4515" s="115"/>
      <c r="O4515" s="115" t="s">
        <v>1560</v>
      </c>
      <c r="P4515" s="115">
        <f t="shared" si="215"/>
        <v>9</v>
      </c>
      <c r="Q4515" s="115">
        <f t="shared" si="216"/>
        <v>2024</v>
      </c>
      <c r="R4515" s="115"/>
      <c r="S4515" s="115" t="str">
        <f t="shared" si="213"/>
        <v xml:space="preserve">SP </v>
      </c>
      <c r="T4515" s="115" t="str">
        <f>IFERROR(VLOOKUP(S4515,[1]LOKASI!$B$4:$D$19,2,0),"-")</f>
        <v>-</v>
      </c>
      <c r="U4515" s="216"/>
      <c r="V4515" s="216"/>
      <c r="W4515" s="215"/>
    </row>
    <row r="4516" spans="2:23" ht="69.75" hidden="1" customHeight="1" x14ac:dyDescent="0.35">
      <c r="B4516" s="115">
        <f t="shared" si="214"/>
        <v>4511</v>
      </c>
      <c r="C4516" s="115" t="s">
        <v>1755</v>
      </c>
      <c r="D4516" s="116" t="s">
        <v>7777</v>
      </c>
      <c r="E4516" s="117"/>
      <c r="F4516" s="118"/>
      <c r="G4516" s="226">
        <v>1</v>
      </c>
      <c r="H4516" s="226"/>
      <c r="I4516" s="226">
        <v>1</v>
      </c>
      <c r="J4516" s="226"/>
      <c r="K4516" s="217">
        <v>45565</v>
      </c>
      <c r="L4516" s="217">
        <v>45565</v>
      </c>
      <c r="M4516" s="217">
        <v>45565</v>
      </c>
      <c r="N4516" s="115"/>
      <c r="O4516" s="115" t="s">
        <v>1052</v>
      </c>
      <c r="P4516" s="115">
        <f t="shared" si="215"/>
        <v>9</v>
      </c>
      <c r="Q4516" s="115">
        <f t="shared" si="216"/>
        <v>2024</v>
      </c>
      <c r="R4516" s="115"/>
      <c r="S4516" s="115" t="str">
        <f t="shared" si="213"/>
        <v>TLJ</v>
      </c>
      <c r="T4516" s="115" t="str">
        <f>IFERROR(VLOOKUP(S4516,[1]LOKASI!$B$4:$D$19,2,0),"-")</f>
        <v>DISTRIK I</v>
      </c>
      <c r="U4516" s="216"/>
      <c r="V4516" s="216"/>
      <c r="W4516" s="215"/>
    </row>
    <row r="4517" spans="2:23" ht="69.75" hidden="1" customHeight="1" x14ac:dyDescent="0.35">
      <c r="B4517" s="115">
        <f t="shared" si="214"/>
        <v>4512</v>
      </c>
      <c r="C4517" s="115" t="s">
        <v>1300</v>
      </c>
      <c r="D4517" s="185" t="s">
        <v>7778</v>
      </c>
      <c r="E4517" s="186"/>
      <c r="F4517" s="187"/>
      <c r="G4517" s="226">
        <v>1</v>
      </c>
      <c r="H4517" s="214"/>
      <c r="I4517" s="214">
        <v>1</v>
      </c>
      <c r="J4517" s="214"/>
      <c r="K4517" s="217">
        <v>45566</v>
      </c>
      <c r="L4517" s="217">
        <v>45566</v>
      </c>
      <c r="M4517" s="217">
        <v>45566</v>
      </c>
      <c r="N4517" s="115"/>
      <c r="O4517" s="115" t="s">
        <v>7682</v>
      </c>
      <c r="P4517" s="115">
        <f t="shared" si="215"/>
        <v>10</v>
      </c>
      <c r="Q4517" s="115">
        <f t="shared" si="216"/>
        <v>2024</v>
      </c>
      <c r="R4517" s="115"/>
      <c r="S4517" s="115" t="str">
        <f t="shared" si="213"/>
        <v>TSM</v>
      </c>
      <c r="T4517" s="115" t="str">
        <f>IFERROR(VLOOKUP(S4517,[1]LOKASI!$B$4:$D$19,2,0),"-")</f>
        <v>DISTRIK III</v>
      </c>
      <c r="U4517" s="216"/>
      <c r="V4517" s="216"/>
      <c r="W4517" s="215"/>
    </row>
    <row r="4518" spans="2:23" ht="69.75" hidden="1" customHeight="1" x14ac:dyDescent="0.35">
      <c r="B4518" s="115">
        <f t="shared" si="214"/>
        <v>4513</v>
      </c>
      <c r="C4518" s="115" t="s">
        <v>1755</v>
      </c>
      <c r="D4518" s="185" t="s">
        <v>7779</v>
      </c>
      <c r="E4518" s="186"/>
      <c r="F4518" s="187"/>
      <c r="G4518" s="226">
        <v>1</v>
      </c>
      <c r="H4518" s="214"/>
      <c r="I4518" s="214">
        <v>1</v>
      </c>
      <c r="J4518" s="214"/>
      <c r="K4518" s="217">
        <v>45566</v>
      </c>
      <c r="L4518" s="217">
        <v>45566</v>
      </c>
      <c r="M4518" s="217">
        <v>45566</v>
      </c>
      <c r="N4518" s="115"/>
      <c r="O4518" s="115" t="s">
        <v>1516</v>
      </c>
      <c r="P4518" s="115">
        <f t="shared" si="215"/>
        <v>10</v>
      </c>
      <c r="Q4518" s="115">
        <f t="shared" si="216"/>
        <v>2024</v>
      </c>
      <c r="R4518" s="115"/>
      <c r="S4518" s="115" t="str">
        <f t="shared" si="213"/>
        <v>PMB</v>
      </c>
      <c r="T4518" s="115" t="str">
        <f>IFERROR(VLOOKUP(S4518,[1]LOKASI!$B$4:$D$19,2,0),"-")</f>
        <v>DISTRIK I</v>
      </c>
      <c r="U4518" s="216"/>
      <c r="V4518" s="216"/>
      <c r="W4518" s="215"/>
    </row>
    <row r="4519" spans="2:23" ht="69.75" hidden="1" customHeight="1" x14ac:dyDescent="0.35">
      <c r="B4519" s="115">
        <f t="shared" si="214"/>
        <v>4514</v>
      </c>
      <c r="C4519" s="115" t="s">
        <v>1755</v>
      </c>
      <c r="D4519" s="185" t="s">
        <v>7780</v>
      </c>
      <c r="E4519" s="186"/>
      <c r="F4519" s="187"/>
      <c r="G4519" s="226">
        <v>1</v>
      </c>
      <c r="H4519" s="214"/>
      <c r="I4519" s="214">
        <v>1</v>
      </c>
      <c r="J4519" s="214"/>
      <c r="K4519" s="217">
        <v>45566</v>
      </c>
      <c r="L4519" s="217">
        <v>45566</v>
      </c>
      <c r="M4519" s="217">
        <v>45566</v>
      </c>
      <c r="N4519" s="115"/>
      <c r="O4519" s="115" t="s">
        <v>7781</v>
      </c>
      <c r="P4519" s="115">
        <f t="shared" si="215"/>
        <v>10</v>
      </c>
      <c r="Q4519" s="115">
        <f t="shared" si="216"/>
        <v>2024</v>
      </c>
      <c r="R4519" s="115"/>
      <c r="S4519" s="115" t="str">
        <f t="shared" si="213"/>
        <v>TLJ</v>
      </c>
      <c r="T4519" s="115" t="str">
        <f>IFERROR(VLOOKUP(S4519,[1]LOKASI!$B$4:$D$19,2,0),"-")</f>
        <v>DISTRIK I</v>
      </c>
      <c r="U4519" s="216"/>
      <c r="V4519" s="216"/>
      <c r="W4519" s="215"/>
    </row>
    <row r="4520" spans="2:23" ht="69.75" hidden="1" customHeight="1" x14ac:dyDescent="0.35">
      <c r="B4520" s="115">
        <f t="shared" si="214"/>
        <v>4515</v>
      </c>
      <c r="C4520" s="115" t="s">
        <v>1755</v>
      </c>
      <c r="D4520" s="185" t="s">
        <v>7782</v>
      </c>
      <c r="E4520" s="186"/>
      <c r="F4520" s="187"/>
      <c r="G4520" s="226">
        <v>1</v>
      </c>
      <c r="H4520" s="214"/>
      <c r="I4520" s="214"/>
      <c r="J4520" s="214">
        <v>15</v>
      </c>
      <c r="K4520" s="217">
        <v>45567</v>
      </c>
      <c r="L4520" s="217">
        <v>45567</v>
      </c>
      <c r="M4520" s="217">
        <v>45567</v>
      </c>
      <c r="N4520" s="115"/>
      <c r="O4520" s="115" t="s">
        <v>1464</v>
      </c>
      <c r="P4520" s="115">
        <f t="shared" si="215"/>
        <v>10</v>
      </c>
      <c r="Q4520" s="115">
        <f t="shared" si="216"/>
        <v>2024</v>
      </c>
      <c r="R4520" s="115"/>
      <c r="S4520" s="115" t="str">
        <f t="shared" si="213"/>
        <v>LBK</v>
      </c>
      <c r="T4520" s="115" t="str">
        <f>IFERROR(VLOOKUP(S4520,[1]LOKASI!$B$4:$D$19,2,0),"-")</f>
        <v>DISTRIK I</v>
      </c>
      <c r="U4520" s="216"/>
      <c r="V4520" s="216"/>
      <c r="W4520" s="215"/>
    </row>
    <row r="4521" spans="2:23" ht="69.75" hidden="1" customHeight="1" x14ac:dyDescent="0.35">
      <c r="B4521" s="115">
        <f t="shared" si="214"/>
        <v>4516</v>
      </c>
      <c r="C4521" s="115" t="s">
        <v>1755</v>
      </c>
      <c r="D4521" s="185" t="s">
        <v>7783</v>
      </c>
      <c r="E4521" s="186"/>
      <c r="F4521" s="187"/>
      <c r="G4521" s="226">
        <v>1</v>
      </c>
      <c r="H4521" s="214"/>
      <c r="I4521" s="214">
        <v>1</v>
      </c>
      <c r="J4521" s="214"/>
      <c r="K4521" s="217">
        <v>45568</v>
      </c>
      <c r="L4521" s="217">
        <v>45568</v>
      </c>
      <c r="M4521" s="217">
        <v>45568</v>
      </c>
      <c r="N4521" s="115"/>
      <c r="O4521" s="115" t="s">
        <v>1504</v>
      </c>
      <c r="P4521" s="115">
        <f t="shared" si="215"/>
        <v>10</v>
      </c>
      <c r="Q4521" s="115">
        <f t="shared" si="216"/>
        <v>2024</v>
      </c>
      <c r="R4521" s="115"/>
      <c r="S4521" s="115" t="str">
        <f t="shared" si="213"/>
        <v>PMB</v>
      </c>
      <c r="T4521" s="115" t="str">
        <f>IFERROR(VLOOKUP(S4521,[1]LOKASI!$B$4:$D$19,2,0),"-")</f>
        <v>DISTRIK I</v>
      </c>
      <c r="U4521" s="216"/>
      <c r="V4521" s="216"/>
      <c r="W4521" s="215"/>
    </row>
    <row r="4522" spans="2:23" ht="69.75" hidden="1" customHeight="1" x14ac:dyDescent="0.35">
      <c r="B4522" s="115">
        <f t="shared" si="214"/>
        <v>4517</v>
      </c>
      <c r="C4522" s="115" t="s">
        <v>1300</v>
      </c>
      <c r="D4522" s="116" t="s">
        <v>7784</v>
      </c>
      <c r="E4522" s="117"/>
      <c r="F4522" s="118"/>
      <c r="G4522" s="226">
        <v>1</v>
      </c>
      <c r="H4522" s="214"/>
      <c r="I4522" s="214">
        <v>1</v>
      </c>
      <c r="J4522" s="214"/>
      <c r="K4522" s="217">
        <v>45568</v>
      </c>
      <c r="L4522" s="217">
        <v>45568</v>
      </c>
      <c r="M4522" s="217">
        <v>45568</v>
      </c>
      <c r="N4522" s="115"/>
      <c r="O4522" s="115" t="s">
        <v>7682</v>
      </c>
      <c r="P4522" s="115">
        <f t="shared" si="215"/>
        <v>10</v>
      </c>
      <c r="Q4522" s="115">
        <f t="shared" si="216"/>
        <v>2024</v>
      </c>
      <c r="R4522" s="115"/>
      <c r="S4522" s="115" t="str">
        <f t="shared" si="213"/>
        <v>TSM</v>
      </c>
      <c r="T4522" s="115" t="str">
        <f>IFERROR(VLOOKUP(S4522,[1]LOKASI!$B$4:$D$19,2,0),"-")</f>
        <v>DISTRIK III</v>
      </c>
      <c r="U4522" s="216"/>
      <c r="V4522" s="216"/>
      <c r="W4522" s="215"/>
    </row>
    <row r="4523" spans="2:23" ht="69.75" hidden="1" customHeight="1" x14ac:dyDescent="0.35">
      <c r="B4523" s="115">
        <f t="shared" si="214"/>
        <v>4518</v>
      </c>
      <c r="C4523" s="115" t="s">
        <v>1755</v>
      </c>
      <c r="D4523" s="116" t="s">
        <v>7785</v>
      </c>
      <c r="E4523" s="117"/>
      <c r="F4523" s="118"/>
      <c r="G4523" s="226">
        <v>2</v>
      </c>
      <c r="H4523" s="214"/>
      <c r="I4523" s="214">
        <v>2</v>
      </c>
      <c r="J4523" s="214"/>
      <c r="K4523" s="217">
        <v>45569</v>
      </c>
      <c r="L4523" s="217">
        <v>45569</v>
      </c>
      <c r="M4523" s="217">
        <v>45569</v>
      </c>
      <c r="N4523" s="115"/>
      <c r="O4523" s="115" t="s">
        <v>7786</v>
      </c>
      <c r="P4523" s="115">
        <f t="shared" si="215"/>
        <v>10</v>
      </c>
      <c r="Q4523" s="115">
        <f t="shared" si="216"/>
        <v>2024</v>
      </c>
      <c r="R4523" s="115"/>
      <c r="S4523" s="115" t="str">
        <f t="shared" si="213"/>
        <v>TLJ</v>
      </c>
      <c r="T4523" s="115" t="str">
        <f>IFERROR(VLOOKUP(S4523,[1]LOKASI!$B$4:$D$19,2,0),"-")</f>
        <v>DISTRIK I</v>
      </c>
      <c r="U4523" s="216"/>
      <c r="V4523" s="216"/>
      <c r="W4523" s="215"/>
    </row>
    <row r="4524" spans="2:23" ht="69.75" hidden="1" customHeight="1" x14ac:dyDescent="0.35">
      <c r="B4524" s="115">
        <f t="shared" si="214"/>
        <v>4519</v>
      </c>
      <c r="C4524" s="115" t="s">
        <v>1755</v>
      </c>
      <c r="D4524" s="116" t="s">
        <v>7787</v>
      </c>
      <c r="E4524" s="117"/>
      <c r="F4524" s="118"/>
      <c r="G4524" s="219">
        <v>1</v>
      </c>
      <c r="H4524" s="214"/>
      <c r="I4524" s="214">
        <v>1</v>
      </c>
      <c r="J4524" s="214"/>
      <c r="K4524" s="217">
        <v>45569</v>
      </c>
      <c r="L4524" s="217">
        <v>45569</v>
      </c>
      <c r="M4524" s="217">
        <v>45569</v>
      </c>
      <c r="N4524" s="115"/>
      <c r="O4524" s="115" t="s">
        <v>684</v>
      </c>
      <c r="P4524" s="115">
        <f t="shared" si="215"/>
        <v>10</v>
      </c>
      <c r="Q4524" s="115">
        <f t="shared" si="216"/>
        <v>2024</v>
      </c>
      <c r="R4524" s="115"/>
      <c r="S4524" s="115" t="str">
        <f t="shared" si="213"/>
        <v>TLJ</v>
      </c>
      <c r="T4524" s="115" t="str">
        <f>IFERROR(VLOOKUP(S4524,[1]LOKASI!$B$4:$D$19,2,0),"-")</f>
        <v>DISTRIK I</v>
      </c>
      <c r="U4524" s="216"/>
      <c r="V4524" s="216"/>
      <c r="W4524" s="215"/>
    </row>
    <row r="4525" spans="2:23" ht="69.75" hidden="1" customHeight="1" x14ac:dyDescent="0.35">
      <c r="B4525" s="115">
        <f t="shared" si="214"/>
        <v>4520</v>
      </c>
      <c r="C4525" s="115" t="s">
        <v>1755</v>
      </c>
      <c r="D4525" s="185" t="s">
        <v>7788</v>
      </c>
      <c r="E4525" s="186"/>
      <c r="F4525" s="187"/>
      <c r="G4525" s="226">
        <v>1</v>
      </c>
      <c r="H4525" s="214"/>
      <c r="I4525" s="214"/>
      <c r="J4525" s="214">
        <v>12</v>
      </c>
      <c r="K4525" s="217">
        <v>45570</v>
      </c>
      <c r="L4525" s="217">
        <v>45570</v>
      </c>
      <c r="M4525" s="217">
        <v>45570</v>
      </c>
      <c r="N4525" s="115"/>
      <c r="O4525" s="115" t="s">
        <v>1368</v>
      </c>
      <c r="P4525" s="115">
        <f t="shared" si="215"/>
        <v>10</v>
      </c>
      <c r="Q4525" s="115">
        <f t="shared" si="216"/>
        <v>2024</v>
      </c>
      <c r="R4525" s="115"/>
      <c r="S4525" s="115" t="str">
        <f t="shared" si="213"/>
        <v>BRG</v>
      </c>
      <c r="T4525" s="115" t="str">
        <f>IFERROR(VLOOKUP(S4525,[1]LOKASI!$B$4:$D$19,2,0),"-")</f>
        <v>DISTRIK III</v>
      </c>
      <c r="U4525" s="216"/>
      <c r="V4525" s="216"/>
      <c r="W4525" s="215"/>
    </row>
    <row r="4526" spans="2:23" ht="69.75" hidden="1" customHeight="1" x14ac:dyDescent="0.35">
      <c r="B4526" s="115">
        <f t="shared" si="214"/>
        <v>4521</v>
      </c>
      <c r="C4526" s="115" t="s">
        <v>1755</v>
      </c>
      <c r="D4526" s="116" t="s">
        <v>7789</v>
      </c>
      <c r="E4526" s="117"/>
      <c r="F4526" s="118"/>
      <c r="G4526" s="226">
        <v>3</v>
      </c>
      <c r="H4526" s="214"/>
      <c r="I4526" s="214">
        <v>3</v>
      </c>
      <c r="J4526" s="214"/>
      <c r="K4526" s="217">
        <v>45571</v>
      </c>
      <c r="L4526" s="217">
        <v>45571</v>
      </c>
      <c r="M4526" s="217">
        <v>45571</v>
      </c>
      <c r="N4526" s="115"/>
      <c r="O4526" s="115" t="s">
        <v>691</v>
      </c>
      <c r="P4526" s="115">
        <f t="shared" si="215"/>
        <v>10</v>
      </c>
      <c r="Q4526" s="115">
        <f t="shared" si="216"/>
        <v>2024</v>
      </c>
      <c r="R4526" s="115"/>
      <c r="S4526" s="115" t="str">
        <f t="shared" si="213"/>
        <v>TLJ</v>
      </c>
      <c r="T4526" s="115" t="str">
        <f>IFERROR(VLOOKUP(S4526,[1]LOKASI!$B$4:$D$19,2,0),"-")</f>
        <v>DISTRIK I</v>
      </c>
      <c r="U4526" s="216"/>
      <c r="V4526" s="216"/>
      <c r="W4526" s="215"/>
    </row>
    <row r="4527" spans="2:23" ht="69.75" hidden="1" customHeight="1" x14ac:dyDescent="0.35">
      <c r="B4527" s="115">
        <f t="shared" si="214"/>
        <v>4522</v>
      </c>
      <c r="C4527" s="115" t="s">
        <v>1755</v>
      </c>
      <c r="D4527" s="116" t="s">
        <v>7790</v>
      </c>
      <c r="E4527" s="117"/>
      <c r="F4527" s="118"/>
      <c r="G4527" s="226">
        <v>1</v>
      </c>
      <c r="H4527" s="214"/>
      <c r="I4527" s="214"/>
      <c r="J4527" s="214">
        <v>12</v>
      </c>
      <c r="K4527" s="217">
        <v>45571</v>
      </c>
      <c r="L4527" s="217">
        <v>45571</v>
      </c>
      <c r="M4527" s="217">
        <v>45571</v>
      </c>
      <c r="N4527" s="115"/>
      <c r="O4527" s="115" t="s">
        <v>691</v>
      </c>
      <c r="P4527" s="115">
        <f t="shared" si="215"/>
        <v>10</v>
      </c>
      <c r="Q4527" s="115">
        <f t="shared" si="216"/>
        <v>2024</v>
      </c>
      <c r="R4527" s="115"/>
      <c r="S4527" s="115" t="str">
        <f t="shared" si="213"/>
        <v>TLJ</v>
      </c>
      <c r="T4527" s="115" t="str">
        <f>IFERROR(VLOOKUP(S4527,[1]LOKASI!$B$4:$D$19,2,0),"-")</f>
        <v>DISTRIK I</v>
      </c>
      <c r="U4527" s="216"/>
      <c r="V4527" s="216"/>
      <c r="W4527" s="215"/>
    </row>
    <row r="4528" spans="2:23" ht="69.75" hidden="1" customHeight="1" x14ac:dyDescent="0.35">
      <c r="B4528" s="115">
        <f t="shared" si="214"/>
        <v>4523</v>
      </c>
      <c r="C4528" s="115" t="s">
        <v>1755</v>
      </c>
      <c r="D4528" s="116" t="s">
        <v>7791</v>
      </c>
      <c r="E4528" s="117"/>
      <c r="F4528" s="118"/>
      <c r="G4528" s="226">
        <v>1</v>
      </c>
      <c r="H4528" s="214"/>
      <c r="I4528" s="214"/>
      <c r="J4528" s="214">
        <v>12</v>
      </c>
      <c r="K4528" s="217">
        <v>45570</v>
      </c>
      <c r="L4528" s="217">
        <v>45570</v>
      </c>
      <c r="M4528" s="217">
        <v>45571</v>
      </c>
      <c r="N4528" s="115"/>
      <c r="O4528" s="115" t="s">
        <v>1560</v>
      </c>
      <c r="P4528" s="115">
        <f t="shared" si="215"/>
        <v>10</v>
      </c>
      <c r="Q4528" s="115">
        <f t="shared" si="216"/>
        <v>2024</v>
      </c>
      <c r="R4528" s="115"/>
      <c r="S4528" s="115" t="str">
        <f t="shared" si="213"/>
        <v xml:space="preserve">SP </v>
      </c>
      <c r="T4528" s="115" t="str">
        <f>IFERROR(VLOOKUP(S4528,[1]LOKASI!$B$4:$D$19,2,0),"-")</f>
        <v>-</v>
      </c>
      <c r="U4528" s="216"/>
      <c r="V4528" s="216"/>
      <c r="W4528" s="215"/>
    </row>
    <row r="4529" spans="2:23" ht="69.75" hidden="1" customHeight="1" x14ac:dyDescent="0.35">
      <c r="B4529" s="115">
        <f t="shared" si="214"/>
        <v>4524</v>
      </c>
      <c r="C4529" s="115" t="s">
        <v>1755</v>
      </c>
      <c r="D4529" s="116" t="s">
        <v>7792</v>
      </c>
      <c r="E4529" s="117"/>
      <c r="F4529" s="118"/>
      <c r="G4529" s="219">
        <v>1</v>
      </c>
      <c r="H4529" s="214">
        <v>1</v>
      </c>
      <c r="I4529" s="214"/>
      <c r="J4529" s="214"/>
      <c r="K4529" s="217">
        <v>45571</v>
      </c>
      <c r="L4529" s="217">
        <v>45571</v>
      </c>
      <c r="M4529" s="217">
        <v>45571</v>
      </c>
      <c r="N4529" s="115"/>
      <c r="O4529" s="115" t="s">
        <v>1464</v>
      </c>
      <c r="P4529" s="115">
        <f t="shared" si="215"/>
        <v>10</v>
      </c>
      <c r="Q4529" s="115">
        <f t="shared" si="216"/>
        <v>2024</v>
      </c>
      <c r="R4529" s="115"/>
      <c r="S4529" s="115" t="str">
        <f t="shared" si="213"/>
        <v>LBK</v>
      </c>
      <c r="T4529" s="115" t="str">
        <f>IFERROR(VLOOKUP(S4529,[1]LOKASI!$B$4:$D$19,2,0),"-")</f>
        <v>DISTRIK I</v>
      </c>
      <c r="U4529" s="216"/>
      <c r="V4529" s="216"/>
      <c r="W4529" s="215"/>
    </row>
    <row r="4530" spans="2:23" ht="69.75" hidden="1" customHeight="1" x14ac:dyDescent="0.35">
      <c r="B4530" s="115">
        <f t="shared" si="214"/>
        <v>4525</v>
      </c>
      <c r="C4530" s="115" t="s">
        <v>2301</v>
      </c>
      <c r="D4530" s="185" t="s">
        <v>7793</v>
      </c>
      <c r="E4530" s="186"/>
      <c r="F4530" s="187"/>
      <c r="G4530" s="219">
        <v>1</v>
      </c>
      <c r="H4530" s="214"/>
      <c r="I4530" s="214">
        <v>1</v>
      </c>
      <c r="J4530" s="214"/>
      <c r="K4530" s="217">
        <v>45572</v>
      </c>
      <c r="L4530" s="217">
        <v>45572</v>
      </c>
      <c r="M4530" s="217">
        <v>45572</v>
      </c>
      <c r="N4530" s="115"/>
      <c r="O4530" s="115" t="s">
        <v>7573</v>
      </c>
      <c r="P4530" s="115">
        <f t="shared" si="215"/>
        <v>10</v>
      </c>
      <c r="Q4530" s="115">
        <f t="shared" si="216"/>
        <v>2024</v>
      </c>
      <c r="R4530" s="115"/>
      <c r="S4530" s="115" t="str">
        <f t="shared" si="213"/>
        <v>SKG III GNK</v>
      </c>
      <c r="T4530" s="115" t="str">
        <f>IFERROR(VLOOKUP(S4530,[1]LOKASI!$B$4:$D$19,2,0),"-")</f>
        <v>-</v>
      </c>
      <c r="U4530" s="216"/>
      <c r="V4530" s="216"/>
      <c r="W4530" s="215"/>
    </row>
    <row r="4531" spans="2:23" ht="69.75" hidden="1" customHeight="1" x14ac:dyDescent="0.35">
      <c r="B4531" s="115">
        <f t="shared" si="214"/>
        <v>4526</v>
      </c>
      <c r="C4531" s="115" t="s">
        <v>1755</v>
      </c>
      <c r="D4531" s="116" t="s">
        <v>7794</v>
      </c>
      <c r="E4531" s="117"/>
      <c r="F4531" s="118"/>
      <c r="G4531" s="219">
        <v>1</v>
      </c>
      <c r="H4531" s="214"/>
      <c r="I4531" s="214"/>
      <c r="J4531" s="214">
        <v>12</v>
      </c>
      <c r="K4531" s="217">
        <v>45572</v>
      </c>
      <c r="L4531" s="217">
        <v>45572</v>
      </c>
      <c r="M4531" s="217">
        <v>45572</v>
      </c>
      <c r="N4531" s="115"/>
      <c r="O4531" s="115" t="s">
        <v>1564</v>
      </c>
      <c r="P4531" s="115">
        <f t="shared" si="215"/>
        <v>10</v>
      </c>
      <c r="Q4531" s="115">
        <f t="shared" si="216"/>
        <v>2024</v>
      </c>
      <c r="R4531" s="115"/>
      <c r="S4531" s="115" t="str">
        <f t="shared" si="213"/>
        <v>TLJ</v>
      </c>
      <c r="T4531" s="115" t="str">
        <f>IFERROR(VLOOKUP(S4531,[1]LOKASI!$B$4:$D$19,2,0),"-")</f>
        <v>DISTRIK I</v>
      </c>
      <c r="U4531" s="216"/>
      <c r="V4531" s="216"/>
      <c r="W4531" s="215"/>
    </row>
    <row r="4532" spans="2:23" ht="69.75" hidden="1" customHeight="1" x14ac:dyDescent="0.35">
      <c r="B4532" s="115">
        <f t="shared" si="214"/>
        <v>4527</v>
      </c>
      <c r="C4532" s="115" t="s">
        <v>1755</v>
      </c>
      <c r="D4532" s="116" t="s">
        <v>7795</v>
      </c>
      <c r="E4532" s="117"/>
      <c r="F4532" s="118"/>
      <c r="G4532" s="219">
        <v>1</v>
      </c>
      <c r="H4532" s="214"/>
      <c r="I4532" s="214">
        <v>1</v>
      </c>
      <c r="J4532" s="214"/>
      <c r="K4532" s="217">
        <v>45572</v>
      </c>
      <c r="L4532" s="217">
        <v>45572</v>
      </c>
      <c r="M4532" s="217">
        <v>45572</v>
      </c>
      <c r="N4532" s="115"/>
      <c r="O4532" s="115" t="s">
        <v>1686</v>
      </c>
      <c r="P4532" s="115">
        <f t="shared" si="215"/>
        <v>10</v>
      </c>
      <c r="Q4532" s="115">
        <f t="shared" si="216"/>
        <v>2024</v>
      </c>
      <c r="R4532" s="115"/>
      <c r="S4532" s="115" t="str">
        <f t="shared" si="213"/>
        <v>TTB</v>
      </c>
      <c r="T4532" s="115" t="str">
        <f>IFERROR(VLOOKUP(S4532,[1]LOKASI!$B$4:$D$19,2,0),"-")</f>
        <v>DISTRIK II</v>
      </c>
      <c r="U4532" s="216"/>
      <c r="V4532" s="216"/>
      <c r="W4532" s="215"/>
    </row>
    <row r="4533" spans="2:23" ht="69.75" hidden="1" customHeight="1" x14ac:dyDescent="0.35">
      <c r="B4533" s="115">
        <f t="shared" si="214"/>
        <v>4528</v>
      </c>
      <c r="C4533" s="115" t="s">
        <v>1755</v>
      </c>
      <c r="D4533" s="116" t="s">
        <v>7796</v>
      </c>
      <c r="E4533" s="117"/>
      <c r="F4533" s="118"/>
      <c r="G4533" s="219">
        <v>1</v>
      </c>
      <c r="H4533" s="214"/>
      <c r="I4533" s="214">
        <v>1</v>
      </c>
      <c r="J4533" s="214"/>
      <c r="K4533" s="217">
        <v>45573</v>
      </c>
      <c r="L4533" s="217">
        <v>45573</v>
      </c>
      <c r="M4533" s="217">
        <v>45573</v>
      </c>
      <c r="N4533" s="115"/>
      <c r="O4533" s="115" t="s">
        <v>1060</v>
      </c>
      <c r="P4533" s="115">
        <f t="shared" si="215"/>
        <v>10</v>
      </c>
      <c r="Q4533" s="115">
        <f t="shared" si="216"/>
        <v>2024</v>
      </c>
      <c r="R4533" s="115"/>
      <c r="S4533" s="115" t="str">
        <f t="shared" si="213"/>
        <v>TLJ</v>
      </c>
      <c r="T4533" s="115" t="str">
        <f>IFERROR(VLOOKUP(S4533,[1]LOKASI!$B$4:$D$19,2,0),"-")</f>
        <v>DISTRIK I</v>
      </c>
      <c r="U4533" s="216"/>
      <c r="V4533" s="216"/>
      <c r="W4533" s="215"/>
    </row>
    <row r="4534" spans="2:23" ht="69.75" hidden="1" customHeight="1" x14ac:dyDescent="0.35">
      <c r="B4534" s="115">
        <f t="shared" si="214"/>
        <v>4529</v>
      </c>
      <c r="C4534" s="115" t="s">
        <v>1300</v>
      </c>
      <c r="D4534" s="116" t="s">
        <v>7797</v>
      </c>
      <c r="E4534" s="117"/>
      <c r="F4534" s="118"/>
      <c r="G4534" s="219">
        <v>2</v>
      </c>
      <c r="H4534" s="214"/>
      <c r="I4534" s="214">
        <v>2</v>
      </c>
      <c r="J4534" s="214"/>
      <c r="K4534" s="217">
        <v>45573</v>
      </c>
      <c r="L4534" s="217">
        <v>45573</v>
      </c>
      <c r="M4534" s="217">
        <v>45573</v>
      </c>
      <c r="N4534" s="115"/>
      <c r="O4534" s="115" t="s">
        <v>7682</v>
      </c>
      <c r="P4534" s="115">
        <f t="shared" si="215"/>
        <v>10</v>
      </c>
      <c r="Q4534" s="115">
        <f t="shared" si="216"/>
        <v>2024</v>
      </c>
      <c r="R4534" s="115"/>
      <c r="S4534" s="115" t="str">
        <f t="shared" si="213"/>
        <v>TSM</v>
      </c>
      <c r="T4534" s="115" t="str">
        <f>IFERROR(VLOOKUP(S4534,[1]LOKASI!$B$4:$D$19,2,0),"-")</f>
        <v>DISTRIK III</v>
      </c>
      <c r="U4534" s="216"/>
      <c r="V4534" s="216"/>
      <c r="W4534" s="215"/>
    </row>
    <row r="4535" spans="2:23" ht="69.75" hidden="1" customHeight="1" x14ac:dyDescent="0.35">
      <c r="B4535" s="115">
        <f t="shared" si="214"/>
        <v>4530</v>
      </c>
      <c r="C4535" s="115" t="s">
        <v>1755</v>
      </c>
      <c r="D4535" s="116" t="s">
        <v>7798</v>
      </c>
      <c r="E4535" s="117"/>
      <c r="F4535" s="118"/>
      <c r="G4535" s="219">
        <v>1</v>
      </c>
      <c r="H4535" s="214"/>
      <c r="I4535" s="214"/>
      <c r="J4535" s="214">
        <v>12</v>
      </c>
      <c r="K4535" s="217">
        <v>45573</v>
      </c>
      <c r="L4535" s="217">
        <v>45573</v>
      </c>
      <c r="M4535" s="217">
        <v>45573</v>
      </c>
      <c r="N4535" s="115"/>
      <c r="O4535" s="115" t="s">
        <v>1464</v>
      </c>
      <c r="P4535" s="115">
        <f t="shared" si="215"/>
        <v>10</v>
      </c>
      <c r="Q4535" s="115">
        <f t="shared" si="216"/>
        <v>2024</v>
      </c>
      <c r="R4535" s="115"/>
      <c r="S4535" s="115" t="str">
        <f t="shared" si="213"/>
        <v>LBK</v>
      </c>
      <c r="T4535" s="115" t="str">
        <f>IFERROR(VLOOKUP(S4535,[1]LOKASI!$B$4:$D$19,2,0),"-")</f>
        <v>DISTRIK I</v>
      </c>
      <c r="U4535" s="216"/>
      <c r="V4535" s="216"/>
      <c r="W4535" s="215"/>
    </row>
    <row r="4536" spans="2:23" ht="69.75" hidden="1" customHeight="1" x14ac:dyDescent="0.35">
      <c r="B4536" s="115">
        <f t="shared" si="214"/>
        <v>4531</v>
      </c>
      <c r="C4536" s="115" t="s">
        <v>1755</v>
      </c>
      <c r="D4536" s="116" t="s">
        <v>7799</v>
      </c>
      <c r="E4536" s="117"/>
      <c r="F4536" s="118"/>
      <c r="G4536" s="219">
        <v>1</v>
      </c>
      <c r="H4536" s="214"/>
      <c r="I4536" s="214"/>
      <c r="J4536" s="214">
        <v>24</v>
      </c>
      <c r="K4536" s="217">
        <v>45574</v>
      </c>
      <c r="L4536" s="217">
        <v>45574</v>
      </c>
      <c r="M4536" s="217">
        <v>45574</v>
      </c>
      <c r="N4536" s="115"/>
      <c r="O4536" s="115" t="s">
        <v>1621</v>
      </c>
      <c r="P4536" s="115">
        <f t="shared" si="215"/>
        <v>10</v>
      </c>
      <c r="Q4536" s="115">
        <f t="shared" si="216"/>
        <v>2024</v>
      </c>
      <c r="R4536" s="115"/>
      <c r="S4536" s="115" t="str">
        <f t="shared" si="213"/>
        <v>TLJ</v>
      </c>
      <c r="T4536" s="115" t="str">
        <f>IFERROR(VLOOKUP(S4536,[1]LOKASI!$B$4:$D$19,2,0),"-")</f>
        <v>DISTRIK I</v>
      </c>
      <c r="U4536" s="216"/>
      <c r="V4536" s="216"/>
      <c r="W4536" s="215"/>
    </row>
    <row r="4537" spans="2:23" ht="69.75" hidden="1" customHeight="1" x14ac:dyDescent="0.35">
      <c r="B4537" s="115">
        <f t="shared" si="214"/>
        <v>4532</v>
      </c>
      <c r="C4537" s="115" t="s">
        <v>1300</v>
      </c>
      <c r="D4537" s="185" t="s">
        <v>7800</v>
      </c>
      <c r="E4537" s="186"/>
      <c r="F4537" s="187"/>
      <c r="G4537" s="219">
        <v>1</v>
      </c>
      <c r="H4537" s="214"/>
      <c r="I4537" s="214">
        <v>1</v>
      </c>
      <c r="J4537" s="214"/>
      <c r="K4537" s="217">
        <v>45575</v>
      </c>
      <c r="L4537" s="217">
        <v>45575</v>
      </c>
      <c r="M4537" s="217">
        <v>45575</v>
      </c>
      <c r="N4537" s="115"/>
      <c r="O4537" s="115" t="s">
        <v>7682</v>
      </c>
      <c r="P4537" s="115">
        <f t="shared" si="215"/>
        <v>10</v>
      </c>
      <c r="Q4537" s="115">
        <f t="shared" si="216"/>
        <v>2024</v>
      </c>
      <c r="R4537" s="115"/>
      <c r="S4537" s="115" t="str">
        <f t="shared" si="213"/>
        <v>TSM</v>
      </c>
      <c r="T4537" s="115" t="str">
        <f>IFERROR(VLOOKUP(S4537,[1]LOKASI!$B$4:$D$19,2,0),"-")</f>
        <v>DISTRIK III</v>
      </c>
      <c r="U4537" s="216"/>
      <c r="V4537" s="216"/>
      <c r="W4537" s="215"/>
    </row>
    <row r="4538" spans="2:23" ht="69.75" hidden="1" customHeight="1" x14ac:dyDescent="0.35">
      <c r="B4538" s="115">
        <f t="shared" si="214"/>
        <v>4533</v>
      </c>
      <c r="C4538" s="115" t="s">
        <v>1755</v>
      </c>
      <c r="D4538" s="116" t="s">
        <v>7801</v>
      </c>
      <c r="E4538" s="117"/>
      <c r="F4538" s="118"/>
      <c r="G4538" s="219">
        <v>1</v>
      </c>
      <c r="H4538" s="214"/>
      <c r="I4538" s="214">
        <v>1</v>
      </c>
      <c r="J4538" s="214"/>
      <c r="K4538" s="217">
        <v>45575</v>
      </c>
      <c r="L4538" s="217">
        <v>45575</v>
      </c>
      <c r="M4538" s="217">
        <v>45575</v>
      </c>
      <c r="N4538" s="115"/>
      <c r="O4538" s="115" t="s">
        <v>2596</v>
      </c>
      <c r="P4538" s="115">
        <f t="shared" si="215"/>
        <v>10</v>
      </c>
      <c r="Q4538" s="115">
        <f t="shared" si="216"/>
        <v>2024</v>
      </c>
      <c r="R4538" s="115"/>
      <c r="S4538" s="115" t="str">
        <f t="shared" si="213"/>
        <v>PDW</v>
      </c>
      <c r="T4538" s="115" t="str">
        <f>IFERROR(VLOOKUP(S4538,[1]LOKASI!$B$4:$D$19,2,0),"-")</f>
        <v>-</v>
      </c>
      <c r="U4538" s="216"/>
      <c r="V4538" s="216"/>
      <c r="W4538" s="215"/>
    </row>
    <row r="4539" spans="2:23" ht="69.75" hidden="1" customHeight="1" x14ac:dyDescent="0.35">
      <c r="B4539" s="115">
        <f t="shared" si="214"/>
        <v>4534</v>
      </c>
      <c r="C4539" s="115" t="s">
        <v>1755</v>
      </c>
      <c r="D4539" s="116" t="s">
        <v>7802</v>
      </c>
      <c r="E4539" s="117"/>
      <c r="F4539" s="118"/>
      <c r="G4539" s="219">
        <v>1</v>
      </c>
      <c r="H4539" s="214"/>
      <c r="I4539" s="214">
        <v>1</v>
      </c>
      <c r="J4539" s="214"/>
      <c r="K4539" s="217">
        <v>45576</v>
      </c>
      <c r="L4539" s="217">
        <v>45576</v>
      </c>
      <c r="M4539" s="217">
        <v>45576</v>
      </c>
      <c r="N4539" s="115"/>
      <c r="O4539" s="115" t="s">
        <v>1392</v>
      </c>
      <c r="P4539" s="115">
        <f t="shared" si="215"/>
        <v>10</v>
      </c>
      <c r="Q4539" s="115">
        <f t="shared" si="216"/>
        <v>2024</v>
      </c>
      <c r="R4539" s="115"/>
      <c r="S4539" s="115" t="str">
        <f t="shared" si="213"/>
        <v xml:space="preserve">SP </v>
      </c>
      <c r="T4539" s="115" t="str">
        <f>IFERROR(VLOOKUP(S4539,[1]LOKASI!$B$4:$D$19,2,0),"-")</f>
        <v>-</v>
      </c>
      <c r="U4539" s="216"/>
      <c r="V4539" s="216"/>
      <c r="W4539" s="215"/>
    </row>
    <row r="4540" spans="2:23" ht="69.75" hidden="1" customHeight="1" x14ac:dyDescent="0.35">
      <c r="B4540" s="115">
        <f t="shared" si="214"/>
        <v>4535</v>
      </c>
      <c r="C4540" s="115" t="s">
        <v>2301</v>
      </c>
      <c r="D4540" s="116" t="s">
        <v>7803</v>
      </c>
      <c r="E4540" s="117"/>
      <c r="F4540" s="118"/>
      <c r="G4540" s="219">
        <v>1</v>
      </c>
      <c r="H4540" s="214"/>
      <c r="I4540" s="214">
        <v>1</v>
      </c>
      <c r="J4540" s="214"/>
      <c r="K4540" s="217">
        <v>45576</v>
      </c>
      <c r="L4540" s="217">
        <v>45576</v>
      </c>
      <c r="M4540" s="217">
        <v>45576</v>
      </c>
      <c r="N4540" s="115"/>
      <c r="O4540" s="115" t="s">
        <v>7573</v>
      </c>
      <c r="P4540" s="115">
        <f t="shared" si="215"/>
        <v>10</v>
      </c>
      <c r="Q4540" s="115">
        <f t="shared" si="216"/>
        <v>2024</v>
      </c>
      <c r="R4540" s="115"/>
      <c r="S4540" s="115" t="str">
        <f t="shared" si="213"/>
        <v>SKG III GNK</v>
      </c>
      <c r="T4540" s="115" t="str">
        <f>IFERROR(VLOOKUP(S4540,[1]LOKASI!$B$4:$D$19,2,0),"-")</f>
        <v>-</v>
      </c>
      <c r="U4540" s="216"/>
      <c r="V4540" s="216"/>
      <c r="W4540" s="215"/>
    </row>
    <row r="4541" spans="2:23" ht="69.75" hidden="1" customHeight="1" x14ac:dyDescent="0.35">
      <c r="B4541" s="115">
        <f t="shared" si="214"/>
        <v>4536</v>
      </c>
      <c r="C4541" s="115" t="s">
        <v>1300</v>
      </c>
      <c r="D4541" s="116" t="s">
        <v>7804</v>
      </c>
      <c r="E4541" s="117"/>
      <c r="F4541" s="118"/>
      <c r="G4541" s="219">
        <v>1</v>
      </c>
      <c r="H4541" s="214"/>
      <c r="I4541" s="214">
        <v>1</v>
      </c>
      <c r="J4541" s="214"/>
      <c r="K4541" s="217">
        <v>45577</v>
      </c>
      <c r="L4541" s="217">
        <v>45577</v>
      </c>
      <c r="M4541" s="217">
        <v>45577</v>
      </c>
      <c r="N4541" s="115"/>
      <c r="O4541" s="115" t="s">
        <v>7805</v>
      </c>
      <c r="P4541" s="115">
        <f t="shared" si="215"/>
        <v>10</v>
      </c>
      <c r="Q4541" s="115">
        <f t="shared" si="216"/>
        <v>2024</v>
      </c>
      <c r="R4541" s="115"/>
      <c r="S4541" s="115" t="str">
        <f t="shared" si="213"/>
        <v>SP VI TLJ-SP T</v>
      </c>
      <c r="T4541" s="115" t="str">
        <f>IFERROR(VLOOKUP(S4541,[1]LOKASI!$B$4:$D$19,2,0),"-")</f>
        <v>-</v>
      </c>
      <c r="U4541" s="216"/>
      <c r="V4541" s="216"/>
      <c r="W4541" s="215"/>
    </row>
    <row r="4542" spans="2:23" ht="69.75" hidden="1" customHeight="1" x14ac:dyDescent="0.35">
      <c r="B4542" s="115">
        <f t="shared" si="214"/>
        <v>4537</v>
      </c>
      <c r="C4542" s="115" t="s">
        <v>1755</v>
      </c>
      <c r="D4542" s="116" t="s">
        <v>7806</v>
      </c>
      <c r="E4542" s="117"/>
      <c r="F4542" s="118"/>
      <c r="G4542" s="219">
        <v>1</v>
      </c>
      <c r="H4542" s="214"/>
      <c r="I4542" s="214"/>
      <c r="J4542" s="214">
        <v>13</v>
      </c>
      <c r="K4542" s="217">
        <v>45577</v>
      </c>
      <c r="L4542" s="217">
        <v>45577</v>
      </c>
      <c r="M4542" s="217">
        <v>45577</v>
      </c>
      <c r="N4542" s="115"/>
      <c r="O4542" s="115" t="s">
        <v>1842</v>
      </c>
      <c r="P4542" s="115">
        <f t="shared" si="215"/>
        <v>10</v>
      </c>
      <c r="Q4542" s="115">
        <f t="shared" si="216"/>
        <v>2024</v>
      </c>
      <c r="R4542" s="115"/>
      <c r="S4542" s="115" t="str">
        <f t="shared" si="213"/>
        <v>TLJ</v>
      </c>
      <c r="T4542" s="115" t="str">
        <f>IFERROR(VLOOKUP(S4542,[1]LOKASI!$B$4:$D$19,2,0),"-")</f>
        <v>DISTRIK I</v>
      </c>
      <c r="U4542" s="216"/>
      <c r="V4542" s="216"/>
      <c r="W4542" s="215"/>
    </row>
    <row r="4543" spans="2:23" ht="69.75" hidden="1" customHeight="1" x14ac:dyDescent="0.35">
      <c r="B4543" s="115">
        <f t="shared" si="214"/>
        <v>4538</v>
      </c>
      <c r="C4543" s="115" t="s">
        <v>1755</v>
      </c>
      <c r="D4543" s="116" t="s">
        <v>7807</v>
      </c>
      <c r="E4543" s="117"/>
      <c r="F4543" s="118"/>
      <c r="G4543" s="219">
        <v>1</v>
      </c>
      <c r="H4543" s="214"/>
      <c r="I4543" s="214">
        <v>1</v>
      </c>
      <c r="J4543" s="214"/>
      <c r="K4543" s="217">
        <v>45578</v>
      </c>
      <c r="L4543" s="217">
        <v>45578</v>
      </c>
      <c r="M4543" s="217">
        <v>45578</v>
      </c>
      <c r="N4543" s="115"/>
      <c r="O4543" s="115" t="s">
        <v>1675</v>
      </c>
      <c r="P4543" s="115">
        <f t="shared" si="215"/>
        <v>10</v>
      </c>
      <c r="Q4543" s="115">
        <f t="shared" si="216"/>
        <v>2024</v>
      </c>
      <c r="R4543" s="115"/>
      <c r="S4543" s="115" t="str">
        <f t="shared" si="213"/>
        <v>TTB</v>
      </c>
      <c r="T4543" s="115" t="str">
        <f>IFERROR(VLOOKUP(S4543,[1]LOKASI!$B$4:$D$19,2,0),"-")</f>
        <v>DISTRIK II</v>
      </c>
      <c r="U4543" s="216"/>
      <c r="V4543" s="216"/>
      <c r="W4543" s="215"/>
    </row>
    <row r="4544" spans="2:23" ht="69.75" hidden="1" customHeight="1" x14ac:dyDescent="0.35">
      <c r="B4544" s="115">
        <f t="shared" si="214"/>
        <v>4539</v>
      </c>
      <c r="C4544" s="115" t="s">
        <v>1755</v>
      </c>
      <c r="D4544" s="116" t="s">
        <v>7808</v>
      </c>
      <c r="E4544" s="117"/>
      <c r="F4544" s="118"/>
      <c r="G4544" s="219">
        <v>1</v>
      </c>
      <c r="H4544" s="214"/>
      <c r="I4544" s="214"/>
      <c r="J4544" s="214">
        <v>24</v>
      </c>
      <c r="K4544" s="217">
        <v>45579</v>
      </c>
      <c r="L4544" s="217">
        <v>45579</v>
      </c>
      <c r="M4544" s="217">
        <v>45579</v>
      </c>
      <c r="N4544" s="115"/>
      <c r="O4544" s="115" t="s">
        <v>7781</v>
      </c>
      <c r="P4544" s="115">
        <f t="shared" si="215"/>
        <v>10</v>
      </c>
      <c r="Q4544" s="115">
        <f t="shared" si="216"/>
        <v>2024</v>
      </c>
      <c r="R4544" s="115"/>
      <c r="S4544" s="115" t="str">
        <f t="shared" ref="S4544:S4607" si="217">IF(C4544="TRUNKLINE",LEFT(O4544,14),IF(C4544="PIPING",LEFT(O4544,13),LEFT(O4544,3)))</f>
        <v>TLJ</v>
      </c>
      <c r="T4544" s="115" t="str">
        <f>IFERROR(VLOOKUP(S4544,[1]LOKASI!$B$4:$D$19,2,0),"-")</f>
        <v>DISTRIK I</v>
      </c>
      <c r="U4544" s="216"/>
      <c r="V4544" s="216"/>
      <c r="W4544" s="215"/>
    </row>
    <row r="4545" spans="2:23" ht="69.75" hidden="1" customHeight="1" x14ac:dyDescent="0.35">
      <c r="B4545" s="115">
        <f t="shared" si="214"/>
        <v>4540</v>
      </c>
      <c r="C4545" s="115" t="s">
        <v>1755</v>
      </c>
      <c r="D4545" s="116" t="s">
        <v>7809</v>
      </c>
      <c r="E4545" s="117"/>
      <c r="F4545" s="118"/>
      <c r="G4545" s="226">
        <v>1</v>
      </c>
      <c r="H4545" s="214">
        <v>1</v>
      </c>
      <c r="I4545" s="214"/>
      <c r="J4545" s="214"/>
      <c r="K4545" s="217">
        <v>45578</v>
      </c>
      <c r="L4545" s="217">
        <v>45578</v>
      </c>
      <c r="M4545" s="217">
        <v>45579</v>
      </c>
      <c r="N4545" s="115"/>
      <c r="O4545" s="115" t="s">
        <v>194</v>
      </c>
      <c r="P4545" s="115">
        <f t="shared" si="215"/>
        <v>10</v>
      </c>
      <c r="Q4545" s="115">
        <f t="shared" si="216"/>
        <v>2024</v>
      </c>
      <c r="R4545" s="115"/>
      <c r="S4545" s="115" t="str">
        <f t="shared" si="217"/>
        <v>TLJ</v>
      </c>
      <c r="T4545" s="115" t="str">
        <f>IFERROR(VLOOKUP(S4545,[1]LOKASI!$B$4:$D$19,2,0),"-")</f>
        <v>DISTRIK I</v>
      </c>
      <c r="U4545" s="216"/>
      <c r="V4545" s="216"/>
      <c r="W4545" s="215"/>
    </row>
    <row r="4546" spans="2:23" ht="69.75" hidden="1" customHeight="1" x14ac:dyDescent="0.35">
      <c r="B4546" s="115">
        <f t="shared" si="214"/>
        <v>4541</v>
      </c>
      <c r="C4546" s="115" t="s">
        <v>1300</v>
      </c>
      <c r="D4546" s="116" t="s">
        <v>7810</v>
      </c>
      <c r="E4546" s="117"/>
      <c r="F4546" s="118"/>
      <c r="G4546" s="226">
        <v>1</v>
      </c>
      <c r="H4546" s="214"/>
      <c r="I4546" s="214">
        <v>1</v>
      </c>
      <c r="J4546" s="214"/>
      <c r="K4546" s="217">
        <v>45580</v>
      </c>
      <c r="L4546" s="217">
        <v>45580</v>
      </c>
      <c r="M4546" s="217">
        <v>45580</v>
      </c>
      <c r="N4546" s="115"/>
      <c r="O4546" s="115" t="s">
        <v>7682</v>
      </c>
      <c r="P4546" s="115">
        <f t="shared" si="215"/>
        <v>10</v>
      </c>
      <c r="Q4546" s="115">
        <f t="shared" si="216"/>
        <v>2024</v>
      </c>
      <c r="R4546" s="115"/>
      <c r="S4546" s="115" t="str">
        <f t="shared" si="217"/>
        <v>TSM</v>
      </c>
      <c r="T4546" s="115" t="str">
        <f>IFERROR(VLOOKUP(S4546,[1]LOKASI!$B$4:$D$19,2,0),"-")</f>
        <v>DISTRIK III</v>
      </c>
      <c r="U4546" s="216"/>
      <c r="V4546" s="216"/>
      <c r="W4546" s="215"/>
    </row>
    <row r="4547" spans="2:23" ht="69.75" hidden="1" customHeight="1" x14ac:dyDescent="0.35">
      <c r="B4547" s="115">
        <f t="shared" si="214"/>
        <v>4542</v>
      </c>
      <c r="C4547" s="115" t="s">
        <v>1755</v>
      </c>
      <c r="D4547" s="116" t="s">
        <v>7811</v>
      </c>
      <c r="E4547" s="117"/>
      <c r="F4547" s="118"/>
      <c r="G4547" s="219">
        <v>1</v>
      </c>
      <c r="H4547" s="214"/>
      <c r="I4547" s="214"/>
      <c r="J4547" s="214">
        <v>24</v>
      </c>
      <c r="K4547" s="217">
        <v>45580</v>
      </c>
      <c r="L4547" s="217">
        <v>45580</v>
      </c>
      <c r="M4547" s="217">
        <v>45580</v>
      </c>
      <c r="N4547" s="115"/>
      <c r="O4547" s="115" t="s">
        <v>1050</v>
      </c>
      <c r="P4547" s="115">
        <f t="shared" si="215"/>
        <v>10</v>
      </c>
      <c r="Q4547" s="115">
        <f t="shared" si="216"/>
        <v>2024</v>
      </c>
      <c r="R4547" s="115"/>
      <c r="S4547" s="115" t="str">
        <f t="shared" si="217"/>
        <v>TLJ</v>
      </c>
      <c r="T4547" s="115" t="str">
        <f>IFERROR(VLOOKUP(S4547,[1]LOKASI!$B$4:$D$19,2,0),"-")</f>
        <v>DISTRIK I</v>
      </c>
      <c r="U4547" s="216"/>
      <c r="V4547" s="216"/>
      <c r="W4547" s="215"/>
    </row>
    <row r="4548" spans="2:23" ht="69.75" hidden="1" customHeight="1" x14ac:dyDescent="0.35">
      <c r="B4548" s="115">
        <f t="shared" si="214"/>
        <v>4543</v>
      </c>
      <c r="C4548" s="115" t="s">
        <v>1755</v>
      </c>
      <c r="D4548" s="116" t="s">
        <v>7812</v>
      </c>
      <c r="E4548" s="117"/>
      <c r="F4548" s="118"/>
      <c r="G4548" s="219">
        <v>1</v>
      </c>
      <c r="H4548" s="214"/>
      <c r="I4548" s="214"/>
      <c r="J4548" s="214">
        <v>12</v>
      </c>
      <c r="K4548" s="217">
        <v>45581</v>
      </c>
      <c r="L4548" s="217">
        <v>45581</v>
      </c>
      <c r="M4548" s="217">
        <v>45581</v>
      </c>
      <c r="N4548" s="115"/>
      <c r="O4548" s="115" t="s">
        <v>614</v>
      </c>
      <c r="P4548" s="115">
        <f t="shared" si="215"/>
        <v>10</v>
      </c>
      <c r="Q4548" s="115">
        <f t="shared" si="216"/>
        <v>2024</v>
      </c>
      <c r="R4548" s="115"/>
      <c r="S4548" s="115" t="str">
        <f t="shared" si="217"/>
        <v>TLJ</v>
      </c>
      <c r="T4548" s="115" t="str">
        <f>IFERROR(VLOOKUP(S4548,[1]LOKASI!$B$4:$D$19,2,0),"-")</f>
        <v>DISTRIK I</v>
      </c>
      <c r="U4548" s="216"/>
      <c r="V4548" s="216"/>
      <c r="W4548" s="215"/>
    </row>
    <row r="4549" spans="2:23" ht="69.75" hidden="1" customHeight="1" x14ac:dyDescent="0.35">
      <c r="B4549" s="115">
        <f t="shared" si="214"/>
        <v>4544</v>
      </c>
      <c r="C4549" s="115" t="s">
        <v>1300</v>
      </c>
      <c r="D4549" s="116" t="s">
        <v>7810</v>
      </c>
      <c r="E4549" s="117"/>
      <c r="F4549" s="118"/>
      <c r="G4549" s="226">
        <v>1</v>
      </c>
      <c r="H4549" s="214"/>
      <c r="I4549" s="214">
        <v>1</v>
      </c>
      <c r="J4549" s="214"/>
      <c r="K4549" s="217">
        <v>45581</v>
      </c>
      <c r="L4549" s="217">
        <v>45581</v>
      </c>
      <c r="M4549" s="217">
        <v>45581</v>
      </c>
      <c r="N4549" s="115"/>
      <c r="O4549" s="115" t="s">
        <v>7682</v>
      </c>
      <c r="P4549" s="115">
        <f t="shared" si="215"/>
        <v>10</v>
      </c>
      <c r="Q4549" s="115">
        <f t="shared" si="216"/>
        <v>2024</v>
      </c>
      <c r="R4549" s="115"/>
      <c r="S4549" s="115" t="str">
        <f t="shared" si="217"/>
        <v>TSM</v>
      </c>
      <c r="T4549" s="115" t="str">
        <f>IFERROR(VLOOKUP(S4549,[1]LOKASI!$B$4:$D$19,2,0),"-")</f>
        <v>DISTRIK III</v>
      </c>
      <c r="U4549" s="216"/>
      <c r="V4549" s="216"/>
      <c r="W4549" s="215"/>
    </row>
    <row r="4550" spans="2:23" ht="69.75" hidden="1" customHeight="1" x14ac:dyDescent="0.35">
      <c r="B4550" s="115">
        <f t="shared" si="214"/>
        <v>4545</v>
      </c>
      <c r="C4550" s="115" t="s">
        <v>1755</v>
      </c>
      <c r="D4550" s="116" t="s">
        <v>7813</v>
      </c>
      <c r="E4550" s="117"/>
      <c r="F4550" s="118"/>
      <c r="G4550" s="119">
        <v>1</v>
      </c>
      <c r="H4550" s="119"/>
      <c r="I4550" s="119"/>
      <c r="J4550" s="119">
        <v>3</v>
      </c>
      <c r="K4550" s="217">
        <v>45582</v>
      </c>
      <c r="L4550" s="217">
        <v>45582</v>
      </c>
      <c r="M4550" s="217">
        <v>45582</v>
      </c>
      <c r="N4550" s="115"/>
      <c r="O4550" s="115" t="s">
        <v>1452</v>
      </c>
      <c r="P4550" s="115">
        <f t="shared" si="215"/>
        <v>10</v>
      </c>
      <c r="Q4550" s="115">
        <f t="shared" si="216"/>
        <v>2024</v>
      </c>
      <c r="R4550" s="115"/>
      <c r="S4550" s="115" t="str">
        <f t="shared" si="217"/>
        <v>KAG</v>
      </c>
      <c r="T4550" s="115" t="str">
        <f>IFERROR(VLOOKUP(S4550,[1]LOKASI!$B$4:$D$19,2,0),"-")</f>
        <v>DISTRIK III</v>
      </c>
      <c r="U4550" s="216"/>
      <c r="V4550" s="216"/>
      <c r="W4550" s="215"/>
    </row>
    <row r="4551" spans="2:23" ht="69.75" hidden="1" customHeight="1" x14ac:dyDescent="0.35">
      <c r="B4551" s="115">
        <f t="shared" si="214"/>
        <v>4546</v>
      </c>
      <c r="C4551" s="115" t="s">
        <v>1755</v>
      </c>
      <c r="D4551" s="116" t="s">
        <v>7814</v>
      </c>
      <c r="E4551" s="117"/>
      <c r="F4551" s="118"/>
      <c r="G4551" s="119">
        <v>1</v>
      </c>
      <c r="H4551" s="119"/>
      <c r="I4551" s="119">
        <v>1</v>
      </c>
      <c r="J4551" s="119"/>
      <c r="K4551" s="217">
        <v>45582</v>
      </c>
      <c r="L4551" s="217">
        <v>45582</v>
      </c>
      <c r="M4551" s="217">
        <v>45582</v>
      </c>
      <c r="N4551" s="115"/>
      <c r="O4551" s="115" t="s">
        <v>1560</v>
      </c>
      <c r="P4551" s="115">
        <f t="shared" si="215"/>
        <v>10</v>
      </c>
      <c r="Q4551" s="115">
        <f t="shared" si="216"/>
        <v>2024</v>
      </c>
      <c r="R4551" s="115"/>
      <c r="S4551" s="115" t="str">
        <f t="shared" si="217"/>
        <v xml:space="preserve">SP </v>
      </c>
      <c r="T4551" s="115" t="str">
        <f>IFERROR(VLOOKUP(S4551,[1]LOKASI!$B$4:$D$19,2,0),"-")</f>
        <v>-</v>
      </c>
      <c r="U4551" s="216"/>
      <c r="V4551" s="216"/>
      <c r="W4551" s="215"/>
    </row>
    <row r="4552" spans="2:23" ht="69.75" hidden="1" customHeight="1" x14ac:dyDescent="0.35">
      <c r="B4552" s="115">
        <f t="shared" ref="B4552:B4615" si="218">B4551+1</f>
        <v>4547</v>
      </c>
      <c r="C4552" s="115" t="s">
        <v>1755</v>
      </c>
      <c r="D4552" s="116" t="s">
        <v>7815</v>
      </c>
      <c r="E4552" s="117"/>
      <c r="F4552" s="118"/>
      <c r="G4552" s="119">
        <v>1</v>
      </c>
      <c r="H4552" s="119"/>
      <c r="I4552" s="119"/>
      <c r="J4552" s="119">
        <v>36</v>
      </c>
      <c r="K4552" s="217">
        <v>45583</v>
      </c>
      <c r="L4552" s="217">
        <v>45583</v>
      </c>
      <c r="M4552" s="217">
        <v>45583</v>
      </c>
      <c r="N4552" s="115"/>
      <c r="O4552" s="115" t="s">
        <v>1359</v>
      </c>
      <c r="P4552" s="115">
        <f t="shared" si="215"/>
        <v>10</v>
      </c>
      <c r="Q4552" s="115">
        <f t="shared" si="216"/>
        <v>2024</v>
      </c>
      <c r="R4552" s="115"/>
      <c r="S4552" s="115" t="str">
        <f t="shared" si="217"/>
        <v>BRG</v>
      </c>
      <c r="T4552" s="115" t="str">
        <f>IFERROR(VLOOKUP(S4552,[1]LOKASI!$B$4:$D$19,2,0),"-")</f>
        <v>DISTRIK III</v>
      </c>
      <c r="U4552" s="216"/>
      <c r="V4552" s="216"/>
      <c r="W4552" s="215"/>
    </row>
    <row r="4553" spans="2:23" ht="69.75" hidden="1" customHeight="1" x14ac:dyDescent="0.35">
      <c r="B4553" s="115">
        <f t="shared" si="218"/>
        <v>4548</v>
      </c>
      <c r="C4553" s="115" t="s">
        <v>1755</v>
      </c>
      <c r="D4553" s="116" t="s">
        <v>7816</v>
      </c>
      <c r="E4553" s="117"/>
      <c r="F4553" s="118"/>
      <c r="G4553" s="119">
        <v>1</v>
      </c>
      <c r="H4553" s="119">
        <v>1</v>
      </c>
      <c r="I4553" s="119"/>
      <c r="J4553" s="119"/>
      <c r="K4553" s="217">
        <v>45584</v>
      </c>
      <c r="L4553" s="217">
        <v>45584</v>
      </c>
      <c r="M4553" s="217">
        <v>45584</v>
      </c>
      <c r="N4553" s="115"/>
      <c r="O4553" s="115" t="s">
        <v>1464</v>
      </c>
      <c r="P4553" s="115">
        <f t="shared" si="215"/>
        <v>10</v>
      </c>
      <c r="Q4553" s="115">
        <f t="shared" si="216"/>
        <v>2024</v>
      </c>
      <c r="R4553" s="115"/>
      <c r="S4553" s="115" t="str">
        <f t="shared" si="217"/>
        <v>LBK</v>
      </c>
      <c r="T4553" s="115" t="str">
        <f>IFERROR(VLOOKUP(S4553,[1]LOKASI!$B$4:$D$19,2,0),"-")</f>
        <v>DISTRIK I</v>
      </c>
      <c r="U4553" s="216"/>
      <c r="V4553" s="216"/>
      <c r="W4553" s="215"/>
    </row>
    <row r="4554" spans="2:23" ht="69.75" hidden="1" customHeight="1" x14ac:dyDescent="0.35">
      <c r="B4554" s="115">
        <f t="shared" si="218"/>
        <v>4549</v>
      </c>
      <c r="C4554" s="115" t="s">
        <v>1755</v>
      </c>
      <c r="D4554" s="116" t="s">
        <v>7817</v>
      </c>
      <c r="E4554" s="117"/>
      <c r="F4554" s="118"/>
      <c r="G4554" s="119">
        <v>1</v>
      </c>
      <c r="H4554" s="119"/>
      <c r="I4554" s="119">
        <v>1</v>
      </c>
      <c r="J4554" s="119"/>
      <c r="K4554" s="217">
        <v>45584</v>
      </c>
      <c r="L4554" s="217">
        <v>45584</v>
      </c>
      <c r="M4554" s="217">
        <v>45584</v>
      </c>
      <c r="N4554" s="115"/>
      <c r="O4554" s="115" t="s">
        <v>1163</v>
      </c>
      <c r="P4554" s="115">
        <f t="shared" si="215"/>
        <v>10</v>
      </c>
      <c r="Q4554" s="115">
        <f t="shared" si="216"/>
        <v>2024</v>
      </c>
      <c r="R4554" s="115"/>
      <c r="S4554" s="115" t="str">
        <f t="shared" si="217"/>
        <v>TLJ</v>
      </c>
      <c r="T4554" s="115" t="str">
        <f>IFERROR(VLOOKUP(S4554,[1]LOKASI!$B$4:$D$19,2,0),"-")</f>
        <v>DISTRIK I</v>
      </c>
      <c r="U4554" s="216"/>
      <c r="V4554" s="216"/>
      <c r="W4554" s="215"/>
    </row>
    <row r="4555" spans="2:23" ht="69.75" hidden="1" customHeight="1" x14ac:dyDescent="0.35">
      <c r="B4555" s="115">
        <f t="shared" si="218"/>
        <v>4550</v>
      </c>
      <c r="C4555" s="115" t="s">
        <v>1300</v>
      </c>
      <c r="D4555" s="116" t="s">
        <v>7818</v>
      </c>
      <c r="E4555" s="117"/>
      <c r="F4555" s="118"/>
      <c r="G4555" s="119">
        <v>1</v>
      </c>
      <c r="H4555" s="119"/>
      <c r="I4555" s="119">
        <v>1</v>
      </c>
      <c r="J4555" s="119"/>
      <c r="K4555" s="217">
        <v>45585</v>
      </c>
      <c r="L4555" s="217">
        <v>45585</v>
      </c>
      <c r="M4555" s="217">
        <v>45585</v>
      </c>
      <c r="N4555" s="115"/>
      <c r="O4555" s="115" t="s">
        <v>7682</v>
      </c>
      <c r="P4555" s="115">
        <f t="shared" si="215"/>
        <v>10</v>
      </c>
      <c r="Q4555" s="115">
        <f t="shared" si="216"/>
        <v>2024</v>
      </c>
      <c r="R4555" s="115"/>
      <c r="S4555" s="115" t="str">
        <f t="shared" si="217"/>
        <v>TSM</v>
      </c>
      <c r="T4555" s="115" t="str">
        <f>IFERROR(VLOOKUP(S4555,[1]LOKASI!$B$4:$D$19,2,0),"-")</f>
        <v>DISTRIK III</v>
      </c>
      <c r="U4555" s="216"/>
      <c r="V4555" s="216"/>
      <c r="W4555" s="215"/>
    </row>
    <row r="4556" spans="2:23" ht="69.75" hidden="1" customHeight="1" x14ac:dyDescent="0.35">
      <c r="B4556" s="115">
        <f t="shared" si="218"/>
        <v>4551</v>
      </c>
      <c r="C4556" s="115" t="s">
        <v>1755</v>
      </c>
      <c r="D4556" s="116" t="s">
        <v>7819</v>
      </c>
      <c r="E4556" s="117"/>
      <c r="F4556" s="118"/>
      <c r="G4556" s="119">
        <v>1</v>
      </c>
      <c r="H4556" s="119"/>
      <c r="I4556" s="119"/>
      <c r="J4556" s="119">
        <v>12</v>
      </c>
      <c r="K4556" s="217">
        <v>45586</v>
      </c>
      <c r="L4556" s="217">
        <v>45586</v>
      </c>
      <c r="M4556" s="217">
        <v>45586</v>
      </c>
      <c r="N4556" s="115"/>
      <c r="O4556" s="115" t="s">
        <v>1842</v>
      </c>
      <c r="P4556" s="115">
        <f t="shared" si="215"/>
        <v>10</v>
      </c>
      <c r="Q4556" s="115">
        <f t="shared" si="216"/>
        <v>2024</v>
      </c>
      <c r="R4556" s="115"/>
      <c r="S4556" s="115" t="str">
        <f t="shared" si="217"/>
        <v>TLJ</v>
      </c>
      <c r="T4556" s="115" t="str">
        <f>IFERROR(VLOOKUP(S4556,[1]LOKASI!$B$4:$D$19,2,0),"-")</f>
        <v>DISTRIK I</v>
      </c>
      <c r="U4556" s="216"/>
      <c r="V4556" s="216"/>
      <c r="W4556" s="215"/>
    </row>
    <row r="4557" spans="2:23" ht="69.75" hidden="1" customHeight="1" x14ac:dyDescent="0.35">
      <c r="B4557" s="115">
        <f t="shared" si="218"/>
        <v>4552</v>
      </c>
      <c r="C4557" s="115" t="s">
        <v>1755</v>
      </c>
      <c r="D4557" s="116" t="s">
        <v>7820</v>
      </c>
      <c r="E4557" s="117"/>
      <c r="F4557" s="118"/>
      <c r="G4557" s="119">
        <v>1</v>
      </c>
      <c r="H4557" s="119"/>
      <c r="I4557" s="119"/>
      <c r="J4557" s="119">
        <v>36</v>
      </c>
      <c r="K4557" s="217">
        <v>45586</v>
      </c>
      <c r="L4557" s="217">
        <v>45586</v>
      </c>
      <c r="M4557" s="217">
        <v>45586</v>
      </c>
      <c r="N4557" s="115"/>
      <c r="O4557" s="115" t="s">
        <v>1464</v>
      </c>
      <c r="P4557" s="115">
        <f t="shared" ref="P4557:P4620" si="219">MONTH(M4557)</f>
        <v>10</v>
      </c>
      <c r="Q4557" s="115">
        <f t="shared" ref="Q4557:Q4620" si="220">YEAR(M4557)</f>
        <v>2024</v>
      </c>
      <c r="R4557" s="115"/>
      <c r="S4557" s="115" t="str">
        <f t="shared" si="217"/>
        <v>LBK</v>
      </c>
      <c r="T4557" s="115" t="str">
        <f>IFERROR(VLOOKUP(S4557,[1]LOKASI!$B$4:$D$19,2,0),"-")</f>
        <v>DISTRIK I</v>
      </c>
      <c r="U4557" s="216"/>
      <c r="V4557" s="216"/>
      <c r="W4557" s="215"/>
    </row>
    <row r="4558" spans="2:23" ht="69.75" hidden="1" customHeight="1" x14ac:dyDescent="0.35">
      <c r="B4558" s="115">
        <f t="shared" si="218"/>
        <v>4553</v>
      </c>
      <c r="C4558" s="115" t="s">
        <v>1300</v>
      </c>
      <c r="D4558" s="116" t="s">
        <v>7821</v>
      </c>
      <c r="E4558" s="117"/>
      <c r="F4558" s="118"/>
      <c r="G4558" s="119">
        <v>3</v>
      </c>
      <c r="H4558" s="119">
        <v>1</v>
      </c>
      <c r="I4558" s="119">
        <v>2</v>
      </c>
      <c r="J4558" s="119"/>
      <c r="K4558" s="217">
        <v>45587</v>
      </c>
      <c r="L4558" s="217">
        <v>45587</v>
      </c>
      <c r="M4558" s="217">
        <v>45587</v>
      </c>
      <c r="N4558" s="115"/>
      <c r="O4558" s="115" t="s">
        <v>7682</v>
      </c>
      <c r="P4558" s="115">
        <f t="shared" si="219"/>
        <v>10</v>
      </c>
      <c r="Q4558" s="115">
        <f t="shared" si="220"/>
        <v>2024</v>
      </c>
      <c r="R4558" s="115"/>
      <c r="S4558" s="115" t="str">
        <f t="shared" si="217"/>
        <v>TSM</v>
      </c>
      <c r="T4558" s="115" t="str">
        <f>IFERROR(VLOOKUP(S4558,[1]LOKASI!$B$4:$D$19,2,0),"-")</f>
        <v>DISTRIK III</v>
      </c>
      <c r="U4558" s="216"/>
      <c r="V4558" s="216"/>
      <c r="W4558" s="215"/>
    </row>
    <row r="4559" spans="2:23" ht="69.75" hidden="1" customHeight="1" x14ac:dyDescent="0.35">
      <c r="B4559" s="115">
        <f t="shared" si="218"/>
        <v>4554</v>
      </c>
      <c r="C4559" s="115" t="s">
        <v>1755</v>
      </c>
      <c r="D4559" s="116" t="s">
        <v>7822</v>
      </c>
      <c r="E4559" s="117"/>
      <c r="F4559" s="118"/>
      <c r="G4559" s="119">
        <v>1</v>
      </c>
      <c r="H4559" s="119"/>
      <c r="I4559" s="119"/>
      <c r="J4559" s="119">
        <v>12</v>
      </c>
      <c r="K4559" s="217">
        <v>45587</v>
      </c>
      <c r="L4559" s="217">
        <v>45587</v>
      </c>
      <c r="M4559" s="217">
        <v>45587</v>
      </c>
      <c r="N4559" s="115"/>
      <c r="O4559" s="115" t="s">
        <v>6284</v>
      </c>
      <c r="P4559" s="115">
        <f t="shared" si="219"/>
        <v>10</v>
      </c>
      <c r="Q4559" s="115">
        <f t="shared" si="220"/>
        <v>2024</v>
      </c>
      <c r="R4559" s="115"/>
      <c r="S4559" s="115" t="str">
        <f t="shared" si="217"/>
        <v>TMT</v>
      </c>
      <c r="T4559" s="115" t="str">
        <f>IFERROR(VLOOKUP(S4559,[1]LOKASI!$B$4:$D$19,2,0),"-")</f>
        <v>DISTRIK II</v>
      </c>
      <c r="U4559" s="216"/>
      <c r="V4559" s="216"/>
      <c r="W4559" s="215"/>
    </row>
    <row r="4560" spans="2:23" ht="69.75" hidden="1" customHeight="1" x14ac:dyDescent="0.35">
      <c r="B4560" s="115">
        <f t="shared" si="218"/>
        <v>4555</v>
      </c>
      <c r="C4560" s="115" t="s">
        <v>1755</v>
      </c>
      <c r="D4560" s="116" t="s">
        <v>7823</v>
      </c>
      <c r="E4560" s="117"/>
      <c r="F4560" s="118"/>
      <c r="G4560" s="119">
        <v>1</v>
      </c>
      <c r="H4560" s="119"/>
      <c r="I4560" s="119"/>
      <c r="J4560" s="119">
        <v>60</v>
      </c>
      <c r="K4560" s="217">
        <v>45588</v>
      </c>
      <c r="L4560" s="217">
        <v>45588</v>
      </c>
      <c r="M4560" s="217">
        <v>45588</v>
      </c>
      <c r="N4560" s="115"/>
      <c r="O4560" s="115" t="s">
        <v>1794</v>
      </c>
      <c r="P4560" s="115">
        <f t="shared" si="219"/>
        <v>10</v>
      </c>
      <c r="Q4560" s="115">
        <f t="shared" si="220"/>
        <v>2024</v>
      </c>
      <c r="R4560" s="115"/>
      <c r="S4560" s="115" t="str">
        <f t="shared" si="217"/>
        <v>GNK</v>
      </c>
      <c r="T4560" s="115" t="str">
        <f>IFERROR(VLOOKUP(S4560,[1]LOKASI!$B$4:$D$19,2,0),"-")</f>
        <v>DISTRIK I</v>
      </c>
      <c r="U4560" s="216"/>
      <c r="V4560" s="216"/>
      <c r="W4560" s="215"/>
    </row>
    <row r="4561" spans="2:23" ht="69.75" hidden="1" customHeight="1" x14ac:dyDescent="0.35">
      <c r="B4561" s="115">
        <f t="shared" si="218"/>
        <v>4556</v>
      </c>
      <c r="C4561" s="115" t="s">
        <v>1300</v>
      </c>
      <c r="D4561" s="116" t="s">
        <v>7824</v>
      </c>
      <c r="E4561" s="117"/>
      <c r="F4561" s="118"/>
      <c r="G4561" s="119">
        <v>1</v>
      </c>
      <c r="H4561" s="119"/>
      <c r="I4561" s="119"/>
      <c r="J4561" s="119">
        <v>12.5</v>
      </c>
      <c r="K4561" s="217">
        <v>45588</v>
      </c>
      <c r="L4561" s="217">
        <v>45588</v>
      </c>
      <c r="M4561" s="217">
        <v>45588</v>
      </c>
      <c r="N4561" s="115"/>
      <c r="O4561" s="115" t="s">
        <v>7682</v>
      </c>
      <c r="P4561" s="115">
        <f t="shared" si="219"/>
        <v>10</v>
      </c>
      <c r="Q4561" s="115">
        <f t="shared" si="220"/>
        <v>2024</v>
      </c>
      <c r="R4561" s="115"/>
      <c r="S4561" s="115" t="str">
        <f t="shared" si="217"/>
        <v>TSM</v>
      </c>
      <c r="T4561" s="115" t="str">
        <f>IFERROR(VLOOKUP(S4561,[1]LOKASI!$B$4:$D$19,2,0),"-")</f>
        <v>DISTRIK III</v>
      </c>
      <c r="U4561" s="216"/>
      <c r="V4561" s="216"/>
      <c r="W4561" s="215"/>
    </row>
    <row r="4562" spans="2:23" ht="69.75" hidden="1" customHeight="1" x14ac:dyDescent="0.35">
      <c r="B4562" s="115">
        <f t="shared" si="218"/>
        <v>4557</v>
      </c>
      <c r="C4562" s="115" t="s">
        <v>1755</v>
      </c>
      <c r="D4562" s="116" t="s">
        <v>7825</v>
      </c>
      <c r="E4562" s="117"/>
      <c r="F4562" s="118"/>
      <c r="G4562" s="119">
        <v>1</v>
      </c>
      <c r="H4562" s="119"/>
      <c r="I4562" s="119"/>
      <c r="J4562" s="119">
        <v>24</v>
      </c>
      <c r="K4562" s="217">
        <v>45589</v>
      </c>
      <c r="L4562" s="217">
        <v>45589</v>
      </c>
      <c r="M4562" s="217">
        <v>45589</v>
      </c>
      <c r="N4562" s="115"/>
      <c r="O4562" s="115" t="s">
        <v>1515</v>
      </c>
      <c r="P4562" s="115">
        <f t="shared" si="219"/>
        <v>10</v>
      </c>
      <c r="Q4562" s="115">
        <f t="shared" si="220"/>
        <v>2024</v>
      </c>
      <c r="R4562" s="115"/>
      <c r="S4562" s="115" t="str">
        <f t="shared" si="217"/>
        <v>PMB</v>
      </c>
      <c r="T4562" s="115" t="str">
        <f>IFERROR(VLOOKUP(S4562,[1]LOKASI!$B$4:$D$19,2,0),"-")</f>
        <v>DISTRIK I</v>
      </c>
      <c r="U4562" s="216"/>
      <c r="V4562" s="216"/>
      <c r="W4562" s="215"/>
    </row>
    <row r="4563" spans="2:23" ht="69.75" hidden="1" customHeight="1" x14ac:dyDescent="0.35">
      <c r="B4563" s="115">
        <f t="shared" si="218"/>
        <v>4558</v>
      </c>
      <c r="C4563" s="115" t="s">
        <v>1300</v>
      </c>
      <c r="D4563" s="116" t="s">
        <v>7826</v>
      </c>
      <c r="E4563" s="117"/>
      <c r="F4563" s="118"/>
      <c r="G4563" s="119">
        <v>1</v>
      </c>
      <c r="H4563" s="119"/>
      <c r="I4563" s="119">
        <v>1</v>
      </c>
      <c r="J4563" s="119"/>
      <c r="K4563" s="217">
        <v>45591</v>
      </c>
      <c r="L4563" s="217">
        <v>45591</v>
      </c>
      <c r="M4563" s="217">
        <v>45591</v>
      </c>
      <c r="N4563" s="115"/>
      <c r="O4563" s="115" t="s">
        <v>7682</v>
      </c>
      <c r="P4563" s="115">
        <f t="shared" si="219"/>
        <v>10</v>
      </c>
      <c r="Q4563" s="115">
        <f t="shared" si="220"/>
        <v>2024</v>
      </c>
      <c r="R4563" s="115"/>
      <c r="S4563" s="115" t="str">
        <f t="shared" si="217"/>
        <v>TSM</v>
      </c>
      <c r="T4563" s="115" t="str">
        <f>IFERROR(VLOOKUP(S4563,[1]LOKASI!$B$4:$D$19,2,0),"-")</f>
        <v>DISTRIK III</v>
      </c>
      <c r="U4563" s="216"/>
      <c r="V4563" s="216"/>
      <c r="W4563" s="215"/>
    </row>
    <row r="4564" spans="2:23" ht="69.75" hidden="1" customHeight="1" x14ac:dyDescent="0.35">
      <c r="B4564" s="115">
        <f t="shared" si="218"/>
        <v>4559</v>
      </c>
      <c r="C4564" s="115" t="s">
        <v>1755</v>
      </c>
      <c r="D4564" s="116" t="s">
        <v>7827</v>
      </c>
      <c r="E4564" s="117"/>
      <c r="F4564" s="118"/>
      <c r="G4564" s="119">
        <v>1</v>
      </c>
      <c r="H4564" s="119"/>
      <c r="I4564" s="119"/>
      <c r="J4564" s="119">
        <v>48</v>
      </c>
      <c r="K4564" s="217">
        <v>45591</v>
      </c>
      <c r="L4564" s="217">
        <v>45591</v>
      </c>
      <c r="M4564" s="217">
        <v>45591</v>
      </c>
      <c r="N4564" s="115"/>
      <c r="O4564" s="115" t="s">
        <v>1022</v>
      </c>
      <c r="P4564" s="115">
        <f t="shared" si="219"/>
        <v>10</v>
      </c>
      <c r="Q4564" s="115">
        <f t="shared" si="220"/>
        <v>2024</v>
      </c>
      <c r="R4564" s="115"/>
      <c r="S4564" s="115" t="str">
        <f t="shared" si="217"/>
        <v>TLJ</v>
      </c>
      <c r="T4564" s="115" t="str">
        <f>IFERROR(VLOOKUP(S4564,[1]LOKASI!$B$4:$D$19,2,0),"-")</f>
        <v>DISTRIK I</v>
      </c>
      <c r="U4564" s="216"/>
      <c r="V4564" s="216"/>
      <c r="W4564" s="215"/>
    </row>
    <row r="4565" spans="2:23" ht="69.75" hidden="1" customHeight="1" x14ac:dyDescent="0.35">
      <c r="B4565" s="115">
        <f t="shared" si="218"/>
        <v>4560</v>
      </c>
      <c r="C4565" s="115" t="s">
        <v>1300</v>
      </c>
      <c r="D4565" s="116" t="s">
        <v>7828</v>
      </c>
      <c r="E4565" s="117"/>
      <c r="F4565" s="118"/>
      <c r="G4565" s="119">
        <v>2</v>
      </c>
      <c r="H4565" s="119"/>
      <c r="I4565" s="119">
        <v>2</v>
      </c>
      <c r="J4565" s="119"/>
      <c r="K4565" s="217">
        <v>45593</v>
      </c>
      <c r="L4565" s="217">
        <v>45593</v>
      </c>
      <c r="M4565" s="217">
        <v>45593</v>
      </c>
      <c r="N4565" s="115"/>
      <c r="O4565" s="115" t="s">
        <v>7682</v>
      </c>
      <c r="P4565" s="115">
        <f t="shared" si="219"/>
        <v>10</v>
      </c>
      <c r="Q4565" s="115">
        <f t="shared" si="220"/>
        <v>2024</v>
      </c>
      <c r="R4565" s="115"/>
      <c r="S4565" s="115" t="str">
        <f t="shared" si="217"/>
        <v>TSM</v>
      </c>
      <c r="T4565" s="115" t="str">
        <f>IFERROR(VLOOKUP(S4565,[1]LOKASI!$B$4:$D$19,2,0),"-")</f>
        <v>DISTRIK III</v>
      </c>
      <c r="U4565" s="216"/>
      <c r="V4565" s="216"/>
      <c r="W4565" s="215"/>
    </row>
    <row r="4566" spans="2:23" ht="69.75" hidden="1" customHeight="1" x14ac:dyDescent="0.35">
      <c r="B4566" s="115">
        <f t="shared" si="218"/>
        <v>4561</v>
      </c>
      <c r="C4566" s="115" t="s">
        <v>1755</v>
      </c>
      <c r="D4566" s="116" t="s">
        <v>7829</v>
      </c>
      <c r="E4566" s="117"/>
      <c r="F4566" s="118"/>
      <c r="G4566" s="119">
        <v>1</v>
      </c>
      <c r="H4566" s="119"/>
      <c r="I4566" s="119"/>
      <c r="J4566" s="119">
        <v>5</v>
      </c>
      <c r="K4566" s="217">
        <v>45593</v>
      </c>
      <c r="L4566" s="217">
        <v>45593</v>
      </c>
      <c r="M4566" s="217">
        <v>45593</v>
      </c>
      <c r="N4566" s="115"/>
      <c r="O4566" s="115" t="s">
        <v>1022</v>
      </c>
      <c r="P4566" s="115">
        <f t="shared" si="219"/>
        <v>10</v>
      </c>
      <c r="Q4566" s="115">
        <f t="shared" si="220"/>
        <v>2024</v>
      </c>
      <c r="R4566" s="115"/>
      <c r="S4566" s="115" t="str">
        <f t="shared" si="217"/>
        <v>TLJ</v>
      </c>
      <c r="T4566" s="115" t="str">
        <f>IFERROR(VLOOKUP(S4566,[1]LOKASI!$B$4:$D$19,2,0),"-")</f>
        <v>DISTRIK I</v>
      </c>
      <c r="U4566" s="216"/>
      <c r="V4566" s="216"/>
      <c r="W4566" s="215"/>
    </row>
    <row r="4567" spans="2:23" ht="69.75" hidden="1" customHeight="1" x14ac:dyDescent="0.35">
      <c r="B4567" s="115">
        <f t="shared" si="218"/>
        <v>4562</v>
      </c>
      <c r="C4567" s="115" t="s">
        <v>1300</v>
      </c>
      <c r="D4567" s="116" t="s">
        <v>7830</v>
      </c>
      <c r="E4567" s="117"/>
      <c r="F4567" s="118"/>
      <c r="G4567" s="119">
        <v>1</v>
      </c>
      <c r="H4567" s="119"/>
      <c r="I4567" s="119">
        <v>1</v>
      </c>
      <c r="J4567" s="119"/>
      <c r="K4567" s="217">
        <v>45594</v>
      </c>
      <c r="L4567" s="217">
        <v>45594</v>
      </c>
      <c r="M4567" s="217">
        <v>45594</v>
      </c>
      <c r="N4567" s="115"/>
      <c r="O4567" s="115" t="s">
        <v>7682</v>
      </c>
      <c r="P4567" s="115">
        <f t="shared" si="219"/>
        <v>10</v>
      </c>
      <c r="Q4567" s="115">
        <f t="shared" si="220"/>
        <v>2024</v>
      </c>
      <c r="R4567" s="115"/>
      <c r="S4567" s="115" t="str">
        <f t="shared" si="217"/>
        <v>TSM</v>
      </c>
      <c r="T4567" s="115" t="str">
        <f>IFERROR(VLOOKUP(S4567,[1]LOKASI!$B$4:$D$19,2,0),"-")</f>
        <v>DISTRIK III</v>
      </c>
      <c r="U4567" s="216"/>
      <c r="V4567" s="216"/>
      <c r="W4567" s="215"/>
    </row>
    <row r="4568" spans="2:23" ht="69.75" hidden="1" customHeight="1" x14ac:dyDescent="0.35">
      <c r="B4568" s="115">
        <f t="shared" si="218"/>
        <v>4563</v>
      </c>
      <c r="C4568" s="115" t="s">
        <v>1755</v>
      </c>
      <c r="D4568" s="116" t="s">
        <v>7831</v>
      </c>
      <c r="E4568" s="117"/>
      <c r="F4568" s="118"/>
      <c r="G4568" s="119">
        <v>1</v>
      </c>
      <c r="H4568" s="119"/>
      <c r="I4568" s="119"/>
      <c r="J4568" s="119">
        <v>36</v>
      </c>
      <c r="K4568" s="217">
        <v>45594</v>
      </c>
      <c r="L4568" s="217">
        <v>45594</v>
      </c>
      <c r="M4568" s="217">
        <v>45594</v>
      </c>
      <c r="N4568" s="115"/>
      <c r="O4568" s="115" t="s">
        <v>1580</v>
      </c>
      <c r="P4568" s="115">
        <f t="shared" si="219"/>
        <v>10</v>
      </c>
      <c r="Q4568" s="115">
        <f t="shared" si="220"/>
        <v>2024</v>
      </c>
      <c r="R4568" s="115"/>
      <c r="S4568" s="115" t="str">
        <f t="shared" si="217"/>
        <v>TLJ</v>
      </c>
      <c r="T4568" s="115" t="str">
        <f>IFERROR(VLOOKUP(S4568,[1]LOKASI!$B$4:$D$19,2,0),"-")</f>
        <v>DISTRIK I</v>
      </c>
      <c r="U4568" s="216"/>
      <c r="V4568" s="216"/>
      <c r="W4568" s="215"/>
    </row>
    <row r="4569" spans="2:23" ht="69.75" hidden="1" customHeight="1" x14ac:dyDescent="0.35">
      <c r="B4569" s="115">
        <f t="shared" si="218"/>
        <v>4564</v>
      </c>
      <c r="C4569" s="115" t="s">
        <v>1755</v>
      </c>
      <c r="D4569" s="116" t="s">
        <v>7832</v>
      </c>
      <c r="E4569" s="117"/>
      <c r="F4569" s="118"/>
      <c r="G4569" s="119">
        <v>1</v>
      </c>
      <c r="H4569" s="119"/>
      <c r="I4569" s="119"/>
      <c r="J4569" s="119">
        <v>12</v>
      </c>
      <c r="K4569" s="217">
        <v>45595</v>
      </c>
      <c r="L4569" s="217">
        <v>45595</v>
      </c>
      <c r="M4569" s="217">
        <v>45595</v>
      </c>
      <c r="N4569" s="115"/>
      <c r="O4569" s="115" t="s">
        <v>652</v>
      </c>
      <c r="P4569" s="115">
        <f t="shared" si="219"/>
        <v>10</v>
      </c>
      <c r="Q4569" s="115">
        <f t="shared" si="220"/>
        <v>2024</v>
      </c>
      <c r="R4569" s="115"/>
      <c r="S4569" s="115" t="str">
        <f t="shared" si="217"/>
        <v>TLJ</v>
      </c>
      <c r="T4569" s="115" t="str">
        <f>IFERROR(VLOOKUP(S4569,[1]LOKASI!$B$4:$D$19,2,0),"-")</f>
        <v>DISTRIK I</v>
      </c>
      <c r="U4569" s="216"/>
      <c r="V4569" s="216"/>
      <c r="W4569" s="215"/>
    </row>
    <row r="4570" spans="2:23" ht="69.75" hidden="1" customHeight="1" x14ac:dyDescent="0.35">
      <c r="B4570" s="115">
        <f t="shared" si="218"/>
        <v>4565</v>
      </c>
      <c r="C4570" s="115" t="s">
        <v>1300</v>
      </c>
      <c r="D4570" s="116" t="s">
        <v>7833</v>
      </c>
      <c r="E4570" s="117"/>
      <c r="F4570" s="118"/>
      <c r="G4570" s="119">
        <v>1</v>
      </c>
      <c r="H4570" s="119"/>
      <c r="I4570" s="119">
        <v>1</v>
      </c>
      <c r="J4570" s="119"/>
      <c r="K4570" s="217">
        <v>45595</v>
      </c>
      <c r="L4570" s="217">
        <v>45595</v>
      </c>
      <c r="M4570" s="217">
        <v>45595</v>
      </c>
      <c r="N4570" s="115"/>
      <c r="O4570" s="115" t="s">
        <v>7682</v>
      </c>
      <c r="P4570" s="115">
        <f t="shared" si="219"/>
        <v>10</v>
      </c>
      <c r="Q4570" s="115">
        <f t="shared" si="220"/>
        <v>2024</v>
      </c>
      <c r="R4570" s="115"/>
      <c r="S4570" s="115" t="str">
        <f t="shared" si="217"/>
        <v>TSM</v>
      </c>
      <c r="T4570" s="115" t="str">
        <f>IFERROR(VLOOKUP(S4570,[1]LOKASI!$B$4:$D$19,2,0),"-")</f>
        <v>DISTRIK III</v>
      </c>
      <c r="U4570" s="216"/>
      <c r="V4570" s="216"/>
      <c r="W4570" s="215"/>
    </row>
    <row r="4571" spans="2:23" ht="69.75" hidden="1" customHeight="1" x14ac:dyDescent="0.35">
      <c r="B4571" s="115">
        <f t="shared" si="218"/>
        <v>4566</v>
      </c>
      <c r="C4571" s="115" t="s">
        <v>1755</v>
      </c>
      <c r="D4571" s="116" t="s">
        <v>7834</v>
      </c>
      <c r="E4571" s="117"/>
      <c r="F4571" s="118"/>
      <c r="G4571" s="119">
        <v>1</v>
      </c>
      <c r="H4571" s="119">
        <v>1</v>
      </c>
      <c r="I4571" s="119"/>
      <c r="J4571" s="119"/>
      <c r="K4571" s="217">
        <v>45595</v>
      </c>
      <c r="L4571" s="217">
        <v>45595</v>
      </c>
      <c r="M4571" s="217">
        <v>45595</v>
      </c>
      <c r="N4571" s="115"/>
      <c r="O4571" s="115" t="s">
        <v>7480</v>
      </c>
      <c r="P4571" s="115">
        <f t="shared" si="219"/>
        <v>10</v>
      </c>
      <c r="Q4571" s="115">
        <f t="shared" si="220"/>
        <v>2024</v>
      </c>
      <c r="R4571" s="115"/>
      <c r="S4571" s="115" t="str">
        <f t="shared" si="217"/>
        <v>LVT</v>
      </c>
      <c r="T4571" s="115" t="str">
        <f>IFERROR(VLOOKUP(S4571,[1]LOKASI!$B$4:$D$19,2,0),"-")</f>
        <v>DISTRIK III</v>
      </c>
      <c r="U4571" s="216"/>
      <c r="V4571" s="216"/>
      <c r="W4571" s="215"/>
    </row>
    <row r="4572" spans="2:23" ht="69.75" hidden="1" customHeight="1" x14ac:dyDescent="0.35">
      <c r="B4572" s="115">
        <f t="shared" si="218"/>
        <v>4567</v>
      </c>
      <c r="C4572" s="115" t="s">
        <v>1300</v>
      </c>
      <c r="D4572" s="116" t="s">
        <v>7835</v>
      </c>
      <c r="E4572" s="117"/>
      <c r="F4572" s="118"/>
      <c r="G4572" s="119">
        <v>1</v>
      </c>
      <c r="H4572" s="119"/>
      <c r="I4572" s="119">
        <v>1</v>
      </c>
      <c r="J4572" s="119"/>
      <c r="K4572" s="217">
        <v>45595</v>
      </c>
      <c r="L4572" s="217">
        <v>45595</v>
      </c>
      <c r="M4572" s="217">
        <v>45595</v>
      </c>
      <c r="N4572" s="115"/>
      <c r="O4572" s="115" t="s">
        <v>1685</v>
      </c>
      <c r="P4572" s="115">
        <f t="shared" si="219"/>
        <v>10</v>
      </c>
      <c r="Q4572" s="115">
        <f t="shared" si="220"/>
        <v>2024</v>
      </c>
      <c r="R4572" s="115"/>
      <c r="S4572" s="115" t="str">
        <f t="shared" si="217"/>
        <v>TTB-41</v>
      </c>
      <c r="T4572" s="115" t="str">
        <f>IFERROR(VLOOKUP(S4572,[1]LOKASI!$B$4:$D$19,2,0),"-")</f>
        <v>-</v>
      </c>
      <c r="U4572" s="216"/>
      <c r="V4572" s="216"/>
      <c r="W4572" s="215"/>
    </row>
    <row r="4573" spans="2:23" ht="69.75" hidden="1" customHeight="1" x14ac:dyDescent="0.35">
      <c r="B4573" s="115">
        <f t="shared" si="218"/>
        <v>4568</v>
      </c>
      <c r="C4573" s="115" t="s">
        <v>1755</v>
      </c>
      <c r="D4573" s="116" t="s">
        <v>7836</v>
      </c>
      <c r="E4573" s="117"/>
      <c r="F4573" s="118"/>
      <c r="G4573" s="119">
        <v>1</v>
      </c>
      <c r="H4573" s="119"/>
      <c r="I4573" s="119">
        <v>1</v>
      </c>
      <c r="J4573" s="119"/>
      <c r="K4573" s="217">
        <v>45595</v>
      </c>
      <c r="L4573" s="217">
        <v>45595</v>
      </c>
      <c r="M4573" s="217">
        <v>45595</v>
      </c>
      <c r="N4573" s="115"/>
      <c r="O4573" s="115" t="s">
        <v>1464</v>
      </c>
      <c r="P4573" s="115">
        <f t="shared" si="219"/>
        <v>10</v>
      </c>
      <c r="Q4573" s="115">
        <f t="shared" si="220"/>
        <v>2024</v>
      </c>
      <c r="R4573" s="115"/>
      <c r="S4573" s="115" t="str">
        <f t="shared" si="217"/>
        <v>LBK</v>
      </c>
      <c r="T4573" s="115" t="str">
        <f>IFERROR(VLOOKUP(S4573,[1]LOKASI!$B$4:$D$19,2,0),"-")</f>
        <v>DISTRIK I</v>
      </c>
      <c r="U4573" s="216"/>
      <c r="V4573" s="216"/>
      <c r="W4573" s="215"/>
    </row>
    <row r="4574" spans="2:23" ht="69.75" hidden="1" customHeight="1" x14ac:dyDescent="0.35">
      <c r="B4574" s="115">
        <f t="shared" si="218"/>
        <v>4569</v>
      </c>
      <c r="C4574" s="115" t="s">
        <v>1300</v>
      </c>
      <c r="D4574" s="116" t="s">
        <v>7837</v>
      </c>
      <c r="E4574" s="117"/>
      <c r="F4574" s="118"/>
      <c r="G4574" s="119">
        <v>2</v>
      </c>
      <c r="H4574" s="119">
        <v>1</v>
      </c>
      <c r="I4574" s="119">
        <v>1</v>
      </c>
      <c r="J4574" s="119"/>
      <c r="K4574" s="217">
        <v>45596</v>
      </c>
      <c r="L4574" s="217">
        <v>45596</v>
      </c>
      <c r="M4574" s="217">
        <v>45596</v>
      </c>
      <c r="N4574" s="115"/>
      <c r="O4574" s="115" t="s">
        <v>7682</v>
      </c>
      <c r="P4574" s="115">
        <f t="shared" si="219"/>
        <v>10</v>
      </c>
      <c r="Q4574" s="115">
        <f t="shared" si="220"/>
        <v>2024</v>
      </c>
      <c r="R4574" s="115"/>
      <c r="S4574" s="115" t="str">
        <f t="shared" si="217"/>
        <v>TSM</v>
      </c>
      <c r="T4574" s="115" t="str">
        <f>IFERROR(VLOOKUP(S4574,[1]LOKASI!$B$4:$D$19,2,0),"-")</f>
        <v>DISTRIK III</v>
      </c>
      <c r="U4574" s="216"/>
      <c r="V4574" s="216"/>
      <c r="W4574" s="215"/>
    </row>
    <row r="4575" spans="2:23" ht="69.75" hidden="1" customHeight="1" x14ac:dyDescent="0.35">
      <c r="B4575" s="115">
        <f t="shared" si="218"/>
        <v>4570</v>
      </c>
      <c r="C4575" s="115" t="s">
        <v>1755</v>
      </c>
      <c r="D4575" s="185" t="s">
        <v>7838</v>
      </c>
      <c r="E4575" s="186"/>
      <c r="F4575" s="187"/>
      <c r="G4575" s="214"/>
      <c r="H4575" s="214"/>
      <c r="I4575" s="214"/>
      <c r="J4575" s="214"/>
      <c r="K4575" s="217">
        <v>45431</v>
      </c>
      <c r="L4575" s="217">
        <v>45431</v>
      </c>
      <c r="M4575" s="217">
        <v>45586</v>
      </c>
      <c r="N4575" s="115"/>
      <c r="O4575" s="115" t="s">
        <v>1332</v>
      </c>
      <c r="P4575" s="115">
        <f t="shared" si="219"/>
        <v>10</v>
      </c>
      <c r="Q4575" s="115">
        <f t="shared" si="220"/>
        <v>2024</v>
      </c>
      <c r="R4575" s="115"/>
      <c r="S4575" s="115" t="str">
        <f t="shared" si="217"/>
        <v xml:space="preserve">SP </v>
      </c>
      <c r="T4575" s="115" t="str">
        <f>IFERROR(VLOOKUP(S4575,[1]LOKASI!$B$4:$D$19,2,0),"-")</f>
        <v>-</v>
      </c>
      <c r="U4575" s="216"/>
      <c r="V4575" s="216"/>
      <c r="W4575" s="215"/>
    </row>
    <row r="4576" spans="2:23" ht="69.75" hidden="1" customHeight="1" x14ac:dyDescent="0.35">
      <c r="B4576" s="115">
        <f t="shared" si="218"/>
        <v>4571</v>
      </c>
      <c r="C4576" s="115" t="s">
        <v>1755</v>
      </c>
      <c r="D4576" s="185" t="s">
        <v>7839</v>
      </c>
      <c r="E4576" s="186"/>
      <c r="F4576" s="187"/>
      <c r="G4576" s="214">
        <v>1</v>
      </c>
      <c r="H4576" s="214"/>
      <c r="I4576" s="214"/>
      <c r="J4576" s="214">
        <v>1.5</v>
      </c>
      <c r="K4576" s="217">
        <v>45597</v>
      </c>
      <c r="L4576" s="217">
        <v>45597</v>
      </c>
      <c r="M4576" s="217">
        <v>45597</v>
      </c>
      <c r="N4576" s="115"/>
      <c r="O4576" s="115" t="s">
        <v>682</v>
      </c>
      <c r="P4576" s="115">
        <f t="shared" si="219"/>
        <v>11</v>
      </c>
      <c r="Q4576" s="115">
        <f t="shared" si="220"/>
        <v>2024</v>
      </c>
      <c r="R4576" s="115"/>
      <c r="S4576" s="115" t="str">
        <f t="shared" si="217"/>
        <v>TLJ</v>
      </c>
      <c r="T4576" s="115" t="str">
        <f>IFERROR(VLOOKUP(S4576,[1]LOKASI!$B$4:$D$19,2,0),"-")</f>
        <v>DISTRIK I</v>
      </c>
      <c r="U4576" s="216"/>
      <c r="V4576" s="216"/>
      <c r="W4576" s="215"/>
    </row>
    <row r="4577" spans="2:23" ht="69.75" hidden="1" customHeight="1" x14ac:dyDescent="0.35">
      <c r="B4577" s="115">
        <f t="shared" si="218"/>
        <v>4572</v>
      </c>
      <c r="C4577" s="115" t="s">
        <v>1300</v>
      </c>
      <c r="D4577" s="185" t="s">
        <v>7840</v>
      </c>
      <c r="E4577" s="186"/>
      <c r="F4577" s="187"/>
      <c r="G4577" s="214">
        <v>2</v>
      </c>
      <c r="H4577" s="214"/>
      <c r="I4577" s="214">
        <v>2</v>
      </c>
      <c r="J4577" s="214"/>
      <c r="K4577" s="217">
        <v>45597</v>
      </c>
      <c r="L4577" s="217">
        <v>45597</v>
      </c>
      <c r="M4577" s="217">
        <v>45597</v>
      </c>
      <c r="N4577" s="115"/>
      <c r="O4577" s="115" t="s">
        <v>7682</v>
      </c>
      <c r="P4577" s="115">
        <f t="shared" si="219"/>
        <v>11</v>
      </c>
      <c r="Q4577" s="115">
        <f t="shared" si="220"/>
        <v>2024</v>
      </c>
      <c r="R4577" s="115"/>
      <c r="S4577" s="115" t="str">
        <f t="shared" si="217"/>
        <v>TSM</v>
      </c>
      <c r="T4577" s="115" t="str">
        <f>IFERROR(VLOOKUP(S4577,[1]LOKASI!$B$4:$D$19,2,0),"-")</f>
        <v>DISTRIK III</v>
      </c>
      <c r="U4577" s="216"/>
      <c r="V4577" s="216"/>
      <c r="W4577" s="215"/>
    </row>
    <row r="4578" spans="2:23" ht="69.75" hidden="1" customHeight="1" x14ac:dyDescent="0.35">
      <c r="B4578" s="115">
        <f t="shared" si="218"/>
        <v>4573</v>
      </c>
      <c r="C4578" s="115" t="s">
        <v>1755</v>
      </c>
      <c r="D4578" s="185" t="s">
        <v>7841</v>
      </c>
      <c r="E4578" s="186"/>
      <c r="F4578" s="187"/>
      <c r="G4578" s="214">
        <v>1</v>
      </c>
      <c r="H4578" s="214"/>
      <c r="I4578" s="214"/>
      <c r="J4578" s="214">
        <v>12</v>
      </c>
      <c r="K4578" s="217">
        <v>45599</v>
      </c>
      <c r="L4578" s="217">
        <v>45599</v>
      </c>
      <c r="M4578" s="217">
        <v>45599</v>
      </c>
      <c r="N4578" s="115"/>
      <c r="O4578" s="115" t="s">
        <v>1355</v>
      </c>
      <c r="P4578" s="115">
        <f t="shared" si="219"/>
        <v>11</v>
      </c>
      <c r="Q4578" s="115">
        <f t="shared" si="220"/>
        <v>2024</v>
      </c>
      <c r="R4578" s="115"/>
      <c r="S4578" s="115" t="str">
        <f t="shared" si="217"/>
        <v>BRG</v>
      </c>
      <c r="T4578" s="115" t="str">
        <f>IFERROR(VLOOKUP(S4578,[1]LOKASI!$B$4:$D$19,2,0),"-")</f>
        <v>DISTRIK III</v>
      </c>
      <c r="U4578" s="216"/>
      <c r="V4578" s="216"/>
      <c r="W4578" s="215"/>
    </row>
    <row r="4579" spans="2:23" ht="69.75" hidden="1" customHeight="1" x14ac:dyDescent="0.35">
      <c r="B4579" s="115">
        <f t="shared" si="218"/>
        <v>4574</v>
      </c>
      <c r="C4579" s="115" t="s">
        <v>1755</v>
      </c>
      <c r="D4579" s="185" t="s">
        <v>7842</v>
      </c>
      <c r="E4579" s="186"/>
      <c r="F4579" s="187"/>
      <c r="G4579" s="214">
        <v>1</v>
      </c>
      <c r="H4579" s="214"/>
      <c r="I4579" s="214">
        <v>1</v>
      </c>
      <c r="J4579" s="214"/>
      <c r="K4579" s="217">
        <v>45599</v>
      </c>
      <c r="L4579" s="217">
        <v>45599</v>
      </c>
      <c r="M4579" s="217">
        <v>45599</v>
      </c>
      <c r="N4579" s="115"/>
      <c r="O4579" s="115" t="s">
        <v>1611</v>
      </c>
      <c r="P4579" s="115">
        <f t="shared" si="219"/>
        <v>11</v>
      </c>
      <c r="Q4579" s="115">
        <f t="shared" si="220"/>
        <v>2024</v>
      </c>
      <c r="R4579" s="115"/>
      <c r="S4579" s="115" t="str">
        <f t="shared" si="217"/>
        <v>TLJ</v>
      </c>
      <c r="T4579" s="115" t="str">
        <f>IFERROR(VLOOKUP(S4579,[1]LOKASI!$B$4:$D$19,2,0),"-")</f>
        <v>DISTRIK I</v>
      </c>
      <c r="U4579" s="216"/>
      <c r="V4579" s="216"/>
      <c r="W4579" s="215"/>
    </row>
    <row r="4580" spans="2:23" ht="69.75" hidden="1" customHeight="1" x14ac:dyDescent="0.35">
      <c r="B4580" s="115">
        <f t="shared" si="218"/>
        <v>4575</v>
      </c>
      <c r="C4580" s="115" t="s">
        <v>1755</v>
      </c>
      <c r="D4580" s="185" t="s">
        <v>7843</v>
      </c>
      <c r="E4580" s="186"/>
      <c r="F4580" s="187"/>
      <c r="G4580" s="214">
        <v>1</v>
      </c>
      <c r="H4580" s="214"/>
      <c r="I4580" s="214">
        <v>1</v>
      </c>
      <c r="J4580" s="214"/>
      <c r="K4580" s="217">
        <v>45600</v>
      </c>
      <c r="L4580" s="217">
        <v>45600</v>
      </c>
      <c r="M4580" s="217">
        <v>45600</v>
      </c>
      <c r="N4580" s="115"/>
      <c r="O4580" s="115" t="s">
        <v>180</v>
      </c>
      <c r="P4580" s="115">
        <f t="shared" si="219"/>
        <v>11</v>
      </c>
      <c r="Q4580" s="115">
        <f t="shared" si="220"/>
        <v>2024</v>
      </c>
      <c r="R4580" s="115"/>
      <c r="S4580" s="115" t="str">
        <f t="shared" si="217"/>
        <v>TLJ</v>
      </c>
      <c r="T4580" s="115" t="str">
        <f>IFERROR(VLOOKUP(S4580,[1]LOKASI!$B$4:$D$19,2,0),"-")</f>
        <v>DISTRIK I</v>
      </c>
      <c r="U4580" s="216"/>
      <c r="V4580" s="216"/>
      <c r="W4580" s="215"/>
    </row>
    <row r="4581" spans="2:23" ht="69.75" hidden="1" customHeight="1" x14ac:dyDescent="0.35">
      <c r="B4581" s="115">
        <f t="shared" si="218"/>
        <v>4576</v>
      </c>
      <c r="C4581" s="115" t="s">
        <v>2301</v>
      </c>
      <c r="D4581" s="185" t="s">
        <v>7844</v>
      </c>
      <c r="E4581" s="186"/>
      <c r="F4581" s="187"/>
      <c r="G4581" s="214">
        <v>1</v>
      </c>
      <c r="H4581" s="214"/>
      <c r="I4581" s="214">
        <v>1</v>
      </c>
      <c r="J4581" s="214"/>
      <c r="K4581" s="217">
        <v>45600</v>
      </c>
      <c r="L4581" s="217">
        <v>45600</v>
      </c>
      <c r="M4581" s="217">
        <v>45600</v>
      </c>
      <c r="N4581" s="115"/>
      <c r="O4581" s="115" t="s">
        <v>1556</v>
      </c>
      <c r="P4581" s="115">
        <f t="shared" si="219"/>
        <v>11</v>
      </c>
      <c r="Q4581" s="115">
        <f t="shared" si="220"/>
        <v>2024</v>
      </c>
      <c r="R4581" s="115"/>
      <c r="S4581" s="115" t="str">
        <f t="shared" si="217"/>
        <v>SP IX TLJ</v>
      </c>
      <c r="T4581" s="115" t="str">
        <f>IFERROR(VLOOKUP(S4581,[1]LOKASI!$B$4:$D$19,2,0),"-")</f>
        <v>-</v>
      </c>
      <c r="U4581" s="216"/>
      <c r="V4581" s="216"/>
      <c r="W4581" s="215"/>
    </row>
    <row r="4582" spans="2:23" ht="69.75" hidden="1" customHeight="1" x14ac:dyDescent="0.35">
      <c r="B4582" s="115">
        <f t="shared" si="218"/>
        <v>4577</v>
      </c>
      <c r="C4582" s="115" t="s">
        <v>1755</v>
      </c>
      <c r="D4582" s="116" t="s">
        <v>7845</v>
      </c>
      <c r="E4582" s="117"/>
      <c r="F4582" s="118"/>
      <c r="G4582" s="214">
        <v>1</v>
      </c>
      <c r="H4582" s="214"/>
      <c r="I4582" s="214"/>
      <c r="J4582" s="214">
        <v>24</v>
      </c>
      <c r="K4582" s="217">
        <v>45600</v>
      </c>
      <c r="L4582" s="217">
        <v>45600</v>
      </c>
      <c r="M4582" s="217">
        <v>45600</v>
      </c>
      <c r="N4582" s="115"/>
      <c r="O4582" s="115" t="s">
        <v>1355</v>
      </c>
      <c r="P4582" s="115">
        <f t="shared" si="219"/>
        <v>11</v>
      </c>
      <c r="Q4582" s="115">
        <f t="shared" si="220"/>
        <v>2024</v>
      </c>
      <c r="R4582" s="115"/>
      <c r="S4582" s="115" t="str">
        <f t="shared" si="217"/>
        <v>BRG</v>
      </c>
      <c r="T4582" s="115" t="str">
        <f>IFERROR(VLOOKUP(S4582,[1]LOKASI!$B$4:$D$19,2,0),"-")</f>
        <v>DISTRIK III</v>
      </c>
      <c r="U4582" s="216"/>
      <c r="V4582" s="216"/>
      <c r="W4582" s="215"/>
    </row>
    <row r="4583" spans="2:23" ht="69.75" hidden="1" customHeight="1" x14ac:dyDescent="0.35">
      <c r="B4583" s="115">
        <f t="shared" si="218"/>
        <v>4578</v>
      </c>
      <c r="C4583" s="115" t="s">
        <v>1300</v>
      </c>
      <c r="D4583" s="116" t="s">
        <v>7846</v>
      </c>
      <c r="E4583" s="117"/>
      <c r="F4583" s="118"/>
      <c r="G4583" s="214">
        <v>2</v>
      </c>
      <c r="H4583" s="214"/>
      <c r="I4583" s="214">
        <v>2</v>
      </c>
      <c r="J4583" s="214"/>
      <c r="K4583" s="217">
        <v>45600</v>
      </c>
      <c r="L4583" s="217">
        <v>45600</v>
      </c>
      <c r="M4583" s="217">
        <v>45600</v>
      </c>
      <c r="N4583" s="115"/>
      <c r="O4583" s="115" t="s">
        <v>7682</v>
      </c>
      <c r="P4583" s="115">
        <f t="shared" si="219"/>
        <v>11</v>
      </c>
      <c r="Q4583" s="115">
        <f t="shared" si="220"/>
        <v>2024</v>
      </c>
      <c r="R4583" s="115"/>
      <c r="S4583" s="115" t="str">
        <f t="shared" si="217"/>
        <v>TSM</v>
      </c>
      <c r="T4583" s="115" t="str">
        <f>IFERROR(VLOOKUP(S4583,[1]LOKASI!$B$4:$D$19,2,0),"-")</f>
        <v>DISTRIK III</v>
      </c>
      <c r="U4583" s="216"/>
      <c r="V4583" s="216"/>
      <c r="W4583" s="215"/>
    </row>
    <row r="4584" spans="2:23" ht="69.75" hidden="1" customHeight="1" x14ac:dyDescent="0.35">
      <c r="B4584" s="115">
        <f t="shared" si="218"/>
        <v>4579</v>
      </c>
      <c r="C4584" s="115" t="s">
        <v>1755</v>
      </c>
      <c r="D4584" s="185" t="s">
        <v>7847</v>
      </c>
      <c r="E4584" s="186"/>
      <c r="F4584" s="187"/>
      <c r="G4584" s="214"/>
      <c r="H4584" s="214"/>
      <c r="I4584" s="214"/>
      <c r="J4584" s="214"/>
      <c r="K4584" s="217">
        <v>45576</v>
      </c>
      <c r="L4584" s="217">
        <v>45576</v>
      </c>
      <c r="M4584" s="217">
        <v>45601</v>
      </c>
      <c r="N4584" s="115"/>
      <c r="O4584" s="115" t="s">
        <v>644</v>
      </c>
      <c r="P4584" s="115">
        <f t="shared" si="219"/>
        <v>11</v>
      </c>
      <c r="Q4584" s="115">
        <f t="shared" si="220"/>
        <v>2024</v>
      </c>
      <c r="R4584" s="115"/>
      <c r="S4584" s="115" t="str">
        <f t="shared" si="217"/>
        <v>TLJ</v>
      </c>
      <c r="T4584" s="115" t="str">
        <f>IFERROR(VLOOKUP(S4584,[1]LOKASI!$B$4:$D$19,2,0),"-")</f>
        <v>DISTRIK I</v>
      </c>
      <c r="U4584" s="216"/>
      <c r="V4584" s="216"/>
      <c r="W4584" s="215"/>
    </row>
    <row r="4585" spans="2:23" ht="69.75" hidden="1" customHeight="1" x14ac:dyDescent="0.35">
      <c r="B4585" s="115">
        <f t="shared" si="218"/>
        <v>4580</v>
      </c>
      <c r="C4585" s="115" t="s">
        <v>1755</v>
      </c>
      <c r="D4585" s="185" t="s">
        <v>7848</v>
      </c>
      <c r="E4585" s="186"/>
      <c r="F4585" s="187"/>
      <c r="G4585" s="214"/>
      <c r="H4585" s="214"/>
      <c r="I4585" s="214"/>
      <c r="J4585" s="214"/>
      <c r="K4585" s="217">
        <v>45576</v>
      </c>
      <c r="L4585" s="217">
        <v>45576</v>
      </c>
      <c r="M4585" s="217">
        <v>45602</v>
      </c>
      <c r="N4585" s="115"/>
      <c r="O4585" s="115" t="s">
        <v>614</v>
      </c>
      <c r="P4585" s="115">
        <f t="shared" si="219"/>
        <v>11</v>
      </c>
      <c r="Q4585" s="115">
        <f t="shared" si="220"/>
        <v>2024</v>
      </c>
      <c r="R4585" s="115"/>
      <c r="S4585" s="115" t="str">
        <f t="shared" si="217"/>
        <v>TLJ</v>
      </c>
      <c r="T4585" s="115" t="str">
        <f>IFERROR(VLOOKUP(S4585,[1]LOKASI!$B$4:$D$19,2,0),"-")</f>
        <v>DISTRIK I</v>
      </c>
      <c r="U4585" s="216"/>
      <c r="V4585" s="216"/>
      <c r="W4585" s="215"/>
    </row>
    <row r="4586" spans="2:23" ht="69.75" hidden="1" customHeight="1" x14ac:dyDescent="0.35">
      <c r="B4586" s="115">
        <f t="shared" si="218"/>
        <v>4581</v>
      </c>
      <c r="C4586" s="115" t="s">
        <v>1755</v>
      </c>
      <c r="D4586" s="185" t="s">
        <v>7849</v>
      </c>
      <c r="E4586" s="186"/>
      <c r="F4586" s="187"/>
      <c r="G4586" s="214">
        <v>1</v>
      </c>
      <c r="H4586" s="214"/>
      <c r="I4586" s="214"/>
      <c r="J4586" s="214">
        <v>12</v>
      </c>
      <c r="K4586" s="217">
        <v>45603</v>
      </c>
      <c r="L4586" s="217">
        <v>45603</v>
      </c>
      <c r="M4586" s="217">
        <v>45603</v>
      </c>
      <c r="N4586" s="115"/>
      <c r="O4586" s="115" t="s">
        <v>1464</v>
      </c>
      <c r="P4586" s="115">
        <f t="shared" si="219"/>
        <v>11</v>
      </c>
      <c r="Q4586" s="115">
        <f t="shared" si="220"/>
        <v>2024</v>
      </c>
      <c r="R4586" s="115"/>
      <c r="S4586" s="115" t="str">
        <f t="shared" si="217"/>
        <v>LBK</v>
      </c>
      <c r="T4586" s="115" t="str">
        <f>IFERROR(VLOOKUP(S4586,[1]LOKASI!$B$4:$D$19,2,0),"-")</f>
        <v>DISTRIK I</v>
      </c>
      <c r="U4586" s="216"/>
      <c r="V4586" s="216"/>
      <c r="W4586" s="215"/>
    </row>
    <row r="4587" spans="2:23" ht="69.75" hidden="1" customHeight="1" x14ac:dyDescent="0.35">
      <c r="B4587" s="115">
        <f t="shared" si="218"/>
        <v>4582</v>
      </c>
      <c r="C4587" s="115" t="s">
        <v>1755</v>
      </c>
      <c r="D4587" s="185" t="s">
        <v>7850</v>
      </c>
      <c r="E4587" s="186"/>
      <c r="F4587" s="187"/>
      <c r="G4587" s="214">
        <v>1</v>
      </c>
      <c r="H4587" s="214"/>
      <c r="I4587" s="214">
        <v>1</v>
      </c>
      <c r="J4587" s="214"/>
      <c r="K4587" s="217">
        <v>45603</v>
      </c>
      <c r="L4587" s="217">
        <v>45603</v>
      </c>
      <c r="M4587" s="217">
        <v>45603</v>
      </c>
      <c r="N4587" s="115"/>
      <c r="O4587" s="115" t="s">
        <v>1464</v>
      </c>
      <c r="P4587" s="115">
        <f t="shared" si="219"/>
        <v>11</v>
      </c>
      <c r="Q4587" s="115">
        <f t="shared" si="220"/>
        <v>2024</v>
      </c>
      <c r="R4587" s="115"/>
      <c r="S4587" s="115" t="str">
        <f t="shared" si="217"/>
        <v>LBK</v>
      </c>
      <c r="T4587" s="115" t="str">
        <f>IFERROR(VLOOKUP(S4587,[1]LOKASI!$B$4:$D$19,2,0),"-")</f>
        <v>DISTRIK I</v>
      </c>
      <c r="U4587" s="216"/>
      <c r="V4587" s="216"/>
      <c r="W4587" s="215"/>
    </row>
    <row r="4588" spans="2:23" ht="69.75" hidden="1" customHeight="1" x14ac:dyDescent="0.35">
      <c r="B4588" s="115">
        <f t="shared" si="218"/>
        <v>4583</v>
      </c>
      <c r="C4588" s="115" t="s">
        <v>1755</v>
      </c>
      <c r="D4588" s="116" t="s">
        <v>7851</v>
      </c>
      <c r="E4588" s="117"/>
      <c r="F4588" s="118"/>
      <c r="G4588" s="214">
        <v>1</v>
      </c>
      <c r="H4588" s="214"/>
      <c r="I4588" s="214"/>
      <c r="J4588" s="214">
        <v>12</v>
      </c>
      <c r="K4588" s="217">
        <v>45603</v>
      </c>
      <c r="L4588" s="217">
        <v>45603</v>
      </c>
      <c r="M4588" s="217">
        <v>45603</v>
      </c>
      <c r="N4588" s="115"/>
      <c r="O4588" s="115" t="s">
        <v>1163</v>
      </c>
      <c r="P4588" s="115">
        <f t="shared" si="219"/>
        <v>11</v>
      </c>
      <c r="Q4588" s="115">
        <f t="shared" si="220"/>
        <v>2024</v>
      </c>
      <c r="R4588" s="115"/>
      <c r="S4588" s="115" t="str">
        <f t="shared" si="217"/>
        <v>TLJ</v>
      </c>
      <c r="T4588" s="115" t="str">
        <f>IFERROR(VLOOKUP(S4588,[1]LOKASI!$B$4:$D$19,2,0),"-")</f>
        <v>DISTRIK I</v>
      </c>
      <c r="U4588" s="216"/>
      <c r="V4588" s="216"/>
      <c r="W4588" s="215"/>
    </row>
    <row r="4589" spans="2:23" ht="69.75" hidden="1" customHeight="1" x14ac:dyDescent="0.35">
      <c r="B4589" s="115">
        <f t="shared" si="218"/>
        <v>4584</v>
      </c>
      <c r="C4589" s="115" t="s">
        <v>1755</v>
      </c>
      <c r="D4589" s="185" t="s">
        <v>7852</v>
      </c>
      <c r="E4589" s="186"/>
      <c r="F4589" s="187"/>
      <c r="G4589" s="214">
        <v>1</v>
      </c>
      <c r="H4589" s="214"/>
      <c r="I4589" s="214">
        <v>1</v>
      </c>
      <c r="J4589" s="214"/>
      <c r="K4589" s="217">
        <v>45604</v>
      </c>
      <c r="L4589" s="217">
        <v>45604</v>
      </c>
      <c r="M4589" s="217">
        <v>45604</v>
      </c>
      <c r="N4589" s="115"/>
      <c r="O4589" s="115" t="s">
        <v>1050</v>
      </c>
      <c r="P4589" s="115">
        <f t="shared" si="219"/>
        <v>11</v>
      </c>
      <c r="Q4589" s="115">
        <f t="shared" si="220"/>
        <v>2024</v>
      </c>
      <c r="R4589" s="115"/>
      <c r="S4589" s="115" t="str">
        <f t="shared" si="217"/>
        <v>TLJ</v>
      </c>
      <c r="T4589" s="115" t="str">
        <f>IFERROR(VLOOKUP(S4589,[1]LOKASI!$B$4:$D$19,2,0),"-")</f>
        <v>DISTRIK I</v>
      </c>
      <c r="U4589" s="216"/>
      <c r="V4589" s="216"/>
      <c r="W4589" s="215"/>
    </row>
    <row r="4590" spans="2:23" ht="69.75" hidden="1" customHeight="1" x14ac:dyDescent="0.35">
      <c r="B4590" s="115">
        <f t="shared" si="218"/>
        <v>4585</v>
      </c>
      <c r="C4590" s="115" t="s">
        <v>1755</v>
      </c>
      <c r="D4590" s="185" t="s">
        <v>7853</v>
      </c>
      <c r="E4590" s="186"/>
      <c r="F4590" s="187"/>
      <c r="G4590" s="214">
        <v>1</v>
      </c>
      <c r="H4590" s="214"/>
      <c r="I4590" s="214">
        <v>1</v>
      </c>
      <c r="J4590" s="214"/>
      <c r="K4590" s="217">
        <v>45604</v>
      </c>
      <c r="L4590" s="217">
        <v>45604</v>
      </c>
      <c r="M4590" s="217">
        <v>45604</v>
      </c>
      <c r="N4590" s="115"/>
      <c r="O4590" s="115" t="s">
        <v>1163</v>
      </c>
      <c r="P4590" s="115">
        <f t="shared" si="219"/>
        <v>11</v>
      </c>
      <c r="Q4590" s="115">
        <f t="shared" si="220"/>
        <v>2024</v>
      </c>
      <c r="R4590" s="115"/>
      <c r="S4590" s="115" t="str">
        <f t="shared" si="217"/>
        <v>TLJ</v>
      </c>
      <c r="T4590" s="115" t="str">
        <f>IFERROR(VLOOKUP(S4590,[1]LOKASI!$B$4:$D$19,2,0),"-")</f>
        <v>DISTRIK I</v>
      </c>
      <c r="U4590" s="216"/>
      <c r="V4590" s="216"/>
      <c r="W4590" s="215"/>
    </row>
    <row r="4591" spans="2:23" ht="69.75" hidden="1" customHeight="1" x14ac:dyDescent="0.35">
      <c r="B4591" s="115">
        <f t="shared" si="218"/>
        <v>4586</v>
      </c>
      <c r="C4591" s="115" t="s">
        <v>1300</v>
      </c>
      <c r="D4591" s="116" t="s">
        <v>7854</v>
      </c>
      <c r="E4591" s="117"/>
      <c r="F4591" s="118"/>
      <c r="G4591" s="214">
        <v>1</v>
      </c>
      <c r="H4591" s="214"/>
      <c r="I4591" s="214"/>
      <c r="J4591" s="214">
        <v>24</v>
      </c>
      <c r="K4591" s="217">
        <v>45604</v>
      </c>
      <c r="L4591" s="217">
        <v>45604</v>
      </c>
      <c r="M4591" s="217">
        <v>45604</v>
      </c>
      <c r="N4591" s="115"/>
      <c r="O4591" s="115" t="s">
        <v>5612</v>
      </c>
      <c r="P4591" s="115">
        <f t="shared" si="219"/>
        <v>11</v>
      </c>
      <c r="Q4591" s="115">
        <f t="shared" si="220"/>
        <v>2024</v>
      </c>
      <c r="R4591" s="115"/>
      <c r="S4591" s="115" t="str">
        <f t="shared" si="217"/>
        <v>PDW-06</v>
      </c>
      <c r="T4591" s="115" t="str">
        <f>IFERROR(VLOOKUP(S4591,[1]LOKASI!$B$4:$D$19,2,0),"-")</f>
        <v>-</v>
      </c>
      <c r="U4591" s="216"/>
      <c r="V4591" s="216"/>
      <c r="W4591" s="215"/>
    </row>
    <row r="4592" spans="2:23" ht="69.75" hidden="1" customHeight="1" x14ac:dyDescent="0.35">
      <c r="B4592" s="115">
        <f t="shared" si="218"/>
        <v>4587</v>
      </c>
      <c r="C4592" s="115" t="s">
        <v>1755</v>
      </c>
      <c r="D4592" s="185" t="s">
        <v>7855</v>
      </c>
      <c r="E4592" s="186"/>
      <c r="F4592" s="187"/>
      <c r="G4592" s="214">
        <v>1</v>
      </c>
      <c r="H4592" s="214"/>
      <c r="I4592" s="214"/>
      <c r="J4592" s="214">
        <v>0.5</v>
      </c>
      <c r="K4592" s="217">
        <v>45605</v>
      </c>
      <c r="L4592" s="217">
        <v>45605</v>
      </c>
      <c r="M4592" s="217">
        <v>45605</v>
      </c>
      <c r="N4592" s="115"/>
      <c r="O4592" s="115" t="s">
        <v>1448</v>
      </c>
      <c r="P4592" s="115">
        <f t="shared" si="219"/>
        <v>11</v>
      </c>
      <c r="Q4592" s="115">
        <f t="shared" si="220"/>
        <v>2024</v>
      </c>
      <c r="R4592" s="115"/>
      <c r="S4592" s="115" t="str">
        <f t="shared" si="217"/>
        <v>KAG</v>
      </c>
      <c r="T4592" s="115" t="str">
        <f>IFERROR(VLOOKUP(S4592,[1]LOKASI!$B$4:$D$19,2,0),"-")</f>
        <v>DISTRIK III</v>
      </c>
      <c r="U4592" s="216"/>
      <c r="V4592" s="216"/>
      <c r="W4592" s="215"/>
    </row>
    <row r="4593" spans="2:23" ht="69.75" hidden="1" customHeight="1" x14ac:dyDescent="0.35">
      <c r="B4593" s="115">
        <f t="shared" si="218"/>
        <v>4588</v>
      </c>
      <c r="C4593" s="115" t="s">
        <v>1755</v>
      </c>
      <c r="D4593" s="185" t="s">
        <v>7856</v>
      </c>
      <c r="E4593" s="186"/>
      <c r="F4593" s="187"/>
      <c r="G4593" s="214">
        <v>1</v>
      </c>
      <c r="H4593" s="214"/>
      <c r="I4593" s="214"/>
      <c r="J4593" s="214">
        <v>12</v>
      </c>
      <c r="K4593" s="217">
        <v>45605</v>
      </c>
      <c r="L4593" s="217">
        <v>45605</v>
      </c>
      <c r="M4593" s="217">
        <v>45605</v>
      </c>
      <c r="N4593" s="115"/>
      <c r="O4593" s="115" t="s">
        <v>1560</v>
      </c>
      <c r="P4593" s="115">
        <f t="shared" si="219"/>
        <v>11</v>
      </c>
      <c r="Q4593" s="115">
        <f t="shared" si="220"/>
        <v>2024</v>
      </c>
      <c r="R4593" s="115"/>
      <c r="S4593" s="115" t="str">
        <f t="shared" si="217"/>
        <v xml:space="preserve">SP </v>
      </c>
      <c r="T4593" s="115" t="str">
        <f>IFERROR(VLOOKUP(S4593,[1]LOKASI!$B$4:$D$19,2,0),"-")</f>
        <v>-</v>
      </c>
      <c r="U4593" s="216"/>
      <c r="V4593" s="216"/>
      <c r="W4593" s="215"/>
    </row>
    <row r="4594" spans="2:23" ht="69.75" hidden="1" customHeight="1" x14ac:dyDescent="0.35">
      <c r="B4594" s="115">
        <f t="shared" si="218"/>
        <v>4589</v>
      </c>
      <c r="C4594" s="115" t="s">
        <v>1300</v>
      </c>
      <c r="D4594" s="116" t="s">
        <v>7857</v>
      </c>
      <c r="E4594" s="117"/>
      <c r="F4594" s="118"/>
      <c r="G4594" s="214">
        <v>4</v>
      </c>
      <c r="H4594" s="214"/>
      <c r="I4594" s="214">
        <v>4</v>
      </c>
      <c r="J4594" s="214"/>
      <c r="K4594" s="217">
        <v>45606</v>
      </c>
      <c r="L4594" s="217">
        <v>45606</v>
      </c>
      <c r="M4594" s="217">
        <v>45606</v>
      </c>
      <c r="N4594" s="115"/>
      <c r="O4594" s="115" t="s">
        <v>7682</v>
      </c>
      <c r="P4594" s="115">
        <f t="shared" si="219"/>
        <v>11</v>
      </c>
      <c r="Q4594" s="115">
        <f t="shared" si="220"/>
        <v>2024</v>
      </c>
      <c r="R4594" s="115"/>
      <c r="S4594" s="115" t="str">
        <f t="shared" si="217"/>
        <v>TSM</v>
      </c>
      <c r="T4594" s="115" t="str">
        <f>IFERROR(VLOOKUP(S4594,[1]LOKASI!$B$4:$D$19,2,0),"-")</f>
        <v>DISTRIK III</v>
      </c>
      <c r="U4594" s="216"/>
      <c r="V4594" s="216"/>
      <c r="W4594" s="215"/>
    </row>
    <row r="4595" spans="2:23" ht="69.75" hidden="1" customHeight="1" x14ac:dyDescent="0.35">
      <c r="B4595" s="115">
        <f t="shared" si="218"/>
        <v>4590</v>
      </c>
      <c r="C4595" s="115" t="s">
        <v>1755</v>
      </c>
      <c r="D4595" s="185" t="s">
        <v>7858</v>
      </c>
      <c r="E4595" s="186"/>
      <c r="F4595" s="187"/>
      <c r="G4595" s="214">
        <v>1</v>
      </c>
      <c r="H4595" s="214"/>
      <c r="I4595" s="214"/>
      <c r="J4595" s="214">
        <v>13</v>
      </c>
      <c r="K4595" s="217">
        <v>45607</v>
      </c>
      <c r="L4595" s="217">
        <v>45607</v>
      </c>
      <c r="M4595" s="217">
        <v>45607</v>
      </c>
      <c r="N4595" s="115"/>
      <c r="O4595" s="115" t="s">
        <v>1044</v>
      </c>
      <c r="P4595" s="115">
        <f t="shared" si="219"/>
        <v>11</v>
      </c>
      <c r="Q4595" s="115">
        <f t="shared" si="220"/>
        <v>2024</v>
      </c>
      <c r="R4595" s="115"/>
      <c r="S4595" s="115" t="str">
        <f t="shared" si="217"/>
        <v>TLJ</v>
      </c>
      <c r="T4595" s="115" t="str">
        <f>IFERROR(VLOOKUP(S4595,[1]LOKASI!$B$4:$D$19,2,0),"-")</f>
        <v>DISTRIK I</v>
      </c>
      <c r="U4595" s="216"/>
      <c r="V4595" s="216"/>
      <c r="W4595" s="215"/>
    </row>
    <row r="4596" spans="2:23" ht="69.75" hidden="1" customHeight="1" x14ac:dyDescent="0.35">
      <c r="B4596" s="115">
        <f t="shared" si="218"/>
        <v>4591</v>
      </c>
      <c r="C4596" s="115" t="s">
        <v>1300</v>
      </c>
      <c r="D4596" s="185" t="s">
        <v>7859</v>
      </c>
      <c r="E4596" s="186"/>
      <c r="F4596" s="187"/>
      <c r="G4596" s="214">
        <v>1</v>
      </c>
      <c r="H4596" s="214"/>
      <c r="I4596" s="214"/>
      <c r="J4596" s="214">
        <v>24</v>
      </c>
      <c r="K4596" s="217">
        <v>45607</v>
      </c>
      <c r="L4596" s="217">
        <v>45607</v>
      </c>
      <c r="M4596" s="217">
        <v>45607</v>
      </c>
      <c r="N4596" s="115"/>
      <c r="O4596" s="115" t="s">
        <v>7682</v>
      </c>
      <c r="P4596" s="115">
        <f t="shared" si="219"/>
        <v>11</v>
      </c>
      <c r="Q4596" s="115">
        <f t="shared" si="220"/>
        <v>2024</v>
      </c>
      <c r="R4596" s="115"/>
      <c r="S4596" s="115" t="str">
        <f t="shared" si="217"/>
        <v>TSM</v>
      </c>
      <c r="T4596" s="115" t="str">
        <f>IFERROR(VLOOKUP(S4596,[1]LOKASI!$B$4:$D$19,2,0),"-")</f>
        <v>DISTRIK III</v>
      </c>
      <c r="U4596" s="216"/>
      <c r="V4596" s="216"/>
      <c r="W4596" s="215"/>
    </row>
    <row r="4597" spans="2:23" ht="69.75" hidden="1" customHeight="1" x14ac:dyDescent="0.35">
      <c r="B4597" s="115">
        <f t="shared" si="218"/>
        <v>4592</v>
      </c>
      <c r="C4597" s="115" t="s">
        <v>1755</v>
      </c>
      <c r="D4597" s="185" t="s">
        <v>7860</v>
      </c>
      <c r="E4597" s="186"/>
      <c r="F4597" s="187"/>
      <c r="G4597" s="214"/>
      <c r="H4597" s="214"/>
      <c r="I4597" s="214"/>
      <c r="J4597" s="214"/>
      <c r="K4597" s="217">
        <v>45561</v>
      </c>
      <c r="L4597" s="217">
        <v>45561</v>
      </c>
      <c r="M4597" s="217">
        <v>45608</v>
      </c>
      <c r="N4597" s="115"/>
      <c r="O4597" s="115" t="s">
        <v>1685</v>
      </c>
      <c r="P4597" s="115">
        <f t="shared" si="219"/>
        <v>11</v>
      </c>
      <c r="Q4597" s="115">
        <f t="shared" si="220"/>
        <v>2024</v>
      </c>
      <c r="R4597" s="115"/>
      <c r="S4597" s="115" t="str">
        <f t="shared" si="217"/>
        <v>TTB</v>
      </c>
      <c r="T4597" s="115" t="str">
        <f>IFERROR(VLOOKUP(S4597,[1]LOKASI!$B$4:$D$19,2,0),"-")</f>
        <v>DISTRIK II</v>
      </c>
      <c r="U4597" s="216"/>
      <c r="V4597" s="216"/>
      <c r="W4597" s="215"/>
    </row>
    <row r="4598" spans="2:23" ht="69.75" hidden="1" customHeight="1" x14ac:dyDescent="0.35">
      <c r="B4598" s="115">
        <f t="shared" si="218"/>
        <v>4593</v>
      </c>
      <c r="C4598" s="115" t="s">
        <v>1300</v>
      </c>
      <c r="D4598" s="116" t="s">
        <v>7861</v>
      </c>
      <c r="E4598" s="117"/>
      <c r="F4598" s="118"/>
      <c r="G4598" s="214">
        <v>2</v>
      </c>
      <c r="H4598" s="214">
        <v>1</v>
      </c>
      <c r="I4598" s="214">
        <v>1</v>
      </c>
      <c r="J4598" s="214"/>
      <c r="K4598" s="217">
        <v>45608</v>
      </c>
      <c r="L4598" s="217">
        <v>45608</v>
      </c>
      <c r="M4598" s="217">
        <v>45608</v>
      </c>
      <c r="N4598" s="115"/>
      <c r="O4598" s="115" t="s">
        <v>7682</v>
      </c>
      <c r="P4598" s="115">
        <f t="shared" si="219"/>
        <v>11</v>
      </c>
      <c r="Q4598" s="115">
        <f t="shared" si="220"/>
        <v>2024</v>
      </c>
      <c r="R4598" s="115"/>
      <c r="S4598" s="115" t="str">
        <f t="shared" si="217"/>
        <v>TSM</v>
      </c>
      <c r="T4598" s="115" t="str">
        <f>IFERROR(VLOOKUP(S4598,[1]LOKASI!$B$4:$D$19,2,0),"-")</f>
        <v>DISTRIK III</v>
      </c>
      <c r="U4598" s="216"/>
      <c r="V4598" s="216"/>
      <c r="W4598" s="215"/>
    </row>
    <row r="4599" spans="2:23" ht="69.75" hidden="1" customHeight="1" x14ac:dyDescent="0.35">
      <c r="B4599" s="115">
        <f t="shared" si="218"/>
        <v>4594</v>
      </c>
      <c r="C4599" s="115" t="s">
        <v>1300</v>
      </c>
      <c r="D4599" s="116" t="s">
        <v>7862</v>
      </c>
      <c r="E4599" s="117"/>
      <c r="F4599" s="118"/>
      <c r="G4599" s="214">
        <v>2</v>
      </c>
      <c r="H4599" s="214"/>
      <c r="I4599" s="214">
        <v>2</v>
      </c>
      <c r="J4599" s="214"/>
      <c r="K4599" s="217">
        <v>45609</v>
      </c>
      <c r="L4599" s="217">
        <v>45609</v>
      </c>
      <c r="M4599" s="217">
        <v>45609</v>
      </c>
      <c r="N4599" s="115"/>
      <c r="O4599" s="115" t="s">
        <v>7682</v>
      </c>
      <c r="P4599" s="115">
        <f t="shared" si="219"/>
        <v>11</v>
      </c>
      <c r="Q4599" s="115">
        <f t="shared" si="220"/>
        <v>2024</v>
      </c>
      <c r="R4599" s="115"/>
      <c r="S4599" s="115" t="str">
        <f t="shared" si="217"/>
        <v>TSM</v>
      </c>
      <c r="T4599" s="115" t="str">
        <f>IFERROR(VLOOKUP(S4599,[1]LOKASI!$B$4:$D$19,2,0),"-")</f>
        <v>DISTRIK III</v>
      </c>
      <c r="U4599" s="216"/>
      <c r="V4599" s="216"/>
      <c r="W4599" s="215"/>
    </row>
    <row r="4600" spans="2:23" ht="69.75" hidden="1" customHeight="1" x14ac:dyDescent="0.35">
      <c r="B4600" s="115">
        <f t="shared" si="218"/>
        <v>4595</v>
      </c>
      <c r="C4600" s="115" t="s">
        <v>1755</v>
      </c>
      <c r="D4600" s="185" t="s">
        <v>7863</v>
      </c>
      <c r="E4600" s="186"/>
      <c r="F4600" s="187"/>
      <c r="G4600" s="214">
        <v>1</v>
      </c>
      <c r="H4600" s="214"/>
      <c r="I4600" s="214"/>
      <c r="J4600" s="214">
        <v>24</v>
      </c>
      <c r="K4600" s="217">
        <v>45609</v>
      </c>
      <c r="L4600" s="217">
        <v>45609</v>
      </c>
      <c r="M4600" s="217">
        <v>45609</v>
      </c>
      <c r="N4600" s="115"/>
      <c r="O4600" s="115" t="s">
        <v>1054</v>
      </c>
      <c r="P4600" s="115">
        <f t="shared" si="219"/>
        <v>11</v>
      </c>
      <c r="Q4600" s="115">
        <f t="shared" si="220"/>
        <v>2024</v>
      </c>
      <c r="R4600" s="115"/>
      <c r="S4600" s="115" t="str">
        <f t="shared" si="217"/>
        <v>TLJ</v>
      </c>
      <c r="T4600" s="115" t="str">
        <f>IFERROR(VLOOKUP(S4600,[1]LOKASI!$B$4:$D$19,2,0),"-")</f>
        <v>DISTRIK I</v>
      </c>
      <c r="U4600" s="216"/>
      <c r="V4600" s="216"/>
      <c r="W4600" s="215"/>
    </row>
    <row r="4601" spans="2:23" ht="69.75" hidden="1" customHeight="1" x14ac:dyDescent="0.35">
      <c r="B4601" s="115">
        <f t="shared" si="218"/>
        <v>4596</v>
      </c>
      <c r="C4601" s="115" t="s">
        <v>1755</v>
      </c>
      <c r="D4601" s="185" t="s">
        <v>7864</v>
      </c>
      <c r="E4601" s="186"/>
      <c r="F4601" s="187"/>
      <c r="G4601" s="214">
        <v>1</v>
      </c>
      <c r="H4601" s="214"/>
      <c r="I4601" s="214">
        <v>1</v>
      </c>
      <c r="J4601" s="214"/>
      <c r="K4601" s="217">
        <v>45608</v>
      </c>
      <c r="L4601" s="217">
        <v>45608</v>
      </c>
      <c r="M4601" s="217">
        <v>45609</v>
      </c>
      <c r="N4601" s="115"/>
      <c r="O4601" s="115" t="s">
        <v>1332</v>
      </c>
      <c r="P4601" s="115">
        <f t="shared" si="219"/>
        <v>11</v>
      </c>
      <c r="Q4601" s="115">
        <f t="shared" si="220"/>
        <v>2024</v>
      </c>
      <c r="R4601" s="115"/>
      <c r="S4601" s="115" t="str">
        <f t="shared" si="217"/>
        <v xml:space="preserve">SP </v>
      </c>
      <c r="T4601" s="115" t="str">
        <f>IFERROR(VLOOKUP(S4601,[1]LOKASI!$B$4:$D$19,2,0),"-")</f>
        <v>-</v>
      </c>
      <c r="U4601" s="216"/>
      <c r="V4601" s="216"/>
      <c r="W4601" s="215"/>
    </row>
    <row r="4602" spans="2:23" ht="69.75" hidden="1" customHeight="1" x14ac:dyDescent="0.35">
      <c r="B4602" s="115">
        <f t="shared" si="218"/>
        <v>4597</v>
      </c>
      <c r="C4602" s="115" t="s">
        <v>1755</v>
      </c>
      <c r="D4602" s="116" t="s">
        <v>7865</v>
      </c>
      <c r="E4602" s="117"/>
      <c r="F4602" s="118"/>
      <c r="G4602" s="214">
        <v>1</v>
      </c>
      <c r="H4602" s="214"/>
      <c r="I4602" s="214"/>
      <c r="J4602" s="214">
        <v>14</v>
      </c>
      <c r="K4602" s="217">
        <v>45610</v>
      </c>
      <c r="L4602" s="217">
        <v>45610</v>
      </c>
      <c r="M4602" s="217">
        <v>45610</v>
      </c>
      <c r="N4602" s="115"/>
      <c r="O4602" s="115" t="s">
        <v>1464</v>
      </c>
      <c r="P4602" s="115">
        <f t="shared" si="219"/>
        <v>11</v>
      </c>
      <c r="Q4602" s="115">
        <f t="shared" si="220"/>
        <v>2024</v>
      </c>
      <c r="R4602" s="115"/>
      <c r="S4602" s="115" t="str">
        <f t="shared" si="217"/>
        <v>LBK</v>
      </c>
      <c r="T4602" s="115" t="str">
        <f>IFERROR(VLOOKUP(S4602,[1]LOKASI!$B$4:$D$19,2,0),"-")</f>
        <v>DISTRIK I</v>
      </c>
      <c r="U4602" s="216"/>
      <c r="V4602" s="216"/>
      <c r="W4602" s="215"/>
    </row>
    <row r="4603" spans="2:23" ht="69.75" hidden="1" customHeight="1" x14ac:dyDescent="0.35">
      <c r="B4603" s="115">
        <f t="shared" si="218"/>
        <v>4598</v>
      </c>
      <c r="C4603" s="115" t="s">
        <v>1755</v>
      </c>
      <c r="D4603" s="116" t="s">
        <v>7866</v>
      </c>
      <c r="E4603" s="117"/>
      <c r="F4603" s="118"/>
      <c r="G4603" s="214">
        <v>1</v>
      </c>
      <c r="H4603" s="214"/>
      <c r="I4603" s="214"/>
      <c r="J4603" s="214"/>
      <c r="K4603" s="217">
        <v>45610</v>
      </c>
      <c r="L4603" s="217">
        <v>45610</v>
      </c>
      <c r="M4603" s="217">
        <v>45610</v>
      </c>
      <c r="N4603" s="115"/>
      <c r="O4603" s="115" t="s">
        <v>1514</v>
      </c>
      <c r="P4603" s="115">
        <f t="shared" si="219"/>
        <v>11</v>
      </c>
      <c r="Q4603" s="115">
        <f t="shared" si="220"/>
        <v>2024</v>
      </c>
      <c r="R4603" s="115"/>
      <c r="S4603" s="115" t="str">
        <f t="shared" si="217"/>
        <v>PMB</v>
      </c>
      <c r="T4603" s="115" t="str">
        <f>IFERROR(VLOOKUP(S4603,[1]LOKASI!$B$4:$D$19,2,0),"-")</f>
        <v>DISTRIK I</v>
      </c>
      <c r="U4603" s="216"/>
      <c r="V4603" s="216"/>
      <c r="W4603" s="215"/>
    </row>
    <row r="4604" spans="2:23" ht="69.75" hidden="1" customHeight="1" x14ac:dyDescent="0.35">
      <c r="B4604" s="115">
        <f t="shared" si="218"/>
        <v>4599</v>
      </c>
      <c r="C4604" s="115" t="s">
        <v>1755</v>
      </c>
      <c r="D4604" s="116" t="s">
        <v>7867</v>
      </c>
      <c r="E4604" s="117"/>
      <c r="F4604" s="118"/>
      <c r="G4604" s="214">
        <v>1</v>
      </c>
      <c r="H4604" s="214"/>
      <c r="I4604" s="214"/>
      <c r="J4604" s="214">
        <v>6</v>
      </c>
      <c r="K4604" s="217">
        <v>45611</v>
      </c>
      <c r="L4604" s="217">
        <v>45611</v>
      </c>
      <c r="M4604" s="217">
        <v>45611</v>
      </c>
      <c r="N4604" s="115"/>
      <c r="O4604" s="115" t="s">
        <v>1435</v>
      </c>
      <c r="P4604" s="115">
        <f t="shared" si="219"/>
        <v>11</v>
      </c>
      <c r="Q4604" s="115">
        <f t="shared" si="220"/>
        <v>2024</v>
      </c>
      <c r="R4604" s="115"/>
      <c r="S4604" s="115" t="str">
        <f t="shared" si="217"/>
        <v xml:space="preserve">SP </v>
      </c>
      <c r="T4604" s="115" t="str">
        <f>IFERROR(VLOOKUP(S4604,[1]LOKASI!$B$4:$D$19,2,0),"-")</f>
        <v>-</v>
      </c>
      <c r="U4604" s="216"/>
      <c r="V4604" s="216"/>
      <c r="W4604" s="215"/>
    </row>
    <row r="4605" spans="2:23" ht="69.75" hidden="1" customHeight="1" x14ac:dyDescent="0.35">
      <c r="B4605" s="115">
        <f t="shared" si="218"/>
        <v>4600</v>
      </c>
      <c r="C4605" s="115" t="s">
        <v>1755</v>
      </c>
      <c r="D4605" s="116" t="s">
        <v>7868</v>
      </c>
      <c r="E4605" s="117"/>
      <c r="F4605" s="118"/>
      <c r="G4605" s="119">
        <v>1</v>
      </c>
      <c r="H4605" s="119">
        <v>1</v>
      </c>
      <c r="I4605" s="214"/>
      <c r="J4605" s="214"/>
      <c r="K4605" s="217">
        <v>45611</v>
      </c>
      <c r="L4605" s="217">
        <v>45611</v>
      </c>
      <c r="M4605" s="217">
        <v>45611</v>
      </c>
      <c r="N4605" s="115"/>
      <c r="O4605" s="115" t="s">
        <v>1792</v>
      </c>
      <c r="P4605" s="115">
        <f t="shared" si="219"/>
        <v>11</v>
      </c>
      <c r="Q4605" s="115">
        <f t="shared" si="220"/>
        <v>2024</v>
      </c>
      <c r="R4605" s="115"/>
      <c r="S4605" s="115" t="str">
        <f t="shared" si="217"/>
        <v>PDW</v>
      </c>
      <c r="T4605" s="115" t="str">
        <f>IFERROR(VLOOKUP(S4605,[1]LOKASI!$B$4:$D$19,2,0),"-")</f>
        <v>-</v>
      </c>
      <c r="U4605" s="216"/>
      <c r="V4605" s="216"/>
      <c r="W4605" s="215"/>
    </row>
    <row r="4606" spans="2:23" ht="69.75" hidden="1" customHeight="1" x14ac:dyDescent="0.35">
      <c r="B4606" s="115">
        <f t="shared" si="218"/>
        <v>4601</v>
      </c>
      <c r="C4606" s="115" t="s">
        <v>2301</v>
      </c>
      <c r="D4606" s="185" t="s">
        <v>7869</v>
      </c>
      <c r="E4606" s="186"/>
      <c r="F4606" s="187"/>
      <c r="G4606" s="119"/>
      <c r="H4606" s="119"/>
      <c r="I4606" s="214"/>
      <c r="J4606" s="214"/>
      <c r="K4606" s="217">
        <v>45576</v>
      </c>
      <c r="L4606" s="217">
        <v>45576</v>
      </c>
      <c r="M4606" s="217">
        <v>45612</v>
      </c>
      <c r="N4606" s="115"/>
      <c r="O4606" s="115" t="s">
        <v>1435</v>
      </c>
      <c r="P4606" s="115">
        <f t="shared" si="219"/>
        <v>11</v>
      </c>
      <c r="Q4606" s="115">
        <f t="shared" si="220"/>
        <v>2024</v>
      </c>
      <c r="R4606" s="115"/>
      <c r="S4606" s="115" t="str">
        <f t="shared" si="217"/>
        <v>SP V TLJ</v>
      </c>
      <c r="T4606" s="115" t="str">
        <f>IFERROR(VLOOKUP(S4606,[1]LOKASI!$B$4:$D$19,2,0),"-")</f>
        <v>-</v>
      </c>
      <c r="U4606" s="216"/>
      <c r="V4606" s="216"/>
      <c r="W4606" s="215"/>
    </row>
    <row r="4607" spans="2:23" ht="69.75" hidden="1" customHeight="1" x14ac:dyDescent="0.35">
      <c r="B4607" s="115">
        <f t="shared" si="218"/>
        <v>4602</v>
      </c>
      <c r="C4607" s="115" t="s">
        <v>1755</v>
      </c>
      <c r="D4607" s="185" t="s">
        <v>7870</v>
      </c>
      <c r="E4607" s="186"/>
      <c r="F4607" s="187"/>
      <c r="G4607" s="119"/>
      <c r="H4607" s="119"/>
      <c r="I4607" s="214"/>
      <c r="J4607" s="214"/>
      <c r="K4607" s="217">
        <v>45600</v>
      </c>
      <c r="L4607" s="217">
        <v>45600</v>
      </c>
      <c r="M4607" s="217">
        <v>45612</v>
      </c>
      <c r="N4607" s="115"/>
      <c r="O4607" s="115" t="s">
        <v>865</v>
      </c>
      <c r="P4607" s="115">
        <f t="shared" si="219"/>
        <v>11</v>
      </c>
      <c r="Q4607" s="115">
        <f t="shared" si="220"/>
        <v>2024</v>
      </c>
      <c r="R4607" s="115"/>
      <c r="S4607" s="115" t="str">
        <f t="shared" si="217"/>
        <v>TLJ</v>
      </c>
      <c r="T4607" s="115" t="str">
        <f>IFERROR(VLOOKUP(S4607,[1]LOKASI!$B$4:$D$19,2,0),"-")</f>
        <v>DISTRIK I</v>
      </c>
      <c r="U4607" s="216"/>
      <c r="V4607" s="216"/>
      <c r="W4607" s="215"/>
    </row>
    <row r="4608" spans="2:23" ht="69.75" hidden="1" customHeight="1" x14ac:dyDescent="0.35">
      <c r="B4608" s="115">
        <f t="shared" si="218"/>
        <v>4603</v>
      </c>
      <c r="C4608" s="115" t="s">
        <v>2301</v>
      </c>
      <c r="D4608" s="116" t="s">
        <v>7871</v>
      </c>
      <c r="E4608" s="117"/>
      <c r="F4608" s="118"/>
      <c r="G4608" s="119">
        <v>1</v>
      </c>
      <c r="H4608" s="119"/>
      <c r="I4608" s="214">
        <v>1</v>
      </c>
      <c r="J4608" s="214"/>
      <c r="K4608" s="217">
        <v>45612</v>
      </c>
      <c r="L4608" s="217">
        <v>45612</v>
      </c>
      <c r="M4608" s="217">
        <v>45612</v>
      </c>
      <c r="N4608" s="115"/>
      <c r="O4608" s="115" t="s">
        <v>1535</v>
      </c>
      <c r="P4608" s="115">
        <f t="shared" si="219"/>
        <v>11</v>
      </c>
      <c r="Q4608" s="115">
        <f t="shared" si="220"/>
        <v>2024</v>
      </c>
      <c r="R4608" s="115"/>
      <c r="S4608" s="115" t="str">
        <f t="shared" ref="S4608:S4671" si="221">IF(C4608="TRUNKLINE",LEFT(O4608,14),IF(C4608="PIPING",LEFT(O4608,13),LEFT(O4608,3)))</f>
        <v>SP VI TLJ</v>
      </c>
      <c r="T4608" s="115" t="str">
        <f>IFERROR(VLOOKUP(S4608,[1]LOKASI!$B$4:$D$19,2,0),"-")</f>
        <v>-</v>
      </c>
      <c r="U4608" s="216"/>
      <c r="V4608" s="216"/>
      <c r="W4608" s="215"/>
    </row>
    <row r="4609" spans="2:23" ht="69.75" hidden="1" customHeight="1" x14ac:dyDescent="0.35">
      <c r="B4609" s="115">
        <f t="shared" si="218"/>
        <v>4604</v>
      </c>
      <c r="C4609" s="115" t="s">
        <v>1755</v>
      </c>
      <c r="D4609" s="116" t="s">
        <v>7872</v>
      </c>
      <c r="E4609" s="117"/>
      <c r="F4609" s="118"/>
      <c r="G4609" s="119">
        <v>1</v>
      </c>
      <c r="H4609" s="119"/>
      <c r="I4609" s="214">
        <v>1</v>
      </c>
      <c r="J4609" s="214"/>
      <c r="K4609" s="217">
        <v>45612</v>
      </c>
      <c r="L4609" s="217">
        <v>45612</v>
      </c>
      <c r="M4609" s="217">
        <v>45612</v>
      </c>
      <c r="N4609" s="115"/>
      <c r="O4609" s="115" t="s">
        <v>1028</v>
      </c>
      <c r="P4609" s="115">
        <f t="shared" si="219"/>
        <v>11</v>
      </c>
      <c r="Q4609" s="115">
        <f t="shared" si="220"/>
        <v>2024</v>
      </c>
      <c r="R4609" s="115"/>
      <c r="S4609" s="115" t="str">
        <f t="shared" si="221"/>
        <v>TLJ</v>
      </c>
      <c r="T4609" s="115" t="str">
        <f>IFERROR(VLOOKUP(S4609,[1]LOKASI!$B$4:$D$19,2,0),"-")</f>
        <v>DISTRIK I</v>
      </c>
      <c r="U4609" s="216"/>
      <c r="V4609" s="216"/>
      <c r="W4609" s="215"/>
    </row>
    <row r="4610" spans="2:23" ht="69.75" hidden="1" customHeight="1" x14ac:dyDescent="0.35">
      <c r="B4610" s="115">
        <f t="shared" si="218"/>
        <v>4605</v>
      </c>
      <c r="C4610" s="115" t="s">
        <v>1300</v>
      </c>
      <c r="D4610" s="185" t="s">
        <v>7873</v>
      </c>
      <c r="E4610" s="186"/>
      <c r="F4610" s="187"/>
      <c r="G4610" s="119">
        <v>1</v>
      </c>
      <c r="H4610" s="119"/>
      <c r="I4610" s="214">
        <v>1</v>
      </c>
      <c r="J4610" s="214"/>
      <c r="K4610" s="217">
        <v>45614</v>
      </c>
      <c r="L4610" s="217">
        <v>45614</v>
      </c>
      <c r="M4610" s="217">
        <v>45614</v>
      </c>
      <c r="N4610" s="115"/>
      <c r="O4610" s="115" t="s">
        <v>1535</v>
      </c>
      <c r="P4610" s="115">
        <f t="shared" si="219"/>
        <v>11</v>
      </c>
      <c r="Q4610" s="115">
        <f t="shared" si="220"/>
        <v>2024</v>
      </c>
      <c r="R4610" s="115"/>
      <c r="S4610" s="115" t="str">
        <f t="shared" si="221"/>
        <v>SP VI TLJ</v>
      </c>
      <c r="T4610" s="115" t="str">
        <f>IFERROR(VLOOKUP(S4610,[1]LOKASI!$B$4:$D$19,2,0),"-")</f>
        <v>-</v>
      </c>
      <c r="U4610" s="216"/>
      <c r="V4610" s="216"/>
      <c r="W4610" s="215"/>
    </row>
    <row r="4611" spans="2:23" ht="69.75" hidden="1" customHeight="1" x14ac:dyDescent="0.35">
      <c r="B4611" s="115">
        <f t="shared" si="218"/>
        <v>4606</v>
      </c>
      <c r="C4611" s="115" t="s">
        <v>1755</v>
      </c>
      <c r="D4611" s="185" t="s">
        <v>7874</v>
      </c>
      <c r="E4611" s="186"/>
      <c r="F4611" s="187"/>
      <c r="G4611" s="119">
        <v>1</v>
      </c>
      <c r="H4611" s="119"/>
      <c r="I4611" s="214"/>
      <c r="J4611" s="214">
        <v>12</v>
      </c>
      <c r="K4611" s="217">
        <v>45614</v>
      </c>
      <c r="L4611" s="217">
        <v>45614</v>
      </c>
      <c r="M4611" s="217">
        <v>45614</v>
      </c>
      <c r="N4611" s="115"/>
      <c r="O4611" s="115" t="s">
        <v>1449</v>
      </c>
      <c r="P4611" s="115">
        <f t="shared" si="219"/>
        <v>11</v>
      </c>
      <c r="Q4611" s="115">
        <f t="shared" si="220"/>
        <v>2024</v>
      </c>
      <c r="R4611" s="115"/>
      <c r="S4611" s="115" t="str">
        <f t="shared" si="221"/>
        <v>KAG</v>
      </c>
      <c r="T4611" s="115" t="str">
        <f>IFERROR(VLOOKUP(S4611,[1]LOKASI!$B$4:$D$19,2,0),"-")</f>
        <v>DISTRIK III</v>
      </c>
      <c r="U4611" s="216"/>
      <c r="V4611" s="216"/>
      <c r="W4611" s="215"/>
    </row>
    <row r="4612" spans="2:23" ht="69.75" hidden="1" customHeight="1" x14ac:dyDescent="0.35">
      <c r="B4612" s="115">
        <f t="shared" si="218"/>
        <v>4607</v>
      </c>
      <c r="C4612" s="115" t="s">
        <v>1300</v>
      </c>
      <c r="D4612" s="185" t="s">
        <v>7875</v>
      </c>
      <c r="E4612" s="186"/>
      <c r="F4612" s="187"/>
      <c r="G4612" s="119">
        <v>1</v>
      </c>
      <c r="H4612" s="119"/>
      <c r="I4612" s="214">
        <v>1</v>
      </c>
      <c r="J4612" s="214"/>
      <c r="K4612" s="217">
        <v>45614</v>
      </c>
      <c r="L4612" s="217">
        <v>45614</v>
      </c>
      <c r="M4612" s="217">
        <v>45614</v>
      </c>
      <c r="N4612" s="115"/>
      <c r="O4612" s="115" t="s">
        <v>7682</v>
      </c>
      <c r="P4612" s="115">
        <f t="shared" si="219"/>
        <v>11</v>
      </c>
      <c r="Q4612" s="115">
        <f t="shared" si="220"/>
        <v>2024</v>
      </c>
      <c r="R4612" s="115"/>
      <c r="S4612" s="115" t="str">
        <f t="shared" si="221"/>
        <v>TSM</v>
      </c>
      <c r="T4612" s="115" t="str">
        <f>IFERROR(VLOOKUP(S4612,[1]LOKASI!$B$4:$D$19,2,0),"-")</f>
        <v>DISTRIK III</v>
      </c>
      <c r="U4612" s="216"/>
      <c r="V4612" s="216"/>
      <c r="W4612" s="215"/>
    </row>
    <row r="4613" spans="2:23" ht="69.75" hidden="1" customHeight="1" x14ac:dyDescent="0.35">
      <c r="B4613" s="115">
        <f t="shared" si="218"/>
        <v>4608</v>
      </c>
      <c r="C4613" s="115" t="s">
        <v>1755</v>
      </c>
      <c r="D4613" s="185" t="s">
        <v>7876</v>
      </c>
      <c r="E4613" s="186"/>
      <c r="F4613" s="187"/>
      <c r="G4613" s="119">
        <v>1</v>
      </c>
      <c r="H4613" s="119"/>
      <c r="I4613" s="214">
        <v>1</v>
      </c>
      <c r="J4613" s="214"/>
      <c r="K4613" s="217">
        <v>45615</v>
      </c>
      <c r="L4613" s="217">
        <v>45615</v>
      </c>
      <c r="M4613" s="217">
        <v>45615</v>
      </c>
      <c r="N4613" s="115"/>
      <c r="O4613" s="115" t="s">
        <v>1560</v>
      </c>
      <c r="P4613" s="115">
        <f t="shared" si="219"/>
        <v>11</v>
      </c>
      <c r="Q4613" s="115">
        <f t="shared" si="220"/>
        <v>2024</v>
      </c>
      <c r="R4613" s="115"/>
      <c r="S4613" s="115" t="str">
        <f t="shared" si="221"/>
        <v xml:space="preserve">SP </v>
      </c>
      <c r="T4613" s="115" t="str">
        <f>IFERROR(VLOOKUP(S4613,[1]LOKASI!$B$4:$D$19,2,0),"-")</f>
        <v>-</v>
      </c>
      <c r="U4613" s="216"/>
      <c r="V4613" s="216"/>
      <c r="W4613" s="215"/>
    </row>
    <row r="4614" spans="2:23" ht="69.75" hidden="1" customHeight="1" x14ac:dyDescent="0.35">
      <c r="B4614" s="115">
        <f t="shared" si="218"/>
        <v>4609</v>
      </c>
      <c r="C4614" s="115" t="s">
        <v>1755</v>
      </c>
      <c r="D4614" s="185" t="s">
        <v>7877</v>
      </c>
      <c r="E4614" s="186"/>
      <c r="F4614" s="187"/>
      <c r="G4614" s="119">
        <v>1</v>
      </c>
      <c r="H4614" s="119"/>
      <c r="I4614" s="214"/>
      <c r="J4614" s="214">
        <v>12</v>
      </c>
      <c r="K4614" s="217">
        <v>45615</v>
      </c>
      <c r="L4614" s="217">
        <v>45615</v>
      </c>
      <c r="M4614" s="217">
        <v>45615</v>
      </c>
      <c r="N4614" s="115"/>
      <c r="O4614" s="115" t="s">
        <v>6327</v>
      </c>
      <c r="P4614" s="115">
        <f t="shared" si="219"/>
        <v>11</v>
      </c>
      <c r="Q4614" s="115">
        <f t="shared" si="220"/>
        <v>2024</v>
      </c>
      <c r="R4614" s="115"/>
      <c r="S4614" s="115" t="str">
        <f t="shared" si="221"/>
        <v>TTB</v>
      </c>
      <c r="T4614" s="115" t="str">
        <f>IFERROR(VLOOKUP(S4614,[1]LOKASI!$B$4:$D$19,2,0),"-")</f>
        <v>DISTRIK II</v>
      </c>
      <c r="U4614" s="216"/>
      <c r="V4614" s="216"/>
      <c r="W4614" s="215"/>
    </row>
    <row r="4615" spans="2:23" ht="69.75" hidden="1" customHeight="1" x14ac:dyDescent="0.35">
      <c r="B4615" s="115">
        <f t="shared" si="218"/>
        <v>4610</v>
      </c>
      <c r="C4615" s="115" t="s">
        <v>1755</v>
      </c>
      <c r="D4615" s="116" t="s">
        <v>7878</v>
      </c>
      <c r="E4615" s="117"/>
      <c r="F4615" s="118"/>
      <c r="G4615" s="119">
        <v>2</v>
      </c>
      <c r="H4615" s="119"/>
      <c r="I4615" s="214">
        <v>2</v>
      </c>
      <c r="J4615" s="214"/>
      <c r="K4615" s="217">
        <v>45616</v>
      </c>
      <c r="L4615" s="217">
        <v>45616</v>
      </c>
      <c r="M4615" s="217">
        <v>45616</v>
      </c>
      <c r="N4615" s="115"/>
      <c r="O4615" s="115" t="s">
        <v>1161</v>
      </c>
      <c r="P4615" s="115">
        <f t="shared" si="219"/>
        <v>11</v>
      </c>
      <c r="Q4615" s="115">
        <f t="shared" si="220"/>
        <v>2024</v>
      </c>
      <c r="R4615" s="115"/>
      <c r="S4615" s="115" t="str">
        <f t="shared" si="221"/>
        <v>TLJ</v>
      </c>
      <c r="T4615" s="115" t="str">
        <f>IFERROR(VLOOKUP(S4615,[1]LOKASI!$B$4:$D$19,2,0),"-")</f>
        <v>DISTRIK I</v>
      </c>
      <c r="U4615" s="216"/>
      <c r="V4615" s="216"/>
      <c r="W4615" s="215"/>
    </row>
    <row r="4616" spans="2:23" ht="69.75" hidden="1" customHeight="1" x14ac:dyDescent="0.35">
      <c r="B4616" s="115">
        <f t="shared" ref="B4616:B4679" si="222">B4615+1</f>
        <v>4611</v>
      </c>
      <c r="C4616" s="115" t="s">
        <v>1755</v>
      </c>
      <c r="D4616" s="185" t="s">
        <v>7879</v>
      </c>
      <c r="E4616" s="186"/>
      <c r="F4616" s="187"/>
      <c r="G4616" s="119">
        <v>1</v>
      </c>
      <c r="H4616" s="119"/>
      <c r="I4616" s="214">
        <v>1</v>
      </c>
      <c r="J4616" s="214"/>
      <c r="K4616" s="217">
        <v>45616</v>
      </c>
      <c r="L4616" s="217">
        <v>45616</v>
      </c>
      <c r="M4616" s="217">
        <v>45616</v>
      </c>
      <c r="N4616" s="115"/>
      <c r="O4616" s="115" t="s">
        <v>6327</v>
      </c>
      <c r="P4616" s="115">
        <f t="shared" si="219"/>
        <v>11</v>
      </c>
      <c r="Q4616" s="115">
        <f t="shared" si="220"/>
        <v>2024</v>
      </c>
      <c r="R4616" s="115"/>
      <c r="S4616" s="115" t="str">
        <f t="shared" si="221"/>
        <v>TTB</v>
      </c>
      <c r="T4616" s="115" t="str">
        <f>IFERROR(VLOOKUP(S4616,[1]LOKASI!$B$4:$D$19,2,0),"-")</f>
        <v>DISTRIK II</v>
      </c>
      <c r="U4616" s="216"/>
      <c r="V4616" s="216"/>
      <c r="W4616" s="215"/>
    </row>
    <row r="4617" spans="2:23" ht="69.75" hidden="1" customHeight="1" x14ac:dyDescent="0.35">
      <c r="B4617" s="115">
        <f t="shared" si="222"/>
        <v>4612</v>
      </c>
      <c r="C4617" s="115" t="s">
        <v>1755</v>
      </c>
      <c r="D4617" s="116" t="s">
        <v>7880</v>
      </c>
      <c r="E4617" s="117"/>
      <c r="F4617" s="118"/>
      <c r="G4617" s="119">
        <v>1</v>
      </c>
      <c r="H4617" s="119"/>
      <c r="I4617" s="214"/>
      <c r="J4617" s="214">
        <v>12</v>
      </c>
      <c r="K4617" s="217">
        <v>45617</v>
      </c>
      <c r="L4617" s="217">
        <v>45617</v>
      </c>
      <c r="M4617" s="217">
        <v>45617</v>
      </c>
      <c r="N4617" s="115"/>
      <c r="O4617" s="115" t="s">
        <v>652</v>
      </c>
      <c r="P4617" s="115">
        <f t="shared" si="219"/>
        <v>11</v>
      </c>
      <c r="Q4617" s="115">
        <f t="shared" si="220"/>
        <v>2024</v>
      </c>
      <c r="R4617" s="115"/>
      <c r="S4617" s="115" t="str">
        <f t="shared" si="221"/>
        <v>TLJ</v>
      </c>
      <c r="T4617" s="115" t="str">
        <f>IFERROR(VLOOKUP(S4617,[1]LOKASI!$B$4:$D$19,2,0),"-")</f>
        <v>DISTRIK I</v>
      </c>
      <c r="U4617" s="216"/>
      <c r="V4617" s="216"/>
      <c r="W4617" s="215"/>
    </row>
    <row r="4618" spans="2:23" ht="69.75" hidden="1" customHeight="1" x14ac:dyDescent="0.35">
      <c r="B4618" s="115">
        <f t="shared" si="222"/>
        <v>4613</v>
      </c>
      <c r="C4618" s="115" t="s">
        <v>1300</v>
      </c>
      <c r="D4618" s="116" t="s">
        <v>7881</v>
      </c>
      <c r="E4618" s="117"/>
      <c r="F4618" s="118"/>
      <c r="G4618" s="119">
        <v>1</v>
      </c>
      <c r="H4618" s="119"/>
      <c r="I4618" s="214">
        <v>1</v>
      </c>
      <c r="J4618" s="214"/>
      <c r="K4618" s="217">
        <v>45616</v>
      </c>
      <c r="L4618" s="217">
        <v>45616</v>
      </c>
      <c r="M4618" s="217">
        <v>45617</v>
      </c>
      <c r="N4618" s="115"/>
      <c r="O4618" s="115" t="s">
        <v>7682</v>
      </c>
      <c r="P4618" s="115">
        <f t="shared" si="219"/>
        <v>11</v>
      </c>
      <c r="Q4618" s="115">
        <f t="shared" si="220"/>
        <v>2024</v>
      </c>
      <c r="R4618" s="115"/>
      <c r="S4618" s="115" t="str">
        <f t="shared" si="221"/>
        <v>TSM</v>
      </c>
      <c r="T4618" s="115" t="str">
        <f>IFERROR(VLOOKUP(S4618,[1]LOKASI!$B$4:$D$19,2,0),"-")</f>
        <v>DISTRIK III</v>
      </c>
      <c r="U4618" s="216"/>
      <c r="V4618" s="216"/>
      <c r="W4618" s="215"/>
    </row>
    <row r="4619" spans="2:23" ht="69.75" hidden="1" customHeight="1" x14ac:dyDescent="0.35">
      <c r="B4619" s="115">
        <f t="shared" si="222"/>
        <v>4614</v>
      </c>
      <c r="C4619" s="115" t="s">
        <v>1755</v>
      </c>
      <c r="D4619" s="185" t="s">
        <v>7882</v>
      </c>
      <c r="E4619" s="186"/>
      <c r="F4619" s="187"/>
      <c r="G4619" s="119"/>
      <c r="H4619" s="119"/>
      <c r="I4619" s="214"/>
      <c r="J4619" s="214"/>
      <c r="K4619" s="217">
        <v>45576</v>
      </c>
      <c r="L4619" s="217">
        <v>45576</v>
      </c>
      <c r="M4619" s="217">
        <v>45619</v>
      </c>
      <c r="N4619" s="115"/>
      <c r="O4619" s="115" t="s">
        <v>1556</v>
      </c>
      <c r="P4619" s="115">
        <f t="shared" si="219"/>
        <v>11</v>
      </c>
      <c r="Q4619" s="115">
        <f t="shared" si="220"/>
        <v>2024</v>
      </c>
      <c r="R4619" s="115"/>
      <c r="S4619" s="115" t="str">
        <f t="shared" si="221"/>
        <v xml:space="preserve">SP </v>
      </c>
      <c r="T4619" s="115" t="str">
        <f>IFERROR(VLOOKUP(S4619,[1]LOKASI!$B$4:$D$19,2,0),"-")</f>
        <v>-</v>
      </c>
      <c r="U4619" s="216"/>
      <c r="V4619" s="216"/>
      <c r="W4619" s="215"/>
    </row>
    <row r="4620" spans="2:23" ht="69.75" hidden="1" customHeight="1" x14ac:dyDescent="0.35">
      <c r="B4620" s="115">
        <f t="shared" si="222"/>
        <v>4615</v>
      </c>
      <c r="C4620" s="115" t="s">
        <v>1300</v>
      </c>
      <c r="D4620" s="116" t="s">
        <v>7883</v>
      </c>
      <c r="E4620" s="117"/>
      <c r="F4620" s="118"/>
      <c r="G4620" s="119">
        <v>2</v>
      </c>
      <c r="H4620" s="119">
        <v>2</v>
      </c>
      <c r="I4620" s="214"/>
      <c r="J4620" s="214"/>
      <c r="K4620" s="217">
        <v>45619</v>
      </c>
      <c r="L4620" s="217">
        <v>45619</v>
      </c>
      <c r="M4620" s="217">
        <v>45619</v>
      </c>
      <c r="N4620" s="115"/>
      <c r="O4620" s="115" t="s">
        <v>7682</v>
      </c>
      <c r="P4620" s="115">
        <f t="shared" si="219"/>
        <v>11</v>
      </c>
      <c r="Q4620" s="115">
        <f t="shared" si="220"/>
        <v>2024</v>
      </c>
      <c r="R4620" s="115"/>
      <c r="S4620" s="115" t="str">
        <f t="shared" si="221"/>
        <v>TSM</v>
      </c>
      <c r="T4620" s="115" t="str">
        <f>IFERROR(VLOOKUP(S4620,[1]LOKASI!$B$4:$D$19,2,0),"-")</f>
        <v>DISTRIK III</v>
      </c>
      <c r="U4620" s="216"/>
      <c r="V4620" s="216"/>
      <c r="W4620" s="215"/>
    </row>
    <row r="4621" spans="2:23" ht="69.75" hidden="1" customHeight="1" x14ac:dyDescent="0.35">
      <c r="B4621" s="115">
        <f t="shared" si="222"/>
        <v>4616</v>
      </c>
      <c r="C4621" s="115" t="s">
        <v>1300</v>
      </c>
      <c r="D4621" s="116" t="s">
        <v>7884</v>
      </c>
      <c r="E4621" s="117"/>
      <c r="F4621" s="118"/>
      <c r="G4621" s="119">
        <v>1</v>
      </c>
      <c r="H4621" s="119"/>
      <c r="I4621" s="214"/>
      <c r="J4621" s="214">
        <v>24</v>
      </c>
      <c r="K4621" s="217">
        <v>45620</v>
      </c>
      <c r="L4621" s="217">
        <v>45620</v>
      </c>
      <c r="M4621" s="217">
        <v>45620</v>
      </c>
      <c r="N4621" s="115"/>
      <c r="O4621" s="115" t="s">
        <v>7682</v>
      </c>
      <c r="P4621" s="115">
        <f t="shared" ref="P4621:P4684" si="223">MONTH(M4621)</f>
        <v>11</v>
      </c>
      <c r="Q4621" s="115">
        <f t="shared" ref="Q4621:Q4684" si="224">YEAR(M4621)</f>
        <v>2024</v>
      </c>
      <c r="R4621" s="115"/>
      <c r="S4621" s="115" t="str">
        <f t="shared" si="221"/>
        <v>TSM</v>
      </c>
      <c r="T4621" s="115" t="str">
        <f>IFERROR(VLOOKUP(S4621,[1]LOKASI!$B$4:$D$19,2,0),"-")</f>
        <v>DISTRIK III</v>
      </c>
      <c r="U4621" s="216"/>
      <c r="V4621" s="216"/>
      <c r="W4621" s="215"/>
    </row>
    <row r="4622" spans="2:23" ht="69.75" hidden="1" customHeight="1" x14ac:dyDescent="0.35">
      <c r="B4622" s="115">
        <f t="shared" si="222"/>
        <v>4617</v>
      </c>
      <c r="C4622" s="115" t="s">
        <v>1300</v>
      </c>
      <c r="D4622" s="116" t="s">
        <v>7885</v>
      </c>
      <c r="E4622" s="117"/>
      <c r="F4622" s="118"/>
      <c r="G4622" s="119">
        <v>1</v>
      </c>
      <c r="H4622" s="119"/>
      <c r="I4622" s="214">
        <v>1</v>
      </c>
      <c r="J4622" s="214"/>
      <c r="K4622" s="217">
        <v>45621</v>
      </c>
      <c r="L4622" s="217">
        <v>45621</v>
      </c>
      <c r="M4622" s="217">
        <v>45621</v>
      </c>
      <c r="N4622" s="115"/>
      <c r="O4622" s="115" t="s">
        <v>7682</v>
      </c>
      <c r="P4622" s="115">
        <f t="shared" si="223"/>
        <v>11</v>
      </c>
      <c r="Q4622" s="115">
        <f t="shared" si="224"/>
        <v>2024</v>
      </c>
      <c r="R4622" s="115"/>
      <c r="S4622" s="115" t="str">
        <f t="shared" si="221"/>
        <v>TSM</v>
      </c>
      <c r="T4622" s="115" t="str">
        <f>IFERROR(VLOOKUP(S4622,[1]LOKASI!$B$4:$D$19,2,0),"-")</f>
        <v>DISTRIK III</v>
      </c>
      <c r="U4622" s="216"/>
      <c r="V4622" s="216"/>
      <c r="W4622" s="215"/>
    </row>
    <row r="4623" spans="2:23" ht="69.75" hidden="1" customHeight="1" x14ac:dyDescent="0.35">
      <c r="B4623" s="115">
        <f t="shared" si="222"/>
        <v>4618</v>
      </c>
      <c r="C4623" s="115" t="s">
        <v>1755</v>
      </c>
      <c r="D4623" s="116" t="s">
        <v>7886</v>
      </c>
      <c r="E4623" s="117"/>
      <c r="F4623" s="118"/>
      <c r="G4623" s="119">
        <v>1</v>
      </c>
      <c r="H4623" s="119">
        <v>1</v>
      </c>
      <c r="I4623" s="214"/>
      <c r="J4623" s="214"/>
      <c r="K4623" s="217">
        <v>45622</v>
      </c>
      <c r="L4623" s="217">
        <v>45622</v>
      </c>
      <c r="M4623" s="217">
        <v>45622</v>
      </c>
      <c r="N4623" s="115"/>
      <c r="O4623" s="115" t="s">
        <v>1619</v>
      </c>
      <c r="P4623" s="115">
        <f t="shared" si="223"/>
        <v>11</v>
      </c>
      <c r="Q4623" s="115">
        <f t="shared" si="224"/>
        <v>2024</v>
      </c>
      <c r="R4623" s="115"/>
      <c r="S4623" s="115" t="str">
        <f t="shared" si="221"/>
        <v>TLJ</v>
      </c>
      <c r="T4623" s="115" t="str">
        <f>IFERROR(VLOOKUP(S4623,[1]LOKASI!$B$4:$D$19,2,0),"-")</f>
        <v>DISTRIK I</v>
      </c>
      <c r="U4623" s="216"/>
      <c r="V4623" s="216"/>
      <c r="W4623" s="215"/>
    </row>
    <row r="4624" spans="2:23" ht="69.75" hidden="1" customHeight="1" x14ac:dyDescent="0.35">
      <c r="B4624" s="115">
        <f t="shared" si="222"/>
        <v>4619</v>
      </c>
      <c r="C4624" s="115" t="s">
        <v>1755</v>
      </c>
      <c r="D4624" s="185" t="s">
        <v>7887</v>
      </c>
      <c r="E4624" s="186"/>
      <c r="F4624" s="187"/>
      <c r="G4624" s="119">
        <v>1</v>
      </c>
      <c r="H4624" s="119"/>
      <c r="I4624" s="214"/>
      <c r="J4624" s="214">
        <v>12</v>
      </c>
      <c r="K4624" s="217">
        <v>45622</v>
      </c>
      <c r="L4624" s="217">
        <v>45622</v>
      </c>
      <c r="M4624" s="217">
        <v>45622</v>
      </c>
      <c r="N4624" s="115"/>
      <c r="O4624" s="115" t="s">
        <v>1924</v>
      </c>
      <c r="P4624" s="115">
        <f t="shared" si="223"/>
        <v>11</v>
      </c>
      <c r="Q4624" s="115">
        <f t="shared" si="224"/>
        <v>2024</v>
      </c>
      <c r="R4624" s="115"/>
      <c r="S4624" s="115" t="str">
        <f t="shared" si="221"/>
        <v>OGN</v>
      </c>
      <c r="T4624" s="115" t="str">
        <f>IFERROR(VLOOKUP(S4624,[1]LOKASI!$B$4:$D$19,2,0),"-")</f>
        <v>DISTRIK II</v>
      </c>
      <c r="U4624" s="216"/>
      <c r="V4624" s="216"/>
      <c r="W4624" s="215"/>
    </row>
    <row r="4625" spans="2:23" ht="69.75" hidden="1" customHeight="1" x14ac:dyDescent="0.35">
      <c r="B4625" s="115">
        <f t="shared" si="222"/>
        <v>4620</v>
      </c>
      <c r="C4625" s="115" t="s">
        <v>1300</v>
      </c>
      <c r="D4625" s="116" t="s">
        <v>7888</v>
      </c>
      <c r="E4625" s="117"/>
      <c r="F4625" s="118"/>
      <c r="G4625" s="119">
        <v>2</v>
      </c>
      <c r="H4625" s="119">
        <v>2</v>
      </c>
      <c r="I4625" s="214"/>
      <c r="J4625" s="214"/>
      <c r="K4625" s="217">
        <v>45622</v>
      </c>
      <c r="L4625" s="217">
        <v>45622</v>
      </c>
      <c r="M4625" s="217">
        <v>45622</v>
      </c>
      <c r="N4625" s="115"/>
      <c r="O4625" s="115" t="s">
        <v>7682</v>
      </c>
      <c r="P4625" s="115">
        <f t="shared" si="223"/>
        <v>11</v>
      </c>
      <c r="Q4625" s="115">
        <f t="shared" si="224"/>
        <v>2024</v>
      </c>
      <c r="R4625" s="115"/>
      <c r="S4625" s="115" t="str">
        <f t="shared" si="221"/>
        <v>TSM</v>
      </c>
      <c r="T4625" s="115" t="str">
        <f>IFERROR(VLOOKUP(S4625,[1]LOKASI!$B$4:$D$19,2,0),"-")</f>
        <v>DISTRIK III</v>
      </c>
      <c r="U4625" s="216"/>
      <c r="V4625" s="216"/>
      <c r="W4625" s="215"/>
    </row>
    <row r="4626" spans="2:23" ht="69.75" hidden="1" customHeight="1" x14ac:dyDescent="0.35">
      <c r="B4626" s="115">
        <f t="shared" si="222"/>
        <v>4621</v>
      </c>
      <c r="C4626" s="115" t="s">
        <v>1755</v>
      </c>
      <c r="D4626" s="185" t="s">
        <v>7889</v>
      </c>
      <c r="E4626" s="186"/>
      <c r="F4626" s="187"/>
      <c r="G4626" s="119">
        <v>1</v>
      </c>
      <c r="H4626" s="119"/>
      <c r="I4626" s="214"/>
      <c r="J4626" s="214">
        <v>12</v>
      </c>
      <c r="K4626" s="217">
        <v>45623</v>
      </c>
      <c r="L4626" s="217">
        <v>45623</v>
      </c>
      <c r="M4626" s="217">
        <v>45623</v>
      </c>
      <c r="N4626" s="115"/>
      <c r="O4626" s="115" t="s">
        <v>1560</v>
      </c>
      <c r="P4626" s="115">
        <f t="shared" si="223"/>
        <v>11</v>
      </c>
      <c r="Q4626" s="115">
        <f t="shared" si="224"/>
        <v>2024</v>
      </c>
      <c r="R4626" s="115"/>
      <c r="S4626" s="115" t="str">
        <f t="shared" si="221"/>
        <v xml:space="preserve">SP </v>
      </c>
      <c r="T4626" s="115" t="str">
        <f>IFERROR(VLOOKUP(S4626,[1]LOKASI!$B$4:$D$19,2,0),"-")</f>
        <v>-</v>
      </c>
      <c r="U4626" s="216"/>
      <c r="V4626" s="216"/>
      <c r="W4626" s="215"/>
    </row>
    <row r="4627" spans="2:23" ht="69.75" hidden="1" customHeight="1" x14ac:dyDescent="0.35">
      <c r="B4627" s="115">
        <f t="shared" si="222"/>
        <v>4622</v>
      </c>
      <c r="C4627" s="115" t="s">
        <v>1300</v>
      </c>
      <c r="D4627" s="185" t="s">
        <v>7890</v>
      </c>
      <c r="E4627" s="186"/>
      <c r="F4627" s="187"/>
      <c r="G4627" s="119">
        <v>2</v>
      </c>
      <c r="H4627" s="119">
        <v>1</v>
      </c>
      <c r="I4627" s="214">
        <v>1</v>
      </c>
      <c r="J4627" s="214"/>
      <c r="K4627" s="217">
        <v>45623</v>
      </c>
      <c r="L4627" s="217">
        <v>45623</v>
      </c>
      <c r="M4627" s="217">
        <v>45623</v>
      </c>
      <c r="N4627" s="115"/>
      <c r="O4627" s="115" t="s">
        <v>7682</v>
      </c>
      <c r="P4627" s="115">
        <f t="shared" si="223"/>
        <v>11</v>
      </c>
      <c r="Q4627" s="115">
        <f t="shared" si="224"/>
        <v>2024</v>
      </c>
      <c r="R4627" s="115"/>
      <c r="S4627" s="115" t="str">
        <f t="shared" si="221"/>
        <v>TSM</v>
      </c>
      <c r="T4627" s="115" t="str">
        <f>IFERROR(VLOOKUP(S4627,[1]LOKASI!$B$4:$D$19,2,0),"-")</f>
        <v>DISTRIK III</v>
      </c>
      <c r="U4627" s="216"/>
      <c r="V4627" s="216"/>
      <c r="W4627" s="215"/>
    </row>
    <row r="4628" spans="2:23" ht="69.75" hidden="1" customHeight="1" x14ac:dyDescent="0.35">
      <c r="B4628" s="115">
        <f t="shared" si="222"/>
        <v>4623</v>
      </c>
      <c r="C4628" s="115" t="s">
        <v>1755</v>
      </c>
      <c r="D4628" s="185" t="s">
        <v>7891</v>
      </c>
      <c r="E4628" s="186"/>
      <c r="F4628" s="187"/>
      <c r="G4628" s="119">
        <v>1</v>
      </c>
      <c r="H4628" s="119"/>
      <c r="I4628" s="214">
        <v>1</v>
      </c>
      <c r="J4628" s="214"/>
      <c r="K4628" s="217">
        <v>45624</v>
      </c>
      <c r="L4628" s="217">
        <v>45624</v>
      </c>
      <c r="M4628" s="217">
        <v>45624</v>
      </c>
      <c r="N4628" s="115"/>
      <c r="O4628" s="115" t="s">
        <v>1028</v>
      </c>
      <c r="P4628" s="115">
        <f t="shared" si="223"/>
        <v>11</v>
      </c>
      <c r="Q4628" s="115">
        <f t="shared" si="224"/>
        <v>2024</v>
      </c>
      <c r="R4628" s="115"/>
      <c r="S4628" s="115" t="str">
        <f t="shared" si="221"/>
        <v>TLJ</v>
      </c>
      <c r="T4628" s="115" t="str">
        <f>IFERROR(VLOOKUP(S4628,[1]LOKASI!$B$4:$D$19,2,0),"-")</f>
        <v>DISTRIK I</v>
      </c>
      <c r="U4628" s="216"/>
      <c r="V4628" s="216"/>
      <c r="W4628" s="215"/>
    </row>
    <row r="4629" spans="2:23" ht="69.75" hidden="1" customHeight="1" x14ac:dyDescent="0.35">
      <c r="B4629" s="115">
        <f t="shared" si="222"/>
        <v>4624</v>
      </c>
      <c r="C4629" s="115" t="s">
        <v>1755</v>
      </c>
      <c r="D4629" s="116" t="s">
        <v>7892</v>
      </c>
      <c r="E4629" s="117"/>
      <c r="F4629" s="118"/>
      <c r="G4629" s="119">
        <v>1</v>
      </c>
      <c r="H4629" s="119">
        <v>1</v>
      </c>
      <c r="I4629" s="214"/>
      <c r="J4629" s="214"/>
      <c r="K4629" s="217">
        <v>45624</v>
      </c>
      <c r="L4629" s="217">
        <v>45624</v>
      </c>
      <c r="M4629" s="217">
        <v>45624</v>
      </c>
      <c r="N4629" s="115"/>
      <c r="O4629" s="115" t="s">
        <v>7049</v>
      </c>
      <c r="P4629" s="115">
        <f t="shared" si="223"/>
        <v>11</v>
      </c>
      <c r="Q4629" s="115">
        <f t="shared" si="224"/>
        <v>2024</v>
      </c>
      <c r="R4629" s="115"/>
      <c r="S4629" s="115" t="str">
        <f t="shared" si="221"/>
        <v xml:space="preserve">SP </v>
      </c>
      <c r="T4629" s="115" t="str">
        <f>IFERROR(VLOOKUP(S4629,[1]LOKASI!$B$4:$D$19,2,0),"-")</f>
        <v>-</v>
      </c>
      <c r="U4629" s="216"/>
      <c r="V4629" s="216"/>
      <c r="W4629" s="215"/>
    </row>
    <row r="4630" spans="2:23" ht="69.75" hidden="1" customHeight="1" x14ac:dyDescent="0.35">
      <c r="B4630" s="115">
        <f t="shared" si="222"/>
        <v>4625</v>
      </c>
      <c r="C4630" s="115" t="s">
        <v>1300</v>
      </c>
      <c r="D4630" s="116" t="s">
        <v>7893</v>
      </c>
      <c r="E4630" s="117"/>
      <c r="F4630" s="118"/>
      <c r="G4630" s="119">
        <v>2</v>
      </c>
      <c r="H4630" s="119"/>
      <c r="I4630" s="214">
        <v>2</v>
      </c>
      <c r="J4630" s="214"/>
      <c r="K4630" s="217">
        <v>45624</v>
      </c>
      <c r="L4630" s="217">
        <v>45624</v>
      </c>
      <c r="M4630" s="217">
        <v>45624</v>
      </c>
      <c r="N4630" s="115"/>
      <c r="O4630" s="115" t="s">
        <v>7682</v>
      </c>
      <c r="P4630" s="115">
        <f t="shared" si="223"/>
        <v>11</v>
      </c>
      <c r="Q4630" s="115">
        <f t="shared" si="224"/>
        <v>2024</v>
      </c>
      <c r="R4630" s="115"/>
      <c r="S4630" s="115" t="str">
        <f t="shared" si="221"/>
        <v>TSM</v>
      </c>
      <c r="T4630" s="115" t="str">
        <f>IFERROR(VLOOKUP(S4630,[1]LOKASI!$B$4:$D$19,2,0),"-")</f>
        <v>DISTRIK III</v>
      </c>
      <c r="U4630" s="216"/>
      <c r="V4630" s="216"/>
      <c r="W4630" s="215"/>
    </row>
    <row r="4631" spans="2:23" ht="69.75" hidden="1" customHeight="1" x14ac:dyDescent="0.35">
      <c r="B4631" s="115">
        <f t="shared" si="222"/>
        <v>4626</v>
      </c>
      <c r="C4631" s="115" t="s">
        <v>1300</v>
      </c>
      <c r="D4631" s="116" t="s">
        <v>7894</v>
      </c>
      <c r="E4631" s="117"/>
      <c r="F4631" s="118"/>
      <c r="G4631" s="119">
        <v>1</v>
      </c>
      <c r="H4631" s="119"/>
      <c r="I4631" s="214">
        <v>1</v>
      </c>
      <c r="J4631" s="214"/>
      <c r="K4631" s="217">
        <v>45625</v>
      </c>
      <c r="L4631" s="217">
        <v>45625</v>
      </c>
      <c r="M4631" s="217">
        <v>45625</v>
      </c>
      <c r="N4631" s="115"/>
      <c r="O4631" s="115" t="s">
        <v>7895</v>
      </c>
      <c r="P4631" s="115">
        <f t="shared" si="223"/>
        <v>11</v>
      </c>
      <c r="Q4631" s="115">
        <f t="shared" si="224"/>
        <v>2024</v>
      </c>
      <c r="R4631" s="115"/>
      <c r="S4631" s="115" t="str">
        <f t="shared" si="221"/>
        <v>SP TMB - SP II</v>
      </c>
      <c r="T4631" s="115" t="str">
        <f>IFERROR(VLOOKUP(S4631,[1]LOKASI!$B$4:$D$19,2,0),"-")</f>
        <v>-</v>
      </c>
      <c r="U4631" s="216"/>
      <c r="V4631" s="216"/>
      <c r="W4631" s="215"/>
    </row>
    <row r="4632" spans="2:23" ht="69.75" hidden="1" customHeight="1" x14ac:dyDescent="0.35">
      <c r="B4632" s="115">
        <f t="shared" si="222"/>
        <v>4627</v>
      </c>
      <c r="C4632" s="115" t="s">
        <v>1755</v>
      </c>
      <c r="D4632" s="116" t="s">
        <v>7896</v>
      </c>
      <c r="E4632" s="117"/>
      <c r="F4632" s="118"/>
      <c r="G4632" s="119">
        <v>1</v>
      </c>
      <c r="H4632" s="119"/>
      <c r="I4632" s="214">
        <v>1</v>
      </c>
      <c r="J4632" s="214">
        <v>12</v>
      </c>
      <c r="K4632" s="217">
        <v>45626</v>
      </c>
      <c r="L4632" s="217">
        <v>45626</v>
      </c>
      <c r="M4632" s="217">
        <v>45626</v>
      </c>
      <c r="N4632" s="115"/>
      <c r="O4632" s="115" t="s">
        <v>1462</v>
      </c>
      <c r="P4632" s="115">
        <f t="shared" si="223"/>
        <v>11</v>
      </c>
      <c r="Q4632" s="115">
        <f t="shared" si="224"/>
        <v>2024</v>
      </c>
      <c r="R4632" s="115"/>
      <c r="S4632" s="115" t="str">
        <f t="shared" si="221"/>
        <v>LBK</v>
      </c>
      <c r="T4632" s="115" t="str">
        <f>IFERROR(VLOOKUP(S4632,[1]LOKASI!$B$4:$D$19,2,0),"-")</f>
        <v>DISTRIK I</v>
      </c>
      <c r="U4632" s="216"/>
      <c r="V4632" s="216"/>
      <c r="W4632" s="215"/>
    </row>
    <row r="4633" spans="2:23" ht="69.75" hidden="1" customHeight="1" x14ac:dyDescent="0.35">
      <c r="B4633" s="115">
        <f t="shared" si="222"/>
        <v>4628</v>
      </c>
      <c r="C4633" s="115" t="s">
        <v>1755</v>
      </c>
      <c r="D4633" s="116" t="s">
        <v>7897</v>
      </c>
      <c r="E4633" s="117"/>
      <c r="F4633" s="118"/>
      <c r="G4633" s="119">
        <v>1</v>
      </c>
      <c r="H4633" s="119"/>
      <c r="I4633" s="214"/>
      <c r="J4633" s="214">
        <v>12</v>
      </c>
      <c r="K4633" s="217">
        <v>45626</v>
      </c>
      <c r="L4633" s="217">
        <v>45626</v>
      </c>
      <c r="M4633" s="217">
        <v>45626</v>
      </c>
      <c r="N4633" s="115"/>
      <c r="O4633" s="115" t="s">
        <v>1987</v>
      </c>
      <c r="P4633" s="115">
        <f t="shared" si="223"/>
        <v>11</v>
      </c>
      <c r="Q4633" s="115">
        <f t="shared" si="224"/>
        <v>2024</v>
      </c>
      <c r="R4633" s="115"/>
      <c r="S4633" s="115" t="str">
        <f t="shared" si="221"/>
        <v>OGN</v>
      </c>
      <c r="T4633" s="115" t="str">
        <f>IFERROR(VLOOKUP(S4633,[1]LOKASI!$B$4:$D$19,2,0),"-")</f>
        <v>DISTRIK II</v>
      </c>
      <c r="U4633" s="216"/>
      <c r="V4633" s="216"/>
      <c r="W4633" s="215"/>
    </row>
    <row r="4634" spans="2:23" ht="69.75" hidden="1" customHeight="1" x14ac:dyDescent="0.35">
      <c r="B4634" s="115">
        <f t="shared" si="222"/>
        <v>4629</v>
      </c>
      <c r="C4634" s="115" t="s">
        <v>1755</v>
      </c>
      <c r="D4634" s="116" t="s">
        <v>7898</v>
      </c>
      <c r="E4634" s="117"/>
      <c r="F4634" s="118"/>
      <c r="G4634" s="119">
        <v>1</v>
      </c>
      <c r="H4634" s="119"/>
      <c r="I4634" s="214"/>
      <c r="J4634" s="214">
        <v>6</v>
      </c>
      <c r="K4634" s="217">
        <v>45626</v>
      </c>
      <c r="L4634" s="217">
        <v>45626</v>
      </c>
      <c r="M4634" s="217">
        <v>45626</v>
      </c>
      <c r="N4634" s="115"/>
      <c r="O4634" s="115" t="s">
        <v>2057</v>
      </c>
      <c r="P4634" s="115">
        <f t="shared" si="223"/>
        <v>11</v>
      </c>
      <c r="Q4634" s="115">
        <f t="shared" si="224"/>
        <v>2024</v>
      </c>
      <c r="R4634" s="115"/>
      <c r="S4634" s="115" t="str">
        <f t="shared" si="221"/>
        <v>OGN</v>
      </c>
      <c r="T4634" s="115" t="str">
        <f>IFERROR(VLOOKUP(S4634,[1]LOKASI!$B$4:$D$19,2,0),"-")</f>
        <v>DISTRIK II</v>
      </c>
      <c r="U4634" s="216"/>
      <c r="V4634" s="216"/>
      <c r="W4634" s="215"/>
    </row>
    <row r="4635" spans="2:23" ht="69.75" hidden="1" customHeight="1" x14ac:dyDescent="0.35">
      <c r="B4635" s="115">
        <f t="shared" si="222"/>
        <v>4630</v>
      </c>
      <c r="C4635" s="115" t="s">
        <v>1300</v>
      </c>
      <c r="D4635" s="116" t="s">
        <v>7899</v>
      </c>
      <c r="E4635" s="117"/>
      <c r="F4635" s="118"/>
      <c r="G4635" s="119">
        <v>1</v>
      </c>
      <c r="H4635" s="119"/>
      <c r="I4635" s="214">
        <v>1</v>
      </c>
      <c r="J4635" s="214"/>
      <c r="K4635" s="217">
        <v>45626</v>
      </c>
      <c r="L4635" s="217">
        <v>45626</v>
      </c>
      <c r="M4635" s="217">
        <v>45626</v>
      </c>
      <c r="N4635" s="115"/>
      <c r="O4635" s="115" t="s">
        <v>7682</v>
      </c>
      <c r="P4635" s="115">
        <f t="shared" si="223"/>
        <v>11</v>
      </c>
      <c r="Q4635" s="115">
        <f t="shared" si="224"/>
        <v>2024</v>
      </c>
      <c r="R4635" s="115"/>
      <c r="S4635" s="115" t="str">
        <f t="shared" si="221"/>
        <v>TSM</v>
      </c>
      <c r="T4635" s="115" t="str">
        <f>IFERROR(VLOOKUP(S4635,[1]LOKASI!$B$4:$D$19,2,0),"-")</f>
        <v>DISTRIK III</v>
      </c>
      <c r="U4635" s="216"/>
      <c r="V4635" s="216"/>
      <c r="W4635" s="215"/>
    </row>
    <row r="4636" spans="2:23" ht="69.75" hidden="1" customHeight="1" x14ac:dyDescent="0.35">
      <c r="B4636" s="115">
        <f t="shared" si="222"/>
        <v>4631</v>
      </c>
      <c r="C4636" s="115" t="s">
        <v>1755</v>
      </c>
      <c r="D4636" s="185" t="s">
        <v>7900</v>
      </c>
      <c r="E4636" s="186"/>
      <c r="F4636" s="187"/>
      <c r="G4636" s="214">
        <v>1</v>
      </c>
      <c r="H4636" s="214"/>
      <c r="I4636" s="214"/>
      <c r="J4636" s="214">
        <v>12</v>
      </c>
      <c r="K4636" s="217">
        <v>45627</v>
      </c>
      <c r="L4636" s="217">
        <v>45627</v>
      </c>
      <c r="M4636" s="217">
        <v>45627</v>
      </c>
      <c r="N4636" s="115"/>
      <c r="O4636" s="115" t="s">
        <v>1355</v>
      </c>
      <c r="P4636" s="115">
        <f t="shared" si="223"/>
        <v>12</v>
      </c>
      <c r="Q4636" s="115">
        <f t="shared" si="224"/>
        <v>2024</v>
      </c>
      <c r="R4636" s="115"/>
      <c r="S4636" s="115" t="str">
        <f t="shared" si="221"/>
        <v>BRG</v>
      </c>
      <c r="T4636" s="115" t="str">
        <f>IFERROR(VLOOKUP(S4636,[1]LOKASI!$B$4:$D$19,2,0),"-")</f>
        <v>DISTRIK III</v>
      </c>
      <c r="U4636" s="216"/>
      <c r="V4636" s="216"/>
      <c r="W4636" s="215"/>
    </row>
    <row r="4637" spans="2:23" ht="69.75" hidden="1" customHeight="1" x14ac:dyDescent="0.35">
      <c r="B4637" s="115">
        <f t="shared" si="222"/>
        <v>4632</v>
      </c>
      <c r="C4637" s="115" t="s">
        <v>1755</v>
      </c>
      <c r="D4637" s="185" t="s">
        <v>7901</v>
      </c>
      <c r="E4637" s="186"/>
      <c r="F4637" s="187"/>
      <c r="G4637" s="214">
        <v>1</v>
      </c>
      <c r="H4637" s="214">
        <v>1</v>
      </c>
      <c r="I4637" s="214"/>
      <c r="J4637" s="214"/>
      <c r="K4637" s="217">
        <v>45628</v>
      </c>
      <c r="L4637" s="217">
        <v>45628</v>
      </c>
      <c r="M4637" s="217">
        <v>45628</v>
      </c>
      <c r="N4637" s="115"/>
      <c r="O4637" s="115" t="s">
        <v>1161</v>
      </c>
      <c r="P4637" s="115">
        <f t="shared" si="223"/>
        <v>12</v>
      </c>
      <c r="Q4637" s="115">
        <f t="shared" si="224"/>
        <v>2024</v>
      </c>
      <c r="R4637" s="115"/>
      <c r="S4637" s="115" t="str">
        <f t="shared" si="221"/>
        <v>TLJ</v>
      </c>
      <c r="T4637" s="115" t="str">
        <f>IFERROR(VLOOKUP(S4637,[1]LOKASI!$B$4:$D$19,2,0),"-")</f>
        <v>DISTRIK I</v>
      </c>
      <c r="U4637" s="216"/>
      <c r="V4637" s="216"/>
      <c r="W4637" s="215"/>
    </row>
    <row r="4638" spans="2:23" ht="69.75" hidden="1" customHeight="1" x14ac:dyDescent="0.35">
      <c r="B4638" s="115">
        <f t="shared" si="222"/>
        <v>4633</v>
      </c>
      <c r="C4638" s="115" t="s">
        <v>2301</v>
      </c>
      <c r="D4638" s="185" t="s">
        <v>7902</v>
      </c>
      <c r="E4638" s="186"/>
      <c r="F4638" s="187"/>
      <c r="G4638" s="214"/>
      <c r="H4638" s="214"/>
      <c r="I4638" s="214"/>
      <c r="J4638" s="214"/>
      <c r="K4638" s="217">
        <v>45582</v>
      </c>
      <c r="L4638" s="217">
        <v>45582</v>
      </c>
      <c r="M4638" s="217">
        <v>45628</v>
      </c>
      <c r="N4638" s="115"/>
      <c r="O4638" s="115" t="s">
        <v>1557</v>
      </c>
      <c r="P4638" s="115">
        <f t="shared" si="223"/>
        <v>12</v>
      </c>
      <c r="Q4638" s="115">
        <f t="shared" si="224"/>
        <v>2024</v>
      </c>
      <c r="R4638" s="115"/>
      <c r="S4638" s="115" t="str">
        <f t="shared" si="221"/>
        <v>SP II TLJ</v>
      </c>
      <c r="T4638" s="115" t="str">
        <f>IFERROR(VLOOKUP(S4638,[1]LOKASI!$B$4:$D$19,2,0),"-")</f>
        <v>-</v>
      </c>
      <c r="U4638" s="216"/>
      <c r="V4638" s="216"/>
      <c r="W4638" s="215"/>
    </row>
    <row r="4639" spans="2:23" ht="69.75" hidden="1" customHeight="1" x14ac:dyDescent="0.35">
      <c r="B4639" s="115">
        <f t="shared" si="222"/>
        <v>4634</v>
      </c>
      <c r="C4639" s="115" t="s">
        <v>1300</v>
      </c>
      <c r="D4639" s="185" t="s">
        <v>7903</v>
      </c>
      <c r="E4639" s="186"/>
      <c r="F4639" s="187"/>
      <c r="G4639" s="214">
        <v>1</v>
      </c>
      <c r="H4639" s="214">
        <v>1</v>
      </c>
      <c r="I4639" s="214"/>
      <c r="J4639" s="214"/>
      <c r="K4639" s="217">
        <v>45628</v>
      </c>
      <c r="L4639" s="217">
        <v>45628</v>
      </c>
      <c r="M4639" s="217">
        <v>45628</v>
      </c>
      <c r="N4639" s="115"/>
      <c r="O4639" s="115" t="s">
        <v>7682</v>
      </c>
      <c r="P4639" s="115">
        <f t="shared" si="223"/>
        <v>12</v>
      </c>
      <c r="Q4639" s="115">
        <f t="shared" si="224"/>
        <v>2024</v>
      </c>
      <c r="R4639" s="115"/>
      <c r="S4639" s="115" t="str">
        <f t="shared" si="221"/>
        <v>TSM</v>
      </c>
      <c r="T4639" s="115" t="str">
        <f>IFERROR(VLOOKUP(S4639,[1]LOKASI!$B$4:$D$19,2,0),"-")</f>
        <v>DISTRIK III</v>
      </c>
      <c r="U4639" s="216"/>
      <c r="V4639" s="216"/>
      <c r="W4639" s="215"/>
    </row>
    <row r="4640" spans="2:23" ht="69.75" hidden="1" customHeight="1" x14ac:dyDescent="0.35">
      <c r="B4640" s="115">
        <f t="shared" si="222"/>
        <v>4635</v>
      </c>
      <c r="C4640" s="115" t="s">
        <v>1755</v>
      </c>
      <c r="D4640" s="185" t="s">
        <v>7904</v>
      </c>
      <c r="E4640" s="186"/>
      <c r="F4640" s="187"/>
      <c r="G4640" s="214">
        <v>1</v>
      </c>
      <c r="H4640" s="214">
        <v>1</v>
      </c>
      <c r="I4640" s="214"/>
      <c r="J4640" s="214"/>
      <c r="K4640" s="217">
        <v>45628</v>
      </c>
      <c r="L4640" s="217">
        <v>45628</v>
      </c>
      <c r="M4640" s="217">
        <v>45628</v>
      </c>
      <c r="N4640" s="115"/>
      <c r="O4640" s="115" t="s">
        <v>1355</v>
      </c>
      <c r="P4640" s="115">
        <f t="shared" si="223"/>
        <v>12</v>
      </c>
      <c r="Q4640" s="115">
        <f t="shared" si="224"/>
        <v>2024</v>
      </c>
      <c r="R4640" s="115"/>
      <c r="S4640" s="115" t="str">
        <f t="shared" si="221"/>
        <v>BRG</v>
      </c>
      <c r="T4640" s="115" t="str">
        <f>IFERROR(VLOOKUP(S4640,[1]LOKASI!$B$4:$D$19,2,0),"-")</f>
        <v>DISTRIK III</v>
      </c>
      <c r="U4640" s="216"/>
      <c r="V4640" s="216"/>
      <c r="W4640" s="215"/>
    </row>
    <row r="4641" spans="2:23" ht="69.75" hidden="1" customHeight="1" x14ac:dyDescent="0.35">
      <c r="B4641" s="115">
        <f t="shared" si="222"/>
        <v>4636</v>
      </c>
      <c r="C4641" s="115" t="s">
        <v>1755</v>
      </c>
      <c r="D4641" s="185" t="s">
        <v>7905</v>
      </c>
      <c r="E4641" s="186"/>
      <c r="F4641" s="187"/>
      <c r="G4641" s="214">
        <v>1</v>
      </c>
      <c r="H4641" s="214"/>
      <c r="I4641" s="214">
        <v>1</v>
      </c>
      <c r="J4641" s="214"/>
      <c r="K4641" s="217">
        <v>45629</v>
      </c>
      <c r="L4641" s="217">
        <v>45629</v>
      </c>
      <c r="M4641" s="217">
        <v>45629</v>
      </c>
      <c r="N4641" s="115"/>
      <c r="O4641" s="115" t="s">
        <v>612</v>
      </c>
      <c r="P4641" s="115">
        <f t="shared" si="223"/>
        <v>12</v>
      </c>
      <c r="Q4641" s="115">
        <f t="shared" si="224"/>
        <v>2024</v>
      </c>
      <c r="R4641" s="115"/>
      <c r="S4641" s="115" t="str">
        <f t="shared" si="221"/>
        <v>TLJ</v>
      </c>
      <c r="T4641" s="115" t="str">
        <f>IFERROR(VLOOKUP(S4641,[1]LOKASI!$B$4:$D$19,2,0),"-")</f>
        <v>DISTRIK I</v>
      </c>
      <c r="U4641" s="216"/>
      <c r="V4641" s="216"/>
      <c r="W4641" s="215"/>
    </row>
    <row r="4642" spans="2:23" ht="69.75" hidden="1" customHeight="1" x14ac:dyDescent="0.35">
      <c r="B4642" s="115">
        <f t="shared" si="222"/>
        <v>4637</v>
      </c>
      <c r="C4642" s="115" t="s">
        <v>1755</v>
      </c>
      <c r="D4642" s="185" t="s">
        <v>7906</v>
      </c>
      <c r="E4642" s="186"/>
      <c r="F4642" s="187"/>
      <c r="G4642" s="214">
        <v>1</v>
      </c>
      <c r="H4642" s="214"/>
      <c r="I4642" s="214">
        <v>1</v>
      </c>
      <c r="J4642" s="214"/>
      <c r="K4642" s="217">
        <v>45629</v>
      </c>
      <c r="L4642" s="217">
        <v>45629</v>
      </c>
      <c r="M4642" s="217">
        <v>45629</v>
      </c>
      <c r="N4642" s="115"/>
      <c r="O4642" s="115" t="s">
        <v>1161</v>
      </c>
      <c r="P4642" s="115">
        <f t="shared" si="223"/>
        <v>12</v>
      </c>
      <c r="Q4642" s="115">
        <f t="shared" si="224"/>
        <v>2024</v>
      </c>
      <c r="R4642" s="115"/>
      <c r="S4642" s="115" t="str">
        <f t="shared" si="221"/>
        <v>TLJ</v>
      </c>
      <c r="T4642" s="115" t="str">
        <f>IFERROR(VLOOKUP(S4642,[1]LOKASI!$B$4:$D$19,2,0),"-")</f>
        <v>DISTRIK I</v>
      </c>
      <c r="U4642" s="216"/>
      <c r="V4642" s="216"/>
      <c r="W4642" s="215"/>
    </row>
    <row r="4643" spans="2:23" ht="69.75" hidden="1" customHeight="1" x14ac:dyDescent="0.35">
      <c r="B4643" s="115">
        <f t="shared" si="222"/>
        <v>4638</v>
      </c>
      <c r="C4643" s="115" t="s">
        <v>1755</v>
      </c>
      <c r="D4643" s="185" t="s">
        <v>7907</v>
      </c>
      <c r="E4643" s="186"/>
      <c r="F4643" s="187"/>
      <c r="G4643" s="214">
        <v>1</v>
      </c>
      <c r="H4643" s="214"/>
      <c r="I4643" s="214"/>
      <c r="J4643" s="214">
        <v>6</v>
      </c>
      <c r="K4643" s="217">
        <v>45629</v>
      </c>
      <c r="L4643" s="217">
        <v>45629</v>
      </c>
      <c r="M4643" s="217">
        <v>45629</v>
      </c>
      <c r="N4643" s="115"/>
      <c r="O4643" s="115" t="s">
        <v>1681</v>
      </c>
      <c r="P4643" s="115">
        <f t="shared" si="223"/>
        <v>12</v>
      </c>
      <c r="Q4643" s="115">
        <f t="shared" si="224"/>
        <v>2024</v>
      </c>
      <c r="R4643" s="115"/>
      <c r="S4643" s="115" t="str">
        <f t="shared" si="221"/>
        <v>TTB</v>
      </c>
      <c r="T4643" s="115" t="str">
        <f>IFERROR(VLOOKUP(S4643,[1]LOKASI!$B$4:$D$19,2,0),"-")</f>
        <v>DISTRIK II</v>
      </c>
      <c r="U4643" s="216"/>
      <c r="V4643" s="216"/>
      <c r="W4643" s="215"/>
    </row>
    <row r="4644" spans="2:23" ht="69.75" hidden="1" customHeight="1" x14ac:dyDescent="0.35">
      <c r="B4644" s="115">
        <f t="shared" si="222"/>
        <v>4639</v>
      </c>
      <c r="C4644" s="115" t="s">
        <v>1300</v>
      </c>
      <c r="D4644" s="185" t="s">
        <v>7908</v>
      </c>
      <c r="E4644" s="186"/>
      <c r="F4644" s="187"/>
      <c r="G4644" s="214">
        <v>4</v>
      </c>
      <c r="H4644" s="214"/>
      <c r="I4644" s="214">
        <v>4</v>
      </c>
      <c r="J4644" s="214"/>
      <c r="K4644" s="217">
        <v>45629</v>
      </c>
      <c r="L4644" s="217">
        <v>45629</v>
      </c>
      <c r="M4644" s="217">
        <v>45629</v>
      </c>
      <c r="N4644" s="115"/>
      <c r="O4644" s="115" t="s">
        <v>5306</v>
      </c>
      <c r="P4644" s="115">
        <f t="shared" si="223"/>
        <v>12</v>
      </c>
      <c r="Q4644" s="115">
        <f t="shared" si="224"/>
        <v>2024</v>
      </c>
      <c r="R4644" s="115"/>
      <c r="S4644" s="115" t="str">
        <f t="shared" si="221"/>
        <v>PMN</v>
      </c>
      <c r="T4644" s="115" t="str">
        <f>IFERROR(VLOOKUP(S4644,[1]LOKASI!$B$4:$D$19,2,0),"-")</f>
        <v>DISTRIK III</v>
      </c>
      <c r="U4644" s="216"/>
      <c r="V4644" s="216"/>
      <c r="W4644" s="215"/>
    </row>
    <row r="4645" spans="2:23" ht="69.75" hidden="1" customHeight="1" x14ac:dyDescent="0.35">
      <c r="B4645" s="115">
        <f t="shared" si="222"/>
        <v>4640</v>
      </c>
      <c r="C4645" s="115" t="s">
        <v>1300</v>
      </c>
      <c r="D4645" s="116" t="s">
        <v>7909</v>
      </c>
      <c r="E4645" s="117"/>
      <c r="F4645" s="118"/>
      <c r="G4645" s="214">
        <v>1</v>
      </c>
      <c r="H4645" s="214"/>
      <c r="I4645" s="214">
        <v>1</v>
      </c>
      <c r="J4645" s="214"/>
      <c r="K4645" s="217">
        <v>45629</v>
      </c>
      <c r="L4645" s="217">
        <v>45629</v>
      </c>
      <c r="M4645" s="217">
        <v>45629</v>
      </c>
      <c r="N4645" s="115"/>
      <c r="O4645" s="115" t="s">
        <v>7682</v>
      </c>
      <c r="P4645" s="115">
        <f t="shared" si="223"/>
        <v>12</v>
      </c>
      <c r="Q4645" s="115">
        <f t="shared" si="224"/>
        <v>2024</v>
      </c>
      <c r="R4645" s="115"/>
      <c r="S4645" s="115" t="str">
        <f t="shared" si="221"/>
        <v>TSM</v>
      </c>
      <c r="T4645" s="115" t="str">
        <f>IFERROR(VLOOKUP(S4645,[1]LOKASI!$B$4:$D$19,2,0),"-")</f>
        <v>DISTRIK III</v>
      </c>
      <c r="U4645" s="216"/>
      <c r="V4645" s="216"/>
      <c r="W4645" s="215"/>
    </row>
    <row r="4646" spans="2:23" ht="69.75" hidden="1" customHeight="1" x14ac:dyDescent="0.35">
      <c r="B4646" s="115">
        <f t="shared" si="222"/>
        <v>4641</v>
      </c>
      <c r="C4646" s="115" t="s">
        <v>1755</v>
      </c>
      <c r="D4646" s="185" t="s">
        <v>7910</v>
      </c>
      <c r="E4646" s="186"/>
      <c r="F4646" s="187"/>
      <c r="G4646" s="214">
        <v>1</v>
      </c>
      <c r="H4646" s="214"/>
      <c r="I4646" s="214"/>
      <c r="J4646" s="214">
        <v>12</v>
      </c>
      <c r="K4646" s="217">
        <v>45629</v>
      </c>
      <c r="L4646" s="217">
        <v>45629</v>
      </c>
      <c r="M4646" s="217">
        <v>45629</v>
      </c>
      <c r="N4646" s="115"/>
      <c r="O4646" s="115" t="s">
        <v>1355</v>
      </c>
      <c r="P4646" s="115">
        <f t="shared" si="223"/>
        <v>12</v>
      </c>
      <c r="Q4646" s="115">
        <f t="shared" si="224"/>
        <v>2024</v>
      </c>
      <c r="R4646" s="115"/>
      <c r="S4646" s="115" t="str">
        <f t="shared" si="221"/>
        <v>BRG</v>
      </c>
      <c r="T4646" s="115" t="str">
        <f>IFERROR(VLOOKUP(S4646,[1]LOKASI!$B$4:$D$19,2,0),"-")</f>
        <v>DISTRIK III</v>
      </c>
      <c r="U4646" s="216"/>
      <c r="V4646" s="216"/>
      <c r="W4646" s="215"/>
    </row>
    <row r="4647" spans="2:23" ht="69.75" hidden="1" customHeight="1" x14ac:dyDescent="0.35">
      <c r="B4647" s="115">
        <f t="shared" si="222"/>
        <v>4642</v>
      </c>
      <c r="C4647" s="115" t="s">
        <v>1755</v>
      </c>
      <c r="D4647" s="185" t="s">
        <v>7911</v>
      </c>
      <c r="E4647" s="186"/>
      <c r="F4647" s="187"/>
      <c r="G4647" s="214">
        <v>1</v>
      </c>
      <c r="H4647" s="214"/>
      <c r="I4647" s="214">
        <v>1</v>
      </c>
      <c r="J4647" s="214"/>
      <c r="K4647" s="217">
        <v>45630</v>
      </c>
      <c r="L4647" s="217">
        <v>45630</v>
      </c>
      <c r="M4647" s="217">
        <v>45630</v>
      </c>
      <c r="N4647" s="115"/>
      <c r="O4647" s="115" t="s">
        <v>1784</v>
      </c>
      <c r="P4647" s="115">
        <f t="shared" si="223"/>
        <v>12</v>
      </c>
      <c r="Q4647" s="115">
        <f t="shared" si="224"/>
        <v>2024</v>
      </c>
      <c r="R4647" s="115"/>
      <c r="S4647" s="115" t="str">
        <f t="shared" si="221"/>
        <v>OGN</v>
      </c>
      <c r="T4647" s="115" t="str">
        <f>IFERROR(VLOOKUP(S4647,[1]LOKASI!$B$4:$D$19,2,0),"-")</f>
        <v>DISTRIK II</v>
      </c>
      <c r="U4647" s="216"/>
      <c r="V4647" s="216"/>
      <c r="W4647" s="215"/>
    </row>
    <row r="4648" spans="2:23" ht="69.75" hidden="1" customHeight="1" x14ac:dyDescent="0.35">
      <c r="B4648" s="115">
        <f t="shared" si="222"/>
        <v>4643</v>
      </c>
      <c r="C4648" s="115" t="s">
        <v>1755</v>
      </c>
      <c r="D4648" s="116" t="s">
        <v>7912</v>
      </c>
      <c r="E4648" s="117"/>
      <c r="F4648" s="118"/>
      <c r="G4648" s="214">
        <v>1</v>
      </c>
      <c r="H4648" s="214"/>
      <c r="I4648" s="214">
        <v>1</v>
      </c>
      <c r="J4648" s="214"/>
      <c r="K4648" s="217">
        <v>45630</v>
      </c>
      <c r="L4648" s="217">
        <v>45630</v>
      </c>
      <c r="M4648" s="217">
        <v>45630</v>
      </c>
      <c r="N4648" s="115"/>
      <c r="O4648" s="115" t="s">
        <v>1659</v>
      </c>
      <c r="P4648" s="115">
        <f t="shared" si="223"/>
        <v>12</v>
      </c>
      <c r="Q4648" s="115">
        <f t="shared" si="224"/>
        <v>2024</v>
      </c>
      <c r="R4648" s="115"/>
      <c r="S4648" s="115" t="str">
        <f t="shared" si="221"/>
        <v xml:space="preserve">SP </v>
      </c>
      <c r="T4648" s="115" t="str">
        <f>IFERROR(VLOOKUP(S4648,[1]LOKASI!$B$4:$D$19,2,0),"-")</f>
        <v>-</v>
      </c>
      <c r="U4648" s="216"/>
      <c r="V4648" s="216"/>
      <c r="W4648" s="215"/>
    </row>
    <row r="4649" spans="2:23" ht="69.75" hidden="1" customHeight="1" x14ac:dyDescent="0.35">
      <c r="B4649" s="115">
        <f t="shared" si="222"/>
        <v>4644</v>
      </c>
      <c r="C4649" s="115" t="s">
        <v>1755</v>
      </c>
      <c r="D4649" s="185" t="s">
        <v>7913</v>
      </c>
      <c r="E4649" s="186"/>
      <c r="F4649" s="187"/>
      <c r="G4649" s="214">
        <v>1</v>
      </c>
      <c r="H4649" s="214"/>
      <c r="I4649" s="214"/>
      <c r="J4649" s="214">
        <v>0.2</v>
      </c>
      <c r="K4649" s="217">
        <v>45630</v>
      </c>
      <c r="L4649" s="217">
        <v>45630</v>
      </c>
      <c r="M4649" s="217">
        <v>45630</v>
      </c>
      <c r="N4649" s="115"/>
      <c r="O4649" s="115" t="s">
        <v>1355</v>
      </c>
      <c r="P4649" s="115">
        <f t="shared" si="223"/>
        <v>12</v>
      </c>
      <c r="Q4649" s="115">
        <f t="shared" si="224"/>
        <v>2024</v>
      </c>
      <c r="R4649" s="115"/>
      <c r="S4649" s="115" t="str">
        <f t="shared" si="221"/>
        <v>BRG</v>
      </c>
      <c r="T4649" s="115" t="str">
        <f>IFERROR(VLOOKUP(S4649,[1]LOKASI!$B$4:$D$19,2,0),"-")</f>
        <v>DISTRIK III</v>
      </c>
      <c r="U4649" s="216"/>
      <c r="V4649" s="216"/>
      <c r="W4649" s="215"/>
    </row>
    <row r="4650" spans="2:23" ht="69.75" hidden="1" customHeight="1" x14ac:dyDescent="0.35">
      <c r="B4650" s="115">
        <f t="shared" si="222"/>
        <v>4645</v>
      </c>
      <c r="C4650" s="115" t="s">
        <v>1755</v>
      </c>
      <c r="D4650" s="185" t="s">
        <v>7914</v>
      </c>
      <c r="E4650" s="186"/>
      <c r="F4650" s="187"/>
      <c r="G4650" s="214">
        <v>1</v>
      </c>
      <c r="H4650" s="214"/>
      <c r="I4650" s="214"/>
      <c r="J4650" s="214">
        <v>12</v>
      </c>
      <c r="K4650" s="217">
        <v>45631</v>
      </c>
      <c r="L4650" s="217">
        <v>45631</v>
      </c>
      <c r="M4650" s="217">
        <v>45631</v>
      </c>
      <c r="N4650" s="115"/>
      <c r="O4650" s="115" t="s">
        <v>612</v>
      </c>
      <c r="P4650" s="115">
        <f t="shared" si="223"/>
        <v>12</v>
      </c>
      <c r="Q4650" s="115">
        <f t="shared" si="224"/>
        <v>2024</v>
      </c>
      <c r="R4650" s="115"/>
      <c r="S4650" s="115" t="str">
        <f t="shared" si="221"/>
        <v>TLJ</v>
      </c>
      <c r="T4650" s="115" t="str">
        <f>IFERROR(VLOOKUP(S4650,[1]LOKASI!$B$4:$D$19,2,0),"-")</f>
        <v>DISTRIK I</v>
      </c>
      <c r="U4650" s="216"/>
      <c r="V4650" s="216"/>
      <c r="W4650" s="215"/>
    </row>
    <row r="4651" spans="2:23" ht="69.75" hidden="1" customHeight="1" x14ac:dyDescent="0.35">
      <c r="B4651" s="115">
        <f t="shared" si="222"/>
        <v>4646</v>
      </c>
      <c r="C4651" s="115" t="s">
        <v>1755</v>
      </c>
      <c r="D4651" s="185" t="s">
        <v>7915</v>
      </c>
      <c r="E4651" s="186"/>
      <c r="F4651" s="187"/>
      <c r="G4651" s="214"/>
      <c r="H4651" s="214"/>
      <c r="I4651" s="214"/>
      <c r="J4651" s="214"/>
      <c r="K4651" s="217">
        <v>45615</v>
      </c>
      <c r="L4651" s="217">
        <v>45615</v>
      </c>
      <c r="M4651" s="217">
        <v>45631</v>
      </c>
      <c r="N4651" s="115"/>
      <c r="O4651" s="115" t="s">
        <v>1628</v>
      </c>
      <c r="P4651" s="115">
        <f t="shared" si="223"/>
        <v>12</v>
      </c>
      <c r="Q4651" s="115">
        <f t="shared" si="224"/>
        <v>2024</v>
      </c>
      <c r="R4651" s="115"/>
      <c r="S4651" s="115" t="str">
        <f t="shared" si="221"/>
        <v>TLJ</v>
      </c>
      <c r="T4651" s="115" t="str">
        <f>IFERROR(VLOOKUP(S4651,[1]LOKASI!$B$4:$D$19,2,0),"-")</f>
        <v>DISTRIK I</v>
      </c>
      <c r="U4651" s="216"/>
      <c r="V4651" s="216"/>
      <c r="W4651" s="215"/>
    </row>
    <row r="4652" spans="2:23" ht="69.75" hidden="1" customHeight="1" x14ac:dyDescent="0.35">
      <c r="B4652" s="115">
        <f t="shared" si="222"/>
        <v>4647</v>
      </c>
      <c r="C4652" s="115" t="s">
        <v>1300</v>
      </c>
      <c r="D4652" s="185" t="s">
        <v>7916</v>
      </c>
      <c r="E4652" s="186"/>
      <c r="F4652" s="187"/>
      <c r="G4652" s="214">
        <v>1</v>
      </c>
      <c r="H4652" s="214"/>
      <c r="I4652" s="214">
        <v>1</v>
      </c>
      <c r="J4652" s="214"/>
      <c r="K4652" s="217">
        <v>45631</v>
      </c>
      <c r="L4652" s="217">
        <v>45631</v>
      </c>
      <c r="M4652" s="217">
        <v>45631</v>
      </c>
      <c r="N4652" s="115"/>
      <c r="O4652" s="115" t="s">
        <v>7682</v>
      </c>
      <c r="P4652" s="115">
        <f t="shared" si="223"/>
        <v>12</v>
      </c>
      <c r="Q4652" s="115">
        <f t="shared" si="224"/>
        <v>2024</v>
      </c>
      <c r="R4652" s="115"/>
      <c r="S4652" s="115" t="str">
        <f t="shared" si="221"/>
        <v>TSM</v>
      </c>
      <c r="T4652" s="115" t="str">
        <f>IFERROR(VLOOKUP(S4652,[1]LOKASI!$B$4:$D$19,2,0),"-")</f>
        <v>DISTRIK III</v>
      </c>
      <c r="U4652" s="216"/>
      <c r="V4652" s="216"/>
      <c r="W4652" s="215"/>
    </row>
    <row r="4653" spans="2:23" ht="69.75" hidden="1" customHeight="1" x14ac:dyDescent="0.35">
      <c r="B4653" s="115">
        <f t="shared" si="222"/>
        <v>4648</v>
      </c>
      <c r="C4653" s="115" t="s">
        <v>1755</v>
      </c>
      <c r="D4653" s="185" t="s">
        <v>7917</v>
      </c>
      <c r="E4653" s="186"/>
      <c r="F4653" s="187"/>
      <c r="G4653" s="214">
        <v>1</v>
      </c>
      <c r="H4653" s="214"/>
      <c r="I4653" s="214">
        <v>1</v>
      </c>
      <c r="J4653" s="214"/>
      <c r="K4653" s="217">
        <v>45632</v>
      </c>
      <c r="L4653" s="217">
        <v>45632</v>
      </c>
      <c r="M4653" s="217">
        <v>45632</v>
      </c>
      <c r="N4653" s="115"/>
      <c r="O4653" s="115" t="s">
        <v>1659</v>
      </c>
      <c r="P4653" s="115">
        <f t="shared" si="223"/>
        <v>12</v>
      </c>
      <c r="Q4653" s="115">
        <f t="shared" si="224"/>
        <v>2024</v>
      </c>
      <c r="R4653" s="115"/>
      <c r="S4653" s="115" t="str">
        <f t="shared" si="221"/>
        <v xml:space="preserve">SP </v>
      </c>
      <c r="T4653" s="115" t="str">
        <f>IFERROR(VLOOKUP(S4653,[1]LOKASI!$B$4:$D$19,2,0),"-")</f>
        <v>-</v>
      </c>
      <c r="U4653" s="216"/>
      <c r="V4653" s="216"/>
      <c r="W4653" s="215"/>
    </row>
    <row r="4654" spans="2:23" ht="69.75" hidden="1" customHeight="1" x14ac:dyDescent="0.35">
      <c r="B4654" s="115">
        <f t="shared" si="222"/>
        <v>4649</v>
      </c>
      <c r="C4654" s="115" t="s">
        <v>1755</v>
      </c>
      <c r="D4654" s="185" t="s">
        <v>7918</v>
      </c>
      <c r="E4654" s="186"/>
      <c r="F4654" s="187"/>
      <c r="G4654" s="214">
        <v>1</v>
      </c>
      <c r="H4654" s="214"/>
      <c r="I4654" s="214"/>
      <c r="J4654" s="214">
        <v>12</v>
      </c>
      <c r="K4654" s="217">
        <v>45631</v>
      </c>
      <c r="L4654" s="217">
        <v>45631</v>
      </c>
      <c r="M4654" s="217">
        <v>45632</v>
      </c>
      <c r="N4654" s="115"/>
      <c r="O4654" s="115" t="s">
        <v>7919</v>
      </c>
      <c r="P4654" s="115">
        <f t="shared" si="223"/>
        <v>12</v>
      </c>
      <c r="Q4654" s="115">
        <f t="shared" si="224"/>
        <v>2024</v>
      </c>
      <c r="R4654" s="115"/>
      <c r="S4654" s="115" t="str">
        <f t="shared" si="221"/>
        <v>MBU</v>
      </c>
      <c r="T4654" s="115" t="str">
        <f>IFERROR(VLOOKUP(S4654,[1]LOKASI!$B$4:$D$19,2,0),"-")</f>
        <v>DISTRIK III</v>
      </c>
      <c r="U4654" s="216"/>
      <c r="V4654" s="216"/>
      <c r="W4654" s="215"/>
    </row>
    <row r="4655" spans="2:23" ht="69.75" hidden="1" customHeight="1" x14ac:dyDescent="0.35">
      <c r="B4655" s="115">
        <f t="shared" si="222"/>
        <v>4650</v>
      </c>
      <c r="C4655" s="115" t="s">
        <v>1300</v>
      </c>
      <c r="D4655" s="116" t="s">
        <v>7920</v>
      </c>
      <c r="E4655" s="117"/>
      <c r="F4655" s="118"/>
      <c r="G4655" s="214">
        <v>1</v>
      </c>
      <c r="H4655" s="214"/>
      <c r="I4655" s="214">
        <v>1</v>
      </c>
      <c r="J4655" s="214"/>
      <c r="K4655" s="217">
        <v>45633</v>
      </c>
      <c r="L4655" s="217">
        <v>45633</v>
      </c>
      <c r="M4655" s="217">
        <v>45633</v>
      </c>
      <c r="N4655" s="115"/>
      <c r="O4655" s="115" t="s">
        <v>7682</v>
      </c>
      <c r="P4655" s="115">
        <f t="shared" si="223"/>
        <v>12</v>
      </c>
      <c r="Q4655" s="115">
        <f t="shared" si="224"/>
        <v>2024</v>
      </c>
      <c r="R4655" s="115"/>
      <c r="S4655" s="115" t="str">
        <f t="shared" si="221"/>
        <v>TSM</v>
      </c>
      <c r="T4655" s="115" t="str">
        <f>IFERROR(VLOOKUP(S4655,[1]LOKASI!$B$4:$D$19,2,0),"-")</f>
        <v>DISTRIK III</v>
      </c>
      <c r="U4655" s="216"/>
      <c r="V4655" s="216"/>
      <c r="W4655" s="215"/>
    </row>
    <row r="4656" spans="2:23" ht="69.75" hidden="1" customHeight="1" x14ac:dyDescent="0.35">
      <c r="B4656" s="115">
        <f t="shared" si="222"/>
        <v>4651</v>
      </c>
      <c r="C4656" s="115" t="s">
        <v>1300</v>
      </c>
      <c r="D4656" s="116" t="s">
        <v>7921</v>
      </c>
      <c r="E4656" s="117"/>
      <c r="F4656" s="118"/>
      <c r="G4656" s="214">
        <v>1</v>
      </c>
      <c r="H4656" s="214"/>
      <c r="I4656" s="214">
        <v>1</v>
      </c>
      <c r="J4656" s="214"/>
      <c r="K4656" s="217">
        <v>45634</v>
      </c>
      <c r="L4656" s="217">
        <v>45634</v>
      </c>
      <c r="M4656" s="217">
        <v>45634</v>
      </c>
      <c r="N4656" s="115"/>
      <c r="O4656" s="115" t="s">
        <v>7682</v>
      </c>
      <c r="P4656" s="115">
        <f t="shared" si="223"/>
        <v>12</v>
      </c>
      <c r="Q4656" s="115">
        <f t="shared" si="224"/>
        <v>2024</v>
      </c>
      <c r="R4656" s="115"/>
      <c r="S4656" s="115" t="str">
        <f t="shared" si="221"/>
        <v>TSM</v>
      </c>
      <c r="T4656" s="115" t="str">
        <f>IFERROR(VLOOKUP(S4656,[1]LOKASI!$B$4:$D$19,2,0),"-")</f>
        <v>DISTRIK III</v>
      </c>
      <c r="U4656" s="216"/>
      <c r="V4656" s="216"/>
      <c r="W4656" s="215"/>
    </row>
    <row r="4657" spans="2:23" ht="69.75" hidden="1" customHeight="1" x14ac:dyDescent="0.35">
      <c r="B4657" s="115">
        <f t="shared" si="222"/>
        <v>4652</v>
      </c>
      <c r="C4657" s="115" t="s">
        <v>1755</v>
      </c>
      <c r="D4657" s="116" t="s">
        <v>7922</v>
      </c>
      <c r="E4657" s="117"/>
      <c r="F4657" s="118"/>
      <c r="G4657" s="214">
        <v>1</v>
      </c>
      <c r="H4657" s="214"/>
      <c r="I4657" s="214"/>
      <c r="J4657" s="214">
        <v>12</v>
      </c>
      <c r="K4657" s="217">
        <v>45634</v>
      </c>
      <c r="L4657" s="217">
        <v>45634</v>
      </c>
      <c r="M4657" s="217">
        <v>45634</v>
      </c>
      <c r="N4657" s="115"/>
      <c r="O4657" s="115" t="s">
        <v>1452</v>
      </c>
      <c r="P4657" s="115">
        <f t="shared" si="223"/>
        <v>12</v>
      </c>
      <c r="Q4657" s="115">
        <f t="shared" si="224"/>
        <v>2024</v>
      </c>
      <c r="R4657" s="115"/>
      <c r="S4657" s="115" t="str">
        <f t="shared" si="221"/>
        <v>KAG</v>
      </c>
      <c r="T4657" s="115" t="str">
        <f>IFERROR(VLOOKUP(S4657,[1]LOKASI!$B$4:$D$19,2,0),"-")</f>
        <v>DISTRIK III</v>
      </c>
      <c r="U4657" s="216"/>
      <c r="V4657" s="216"/>
      <c r="W4657" s="215"/>
    </row>
    <row r="4658" spans="2:23" ht="69.75" hidden="1" customHeight="1" x14ac:dyDescent="0.35">
      <c r="B4658" s="115">
        <f t="shared" si="222"/>
        <v>4653</v>
      </c>
      <c r="C4658" s="115" t="s">
        <v>1755</v>
      </c>
      <c r="D4658" s="116" t="s">
        <v>7923</v>
      </c>
      <c r="E4658" s="117"/>
      <c r="F4658" s="118"/>
      <c r="G4658" s="214">
        <v>1</v>
      </c>
      <c r="H4658" s="214"/>
      <c r="I4658" s="214"/>
      <c r="J4658" s="214">
        <v>24</v>
      </c>
      <c r="K4658" s="217">
        <v>45635</v>
      </c>
      <c r="L4658" s="217">
        <v>45635</v>
      </c>
      <c r="M4658" s="217">
        <v>45635</v>
      </c>
      <c r="N4658" s="115"/>
      <c r="O4658" s="115" t="s">
        <v>1514</v>
      </c>
      <c r="P4658" s="115">
        <f t="shared" si="223"/>
        <v>12</v>
      </c>
      <c r="Q4658" s="115">
        <f t="shared" si="224"/>
        <v>2024</v>
      </c>
      <c r="R4658" s="115"/>
      <c r="S4658" s="115" t="str">
        <f t="shared" si="221"/>
        <v>PMB</v>
      </c>
      <c r="T4658" s="115" t="str">
        <f>IFERROR(VLOOKUP(S4658,[1]LOKASI!$B$4:$D$19,2,0),"-")</f>
        <v>DISTRIK I</v>
      </c>
      <c r="U4658" s="216"/>
      <c r="V4658" s="216"/>
      <c r="W4658" s="215"/>
    </row>
    <row r="4659" spans="2:23" ht="69.75" hidden="1" customHeight="1" x14ac:dyDescent="0.35">
      <c r="B4659" s="115">
        <f t="shared" si="222"/>
        <v>4654</v>
      </c>
      <c r="C4659" s="115" t="s">
        <v>1300</v>
      </c>
      <c r="D4659" s="116" t="s">
        <v>7924</v>
      </c>
      <c r="E4659" s="117"/>
      <c r="F4659" s="118"/>
      <c r="G4659" s="214">
        <v>1</v>
      </c>
      <c r="H4659" s="214"/>
      <c r="I4659" s="214">
        <v>1</v>
      </c>
      <c r="J4659" s="214"/>
      <c r="K4659" s="217">
        <v>45635</v>
      </c>
      <c r="L4659" s="217">
        <v>45635</v>
      </c>
      <c r="M4659" s="217">
        <v>45635</v>
      </c>
      <c r="N4659" s="115"/>
      <c r="O4659" s="115" t="s">
        <v>7925</v>
      </c>
      <c r="P4659" s="115">
        <f t="shared" si="223"/>
        <v>12</v>
      </c>
      <c r="Q4659" s="115">
        <f t="shared" si="224"/>
        <v>2024</v>
      </c>
      <c r="R4659" s="115"/>
      <c r="S4659" s="115" t="str">
        <f t="shared" si="221"/>
        <v>PPP-SP VI TLJ</v>
      </c>
      <c r="T4659" s="115" t="str">
        <f>IFERROR(VLOOKUP(S4659,[1]LOKASI!$B$4:$D$19,2,0),"-")</f>
        <v>-</v>
      </c>
      <c r="U4659" s="216"/>
      <c r="V4659" s="216"/>
      <c r="W4659" s="215"/>
    </row>
    <row r="4660" spans="2:23" ht="69.75" hidden="1" customHeight="1" x14ac:dyDescent="0.35">
      <c r="B4660" s="115">
        <f t="shared" si="222"/>
        <v>4655</v>
      </c>
      <c r="C4660" s="115" t="s">
        <v>1755</v>
      </c>
      <c r="D4660" s="116" t="s">
        <v>7926</v>
      </c>
      <c r="E4660" s="117"/>
      <c r="F4660" s="118"/>
      <c r="G4660" s="214">
        <v>1</v>
      </c>
      <c r="H4660" s="214"/>
      <c r="I4660" s="214"/>
      <c r="J4660" s="214">
        <v>12</v>
      </c>
      <c r="K4660" s="217">
        <v>45635</v>
      </c>
      <c r="L4660" s="217">
        <v>45635</v>
      </c>
      <c r="M4660" s="217">
        <v>45635</v>
      </c>
      <c r="N4660" s="115"/>
      <c r="O4660" s="115" t="s">
        <v>1452</v>
      </c>
      <c r="P4660" s="115">
        <f t="shared" si="223"/>
        <v>12</v>
      </c>
      <c r="Q4660" s="115">
        <f t="shared" si="224"/>
        <v>2024</v>
      </c>
      <c r="R4660" s="115"/>
      <c r="S4660" s="115" t="str">
        <f t="shared" si="221"/>
        <v>KAG</v>
      </c>
      <c r="T4660" s="115" t="str">
        <f>IFERROR(VLOOKUP(S4660,[1]LOKASI!$B$4:$D$19,2,0),"-")</f>
        <v>DISTRIK III</v>
      </c>
      <c r="U4660" s="216"/>
      <c r="V4660" s="216"/>
      <c r="W4660" s="215"/>
    </row>
    <row r="4661" spans="2:23" ht="69.75" hidden="1" customHeight="1" x14ac:dyDescent="0.35">
      <c r="B4661" s="115">
        <f t="shared" si="222"/>
        <v>4656</v>
      </c>
      <c r="C4661" s="115" t="s">
        <v>1755</v>
      </c>
      <c r="D4661" s="116" t="s">
        <v>7927</v>
      </c>
      <c r="E4661" s="117"/>
      <c r="F4661" s="118"/>
      <c r="G4661" s="214">
        <v>1</v>
      </c>
      <c r="H4661" s="214"/>
      <c r="I4661" s="214"/>
      <c r="J4661" s="214">
        <v>24</v>
      </c>
      <c r="K4661" s="217">
        <v>45636</v>
      </c>
      <c r="L4661" s="217">
        <v>45636</v>
      </c>
      <c r="M4661" s="217">
        <v>45636</v>
      </c>
      <c r="N4661" s="115"/>
      <c r="O4661" s="115" t="s">
        <v>1502</v>
      </c>
      <c r="P4661" s="115">
        <f t="shared" si="223"/>
        <v>12</v>
      </c>
      <c r="Q4661" s="115">
        <f t="shared" si="224"/>
        <v>2024</v>
      </c>
      <c r="R4661" s="115"/>
      <c r="S4661" s="115" t="str">
        <f t="shared" si="221"/>
        <v>PMB</v>
      </c>
      <c r="T4661" s="115" t="str">
        <f>IFERROR(VLOOKUP(S4661,[1]LOKASI!$B$4:$D$19,2,0),"-")</f>
        <v>DISTRIK I</v>
      </c>
      <c r="U4661" s="216"/>
      <c r="V4661" s="216"/>
      <c r="W4661" s="215"/>
    </row>
    <row r="4662" spans="2:23" ht="69.75" hidden="1" customHeight="1" x14ac:dyDescent="0.35">
      <c r="B4662" s="115">
        <f t="shared" si="222"/>
        <v>4657</v>
      </c>
      <c r="C4662" s="115" t="s">
        <v>1300</v>
      </c>
      <c r="D4662" s="116" t="s">
        <v>7928</v>
      </c>
      <c r="E4662" s="117"/>
      <c r="F4662" s="118"/>
      <c r="G4662" s="214">
        <v>1</v>
      </c>
      <c r="H4662" s="214"/>
      <c r="I4662" s="214">
        <v>1</v>
      </c>
      <c r="J4662" s="214"/>
      <c r="K4662" s="217">
        <v>45636</v>
      </c>
      <c r="L4662" s="217">
        <v>45636</v>
      </c>
      <c r="M4662" s="217">
        <v>45636</v>
      </c>
      <c r="N4662" s="115"/>
      <c r="O4662" s="115" t="s">
        <v>5306</v>
      </c>
      <c r="P4662" s="115">
        <f t="shared" si="223"/>
        <v>12</v>
      </c>
      <c r="Q4662" s="115">
        <f t="shared" si="224"/>
        <v>2024</v>
      </c>
      <c r="R4662" s="115"/>
      <c r="S4662" s="115" t="str">
        <f t="shared" si="221"/>
        <v>PMN</v>
      </c>
      <c r="T4662" s="115" t="str">
        <f>IFERROR(VLOOKUP(S4662,[1]LOKASI!$B$4:$D$19,2,0),"-")</f>
        <v>DISTRIK III</v>
      </c>
      <c r="U4662" s="216"/>
      <c r="V4662" s="216"/>
      <c r="W4662" s="215"/>
    </row>
    <row r="4663" spans="2:23" ht="69.75" hidden="1" customHeight="1" x14ac:dyDescent="0.35">
      <c r="B4663" s="115">
        <f t="shared" si="222"/>
        <v>4658</v>
      </c>
      <c r="C4663" s="115" t="s">
        <v>1300</v>
      </c>
      <c r="D4663" s="116" t="s">
        <v>7929</v>
      </c>
      <c r="E4663" s="117"/>
      <c r="F4663" s="118"/>
      <c r="G4663" s="214">
        <v>1</v>
      </c>
      <c r="H4663" s="214">
        <v>1</v>
      </c>
      <c r="I4663" s="214"/>
      <c r="J4663" s="214"/>
      <c r="K4663" s="217">
        <v>45636</v>
      </c>
      <c r="L4663" s="217">
        <v>45636</v>
      </c>
      <c r="M4663" s="217">
        <v>45636</v>
      </c>
      <c r="N4663" s="115"/>
      <c r="O4663" s="115" t="s">
        <v>7682</v>
      </c>
      <c r="P4663" s="115">
        <f t="shared" si="223"/>
        <v>12</v>
      </c>
      <c r="Q4663" s="115">
        <f t="shared" si="224"/>
        <v>2024</v>
      </c>
      <c r="R4663" s="115"/>
      <c r="S4663" s="115" t="str">
        <f t="shared" si="221"/>
        <v>TSM</v>
      </c>
      <c r="T4663" s="115" t="str">
        <f>IFERROR(VLOOKUP(S4663,[1]LOKASI!$B$4:$D$19,2,0),"-")</f>
        <v>DISTRIK III</v>
      </c>
      <c r="U4663" s="216"/>
      <c r="V4663" s="216"/>
      <c r="W4663" s="215"/>
    </row>
    <row r="4664" spans="2:23" ht="69.75" hidden="1" customHeight="1" x14ac:dyDescent="0.35">
      <c r="B4664" s="115">
        <f t="shared" si="222"/>
        <v>4659</v>
      </c>
      <c r="C4664" s="115" t="s">
        <v>1300</v>
      </c>
      <c r="D4664" s="116" t="s">
        <v>7930</v>
      </c>
      <c r="E4664" s="117"/>
      <c r="F4664" s="118"/>
      <c r="G4664" s="214">
        <v>1</v>
      </c>
      <c r="H4664" s="214"/>
      <c r="I4664" s="214">
        <v>1</v>
      </c>
      <c r="J4664" s="214"/>
      <c r="K4664" s="217">
        <v>45637</v>
      </c>
      <c r="L4664" s="217">
        <v>45637</v>
      </c>
      <c r="M4664" s="217">
        <v>45637</v>
      </c>
      <c r="N4664" s="115"/>
      <c r="O4664" s="115" t="s">
        <v>7682</v>
      </c>
      <c r="P4664" s="115">
        <f t="shared" si="223"/>
        <v>12</v>
      </c>
      <c r="Q4664" s="115">
        <f t="shared" si="224"/>
        <v>2024</v>
      </c>
      <c r="R4664" s="115"/>
      <c r="S4664" s="115" t="str">
        <f t="shared" si="221"/>
        <v>TSM</v>
      </c>
      <c r="T4664" s="115" t="str">
        <f>IFERROR(VLOOKUP(S4664,[1]LOKASI!$B$4:$D$19,2,0),"-")</f>
        <v>DISTRIK III</v>
      </c>
      <c r="U4664" s="216"/>
      <c r="V4664" s="216"/>
      <c r="W4664" s="215"/>
    </row>
    <row r="4665" spans="2:23" ht="69.75" hidden="1" customHeight="1" x14ac:dyDescent="0.35">
      <c r="B4665" s="115">
        <f t="shared" si="222"/>
        <v>4660</v>
      </c>
      <c r="C4665" s="115" t="s">
        <v>1755</v>
      </c>
      <c r="D4665" s="116" t="s">
        <v>7931</v>
      </c>
      <c r="E4665" s="117"/>
      <c r="F4665" s="118"/>
      <c r="G4665" s="214">
        <v>1</v>
      </c>
      <c r="H4665" s="214"/>
      <c r="I4665" s="214">
        <v>1</v>
      </c>
      <c r="J4665" s="214"/>
      <c r="K4665" s="217">
        <v>45638</v>
      </c>
      <c r="L4665" s="217">
        <v>45638</v>
      </c>
      <c r="M4665" s="217">
        <v>45638</v>
      </c>
      <c r="N4665" s="115"/>
      <c r="O4665" s="115" t="s">
        <v>1793</v>
      </c>
      <c r="P4665" s="115">
        <f t="shared" si="223"/>
        <v>12</v>
      </c>
      <c r="Q4665" s="115">
        <f t="shared" si="224"/>
        <v>2024</v>
      </c>
      <c r="R4665" s="115"/>
      <c r="S4665" s="115" t="str">
        <f t="shared" si="221"/>
        <v>TMT</v>
      </c>
      <c r="T4665" s="115" t="str">
        <f>IFERROR(VLOOKUP(S4665,[1]LOKASI!$B$4:$D$19,2,0),"-")</f>
        <v>DISTRIK II</v>
      </c>
      <c r="U4665" s="216"/>
      <c r="V4665" s="216"/>
      <c r="W4665" s="215"/>
    </row>
    <row r="4666" spans="2:23" ht="69.75" hidden="1" customHeight="1" x14ac:dyDescent="0.35">
      <c r="B4666" s="115">
        <f t="shared" si="222"/>
        <v>4661</v>
      </c>
      <c r="C4666" s="115" t="s">
        <v>1300</v>
      </c>
      <c r="D4666" s="116" t="s">
        <v>7932</v>
      </c>
      <c r="E4666" s="117"/>
      <c r="F4666" s="118"/>
      <c r="G4666" s="214">
        <v>2</v>
      </c>
      <c r="H4666" s="214">
        <v>2</v>
      </c>
      <c r="I4666" s="214"/>
      <c r="J4666" s="214"/>
      <c r="K4666" s="217">
        <v>45638</v>
      </c>
      <c r="L4666" s="217">
        <v>45638</v>
      </c>
      <c r="M4666" s="217">
        <v>45638</v>
      </c>
      <c r="N4666" s="115"/>
      <c r="O4666" s="115" t="s">
        <v>7682</v>
      </c>
      <c r="P4666" s="115">
        <f t="shared" si="223"/>
        <v>12</v>
      </c>
      <c r="Q4666" s="115">
        <f t="shared" si="224"/>
        <v>2024</v>
      </c>
      <c r="R4666" s="115"/>
      <c r="S4666" s="115" t="str">
        <f t="shared" si="221"/>
        <v>TSM</v>
      </c>
      <c r="T4666" s="115" t="str">
        <f>IFERROR(VLOOKUP(S4666,[1]LOKASI!$B$4:$D$19,2,0),"-")</f>
        <v>DISTRIK III</v>
      </c>
      <c r="U4666" s="216"/>
      <c r="V4666" s="216"/>
      <c r="W4666" s="215"/>
    </row>
    <row r="4667" spans="2:23" ht="69.75" hidden="1" customHeight="1" x14ac:dyDescent="0.35">
      <c r="B4667" s="115">
        <f t="shared" si="222"/>
        <v>4662</v>
      </c>
      <c r="C4667" s="115" t="s">
        <v>1755</v>
      </c>
      <c r="D4667" s="185" t="s">
        <v>7933</v>
      </c>
      <c r="E4667" s="186"/>
      <c r="F4667" s="187"/>
      <c r="G4667" s="214">
        <v>1</v>
      </c>
      <c r="H4667" s="214"/>
      <c r="I4667" s="214">
        <v>1</v>
      </c>
      <c r="J4667" s="214"/>
      <c r="K4667" s="217">
        <v>45639</v>
      </c>
      <c r="L4667" s="217">
        <v>45639</v>
      </c>
      <c r="M4667" s="217">
        <v>45639</v>
      </c>
      <c r="N4667" s="115"/>
      <c r="O4667" s="115" t="s">
        <v>1048</v>
      </c>
      <c r="P4667" s="115">
        <f t="shared" si="223"/>
        <v>12</v>
      </c>
      <c r="Q4667" s="115">
        <f t="shared" si="224"/>
        <v>2024</v>
      </c>
      <c r="R4667" s="115"/>
      <c r="S4667" s="115" t="str">
        <f t="shared" si="221"/>
        <v>TLJ</v>
      </c>
      <c r="T4667" s="115" t="str">
        <f>IFERROR(VLOOKUP(S4667,[1]LOKASI!$B$4:$D$19,2,0),"-")</f>
        <v>DISTRIK I</v>
      </c>
      <c r="U4667" s="216"/>
      <c r="V4667" s="216"/>
      <c r="W4667" s="215"/>
    </row>
    <row r="4668" spans="2:23" ht="69.75" hidden="1" customHeight="1" x14ac:dyDescent="0.35">
      <c r="B4668" s="115">
        <f t="shared" si="222"/>
        <v>4663</v>
      </c>
      <c r="C4668" s="115" t="s">
        <v>1755</v>
      </c>
      <c r="D4668" s="116" t="s">
        <v>7934</v>
      </c>
      <c r="E4668" s="117"/>
      <c r="F4668" s="118"/>
      <c r="G4668" s="214">
        <v>1</v>
      </c>
      <c r="H4668" s="214">
        <v>1</v>
      </c>
      <c r="I4668" s="214"/>
      <c r="J4668" s="214"/>
      <c r="K4668" s="217">
        <v>45639</v>
      </c>
      <c r="L4668" s="217">
        <v>45639</v>
      </c>
      <c r="M4668" s="217">
        <v>45639</v>
      </c>
      <c r="N4668" s="115"/>
      <c r="O4668" s="115" t="s">
        <v>1348</v>
      </c>
      <c r="P4668" s="115">
        <f t="shared" si="223"/>
        <v>12</v>
      </c>
      <c r="Q4668" s="115">
        <f t="shared" si="224"/>
        <v>2024</v>
      </c>
      <c r="R4668" s="115"/>
      <c r="S4668" s="115" t="str">
        <f t="shared" si="221"/>
        <v xml:space="preserve">SP </v>
      </c>
      <c r="T4668" s="115" t="str">
        <f>IFERROR(VLOOKUP(S4668,[1]LOKASI!$B$4:$D$19,2,0),"-")</f>
        <v>-</v>
      </c>
      <c r="U4668" s="216"/>
      <c r="V4668" s="216"/>
      <c r="W4668" s="215"/>
    </row>
    <row r="4669" spans="2:23" ht="69.75" hidden="1" customHeight="1" x14ac:dyDescent="0.35">
      <c r="B4669" s="115">
        <f t="shared" si="222"/>
        <v>4664</v>
      </c>
      <c r="C4669" s="115" t="s">
        <v>1300</v>
      </c>
      <c r="D4669" s="185" t="s">
        <v>7935</v>
      </c>
      <c r="E4669" s="186"/>
      <c r="F4669" s="187"/>
      <c r="G4669" s="214">
        <v>1</v>
      </c>
      <c r="H4669" s="214">
        <v>1</v>
      </c>
      <c r="I4669" s="214"/>
      <c r="J4669" s="214"/>
      <c r="K4669" s="217">
        <v>45639</v>
      </c>
      <c r="L4669" s="217">
        <v>45639</v>
      </c>
      <c r="M4669" s="217">
        <v>45639</v>
      </c>
      <c r="N4669" s="115"/>
      <c r="O4669" s="115" t="s">
        <v>7682</v>
      </c>
      <c r="P4669" s="115">
        <f t="shared" si="223"/>
        <v>12</v>
      </c>
      <c r="Q4669" s="115">
        <f t="shared" si="224"/>
        <v>2024</v>
      </c>
      <c r="R4669" s="115"/>
      <c r="S4669" s="115" t="str">
        <f t="shared" si="221"/>
        <v>TSM</v>
      </c>
      <c r="T4669" s="115" t="str">
        <f>IFERROR(VLOOKUP(S4669,[1]LOKASI!$B$4:$D$19,2,0),"-")</f>
        <v>DISTRIK III</v>
      </c>
      <c r="U4669" s="216"/>
      <c r="V4669" s="216"/>
      <c r="W4669" s="215"/>
    </row>
    <row r="4670" spans="2:23" ht="69.75" hidden="1" customHeight="1" x14ac:dyDescent="0.35">
      <c r="B4670" s="115">
        <f t="shared" si="222"/>
        <v>4665</v>
      </c>
      <c r="C4670" s="115" t="s">
        <v>1755</v>
      </c>
      <c r="D4670" s="116" t="s">
        <v>7936</v>
      </c>
      <c r="E4670" s="117"/>
      <c r="F4670" s="118"/>
      <c r="G4670" s="214">
        <v>1</v>
      </c>
      <c r="H4670" s="214"/>
      <c r="I4670" s="214"/>
      <c r="J4670" s="214">
        <v>24</v>
      </c>
      <c r="K4670" s="217">
        <v>45639</v>
      </c>
      <c r="L4670" s="217">
        <v>45639</v>
      </c>
      <c r="M4670" s="217">
        <v>45639</v>
      </c>
      <c r="N4670" s="115"/>
      <c r="O4670" s="115" t="s">
        <v>2596</v>
      </c>
      <c r="P4670" s="115">
        <f t="shared" si="223"/>
        <v>12</v>
      </c>
      <c r="Q4670" s="115">
        <f t="shared" si="224"/>
        <v>2024</v>
      </c>
      <c r="R4670" s="115"/>
      <c r="S4670" s="115" t="str">
        <f t="shared" si="221"/>
        <v>PDW</v>
      </c>
      <c r="T4670" s="115" t="str">
        <f>IFERROR(VLOOKUP(S4670,[1]LOKASI!$B$4:$D$19,2,0),"-")</f>
        <v>-</v>
      </c>
      <c r="U4670" s="216"/>
      <c r="V4670" s="216"/>
      <c r="W4670" s="215"/>
    </row>
    <row r="4671" spans="2:23" ht="69.75" hidden="1" customHeight="1" x14ac:dyDescent="0.35">
      <c r="B4671" s="115">
        <f t="shared" si="222"/>
        <v>4666</v>
      </c>
      <c r="C4671" s="115" t="s">
        <v>1755</v>
      </c>
      <c r="D4671" s="185" t="s">
        <v>7937</v>
      </c>
      <c r="E4671" s="186"/>
      <c r="F4671" s="187"/>
      <c r="G4671" s="214"/>
      <c r="H4671" s="214"/>
      <c r="I4671" s="214"/>
      <c r="J4671" s="214"/>
      <c r="K4671" s="217">
        <v>45614</v>
      </c>
      <c r="L4671" s="217">
        <v>45614</v>
      </c>
      <c r="M4671" s="217">
        <v>45640</v>
      </c>
      <c r="N4671" s="115"/>
      <c r="O4671" s="115" t="s">
        <v>1392</v>
      </c>
      <c r="P4671" s="115">
        <f t="shared" si="223"/>
        <v>12</v>
      </c>
      <c r="Q4671" s="115">
        <f t="shared" si="224"/>
        <v>2024</v>
      </c>
      <c r="R4671" s="115"/>
      <c r="S4671" s="115" t="str">
        <f t="shared" si="221"/>
        <v xml:space="preserve">SP </v>
      </c>
      <c r="T4671" s="115" t="str">
        <f>IFERROR(VLOOKUP(S4671,[1]LOKASI!$B$4:$D$19,2,0),"-")</f>
        <v>-</v>
      </c>
      <c r="U4671" s="216"/>
      <c r="V4671" s="216"/>
      <c r="W4671" s="215"/>
    </row>
    <row r="4672" spans="2:23" ht="69.75" hidden="1" customHeight="1" x14ac:dyDescent="0.35">
      <c r="B4672" s="115">
        <f t="shared" si="222"/>
        <v>4667</v>
      </c>
      <c r="C4672" s="115" t="s">
        <v>1755</v>
      </c>
      <c r="D4672" s="185" t="s">
        <v>7938</v>
      </c>
      <c r="E4672" s="186"/>
      <c r="F4672" s="187"/>
      <c r="G4672" s="214"/>
      <c r="H4672" s="214"/>
      <c r="I4672" s="214"/>
      <c r="J4672" s="214"/>
      <c r="K4672" s="217">
        <v>45582</v>
      </c>
      <c r="L4672" s="217">
        <v>45582</v>
      </c>
      <c r="M4672" s="217">
        <v>45640</v>
      </c>
      <c r="N4672" s="115"/>
      <c r="O4672" s="115" t="s">
        <v>1535</v>
      </c>
      <c r="P4672" s="115">
        <f t="shared" si="223"/>
        <v>12</v>
      </c>
      <c r="Q4672" s="115">
        <f t="shared" si="224"/>
        <v>2024</v>
      </c>
      <c r="R4672" s="115"/>
      <c r="S4672" s="115" t="str">
        <f t="shared" ref="S4672:S4735" si="225">IF(C4672="TRUNKLINE",LEFT(O4672,14),IF(C4672="PIPING",LEFT(O4672,13),LEFT(O4672,3)))</f>
        <v xml:space="preserve">SP </v>
      </c>
      <c r="T4672" s="115" t="str">
        <f>IFERROR(VLOOKUP(S4672,[1]LOKASI!$B$4:$D$19,2,0),"-")</f>
        <v>-</v>
      </c>
      <c r="U4672" s="216"/>
      <c r="V4672" s="216"/>
      <c r="W4672" s="215"/>
    </row>
    <row r="4673" spans="2:23" ht="69.75" hidden="1" customHeight="1" x14ac:dyDescent="0.35">
      <c r="B4673" s="115">
        <f t="shared" si="222"/>
        <v>4668</v>
      </c>
      <c r="C4673" s="115" t="s">
        <v>1755</v>
      </c>
      <c r="D4673" s="185" t="s">
        <v>7939</v>
      </c>
      <c r="E4673" s="186"/>
      <c r="F4673" s="187"/>
      <c r="G4673" s="214"/>
      <c r="H4673" s="214"/>
      <c r="I4673" s="214"/>
      <c r="J4673" s="214"/>
      <c r="K4673" s="217">
        <v>45600</v>
      </c>
      <c r="L4673" s="217">
        <v>45600</v>
      </c>
      <c r="M4673" s="217">
        <v>45640</v>
      </c>
      <c r="N4673" s="115"/>
      <c r="O4673" s="115" t="s">
        <v>1535</v>
      </c>
      <c r="P4673" s="115">
        <f t="shared" si="223"/>
        <v>12</v>
      </c>
      <c r="Q4673" s="115">
        <f t="shared" si="224"/>
        <v>2024</v>
      </c>
      <c r="R4673" s="115"/>
      <c r="S4673" s="115" t="str">
        <f t="shared" si="225"/>
        <v xml:space="preserve">SP </v>
      </c>
      <c r="T4673" s="115" t="str">
        <f>IFERROR(VLOOKUP(S4673,[1]LOKASI!$B$4:$D$19,2,0),"-")</f>
        <v>-</v>
      </c>
      <c r="U4673" s="216"/>
      <c r="V4673" s="216"/>
      <c r="W4673" s="215"/>
    </row>
    <row r="4674" spans="2:23" ht="69.75" hidden="1" customHeight="1" x14ac:dyDescent="0.35">
      <c r="B4674" s="115">
        <f t="shared" si="222"/>
        <v>4669</v>
      </c>
      <c r="C4674" s="115" t="s">
        <v>1755</v>
      </c>
      <c r="D4674" s="116" t="s">
        <v>7940</v>
      </c>
      <c r="E4674" s="117"/>
      <c r="F4674" s="118"/>
      <c r="G4674" s="214">
        <v>1</v>
      </c>
      <c r="H4674" s="214"/>
      <c r="I4674" s="214"/>
      <c r="J4674" s="214">
        <v>36</v>
      </c>
      <c r="K4674" s="217">
        <v>45640</v>
      </c>
      <c r="L4674" s="217">
        <v>45640</v>
      </c>
      <c r="M4674" s="217">
        <v>45640</v>
      </c>
      <c r="N4674" s="115"/>
      <c r="O4674" s="115" t="s">
        <v>1862</v>
      </c>
      <c r="P4674" s="115">
        <f t="shared" si="223"/>
        <v>12</v>
      </c>
      <c r="Q4674" s="115">
        <f t="shared" si="224"/>
        <v>2024</v>
      </c>
      <c r="R4674" s="115"/>
      <c r="S4674" s="115" t="str">
        <f t="shared" si="225"/>
        <v>OGN</v>
      </c>
      <c r="T4674" s="115" t="str">
        <f>IFERROR(VLOOKUP(S4674,[1]LOKASI!$B$4:$D$19,2,0),"-")</f>
        <v>DISTRIK II</v>
      </c>
      <c r="U4674" s="216"/>
      <c r="V4674" s="216"/>
      <c r="W4674" s="215"/>
    </row>
    <row r="4675" spans="2:23" ht="69.75" hidden="1" customHeight="1" x14ac:dyDescent="0.35">
      <c r="B4675" s="115">
        <f t="shared" si="222"/>
        <v>4670</v>
      </c>
      <c r="C4675" s="115" t="s">
        <v>2301</v>
      </c>
      <c r="D4675" s="116" t="s">
        <v>7941</v>
      </c>
      <c r="E4675" s="117"/>
      <c r="F4675" s="118"/>
      <c r="G4675" s="214">
        <v>1</v>
      </c>
      <c r="H4675" s="214"/>
      <c r="I4675" s="214">
        <v>1</v>
      </c>
      <c r="J4675" s="214"/>
      <c r="K4675" s="217">
        <v>45640</v>
      </c>
      <c r="L4675" s="217">
        <v>45640</v>
      </c>
      <c r="M4675" s="217">
        <v>45640</v>
      </c>
      <c r="N4675" s="115"/>
      <c r="O4675" s="115" t="s">
        <v>1348</v>
      </c>
      <c r="P4675" s="115">
        <f t="shared" si="223"/>
        <v>12</v>
      </c>
      <c r="Q4675" s="115">
        <f t="shared" si="224"/>
        <v>2024</v>
      </c>
      <c r="R4675" s="115"/>
      <c r="S4675" s="115" t="str">
        <f t="shared" si="225"/>
        <v>SP BRG D</v>
      </c>
      <c r="T4675" s="115" t="str">
        <f>IFERROR(VLOOKUP(S4675,[1]LOKASI!$B$4:$D$19,2,0),"-")</f>
        <v>-</v>
      </c>
      <c r="U4675" s="216"/>
      <c r="V4675" s="216"/>
      <c r="W4675" s="215"/>
    </row>
    <row r="4676" spans="2:23" ht="69.75" hidden="1" customHeight="1" x14ac:dyDescent="0.35">
      <c r="B4676" s="115">
        <f t="shared" si="222"/>
        <v>4671</v>
      </c>
      <c r="C4676" s="115" t="s">
        <v>1300</v>
      </c>
      <c r="D4676" s="185" t="s">
        <v>7942</v>
      </c>
      <c r="E4676" s="186"/>
      <c r="F4676" s="187"/>
      <c r="G4676" s="214">
        <v>1</v>
      </c>
      <c r="H4676" s="214"/>
      <c r="I4676" s="214">
        <v>1</v>
      </c>
      <c r="J4676" s="214"/>
      <c r="K4676" s="217">
        <v>45640</v>
      </c>
      <c r="L4676" s="217">
        <v>45640</v>
      </c>
      <c r="M4676" s="217">
        <v>45640</v>
      </c>
      <c r="N4676" s="115"/>
      <c r="O4676" s="115" t="s">
        <v>7682</v>
      </c>
      <c r="P4676" s="115">
        <f t="shared" si="223"/>
        <v>12</v>
      </c>
      <c r="Q4676" s="115">
        <f t="shared" si="224"/>
        <v>2024</v>
      </c>
      <c r="R4676" s="115"/>
      <c r="S4676" s="115" t="str">
        <f t="shared" si="225"/>
        <v>TSM</v>
      </c>
      <c r="T4676" s="115" t="str">
        <f>IFERROR(VLOOKUP(S4676,[1]LOKASI!$B$4:$D$19,2,0),"-")</f>
        <v>DISTRIK III</v>
      </c>
      <c r="U4676" s="216"/>
      <c r="V4676" s="216"/>
      <c r="W4676" s="215"/>
    </row>
    <row r="4677" spans="2:23" ht="69.75" hidden="1" customHeight="1" x14ac:dyDescent="0.35">
      <c r="B4677" s="115">
        <f t="shared" si="222"/>
        <v>4672</v>
      </c>
      <c r="C4677" s="115" t="s">
        <v>1755</v>
      </c>
      <c r="D4677" s="116" t="s">
        <v>7943</v>
      </c>
      <c r="E4677" s="117"/>
      <c r="F4677" s="118"/>
      <c r="G4677" s="214">
        <v>1</v>
      </c>
      <c r="H4677" s="214"/>
      <c r="I4677" s="214"/>
      <c r="J4677" s="214">
        <v>12</v>
      </c>
      <c r="K4677" s="217">
        <v>45643</v>
      </c>
      <c r="L4677" s="217">
        <v>45643</v>
      </c>
      <c r="M4677" s="217">
        <v>45643</v>
      </c>
      <c r="N4677" s="115"/>
      <c r="O4677" s="115" t="s">
        <v>1163</v>
      </c>
      <c r="P4677" s="115">
        <f t="shared" si="223"/>
        <v>12</v>
      </c>
      <c r="Q4677" s="115">
        <f t="shared" si="224"/>
        <v>2024</v>
      </c>
      <c r="R4677" s="115"/>
      <c r="S4677" s="115" t="str">
        <f t="shared" si="225"/>
        <v>TLJ</v>
      </c>
      <c r="T4677" s="115" t="str">
        <f>IFERROR(VLOOKUP(S4677,[1]LOKASI!$B$4:$D$19,2,0),"-")</f>
        <v>DISTRIK I</v>
      </c>
      <c r="U4677" s="216"/>
      <c r="V4677" s="216"/>
      <c r="W4677" s="215"/>
    </row>
    <row r="4678" spans="2:23" ht="69.75" hidden="1" customHeight="1" x14ac:dyDescent="0.35">
      <c r="B4678" s="115">
        <f t="shared" si="222"/>
        <v>4673</v>
      </c>
      <c r="C4678" s="115" t="s">
        <v>1755</v>
      </c>
      <c r="D4678" s="116" t="s">
        <v>7944</v>
      </c>
      <c r="E4678" s="117"/>
      <c r="F4678" s="118"/>
      <c r="G4678" s="214">
        <v>1</v>
      </c>
      <c r="H4678" s="214"/>
      <c r="I4678" s="214"/>
      <c r="J4678" s="214">
        <v>12</v>
      </c>
      <c r="K4678" s="217">
        <v>45643</v>
      </c>
      <c r="L4678" s="217">
        <v>45643</v>
      </c>
      <c r="M4678" s="217">
        <v>45643</v>
      </c>
      <c r="N4678" s="115"/>
      <c r="O4678" s="115" t="s">
        <v>2596</v>
      </c>
      <c r="P4678" s="115">
        <f t="shared" si="223"/>
        <v>12</v>
      </c>
      <c r="Q4678" s="115">
        <f t="shared" si="224"/>
        <v>2024</v>
      </c>
      <c r="R4678" s="115"/>
      <c r="S4678" s="115" t="str">
        <f t="shared" si="225"/>
        <v>PDW</v>
      </c>
      <c r="T4678" s="115" t="str">
        <f>IFERROR(VLOOKUP(S4678,[1]LOKASI!$B$4:$D$19,2,0),"-")</f>
        <v>-</v>
      </c>
      <c r="U4678" s="216"/>
      <c r="V4678" s="216"/>
      <c r="W4678" s="215"/>
    </row>
    <row r="4679" spans="2:23" ht="69.75" hidden="1" customHeight="1" x14ac:dyDescent="0.35">
      <c r="B4679" s="115">
        <f t="shared" si="222"/>
        <v>4674</v>
      </c>
      <c r="C4679" s="115" t="s">
        <v>1300</v>
      </c>
      <c r="D4679" s="116" t="s">
        <v>7945</v>
      </c>
      <c r="E4679" s="117"/>
      <c r="F4679" s="118"/>
      <c r="G4679" s="214">
        <v>1</v>
      </c>
      <c r="H4679" s="214"/>
      <c r="I4679" s="214">
        <v>1</v>
      </c>
      <c r="J4679" s="214"/>
      <c r="K4679" s="217">
        <v>45643</v>
      </c>
      <c r="L4679" s="217">
        <v>45643</v>
      </c>
      <c r="M4679" s="217">
        <v>45643</v>
      </c>
      <c r="N4679" s="115"/>
      <c r="O4679" s="115" t="s">
        <v>7682</v>
      </c>
      <c r="P4679" s="115">
        <f t="shared" si="223"/>
        <v>12</v>
      </c>
      <c r="Q4679" s="115">
        <f t="shared" si="224"/>
        <v>2024</v>
      </c>
      <c r="R4679" s="115"/>
      <c r="S4679" s="115" t="str">
        <f t="shared" si="225"/>
        <v>TSM</v>
      </c>
      <c r="T4679" s="115" t="str">
        <f>IFERROR(VLOOKUP(S4679,[1]LOKASI!$B$4:$D$19,2,0),"-")</f>
        <v>DISTRIK III</v>
      </c>
      <c r="U4679" s="216"/>
      <c r="V4679" s="216"/>
      <c r="W4679" s="215"/>
    </row>
    <row r="4680" spans="2:23" ht="69.75" hidden="1" customHeight="1" x14ac:dyDescent="0.35">
      <c r="B4680" s="115">
        <f t="shared" ref="B4680:B4722" si="226">B4679+1</f>
        <v>4675</v>
      </c>
      <c r="C4680" s="115" t="s">
        <v>1755</v>
      </c>
      <c r="D4680" s="185" t="s">
        <v>7946</v>
      </c>
      <c r="E4680" s="186"/>
      <c r="F4680" s="187"/>
      <c r="G4680" s="214">
        <v>1</v>
      </c>
      <c r="H4680" s="214"/>
      <c r="I4680" s="214"/>
      <c r="J4680" s="214">
        <v>12</v>
      </c>
      <c r="K4680" s="217">
        <v>45644</v>
      </c>
      <c r="L4680" s="217">
        <v>45644</v>
      </c>
      <c r="M4680" s="217">
        <v>45644</v>
      </c>
      <c r="N4680" s="115"/>
      <c r="O4680" s="115" t="s">
        <v>1622</v>
      </c>
      <c r="P4680" s="115">
        <f t="shared" si="223"/>
        <v>12</v>
      </c>
      <c r="Q4680" s="115">
        <f t="shared" si="224"/>
        <v>2024</v>
      </c>
      <c r="R4680" s="115"/>
      <c r="S4680" s="115" t="str">
        <f t="shared" si="225"/>
        <v>TLJ</v>
      </c>
      <c r="T4680" s="115" t="str">
        <f>IFERROR(VLOOKUP(S4680,[1]LOKASI!$B$4:$D$19,2,0),"-")</f>
        <v>DISTRIK I</v>
      </c>
      <c r="U4680" s="216"/>
      <c r="V4680" s="216"/>
      <c r="W4680" s="215"/>
    </row>
    <row r="4681" spans="2:23" ht="69.75" hidden="1" customHeight="1" x14ac:dyDescent="0.35">
      <c r="B4681" s="115">
        <f t="shared" si="226"/>
        <v>4676</v>
      </c>
      <c r="C4681" s="115" t="s">
        <v>1755</v>
      </c>
      <c r="D4681" s="116" t="s">
        <v>7947</v>
      </c>
      <c r="E4681" s="117"/>
      <c r="F4681" s="118"/>
      <c r="G4681" s="214">
        <v>1</v>
      </c>
      <c r="H4681" s="214"/>
      <c r="I4681" s="214"/>
      <c r="J4681" s="214">
        <v>12</v>
      </c>
      <c r="K4681" s="217">
        <v>45644</v>
      </c>
      <c r="L4681" s="217">
        <v>45644</v>
      </c>
      <c r="M4681" s="217">
        <v>45644</v>
      </c>
      <c r="N4681" s="115"/>
      <c r="O4681" s="115" t="s">
        <v>648</v>
      </c>
      <c r="P4681" s="115">
        <f t="shared" si="223"/>
        <v>12</v>
      </c>
      <c r="Q4681" s="115">
        <f t="shared" si="224"/>
        <v>2024</v>
      </c>
      <c r="R4681" s="115"/>
      <c r="S4681" s="115" t="str">
        <f t="shared" si="225"/>
        <v>TLJ</v>
      </c>
      <c r="T4681" s="115" t="str">
        <f>IFERROR(VLOOKUP(S4681,[1]LOKASI!$B$4:$D$19,2,0),"-")</f>
        <v>DISTRIK I</v>
      </c>
      <c r="U4681" s="216"/>
      <c r="V4681" s="216"/>
      <c r="W4681" s="215"/>
    </row>
    <row r="4682" spans="2:23" ht="69.75" hidden="1" customHeight="1" x14ac:dyDescent="0.35">
      <c r="B4682" s="115">
        <f t="shared" si="226"/>
        <v>4677</v>
      </c>
      <c r="C4682" s="115" t="s">
        <v>1300</v>
      </c>
      <c r="D4682" s="116" t="s">
        <v>7948</v>
      </c>
      <c r="E4682" s="117"/>
      <c r="F4682" s="118"/>
      <c r="G4682" s="214">
        <v>1</v>
      </c>
      <c r="H4682" s="214"/>
      <c r="I4682" s="214">
        <v>1</v>
      </c>
      <c r="J4682" s="214"/>
      <c r="K4682" s="217">
        <v>45644</v>
      </c>
      <c r="L4682" s="217">
        <v>45644</v>
      </c>
      <c r="M4682" s="217">
        <v>45644</v>
      </c>
      <c r="N4682" s="115"/>
      <c r="O4682" s="115" t="s">
        <v>7682</v>
      </c>
      <c r="P4682" s="115">
        <f t="shared" si="223"/>
        <v>12</v>
      </c>
      <c r="Q4682" s="115">
        <f t="shared" si="224"/>
        <v>2024</v>
      </c>
      <c r="R4682" s="115"/>
      <c r="S4682" s="115" t="str">
        <f t="shared" si="225"/>
        <v>TSM</v>
      </c>
      <c r="T4682" s="115" t="str">
        <f>IFERROR(VLOOKUP(S4682,[1]LOKASI!$B$4:$D$19,2,0),"-")</f>
        <v>DISTRIK III</v>
      </c>
      <c r="U4682" s="216"/>
      <c r="V4682" s="216"/>
      <c r="W4682" s="215"/>
    </row>
    <row r="4683" spans="2:23" ht="69.75" hidden="1" customHeight="1" x14ac:dyDescent="0.35">
      <c r="B4683" s="115">
        <f t="shared" si="226"/>
        <v>4678</v>
      </c>
      <c r="C4683" s="115" t="s">
        <v>1755</v>
      </c>
      <c r="D4683" s="116" t="s">
        <v>7949</v>
      </c>
      <c r="E4683" s="117"/>
      <c r="F4683" s="118"/>
      <c r="G4683" s="214">
        <v>1</v>
      </c>
      <c r="H4683" s="214"/>
      <c r="I4683" s="214"/>
      <c r="J4683" s="214">
        <v>12</v>
      </c>
      <c r="K4683" s="217">
        <v>45645</v>
      </c>
      <c r="L4683" s="217">
        <v>45645</v>
      </c>
      <c r="M4683" s="217">
        <v>45645</v>
      </c>
      <c r="N4683" s="115"/>
      <c r="O4683" s="115" t="s">
        <v>1518</v>
      </c>
      <c r="P4683" s="115">
        <f t="shared" si="223"/>
        <v>12</v>
      </c>
      <c r="Q4683" s="115">
        <f t="shared" si="224"/>
        <v>2024</v>
      </c>
      <c r="R4683" s="115"/>
      <c r="S4683" s="115" t="str">
        <f t="shared" si="225"/>
        <v>PMB</v>
      </c>
      <c r="T4683" s="115" t="str">
        <f>IFERROR(VLOOKUP(S4683,[1]LOKASI!$B$4:$D$19,2,0),"-")</f>
        <v>DISTRIK I</v>
      </c>
      <c r="U4683" s="216"/>
      <c r="V4683" s="216"/>
      <c r="W4683" s="215"/>
    </row>
    <row r="4684" spans="2:23" ht="69.75" hidden="1" customHeight="1" x14ac:dyDescent="0.35">
      <c r="B4684" s="115">
        <f t="shared" si="226"/>
        <v>4679</v>
      </c>
      <c r="C4684" s="115" t="s">
        <v>1755</v>
      </c>
      <c r="D4684" s="116" t="s">
        <v>7950</v>
      </c>
      <c r="E4684" s="117"/>
      <c r="F4684" s="118"/>
      <c r="G4684" s="214">
        <v>1</v>
      </c>
      <c r="H4684" s="214"/>
      <c r="I4684" s="214"/>
      <c r="J4684" s="214">
        <v>12</v>
      </c>
      <c r="K4684" s="217">
        <v>45645</v>
      </c>
      <c r="L4684" s="217">
        <v>45645</v>
      </c>
      <c r="M4684" s="217">
        <v>45645</v>
      </c>
      <c r="N4684" s="115"/>
      <c r="O4684" s="115" t="s">
        <v>1040</v>
      </c>
      <c r="P4684" s="115">
        <f t="shared" si="223"/>
        <v>12</v>
      </c>
      <c r="Q4684" s="115">
        <f t="shared" si="224"/>
        <v>2024</v>
      </c>
      <c r="R4684" s="115"/>
      <c r="S4684" s="115" t="str">
        <f t="shared" si="225"/>
        <v>TLJ</v>
      </c>
      <c r="T4684" s="115" t="str">
        <f>IFERROR(VLOOKUP(S4684,[1]LOKASI!$B$4:$D$19,2,0),"-")</f>
        <v>DISTRIK I</v>
      </c>
      <c r="U4684" s="216"/>
      <c r="V4684" s="216"/>
      <c r="W4684" s="215"/>
    </row>
    <row r="4685" spans="2:23" ht="69.75" hidden="1" customHeight="1" x14ac:dyDescent="0.35">
      <c r="B4685" s="115">
        <f t="shared" si="226"/>
        <v>4680</v>
      </c>
      <c r="C4685" s="115" t="s">
        <v>1755</v>
      </c>
      <c r="D4685" s="116" t="s">
        <v>7951</v>
      </c>
      <c r="E4685" s="117"/>
      <c r="F4685" s="118"/>
      <c r="G4685" s="214">
        <v>1</v>
      </c>
      <c r="H4685" s="214"/>
      <c r="I4685" s="214"/>
      <c r="J4685" s="214">
        <v>12</v>
      </c>
      <c r="K4685" s="217">
        <v>45645</v>
      </c>
      <c r="L4685" s="217">
        <v>45645</v>
      </c>
      <c r="M4685" s="217">
        <v>45645</v>
      </c>
      <c r="N4685" s="115"/>
      <c r="O4685" s="115" t="s">
        <v>1054</v>
      </c>
      <c r="P4685" s="115">
        <f t="shared" ref="P4685:P4748" si="227">MONTH(M4685)</f>
        <v>12</v>
      </c>
      <c r="Q4685" s="115">
        <f t="shared" ref="Q4685:Q4748" si="228">YEAR(M4685)</f>
        <v>2024</v>
      </c>
      <c r="R4685" s="115"/>
      <c r="S4685" s="115" t="str">
        <f t="shared" si="225"/>
        <v>TLJ</v>
      </c>
      <c r="T4685" s="115" t="str">
        <f>IFERROR(VLOOKUP(S4685,[1]LOKASI!$B$4:$D$19,2,0),"-")</f>
        <v>DISTRIK I</v>
      </c>
      <c r="U4685" s="216"/>
      <c r="V4685" s="216"/>
      <c r="W4685" s="215"/>
    </row>
    <row r="4686" spans="2:23" ht="69.75" hidden="1" customHeight="1" x14ac:dyDescent="0.35">
      <c r="B4686" s="115">
        <f t="shared" si="226"/>
        <v>4681</v>
      </c>
      <c r="C4686" s="115" t="s">
        <v>1755</v>
      </c>
      <c r="D4686" s="116" t="s">
        <v>7952</v>
      </c>
      <c r="E4686" s="117"/>
      <c r="F4686" s="118"/>
      <c r="G4686" s="214">
        <v>1</v>
      </c>
      <c r="H4686" s="214"/>
      <c r="I4686" s="214"/>
      <c r="J4686" s="214">
        <v>24</v>
      </c>
      <c r="K4686" s="217">
        <v>45646</v>
      </c>
      <c r="L4686" s="217">
        <v>45646</v>
      </c>
      <c r="M4686" s="217">
        <v>45646</v>
      </c>
      <c r="N4686" s="115"/>
      <c r="O4686" s="115" t="s">
        <v>648</v>
      </c>
      <c r="P4686" s="115">
        <f t="shared" si="227"/>
        <v>12</v>
      </c>
      <c r="Q4686" s="115">
        <f t="shared" si="228"/>
        <v>2024</v>
      </c>
      <c r="R4686" s="115"/>
      <c r="S4686" s="115" t="str">
        <f t="shared" si="225"/>
        <v>TLJ</v>
      </c>
      <c r="T4686" s="115" t="str">
        <f>IFERROR(VLOOKUP(S4686,[1]LOKASI!$B$4:$D$19,2,0),"-")</f>
        <v>DISTRIK I</v>
      </c>
      <c r="U4686" s="216"/>
      <c r="V4686" s="216"/>
      <c r="W4686" s="215"/>
    </row>
    <row r="4687" spans="2:23" ht="69.75" hidden="1" customHeight="1" x14ac:dyDescent="0.35">
      <c r="B4687" s="115">
        <f t="shared" si="226"/>
        <v>4682</v>
      </c>
      <c r="C4687" s="115" t="s">
        <v>1300</v>
      </c>
      <c r="D4687" s="116" t="s">
        <v>7953</v>
      </c>
      <c r="E4687" s="117"/>
      <c r="F4687" s="118"/>
      <c r="G4687" s="214">
        <v>3</v>
      </c>
      <c r="H4687" s="214">
        <v>2</v>
      </c>
      <c r="I4687" s="214">
        <v>1</v>
      </c>
      <c r="J4687" s="214"/>
      <c r="K4687" s="217">
        <v>45646</v>
      </c>
      <c r="L4687" s="217">
        <v>45646</v>
      </c>
      <c r="M4687" s="217">
        <v>45646</v>
      </c>
      <c r="N4687" s="115"/>
      <c r="O4687" s="115" t="s">
        <v>7682</v>
      </c>
      <c r="P4687" s="115">
        <f t="shared" si="227"/>
        <v>12</v>
      </c>
      <c r="Q4687" s="115">
        <f t="shared" si="228"/>
        <v>2024</v>
      </c>
      <c r="R4687" s="115"/>
      <c r="S4687" s="115" t="str">
        <f t="shared" si="225"/>
        <v>TSM</v>
      </c>
      <c r="T4687" s="115" t="str">
        <f>IFERROR(VLOOKUP(S4687,[1]LOKASI!$B$4:$D$19,2,0),"-")</f>
        <v>DISTRIK III</v>
      </c>
      <c r="U4687" s="216"/>
      <c r="V4687" s="216"/>
      <c r="W4687" s="215"/>
    </row>
    <row r="4688" spans="2:23" ht="69.75" hidden="1" customHeight="1" x14ac:dyDescent="0.35">
      <c r="B4688" s="115">
        <f t="shared" si="226"/>
        <v>4683</v>
      </c>
      <c r="C4688" s="115" t="s">
        <v>1755</v>
      </c>
      <c r="D4688" s="116" t="s">
        <v>7954</v>
      </c>
      <c r="E4688" s="117"/>
      <c r="F4688" s="118"/>
      <c r="G4688" s="214">
        <v>1</v>
      </c>
      <c r="H4688" s="214"/>
      <c r="I4688" s="214"/>
      <c r="J4688" s="214">
        <v>24</v>
      </c>
      <c r="K4688" s="217">
        <v>45647</v>
      </c>
      <c r="L4688" s="217">
        <v>45647</v>
      </c>
      <c r="M4688" s="217">
        <v>45647</v>
      </c>
      <c r="N4688" s="115"/>
      <c r="O4688" s="115" t="s">
        <v>7955</v>
      </c>
      <c r="P4688" s="115">
        <f t="shared" si="227"/>
        <v>12</v>
      </c>
      <c r="Q4688" s="115">
        <f t="shared" si="228"/>
        <v>2024</v>
      </c>
      <c r="R4688" s="115"/>
      <c r="S4688" s="115" t="str">
        <f t="shared" si="225"/>
        <v>GNK</v>
      </c>
      <c r="T4688" s="115" t="str">
        <f>IFERROR(VLOOKUP(S4688,[1]LOKASI!$B$4:$D$19,2,0),"-")</f>
        <v>DISTRIK I</v>
      </c>
      <c r="U4688" s="216"/>
      <c r="V4688" s="216"/>
      <c r="W4688" s="215"/>
    </row>
    <row r="4689" spans="2:23" ht="69.75" hidden="1" customHeight="1" x14ac:dyDescent="0.35">
      <c r="B4689" s="115">
        <f t="shared" si="226"/>
        <v>4684</v>
      </c>
      <c r="C4689" s="115" t="s">
        <v>1755</v>
      </c>
      <c r="D4689" s="116" t="s">
        <v>7956</v>
      </c>
      <c r="E4689" s="117"/>
      <c r="F4689" s="118"/>
      <c r="G4689" s="214">
        <v>1</v>
      </c>
      <c r="H4689" s="214">
        <v>1</v>
      </c>
      <c r="I4689" s="214"/>
      <c r="J4689" s="214"/>
      <c r="K4689" s="217">
        <v>45647</v>
      </c>
      <c r="L4689" s="217">
        <v>45647</v>
      </c>
      <c r="M4689" s="217">
        <v>45647</v>
      </c>
      <c r="N4689" s="115"/>
      <c r="O4689" s="115" t="s">
        <v>7955</v>
      </c>
      <c r="P4689" s="115">
        <f t="shared" si="227"/>
        <v>12</v>
      </c>
      <c r="Q4689" s="115">
        <f t="shared" si="228"/>
        <v>2024</v>
      </c>
      <c r="R4689" s="115"/>
      <c r="S4689" s="115" t="str">
        <f t="shared" si="225"/>
        <v>GNK</v>
      </c>
      <c r="T4689" s="115" t="str">
        <f>IFERROR(VLOOKUP(S4689,[1]LOKASI!$B$4:$D$19,2,0),"-")</f>
        <v>DISTRIK I</v>
      </c>
      <c r="U4689" s="216"/>
      <c r="V4689" s="216"/>
      <c r="W4689" s="215"/>
    </row>
    <row r="4690" spans="2:23" ht="69.75" hidden="1" customHeight="1" x14ac:dyDescent="0.35">
      <c r="B4690" s="115">
        <f t="shared" si="226"/>
        <v>4685</v>
      </c>
      <c r="C4690" s="115" t="s">
        <v>1755</v>
      </c>
      <c r="D4690" s="116" t="s">
        <v>7957</v>
      </c>
      <c r="E4690" s="117"/>
      <c r="F4690" s="118"/>
      <c r="G4690" s="214">
        <v>1</v>
      </c>
      <c r="H4690" s="214"/>
      <c r="I4690" s="214"/>
      <c r="J4690" s="214">
        <v>24</v>
      </c>
      <c r="K4690" s="217">
        <v>45647</v>
      </c>
      <c r="L4690" s="217">
        <v>45647</v>
      </c>
      <c r="M4690" s="217">
        <v>45647</v>
      </c>
      <c r="N4690" s="115"/>
      <c r="O4690" s="115" t="s">
        <v>1026</v>
      </c>
      <c r="P4690" s="115">
        <f t="shared" si="227"/>
        <v>12</v>
      </c>
      <c r="Q4690" s="115">
        <f t="shared" si="228"/>
        <v>2024</v>
      </c>
      <c r="R4690" s="115"/>
      <c r="S4690" s="115" t="str">
        <f t="shared" si="225"/>
        <v>TLJ</v>
      </c>
      <c r="T4690" s="115" t="str">
        <f>IFERROR(VLOOKUP(S4690,[1]LOKASI!$B$4:$D$19,2,0),"-")</f>
        <v>DISTRIK I</v>
      </c>
      <c r="U4690" s="216"/>
      <c r="V4690" s="216"/>
      <c r="W4690" s="215"/>
    </row>
    <row r="4691" spans="2:23" ht="69.75" hidden="1" customHeight="1" x14ac:dyDescent="0.35">
      <c r="B4691" s="115">
        <f t="shared" si="226"/>
        <v>4686</v>
      </c>
      <c r="C4691" s="115" t="s">
        <v>2301</v>
      </c>
      <c r="D4691" s="116" t="s">
        <v>7958</v>
      </c>
      <c r="E4691" s="117"/>
      <c r="F4691" s="118"/>
      <c r="G4691" s="214">
        <v>1</v>
      </c>
      <c r="H4691" s="214"/>
      <c r="I4691" s="214">
        <v>70</v>
      </c>
      <c r="J4691" s="214"/>
      <c r="K4691" s="217">
        <v>45647</v>
      </c>
      <c r="L4691" s="217">
        <v>45647</v>
      </c>
      <c r="M4691" s="217">
        <v>45647</v>
      </c>
      <c r="N4691" s="115"/>
      <c r="O4691" s="115" t="s">
        <v>1560</v>
      </c>
      <c r="P4691" s="115">
        <f t="shared" si="227"/>
        <v>12</v>
      </c>
      <c r="Q4691" s="115">
        <f t="shared" si="228"/>
        <v>2024</v>
      </c>
      <c r="R4691" s="115"/>
      <c r="S4691" s="115" t="str">
        <f t="shared" si="225"/>
        <v>SP VII TLJ</v>
      </c>
      <c r="T4691" s="115" t="str">
        <f>IFERROR(VLOOKUP(S4691,[1]LOKASI!$B$4:$D$19,2,0),"-")</f>
        <v>-</v>
      </c>
      <c r="U4691" s="216"/>
      <c r="V4691" s="216"/>
      <c r="W4691" s="215"/>
    </row>
    <row r="4692" spans="2:23" ht="69.75" hidden="1" customHeight="1" x14ac:dyDescent="0.35">
      <c r="B4692" s="115">
        <f t="shared" si="226"/>
        <v>4687</v>
      </c>
      <c r="C4692" s="115" t="s">
        <v>1300</v>
      </c>
      <c r="D4692" s="116" t="s">
        <v>7959</v>
      </c>
      <c r="E4692" s="117"/>
      <c r="F4692" s="118"/>
      <c r="G4692" s="214">
        <v>1</v>
      </c>
      <c r="H4692" s="214"/>
      <c r="I4692" s="214">
        <v>1</v>
      </c>
      <c r="J4692" s="214"/>
      <c r="K4692" s="217">
        <v>45647</v>
      </c>
      <c r="L4692" s="217">
        <v>45647</v>
      </c>
      <c r="M4692" s="217">
        <v>45647</v>
      </c>
      <c r="N4692" s="115"/>
      <c r="O4692" s="115" t="s">
        <v>7682</v>
      </c>
      <c r="P4692" s="115">
        <f t="shared" si="227"/>
        <v>12</v>
      </c>
      <c r="Q4692" s="115">
        <f t="shared" si="228"/>
        <v>2024</v>
      </c>
      <c r="R4692" s="115"/>
      <c r="S4692" s="115" t="str">
        <f t="shared" si="225"/>
        <v>TSM</v>
      </c>
      <c r="T4692" s="115" t="str">
        <f>IFERROR(VLOOKUP(S4692,[1]LOKASI!$B$4:$D$19,2,0),"-")</f>
        <v>DISTRIK III</v>
      </c>
      <c r="U4692" s="216"/>
      <c r="V4692" s="216"/>
      <c r="W4692" s="215"/>
    </row>
    <row r="4693" spans="2:23" ht="69.75" hidden="1" customHeight="1" x14ac:dyDescent="0.35">
      <c r="B4693" s="115">
        <f t="shared" si="226"/>
        <v>4688</v>
      </c>
      <c r="C4693" s="115" t="s">
        <v>1755</v>
      </c>
      <c r="D4693" s="116" t="s">
        <v>7960</v>
      </c>
      <c r="E4693" s="117"/>
      <c r="F4693" s="118"/>
      <c r="G4693" s="214">
        <v>1</v>
      </c>
      <c r="H4693" s="214"/>
      <c r="I4693" s="214">
        <v>1</v>
      </c>
      <c r="J4693" s="214"/>
      <c r="K4693" s="217">
        <v>45648</v>
      </c>
      <c r="L4693" s="217">
        <v>45648</v>
      </c>
      <c r="M4693" s="217">
        <v>45648</v>
      </c>
      <c r="N4693" s="115"/>
      <c r="O4693" s="115" t="s">
        <v>1163</v>
      </c>
      <c r="P4693" s="115">
        <f t="shared" si="227"/>
        <v>12</v>
      </c>
      <c r="Q4693" s="115">
        <f t="shared" si="228"/>
        <v>2024</v>
      </c>
      <c r="R4693" s="115"/>
      <c r="S4693" s="115" t="str">
        <f t="shared" si="225"/>
        <v>TLJ</v>
      </c>
      <c r="T4693" s="115" t="str">
        <f>IFERROR(VLOOKUP(S4693,[1]LOKASI!$B$4:$D$19,2,0),"-")</f>
        <v>DISTRIK I</v>
      </c>
      <c r="U4693" s="216"/>
      <c r="V4693" s="216"/>
      <c r="W4693" s="215"/>
    </row>
    <row r="4694" spans="2:23" ht="69.75" hidden="1" customHeight="1" x14ac:dyDescent="0.35">
      <c r="B4694" s="115">
        <f t="shared" si="226"/>
        <v>4689</v>
      </c>
      <c r="C4694" s="115" t="s">
        <v>1755</v>
      </c>
      <c r="D4694" s="185" t="s">
        <v>7961</v>
      </c>
      <c r="E4694" s="186"/>
      <c r="F4694" s="187"/>
      <c r="G4694" s="214"/>
      <c r="H4694" s="214"/>
      <c r="I4694" s="214"/>
      <c r="J4694" s="214"/>
      <c r="K4694" s="217">
        <v>45415</v>
      </c>
      <c r="L4694" s="217">
        <v>45415</v>
      </c>
      <c r="M4694" s="217">
        <v>45648</v>
      </c>
      <c r="N4694" s="115"/>
      <c r="O4694" s="115" t="s">
        <v>1842</v>
      </c>
      <c r="P4694" s="115">
        <f t="shared" si="227"/>
        <v>12</v>
      </c>
      <c r="Q4694" s="115">
        <f t="shared" si="228"/>
        <v>2024</v>
      </c>
      <c r="R4694" s="115"/>
      <c r="S4694" s="115" t="str">
        <f t="shared" si="225"/>
        <v>TLJ</v>
      </c>
      <c r="T4694" s="115" t="str">
        <f>IFERROR(VLOOKUP(S4694,[1]LOKASI!$B$4:$D$19,2,0),"-")</f>
        <v>DISTRIK I</v>
      </c>
      <c r="U4694" s="216"/>
      <c r="V4694" s="216"/>
      <c r="W4694" s="215"/>
    </row>
    <row r="4695" spans="2:23" ht="69.75" hidden="1" customHeight="1" x14ac:dyDescent="0.35">
      <c r="B4695" s="115">
        <f t="shared" si="226"/>
        <v>4690</v>
      </c>
      <c r="C4695" s="115" t="s">
        <v>1300</v>
      </c>
      <c r="D4695" s="116" t="s">
        <v>7962</v>
      </c>
      <c r="E4695" s="117"/>
      <c r="F4695" s="118"/>
      <c r="G4695" s="214">
        <v>1</v>
      </c>
      <c r="H4695" s="214">
        <v>1</v>
      </c>
      <c r="I4695" s="214"/>
      <c r="J4695" s="214"/>
      <c r="K4695" s="217">
        <v>45648</v>
      </c>
      <c r="L4695" s="217">
        <v>45648</v>
      </c>
      <c r="M4695" s="217">
        <v>45648</v>
      </c>
      <c r="N4695" s="115"/>
      <c r="O4695" s="115" t="s">
        <v>6452</v>
      </c>
      <c r="P4695" s="115">
        <f t="shared" si="227"/>
        <v>12</v>
      </c>
      <c r="Q4695" s="115">
        <f t="shared" si="228"/>
        <v>2024</v>
      </c>
      <c r="R4695" s="115"/>
      <c r="S4695" s="115" t="str">
        <f t="shared" si="225"/>
        <v>SP VI TLJ - PP</v>
      </c>
      <c r="T4695" s="115" t="str">
        <f>IFERROR(VLOOKUP(S4695,[1]LOKASI!$B$4:$D$19,2,0),"-")</f>
        <v>-</v>
      </c>
      <c r="U4695" s="216"/>
      <c r="V4695" s="216"/>
      <c r="W4695" s="215"/>
    </row>
    <row r="4696" spans="2:23" ht="69.75" hidden="1" customHeight="1" x14ac:dyDescent="0.35">
      <c r="B4696" s="115">
        <f t="shared" si="226"/>
        <v>4691</v>
      </c>
      <c r="C4696" s="115" t="s">
        <v>1755</v>
      </c>
      <c r="D4696" s="127" t="s">
        <v>7963</v>
      </c>
      <c r="E4696" s="117"/>
      <c r="F4696" s="118"/>
      <c r="G4696" s="214">
        <v>1</v>
      </c>
      <c r="H4696" s="214"/>
      <c r="I4696" s="214"/>
      <c r="J4696" s="214">
        <v>3</v>
      </c>
      <c r="K4696" s="217">
        <v>45648</v>
      </c>
      <c r="L4696" s="217">
        <v>45648</v>
      </c>
      <c r="M4696" s="217">
        <v>45648</v>
      </c>
      <c r="N4696" s="115"/>
      <c r="O4696" s="115" t="s">
        <v>1987</v>
      </c>
      <c r="P4696" s="115">
        <f t="shared" si="227"/>
        <v>12</v>
      </c>
      <c r="Q4696" s="115">
        <f t="shared" si="228"/>
        <v>2024</v>
      </c>
      <c r="R4696" s="115"/>
      <c r="S4696" s="115" t="str">
        <f t="shared" si="225"/>
        <v>OGN</v>
      </c>
      <c r="T4696" s="115" t="str">
        <f>IFERROR(VLOOKUP(S4696,[1]LOKASI!$B$4:$D$19,2,0),"-")</f>
        <v>DISTRIK II</v>
      </c>
      <c r="U4696" s="216"/>
      <c r="V4696" s="216"/>
      <c r="W4696" s="215"/>
    </row>
    <row r="4697" spans="2:23" ht="69.75" hidden="1" customHeight="1" x14ac:dyDescent="0.35">
      <c r="B4697" s="115">
        <f t="shared" si="226"/>
        <v>4692</v>
      </c>
      <c r="C4697" s="115" t="s">
        <v>1755</v>
      </c>
      <c r="D4697" s="116" t="s">
        <v>7964</v>
      </c>
      <c r="E4697" s="117"/>
      <c r="F4697" s="118"/>
      <c r="G4697" s="214">
        <v>1</v>
      </c>
      <c r="H4697" s="214"/>
      <c r="I4697" s="214">
        <v>1</v>
      </c>
      <c r="J4697" s="214"/>
      <c r="K4697" s="217">
        <v>45648</v>
      </c>
      <c r="L4697" s="217">
        <v>45648</v>
      </c>
      <c r="M4697" s="217">
        <v>45648</v>
      </c>
      <c r="N4697" s="115"/>
      <c r="O4697" s="115" t="s">
        <v>1355</v>
      </c>
      <c r="P4697" s="115">
        <f t="shared" si="227"/>
        <v>12</v>
      </c>
      <c r="Q4697" s="115">
        <f t="shared" si="228"/>
        <v>2024</v>
      </c>
      <c r="R4697" s="115"/>
      <c r="S4697" s="115" t="str">
        <f t="shared" si="225"/>
        <v>BRG</v>
      </c>
      <c r="T4697" s="115" t="str">
        <f>IFERROR(VLOOKUP(S4697,[1]LOKASI!$B$4:$D$19,2,0),"-")</f>
        <v>DISTRIK III</v>
      </c>
      <c r="U4697" s="216"/>
      <c r="V4697" s="216"/>
      <c r="W4697" s="215"/>
    </row>
    <row r="4698" spans="2:23" ht="69.75" hidden="1" customHeight="1" x14ac:dyDescent="0.35">
      <c r="B4698" s="115">
        <f t="shared" si="226"/>
        <v>4693</v>
      </c>
      <c r="C4698" s="115" t="s">
        <v>1755</v>
      </c>
      <c r="D4698" s="185" t="s">
        <v>7965</v>
      </c>
      <c r="E4698" s="186"/>
      <c r="F4698" s="187"/>
      <c r="G4698" s="214">
        <v>1</v>
      </c>
      <c r="H4698" s="214"/>
      <c r="I4698" s="214"/>
      <c r="J4698" s="214">
        <v>12</v>
      </c>
      <c r="K4698" s="217">
        <v>45649</v>
      </c>
      <c r="L4698" s="217">
        <v>45649</v>
      </c>
      <c r="M4698" s="217">
        <v>45649</v>
      </c>
      <c r="N4698" s="115"/>
      <c r="O4698" s="115" t="s">
        <v>1431</v>
      </c>
      <c r="P4698" s="115">
        <f t="shared" si="227"/>
        <v>12</v>
      </c>
      <c r="Q4698" s="115">
        <f t="shared" si="228"/>
        <v>2024</v>
      </c>
      <c r="R4698" s="115"/>
      <c r="S4698" s="115" t="str">
        <f t="shared" si="225"/>
        <v>GNK</v>
      </c>
      <c r="T4698" s="115" t="str">
        <f>IFERROR(VLOOKUP(S4698,[1]LOKASI!$B$4:$D$19,2,0),"-")</f>
        <v>DISTRIK I</v>
      </c>
      <c r="U4698" s="216"/>
      <c r="V4698" s="216"/>
      <c r="W4698" s="215"/>
    </row>
    <row r="4699" spans="2:23" ht="31" hidden="1" x14ac:dyDescent="0.35">
      <c r="B4699" s="115">
        <f t="shared" si="226"/>
        <v>4694</v>
      </c>
      <c r="C4699" s="115" t="s">
        <v>1300</v>
      </c>
      <c r="D4699" s="127" t="s">
        <v>7966</v>
      </c>
      <c r="E4699" s="117"/>
      <c r="F4699" s="118"/>
      <c r="G4699" s="214">
        <v>1</v>
      </c>
      <c r="H4699" s="214"/>
      <c r="I4699" s="214"/>
      <c r="J4699" s="214">
        <v>9</v>
      </c>
      <c r="K4699" s="217">
        <v>45649</v>
      </c>
      <c r="L4699" s="217">
        <v>45649</v>
      </c>
      <c r="M4699" s="217">
        <v>45649</v>
      </c>
      <c r="N4699" s="115"/>
      <c r="O4699" s="115" t="s">
        <v>6452</v>
      </c>
      <c r="P4699" s="115">
        <f t="shared" si="227"/>
        <v>12</v>
      </c>
      <c r="Q4699" s="115">
        <f t="shared" si="228"/>
        <v>2024</v>
      </c>
      <c r="R4699" s="115"/>
      <c r="S4699" s="115" t="str">
        <f t="shared" si="225"/>
        <v>SP VI TLJ - PP</v>
      </c>
      <c r="T4699" s="115" t="str">
        <f>IFERROR(VLOOKUP(S4699,[1]LOKASI!$B$4:$D$19,2,0),"-")</f>
        <v>-</v>
      </c>
      <c r="U4699" s="216"/>
      <c r="V4699" s="216"/>
      <c r="W4699" s="215"/>
    </row>
    <row r="4700" spans="2:23" ht="31" hidden="1" x14ac:dyDescent="0.35">
      <c r="B4700" s="115">
        <f t="shared" si="226"/>
        <v>4695</v>
      </c>
      <c r="C4700" s="115" t="s">
        <v>1300</v>
      </c>
      <c r="D4700" s="116" t="s">
        <v>7967</v>
      </c>
      <c r="E4700" s="117"/>
      <c r="F4700" s="118"/>
      <c r="G4700" s="214">
        <v>1</v>
      </c>
      <c r="H4700" s="214"/>
      <c r="I4700" s="214">
        <v>1</v>
      </c>
      <c r="J4700" s="214"/>
      <c r="K4700" s="217">
        <v>45649</v>
      </c>
      <c r="L4700" s="217">
        <v>45649</v>
      </c>
      <c r="M4700" s="217">
        <v>45649</v>
      </c>
      <c r="N4700" s="115"/>
      <c r="O4700" s="115" t="s">
        <v>7682</v>
      </c>
      <c r="P4700" s="115">
        <f t="shared" si="227"/>
        <v>12</v>
      </c>
      <c r="Q4700" s="115">
        <f t="shared" si="228"/>
        <v>2024</v>
      </c>
      <c r="R4700" s="115"/>
      <c r="S4700" s="115" t="str">
        <f t="shared" si="225"/>
        <v>TSM</v>
      </c>
      <c r="T4700" s="115" t="str">
        <f>IFERROR(VLOOKUP(S4700,[1]LOKASI!$B$4:$D$19,2,0),"-")</f>
        <v>DISTRIK III</v>
      </c>
      <c r="U4700" s="216"/>
      <c r="V4700" s="216"/>
      <c r="W4700" s="215"/>
    </row>
    <row r="4701" spans="2:23" ht="31" hidden="1" x14ac:dyDescent="0.35">
      <c r="B4701" s="115">
        <f t="shared" si="226"/>
        <v>4696</v>
      </c>
      <c r="C4701" s="115" t="s">
        <v>1755</v>
      </c>
      <c r="D4701" s="185" t="s">
        <v>7968</v>
      </c>
      <c r="E4701" s="186"/>
      <c r="F4701" s="187"/>
      <c r="G4701" s="214">
        <v>1</v>
      </c>
      <c r="H4701" s="214"/>
      <c r="I4701" s="214">
        <v>1</v>
      </c>
      <c r="J4701" s="214"/>
      <c r="K4701" s="217">
        <v>45650</v>
      </c>
      <c r="L4701" s="217">
        <v>45650</v>
      </c>
      <c r="M4701" s="217">
        <v>45650</v>
      </c>
      <c r="N4701" s="115"/>
      <c r="O4701" s="115" t="s">
        <v>1040</v>
      </c>
      <c r="P4701" s="115">
        <f t="shared" si="227"/>
        <v>12</v>
      </c>
      <c r="Q4701" s="115">
        <f t="shared" si="228"/>
        <v>2024</v>
      </c>
      <c r="R4701" s="115"/>
      <c r="S4701" s="115" t="str">
        <f t="shared" si="225"/>
        <v>TLJ</v>
      </c>
      <c r="T4701" s="115" t="str">
        <f>IFERROR(VLOOKUP(S4701,[1]LOKASI!$B$4:$D$19,2,0),"-")</f>
        <v>DISTRIK I</v>
      </c>
      <c r="U4701" s="216"/>
      <c r="V4701" s="216"/>
      <c r="W4701" s="215"/>
    </row>
    <row r="4702" spans="2:23" ht="15.5" hidden="1" x14ac:dyDescent="0.35">
      <c r="B4702" s="115">
        <f t="shared" si="226"/>
        <v>4697</v>
      </c>
      <c r="C4702" s="115" t="s">
        <v>1755</v>
      </c>
      <c r="D4702" s="116" t="s">
        <v>7969</v>
      </c>
      <c r="E4702" s="117"/>
      <c r="F4702" s="118"/>
      <c r="G4702" s="214">
        <v>1</v>
      </c>
      <c r="H4702" s="214"/>
      <c r="I4702" s="214">
        <v>1</v>
      </c>
      <c r="J4702" s="214"/>
      <c r="K4702" s="217">
        <v>45650</v>
      </c>
      <c r="L4702" s="217">
        <v>45650</v>
      </c>
      <c r="M4702" s="217">
        <v>45650</v>
      </c>
      <c r="N4702" s="115"/>
      <c r="O4702" s="115" t="s">
        <v>1026</v>
      </c>
      <c r="P4702" s="115">
        <f t="shared" si="227"/>
        <v>12</v>
      </c>
      <c r="Q4702" s="115">
        <f t="shared" si="228"/>
        <v>2024</v>
      </c>
      <c r="R4702" s="115"/>
      <c r="S4702" s="115" t="str">
        <f t="shared" si="225"/>
        <v>TLJ</v>
      </c>
      <c r="T4702" s="115" t="str">
        <f>IFERROR(VLOOKUP(S4702,[1]LOKASI!$B$4:$D$19,2,0),"-")</f>
        <v>DISTRIK I</v>
      </c>
      <c r="U4702" s="216"/>
      <c r="V4702" s="216"/>
      <c r="W4702" s="215"/>
    </row>
    <row r="4703" spans="2:23" ht="46.5" hidden="1" x14ac:dyDescent="0.35">
      <c r="B4703" s="115">
        <f t="shared" si="226"/>
        <v>4698</v>
      </c>
      <c r="C4703" s="115" t="s">
        <v>1755</v>
      </c>
      <c r="D4703" s="185" t="s">
        <v>7970</v>
      </c>
      <c r="E4703" s="186"/>
      <c r="F4703" s="187"/>
      <c r="G4703" s="214"/>
      <c r="H4703" s="214"/>
      <c r="I4703" s="214"/>
      <c r="J4703" s="214"/>
      <c r="K4703" s="217">
        <v>45637</v>
      </c>
      <c r="L4703" s="217">
        <v>45637</v>
      </c>
      <c r="M4703" s="217">
        <v>45651</v>
      </c>
      <c r="N4703" s="115"/>
      <c r="O4703" s="115" t="s">
        <v>1457</v>
      </c>
      <c r="P4703" s="115">
        <f t="shared" si="227"/>
        <v>12</v>
      </c>
      <c r="Q4703" s="115">
        <f t="shared" si="228"/>
        <v>2024</v>
      </c>
      <c r="R4703" s="115"/>
      <c r="S4703" s="115" t="str">
        <f t="shared" si="225"/>
        <v>KMG</v>
      </c>
      <c r="T4703" s="115" t="str">
        <f>IFERROR(VLOOKUP(S4703,[1]LOKASI!$B$4:$D$19,2,0),"-")</f>
        <v>-</v>
      </c>
      <c r="U4703" s="216"/>
      <c r="V4703" s="216"/>
      <c r="W4703" s="215"/>
    </row>
    <row r="4704" spans="2:23" ht="31" hidden="1" x14ac:dyDescent="0.35">
      <c r="B4704" s="115">
        <f t="shared" si="226"/>
        <v>4699</v>
      </c>
      <c r="C4704" s="115" t="s">
        <v>1755</v>
      </c>
      <c r="D4704" s="116" t="s">
        <v>7971</v>
      </c>
      <c r="E4704" s="117"/>
      <c r="F4704" s="118"/>
      <c r="G4704" s="214">
        <v>1</v>
      </c>
      <c r="H4704" s="214"/>
      <c r="I4704" s="214">
        <v>1</v>
      </c>
      <c r="J4704" s="214"/>
      <c r="K4704" s="217">
        <v>45651</v>
      </c>
      <c r="L4704" s="217">
        <v>45651</v>
      </c>
      <c r="M4704" s="217">
        <v>45651</v>
      </c>
      <c r="N4704" s="115"/>
      <c r="O4704" s="115" t="s">
        <v>1465</v>
      </c>
      <c r="P4704" s="115">
        <f t="shared" si="227"/>
        <v>12</v>
      </c>
      <c r="Q4704" s="115">
        <f t="shared" si="228"/>
        <v>2024</v>
      </c>
      <c r="R4704" s="115"/>
      <c r="S4704" s="115" t="str">
        <f t="shared" si="225"/>
        <v>LBK</v>
      </c>
      <c r="T4704" s="115" t="str">
        <f>IFERROR(VLOOKUP(S4704,[1]LOKASI!$B$4:$D$19,2,0),"-")</f>
        <v>DISTRIK I</v>
      </c>
      <c r="U4704" s="216"/>
      <c r="V4704" s="216"/>
      <c r="W4704" s="215"/>
    </row>
    <row r="4705" spans="2:24" ht="31" hidden="1" x14ac:dyDescent="0.35">
      <c r="B4705" s="115">
        <f t="shared" si="226"/>
        <v>4700</v>
      </c>
      <c r="C4705" s="115" t="s">
        <v>1755</v>
      </c>
      <c r="D4705" s="127" t="s">
        <v>7972</v>
      </c>
      <c r="E4705" s="117"/>
      <c r="F4705" s="118"/>
      <c r="G4705" s="214">
        <v>1</v>
      </c>
      <c r="H4705" s="119"/>
      <c r="I4705" s="119">
        <v>1</v>
      </c>
      <c r="J4705" s="119"/>
      <c r="K4705" s="217">
        <v>45651</v>
      </c>
      <c r="L4705" s="217">
        <v>45651</v>
      </c>
      <c r="M4705" s="217">
        <v>45651</v>
      </c>
      <c r="N4705" s="115"/>
      <c r="O4705" s="115" t="s">
        <v>1375</v>
      </c>
      <c r="P4705" s="115">
        <f t="shared" si="227"/>
        <v>12</v>
      </c>
      <c r="Q4705" s="115">
        <f t="shared" si="228"/>
        <v>2024</v>
      </c>
      <c r="R4705" s="115"/>
      <c r="S4705" s="115" t="str">
        <f t="shared" si="225"/>
        <v>BRG</v>
      </c>
      <c r="T4705" s="115" t="str">
        <f>IFERROR(VLOOKUP(S4705,[1]LOKASI!$B$4:$D$19,2,0),"-")</f>
        <v>DISTRIK III</v>
      </c>
      <c r="U4705" s="216"/>
      <c r="V4705" s="216"/>
      <c r="W4705" s="215"/>
    </row>
    <row r="4706" spans="2:24" ht="31" hidden="1" x14ac:dyDescent="0.35">
      <c r="B4706" s="115">
        <f t="shared" si="226"/>
        <v>4701</v>
      </c>
      <c r="C4706" s="115" t="s">
        <v>1300</v>
      </c>
      <c r="D4706" s="116" t="s">
        <v>7973</v>
      </c>
      <c r="E4706" s="117"/>
      <c r="F4706" s="118"/>
      <c r="G4706" s="214">
        <v>2</v>
      </c>
      <c r="H4706" s="119"/>
      <c r="I4706" s="119">
        <v>2</v>
      </c>
      <c r="J4706" s="119"/>
      <c r="K4706" s="217">
        <v>45651</v>
      </c>
      <c r="L4706" s="217">
        <v>45651</v>
      </c>
      <c r="M4706" s="217">
        <v>45651</v>
      </c>
      <c r="N4706" s="115"/>
      <c r="O4706" s="115" t="s">
        <v>7682</v>
      </c>
      <c r="P4706" s="115">
        <f t="shared" si="227"/>
        <v>12</v>
      </c>
      <c r="Q4706" s="115">
        <f t="shared" si="228"/>
        <v>2024</v>
      </c>
      <c r="R4706" s="115"/>
      <c r="S4706" s="115" t="str">
        <f t="shared" si="225"/>
        <v>TSM</v>
      </c>
      <c r="T4706" s="115" t="str">
        <f>IFERROR(VLOOKUP(S4706,[1]LOKASI!$B$4:$D$19,2,0),"-")</f>
        <v>DISTRIK III</v>
      </c>
      <c r="U4706" s="216"/>
      <c r="V4706" s="216"/>
      <c r="W4706" s="215"/>
    </row>
    <row r="4707" spans="2:24" ht="31" hidden="1" x14ac:dyDescent="0.35">
      <c r="B4707" s="115">
        <f t="shared" si="226"/>
        <v>4702</v>
      </c>
      <c r="C4707" s="115" t="s">
        <v>1300</v>
      </c>
      <c r="D4707" s="127" t="s">
        <v>7974</v>
      </c>
      <c r="E4707" s="117"/>
      <c r="F4707" s="118"/>
      <c r="G4707" s="214">
        <v>1</v>
      </c>
      <c r="H4707" s="119"/>
      <c r="I4707" s="119">
        <v>1</v>
      </c>
      <c r="J4707" s="119"/>
      <c r="K4707" s="217">
        <v>45652</v>
      </c>
      <c r="L4707" s="217">
        <v>45652</v>
      </c>
      <c r="M4707" s="217">
        <v>45652</v>
      </c>
      <c r="N4707" s="115"/>
      <c r="O4707" s="115" t="s">
        <v>1560</v>
      </c>
      <c r="P4707" s="115">
        <f t="shared" si="227"/>
        <v>12</v>
      </c>
      <c r="Q4707" s="115">
        <f t="shared" si="228"/>
        <v>2024</v>
      </c>
      <c r="R4707" s="115"/>
      <c r="S4707" s="115" t="str">
        <f t="shared" si="225"/>
        <v>SP VII TLJ</v>
      </c>
      <c r="T4707" s="115" t="str">
        <f>IFERROR(VLOOKUP(S4707,[1]LOKASI!$B$4:$D$19,2,0),"-")</f>
        <v>-</v>
      </c>
      <c r="U4707" s="216"/>
      <c r="V4707" s="216"/>
      <c r="W4707" s="215"/>
    </row>
    <row r="4708" spans="2:24" ht="31" hidden="1" x14ac:dyDescent="0.35">
      <c r="B4708" s="115">
        <f t="shared" si="226"/>
        <v>4703</v>
      </c>
      <c r="C4708" s="115" t="s">
        <v>1300</v>
      </c>
      <c r="D4708" s="127" t="s">
        <v>7975</v>
      </c>
      <c r="E4708" s="117"/>
      <c r="F4708" s="118"/>
      <c r="G4708" s="119">
        <v>1</v>
      </c>
      <c r="H4708" s="119"/>
      <c r="I4708" s="119">
        <v>1</v>
      </c>
      <c r="J4708" s="119"/>
      <c r="K4708" s="217">
        <v>45652</v>
      </c>
      <c r="L4708" s="217">
        <v>45652</v>
      </c>
      <c r="M4708" s="217">
        <v>45652</v>
      </c>
      <c r="N4708" s="115"/>
      <c r="O4708" s="115" t="s">
        <v>7682</v>
      </c>
      <c r="P4708" s="115">
        <f t="shared" si="227"/>
        <v>12</v>
      </c>
      <c r="Q4708" s="115">
        <f t="shared" si="228"/>
        <v>2024</v>
      </c>
      <c r="R4708" s="115"/>
      <c r="S4708" s="115" t="str">
        <f t="shared" si="225"/>
        <v>TSM</v>
      </c>
      <c r="T4708" s="115" t="str">
        <f>IFERROR(VLOOKUP(S4708,[1]LOKASI!$B$4:$D$19,2,0),"-")</f>
        <v>DISTRIK III</v>
      </c>
      <c r="U4708" s="216"/>
      <c r="V4708" s="216"/>
      <c r="W4708" s="215"/>
    </row>
    <row r="4709" spans="2:24" ht="46.5" hidden="1" x14ac:dyDescent="0.35">
      <c r="B4709" s="115">
        <f t="shared" si="226"/>
        <v>4704</v>
      </c>
      <c r="C4709" s="115" t="s">
        <v>1755</v>
      </c>
      <c r="D4709" s="185" t="s">
        <v>7976</v>
      </c>
      <c r="E4709" s="186"/>
      <c r="F4709" s="187"/>
      <c r="G4709" s="119"/>
      <c r="H4709" s="119"/>
      <c r="I4709" s="119"/>
      <c r="J4709" s="119"/>
      <c r="K4709" s="217">
        <v>45641</v>
      </c>
      <c r="L4709" s="217">
        <v>45641</v>
      </c>
      <c r="M4709" s="217">
        <v>45653</v>
      </c>
      <c r="N4709" s="115"/>
      <c r="O4709" s="115" t="s">
        <v>1452</v>
      </c>
      <c r="P4709" s="115">
        <f t="shared" si="227"/>
        <v>12</v>
      </c>
      <c r="Q4709" s="115">
        <f t="shared" si="228"/>
        <v>2024</v>
      </c>
      <c r="R4709" s="115"/>
      <c r="S4709" s="115" t="str">
        <f t="shared" si="225"/>
        <v>KAG</v>
      </c>
      <c r="T4709" s="115" t="str">
        <f>IFERROR(VLOOKUP(S4709,[1]LOKASI!$B$4:$D$19,2,0),"-")</f>
        <v>DISTRIK III</v>
      </c>
      <c r="U4709" s="216"/>
      <c r="V4709" s="216"/>
      <c r="W4709" s="215"/>
    </row>
    <row r="4710" spans="2:24" ht="31" hidden="1" x14ac:dyDescent="0.35">
      <c r="B4710" s="115">
        <f t="shared" si="226"/>
        <v>4705</v>
      </c>
      <c r="C4710" s="115" t="s">
        <v>1755</v>
      </c>
      <c r="D4710" s="127" t="s">
        <v>7977</v>
      </c>
      <c r="E4710" s="117"/>
      <c r="F4710" s="118"/>
      <c r="G4710" s="119">
        <v>1</v>
      </c>
      <c r="H4710" s="119"/>
      <c r="I4710" s="119"/>
      <c r="J4710" s="119">
        <v>24</v>
      </c>
      <c r="K4710" s="217">
        <v>45653</v>
      </c>
      <c r="L4710" s="217">
        <v>45653</v>
      </c>
      <c r="M4710" s="217">
        <v>45653</v>
      </c>
      <c r="N4710" s="115"/>
      <c r="O4710" s="115" t="s">
        <v>2644</v>
      </c>
      <c r="P4710" s="115">
        <f t="shared" si="227"/>
        <v>12</v>
      </c>
      <c r="Q4710" s="115">
        <f t="shared" si="228"/>
        <v>2024</v>
      </c>
      <c r="R4710" s="115"/>
      <c r="S4710" s="115" t="str">
        <f t="shared" si="225"/>
        <v>GNK</v>
      </c>
      <c r="T4710" s="115" t="str">
        <f>IFERROR(VLOOKUP(S4710,[1]LOKASI!$B$4:$D$19,2,0),"-")</f>
        <v>DISTRIK I</v>
      </c>
      <c r="U4710" s="216"/>
      <c r="V4710" s="216"/>
      <c r="W4710" s="215"/>
    </row>
    <row r="4711" spans="2:24" ht="31" hidden="1" x14ac:dyDescent="0.35">
      <c r="B4711" s="115">
        <f t="shared" si="226"/>
        <v>4706</v>
      </c>
      <c r="C4711" s="115" t="s">
        <v>1755</v>
      </c>
      <c r="D4711" s="127" t="s">
        <v>7978</v>
      </c>
      <c r="E4711" s="117"/>
      <c r="F4711" s="118"/>
      <c r="G4711" s="119">
        <v>1</v>
      </c>
      <c r="H4711" s="119"/>
      <c r="I4711" s="119"/>
      <c r="J4711" s="119">
        <v>12</v>
      </c>
      <c r="K4711" s="217">
        <v>45654</v>
      </c>
      <c r="L4711" s="217">
        <v>45654</v>
      </c>
      <c r="M4711" s="217">
        <v>45654</v>
      </c>
      <c r="N4711" s="115"/>
      <c r="O4711" s="115" t="s">
        <v>1560</v>
      </c>
      <c r="P4711" s="115">
        <f t="shared" si="227"/>
        <v>12</v>
      </c>
      <c r="Q4711" s="115">
        <f t="shared" si="228"/>
        <v>2024</v>
      </c>
      <c r="R4711" s="115"/>
      <c r="S4711" s="115" t="str">
        <f t="shared" si="225"/>
        <v xml:space="preserve">SP </v>
      </c>
      <c r="T4711" s="115" t="str">
        <f>IFERROR(VLOOKUP(S4711,[1]LOKASI!$B$4:$D$19,2,0),"-")</f>
        <v>-</v>
      </c>
      <c r="U4711" s="216"/>
      <c r="V4711" s="216"/>
      <c r="W4711" s="215"/>
    </row>
    <row r="4712" spans="2:24" ht="15.5" hidden="1" x14ac:dyDescent="0.35">
      <c r="B4712" s="115">
        <f t="shared" si="226"/>
        <v>4707</v>
      </c>
      <c r="C4712" s="115" t="s">
        <v>1755</v>
      </c>
      <c r="D4712" s="116" t="s">
        <v>7979</v>
      </c>
      <c r="E4712" s="117"/>
      <c r="F4712" s="118"/>
      <c r="G4712" s="119">
        <v>1</v>
      </c>
      <c r="H4712" s="119"/>
      <c r="I4712" s="119">
        <v>1</v>
      </c>
      <c r="J4712" s="119"/>
      <c r="K4712" s="217">
        <v>45654</v>
      </c>
      <c r="L4712" s="217">
        <v>45654</v>
      </c>
      <c r="M4712" s="217">
        <v>45654</v>
      </c>
      <c r="N4712" s="115"/>
      <c r="O4712" s="115" t="s">
        <v>1680</v>
      </c>
      <c r="P4712" s="115">
        <f t="shared" si="227"/>
        <v>12</v>
      </c>
      <c r="Q4712" s="115">
        <f t="shared" si="228"/>
        <v>2024</v>
      </c>
      <c r="R4712" s="115"/>
      <c r="S4712" s="115" t="str">
        <f t="shared" si="225"/>
        <v>TTB</v>
      </c>
      <c r="T4712" s="115" t="str">
        <f>IFERROR(VLOOKUP(S4712,[1]LOKASI!$B$4:$D$19,2,0),"-")</f>
        <v>DISTRIK II</v>
      </c>
      <c r="U4712" s="216"/>
      <c r="V4712" s="216"/>
      <c r="W4712" s="215"/>
    </row>
    <row r="4713" spans="2:24" ht="31" hidden="1" x14ac:dyDescent="0.35">
      <c r="B4713" s="115">
        <f t="shared" si="226"/>
        <v>4708</v>
      </c>
      <c r="C4713" s="115" t="s">
        <v>1300</v>
      </c>
      <c r="D4713" s="116" t="s">
        <v>7980</v>
      </c>
      <c r="E4713" s="117"/>
      <c r="F4713" s="118"/>
      <c r="G4713" s="119">
        <v>1</v>
      </c>
      <c r="H4713" s="119">
        <v>1</v>
      </c>
      <c r="I4713" s="119"/>
      <c r="J4713" s="119"/>
      <c r="K4713" s="217">
        <v>45654</v>
      </c>
      <c r="L4713" s="217">
        <v>45654</v>
      </c>
      <c r="M4713" s="217">
        <v>45654</v>
      </c>
      <c r="N4713" s="115"/>
      <c r="O4713" s="115" t="s">
        <v>7682</v>
      </c>
      <c r="P4713" s="115">
        <f t="shared" si="227"/>
        <v>12</v>
      </c>
      <c r="Q4713" s="115">
        <f t="shared" si="228"/>
        <v>2024</v>
      </c>
      <c r="R4713" s="115"/>
      <c r="S4713" s="115" t="str">
        <f t="shared" si="225"/>
        <v>TSM</v>
      </c>
      <c r="T4713" s="115" t="str">
        <f>IFERROR(VLOOKUP(S4713,[1]LOKASI!$B$4:$D$19,2,0),"-")</f>
        <v>DISTRIK III</v>
      </c>
      <c r="U4713" s="216"/>
      <c r="V4713" s="216"/>
      <c r="W4713" s="215"/>
    </row>
    <row r="4714" spans="2:24" ht="15.5" hidden="1" x14ac:dyDescent="0.35">
      <c r="B4714" s="115">
        <f t="shared" si="226"/>
        <v>4709</v>
      </c>
      <c r="C4714" s="115" t="s">
        <v>1300</v>
      </c>
      <c r="D4714" s="116" t="s">
        <v>7981</v>
      </c>
      <c r="E4714" s="117"/>
      <c r="F4714" s="118"/>
      <c r="G4714" s="119">
        <v>1</v>
      </c>
      <c r="H4714" s="119"/>
      <c r="I4714" s="119">
        <v>1</v>
      </c>
      <c r="J4714" s="119"/>
      <c r="K4714" s="217">
        <v>45655</v>
      </c>
      <c r="L4714" s="217">
        <v>45655</v>
      </c>
      <c r="M4714" s="217">
        <v>45655</v>
      </c>
      <c r="N4714" s="115"/>
      <c r="O4714" s="115" t="s">
        <v>7682</v>
      </c>
      <c r="P4714" s="115">
        <f t="shared" si="227"/>
        <v>12</v>
      </c>
      <c r="Q4714" s="115">
        <f t="shared" si="228"/>
        <v>2024</v>
      </c>
      <c r="R4714" s="115"/>
      <c r="S4714" s="115" t="str">
        <f t="shared" si="225"/>
        <v>TSM</v>
      </c>
      <c r="T4714" s="115" t="str">
        <f>IFERROR(VLOOKUP(S4714,[1]LOKASI!$B$4:$D$19,2,0),"-")</f>
        <v>DISTRIK III</v>
      </c>
      <c r="U4714" s="216"/>
      <c r="V4714" s="216"/>
      <c r="W4714" s="215"/>
    </row>
    <row r="4715" spans="2:24" ht="31" hidden="1" x14ac:dyDescent="0.35">
      <c r="B4715" s="115">
        <f t="shared" si="226"/>
        <v>4710</v>
      </c>
      <c r="C4715" s="115" t="s">
        <v>1755</v>
      </c>
      <c r="D4715" s="116" t="s">
        <v>7982</v>
      </c>
      <c r="E4715" s="117"/>
      <c r="F4715" s="118"/>
      <c r="G4715" s="119">
        <v>1</v>
      </c>
      <c r="H4715" s="119"/>
      <c r="I4715" s="119"/>
      <c r="J4715" s="119">
        <v>24</v>
      </c>
      <c r="K4715" s="217">
        <v>45656</v>
      </c>
      <c r="L4715" s="217">
        <v>45656</v>
      </c>
      <c r="M4715" s="217">
        <v>45656</v>
      </c>
      <c r="N4715" s="115"/>
      <c r="O4715" s="115" t="s">
        <v>4532</v>
      </c>
      <c r="P4715" s="115">
        <f t="shared" si="227"/>
        <v>12</v>
      </c>
      <c r="Q4715" s="115">
        <f t="shared" si="228"/>
        <v>2024</v>
      </c>
      <c r="R4715" s="115"/>
      <c r="S4715" s="115" t="str">
        <f t="shared" si="225"/>
        <v>TLJ</v>
      </c>
      <c r="T4715" s="115" t="str">
        <f>IFERROR(VLOOKUP(S4715,[1]LOKASI!$B$4:$D$19,2,0),"-")</f>
        <v>DISTRIK I</v>
      </c>
      <c r="U4715" s="216"/>
      <c r="V4715" s="216"/>
      <c r="W4715" s="215"/>
    </row>
    <row r="4716" spans="2:24" ht="31" hidden="1" x14ac:dyDescent="0.35">
      <c r="B4716" s="115">
        <f t="shared" si="226"/>
        <v>4711</v>
      </c>
      <c r="C4716" s="115" t="s">
        <v>1300</v>
      </c>
      <c r="D4716" s="116" t="s">
        <v>7983</v>
      </c>
      <c r="E4716" s="117"/>
      <c r="F4716" s="118"/>
      <c r="G4716" s="119">
        <v>4</v>
      </c>
      <c r="H4716" s="119">
        <v>2</v>
      </c>
      <c r="I4716" s="119">
        <v>2</v>
      </c>
      <c r="J4716" s="119"/>
      <c r="K4716" s="217">
        <v>45657</v>
      </c>
      <c r="L4716" s="217">
        <v>45657</v>
      </c>
      <c r="M4716" s="217">
        <v>45657</v>
      </c>
      <c r="N4716" s="115"/>
      <c r="O4716" s="115" t="s">
        <v>7682</v>
      </c>
      <c r="P4716" s="115">
        <f t="shared" si="227"/>
        <v>12</v>
      </c>
      <c r="Q4716" s="115">
        <f t="shared" si="228"/>
        <v>2024</v>
      </c>
      <c r="R4716" s="115"/>
      <c r="S4716" s="115" t="str">
        <f t="shared" si="225"/>
        <v>TSM</v>
      </c>
      <c r="T4716" s="115" t="str">
        <f>IFERROR(VLOOKUP(S4716,[1]LOKASI!$B$4:$D$19,2,0),"-")</f>
        <v>DISTRIK III</v>
      </c>
      <c r="U4716" s="216"/>
      <c r="V4716" s="216"/>
      <c r="W4716" s="215"/>
    </row>
    <row r="4717" spans="2:24" ht="31" hidden="1" x14ac:dyDescent="0.35">
      <c r="B4717" s="115">
        <f t="shared" si="226"/>
        <v>4712</v>
      </c>
      <c r="C4717" s="115" t="s">
        <v>7984</v>
      </c>
      <c r="D4717" s="127" t="s">
        <v>7985</v>
      </c>
      <c r="E4717" s="227"/>
      <c r="F4717" s="228"/>
      <c r="G4717" s="119">
        <v>1</v>
      </c>
      <c r="H4717" s="119"/>
      <c r="I4717" s="119"/>
      <c r="J4717" s="119"/>
      <c r="K4717" s="229">
        <v>45926</v>
      </c>
      <c r="L4717" s="229">
        <v>45926</v>
      </c>
      <c r="M4717" s="224"/>
      <c r="N4717" s="115"/>
      <c r="O4717" s="115" t="s">
        <v>1470</v>
      </c>
      <c r="P4717" s="115">
        <f t="shared" si="227"/>
        <v>1</v>
      </c>
      <c r="Q4717" s="115">
        <f t="shared" si="228"/>
        <v>1900</v>
      </c>
      <c r="R4717" s="115"/>
      <c r="S4717" s="115" t="str">
        <f t="shared" si="225"/>
        <v>LBK</v>
      </c>
      <c r="T4717" s="115" t="str">
        <f>IFERROR(VLOOKUP(S4717,[1]LOKASI!$B$4:$D$19,2,0),"-")</f>
        <v>DISTRIK I</v>
      </c>
      <c r="U4717" s="216"/>
      <c r="V4717" s="216"/>
      <c r="W4717" s="215"/>
      <c r="X4717" t="str">
        <f>RIGHT(T4717,3)</f>
        <v>K I</v>
      </c>
    </row>
    <row r="4718" spans="2:24" ht="46.5" hidden="1" x14ac:dyDescent="0.35">
      <c r="B4718" s="115">
        <f t="shared" si="226"/>
        <v>4713</v>
      </c>
      <c r="C4718" s="115" t="s">
        <v>2301</v>
      </c>
      <c r="D4718" s="185" t="s">
        <v>7986</v>
      </c>
      <c r="E4718" s="230">
        <v>0.64583333333333337</v>
      </c>
      <c r="F4718" s="231">
        <v>0.66666666666666663</v>
      </c>
      <c r="G4718" s="210">
        <v>1</v>
      </c>
      <c r="H4718" s="210"/>
      <c r="I4718" s="210">
        <v>1</v>
      </c>
      <c r="J4718" s="210"/>
      <c r="K4718" s="217">
        <v>45657</v>
      </c>
      <c r="L4718" s="217">
        <v>45657</v>
      </c>
      <c r="M4718" s="217">
        <v>45658</v>
      </c>
      <c r="N4718" s="115"/>
      <c r="O4718" s="115"/>
      <c r="P4718" s="115">
        <f t="shared" si="227"/>
        <v>1</v>
      </c>
      <c r="Q4718" s="115">
        <f t="shared" si="228"/>
        <v>2025</v>
      </c>
      <c r="R4718" s="115"/>
      <c r="S4718" s="115" t="str">
        <f t="shared" si="225"/>
        <v/>
      </c>
      <c r="T4718" s="115" t="str">
        <f>IFERROR(VLOOKUP(S4718,[1]LOKASI!$B$4:$D$19,2,0),"-")</f>
        <v>-</v>
      </c>
      <c r="U4718" s="216"/>
      <c r="V4718" s="216"/>
      <c r="W4718" s="215"/>
    </row>
    <row r="4719" spans="2:24" ht="31" hidden="1" x14ac:dyDescent="0.35">
      <c r="B4719" s="115">
        <f t="shared" si="226"/>
        <v>4714</v>
      </c>
      <c r="C4719" s="115" t="s">
        <v>7984</v>
      </c>
      <c r="D4719" s="232" t="s">
        <v>7987</v>
      </c>
      <c r="E4719" s="227"/>
      <c r="F4719" s="228"/>
      <c r="G4719" s="119">
        <v>1</v>
      </c>
      <c r="H4719" s="119"/>
      <c r="I4719" s="119"/>
      <c r="J4719" s="119">
        <v>24</v>
      </c>
      <c r="K4719" s="233">
        <v>45936</v>
      </c>
      <c r="L4719" s="233">
        <v>45936</v>
      </c>
      <c r="M4719" s="233"/>
      <c r="N4719" s="115"/>
      <c r="O4719" s="115" t="s">
        <v>1165</v>
      </c>
      <c r="P4719" s="115">
        <f t="shared" si="227"/>
        <v>1</v>
      </c>
      <c r="Q4719" s="115">
        <f t="shared" si="228"/>
        <v>1900</v>
      </c>
      <c r="R4719" s="115"/>
      <c r="S4719" s="115" t="str">
        <f t="shared" si="225"/>
        <v>TLJ</v>
      </c>
      <c r="T4719" s="115" t="str">
        <f>IFERROR(VLOOKUP(S4719,[1]LOKASI!$B$4:$D$19,2,0),"-")</f>
        <v>DISTRIK I</v>
      </c>
      <c r="U4719" s="216"/>
      <c r="V4719" s="216"/>
      <c r="W4719" s="215"/>
      <c r="X4719" t="str">
        <f>RIGHT(T4719,3)</f>
        <v>K I</v>
      </c>
    </row>
    <row r="4720" spans="2:24" ht="46.5" hidden="1" x14ac:dyDescent="0.35">
      <c r="B4720" s="115">
        <f t="shared" si="226"/>
        <v>4715</v>
      </c>
      <c r="C4720" s="115" t="s">
        <v>2301</v>
      </c>
      <c r="D4720" s="185" t="s">
        <v>7988</v>
      </c>
      <c r="E4720" s="230"/>
      <c r="F4720" s="231"/>
      <c r="G4720" s="210" t="s">
        <v>6762</v>
      </c>
      <c r="H4720" s="210"/>
      <c r="I4720" s="210"/>
      <c r="J4720" s="210"/>
      <c r="K4720" s="217">
        <v>45648</v>
      </c>
      <c r="L4720" s="217">
        <v>45648</v>
      </c>
      <c r="M4720" s="217">
        <v>45659</v>
      </c>
      <c r="N4720" s="115"/>
      <c r="O4720" s="115"/>
      <c r="P4720" s="115">
        <f t="shared" si="227"/>
        <v>1</v>
      </c>
      <c r="Q4720" s="115">
        <f t="shared" si="228"/>
        <v>2025</v>
      </c>
      <c r="R4720" s="115"/>
      <c r="S4720" s="115" t="str">
        <f t="shared" si="225"/>
        <v/>
      </c>
      <c r="T4720" s="115" t="str">
        <f>IFERROR(VLOOKUP(S4720,[1]LOKASI!$B$4:$D$19,2,0),"-")</f>
        <v>-</v>
      </c>
      <c r="U4720" s="216"/>
      <c r="V4720" s="216"/>
      <c r="W4720" s="215"/>
    </row>
    <row r="4721" spans="2:24" ht="31" hidden="1" x14ac:dyDescent="0.35">
      <c r="B4721" s="115">
        <f t="shared" si="226"/>
        <v>4716</v>
      </c>
      <c r="C4721" s="115" t="s">
        <v>2301</v>
      </c>
      <c r="D4721" s="234" t="s">
        <v>7989</v>
      </c>
      <c r="E4721" s="227"/>
      <c r="F4721" s="228"/>
      <c r="G4721" s="119">
        <v>1</v>
      </c>
      <c r="H4721" s="119"/>
      <c r="I4721" s="119"/>
      <c r="J4721" s="119">
        <v>96</v>
      </c>
      <c r="K4721" s="233">
        <v>45972</v>
      </c>
      <c r="L4721" s="233">
        <v>45972</v>
      </c>
      <c r="M4721" s="233"/>
      <c r="N4721" s="115"/>
      <c r="O4721" s="115" t="s">
        <v>7990</v>
      </c>
      <c r="P4721" s="115">
        <f t="shared" si="227"/>
        <v>1</v>
      </c>
      <c r="Q4721" s="115">
        <f t="shared" si="228"/>
        <v>1900</v>
      </c>
      <c r="R4721" s="115"/>
      <c r="S4721" s="115" t="str">
        <f t="shared" si="225"/>
        <v>TTB-68</v>
      </c>
      <c r="T4721" s="115" t="str">
        <f>IFERROR(VLOOKUP(S4721,[1]LOKASI!$B$4:$D$19,2,0),"-")</f>
        <v>-</v>
      </c>
      <c r="U4721" s="216"/>
      <c r="V4721" s="216"/>
      <c r="W4721" s="215"/>
      <c r="X4721" t="str">
        <f t="shared" ref="X4721:X4746" si="229">RIGHT(T4721,3)</f>
        <v>-</v>
      </c>
    </row>
    <row r="4722" spans="2:24" ht="29" x14ac:dyDescent="0.35">
      <c r="B4722" s="115">
        <f t="shared" si="226"/>
        <v>4717</v>
      </c>
      <c r="C4722" s="58" t="s">
        <v>2312</v>
      </c>
      <c r="D4722" s="235" t="s">
        <v>7991</v>
      </c>
      <c r="E4722" s="236"/>
      <c r="F4722" s="237"/>
      <c r="G4722" s="58"/>
      <c r="H4722" s="58"/>
      <c r="I4722" s="58"/>
      <c r="J4722" s="58"/>
      <c r="K4722" s="238">
        <v>46051</v>
      </c>
      <c r="L4722" s="238">
        <v>46051</v>
      </c>
      <c r="M4722" s="86"/>
      <c r="N4722" s="115"/>
      <c r="O4722" s="115" t="s">
        <v>1530</v>
      </c>
      <c r="P4722" s="115">
        <f t="shared" si="227"/>
        <v>1</v>
      </c>
      <c r="Q4722" s="115">
        <f t="shared" si="228"/>
        <v>1900</v>
      </c>
      <c r="R4722" s="115"/>
      <c r="S4722" s="115" t="str">
        <f t="shared" si="225"/>
        <v>PPP</v>
      </c>
      <c r="T4722" s="115" t="str">
        <f>IFERROR(VLOOKUP(S4722,[1]LOKASI!$B$4:$D$19,2,0),"-")</f>
        <v>-</v>
      </c>
      <c r="U4722" s="216"/>
      <c r="V4722" s="216"/>
      <c r="W4722" s="215"/>
      <c r="X4722" t="str">
        <f t="shared" si="229"/>
        <v>-</v>
      </c>
    </row>
    <row r="4723" spans="2:24" ht="15.5" hidden="1" x14ac:dyDescent="0.35">
      <c r="B4723" s="124"/>
      <c r="C4723" s="115"/>
      <c r="D4723" s="234"/>
      <c r="E4723" s="236"/>
      <c r="F4723" s="237"/>
      <c r="G4723" s="239"/>
      <c r="H4723" s="239"/>
      <c r="I4723" s="239"/>
      <c r="J4723" s="239"/>
      <c r="K4723" s="115"/>
      <c r="L4723" s="71"/>
      <c r="M4723" s="71"/>
      <c r="N4723" s="115"/>
      <c r="O4723" s="115"/>
      <c r="P4723" s="115">
        <f t="shared" si="227"/>
        <v>1</v>
      </c>
      <c r="Q4723" s="115">
        <f t="shared" si="228"/>
        <v>1900</v>
      </c>
      <c r="R4723" s="115"/>
      <c r="S4723" s="115" t="str">
        <f t="shared" si="225"/>
        <v/>
      </c>
      <c r="T4723" s="115" t="str">
        <f>IFERROR(VLOOKUP(S4723,[1]LOKASI!$B$4:$D$19,2,0),"-")</f>
        <v>-</v>
      </c>
      <c r="U4723" s="216"/>
      <c r="V4723" s="216"/>
      <c r="W4723" s="215"/>
      <c r="X4723" t="str">
        <f t="shared" si="229"/>
        <v>-</v>
      </c>
    </row>
    <row r="4724" spans="2:24" ht="15.5" hidden="1" x14ac:dyDescent="0.35">
      <c r="B4724" s="124"/>
      <c r="C4724" s="115"/>
      <c r="D4724" s="234"/>
      <c r="E4724" s="236"/>
      <c r="F4724" s="237"/>
      <c r="G4724" s="239"/>
      <c r="H4724" s="239"/>
      <c r="I4724" s="239"/>
      <c r="J4724" s="239"/>
      <c r="K4724" s="115"/>
      <c r="L4724" s="71"/>
      <c r="M4724" s="71"/>
      <c r="N4724" s="115"/>
      <c r="O4724" s="115"/>
      <c r="P4724" s="115">
        <f t="shared" si="227"/>
        <v>1</v>
      </c>
      <c r="Q4724" s="115">
        <f t="shared" si="228"/>
        <v>1900</v>
      </c>
      <c r="R4724" s="115"/>
      <c r="S4724" s="115" t="str">
        <f t="shared" si="225"/>
        <v/>
      </c>
      <c r="T4724" s="115" t="str">
        <f>IFERROR(VLOOKUP(S4724,[1]LOKASI!$B$4:$D$19,2,0),"-")</f>
        <v>-</v>
      </c>
      <c r="U4724" s="216"/>
      <c r="V4724" s="216"/>
      <c r="W4724" s="215"/>
      <c r="X4724" t="str">
        <f t="shared" si="229"/>
        <v>-</v>
      </c>
    </row>
    <row r="4725" spans="2:24" s="240" customFormat="1" ht="15.5" hidden="1" x14ac:dyDescent="0.35">
      <c r="B4725" s="124"/>
      <c r="C4725" s="115"/>
      <c r="D4725" s="234"/>
      <c r="E4725" s="236"/>
      <c r="F4725" s="237"/>
      <c r="G4725" s="239"/>
      <c r="H4725" s="239"/>
      <c r="I4725" s="239"/>
      <c r="J4725" s="239"/>
      <c r="K4725" s="115"/>
      <c r="L4725" s="71"/>
      <c r="M4725" s="86"/>
      <c r="N4725" s="115"/>
      <c r="O4725" s="115"/>
      <c r="P4725" s="115">
        <f t="shared" si="227"/>
        <v>1</v>
      </c>
      <c r="Q4725" s="115">
        <f t="shared" si="228"/>
        <v>1900</v>
      </c>
      <c r="R4725" s="115"/>
      <c r="S4725" s="115" t="str">
        <f t="shared" si="225"/>
        <v/>
      </c>
      <c r="T4725" s="115" t="str">
        <f>IFERROR(VLOOKUP(S4725,[1]LOKASI!$B$4:$D$19,2,0),"-")</f>
        <v>-</v>
      </c>
      <c r="U4725" s="216"/>
      <c r="V4725" s="216"/>
      <c r="W4725" s="215"/>
      <c r="X4725" t="str">
        <f t="shared" si="229"/>
        <v>-</v>
      </c>
    </row>
    <row r="4726" spans="2:24" ht="15.5" hidden="1" x14ac:dyDescent="0.35">
      <c r="B4726" s="124"/>
      <c r="C4726" s="115"/>
      <c r="D4726" s="232"/>
      <c r="E4726" s="236"/>
      <c r="F4726" s="237"/>
      <c r="G4726" s="239"/>
      <c r="H4726" s="239"/>
      <c r="I4726" s="239"/>
      <c r="J4726" s="239"/>
      <c r="K4726" s="115"/>
      <c r="L4726" s="241"/>
      <c r="M4726" s="86"/>
      <c r="N4726" s="115"/>
      <c r="O4726" s="115"/>
      <c r="P4726" s="115">
        <f t="shared" si="227"/>
        <v>1</v>
      </c>
      <c r="Q4726" s="115">
        <f t="shared" si="228"/>
        <v>1900</v>
      </c>
      <c r="R4726" s="115"/>
      <c r="S4726" s="115" t="str">
        <f t="shared" si="225"/>
        <v/>
      </c>
      <c r="T4726" s="115" t="str">
        <f>IFERROR(VLOOKUP(S4726,[1]LOKASI!$B$4:$D$19,2,0),"-")</f>
        <v>-</v>
      </c>
      <c r="U4726" s="216"/>
      <c r="V4726" s="216"/>
      <c r="W4726" s="215"/>
      <c r="X4726" t="str">
        <f t="shared" si="229"/>
        <v>-</v>
      </c>
    </row>
    <row r="4727" spans="2:24" ht="15.5" hidden="1" x14ac:dyDescent="0.35">
      <c r="B4727" s="124"/>
      <c r="C4727" s="115"/>
      <c r="D4727" s="234"/>
      <c r="E4727" s="236"/>
      <c r="F4727" s="237"/>
      <c r="G4727" s="239"/>
      <c r="H4727" s="239"/>
      <c r="I4727" s="239"/>
      <c r="J4727" s="239"/>
      <c r="K4727" s="115"/>
      <c r="L4727" s="71"/>
      <c r="M4727" s="71"/>
      <c r="N4727" s="115"/>
      <c r="O4727" s="115"/>
      <c r="P4727" s="115">
        <f t="shared" si="227"/>
        <v>1</v>
      </c>
      <c r="Q4727" s="115">
        <f t="shared" si="228"/>
        <v>1900</v>
      </c>
      <c r="R4727" s="115"/>
      <c r="S4727" s="115" t="str">
        <f t="shared" si="225"/>
        <v/>
      </c>
      <c r="T4727" s="115" t="str">
        <f>IFERROR(VLOOKUP(S4727,[1]LOKASI!$B$4:$D$19,2,0),"-")</f>
        <v>-</v>
      </c>
      <c r="U4727" s="216"/>
      <c r="V4727" s="216"/>
      <c r="W4727" s="215"/>
      <c r="X4727" t="str">
        <f t="shared" si="229"/>
        <v>-</v>
      </c>
    </row>
    <row r="4728" spans="2:24" ht="15.5" hidden="1" x14ac:dyDescent="0.35">
      <c r="B4728" s="124"/>
      <c r="C4728" s="115"/>
      <c r="D4728" s="234"/>
      <c r="E4728" s="236"/>
      <c r="F4728" s="237"/>
      <c r="G4728" s="239"/>
      <c r="H4728" s="239"/>
      <c r="I4728" s="239"/>
      <c r="J4728" s="239"/>
      <c r="K4728" s="115"/>
      <c r="L4728" s="71"/>
      <c r="M4728" s="86"/>
      <c r="N4728" s="115"/>
      <c r="O4728" s="115"/>
      <c r="P4728" s="115">
        <f t="shared" si="227"/>
        <v>1</v>
      </c>
      <c r="Q4728" s="115">
        <f t="shared" si="228"/>
        <v>1900</v>
      </c>
      <c r="R4728" s="115"/>
      <c r="S4728" s="115" t="str">
        <f t="shared" si="225"/>
        <v/>
      </c>
      <c r="T4728" s="115" t="str">
        <f>IFERROR(VLOOKUP(S4728,[1]LOKASI!$B$4:$D$19,2,0),"-")</f>
        <v>-</v>
      </c>
      <c r="U4728" s="216"/>
      <c r="V4728" s="216"/>
      <c r="W4728" s="215"/>
      <c r="X4728" t="str">
        <f t="shared" si="229"/>
        <v>-</v>
      </c>
    </row>
    <row r="4729" spans="2:24" ht="15.5" hidden="1" x14ac:dyDescent="0.35">
      <c r="B4729" s="124"/>
      <c r="C4729" s="115"/>
      <c r="D4729" s="232"/>
      <c r="E4729" s="236"/>
      <c r="F4729" s="237"/>
      <c r="G4729" s="239"/>
      <c r="H4729" s="239"/>
      <c r="I4729" s="239"/>
      <c r="J4729" s="239"/>
      <c r="K4729" s="115"/>
      <c r="L4729" s="241"/>
      <c r="M4729" s="86"/>
      <c r="N4729" s="115"/>
      <c r="O4729" s="115"/>
      <c r="P4729" s="115">
        <f t="shared" si="227"/>
        <v>1</v>
      </c>
      <c r="Q4729" s="115">
        <f t="shared" si="228"/>
        <v>1900</v>
      </c>
      <c r="R4729" s="115"/>
      <c r="S4729" s="115" t="str">
        <f t="shared" si="225"/>
        <v/>
      </c>
      <c r="T4729" s="115" t="str">
        <f>IFERROR(VLOOKUP(S4729,[1]LOKASI!$B$4:$D$19,2,0),"-")</f>
        <v>-</v>
      </c>
      <c r="U4729" s="216"/>
      <c r="V4729" s="216"/>
      <c r="W4729" s="215"/>
      <c r="X4729" t="str">
        <f t="shared" si="229"/>
        <v>-</v>
      </c>
    </row>
    <row r="4730" spans="2:24" ht="15.5" hidden="1" x14ac:dyDescent="0.35">
      <c r="B4730" s="124"/>
      <c r="C4730" s="115"/>
      <c r="D4730" s="234"/>
      <c r="E4730" s="236"/>
      <c r="F4730" s="237"/>
      <c r="G4730" s="239"/>
      <c r="H4730" s="239"/>
      <c r="I4730" s="239"/>
      <c r="J4730" s="239"/>
      <c r="K4730" s="115"/>
      <c r="L4730" s="71"/>
      <c r="M4730" s="86"/>
      <c r="N4730" s="115"/>
      <c r="O4730" s="115"/>
      <c r="P4730" s="115">
        <f t="shared" si="227"/>
        <v>1</v>
      </c>
      <c r="Q4730" s="115">
        <f t="shared" si="228"/>
        <v>1900</v>
      </c>
      <c r="R4730" s="115"/>
      <c r="S4730" s="115" t="str">
        <f t="shared" si="225"/>
        <v/>
      </c>
      <c r="T4730" s="115" t="str">
        <f>IFERROR(VLOOKUP(S4730,[1]LOKASI!$B$4:$D$19,2,0),"-")</f>
        <v>-</v>
      </c>
      <c r="U4730" s="216"/>
      <c r="V4730" s="216"/>
      <c r="W4730" s="215"/>
      <c r="X4730" t="str">
        <f t="shared" si="229"/>
        <v>-</v>
      </c>
    </row>
    <row r="4731" spans="2:24" ht="15.5" hidden="1" x14ac:dyDescent="0.35">
      <c r="B4731" s="124"/>
      <c r="C4731" s="115"/>
      <c r="D4731" s="232"/>
      <c r="E4731" s="236"/>
      <c r="F4731" s="237"/>
      <c r="G4731" s="239"/>
      <c r="H4731" s="239"/>
      <c r="I4731" s="239"/>
      <c r="J4731" s="239"/>
      <c r="K4731" s="115"/>
      <c r="L4731" s="241"/>
      <c r="M4731" s="86"/>
      <c r="N4731" s="115"/>
      <c r="O4731" s="115"/>
      <c r="P4731" s="115">
        <f t="shared" si="227"/>
        <v>1</v>
      </c>
      <c r="Q4731" s="115">
        <f t="shared" si="228"/>
        <v>1900</v>
      </c>
      <c r="R4731" s="115"/>
      <c r="S4731" s="115" t="str">
        <f t="shared" si="225"/>
        <v/>
      </c>
      <c r="T4731" s="115" t="str">
        <f>IFERROR(VLOOKUP(S4731,[1]LOKASI!$B$4:$D$19,2,0),"-")</f>
        <v>-</v>
      </c>
      <c r="U4731" s="216"/>
      <c r="V4731" s="216"/>
      <c r="W4731" s="215"/>
      <c r="X4731" t="str">
        <f t="shared" si="229"/>
        <v>-</v>
      </c>
    </row>
    <row r="4732" spans="2:24" ht="15.5" hidden="1" x14ac:dyDescent="0.35">
      <c r="B4732" s="124"/>
      <c r="C4732" s="115"/>
      <c r="D4732" s="234"/>
      <c r="E4732" s="236"/>
      <c r="F4732" s="237"/>
      <c r="G4732" s="239"/>
      <c r="H4732" s="239"/>
      <c r="I4732" s="239"/>
      <c r="J4732" s="239"/>
      <c r="K4732" s="115"/>
      <c r="L4732" s="71"/>
      <c r="M4732" s="86"/>
      <c r="N4732" s="115"/>
      <c r="O4732" s="115"/>
      <c r="P4732" s="115">
        <f t="shared" si="227"/>
        <v>1</v>
      </c>
      <c r="Q4732" s="115">
        <f t="shared" si="228"/>
        <v>1900</v>
      </c>
      <c r="R4732" s="115"/>
      <c r="S4732" s="115" t="str">
        <f t="shared" si="225"/>
        <v/>
      </c>
      <c r="T4732" s="115" t="str">
        <f>IFERROR(VLOOKUP(S4732,[1]LOKASI!$B$4:$D$19,2,0),"-")</f>
        <v>-</v>
      </c>
      <c r="U4732" s="216"/>
      <c r="V4732" s="216"/>
      <c r="W4732" s="215"/>
      <c r="X4732" t="str">
        <f t="shared" si="229"/>
        <v>-</v>
      </c>
    </row>
    <row r="4733" spans="2:24" ht="15.5" hidden="1" x14ac:dyDescent="0.35">
      <c r="B4733" s="124"/>
      <c r="C4733" s="115"/>
      <c r="D4733" s="232"/>
      <c r="E4733" s="236"/>
      <c r="F4733" s="237"/>
      <c r="G4733" s="239"/>
      <c r="H4733" s="239"/>
      <c r="I4733" s="239"/>
      <c r="J4733" s="239"/>
      <c r="K4733" s="115"/>
      <c r="L4733" s="241"/>
      <c r="M4733" s="86"/>
      <c r="N4733" s="115"/>
      <c r="O4733" s="115"/>
      <c r="P4733" s="115">
        <f t="shared" si="227"/>
        <v>1</v>
      </c>
      <c r="Q4733" s="115">
        <f t="shared" si="228"/>
        <v>1900</v>
      </c>
      <c r="R4733" s="115"/>
      <c r="S4733" s="115" t="str">
        <f t="shared" si="225"/>
        <v/>
      </c>
      <c r="T4733" s="115" t="str">
        <f>IFERROR(VLOOKUP(S4733,[1]LOKASI!$B$4:$D$19,2,0),"-")</f>
        <v>-</v>
      </c>
      <c r="U4733" s="216"/>
      <c r="V4733" s="216"/>
      <c r="W4733" s="215"/>
      <c r="X4733" t="str">
        <f t="shared" si="229"/>
        <v>-</v>
      </c>
    </row>
    <row r="4734" spans="2:24" ht="15.5" hidden="1" x14ac:dyDescent="0.35">
      <c r="B4734" s="124"/>
      <c r="C4734" s="115"/>
      <c r="D4734" s="234"/>
      <c r="E4734" s="236"/>
      <c r="F4734" s="237"/>
      <c r="G4734" s="239"/>
      <c r="H4734" s="239"/>
      <c r="I4734" s="239"/>
      <c r="J4734" s="239"/>
      <c r="K4734" s="115"/>
      <c r="L4734" s="71"/>
      <c r="M4734" s="71"/>
      <c r="N4734" s="115"/>
      <c r="O4734" s="115"/>
      <c r="P4734" s="115">
        <f t="shared" si="227"/>
        <v>1</v>
      </c>
      <c r="Q4734" s="115">
        <f t="shared" si="228"/>
        <v>1900</v>
      </c>
      <c r="R4734" s="115"/>
      <c r="S4734" s="115" t="str">
        <f t="shared" si="225"/>
        <v/>
      </c>
      <c r="T4734" s="115" t="str">
        <f>IFERROR(VLOOKUP(S4734,[1]LOKASI!$B$4:$D$19,2,0),"-")</f>
        <v>-</v>
      </c>
      <c r="U4734" s="216"/>
      <c r="V4734" s="216"/>
      <c r="W4734" s="215"/>
      <c r="X4734" t="str">
        <f t="shared" si="229"/>
        <v>-</v>
      </c>
    </row>
    <row r="4735" spans="2:24" ht="15.5" hidden="1" x14ac:dyDescent="0.35">
      <c r="B4735" s="124"/>
      <c r="C4735" s="115"/>
      <c r="D4735" s="234"/>
      <c r="E4735" s="236"/>
      <c r="F4735" s="237"/>
      <c r="G4735" s="239"/>
      <c r="H4735" s="239"/>
      <c r="I4735" s="239"/>
      <c r="J4735" s="239"/>
      <c r="K4735" s="115"/>
      <c r="L4735" s="71"/>
      <c r="M4735" s="71"/>
      <c r="N4735" s="115"/>
      <c r="O4735" s="115"/>
      <c r="P4735" s="115">
        <f t="shared" si="227"/>
        <v>1</v>
      </c>
      <c r="Q4735" s="115">
        <f t="shared" si="228"/>
        <v>1900</v>
      </c>
      <c r="R4735" s="115"/>
      <c r="S4735" s="115" t="str">
        <f t="shared" si="225"/>
        <v/>
      </c>
      <c r="T4735" s="115" t="str">
        <f>IFERROR(VLOOKUP(S4735,[1]LOKASI!$B$4:$D$19,2,0),"-")</f>
        <v>-</v>
      </c>
      <c r="U4735" s="216"/>
      <c r="V4735" s="216"/>
      <c r="W4735" s="215"/>
      <c r="X4735" t="str">
        <f t="shared" si="229"/>
        <v>-</v>
      </c>
    </row>
    <row r="4736" spans="2:24" ht="15.5" hidden="1" x14ac:dyDescent="0.35">
      <c r="B4736" s="124"/>
      <c r="C4736" s="115"/>
      <c r="D4736" s="234"/>
      <c r="E4736" s="236"/>
      <c r="F4736" s="237"/>
      <c r="G4736" s="239"/>
      <c r="H4736" s="239"/>
      <c r="I4736" s="239"/>
      <c r="J4736" s="239"/>
      <c r="K4736" s="115"/>
      <c r="L4736" s="71"/>
      <c r="M4736" s="71"/>
      <c r="N4736" s="115"/>
      <c r="O4736" s="115"/>
      <c r="P4736" s="115">
        <f t="shared" si="227"/>
        <v>1</v>
      </c>
      <c r="Q4736" s="115">
        <f t="shared" si="228"/>
        <v>1900</v>
      </c>
      <c r="R4736" s="115"/>
      <c r="S4736" s="115" t="str">
        <f t="shared" ref="S4736:S4799" si="230">IF(C4736="TRUNKLINE",LEFT(O4736,14),IF(C4736="PIPING",LEFT(O4736,13),LEFT(O4736,3)))</f>
        <v/>
      </c>
      <c r="T4736" s="115" t="str">
        <f>IFERROR(VLOOKUP(S4736,[1]LOKASI!$B$4:$D$19,2,0),"-")</f>
        <v>-</v>
      </c>
      <c r="U4736" s="216"/>
      <c r="V4736" s="216"/>
      <c r="W4736" s="215"/>
      <c r="X4736" t="str">
        <f t="shared" si="229"/>
        <v>-</v>
      </c>
    </row>
    <row r="4737" spans="2:24" ht="15.5" hidden="1" x14ac:dyDescent="0.35">
      <c r="B4737" s="124"/>
      <c r="C4737" s="115"/>
      <c r="D4737" s="234"/>
      <c r="E4737" s="236"/>
      <c r="F4737" s="237"/>
      <c r="G4737" s="239"/>
      <c r="H4737" s="239"/>
      <c r="I4737" s="239"/>
      <c r="J4737" s="239"/>
      <c r="K4737" s="115"/>
      <c r="L4737" s="71"/>
      <c r="M4737" s="86"/>
      <c r="N4737" s="115"/>
      <c r="O4737" s="115"/>
      <c r="P4737" s="115">
        <f t="shared" si="227"/>
        <v>1</v>
      </c>
      <c r="Q4737" s="115">
        <f t="shared" si="228"/>
        <v>1900</v>
      </c>
      <c r="R4737" s="115"/>
      <c r="S4737" s="115" t="str">
        <f t="shared" si="230"/>
        <v/>
      </c>
      <c r="T4737" s="115" t="str">
        <f>IFERROR(VLOOKUP(S4737,[1]LOKASI!$B$4:$D$19,2,0),"-")</f>
        <v>-</v>
      </c>
      <c r="U4737" s="216"/>
      <c r="V4737" s="216"/>
      <c r="W4737" s="215"/>
      <c r="X4737" t="str">
        <f t="shared" si="229"/>
        <v>-</v>
      </c>
    </row>
    <row r="4738" spans="2:24" ht="15.5" hidden="1" x14ac:dyDescent="0.35">
      <c r="B4738" s="124"/>
      <c r="C4738" s="115"/>
      <c r="D4738" s="234"/>
      <c r="E4738" s="236"/>
      <c r="F4738" s="237"/>
      <c r="G4738" s="239"/>
      <c r="H4738" s="239"/>
      <c r="I4738" s="239"/>
      <c r="J4738" s="239"/>
      <c r="K4738" s="115"/>
      <c r="L4738" s="241"/>
      <c r="M4738" s="86"/>
      <c r="N4738" s="115"/>
      <c r="O4738" s="115"/>
      <c r="P4738" s="115">
        <f t="shared" si="227"/>
        <v>1</v>
      </c>
      <c r="Q4738" s="115">
        <f t="shared" si="228"/>
        <v>1900</v>
      </c>
      <c r="R4738" s="115"/>
      <c r="S4738" s="115" t="str">
        <f t="shared" si="230"/>
        <v/>
      </c>
      <c r="T4738" s="115" t="str">
        <f>IFERROR(VLOOKUP(S4738,[1]LOKASI!$B$4:$D$19,2,0),"-")</f>
        <v>-</v>
      </c>
      <c r="U4738" s="216"/>
      <c r="V4738" s="216"/>
      <c r="W4738" s="215"/>
      <c r="X4738" t="str">
        <f t="shared" si="229"/>
        <v>-</v>
      </c>
    </row>
    <row r="4739" spans="2:24" ht="15.5" hidden="1" x14ac:dyDescent="0.35">
      <c r="B4739" s="124"/>
      <c r="C4739" s="115"/>
      <c r="D4739" s="234"/>
      <c r="E4739" s="236"/>
      <c r="F4739" s="237"/>
      <c r="G4739" s="239"/>
      <c r="H4739" s="239"/>
      <c r="I4739" s="239"/>
      <c r="J4739" s="239"/>
      <c r="K4739" s="115"/>
      <c r="L4739" s="71"/>
      <c r="M4739" s="71"/>
      <c r="N4739" s="115"/>
      <c r="O4739" s="115"/>
      <c r="P4739" s="115">
        <f t="shared" si="227"/>
        <v>1</v>
      </c>
      <c r="Q4739" s="115">
        <f t="shared" si="228"/>
        <v>1900</v>
      </c>
      <c r="R4739" s="115"/>
      <c r="S4739" s="115" t="str">
        <f t="shared" si="230"/>
        <v/>
      </c>
      <c r="T4739" s="115" t="str">
        <f>IFERROR(VLOOKUP(S4739,[1]LOKASI!$B$4:$D$19,2,0),"-")</f>
        <v>-</v>
      </c>
      <c r="U4739" s="216"/>
      <c r="V4739" s="216"/>
      <c r="W4739" s="215"/>
      <c r="X4739" t="str">
        <f t="shared" si="229"/>
        <v>-</v>
      </c>
    </row>
    <row r="4740" spans="2:24" ht="15.5" hidden="1" x14ac:dyDescent="0.35">
      <c r="B4740" s="124"/>
      <c r="C4740" s="115"/>
      <c r="D4740" s="234"/>
      <c r="E4740" s="236"/>
      <c r="F4740" s="237"/>
      <c r="G4740" s="239"/>
      <c r="H4740" s="239"/>
      <c r="I4740" s="239"/>
      <c r="J4740" s="239"/>
      <c r="K4740" s="115"/>
      <c r="L4740" s="71"/>
      <c r="M4740" s="71"/>
      <c r="N4740" s="115"/>
      <c r="O4740" s="115"/>
      <c r="P4740" s="115">
        <f t="shared" si="227"/>
        <v>1</v>
      </c>
      <c r="Q4740" s="115">
        <f t="shared" si="228"/>
        <v>1900</v>
      </c>
      <c r="R4740" s="115"/>
      <c r="S4740" s="115" t="str">
        <f t="shared" si="230"/>
        <v/>
      </c>
      <c r="T4740" s="115" t="str">
        <f>IFERROR(VLOOKUP(S4740,[1]LOKASI!$B$4:$D$19,2,0),"-")</f>
        <v>-</v>
      </c>
      <c r="U4740" s="216"/>
      <c r="V4740" s="216"/>
      <c r="W4740" s="215"/>
      <c r="X4740" t="str">
        <f t="shared" si="229"/>
        <v>-</v>
      </c>
    </row>
    <row r="4741" spans="2:24" ht="15.5" hidden="1" x14ac:dyDescent="0.35">
      <c r="B4741" s="124"/>
      <c r="C4741" s="115"/>
      <c r="D4741" s="234"/>
      <c r="E4741" s="236"/>
      <c r="F4741" s="237"/>
      <c r="G4741" s="239"/>
      <c r="H4741" s="239"/>
      <c r="I4741" s="239"/>
      <c r="J4741" s="239"/>
      <c r="K4741" s="115"/>
      <c r="L4741" s="71"/>
      <c r="M4741" s="86"/>
      <c r="N4741" s="115"/>
      <c r="O4741" s="115"/>
      <c r="P4741" s="115">
        <f t="shared" si="227"/>
        <v>1</v>
      </c>
      <c r="Q4741" s="115">
        <f t="shared" si="228"/>
        <v>1900</v>
      </c>
      <c r="R4741" s="115"/>
      <c r="S4741" s="115" t="str">
        <f t="shared" si="230"/>
        <v/>
      </c>
      <c r="T4741" s="115" t="str">
        <f>IFERROR(VLOOKUP(S4741,[1]LOKASI!$B$4:$D$19,2,0),"-")</f>
        <v>-</v>
      </c>
      <c r="U4741" s="216"/>
      <c r="V4741" s="216"/>
      <c r="W4741" s="215"/>
      <c r="X4741" t="str">
        <f t="shared" si="229"/>
        <v>-</v>
      </c>
    </row>
    <row r="4742" spans="2:24" ht="15.5" hidden="1" x14ac:dyDescent="0.35">
      <c r="B4742" s="124"/>
      <c r="C4742" s="115"/>
      <c r="D4742" s="234"/>
      <c r="E4742" s="236"/>
      <c r="F4742" s="237"/>
      <c r="G4742" s="239"/>
      <c r="H4742" s="239"/>
      <c r="I4742" s="239"/>
      <c r="J4742" s="239"/>
      <c r="K4742" s="115"/>
      <c r="L4742" s="241"/>
      <c r="M4742" s="86"/>
      <c r="N4742" s="115"/>
      <c r="O4742" s="115"/>
      <c r="P4742" s="115">
        <f t="shared" si="227"/>
        <v>1</v>
      </c>
      <c r="Q4742" s="115">
        <f t="shared" si="228"/>
        <v>1900</v>
      </c>
      <c r="R4742" s="115"/>
      <c r="S4742" s="115" t="str">
        <f t="shared" si="230"/>
        <v/>
      </c>
      <c r="T4742" s="115" t="str">
        <f>IFERROR(VLOOKUP(S4742,[1]LOKASI!$B$4:$D$19,2,0),"-")</f>
        <v>-</v>
      </c>
      <c r="U4742" s="216"/>
      <c r="V4742" s="216"/>
      <c r="W4742" s="215"/>
      <c r="X4742" t="str">
        <f t="shared" si="229"/>
        <v>-</v>
      </c>
    </row>
    <row r="4743" spans="2:24" ht="15.5" hidden="1" x14ac:dyDescent="0.35">
      <c r="B4743" s="124"/>
      <c r="C4743" s="115"/>
      <c r="D4743" s="234"/>
      <c r="E4743" s="236"/>
      <c r="F4743" s="237"/>
      <c r="G4743" s="239"/>
      <c r="H4743" s="239"/>
      <c r="I4743" s="239"/>
      <c r="J4743" s="239"/>
      <c r="K4743" s="115"/>
      <c r="L4743" s="71"/>
      <c r="M4743" s="86"/>
      <c r="N4743" s="115"/>
      <c r="O4743" s="115"/>
      <c r="P4743" s="115">
        <f t="shared" si="227"/>
        <v>1</v>
      </c>
      <c r="Q4743" s="115">
        <f t="shared" si="228"/>
        <v>1900</v>
      </c>
      <c r="R4743" s="115"/>
      <c r="S4743" s="115" t="str">
        <f t="shared" si="230"/>
        <v/>
      </c>
      <c r="T4743" s="115" t="str">
        <f>IFERROR(VLOOKUP(S4743,[1]LOKASI!$B$4:$D$19,2,0),"-")</f>
        <v>-</v>
      </c>
      <c r="U4743" s="216"/>
      <c r="V4743" s="216"/>
      <c r="W4743" s="215"/>
      <c r="X4743" t="str">
        <f t="shared" si="229"/>
        <v>-</v>
      </c>
    </row>
    <row r="4744" spans="2:24" ht="15.5" hidden="1" x14ac:dyDescent="0.35">
      <c r="B4744" s="124"/>
      <c r="C4744" s="115"/>
      <c r="D4744" s="234"/>
      <c r="E4744" s="236"/>
      <c r="F4744" s="237"/>
      <c r="G4744" s="239"/>
      <c r="H4744" s="239"/>
      <c r="I4744" s="239"/>
      <c r="J4744" s="239"/>
      <c r="K4744" s="115"/>
      <c r="L4744" s="241"/>
      <c r="M4744" s="86"/>
      <c r="N4744" s="115"/>
      <c r="O4744" s="115"/>
      <c r="P4744" s="115">
        <f t="shared" si="227"/>
        <v>1</v>
      </c>
      <c r="Q4744" s="115">
        <f t="shared" si="228"/>
        <v>1900</v>
      </c>
      <c r="R4744" s="115"/>
      <c r="S4744" s="115" t="str">
        <f t="shared" si="230"/>
        <v/>
      </c>
      <c r="T4744" s="115" t="str">
        <f>IFERROR(VLOOKUP(S4744,[1]LOKASI!$B$4:$D$19,2,0),"-")</f>
        <v>-</v>
      </c>
      <c r="U4744" s="216"/>
      <c r="V4744" s="216"/>
      <c r="W4744" s="215"/>
      <c r="X4744" t="str">
        <f t="shared" si="229"/>
        <v>-</v>
      </c>
    </row>
    <row r="4745" spans="2:24" ht="15.5" hidden="1" x14ac:dyDescent="0.35">
      <c r="B4745" s="124"/>
      <c r="C4745" s="115"/>
      <c r="D4745" s="234"/>
      <c r="E4745" s="236"/>
      <c r="F4745" s="237"/>
      <c r="G4745" s="239"/>
      <c r="H4745" s="239"/>
      <c r="I4745" s="239"/>
      <c r="J4745" s="239"/>
      <c r="K4745" s="115"/>
      <c r="L4745" s="71"/>
      <c r="M4745" s="71"/>
      <c r="N4745" s="115"/>
      <c r="O4745" s="115"/>
      <c r="P4745" s="115">
        <f t="shared" si="227"/>
        <v>1</v>
      </c>
      <c r="Q4745" s="115">
        <f t="shared" si="228"/>
        <v>1900</v>
      </c>
      <c r="R4745" s="115"/>
      <c r="S4745" s="115" t="str">
        <f t="shared" si="230"/>
        <v/>
      </c>
      <c r="T4745" s="115" t="str">
        <f>IFERROR(VLOOKUP(S4745,[1]LOKASI!$B$4:$D$19,2,0),"-")</f>
        <v>-</v>
      </c>
      <c r="U4745" s="216"/>
      <c r="V4745" s="216"/>
      <c r="W4745" s="215"/>
      <c r="X4745" t="str">
        <f t="shared" si="229"/>
        <v>-</v>
      </c>
    </row>
    <row r="4746" spans="2:24" ht="15.5" hidden="1" x14ac:dyDescent="0.35">
      <c r="B4746" s="124"/>
      <c r="C4746" s="115"/>
      <c r="D4746" s="234"/>
      <c r="E4746" s="236"/>
      <c r="F4746" s="237"/>
      <c r="G4746" s="239"/>
      <c r="H4746" s="239"/>
      <c r="I4746" s="239"/>
      <c r="J4746" s="239"/>
      <c r="K4746" s="115"/>
      <c r="L4746" s="71"/>
      <c r="M4746" s="71"/>
      <c r="N4746" s="115"/>
      <c r="O4746" s="115"/>
      <c r="P4746" s="115">
        <f t="shared" si="227"/>
        <v>1</v>
      </c>
      <c r="Q4746" s="115">
        <f t="shared" si="228"/>
        <v>1900</v>
      </c>
      <c r="R4746" s="115"/>
      <c r="S4746" s="115" t="str">
        <f t="shared" si="230"/>
        <v/>
      </c>
      <c r="T4746" s="115" t="str">
        <f>IFERROR(VLOOKUP(S4746,[1]LOKASI!$B$4:$D$19,2,0),"-")</f>
        <v>-</v>
      </c>
      <c r="U4746" s="216"/>
      <c r="V4746" s="216"/>
      <c r="W4746" s="215"/>
      <c r="X4746" t="str">
        <f t="shared" si="229"/>
        <v>-</v>
      </c>
    </row>
    <row r="4747" spans="2:24" ht="62" hidden="1" x14ac:dyDescent="0.35">
      <c r="B4747" s="115">
        <f>B4746+1</f>
        <v>1</v>
      </c>
      <c r="C4747" s="115" t="s">
        <v>1300</v>
      </c>
      <c r="D4747" s="185" t="s">
        <v>7992</v>
      </c>
      <c r="E4747" s="230">
        <v>0.375</v>
      </c>
      <c r="F4747" s="231">
        <v>0.52083333333333337</v>
      </c>
      <c r="G4747" s="210"/>
      <c r="H4747" s="210"/>
      <c r="I4747" s="210"/>
      <c r="J4747" s="210"/>
      <c r="K4747" s="217">
        <v>45625</v>
      </c>
      <c r="L4747" s="217">
        <v>45625</v>
      </c>
      <c r="M4747" s="217">
        <v>45672</v>
      </c>
      <c r="N4747" s="115"/>
      <c r="O4747" s="115"/>
      <c r="P4747" s="115">
        <f t="shared" si="227"/>
        <v>1</v>
      </c>
      <c r="Q4747" s="115">
        <f t="shared" si="228"/>
        <v>2025</v>
      </c>
      <c r="R4747" s="115"/>
      <c r="S4747" s="115" t="str">
        <f t="shared" si="230"/>
        <v/>
      </c>
      <c r="T4747" s="115" t="str">
        <f>IFERROR(VLOOKUP(S4747,[1]LOKASI!$B$4:$D$19,2,0),"-")</f>
        <v>-</v>
      </c>
      <c r="U4747" s="216"/>
      <c r="V4747" s="216"/>
      <c r="W4747" s="215"/>
    </row>
    <row r="4748" spans="2:24" ht="15.5" hidden="1" x14ac:dyDescent="0.35">
      <c r="B4748" s="124"/>
      <c r="C4748" s="115"/>
      <c r="D4748" s="232"/>
      <c r="E4748" s="236"/>
      <c r="F4748" s="237"/>
      <c r="G4748" s="239"/>
      <c r="H4748" s="239"/>
      <c r="I4748" s="239"/>
      <c r="J4748" s="239"/>
      <c r="K4748" s="115"/>
      <c r="L4748" s="71"/>
      <c r="M4748" s="71"/>
      <c r="N4748" s="115"/>
      <c r="O4748" s="115"/>
      <c r="P4748" s="115">
        <f t="shared" si="227"/>
        <v>1</v>
      </c>
      <c r="Q4748" s="115">
        <f t="shared" si="228"/>
        <v>1900</v>
      </c>
      <c r="R4748" s="115"/>
      <c r="S4748" s="115" t="str">
        <f t="shared" si="230"/>
        <v/>
      </c>
      <c r="T4748" s="115" t="str">
        <f>IFERROR(VLOOKUP(S4748,[1]LOKASI!$B$4:$D$19,2,0),"-")</f>
        <v>-</v>
      </c>
      <c r="U4748" s="216"/>
      <c r="V4748" s="216"/>
      <c r="W4748" s="215"/>
      <c r="X4748" t="str">
        <f t="shared" ref="X4748:X4754" si="231">RIGHT(T4748,3)</f>
        <v>-</v>
      </c>
    </row>
    <row r="4749" spans="2:24" ht="15.5" hidden="1" x14ac:dyDescent="0.35">
      <c r="B4749" s="124"/>
      <c r="C4749" s="115"/>
      <c r="D4749" s="234"/>
      <c r="E4749" s="236"/>
      <c r="F4749" s="237"/>
      <c r="G4749" s="239"/>
      <c r="H4749" s="239"/>
      <c r="I4749" s="239"/>
      <c r="J4749" s="239"/>
      <c r="K4749" s="115"/>
      <c r="L4749" s="71"/>
      <c r="M4749" s="86"/>
      <c r="N4749" s="115"/>
      <c r="O4749" s="115"/>
      <c r="P4749" s="115">
        <f t="shared" ref="P4749:P4812" si="232">MONTH(M4749)</f>
        <v>1</v>
      </c>
      <c r="Q4749" s="115">
        <f t="shared" ref="Q4749:Q4812" si="233">YEAR(M4749)</f>
        <v>1900</v>
      </c>
      <c r="R4749" s="115"/>
      <c r="S4749" s="115" t="str">
        <f t="shared" si="230"/>
        <v/>
      </c>
      <c r="T4749" s="115" t="str">
        <f>IFERROR(VLOOKUP(S4749,[1]LOKASI!$B$4:$D$19,2,0),"-")</f>
        <v>-</v>
      </c>
      <c r="U4749" s="216"/>
      <c r="V4749" s="216"/>
      <c r="W4749" s="215"/>
      <c r="X4749" t="str">
        <f t="shared" si="231"/>
        <v>-</v>
      </c>
    </row>
    <row r="4750" spans="2:24" s="240" customFormat="1" ht="15.5" hidden="1" x14ac:dyDescent="0.35">
      <c r="B4750" s="124"/>
      <c r="C4750" s="115"/>
      <c r="D4750" s="234"/>
      <c r="E4750" s="236"/>
      <c r="F4750" s="237"/>
      <c r="G4750" s="239"/>
      <c r="H4750" s="239"/>
      <c r="I4750" s="239"/>
      <c r="J4750" s="239"/>
      <c r="K4750" s="115"/>
      <c r="L4750" s="241"/>
      <c r="M4750" s="86"/>
      <c r="N4750" s="115"/>
      <c r="O4750" s="115"/>
      <c r="P4750" s="115">
        <f t="shared" si="232"/>
        <v>1</v>
      </c>
      <c r="Q4750" s="115">
        <f t="shared" si="233"/>
        <v>1900</v>
      </c>
      <c r="R4750" s="115"/>
      <c r="S4750" s="115" t="str">
        <f t="shared" si="230"/>
        <v/>
      </c>
      <c r="T4750" s="115" t="str">
        <f>IFERROR(VLOOKUP(S4750,[1]LOKASI!$B$4:$D$19,2,0),"-")</f>
        <v>-</v>
      </c>
      <c r="U4750" s="216"/>
      <c r="V4750" s="216"/>
      <c r="W4750" s="215"/>
      <c r="X4750" t="str">
        <f t="shared" si="231"/>
        <v>-</v>
      </c>
    </row>
    <row r="4751" spans="2:24" ht="15.5" hidden="1" x14ac:dyDescent="0.35">
      <c r="B4751" s="124"/>
      <c r="C4751" s="115"/>
      <c r="D4751" s="234"/>
      <c r="E4751" s="236"/>
      <c r="F4751" s="237"/>
      <c r="G4751" s="239"/>
      <c r="H4751" s="239"/>
      <c r="I4751" s="239"/>
      <c r="J4751" s="239"/>
      <c r="K4751" s="115"/>
      <c r="L4751" s="71"/>
      <c r="M4751" s="71"/>
      <c r="N4751" s="115"/>
      <c r="O4751" s="115"/>
      <c r="P4751" s="115">
        <f t="shared" si="232"/>
        <v>1</v>
      </c>
      <c r="Q4751" s="115">
        <f t="shared" si="233"/>
        <v>1900</v>
      </c>
      <c r="R4751" s="115"/>
      <c r="S4751" s="115" t="str">
        <f t="shared" si="230"/>
        <v/>
      </c>
      <c r="T4751" s="115" t="str">
        <f>IFERROR(VLOOKUP(S4751,[1]LOKASI!$B$4:$D$19,2,0),"-")</f>
        <v>-</v>
      </c>
      <c r="U4751" s="216"/>
      <c r="V4751" s="216"/>
      <c r="W4751" s="215"/>
      <c r="X4751" t="str">
        <f t="shared" si="231"/>
        <v>-</v>
      </c>
    </row>
    <row r="4752" spans="2:24" ht="15.5" hidden="1" x14ac:dyDescent="0.35">
      <c r="B4752" s="124"/>
      <c r="C4752" s="115"/>
      <c r="D4752" s="234"/>
      <c r="E4752" s="236"/>
      <c r="F4752" s="237"/>
      <c r="G4752" s="239"/>
      <c r="H4752" s="239"/>
      <c r="I4752" s="239"/>
      <c r="J4752" s="239"/>
      <c r="K4752" s="115"/>
      <c r="L4752" s="71"/>
      <c r="M4752" s="71"/>
      <c r="N4752" s="115"/>
      <c r="O4752" s="115"/>
      <c r="P4752" s="115">
        <f t="shared" si="232"/>
        <v>1</v>
      </c>
      <c r="Q4752" s="115">
        <f t="shared" si="233"/>
        <v>1900</v>
      </c>
      <c r="R4752" s="115"/>
      <c r="S4752" s="115" t="str">
        <f t="shared" si="230"/>
        <v/>
      </c>
      <c r="T4752" s="115" t="str">
        <f>IFERROR(VLOOKUP(S4752,[1]LOKASI!$B$4:$D$19,2,0),"-")</f>
        <v>-</v>
      </c>
      <c r="U4752" s="216"/>
      <c r="V4752" s="216"/>
      <c r="W4752" s="215"/>
      <c r="X4752" t="str">
        <f t="shared" si="231"/>
        <v>-</v>
      </c>
    </row>
    <row r="4753" spans="2:24" ht="15.5" hidden="1" x14ac:dyDescent="0.35">
      <c r="B4753" s="124"/>
      <c r="C4753" s="115"/>
      <c r="D4753" s="234"/>
      <c r="E4753" s="236"/>
      <c r="F4753" s="237"/>
      <c r="G4753" s="239"/>
      <c r="H4753" s="239"/>
      <c r="I4753" s="239"/>
      <c r="J4753" s="239"/>
      <c r="K4753" s="115"/>
      <c r="L4753" s="71"/>
      <c r="M4753" s="86"/>
      <c r="N4753" s="115"/>
      <c r="O4753" s="115"/>
      <c r="P4753" s="115">
        <f t="shared" si="232"/>
        <v>1</v>
      </c>
      <c r="Q4753" s="115">
        <f t="shared" si="233"/>
        <v>1900</v>
      </c>
      <c r="R4753" s="115"/>
      <c r="S4753" s="115" t="str">
        <f t="shared" si="230"/>
        <v/>
      </c>
      <c r="T4753" s="115" t="str">
        <f>IFERROR(VLOOKUP(S4753,[1]LOKASI!$B$4:$D$19,2,0),"-")</f>
        <v>-</v>
      </c>
      <c r="U4753" s="216"/>
      <c r="V4753" s="216"/>
      <c r="W4753" s="215"/>
      <c r="X4753" t="str">
        <f t="shared" si="231"/>
        <v>-</v>
      </c>
    </row>
    <row r="4754" spans="2:24" ht="15.5" hidden="1" x14ac:dyDescent="0.35">
      <c r="B4754" s="124"/>
      <c r="C4754" s="115"/>
      <c r="D4754" s="234"/>
      <c r="E4754" s="236"/>
      <c r="F4754" s="237"/>
      <c r="G4754" s="239"/>
      <c r="H4754" s="239"/>
      <c r="I4754" s="239"/>
      <c r="J4754" s="239"/>
      <c r="K4754" s="115"/>
      <c r="L4754" s="241"/>
      <c r="M4754" s="86"/>
      <c r="N4754" s="115"/>
      <c r="O4754" s="115"/>
      <c r="P4754" s="115">
        <f t="shared" si="232"/>
        <v>1</v>
      </c>
      <c r="Q4754" s="115">
        <f t="shared" si="233"/>
        <v>1900</v>
      </c>
      <c r="R4754" s="115"/>
      <c r="S4754" s="115" t="str">
        <f t="shared" si="230"/>
        <v/>
      </c>
      <c r="T4754" s="115" t="str">
        <f>IFERROR(VLOOKUP(S4754,[1]LOKASI!$B$4:$D$19,2,0),"-")</f>
        <v>-</v>
      </c>
      <c r="U4754" s="216"/>
      <c r="V4754" s="216"/>
      <c r="W4754" s="215"/>
      <c r="X4754" t="str">
        <f t="shared" si="231"/>
        <v>-</v>
      </c>
    </row>
    <row r="4755" spans="2:24" ht="46.5" hidden="1" x14ac:dyDescent="0.35">
      <c r="B4755" s="115">
        <f>B4754+1</f>
        <v>1</v>
      </c>
      <c r="C4755" s="115" t="s">
        <v>1755</v>
      </c>
      <c r="D4755" s="185" t="s">
        <v>7993</v>
      </c>
      <c r="E4755" s="230"/>
      <c r="F4755" s="231"/>
      <c r="G4755" s="210"/>
      <c r="H4755" s="210"/>
      <c r="I4755" s="210"/>
      <c r="J4755" s="210"/>
      <c r="K4755" s="217">
        <v>45641</v>
      </c>
      <c r="L4755" s="217">
        <v>45641</v>
      </c>
      <c r="M4755" s="217">
        <v>45674</v>
      </c>
      <c r="N4755" s="115"/>
      <c r="O4755" s="115"/>
      <c r="P4755" s="115">
        <f t="shared" si="232"/>
        <v>1</v>
      </c>
      <c r="Q4755" s="115">
        <f t="shared" si="233"/>
        <v>2025</v>
      </c>
      <c r="R4755" s="115"/>
      <c r="S4755" s="115" t="str">
        <f t="shared" si="230"/>
        <v/>
      </c>
      <c r="T4755" s="115" t="str">
        <f>IFERROR(VLOOKUP(S4755,[1]LOKASI!$B$4:$D$19,2,0),"-")</f>
        <v>-</v>
      </c>
      <c r="U4755" s="216"/>
      <c r="V4755" s="216"/>
      <c r="W4755" s="215"/>
    </row>
    <row r="4756" spans="2:24" ht="15.5" hidden="1" x14ac:dyDescent="0.35">
      <c r="B4756" s="124"/>
      <c r="C4756" s="115"/>
      <c r="D4756" s="234"/>
      <c r="E4756" s="236"/>
      <c r="F4756" s="237"/>
      <c r="G4756" s="239"/>
      <c r="H4756" s="239"/>
      <c r="I4756" s="239"/>
      <c r="J4756" s="239"/>
      <c r="K4756" s="115"/>
      <c r="L4756" s="71"/>
      <c r="M4756" s="71"/>
      <c r="N4756" s="115"/>
      <c r="O4756" s="115"/>
      <c r="P4756" s="115">
        <f t="shared" si="232"/>
        <v>1</v>
      </c>
      <c r="Q4756" s="115">
        <f t="shared" si="233"/>
        <v>1900</v>
      </c>
      <c r="R4756" s="115"/>
      <c r="S4756" s="115" t="str">
        <f t="shared" si="230"/>
        <v/>
      </c>
      <c r="T4756" s="115" t="str">
        <f>IFERROR(VLOOKUP(S4756,[1]LOKASI!$B$4:$D$19,2,0),"-")</f>
        <v>-</v>
      </c>
      <c r="U4756" s="216"/>
      <c r="V4756" s="216"/>
      <c r="W4756" s="215"/>
      <c r="X4756" t="str">
        <f t="shared" ref="X4756:X4819" si="234">RIGHT(T4756,3)</f>
        <v>-</v>
      </c>
    </row>
    <row r="4757" spans="2:24" ht="15.5" hidden="1" x14ac:dyDescent="0.35">
      <c r="B4757" s="124"/>
      <c r="C4757" s="115"/>
      <c r="D4757" s="234"/>
      <c r="E4757" s="236"/>
      <c r="F4757" s="237"/>
      <c r="G4757" s="239"/>
      <c r="H4757" s="239"/>
      <c r="I4757" s="239"/>
      <c r="J4757" s="239"/>
      <c r="K4757" s="115"/>
      <c r="L4757" s="71"/>
      <c r="M4757" s="86"/>
      <c r="N4757" s="115"/>
      <c r="O4757" s="115"/>
      <c r="P4757" s="115">
        <f t="shared" si="232"/>
        <v>1</v>
      </c>
      <c r="Q4757" s="115">
        <f t="shared" si="233"/>
        <v>1900</v>
      </c>
      <c r="R4757" s="115"/>
      <c r="S4757" s="115" t="str">
        <f t="shared" si="230"/>
        <v/>
      </c>
      <c r="T4757" s="115" t="str">
        <f>IFERROR(VLOOKUP(S4757,[1]LOKASI!$B$4:$D$19,2,0),"-")</f>
        <v>-</v>
      </c>
      <c r="U4757" s="216"/>
      <c r="V4757" s="216"/>
      <c r="W4757" s="215"/>
      <c r="X4757" t="str">
        <f t="shared" si="234"/>
        <v>-</v>
      </c>
    </row>
    <row r="4758" spans="2:24" ht="15.5" hidden="1" x14ac:dyDescent="0.35">
      <c r="B4758" s="124"/>
      <c r="C4758" s="115"/>
      <c r="D4758" s="234"/>
      <c r="E4758" s="236"/>
      <c r="F4758" s="237"/>
      <c r="G4758" s="239"/>
      <c r="H4758" s="239"/>
      <c r="I4758" s="239"/>
      <c r="J4758" s="239"/>
      <c r="K4758" s="115"/>
      <c r="L4758" s="241"/>
      <c r="M4758" s="86"/>
      <c r="N4758" s="115"/>
      <c r="O4758" s="115"/>
      <c r="P4758" s="115">
        <f t="shared" si="232"/>
        <v>1</v>
      </c>
      <c r="Q4758" s="115">
        <f t="shared" si="233"/>
        <v>1900</v>
      </c>
      <c r="R4758" s="115"/>
      <c r="S4758" s="115" t="str">
        <f t="shared" si="230"/>
        <v/>
      </c>
      <c r="T4758" s="115" t="str">
        <f>IFERROR(VLOOKUP(S4758,[1]LOKASI!$B$4:$D$19,2,0),"-")</f>
        <v>-</v>
      </c>
      <c r="U4758" s="216"/>
      <c r="V4758" s="216"/>
      <c r="W4758" s="215"/>
      <c r="X4758" t="str">
        <f t="shared" si="234"/>
        <v>-</v>
      </c>
    </row>
    <row r="4759" spans="2:24" ht="15.5" hidden="1" x14ac:dyDescent="0.35">
      <c r="B4759" s="124"/>
      <c r="C4759" s="115"/>
      <c r="D4759" s="234"/>
      <c r="E4759" s="236"/>
      <c r="F4759" s="237"/>
      <c r="G4759" s="239"/>
      <c r="H4759" s="239"/>
      <c r="I4759" s="239"/>
      <c r="J4759" s="239"/>
      <c r="K4759" s="115"/>
      <c r="L4759" s="71"/>
      <c r="M4759" s="71"/>
      <c r="N4759" s="115"/>
      <c r="O4759" s="115"/>
      <c r="P4759" s="115">
        <f t="shared" si="232"/>
        <v>1</v>
      </c>
      <c r="Q4759" s="115">
        <f t="shared" si="233"/>
        <v>1900</v>
      </c>
      <c r="R4759" s="115"/>
      <c r="S4759" s="115" t="str">
        <f t="shared" si="230"/>
        <v/>
      </c>
      <c r="T4759" s="115" t="str">
        <f>IFERROR(VLOOKUP(S4759,[1]LOKASI!$B$4:$D$19,2,0),"-")</f>
        <v>-</v>
      </c>
      <c r="U4759" s="216"/>
      <c r="V4759" s="216"/>
      <c r="W4759" s="215"/>
      <c r="X4759" t="str">
        <f t="shared" si="234"/>
        <v>-</v>
      </c>
    </row>
    <row r="4760" spans="2:24" ht="15.5" hidden="1" x14ac:dyDescent="0.35">
      <c r="B4760" s="124"/>
      <c r="C4760" s="115"/>
      <c r="D4760" s="234"/>
      <c r="E4760" s="236"/>
      <c r="F4760" s="237"/>
      <c r="G4760" s="239"/>
      <c r="H4760" s="239"/>
      <c r="I4760" s="239"/>
      <c r="J4760" s="239"/>
      <c r="K4760" s="115"/>
      <c r="L4760" s="71"/>
      <c r="M4760" s="71"/>
      <c r="N4760" s="115"/>
      <c r="O4760" s="115"/>
      <c r="P4760" s="115">
        <f t="shared" si="232"/>
        <v>1</v>
      </c>
      <c r="Q4760" s="115">
        <f t="shared" si="233"/>
        <v>1900</v>
      </c>
      <c r="R4760" s="115"/>
      <c r="S4760" s="115" t="str">
        <f t="shared" si="230"/>
        <v/>
      </c>
      <c r="T4760" s="115" t="str">
        <f>IFERROR(VLOOKUP(S4760,[1]LOKASI!$B$4:$D$19,2,0),"-")</f>
        <v>-</v>
      </c>
      <c r="U4760" s="216"/>
      <c r="V4760" s="216"/>
      <c r="W4760" s="215"/>
      <c r="X4760" t="str">
        <f t="shared" si="234"/>
        <v>-</v>
      </c>
    </row>
    <row r="4761" spans="2:24" ht="15.5" hidden="1" x14ac:dyDescent="0.35">
      <c r="B4761" s="124"/>
      <c r="C4761" s="115"/>
      <c r="D4761" s="232"/>
      <c r="E4761" s="236"/>
      <c r="F4761" s="237"/>
      <c r="G4761" s="239"/>
      <c r="H4761" s="239"/>
      <c r="I4761" s="239"/>
      <c r="J4761" s="239"/>
      <c r="K4761" s="115"/>
      <c r="L4761" s="71"/>
      <c r="M4761" s="86"/>
      <c r="N4761" s="115"/>
      <c r="O4761" s="115"/>
      <c r="P4761" s="115">
        <f t="shared" si="232"/>
        <v>1</v>
      </c>
      <c r="Q4761" s="115">
        <f t="shared" si="233"/>
        <v>1900</v>
      </c>
      <c r="R4761" s="115"/>
      <c r="S4761" s="115" t="str">
        <f t="shared" si="230"/>
        <v/>
      </c>
      <c r="T4761" s="115" t="str">
        <f>IFERROR(VLOOKUP(S4761,[1]LOKASI!$B$4:$D$19,2,0),"-")</f>
        <v>-</v>
      </c>
      <c r="U4761" s="216"/>
      <c r="V4761" s="216"/>
      <c r="W4761" s="215"/>
      <c r="X4761" t="str">
        <f t="shared" si="234"/>
        <v>-</v>
      </c>
    </row>
    <row r="4762" spans="2:24" ht="15.5" hidden="1" x14ac:dyDescent="0.35">
      <c r="B4762" s="124"/>
      <c r="C4762" s="115"/>
      <c r="D4762" s="234"/>
      <c r="E4762" s="236"/>
      <c r="F4762" s="237"/>
      <c r="G4762" s="239"/>
      <c r="H4762" s="239"/>
      <c r="I4762" s="239"/>
      <c r="J4762" s="239"/>
      <c r="K4762" s="115"/>
      <c r="L4762" s="241"/>
      <c r="M4762" s="86"/>
      <c r="N4762" s="115"/>
      <c r="O4762" s="115"/>
      <c r="P4762" s="115">
        <f t="shared" si="232"/>
        <v>1</v>
      </c>
      <c r="Q4762" s="115">
        <f t="shared" si="233"/>
        <v>1900</v>
      </c>
      <c r="R4762" s="115"/>
      <c r="S4762" s="115" t="str">
        <f t="shared" si="230"/>
        <v/>
      </c>
      <c r="T4762" s="115" t="str">
        <f>IFERROR(VLOOKUP(S4762,[1]LOKASI!$B$4:$D$19,2,0),"-")</f>
        <v>-</v>
      </c>
      <c r="U4762" s="216"/>
      <c r="V4762" s="216"/>
      <c r="W4762" s="215"/>
      <c r="X4762" t="str">
        <f t="shared" si="234"/>
        <v>-</v>
      </c>
    </row>
    <row r="4763" spans="2:24" ht="15.5" hidden="1" x14ac:dyDescent="0.35">
      <c r="B4763" s="124"/>
      <c r="C4763" s="115"/>
      <c r="D4763" s="232"/>
      <c r="E4763" s="236"/>
      <c r="F4763" s="237"/>
      <c r="G4763" s="239"/>
      <c r="H4763" s="239"/>
      <c r="I4763" s="239"/>
      <c r="J4763" s="239"/>
      <c r="K4763" s="115"/>
      <c r="L4763" s="71"/>
      <c r="M4763" s="71"/>
      <c r="N4763" s="115"/>
      <c r="O4763" s="115"/>
      <c r="P4763" s="115">
        <f t="shared" si="232"/>
        <v>1</v>
      </c>
      <c r="Q4763" s="115">
        <f t="shared" si="233"/>
        <v>1900</v>
      </c>
      <c r="R4763" s="115"/>
      <c r="S4763" s="115" t="str">
        <f t="shared" si="230"/>
        <v/>
      </c>
      <c r="T4763" s="115" t="str">
        <f>IFERROR(VLOOKUP(S4763,[1]LOKASI!$B$4:$D$19,2,0),"-")</f>
        <v>-</v>
      </c>
      <c r="U4763" s="216"/>
      <c r="V4763" s="216"/>
      <c r="W4763" s="215"/>
      <c r="X4763" t="str">
        <f t="shared" si="234"/>
        <v>-</v>
      </c>
    </row>
    <row r="4764" spans="2:24" ht="15.5" hidden="1" x14ac:dyDescent="0.35">
      <c r="B4764" s="124"/>
      <c r="C4764" s="115"/>
      <c r="D4764" s="234"/>
      <c r="E4764" s="236"/>
      <c r="F4764" s="237"/>
      <c r="G4764" s="239"/>
      <c r="H4764" s="239"/>
      <c r="I4764" s="239"/>
      <c r="J4764" s="239"/>
      <c r="K4764" s="115"/>
      <c r="L4764" s="71"/>
      <c r="M4764" s="71"/>
      <c r="N4764" s="115"/>
      <c r="O4764" s="115"/>
      <c r="P4764" s="115">
        <f t="shared" si="232"/>
        <v>1</v>
      </c>
      <c r="Q4764" s="115">
        <f t="shared" si="233"/>
        <v>1900</v>
      </c>
      <c r="R4764" s="115"/>
      <c r="S4764" s="115" t="str">
        <f t="shared" si="230"/>
        <v/>
      </c>
      <c r="T4764" s="115" t="str">
        <f>IFERROR(VLOOKUP(S4764,[1]LOKASI!$B$4:$D$19,2,0),"-")</f>
        <v>-</v>
      </c>
      <c r="U4764" s="216"/>
      <c r="V4764" s="216"/>
      <c r="W4764" s="215"/>
      <c r="X4764" t="str">
        <f t="shared" si="234"/>
        <v>-</v>
      </c>
    </row>
    <row r="4765" spans="2:24" ht="15.5" hidden="1" x14ac:dyDescent="0.35">
      <c r="B4765" s="124"/>
      <c r="C4765" s="115"/>
      <c r="D4765" s="234"/>
      <c r="E4765" s="236"/>
      <c r="F4765" s="237"/>
      <c r="G4765" s="239"/>
      <c r="H4765" s="239"/>
      <c r="I4765" s="239"/>
      <c r="J4765" s="239"/>
      <c r="K4765" s="115"/>
      <c r="L4765" s="71"/>
      <c r="M4765" s="86"/>
      <c r="N4765" s="115"/>
      <c r="O4765" s="115"/>
      <c r="P4765" s="115">
        <f t="shared" si="232"/>
        <v>1</v>
      </c>
      <c r="Q4765" s="115">
        <f t="shared" si="233"/>
        <v>1900</v>
      </c>
      <c r="R4765" s="115"/>
      <c r="S4765" s="115" t="str">
        <f t="shared" si="230"/>
        <v/>
      </c>
      <c r="T4765" s="115" t="str">
        <f>IFERROR(VLOOKUP(S4765,[1]LOKASI!$B$4:$D$19,2,0),"-")</f>
        <v>-</v>
      </c>
      <c r="U4765" s="216"/>
      <c r="V4765" s="216"/>
      <c r="W4765" s="215"/>
      <c r="X4765" t="str">
        <f t="shared" si="234"/>
        <v>-</v>
      </c>
    </row>
    <row r="4766" spans="2:24" ht="15.5" hidden="1" x14ac:dyDescent="0.35">
      <c r="B4766" s="124"/>
      <c r="C4766" s="115"/>
      <c r="D4766" s="234"/>
      <c r="E4766" s="236"/>
      <c r="F4766" s="237"/>
      <c r="G4766" s="239"/>
      <c r="H4766" s="239"/>
      <c r="I4766" s="239"/>
      <c r="J4766" s="239"/>
      <c r="K4766" s="115"/>
      <c r="L4766" s="241"/>
      <c r="M4766" s="86"/>
      <c r="N4766" s="115"/>
      <c r="O4766" s="115"/>
      <c r="P4766" s="115">
        <f t="shared" si="232"/>
        <v>1</v>
      </c>
      <c r="Q4766" s="115">
        <f t="shared" si="233"/>
        <v>1900</v>
      </c>
      <c r="R4766" s="115"/>
      <c r="S4766" s="115" t="str">
        <f t="shared" si="230"/>
        <v/>
      </c>
      <c r="T4766" s="115" t="str">
        <f>IFERROR(VLOOKUP(S4766,[1]LOKASI!$B$4:$D$19,2,0),"-")</f>
        <v>-</v>
      </c>
      <c r="U4766" s="216"/>
      <c r="V4766" s="216"/>
      <c r="W4766" s="215"/>
      <c r="X4766" t="str">
        <f t="shared" si="234"/>
        <v>-</v>
      </c>
    </row>
    <row r="4767" spans="2:24" ht="15.5" hidden="1" x14ac:dyDescent="0.35">
      <c r="B4767" s="124"/>
      <c r="C4767" s="115"/>
      <c r="D4767" s="234"/>
      <c r="E4767" s="236"/>
      <c r="F4767" s="237"/>
      <c r="G4767" s="239"/>
      <c r="H4767" s="239"/>
      <c r="I4767" s="239"/>
      <c r="J4767" s="239"/>
      <c r="K4767" s="115"/>
      <c r="L4767" s="71"/>
      <c r="M4767" s="71"/>
      <c r="N4767" s="115"/>
      <c r="O4767" s="115"/>
      <c r="P4767" s="115">
        <f t="shared" si="232"/>
        <v>1</v>
      </c>
      <c r="Q4767" s="115">
        <f t="shared" si="233"/>
        <v>1900</v>
      </c>
      <c r="R4767" s="115"/>
      <c r="S4767" s="115" t="str">
        <f t="shared" si="230"/>
        <v/>
      </c>
      <c r="T4767" s="115" t="str">
        <f>IFERROR(VLOOKUP(S4767,[1]LOKASI!$B$4:$D$19,2,0),"-")</f>
        <v>-</v>
      </c>
      <c r="U4767" s="216"/>
      <c r="V4767" s="216"/>
      <c r="W4767" s="215"/>
      <c r="X4767" t="str">
        <f t="shared" si="234"/>
        <v>-</v>
      </c>
    </row>
    <row r="4768" spans="2:24" ht="15.5" hidden="1" x14ac:dyDescent="0.35">
      <c r="B4768" s="124"/>
      <c r="C4768" s="115"/>
      <c r="D4768" s="232"/>
      <c r="E4768" s="236"/>
      <c r="F4768" s="237"/>
      <c r="G4768" s="239"/>
      <c r="H4768" s="239"/>
      <c r="I4768" s="239"/>
      <c r="J4768" s="239"/>
      <c r="K4768" s="115"/>
      <c r="L4768" s="71"/>
      <c r="M4768" s="71"/>
      <c r="N4768" s="115"/>
      <c r="O4768" s="115"/>
      <c r="P4768" s="115">
        <f t="shared" si="232"/>
        <v>1</v>
      </c>
      <c r="Q4768" s="115">
        <f t="shared" si="233"/>
        <v>1900</v>
      </c>
      <c r="R4768" s="115"/>
      <c r="S4768" s="115" t="str">
        <f t="shared" si="230"/>
        <v/>
      </c>
      <c r="T4768" s="115" t="str">
        <f>IFERROR(VLOOKUP(S4768,[1]LOKASI!$B$4:$D$19,2,0),"-")</f>
        <v>-</v>
      </c>
      <c r="U4768" s="216"/>
      <c r="V4768" s="216"/>
      <c r="W4768" s="215"/>
      <c r="X4768" t="str">
        <f t="shared" si="234"/>
        <v>-</v>
      </c>
    </row>
    <row r="4769" spans="2:24" ht="117.75" hidden="1" customHeight="1" x14ac:dyDescent="0.35">
      <c r="B4769" s="124"/>
      <c r="C4769" s="115"/>
      <c r="D4769" s="234"/>
      <c r="E4769" s="236"/>
      <c r="F4769" s="237"/>
      <c r="G4769" s="239"/>
      <c r="H4769" s="239"/>
      <c r="I4769" s="239"/>
      <c r="J4769" s="239"/>
      <c r="K4769" s="115"/>
      <c r="L4769" s="71"/>
      <c r="M4769" s="71"/>
      <c r="N4769" s="115"/>
      <c r="O4769" s="115"/>
      <c r="P4769" s="115">
        <f t="shared" si="232"/>
        <v>1</v>
      </c>
      <c r="Q4769" s="115">
        <f t="shared" si="233"/>
        <v>1900</v>
      </c>
      <c r="R4769" s="115"/>
      <c r="S4769" s="115" t="str">
        <f t="shared" si="230"/>
        <v/>
      </c>
      <c r="T4769" s="115" t="str">
        <f>IFERROR(VLOOKUP(S4769,[1]LOKASI!$B$4:$D$19,2,0),"-")</f>
        <v>-</v>
      </c>
      <c r="U4769" s="216"/>
      <c r="V4769" s="216"/>
      <c r="W4769" s="215"/>
      <c r="X4769" t="str">
        <f t="shared" si="234"/>
        <v>-</v>
      </c>
    </row>
    <row r="4770" spans="2:24" ht="15.5" hidden="1" x14ac:dyDescent="0.35">
      <c r="B4770" s="124"/>
      <c r="C4770" s="115"/>
      <c r="D4770" s="234"/>
      <c r="E4770" s="236"/>
      <c r="F4770" s="237"/>
      <c r="G4770" s="239"/>
      <c r="H4770" s="239"/>
      <c r="I4770" s="239"/>
      <c r="J4770" s="239"/>
      <c r="K4770" s="115"/>
      <c r="L4770" s="71"/>
      <c r="M4770" s="71"/>
      <c r="N4770" s="115"/>
      <c r="O4770" s="115"/>
      <c r="P4770" s="115">
        <f t="shared" si="232"/>
        <v>1</v>
      </c>
      <c r="Q4770" s="115">
        <f t="shared" si="233"/>
        <v>1900</v>
      </c>
      <c r="R4770" s="115"/>
      <c r="S4770" s="115" t="str">
        <f t="shared" si="230"/>
        <v/>
      </c>
      <c r="T4770" s="115" t="str">
        <f>IFERROR(VLOOKUP(S4770,[1]LOKASI!$B$4:$D$19,2,0),"-")</f>
        <v>-</v>
      </c>
      <c r="U4770" s="216"/>
      <c r="V4770" s="216"/>
      <c r="W4770" s="215"/>
      <c r="X4770" t="str">
        <f t="shared" si="234"/>
        <v>-</v>
      </c>
    </row>
    <row r="4771" spans="2:24" ht="15.5" hidden="1" x14ac:dyDescent="0.35">
      <c r="B4771" s="124"/>
      <c r="C4771" s="115"/>
      <c r="D4771" s="234"/>
      <c r="E4771" s="236"/>
      <c r="F4771" s="237"/>
      <c r="G4771" s="239"/>
      <c r="H4771" s="239"/>
      <c r="I4771" s="239"/>
      <c r="J4771" s="239"/>
      <c r="K4771" s="115"/>
      <c r="L4771" s="71"/>
      <c r="M4771" s="71"/>
      <c r="N4771" s="115"/>
      <c r="O4771" s="115"/>
      <c r="P4771" s="115">
        <f t="shared" si="232"/>
        <v>1</v>
      </c>
      <c r="Q4771" s="115">
        <f t="shared" si="233"/>
        <v>1900</v>
      </c>
      <c r="R4771" s="115"/>
      <c r="S4771" s="115" t="str">
        <f t="shared" si="230"/>
        <v/>
      </c>
      <c r="T4771" s="115" t="str">
        <f>IFERROR(VLOOKUP(S4771,[1]LOKASI!$B$4:$D$19,2,0),"-")</f>
        <v>-</v>
      </c>
      <c r="U4771" s="216"/>
      <c r="V4771" s="216"/>
      <c r="W4771" s="215"/>
      <c r="X4771" t="str">
        <f t="shared" si="234"/>
        <v>-</v>
      </c>
    </row>
    <row r="4772" spans="2:24" ht="15.5" hidden="1" x14ac:dyDescent="0.35">
      <c r="B4772" s="124"/>
      <c r="C4772" s="115"/>
      <c r="D4772" s="232"/>
      <c r="E4772" s="236"/>
      <c r="F4772" s="237"/>
      <c r="G4772" s="239"/>
      <c r="H4772" s="239"/>
      <c r="I4772" s="239"/>
      <c r="J4772" s="239"/>
      <c r="K4772" s="115"/>
      <c r="L4772" s="71"/>
      <c r="M4772" s="86"/>
      <c r="N4772" s="115"/>
      <c r="O4772" s="115"/>
      <c r="P4772" s="115">
        <f t="shared" si="232"/>
        <v>1</v>
      </c>
      <c r="Q4772" s="115">
        <f t="shared" si="233"/>
        <v>1900</v>
      </c>
      <c r="R4772" s="115"/>
      <c r="S4772" s="115" t="str">
        <f t="shared" si="230"/>
        <v/>
      </c>
      <c r="T4772" s="115" t="str">
        <f>IFERROR(VLOOKUP(S4772,[1]LOKASI!$B$4:$D$19,2,0),"-")</f>
        <v>-</v>
      </c>
      <c r="U4772" s="216"/>
      <c r="V4772" s="216"/>
      <c r="W4772" s="215"/>
      <c r="X4772" t="str">
        <f t="shared" si="234"/>
        <v>-</v>
      </c>
    </row>
    <row r="4773" spans="2:24" ht="15.5" hidden="1" x14ac:dyDescent="0.35">
      <c r="B4773" s="124"/>
      <c r="C4773" s="115"/>
      <c r="D4773" s="234"/>
      <c r="E4773" s="236"/>
      <c r="F4773" s="237"/>
      <c r="G4773" s="239"/>
      <c r="H4773" s="239"/>
      <c r="I4773" s="239"/>
      <c r="J4773" s="239"/>
      <c r="K4773" s="115"/>
      <c r="L4773" s="241"/>
      <c r="M4773" s="86"/>
      <c r="N4773" s="115"/>
      <c r="O4773" s="115"/>
      <c r="P4773" s="115">
        <f t="shared" si="232"/>
        <v>1</v>
      </c>
      <c r="Q4773" s="115">
        <f t="shared" si="233"/>
        <v>1900</v>
      </c>
      <c r="R4773" s="115"/>
      <c r="S4773" s="115" t="str">
        <f t="shared" si="230"/>
        <v/>
      </c>
      <c r="T4773" s="115" t="str">
        <f>IFERROR(VLOOKUP(S4773,[1]LOKASI!$B$4:$D$19,2,0),"-")</f>
        <v>-</v>
      </c>
      <c r="U4773" s="216"/>
      <c r="V4773" s="216"/>
      <c r="W4773" s="215"/>
      <c r="X4773" t="str">
        <f t="shared" si="234"/>
        <v>-</v>
      </c>
    </row>
    <row r="4774" spans="2:24" ht="15.5" hidden="1" x14ac:dyDescent="0.35">
      <c r="B4774" s="124"/>
      <c r="C4774" s="115"/>
      <c r="D4774" s="234"/>
      <c r="E4774" s="236"/>
      <c r="F4774" s="237"/>
      <c r="G4774" s="239"/>
      <c r="H4774" s="239"/>
      <c r="I4774" s="239"/>
      <c r="J4774" s="239"/>
      <c r="K4774" s="115"/>
      <c r="L4774" s="71"/>
      <c r="M4774" s="71"/>
      <c r="N4774" s="115"/>
      <c r="O4774" s="115"/>
      <c r="P4774" s="115">
        <f t="shared" si="232"/>
        <v>1</v>
      </c>
      <c r="Q4774" s="115">
        <f t="shared" si="233"/>
        <v>1900</v>
      </c>
      <c r="R4774" s="115"/>
      <c r="S4774" s="115" t="str">
        <f t="shared" si="230"/>
        <v/>
      </c>
      <c r="T4774" s="115" t="str">
        <f>IFERROR(VLOOKUP(S4774,[1]LOKASI!$B$4:$D$19,2,0),"-")</f>
        <v>-</v>
      </c>
      <c r="U4774" s="216"/>
      <c r="V4774" s="216"/>
      <c r="W4774" s="215"/>
      <c r="X4774" t="str">
        <f t="shared" si="234"/>
        <v>-</v>
      </c>
    </row>
    <row r="4775" spans="2:24" ht="15.5" hidden="1" x14ac:dyDescent="0.35">
      <c r="B4775" s="124"/>
      <c r="C4775" s="115"/>
      <c r="D4775" s="232"/>
      <c r="E4775" s="236"/>
      <c r="F4775" s="237"/>
      <c r="G4775" s="239"/>
      <c r="H4775" s="239"/>
      <c r="I4775" s="239"/>
      <c r="J4775" s="239"/>
      <c r="K4775" s="115"/>
      <c r="L4775" s="71"/>
      <c r="M4775" s="86"/>
      <c r="N4775" s="115"/>
      <c r="O4775" s="115"/>
      <c r="P4775" s="115">
        <f t="shared" si="232"/>
        <v>1</v>
      </c>
      <c r="Q4775" s="115">
        <f t="shared" si="233"/>
        <v>1900</v>
      </c>
      <c r="R4775" s="115"/>
      <c r="S4775" s="115" t="str">
        <f t="shared" si="230"/>
        <v/>
      </c>
      <c r="T4775" s="115" t="str">
        <f>IFERROR(VLOOKUP(S4775,[1]LOKASI!$B$4:$D$19,2,0),"-")</f>
        <v>-</v>
      </c>
      <c r="U4775" s="216"/>
      <c r="V4775" s="216"/>
      <c r="W4775" s="215"/>
      <c r="X4775" t="str">
        <f t="shared" si="234"/>
        <v>-</v>
      </c>
    </row>
    <row r="4776" spans="2:24" ht="15.5" hidden="1" x14ac:dyDescent="0.35">
      <c r="B4776" s="124"/>
      <c r="C4776" s="115"/>
      <c r="D4776" s="234"/>
      <c r="E4776" s="236"/>
      <c r="F4776" s="237"/>
      <c r="G4776" s="239"/>
      <c r="H4776" s="239"/>
      <c r="I4776" s="239"/>
      <c r="J4776" s="239"/>
      <c r="K4776" s="115"/>
      <c r="L4776" s="241"/>
      <c r="M4776" s="86"/>
      <c r="N4776" s="115"/>
      <c r="O4776" s="115"/>
      <c r="P4776" s="115">
        <f t="shared" si="232"/>
        <v>1</v>
      </c>
      <c r="Q4776" s="115">
        <f t="shared" si="233"/>
        <v>1900</v>
      </c>
      <c r="R4776" s="115"/>
      <c r="S4776" s="115" t="str">
        <f t="shared" si="230"/>
        <v/>
      </c>
      <c r="T4776" s="115" t="str">
        <f>IFERROR(VLOOKUP(S4776,[1]LOKASI!$B$4:$D$19,2,0),"-")</f>
        <v>-</v>
      </c>
      <c r="U4776" s="216"/>
      <c r="V4776" s="216"/>
      <c r="W4776" s="215"/>
      <c r="X4776" t="str">
        <f t="shared" si="234"/>
        <v>-</v>
      </c>
    </row>
    <row r="4777" spans="2:24" ht="15.5" hidden="1" x14ac:dyDescent="0.35">
      <c r="B4777" s="124"/>
      <c r="C4777" s="115"/>
      <c r="D4777" s="234"/>
      <c r="E4777" s="236"/>
      <c r="F4777" s="237"/>
      <c r="G4777" s="239"/>
      <c r="H4777" s="239"/>
      <c r="I4777" s="239"/>
      <c r="J4777" s="239"/>
      <c r="K4777" s="115"/>
      <c r="L4777" s="71"/>
      <c r="M4777" s="71"/>
      <c r="N4777" s="115"/>
      <c r="O4777" s="115"/>
      <c r="P4777" s="115">
        <f t="shared" si="232"/>
        <v>1</v>
      </c>
      <c r="Q4777" s="115">
        <f t="shared" si="233"/>
        <v>1900</v>
      </c>
      <c r="R4777" s="115"/>
      <c r="S4777" s="115" t="str">
        <f t="shared" si="230"/>
        <v/>
      </c>
      <c r="T4777" s="115" t="str">
        <f>IFERROR(VLOOKUP(S4777,[1]LOKASI!$B$4:$D$19,2,0),"-")</f>
        <v>-</v>
      </c>
      <c r="U4777" s="216"/>
      <c r="V4777" s="216"/>
      <c r="W4777" s="215"/>
      <c r="X4777" t="str">
        <f t="shared" si="234"/>
        <v>-</v>
      </c>
    </row>
    <row r="4778" spans="2:24" ht="15.5" hidden="1" x14ac:dyDescent="0.35">
      <c r="B4778" s="124"/>
      <c r="C4778" s="115"/>
      <c r="D4778" s="234"/>
      <c r="E4778" s="236"/>
      <c r="F4778" s="237"/>
      <c r="G4778" s="239"/>
      <c r="H4778" s="239"/>
      <c r="I4778" s="239"/>
      <c r="J4778" s="239"/>
      <c r="K4778" s="115"/>
      <c r="L4778" s="71"/>
      <c r="M4778" s="71"/>
      <c r="N4778" s="115"/>
      <c r="O4778" s="115"/>
      <c r="P4778" s="115">
        <f t="shared" si="232"/>
        <v>1</v>
      </c>
      <c r="Q4778" s="115">
        <f t="shared" si="233"/>
        <v>1900</v>
      </c>
      <c r="R4778" s="115"/>
      <c r="S4778" s="115" t="str">
        <f t="shared" si="230"/>
        <v/>
      </c>
      <c r="T4778" s="115" t="str">
        <f>IFERROR(VLOOKUP(S4778,[1]LOKASI!$B$4:$D$19,2,0),"-")</f>
        <v>-</v>
      </c>
      <c r="U4778" s="216"/>
      <c r="V4778" s="216"/>
      <c r="W4778" s="215"/>
      <c r="X4778" t="str">
        <f t="shared" si="234"/>
        <v>-</v>
      </c>
    </row>
    <row r="4779" spans="2:24" ht="15.5" hidden="1" x14ac:dyDescent="0.35">
      <c r="B4779" s="124"/>
      <c r="C4779" s="115"/>
      <c r="D4779" s="232"/>
      <c r="E4779" s="236"/>
      <c r="F4779" s="237"/>
      <c r="G4779" s="239"/>
      <c r="H4779" s="239"/>
      <c r="I4779" s="239"/>
      <c r="J4779" s="239"/>
      <c r="K4779" s="115"/>
      <c r="L4779" s="71"/>
      <c r="M4779" s="71"/>
      <c r="N4779" s="115"/>
      <c r="O4779" s="115"/>
      <c r="P4779" s="115">
        <f t="shared" si="232"/>
        <v>1</v>
      </c>
      <c r="Q4779" s="115">
        <f t="shared" si="233"/>
        <v>1900</v>
      </c>
      <c r="R4779" s="115"/>
      <c r="S4779" s="115" t="str">
        <f t="shared" si="230"/>
        <v/>
      </c>
      <c r="T4779" s="115" t="str">
        <f>IFERROR(VLOOKUP(S4779,[1]LOKASI!$B$4:$D$19,2,0),"-")</f>
        <v>-</v>
      </c>
      <c r="U4779" s="216"/>
      <c r="V4779" s="216"/>
      <c r="W4779" s="215"/>
      <c r="X4779" t="str">
        <f t="shared" si="234"/>
        <v>-</v>
      </c>
    </row>
    <row r="4780" spans="2:24" ht="15.5" hidden="1" x14ac:dyDescent="0.35">
      <c r="B4780" s="124"/>
      <c r="C4780" s="115"/>
      <c r="D4780" s="234"/>
      <c r="E4780" s="236"/>
      <c r="F4780" s="237"/>
      <c r="G4780" s="239"/>
      <c r="H4780" s="239"/>
      <c r="I4780" s="239"/>
      <c r="J4780" s="239"/>
      <c r="K4780" s="115"/>
      <c r="L4780" s="71"/>
      <c r="M4780" s="86"/>
      <c r="N4780" s="115"/>
      <c r="O4780" s="115"/>
      <c r="P4780" s="115">
        <f t="shared" si="232"/>
        <v>1</v>
      </c>
      <c r="Q4780" s="115">
        <f t="shared" si="233"/>
        <v>1900</v>
      </c>
      <c r="R4780" s="115"/>
      <c r="S4780" s="115" t="str">
        <f t="shared" si="230"/>
        <v/>
      </c>
      <c r="T4780" s="115" t="str">
        <f>IFERROR(VLOOKUP(S4780,[1]LOKASI!$B$4:$D$19,2,0),"-")</f>
        <v>-</v>
      </c>
      <c r="U4780" s="216"/>
      <c r="V4780" s="216"/>
      <c r="W4780" s="215"/>
      <c r="X4780" t="str">
        <f t="shared" si="234"/>
        <v>-</v>
      </c>
    </row>
    <row r="4781" spans="2:24" ht="15.5" hidden="1" x14ac:dyDescent="0.35">
      <c r="B4781" s="124"/>
      <c r="C4781" s="115"/>
      <c r="D4781" s="234"/>
      <c r="E4781" s="236"/>
      <c r="F4781" s="237"/>
      <c r="G4781" s="239"/>
      <c r="H4781" s="239"/>
      <c r="I4781" s="239"/>
      <c r="J4781" s="239"/>
      <c r="K4781" s="115"/>
      <c r="L4781" s="241"/>
      <c r="M4781" s="86"/>
      <c r="N4781" s="115"/>
      <c r="O4781" s="115"/>
      <c r="P4781" s="115">
        <f t="shared" si="232"/>
        <v>1</v>
      </c>
      <c r="Q4781" s="115">
        <f t="shared" si="233"/>
        <v>1900</v>
      </c>
      <c r="R4781" s="115"/>
      <c r="S4781" s="115" t="str">
        <f t="shared" si="230"/>
        <v/>
      </c>
      <c r="T4781" s="115" t="str">
        <f>IFERROR(VLOOKUP(S4781,[1]LOKASI!$B$4:$D$19,2,0),"-")</f>
        <v>-</v>
      </c>
      <c r="U4781" s="216"/>
      <c r="V4781" s="216"/>
      <c r="W4781" s="215"/>
      <c r="X4781" t="str">
        <f t="shared" si="234"/>
        <v>-</v>
      </c>
    </row>
    <row r="4782" spans="2:24" ht="15.5" hidden="1" x14ac:dyDescent="0.35">
      <c r="B4782" s="124"/>
      <c r="C4782" s="115"/>
      <c r="D4782" s="234"/>
      <c r="E4782" s="236"/>
      <c r="F4782" s="237"/>
      <c r="G4782" s="239"/>
      <c r="H4782" s="239"/>
      <c r="I4782" s="239"/>
      <c r="J4782" s="239"/>
      <c r="K4782" s="115"/>
      <c r="L4782" s="71"/>
      <c r="M4782" s="71"/>
      <c r="N4782" s="115"/>
      <c r="O4782" s="115"/>
      <c r="P4782" s="115">
        <f t="shared" si="232"/>
        <v>1</v>
      </c>
      <c r="Q4782" s="115">
        <f t="shared" si="233"/>
        <v>1900</v>
      </c>
      <c r="R4782" s="115"/>
      <c r="S4782" s="115" t="str">
        <f t="shared" si="230"/>
        <v/>
      </c>
      <c r="T4782" s="115" t="str">
        <f>IFERROR(VLOOKUP(S4782,[1]LOKASI!$B$4:$D$19,2,0),"-")</f>
        <v>-</v>
      </c>
      <c r="U4782" s="216"/>
      <c r="V4782" s="216"/>
      <c r="W4782" s="215"/>
      <c r="X4782" t="str">
        <f t="shared" si="234"/>
        <v>-</v>
      </c>
    </row>
    <row r="4783" spans="2:24" ht="15.5" hidden="1" x14ac:dyDescent="0.35">
      <c r="B4783" s="124"/>
      <c r="C4783" s="115"/>
      <c r="D4783" s="232"/>
      <c r="E4783" s="236"/>
      <c r="F4783" s="237"/>
      <c r="G4783" s="239"/>
      <c r="H4783" s="239"/>
      <c r="I4783" s="239"/>
      <c r="J4783" s="239"/>
      <c r="K4783" s="115"/>
      <c r="L4783" s="71"/>
      <c r="M4783" s="71"/>
      <c r="N4783" s="115"/>
      <c r="O4783" s="115"/>
      <c r="P4783" s="115">
        <f t="shared" si="232"/>
        <v>1</v>
      </c>
      <c r="Q4783" s="115">
        <f t="shared" si="233"/>
        <v>1900</v>
      </c>
      <c r="R4783" s="115"/>
      <c r="S4783" s="115" t="str">
        <f t="shared" si="230"/>
        <v/>
      </c>
      <c r="T4783" s="115" t="str">
        <f>IFERROR(VLOOKUP(S4783,[1]LOKASI!$B$4:$D$19,2,0),"-")</f>
        <v>-</v>
      </c>
      <c r="U4783" s="216"/>
      <c r="V4783" s="216"/>
      <c r="W4783" s="215"/>
      <c r="X4783" t="str">
        <f t="shared" si="234"/>
        <v>-</v>
      </c>
    </row>
    <row r="4784" spans="2:24" ht="15.5" hidden="1" x14ac:dyDescent="0.35">
      <c r="B4784" s="124"/>
      <c r="C4784" s="115"/>
      <c r="D4784" s="234"/>
      <c r="E4784" s="236"/>
      <c r="F4784" s="237"/>
      <c r="G4784" s="239"/>
      <c r="H4784" s="239"/>
      <c r="I4784" s="239"/>
      <c r="J4784" s="239"/>
      <c r="K4784" s="115"/>
      <c r="L4784" s="71"/>
      <c r="M4784" s="71"/>
      <c r="N4784" s="115"/>
      <c r="O4784" s="115"/>
      <c r="P4784" s="115">
        <f t="shared" si="232"/>
        <v>1</v>
      </c>
      <c r="Q4784" s="115">
        <f t="shared" si="233"/>
        <v>1900</v>
      </c>
      <c r="R4784" s="115"/>
      <c r="S4784" s="115" t="str">
        <f t="shared" si="230"/>
        <v/>
      </c>
      <c r="T4784" s="115" t="str">
        <f>IFERROR(VLOOKUP(S4784,[1]LOKASI!$B$4:$D$19,2,0),"-")</f>
        <v>-</v>
      </c>
      <c r="U4784" s="216"/>
      <c r="V4784" s="216"/>
      <c r="W4784" s="215"/>
      <c r="X4784" t="str">
        <f t="shared" si="234"/>
        <v>-</v>
      </c>
    </row>
    <row r="4785" spans="2:24" ht="15.5" hidden="1" x14ac:dyDescent="0.35">
      <c r="B4785" s="124"/>
      <c r="C4785" s="115"/>
      <c r="D4785" s="234"/>
      <c r="E4785" s="236"/>
      <c r="F4785" s="237"/>
      <c r="G4785" s="239"/>
      <c r="H4785" s="239"/>
      <c r="I4785" s="239"/>
      <c r="J4785" s="239"/>
      <c r="K4785" s="115"/>
      <c r="L4785" s="115"/>
      <c r="M4785" s="115"/>
      <c r="N4785" s="115"/>
      <c r="O4785" s="115"/>
      <c r="P4785" s="115">
        <f t="shared" si="232"/>
        <v>1</v>
      </c>
      <c r="Q4785" s="115">
        <f t="shared" si="233"/>
        <v>1900</v>
      </c>
      <c r="R4785" s="115"/>
      <c r="S4785" s="115" t="str">
        <f t="shared" si="230"/>
        <v/>
      </c>
      <c r="T4785" s="115" t="str">
        <f>IFERROR(VLOOKUP(S4785,[1]LOKASI!$B$4:$D$19,2,0),"-")</f>
        <v>-</v>
      </c>
      <c r="U4785" s="216"/>
      <c r="V4785" s="216"/>
      <c r="W4785" s="215"/>
      <c r="X4785" t="str">
        <f t="shared" si="234"/>
        <v>-</v>
      </c>
    </row>
    <row r="4786" spans="2:24" ht="15.5" hidden="1" x14ac:dyDescent="0.35">
      <c r="B4786" s="124"/>
      <c r="C4786" s="115"/>
      <c r="D4786" s="234"/>
      <c r="E4786" s="236"/>
      <c r="F4786" s="237"/>
      <c r="G4786" s="239"/>
      <c r="H4786" s="239"/>
      <c r="I4786" s="239"/>
      <c r="J4786" s="239"/>
      <c r="K4786" s="115"/>
      <c r="L4786" s="115"/>
      <c r="M4786" s="115"/>
      <c r="N4786" s="115"/>
      <c r="O4786" s="115"/>
      <c r="P4786" s="115">
        <f t="shared" si="232"/>
        <v>1</v>
      </c>
      <c r="Q4786" s="115">
        <f t="shared" si="233"/>
        <v>1900</v>
      </c>
      <c r="R4786" s="115"/>
      <c r="S4786" s="115" t="str">
        <f t="shared" si="230"/>
        <v/>
      </c>
      <c r="T4786" s="115" t="str">
        <f>IFERROR(VLOOKUP(S4786,[1]LOKASI!$B$4:$D$19,2,0),"-")</f>
        <v>-</v>
      </c>
      <c r="U4786" s="216"/>
      <c r="V4786" s="216"/>
      <c r="W4786" s="215"/>
      <c r="X4786" t="str">
        <f t="shared" si="234"/>
        <v>-</v>
      </c>
    </row>
    <row r="4787" spans="2:24" ht="15.5" hidden="1" x14ac:dyDescent="0.35">
      <c r="B4787" s="124"/>
      <c r="C4787" s="115"/>
      <c r="D4787" s="234"/>
      <c r="E4787" s="236"/>
      <c r="F4787" s="237"/>
      <c r="G4787" s="239"/>
      <c r="H4787" s="239"/>
      <c r="I4787" s="239"/>
      <c r="J4787" s="239"/>
      <c r="K4787" s="115"/>
      <c r="L4787" s="115"/>
      <c r="M4787" s="115"/>
      <c r="N4787" s="115"/>
      <c r="O4787" s="115"/>
      <c r="P4787" s="115">
        <f t="shared" si="232"/>
        <v>1</v>
      </c>
      <c r="Q4787" s="115">
        <f t="shared" si="233"/>
        <v>1900</v>
      </c>
      <c r="R4787" s="115"/>
      <c r="S4787" s="115" t="str">
        <f t="shared" si="230"/>
        <v/>
      </c>
      <c r="T4787" s="115" t="str">
        <f>IFERROR(VLOOKUP(S4787,[1]LOKASI!$B$4:$D$19,2,0),"-")</f>
        <v>-</v>
      </c>
      <c r="U4787" s="216"/>
      <c r="V4787" s="216"/>
      <c r="W4787" s="215"/>
      <c r="X4787" t="str">
        <f t="shared" si="234"/>
        <v>-</v>
      </c>
    </row>
    <row r="4788" spans="2:24" ht="15.5" hidden="1" x14ac:dyDescent="0.35">
      <c r="B4788" s="124"/>
      <c r="C4788" s="115"/>
      <c r="D4788" s="234"/>
      <c r="E4788" s="236"/>
      <c r="F4788" s="237"/>
      <c r="G4788" s="239"/>
      <c r="H4788" s="239"/>
      <c r="I4788" s="239"/>
      <c r="J4788" s="239"/>
      <c r="K4788" s="115"/>
      <c r="L4788" s="115"/>
      <c r="M4788" s="115"/>
      <c r="N4788" s="115"/>
      <c r="O4788" s="115"/>
      <c r="P4788" s="115">
        <f t="shared" si="232"/>
        <v>1</v>
      </c>
      <c r="Q4788" s="115">
        <f t="shared" si="233"/>
        <v>1900</v>
      </c>
      <c r="R4788" s="115"/>
      <c r="S4788" s="115" t="str">
        <f t="shared" si="230"/>
        <v/>
      </c>
      <c r="T4788" s="115" t="str">
        <f>IFERROR(VLOOKUP(S4788,[1]LOKASI!$B$4:$D$19,2,0),"-")</f>
        <v>-</v>
      </c>
      <c r="U4788" s="216"/>
      <c r="V4788" s="216"/>
      <c r="W4788" s="215"/>
      <c r="X4788" t="str">
        <f t="shared" si="234"/>
        <v>-</v>
      </c>
    </row>
    <row r="4789" spans="2:24" ht="15.5" hidden="1" x14ac:dyDescent="0.35">
      <c r="B4789" s="124"/>
      <c r="C4789" s="115"/>
      <c r="D4789" s="234"/>
      <c r="E4789" s="236"/>
      <c r="F4789" s="237"/>
      <c r="G4789" s="239"/>
      <c r="H4789" s="239"/>
      <c r="I4789" s="239"/>
      <c r="J4789" s="239"/>
      <c r="K4789" s="115"/>
      <c r="L4789" s="115"/>
      <c r="M4789" s="115"/>
      <c r="N4789" s="115"/>
      <c r="O4789" s="115"/>
      <c r="P4789" s="115">
        <f t="shared" si="232"/>
        <v>1</v>
      </c>
      <c r="Q4789" s="115">
        <f t="shared" si="233"/>
        <v>1900</v>
      </c>
      <c r="R4789" s="115"/>
      <c r="S4789" s="115" t="str">
        <f t="shared" si="230"/>
        <v/>
      </c>
      <c r="T4789" s="115" t="str">
        <f>IFERROR(VLOOKUP(S4789,[1]LOKASI!$B$4:$D$19,2,0),"-")</f>
        <v>-</v>
      </c>
      <c r="U4789" s="216"/>
      <c r="V4789" s="216"/>
      <c r="W4789" s="215"/>
      <c r="X4789" t="str">
        <f t="shared" si="234"/>
        <v>-</v>
      </c>
    </row>
    <row r="4790" spans="2:24" ht="15.5" hidden="1" x14ac:dyDescent="0.35">
      <c r="B4790" s="124"/>
      <c r="C4790" s="115"/>
      <c r="D4790" s="232"/>
      <c r="E4790" s="236"/>
      <c r="F4790" s="237"/>
      <c r="G4790" s="239"/>
      <c r="H4790" s="239"/>
      <c r="I4790" s="239"/>
      <c r="J4790" s="239"/>
      <c r="K4790" s="115"/>
      <c r="L4790" s="115"/>
      <c r="M4790" s="115"/>
      <c r="N4790" s="115"/>
      <c r="O4790" s="115"/>
      <c r="P4790" s="115">
        <f t="shared" si="232"/>
        <v>1</v>
      </c>
      <c r="Q4790" s="115">
        <f t="shared" si="233"/>
        <v>1900</v>
      </c>
      <c r="R4790" s="115"/>
      <c r="S4790" s="115" t="str">
        <f t="shared" si="230"/>
        <v/>
      </c>
      <c r="T4790" s="115" t="str">
        <f>IFERROR(VLOOKUP(S4790,[1]LOKASI!$B$4:$D$19,2,0),"-")</f>
        <v>-</v>
      </c>
      <c r="U4790" s="216"/>
      <c r="V4790" s="216"/>
      <c r="W4790" s="215"/>
      <c r="X4790" t="str">
        <f t="shared" si="234"/>
        <v>-</v>
      </c>
    </row>
    <row r="4791" spans="2:24" ht="15.5" hidden="1" x14ac:dyDescent="0.35">
      <c r="B4791" s="124"/>
      <c r="C4791" s="115"/>
      <c r="D4791" s="234"/>
      <c r="E4791" s="236"/>
      <c r="F4791" s="237"/>
      <c r="G4791" s="239"/>
      <c r="H4791" s="239"/>
      <c r="I4791" s="239"/>
      <c r="J4791" s="239"/>
      <c r="K4791" s="115"/>
      <c r="L4791" s="115"/>
      <c r="M4791" s="115"/>
      <c r="N4791" s="115"/>
      <c r="O4791" s="115"/>
      <c r="P4791" s="115">
        <f t="shared" si="232"/>
        <v>1</v>
      </c>
      <c r="Q4791" s="115">
        <f t="shared" si="233"/>
        <v>1900</v>
      </c>
      <c r="R4791" s="115"/>
      <c r="S4791" s="115" t="str">
        <f t="shared" si="230"/>
        <v/>
      </c>
      <c r="T4791" s="115" t="str">
        <f>IFERROR(VLOOKUP(S4791,[1]LOKASI!$B$4:$D$19,2,0),"-")</f>
        <v>-</v>
      </c>
      <c r="U4791" s="216"/>
      <c r="V4791" s="216"/>
      <c r="W4791" s="215"/>
      <c r="X4791" t="str">
        <f t="shared" si="234"/>
        <v>-</v>
      </c>
    </row>
    <row r="4792" spans="2:24" ht="15.5" hidden="1" x14ac:dyDescent="0.35">
      <c r="B4792" s="124"/>
      <c r="C4792" s="115"/>
      <c r="D4792" s="234"/>
      <c r="E4792" s="236"/>
      <c r="F4792" s="237"/>
      <c r="G4792" s="239"/>
      <c r="H4792" s="239"/>
      <c r="I4792" s="239"/>
      <c r="J4792" s="239"/>
      <c r="K4792" s="115"/>
      <c r="L4792" s="115"/>
      <c r="M4792" s="115"/>
      <c r="N4792" s="115"/>
      <c r="O4792" s="115"/>
      <c r="P4792" s="115">
        <f t="shared" si="232"/>
        <v>1</v>
      </c>
      <c r="Q4792" s="115">
        <f t="shared" si="233"/>
        <v>1900</v>
      </c>
      <c r="R4792" s="115"/>
      <c r="S4792" s="115" t="str">
        <f t="shared" si="230"/>
        <v/>
      </c>
      <c r="T4792" s="115" t="str">
        <f>IFERROR(VLOOKUP(S4792,[1]LOKASI!$B$4:$D$19,2,0),"-")</f>
        <v>-</v>
      </c>
      <c r="U4792" s="216"/>
      <c r="V4792" s="216"/>
      <c r="W4792" s="215"/>
      <c r="X4792" t="str">
        <f t="shared" si="234"/>
        <v>-</v>
      </c>
    </row>
    <row r="4793" spans="2:24" ht="15.5" hidden="1" x14ac:dyDescent="0.35">
      <c r="B4793" s="124"/>
      <c r="C4793" s="115"/>
      <c r="D4793" s="232"/>
      <c r="E4793" s="236"/>
      <c r="F4793" s="237"/>
      <c r="G4793" s="239"/>
      <c r="H4793" s="239"/>
      <c r="I4793" s="239"/>
      <c r="J4793" s="239"/>
      <c r="K4793" s="115"/>
      <c r="L4793" s="115"/>
      <c r="M4793" s="115"/>
      <c r="N4793" s="115"/>
      <c r="O4793" s="115"/>
      <c r="P4793" s="115">
        <f t="shared" si="232"/>
        <v>1</v>
      </c>
      <c r="Q4793" s="115">
        <f t="shared" si="233"/>
        <v>1900</v>
      </c>
      <c r="R4793" s="115"/>
      <c r="S4793" s="115" t="str">
        <f t="shared" si="230"/>
        <v/>
      </c>
      <c r="T4793" s="115" t="str">
        <f>IFERROR(VLOOKUP(S4793,[1]LOKASI!$B$4:$D$19,2,0),"-")</f>
        <v>-</v>
      </c>
      <c r="U4793" s="216"/>
      <c r="V4793" s="216"/>
      <c r="W4793" s="215"/>
      <c r="X4793" t="str">
        <f t="shared" si="234"/>
        <v>-</v>
      </c>
    </row>
    <row r="4794" spans="2:24" ht="15.5" hidden="1" x14ac:dyDescent="0.35">
      <c r="B4794" s="124"/>
      <c r="C4794" s="115"/>
      <c r="D4794" s="234"/>
      <c r="E4794" s="236"/>
      <c r="F4794" s="237"/>
      <c r="G4794" s="239"/>
      <c r="H4794" s="239"/>
      <c r="I4794" s="239"/>
      <c r="J4794" s="239"/>
      <c r="K4794" s="115"/>
      <c r="L4794" s="115"/>
      <c r="M4794" s="115"/>
      <c r="N4794" s="115"/>
      <c r="O4794" s="115"/>
      <c r="P4794" s="115">
        <f t="shared" si="232"/>
        <v>1</v>
      </c>
      <c r="Q4794" s="115">
        <f t="shared" si="233"/>
        <v>1900</v>
      </c>
      <c r="R4794" s="115"/>
      <c r="S4794" s="115" t="str">
        <f t="shared" si="230"/>
        <v/>
      </c>
      <c r="T4794" s="115" t="str">
        <f>IFERROR(VLOOKUP(S4794,[1]LOKASI!$B$4:$D$19,2,0),"-")</f>
        <v>-</v>
      </c>
      <c r="U4794" s="216"/>
      <c r="V4794" s="216"/>
      <c r="W4794" s="215"/>
      <c r="X4794" t="str">
        <f t="shared" si="234"/>
        <v>-</v>
      </c>
    </row>
    <row r="4795" spans="2:24" ht="15.5" hidden="1" x14ac:dyDescent="0.35">
      <c r="B4795" s="124"/>
      <c r="C4795" s="115"/>
      <c r="D4795" s="234"/>
      <c r="E4795" s="236"/>
      <c r="F4795" s="237"/>
      <c r="G4795" s="239"/>
      <c r="H4795" s="239"/>
      <c r="I4795" s="239"/>
      <c r="J4795" s="239"/>
      <c r="K4795" s="115"/>
      <c r="L4795" s="115"/>
      <c r="M4795" s="115"/>
      <c r="N4795" s="115"/>
      <c r="O4795" s="115"/>
      <c r="P4795" s="115">
        <f t="shared" si="232"/>
        <v>1</v>
      </c>
      <c r="Q4795" s="115">
        <f t="shared" si="233"/>
        <v>1900</v>
      </c>
      <c r="R4795" s="115"/>
      <c r="S4795" s="115" t="str">
        <f t="shared" si="230"/>
        <v/>
      </c>
      <c r="T4795" s="115" t="str">
        <f>IFERROR(VLOOKUP(S4795,[1]LOKASI!$B$4:$D$19,2,0),"-")</f>
        <v>-</v>
      </c>
      <c r="U4795" s="216"/>
      <c r="V4795" s="216"/>
      <c r="W4795" s="215"/>
      <c r="X4795" t="str">
        <f t="shared" si="234"/>
        <v>-</v>
      </c>
    </row>
    <row r="4796" spans="2:24" ht="15.5" hidden="1" x14ac:dyDescent="0.35">
      <c r="B4796" s="124"/>
      <c r="C4796" s="115"/>
      <c r="D4796" s="234"/>
      <c r="E4796" s="236"/>
      <c r="F4796" s="237"/>
      <c r="G4796" s="239"/>
      <c r="H4796" s="239"/>
      <c r="I4796" s="239"/>
      <c r="J4796" s="239"/>
      <c r="K4796" s="115"/>
      <c r="L4796" s="115"/>
      <c r="M4796" s="115"/>
      <c r="N4796" s="115"/>
      <c r="O4796" s="115"/>
      <c r="P4796" s="115">
        <f t="shared" si="232"/>
        <v>1</v>
      </c>
      <c r="Q4796" s="115">
        <f t="shared" si="233"/>
        <v>1900</v>
      </c>
      <c r="R4796" s="115"/>
      <c r="S4796" s="115" t="str">
        <f t="shared" si="230"/>
        <v/>
      </c>
      <c r="T4796" s="115" t="str">
        <f>IFERROR(VLOOKUP(S4796,[1]LOKASI!$B$4:$D$19,2,0),"-")</f>
        <v>-</v>
      </c>
      <c r="U4796" s="216"/>
      <c r="V4796" s="216"/>
      <c r="W4796" s="215"/>
      <c r="X4796" t="str">
        <f t="shared" si="234"/>
        <v>-</v>
      </c>
    </row>
    <row r="4797" spans="2:24" ht="15.5" hidden="1" x14ac:dyDescent="0.35">
      <c r="B4797" s="124"/>
      <c r="C4797" s="115"/>
      <c r="D4797" s="234"/>
      <c r="E4797" s="236"/>
      <c r="F4797" s="237"/>
      <c r="G4797" s="239"/>
      <c r="H4797" s="239"/>
      <c r="I4797" s="239"/>
      <c r="J4797" s="239"/>
      <c r="K4797" s="115"/>
      <c r="L4797" s="115"/>
      <c r="M4797" s="115"/>
      <c r="N4797" s="115"/>
      <c r="O4797" s="115"/>
      <c r="P4797" s="115">
        <f t="shared" si="232"/>
        <v>1</v>
      </c>
      <c r="Q4797" s="115">
        <f t="shared" si="233"/>
        <v>1900</v>
      </c>
      <c r="R4797" s="115"/>
      <c r="S4797" s="115" t="str">
        <f t="shared" si="230"/>
        <v/>
      </c>
      <c r="T4797" s="115" t="str">
        <f>IFERROR(VLOOKUP(S4797,[1]LOKASI!$B$4:$D$19,2,0),"-")</f>
        <v>-</v>
      </c>
      <c r="U4797" s="216"/>
      <c r="V4797" s="216"/>
      <c r="W4797" s="215"/>
      <c r="X4797" t="str">
        <f t="shared" si="234"/>
        <v>-</v>
      </c>
    </row>
    <row r="4798" spans="2:24" ht="15.5" hidden="1" x14ac:dyDescent="0.35">
      <c r="B4798" s="124"/>
      <c r="C4798" s="115"/>
      <c r="D4798" s="232"/>
      <c r="E4798" s="236"/>
      <c r="F4798" s="237"/>
      <c r="G4798" s="239"/>
      <c r="H4798" s="239"/>
      <c r="I4798" s="239"/>
      <c r="J4798" s="239"/>
      <c r="K4798" s="115"/>
      <c r="L4798" s="115"/>
      <c r="M4798" s="115"/>
      <c r="N4798" s="115"/>
      <c r="O4798" s="115"/>
      <c r="P4798" s="115">
        <f t="shared" si="232"/>
        <v>1</v>
      </c>
      <c r="Q4798" s="115">
        <f t="shared" si="233"/>
        <v>1900</v>
      </c>
      <c r="R4798" s="115"/>
      <c r="S4798" s="115" t="str">
        <f t="shared" si="230"/>
        <v/>
      </c>
      <c r="T4798" s="115" t="str">
        <f>IFERROR(VLOOKUP(S4798,[1]LOKASI!$B$4:$D$19,2,0),"-")</f>
        <v>-</v>
      </c>
      <c r="U4798" s="216"/>
      <c r="V4798" s="216"/>
      <c r="W4798" s="215"/>
      <c r="X4798" t="str">
        <f t="shared" si="234"/>
        <v>-</v>
      </c>
    </row>
    <row r="4799" spans="2:24" ht="15.5" hidden="1" x14ac:dyDescent="0.35">
      <c r="B4799" s="124"/>
      <c r="C4799" s="115"/>
      <c r="D4799" s="232"/>
      <c r="E4799" s="236"/>
      <c r="F4799" s="237"/>
      <c r="G4799" s="239"/>
      <c r="H4799" s="239"/>
      <c r="I4799" s="239"/>
      <c r="J4799" s="239"/>
      <c r="K4799" s="115"/>
      <c r="L4799" s="115"/>
      <c r="M4799" s="115"/>
      <c r="N4799" s="115"/>
      <c r="O4799" s="115"/>
      <c r="P4799" s="115">
        <f t="shared" si="232"/>
        <v>1</v>
      </c>
      <c r="Q4799" s="115">
        <f t="shared" si="233"/>
        <v>1900</v>
      </c>
      <c r="R4799" s="115"/>
      <c r="S4799" s="115" t="str">
        <f t="shared" si="230"/>
        <v/>
      </c>
      <c r="T4799" s="115" t="str">
        <f>IFERROR(VLOOKUP(S4799,[1]LOKASI!$B$4:$D$19,2,0),"-")</f>
        <v>-</v>
      </c>
      <c r="U4799" s="216"/>
      <c r="V4799" s="216"/>
      <c r="W4799" s="215"/>
      <c r="X4799" t="str">
        <f t="shared" si="234"/>
        <v>-</v>
      </c>
    </row>
    <row r="4800" spans="2:24" ht="15.5" hidden="1" x14ac:dyDescent="0.35">
      <c r="B4800" s="124"/>
      <c r="C4800" s="115"/>
      <c r="D4800" s="232"/>
      <c r="E4800" s="236"/>
      <c r="F4800" s="237"/>
      <c r="G4800" s="239"/>
      <c r="H4800" s="239"/>
      <c r="I4800" s="239"/>
      <c r="J4800" s="239"/>
      <c r="K4800" s="115"/>
      <c r="L4800" s="115"/>
      <c r="M4800" s="115"/>
      <c r="N4800" s="115"/>
      <c r="O4800" s="115"/>
      <c r="P4800" s="115">
        <f t="shared" si="232"/>
        <v>1</v>
      </c>
      <c r="Q4800" s="115">
        <f t="shared" si="233"/>
        <v>1900</v>
      </c>
      <c r="R4800" s="115"/>
      <c r="S4800" s="115" t="str">
        <f t="shared" ref="S4800:S4801" si="235">IF(C4800="TRUNKLINE",LEFT(O4800,14),IF(C4800="PIPING",LEFT(O4800,13),LEFT(O4800,3)))</f>
        <v/>
      </c>
      <c r="T4800" s="115" t="str">
        <f>IFERROR(VLOOKUP(S4800,[1]LOKASI!$B$4:$D$19,2,0),"-")</f>
        <v>-</v>
      </c>
      <c r="U4800" s="216"/>
      <c r="V4800" s="216"/>
      <c r="W4800" s="215"/>
      <c r="X4800" t="str">
        <f t="shared" si="234"/>
        <v>-</v>
      </c>
    </row>
    <row r="4801" spans="2:24" ht="15.5" hidden="1" x14ac:dyDescent="0.35">
      <c r="B4801" s="124"/>
      <c r="C4801" s="115"/>
      <c r="D4801" s="232"/>
      <c r="E4801" s="236"/>
      <c r="F4801" s="237"/>
      <c r="G4801" s="239"/>
      <c r="H4801" s="239"/>
      <c r="I4801" s="239"/>
      <c r="J4801" s="239"/>
      <c r="K4801" s="115"/>
      <c r="L4801" s="115"/>
      <c r="M4801" s="115"/>
      <c r="N4801" s="115"/>
      <c r="O4801" s="115"/>
      <c r="P4801" s="115">
        <f t="shared" si="232"/>
        <v>1</v>
      </c>
      <c r="Q4801" s="115">
        <f t="shared" si="233"/>
        <v>1900</v>
      </c>
      <c r="R4801" s="115"/>
      <c r="S4801" s="115" t="str">
        <f t="shared" si="235"/>
        <v/>
      </c>
      <c r="T4801" s="115" t="str">
        <f>IFERROR(VLOOKUP(S4801,[1]LOKASI!$B$4:$D$19,2,0),"-")</f>
        <v>-</v>
      </c>
      <c r="U4801" s="216"/>
      <c r="V4801" s="216"/>
      <c r="W4801" s="242"/>
      <c r="X4801" t="str">
        <f t="shared" si="234"/>
        <v>-</v>
      </c>
    </row>
    <row r="4802" spans="2:24" ht="31" hidden="1" x14ac:dyDescent="0.35">
      <c r="B4802" s="115">
        <f t="shared" ref="B4802:B4865" si="236">B4801+1</f>
        <v>1</v>
      </c>
      <c r="C4802" s="115" t="s">
        <v>1300</v>
      </c>
      <c r="D4802" s="185" t="s">
        <v>7994</v>
      </c>
      <c r="E4802" s="230">
        <v>0.54166666666666663</v>
      </c>
      <c r="F4802" s="231">
        <v>0.64583333333333337</v>
      </c>
      <c r="G4802" s="210">
        <v>2</v>
      </c>
      <c r="H4802" s="210"/>
      <c r="I4802" s="210">
        <v>2</v>
      </c>
      <c r="J4802" s="210"/>
      <c r="K4802" s="217">
        <v>45658</v>
      </c>
      <c r="L4802" s="217">
        <v>45658</v>
      </c>
      <c r="M4802" s="217">
        <v>45658</v>
      </c>
      <c r="N4802" s="115"/>
      <c r="O4802" s="115" t="s">
        <v>7995</v>
      </c>
      <c r="P4802" s="115">
        <f t="shared" si="232"/>
        <v>1</v>
      </c>
      <c r="Q4802" s="115">
        <f t="shared" si="233"/>
        <v>2025</v>
      </c>
      <c r="R4802" s="115"/>
      <c r="S4802" s="115" t="s">
        <v>2059</v>
      </c>
      <c r="T4802" s="115" t="str">
        <f>IFERROR(VLOOKUP(S4802,[1]LOKASI!$B$4:$D$19,2,0),"-")</f>
        <v>DISTRIK II</v>
      </c>
      <c r="U4802" s="216"/>
      <c r="V4802" s="216"/>
      <c r="W4802" s="215"/>
      <c r="X4802" t="str">
        <f t="shared" si="234"/>
        <v xml:space="preserve"> II</v>
      </c>
    </row>
    <row r="4803" spans="2:24" ht="31" hidden="1" x14ac:dyDescent="0.35">
      <c r="B4803" s="115">
        <f t="shared" si="236"/>
        <v>2</v>
      </c>
      <c r="C4803" s="115" t="s">
        <v>1755</v>
      </c>
      <c r="D4803" s="185" t="s">
        <v>7996</v>
      </c>
      <c r="E4803" s="230">
        <v>0.64583333333333337</v>
      </c>
      <c r="F4803" s="231">
        <v>0.66666666666666663</v>
      </c>
      <c r="G4803" s="210">
        <v>1</v>
      </c>
      <c r="H4803" s="210"/>
      <c r="I4803" s="210">
        <v>1</v>
      </c>
      <c r="J4803" s="210"/>
      <c r="K4803" s="217">
        <v>45658</v>
      </c>
      <c r="L4803" s="217">
        <v>45658</v>
      </c>
      <c r="M4803" s="217">
        <v>45658</v>
      </c>
      <c r="N4803" s="115"/>
      <c r="O4803" s="115" t="s">
        <v>1356</v>
      </c>
      <c r="P4803" s="115">
        <f t="shared" si="232"/>
        <v>1</v>
      </c>
      <c r="Q4803" s="115">
        <f t="shared" si="233"/>
        <v>2025</v>
      </c>
      <c r="R4803" s="115"/>
      <c r="S4803" s="115" t="s">
        <v>1854</v>
      </c>
      <c r="T4803" s="115" t="str">
        <f>IFERROR(VLOOKUP(S4803,[1]LOKASI!$B$4:$D$19,2,0),"-")</f>
        <v>DISTRIK III</v>
      </c>
      <c r="U4803" s="216"/>
      <c r="V4803" s="216"/>
      <c r="W4803" s="215"/>
      <c r="X4803" t="str">
        <f t="shared" si="234"/>
        <v>III</v>
      </c>
    </row>
    <row r="4804" spans="2:24" ht="31" hidden="1" x14ac:dyDescent="0.35">
      <c r="B4804" s="115">
        <f t="shared" si="236"/>
        <v>3</v>
      </c>
      <c r="C4804" s="115" t="s">
        <v>1755</v>
      </c>
      <c r="D4804" s="185" t="s">
        <v>7997</v>
      </c>
      <c r="E4804" s="230">
        <v>0.41666666666666669</v>
      </c>
      <c r="F4804" s="231">
        <v>0.60416666666666663</v>
      </c>
      <c r="G4804" s="210">
        <v>1</v>
      </c>
      <c r="H4804" s="210"/>
      <c r="I4804" s="210"/>
      <c r="J4804" s="210">
        <v>24</v>
      </c>
      <c r="K4804" s="217">
        <v>45659</v>
      </c>
      <c r="L4804" s="217">
        <v>45659</v>
      </c>
      <c r="M4804" s="217">
        <v>45659</v>
      </c>
      <c r="N4804" s="115"/>
      <c r="O4804" s="115" t="s">
        <v>7998</v>
      </c>
      <c r="P4804" s="115">
        <f t="shared" si="232"/>
        <v>1</v>
      </c>
      <c r="Q4804" s="115">
        <f t="shared" si="233"/>
        <v>2025</v>
      </c>
      <c r="R4804" s="115"/>
      <c r="S4804" s="115" t="s">
        <v>1842</v>
      </c>
      <c r="T4804" s="115" t="str">
        <f>IFERROR(VLOOKUP(S4804,[1]LOKASI!$B$4:$D$19,2,0),"-")</f>
        <v>DISTRIK I</v>
      </c>
      <c r="U4804" s="216"/>
      <c r="V4804" s="216"/>
      <c r="W4804" s="215"/>
      <c r="X4804" t="str">
        <f t="shared" si="234"/>
        <v>K I</v>
      </c>
    </row>
    <row r="4805" spans="2:24" ht="46.5" hidden="1" x14ac:dyDescent="0.35">
      <c r="B4805" s="115">
        <f t="shared" si="236"/>
        <v>4</v>
      </c>
      <c r="C4805" s="115" t="s">
        <v>1782</v>
      </c>
      <c r="D4805" s="116" t="s">
        <v>7999</v>
      </c>
      <c r="E4805" s="230">
        <v>0.44791666666666669</v>
      </c>
      <c r="F4805" s="231">
        <v>0.49305555555555558</v>
      </c>
      <c r="G4805" s="134">
        <v>1</v>
      </c>
      <c r="H4805" s="134"/>
      <c r="I4805" s="134">
        <v>1</v>
      </c>
      <c r="J4805" s="134"/>
      <c r="K4805" s="217">
        <v>45658</v>
      </c>
      <c r="L4805" s="217">
        <v>45658</v>
      </c>
      <c r="M4805" s="217">
        <v>45659</v>
      </c>
      <c r="N4805" s="115"/>
      <c r="O4805" s="115" t="s">
        <v>1368</v>
      </c>
      <c r="P4805" s="115">
        <f t="shared" si="232"/>
        <v>1</v>
      </c>
      <c r="Q4805" s="115">
        <f t="shared" si="233"/>
        <v>2025</v>
      </c>
      <c r="R4805" s="115"/>
      <c r="S4805" s="115" t="s">
        <v>1854</v>
      </c>
      <c r="T4805" s="115" t="str">
        <f>IFERROR(VLOOKUP(S4805,[1]LOKASI!$B$4:$D$19,2,0),"-")</f>
        <v>DISTRIK III</v>
      </c>
      <c r="U4805" s="216"/>
      <c r="V4805" s="216"/>
      <c r="W4805" s="215"/>
      <c r="X4805" t="str">
        <f t="shared" si="234"/>
        <v>III</v>
      </c>
    </row>
    <row r="4806" spans="2:24" ht="31" hidden="1" x14ac:dyDescent="0.35">
      <c r="B4806" s="115">
        <f t="shared" si="236"/>
        <v>5</v>
      </c>
      <c r="C4806" s="115" t="s">
        <v>1755</v>
      </c>
      <c r="D4806" s="185" t="s">
        <v>8000</v>
      </c>
      <c r="E4806" s="230">
        <v>0.52083333333333337</v>
      </c>
      <c r="F4806" s="231">
        <v>0.64583333333333337</v>
      </c>
      <c r="G4806" s="210">
        <v>1</v>
      </c>
      <c r="H4806" s="210"/>
      <c r="I4806" s="210"/>
      <c r="J4806" s="210">
        <v>24</v>
      </c>
      <c r="K4806" s="217">
        <v>45660</v>
      </c>
      <c r="L4806" s="217">
        <v>45660</v>
      </c>
      <c r="M4806" s="217">
        <v>45660</v>
      </c>
      <c r="N4806" s="115"/>
      <c r="O4806" s="115" t="s">
        <v>8001</v>
      </c>
      <c r="P4806" s="115">
        <f t="shared" si="232"/>
        <v>1</v>
      </c>
      <c r="Q4806" s="115">
        <f t="shared" si="233"/>
        <v>2025</v>
      </c>
      <c r="R4806" s="115"/>
      <c r="S4806" s="115" t="s">
        <v>1829</v>
      </c>
      <c r="T4806" s="115" t="str">
        <f>IFERROR(VLOOKUP(S4806,[1]LOKASI!$B$4:$D$19,2,0),"-")</f>
        <v>DISTRIK I</v>
      </c>
      <c r="U4806" s="216"/>
      <c r="V4806" s="216"/>
      <c r="W4806" s="215"/>
      <c r="X4806" t="str">
        <f t="shared" si="234"/>
        <v>K I</v>
      </c>
    </row>
    <row r="4807" spans="2:24" s="240" customFormat="1" ht="62" hidden="1" x14ac:dyDescent="0.35">
      <c r="B4807" s="115">
        <f t="shared" si="236"/>
        <v>6</v>
      </c>
      <c r="C4807" s="115" t="s">
        <v>1300</v>
      </c>
      <c r="D4807" s="116" t="s">
        <v>8002</v>
      </c>
      <c r="E4807" s="230">
        <v>0.45833333333333331</v>
      </c>
      <c r="F4807" s="231">
        <v>0.65625</v>
      </c>
      <c r="G4807" s="134">
        <v>3</v>
      </c>
      <c r="H4807" s="134">
        <v>2</v>
      </c>
      <c r="I4807" s="134">
        <v>1</v>
      </c>
      <c r="J4807" s="134"/>
      <c r="K4807" s="217">
        <v>45660</v>
      </c>
      <c r="L4807" s="217">
        <v>45660</v>
      </c>
      <c r="M4807" s="217">
        <v>45660</v>
      </c>
      <c r="N4807" s="115"/>
      <c r="O4807" s="115" t="s">
        <v>7995</v>
      </c>
      <c r="P4807" s="115">
        <f t="shared" si="232"/>
        <v>1</v>
      </c>
      <c r="Q4807" s="115">
        <f t="shared" si="233"/>
        <v>2025</v>
      </c>
      <c r="R4807" s="115"/>
      <c r="S4807" s="115" t="s">
        <v>5397</v>
      </c>
      <c r="T4807" s="115" t="str">
        <f>IFERROR(VLOOKUP(S4807,[1]LOKASI!$B$4:$D$19,2,0),"-")</f>
        <v>DISTRIK III</v>
      </c>
      <c r="U4807" s="216"/>
      <c r="V4807" s="216"/>
      <c r="W4807" s="215"/>
      <c r="X4807" t="str">
        <f t="shared" si="234"/>
        <v>III</v>
      </c>
    </row>
    <row r="4808" spans="2:24" ht="31" hidden="1" x14ac:dyDescent="0.35">
      <c r="B4808" s="115">
        <f t="shared" si="236"/>
        <v>7</v>
      </c>
      <c r="C4808" s="123" t="s">
        <v>1300</v>
      </c>
      <c r="D4808" s="128" t="s">
        <v>8003</v>
      </c>
      <c r="E4808" s="230">
        <v>0.45833333333333331</v>
      </c>
      <c r="F4808" s="231">
        <v>0.625</v>
      </c>
      <c r="G4808" s="135">
        <v>2</v>
      </c>
      <c r="H4808" s="134"/>
      <c r="I4808" s="135">
        <v>1</v>
      </c>
      <c r="J4808" s="135"/>
      <c r="K4808" s="243">
        <v>45661</v>
      </c>
      <c r="L4808" s="243">
        <v>45661</v>
      </c>
      <c r="M4808" s="243">
        <v>45661</v>
      </c>
      <c r="N4808" s="115"/>
      <c r="O4808" s="115" t="s">
        <v>7995</v>
      </c>
      <c r="P4808" s="123">
        <f t="shared" si="232"/>
        <v>1</v>
      </c>
      <c r="Q4808" s="123">
        <f t="shared" si="233"/>
        <v>2025</v>
      </c>
      <c r="R4808" s="115"/>
      <c r="S4808" s="123" t="str">
        <f>IF(C4808="TRUNKLINE",LEFT(O4808,14),IF(C4808="PIPING",LEFT(O4808,13),LEFT(O4808,3)))</f>
        <v>SATELIT TASIM</v>
      </c>
      <c r="T4808" s="115" t="str">
        <f>IFERROR(VLOOKUP(S4808,[1]LOKASI!$B$4:$D$19,2,0),"-")</f>
        <v>-</v>
      </c>
      <c r="U4808" s="244"/>
      <c r="V4808" s="244"/>
      <c r="W4808" s="245"/>
      <c r="X4808" t="str">
        <f t="shared" si="234"/>
        <v>-</v>
      </c>
    </row>
    <row r="4809" spans="2:24" ht="46.5" hidden="1" x14ac:dyDescent="0.35">
      <c r="B4809" s="115">
        <f t="shared" si="236"/>
        <v>8</v>
      </c>
      <c r="C4809" s="115" t="s">
        <v>1755</v>
      </c>
      <c r="D4809" s="116" t="s">
        <v>8004</v>
      </c>
      <c r="E4809" s="230">
        <v>0.375</v>
      </c>
      <c r="F4809" s="231">
        <v>0.60416666666666663</v>
      </c>
      <c r="G4809" s="134">
        <v>1</v>
      </c>
      <c r="H4809" s="134"/>
      <c r="I4809" s="134"/>
      <c r="J4809" s="134">
        <v>12</v>
      </c>
      <c r="K4809" s="217">
        <v>45663</v>
      </c>
      <c r="L4809" s="217">
        <v>45663</v>
      </c>
      <c r="M4809" s="217">
        <v>45663</v>
      </c>
      <c r="N4809" s="115"/>
      <c r="O4809" s="115" t="s">
        <v>1046</v>
      </c>
      <c r="P4809" s="115">
        <f t="shared" si="232"/>
        <v>1</v>
      </c>
      <c r="Q4809" s="115">
        <f t="shared" si="233"/>
        <v>2025</v>
      </c>
      <c r="R4809" s="115"/>
      <c r="S4809" s="115" t="s">
        <v>1842</v>
      </c>
      <c r="T4809" s="115" t="str">
        <f>IFERROR(VLOOKUP(S4809,[1]LOKASI!$B$4:$D$19,2,0),"-")</f>
        <v>DISTRIK I</v>
      </c>
      <c r="U4809" s="216"/>
      <c r="V4809" s="216"/>
      <c r="W4809" s="215"/>
      <c r="X4809" t="str">
        <f t="shared" si="234"/>
        <v>K I</v>
      </c>
    </row>
    <row r="4810" spans="2:24" ht="31" hidden="1" x14ac:dyDescent="0.35">
      <c r="B4810" s="115">
        <f t="shared" si="236"/>
        <v>9</v>
      </c>
      <c r="C4810" s="115" t="s">
        <v>1300</v>
      </c>
      <c r="D4810" s="116" t="s">
        <v>8005</v>
      </c>
      <c r="E4810" s="230">
        <v>0.41666666666666669</v>
      </c>
      <c r="F4810" s="231">
        <v>0.45833333333333331</v>
      </c>
      <c r="G4810" s="134">
        <v>1</v>
      </c>
      <c r="H4810" s="134">
        <v>1</v>
      </c>
      <c r="I4810" s="134"/>
      <c r="J4810" s="134"/>
      <c r="K4810" s="217">
        <v>45663</v>
      </c>
      <c r="L4810" s="217">
        <v>45663</v>
      </c>
      <c r="M4810" s="217">
        <v>45663</v>
      </c>
      <c r="N4810" s="115"/>
      <c r="O4810" s="115" t="s">
        <v>7995</v>
      </c>
      <c r="P4810" s="115">
        <f t="shared" si="232"/>
        <v>1</v>
      </c>
      <c r="Q4810" s="115">
        <f t="shared" si="233"/>
        <v>2025</v>
      </c>
      <c r="R4810" s="115"/>
      <c r="S4810" s="115"/>
      <c r="T4810" s="115" t="str">
        <f>IFERROR(VLOOKUP(S4810,[1]LOKASI!$B$4:$D$19,2,0),"-")</f>
        <v>-</v>
      </c>
      <c r="U4810" s="216"/>
      <c r="V4810" s="216"/>
      <c r="W4810" s="215"/>
      <c r="X4810" t="str">
        <f t="shared" si="234"/>
        <v>-</v>
      </c>
    </row>
    <row r="4811" spans="2:24" ht="31" hidden="1" x14ac:dyDescent="0.35">
      <c r="B4811" s="115">
        <f t="shared" si="236"/>
        <v>10</v>
      </c>
      <c r="C4811" s="115" t="s">
        <v>1755</v>
      </c>
      <c r="D4811" s="116" t="s">
        <v>8006</v>
      </c>
      <c r="E4811" s="230">
        <v>0.45833333333333331</v>
      </c>
      <c r="F4811" s="231">
        <v>0.60416666666666663</v>
      </c>
      <c r="G4811" s="134">
        <v>1</v>
      </c>
      <c r="H4811" s="134"/>
      <c r="I4811" s="134">
        <v>1</v>
      </c>
      <c r="J4811" s="134"/>
      <c r="K4811" s="217">
        <v>45664</v>
      </c>
      <c r="L4811" s="217">
        <v>45664</v>
      </c>
      <c r="M4811" s="217">
        <v>45664</v>
      </c>
      <c r="N4811" s="115"/>
      <c r="O4811" s="115" t="s">
        <v>1161</v>
      </c>
      <c r="P4811" s="115">
        <f t="shared" si="232"/>
        <v>1</v>
      </c>
      <c r="Q4811" s="115">
        <f t="shared" si="233"/>
        <v>2025</v>
      </c>
      <c r="R4811" s="115"/>
      <c r="S4811" s="115" t="s">
        <v>1842</v>
      </c>
      <c r="T4811" s="115" t="str">
        <f>IFERROR(VLOOKUP(S4811,[1]LOKASI!$B$4:$D$19,2,0),"-")</f>
        <v>DISTRIK I</v>
      </c>
      <c r="U4811" s="216"/>
      <c r="V4811" s="216"/>
      <c r="W4811" s="215"/>
      <c r="X4811" t="str">
        <f t="shared" si="234"/>
        <v>K I</v>
      </c>
    </row>
    <row r="4812" spans="2:24" ht="31" hidden="1" x14ac:dyDescent="0.35">
      <c r="B4812" s="115">
        <f t="shared" si="236"/>
        <v>11</v>
      </c>
      <c r="C4812" s="115" t="s">
        <v>1755</v>
      </c>
      <c r="D4812" s="116" t="s">
        <v>8007</v>
      </c>
      <c r="E4812" s="230">
        <v>0.45833333333333331</v>
      </c>
      <c r="F4812" s="231">
        <v>0.625</v>
      </c>
      <c r="G4812" s="134">
        <v>1</v>
      </c>
      <c r="H4812" s="134"/>
      <c r="I4812" s="134"/>
      <c r="J4812" s="134">
        <v>6</v>
      </c>
      <c r="K4812" s="217">
        <v>45664</v>
      </c>
      <c r="L4812" s="217">
        <v>45664</v>
      </c>
      <c r="M4812" s="217">
        <v>45664</v>
      </c>
      <c r="N4812" s="115"/>
      <c r="O4812" s="115" t="s">
        <v>1799</v>
      </c>
      <c r="P4812" s="115">
        <f t="shared" si="232"/>
        <v>1</v>
      </c>
      <c r="Q4812" s="115">
        <f t="shared" si="233"/>
        <v>2025</v>
      </c>
      <c r="R4812" s="115"/>
      <c r="S4812" s="115" t="s">
        <v>1906</v>
      </c>
      <c r="T4812" s="115" t="str">
        <f>IFERROR(VLOOKUP(S4812,[1]LOKASI!$B$4:$D$19,2,0),"-")</f>
        <v>DISTRIK II</v>
      </c>
      <c r="U4812" s="216"/>
      <c r="V4812" s="216"/>
      <c r="W4812" s="215"/>
      <c r="X4812" t="str">
        <f t="shared" si="234"/>
        <v xml:space="preserve"> II</v>
      </c>
    </row>
    <row r="4813" spans="2:24" ht="31" hidden="1" x14ac:dyDescent="0.35">
      <c r="B4813" s="115">
        <f t="shared" si="236"/>
        <v>12</v>
      </c>
      <c r="C4813" s="115" t="s">
        <v>2301</v>
      </c>
      <c r="D4813" s="116" t="s">
        <v>8008</v>
      </c>
      <c r="E4813" s="230">
        <v>0.41666666666666669</v>
      </c>
      <c r="F4813" s="231">
        <v>0.44444444444444442</v>
      </c>
      <c r="G4813" s="134">
        <v>1</v>
      </c>
      <c r="H4813" s="134"/>
      <c r="I4813" s="134">
        <v>1</v>
      </c>
      <c r="J4813" s="134"/>
      <c r="K4813" s="217">
        <v>45664</v>
      </c>
      <c r="L4813" s="217">
        <v>45664</v>
      </c>
      <c r="M4813" s="217">
        <v>45664</v>
      </c>
      <c r="N4813" s="115"/>
      <c r="O4813" s="115" t="s">
        <v>1989</v>
      </c>
      <c r="P4813" s="115">
        <f t="shared" ref="P4813:P4876" si="237">MONTH(M4813)</f>
        <v>1</v>
      </c>
      <c r="Q4813" s="115">
        <f t="shared" ref="Q4813:Q4876" si="238">YEAR(M4813)</f>
        <v>2025</v>
      </c>
      <c r="R4813" s="115"/>
      <c r="S4813" s="115" t="s">
        <v>2375</v>
      </c>
      <c r="T4813" s="115" t="str">
        <f>IFERROR(VLOOKUP(S4813,[1]LOKASI!$B$4:$D$19,2,0),"-")</f>
        <v>DISTRIK III</v>
      </c>
      <c r="U4813" s="216"/>
      <c r="V4813" s="216"/>
      <c r="W4813" s="215"/>
      <c r="X4813" t="str">
        <f t="shared" si="234"/>
        <v>III</v>
      </c>
    </row>
    <row r="4814" spans="2:24" ht="31" hidden="1" x14ac:dyDescent="0.35">
      <c r="B4814" s="115">
        <f t="shared" si="236"/>
        <v>13</v>
      </c>
      <c r="C4814" s="115" t="s">
        <v>2301</v>
      </c>
      <c r="D4814" s="116" t="s">
        <v>8009</v>
      </c>
      <c r="E4814" s="230">
        <v>0.66666666666666663</v>
      </c>
      <c r="F4814" s="231">
        <v>0.69444444444444453</v>
      </c>
      <c r="G4814" s="134">
        <v>1</v>
      </c>
      <c r="H4814" s="134"/>
      <c r="I4814" s="134"/>
      <c r="J4814" s="134">
        <v>0.15</v>
      </c>
      <c r="K4814" s="217">
        <v>45664</v>
      </c>
      <c r="L4814" s="217">
        <v>45664</v>
      </c>
      <c r="M4814" s="217">
        <v>45664</v>
      </c>
      <c r="N4814" s="115"/>
      <c r="O4814" s="115" t="s">
        <v>1497</v>
      </c>
      <c r="P4814" s="115">
        <f t="shared" si="237"/>
        <v>1</v>
      </c>
      <c r="Q4814" s="115">
        <f t="shared" si="238"/>
        <v>2025</v>
      </c>
      <c r="R4814" s="115"/>
      <c r="S4814" s="115" t="s">
        <v>2134</v>
      </c>
      <c r="T4814" s="115" t="str">
        <f>IFERROR(VLOOKUP(S4814,[1]LOKASI!$B$4:$D$19,2,0),"-")</f>
        <v>-</v>
      </c>
      <c r="U4814" s="216"/>
      <c r="V4814" s="216"/>
      <c r="W4814" s="215"/>
      <c r="X4814" t="str">
        <f t="shared" si="234"/>
        <v>-</v>
      </c>
    </row>
    <row r="4815" spans="2:24" ht="15.5" hidden="1" x14ac:dyDescent="0.35">
      <c r="B4815" s="115">
        <f t="shared" si="236"/>
        <v>14</v>
      </c>
      <c r="C4815" s="115" t="s">
        <v>1300</v>
      </c>
      <c r="D4815" s="116" t="s">
        <v>8010</v>
      </c>
      <c r="E4815" s="230">
        <v>0.375</v>
      </c>
      <c r="F4815" s="231">
        <v>0.40277777777777773</v>
      </c>
      <c r="G4815" s="134">
        <v>1</v>
      </c>
      <c r="H4815" s="134">
        <v>1</v>
      </c>
      <c r="I4815" s="134"/>
      <c r="J4815" s="134"/>
      <c r="K4815" s="217">
        <v>45665</v>
      </c>
      <c r="L4815" s="217">
        <v>45665</v>
      </c>
      <c r="M4815" s="217">
        <v>45665</v>
      </c>
      <c r="N4815" s="115"/>
      <c r="O4815" s="115" t="s">
        <v>7995</v>
      </c>
      <c r="P4815" s="115">
        <f t="shared" si="237"/>
        <v>1</v>
      </c>
      <c r="Q4815" s="115">
        <f t="shared" si="238"/>
        <v>2025</v>
      </c>
      <c r="R4815" s="115"/>
      <c r="S4815" s="115" t="str">
        <f>IF(C4815="TRUNKLINE",LEFT(O4815,14),IF(C4815="PIPING",LEFT(O4815,13),LEFT(O4815,3)))</f>
        <v>SATELIT TASIM</v>
      </c>
      <c r="T4815" s="115" t="str">
        <f>IFERROR(VLOOKUP(S4815,[1]LOKASI!$B$4:$D$19,2,0),"-")</f>
        <v>-</v>
      </c>
      <c r="U4815" s="216"/>
      <c r="V4815" s="216"/>
      <c r="W4815" s="215"/>
      <c r="X4815" t="str">
        <f t="shared" si="234"/>
        <v>-</v>
      </c>
    </row>
    <row r="4816" spans="2:24" ht="31" hidden="1" x14ac:dyDescent="0.35">
      <c r="B4816" s="115">
        <f t="shared" si="236"/>
        <v>15</v>
      </c>
      <c r="C4816" s="115" t="s">
        <v>1755</v>
      </c>
      <c r="D4816" s="185" t="s">
        <v>8011</v>
      </c>
      <c r="E4816" s="230">
        <v>0.375</v>
      </c>
      <c r="F4816" s="231">
        <v>0.58333333333333337</v>
      </c>
      <c r="G4816" s="210">
        <v>1</v>
      </c>
      <c r="H4816" s="210"/>
      <c r="I4816" s="210">
        <v>1</v>
      </c>
      <c r="J4816" s="210"/>
      <c r="K4816" s="217">
        <v>45666</v>
      </c>
      <c r="L4816" s="217">
        <v>45666</v>
      </c>
      <c r="M4816" s="217">
        <v>45666</v>
      </c>
      <c r="N4816" s="115"/>
      <c r="O4816" s="115" t="s">
        <v>1054</v>
      </c>
      <c r="P4816" s="115">
        <f t="shared" si="237"/>
        <v>1</v>
      </c>
      <c r="Q4816" s="115">
        <f t="shared" si="238"/>
        <v>2025</v>
      </c>
      <c r="R4816" s="115"/>
      <c r="S4816" s="115" t="s">
        <v>1842</v>
      </c>
      <c r="T4816" s="115" t="str">
        <f>IFERROR(VLOOKUP(S4816,[1]LOKASI!$B$4:$D$19,2,0),"-")</f>
        <v>DISTRIK I</v>
      </c>
      <c r="U4816" s="216"/>
      <c r="V4816" s="216"/>
      <c r="W4816" s="215"/>
      <c r="X4816" t="str">
        <f t="shared" si="234"/>
        <v>K I</v>
      </c>
    </row>
    <row r="4817" spans="2:24" ht="31" hidden="1" x14ac:dyDescent="0.35">
      <c r="B4817" s="115">
        <f t="shared" si="236"/>
        <v>16</v>
      </c>
      <c r="C4817" s="115" t="s">
        <v>2301</v>
      </c>
      <c r="D4817" s="116" t="s">
        <v>8012</v>
      </c>
      <c r="E4817" s="230">
        <v>0.47916666666666669</v>
      </c>
      <c r="F4817" s="231">
        <v>0.54166666666666663</v>
      </c>
      <c r="G4817" s="134">
        <v>1</v>
      </c>
      <c r="H4817" s="134"/>
      <c r="I4817" s="134">
        <v>1</v>
      </c>
      <c r="J4817" s="134"/>
      <c r="K4817" s="217">
        <v>45666</v>
      </c>
      <c r="L4817" s="217">
        <v>45666</v>
      </c>
      <c r="M4817" s="217">
        <v>45666</v>
      </c>
      <c r="N4817" s="115"/>
      <c r="O4817" s="115" t="s">
        <v>734</v>
      </c>
      <c r="P4817" s="115">
        <f t="shared" si="237"/>
        <v>1</v>
      </c>
      <c r="Q4817" s="115">
        <f t="shared" si="238"/>
        <v>2025</v>
      </c>
      <c r="R4817" s="115"/>
      <c r="S4817" s="115" t="s">
        <v>2294</v>
      </c>
      <c r="T4817" s="115" t="str">
        <f>IFERROR(VLOOKUP(S4817,[1]LOKASI!$B$4:$D$19,2,0),"-")</f>
        <v>DISTRIK I</v>
      </c>
      <c r="U4817" s="216"/>
      <c r="V4817" s="216"/>
      <c r="W4817" s="215"/>
      <c r="X4817" t="str">
        <f t="shared" si="234"/>
        <v>K I</v>
      </c>
    </row>
    <row r="4818" spans="2:24" ht="31" hidden="1" x14ac:dyDescent="0.35">
      <c r="B4818" s="115">
        <f t="shared" si="236"/>
        <v>17</v>
      </c>
      <c r="C4818" s="115" t="s">
        <v>3679</v>
      </c>
      <c r="D4818" s="116" t="s">
        <v>8013</v>
      </c>
      <c r="E4818" s="230">
        <v>0.52083333333333337</v>
      </c>
      <c r="F4818" s="231">
        <v>0.625</v>
      </c>
      <c r="G4818" s="134">
        <v>1</v>
      </c>
      <c r="H4818" s="134"/>
      <c r="I4818" s="134">
        <v>1</v>
      </c>
      <c r="J4818" s="134"/>
      <c r="K4818" s="217">
        <v>45666</v>
      </c>
      <c r="L4818" s="217">
        <v>45666</v>
      </c>
      <c r="M4818" s="217">
        <v>45666</v>
      </c>
      <c r="N4818" s="115"/>
      <c r="O4818" s="115" t="s">
        <v>5765</v>
      </c>
      <c r="P4818" s="115">
        <f t="shared" si="237"/>
        <v>1</v>
      </c>
      <c r="Q4818" s="115">
        <f t="shared" si="238"/>
        <v>2025</v>
      </c>
      <c r="R4818" s="115"/>
      <c r="S4818" s="115" t="s">
        <v>2059</v>
      </c>
      <c r="T4818" s="115" t="str">
        <f>IFERROR(VLOOKUP(S4818,[1]LOKASI!$B$4:$D$19,2,0),"-")</f>
        <v>DISTRIK II</v>
      </c>
      <c r="U4818" s="216"/>
      <c r="V4818" s="216"/>
      <c r="W4818" s="215"/>
      <c r="X4818" t="str">
        <f t="shared" si="234"/>
        <v xml:space="preserve"> II</v>
      </c>
    </row>
    <row r="4819" spans="2:24" ht="31" hidden="1" x14ac:dyDescent="0.35">
      <c r="B4819" s="115">
        <f t="shared" si="236"/>
        <v>18</v>
      </c>
      <c r="C4819" s="115" t="s">
        <v>1755</v>
      </c>
      <c r="D4819" s="116" t="s">
        <v>8014</v>
      </c>
      <c r="E4819" s="230">
        <v>0.375</v>
      </c>
      <c r="F4819" s="231">
        <v>0.72916666666666663</v>
      </c>
      <c r="G4819" s="134"/>
      <c r="H4819" s="134"/>
      <c r="I4819" s="134"/>
      <c r="J4819" s="134"/>
      <c r="K4819" s="217">
        <v>45667</v>
      </c>
      <c r="L4819" s="217">
        <v>45667</v>
      </c>
      <c r="M4819" s="217">
        <v>45667</v>
      </c>
      <c r="N4819" s="115"/>
      <c r="O4819" s="115" t="s">
        <v>1565</v>
      </c>
      <c r="P4819" s="115">
        <f t="shared" si="237"/>
        <v>1</v>
      </c>
      <c r="Q4819" s="115">
        <f t="shared" si="238"/>
        <v>2025</v>
      </c>
      <c r="R4819" s="115"/>
      <c r="S4819" s="115" t="s">
        <v>1842</v>
      </c>
      <c r="T4819" s="115" t="str">
        <f>IFERROR(VLOOKUP(S4819,[1]LOKASI!$B$4:$D$19,2,0),"-")</f>
        <v>DISTRIK I</v>
      </c>
      <c r="U4819" s="216"/>
      <c r="V4819" s="216"/>
      <c r="W4819" s="215"/>
      <c r="X4819" t="str">
        <f t="shared" si="234"/>
        <v>K I</v>
      </c>
    </row>
    <row r="4820" spans="2:24" ht="31" hidden="1" x14ac:dyDescent="0.35">
      <c r="B4820" s="115">
        <f t="shared" si="236"/>
        <v>19</v>
      </c>
      <c r="C4820" s="115" t="s">
        <v>1300</v>
      </c>
      <c r="D4820" s="116" t="s">
        <v>8015</v>
      </c>
      <c r="E4820" s="230">
        <v>0.45833333333333331</v>
      </c>
      <c r="F4820" s="231">
        <v>0.75</v>
      </c>
      <c r="G4820" s="134">
        <v>1</v>
      </c>
      <c r="H4820" s="134">
        <v>1</v>
      </c>
      <c r="I4820" s="134"/>
      <c r="J4820" s="134">
        <v>24</v>
      </c>
      <c r="K4820" s="217">
        <v>45666</v>
      </c>
      <c r="L4820" s="217">
        <v>45666</v>
      </c>
      <c r="M4820" s="217">
        <v>45667</v>
      </c>
      <c r="N4820" s="115"/>
      <c r="O4820" s="115" t="s">
        <v>7995</v>
      </c>
      <c r="P4820" s="115">
        <f t="shared" si="237"/>
        <v>1</v>
      </c>
      <c r="Q4820" s="115">
        <f t="shared" si="238"/>
        <v>2025</v>
      </c>
      <c r="R4820" s="115"/>
      <c r="S4820" s="115"/>
      <c r="T4820" s="115" t="str">
        <f>IFERROR(VLOOKUP(S4820,[1]LOKASI!$B$4:$D$19,2,0),"-")</f>
        <v>-</v>
      </c>
      <c r="U4820" s="216"/>
      <c r="V4820" s="216"/>
      <c r="W4820" s="215"/>
      <c r="X4820" t="str">
        <f t="shared" ref="X4820:X4849" si="239">RIGHT(T4820,3)</f>
        <v>-</v>
      </c>
    </row>
    <row r="4821" spans="2:24" ht="31" hidden="1" x14ac:dyDescent="0.35">
      <c r="B4821" s="115">
        <f t="shared" si="236"/>
        <v>20</v>
      </c>
      <c r="C4821" s="115" t="s">
        <v>1782</v>
      </c>
      <c r="D4821" s="116" t="s">
        <v>8016</v>
      </c>
      <c r="E4821" s="230">
        <v>0.41666666666666669</v>
      </c>
      <c r="F4821" s="231">
        <v>0.45833333333333331</v>
      </c>
      <c r="G4821" s="134">
        <v>1</v>
      </c>
      <c r="H4821" s="134"/>
      <c r="I4821" s="134">
        <v>1</v>
      </c>
      <c r="J4821" s="134"/>
      <c r="K4821" s="217">
        <v>45668</v>
      </c>
      <c r="L4821" s="217">
        <v>45668</v>
      </c>
      <c r="M4821" s="217">
        <v>45668</v>
      </c>
      <c r="N4821" s="115"/>
      <c r="O4821" s="115" t="s">
        <v>1448</v>
      </c>
      <c r="P4821" s="115">
        <f t="shared" si="237"/>
        <v>1</v>
      </c>
      <c r="Q4821" s="115">
        <f t="shared" si="238"/>
        <v>2025</v>
      </c>
      <c r="R4821" s="115"/>
      <c r="S4821" s="115" t="s">
        <v>5397</v>
      </c>
      <c r="T4821" s="115" t="str">
        <f>IFERROR(VLOOKUP(S4821,[1]LOKASI!$B$4:$D$19,2,0),"-")</f>
        <v>DISTRIK III</v>
      </c>
      <c r="U4821" s="216"/>
      <c r="V4821" s="216"/>
      <c r="W4821" s="215"/>
      <c r="X4821" t="str">
        <f t="shared" si="239"/>
        <v>III</v>
      </c>
    </row>
    <row r="4822" spans="2:24" ht="31" hidden="1" x14ac:dyDescent="0.35">
      <c r="B4822" s="115">
        <f t="shared" si="236"/>
        <v>21</v>
      </c>
      <c r="C4822" s="115" t="s">
        <v>1755</v>
      </c>
      <c r="D4822" s="116" t="s">
        <v>8017</v>
      </c>
      <c r="E4822" s="230"/>
      <c r="F4822" s="231"/>
      <c r="G4822" s="134">
        <v>2</v>
      </c>
      <c r="H4822" s="134">
        <v>2</v>
      </c>
      <c r="I4822" s="134"/>
      <c r="J4822" s="134"/>
      <c r="K4822" s="217">
        <v>45668</v>
      </c>
      <c r="L4822" s="217">
        <v>45668</v>
      </c>
      <c r="M4822" s="217">
        <v>45668</v>
      </c>
      <c r="N4822" s="115"/>
      <c r="O4822" s="115" t="s">
        <v>6176</v>
      </c>
      <c r="P4822" s="115">
        <f t="shared" si="237"/>
        <v>1</v>
      </c>
      <c r="Q4822" s="115">
        <f t="shared" si="238"/>
        <v>2025</v>
      </c>
      <c r="R4822" s="115"/>
      <c r="S4822" s="115" t="s">
        <v>5397</v>
      </c>
      <c r="T4822" s="115" t="str">
        <f>IFERROR(VLOOKUP(S4822,[1]LOKASI!$B$4:$D$19,2,0),"-")</f>
        <v>DISTRIK III</v>
      </c>
      <c r="U4822" s="216"/>
      <c r="V4822" s="216"/>
      <c r="W4822" s="215"/>
      <c r="X4822" t="str">
        <f t="shared" si="239"/>
        <v>III</v>
      </c>
    </row>
    <row r="4823" spans="2:24" s="240" customFormat="1" ht="46.5" hidden="1" x14ac:dyDescent="0.35">
      <c r="B4823" s="115">
        <f t="shared" si="236"/>
        <v>22</v>
      </c>
      <c r="C4823" s="115" t="s">
        <v>1300</v>
      </c>
      <c r="D4823" s="116" t="s">
        <v>8018</v>
      </c>
      <c r="E4823" s="230">
        <v>0.45833333333333331</v>
      </c>
      <c r="F4823" s="231">
        <v>0.625</v>
      </c>
      <c r="G4823" s="134">
        <v>2</v>
      </c>
      <c r="H4823" s="134">
        <v>2</v>
      </c>
      <c r="I4823" s="134"/>
      <c r="J4823" s="134"/>
      <c r="K4823" s="217">
        <v>45668</v>
      </c>
      <c r="L4823" s="217">
        <v>45668</v>
      </c>
      <c r="M4823" s="217">
        <v>45668</v>
      </c>
      <c r="N4823" s="115"/>
      <c r="O4823" s="115" t="s">
        <v>7995</v>
      </c>
      <c r="P4823" s="115">
        <f t="shared" si="237"/>
        <v>1</v>
      </c>
      <c r="Q4823" s="115">
        <f t="shared" si="238"/>
        <v>2025</v>
      </c>
      <c r="R4823" s="115"/>
      <c r="S4823" s="115" t="str">
        <f>IF(C4823="TRUNKLINE",LEFT(O4823,14),IF(C4823="PIPING",LEFT(O4823,13),LEFT(O4823,3)))</f>
        <v>SATELIT TASIM</v>
      </c>
      <c r="T4823" s="115" t="str">
        <f>IFERROR(VLOOKUP(S4823,[1]LOKASI!$B$4:$D$19,2,0),"-")</f>
        <v>-</v>
      </c>
      <c r="U4823" s="216"/>
      <c r="V4823" s="216"/>
      <c r="W4823" s="215"/>
      <c r="X4823" t="str">
        <f t="shared" si="239"/>
        <v>-</v>
      </c>
    </row>
    <row r="4824" spans="2:24" ht="31" hidden="1" x14ac:dyDescent="0.35">
      <c r="B4824" s="115">
        <f t="shared" si="236"/>
        <v>23</v>
      </c>
      <c r="C4824" s="115" t="s">
        <v>1755</v>
      </c>
      <c r="D4824" s="116" t="s">
        <v>8019</v>
      </c>
      <c r="E4824" s="230">
        <v>0.41666666666666669</v>
      </c>
      <c r="F4824" s="231">
        <v>0.5</v>
      </c>
      <c r="G4824" s="134">
        <v>1</v>
      </c>
      <c r="H4824" s="134"/>
      <c r="I4824" s="134"/>
      <c r="J4824" s="134">
        <v>12</v>
      </c>
      <c r="K4824" s="217">
        <v>45669</v>
      </c>
      <c r="L4824" s="217">
        <v>45669</v>
      </c>
      <c r="M4824" s="217">
        <v>45669</v>
      </c>
      <c r="N4824" s="115"/>
      <c r="O4824" s="115" t="s">
        <v>2057</v>
      </c>
      <c r="P4824" s="115">
        <f t="shared" si="237"/>
        <v>1</v>
      </c>
      <c r="Q4824" s="115">
        <f t="shared" si="238"/>
        <v>2025</v>
      </c>
      <c r="R4824" s="115"/>
      <c r="S4824" s="115" t="s">
        <v>1906</v>
      </c>
      <c r="T4824" s="115" t="str">
        <f>IFERROR(VLOOKUP(S4824,[1]LOKASI!$B$4:$D$19,2,0),"-")</f>
        <v>DISTRIK II</v>
      </c>
      <c r="U4824" s="216"/>
      <c r="V4824" s="216"/>
      <c r="W4824" s="215"/>
      <c r="X4824" t="str">
        <f t="shared" si="239"/>
        <v xml:space="preserve"> II</v>
      </c>
    </row>
    <row r="4825" spans="2:24" ht="31" hidden="1" x14ac:dyDescent="0.35">
      <c r="B4825" s="115">
        <f t="shared" si="236"/>
        <v>24</v>
      </c>
      <c r="C4825" s="115" t="s">
        <v>1755</v>
      </c>
      <c r="D4825" s="185" t="s">
        <v>8020</v>
      </c>
      <c r="E4825" s="230">
        <v>0.5625</v>
      </c>
      <c r="F4825" s="231">
        <v>0.625</v>
      </c>
      <c r="G4825" s="210">
        <v>1</v>
      </c>
      <c r="H4825" s="210"/>
      <c r="I4825" s="210">
        <v>1</v>
      </c>
      <c r="J4825" s="210"/>
      <c r="K4825" s="217">
        <v>45669</v>
      </c>
      <c r="L4825" s="217">
        <v>45669</v>
      </c>
      <c r="M4825" s="217">
        <v>45669</v>
      </c>
      <c r="N4825" s="115"/>
      <c r="O4825" s="115" t="s">
        <v>8021</v>
      </c>
      <c r="P4825" s="115">
        <f t="shared" si="237"/>
        <v>1</v>
      </c>
      <c r="Q4825" s="115">
        <f t="shared" si="238"/>
        <v>2025</v>
      </c>
      <c r="R4825" s="115"/>
      <c r="S4825" s="115" t="s">
        <v>1996</v>
      </c>
      <c r="T4825" s="115" t="str">
        <f>IFERROR(VLOOKUP(S4825,[1]LOKASI!$B$4:$D$19,2,0),"-")</f>
        <v>DISTRIK II</v>
      </c>
      <c r="U4825" s="216"/>
      <c r="V4825" s="216"/>
      <c r="W4825" s="215"/>
      <c r="X4825" t="str">
        <f t="shared" si="239"/>
        <v xml:space="preserve"> II</v>
      </c>
    </row>
    <row r="4826" spans="2:24" ht="31" hidden="1" x14ac:dyDescent="0.35">
      <c r="B4826" s="115">
        <f t="shared" si="236"/>
        <v>25</v>
      </c>
      <c r="C4826" s="115" t="s">
        <v>1755</v>
      </c>
      <c r="D4826" s="116" t="s">
        <v>8022</v>
      </c>
      <c r="E4826" s="230">
        <v>0.64583333333333337</v>
      </c>
      <c r="F4826" s="231">
        <v>0.66666666666666663</v>
      </c>
      <c r="G4826" s="134">
        <v>1</v>
      </c>
      <c r="H4826" s="134"/>
      <c r="I4826" s="134">
        <v>1</v>
      </c>
      <c r="J4826" s="134"/>
      <c r="K4826" s="217">
        <v>45669</v>
      </c>
      <c r="L4826" s="217">
        <v>45669</v>
      </c>
      <c r="M4826" s="217">
        <v>45669</v>
      </c>
      <c r="N4826" s="115"/>
      <c r="O4826" s="115" t="s">
        <v>2596</v>
      </c>
      <c r="P4826" s="115">
        <f t="shared" si="237"/>
        <v>1</v>
      </c>
      <c r="Q4826" s="115">
        <f t="shared" si="238"/>
        <v>2025</v>
      </c>
      <c r="R4826" s="115"/>
      <c r="S4826" s="115" t="s">
        <v>2134</v>
      </c>
      <c r="T4826" s="115" t="str">
        <f>IFERROR(VLOOKUP(S4826,[1]LOKASI!$B$4:$D$19,2,0),"-")</f>
        <v>-</v>
      </c>
      <c r="U4826" s="216"/>
      <c r="V4826" s="216"/>
      <c r="W4826" s="215"/>
      <c r="X4826" t="str">
        <f t="shared" si="239"/>
        <v>-</v>
      </c>
    </row>
    <row r="4827" spans="2:24" ht="46.5" hidden="1" x14ac:dyDescent="0.35">
      <c r="B4827" s="115">
        <f t="shared" si="236"/>
        <v>26</v>
      </c>
      <c r="C4827" s="115" t="s">
        <v>1755</v>
      </c>
      <c r="D4827" s="116" t="s">
        <v>8023</v>
      </c>
      <c r="E4827" s="230">
        <v>0.41666666666666669</v>
      </c>
      <c r="F4827" s="231">
        <v>0.83333333333333337</v>
      </c>
      <c r="G4827" s="134"/>
      <c r="H4827" s="134"/>
      <c r="I4827" s="134"/>
      <c r="J4827" s="134"/>
      <c r="K4827" s="217">
        <v>45671</v>
      </c>
      <c r="L4827" s="217">
        <v>45671</v>
      </c>
      <c r="M4827" s="217">
        <v>45671</v>
      </c>
      <c r="N4827" s="115"/>
      <c r="O4827" s="115" t="s">
        <v>7995</v>
      </c>
      <c r="P4827" s="115">
        <f t="shared" si="237"/>
        <v>1</v>
      </c>
      <c r="Q4827" s="115">
        <f t="shared" si="238"/>
        <v>2025</v>
      </c>
      <c r="R4827" s="115"/>
      <c r="S4827" s="115" t="s">
        <v>2134</v>
      </c>
      <c r="T4827" s="115" t="str">
        <f>IFERROR(VLOOKUP(S4827,[1]LOKASI!$B$4:$D$19,2,0),"-")</f>
        <v>-</v>
      </c>
      <c r="U4827" s="216"/>
      <c r="V4827" s="216"/>
      <c r="W4827" s="215"/>
      <c r="X4827" t="str">
        <f t="shared" si="239"/>
        <v>-</v>
      </c>
    </row>
    <row r="4828" spans="2:24" ht="31" hidden="1" x14ac:dyDescent="0.35">
      <c r="B4828" s="115">
        <f t="shared" si="236"/>
        <v>27</v>
      </c>
      <c r="C4828" s="115" t="s">
        <v>1755</v>
      </c>
      <c r="D4828" s="116" t="s">
        <v>8024</v>
      </c>
      <c r="E4828" s="230">
        <v>0.375</v>
      </c>
      <c r="F4828" s="231">
        <v>0.625</v>
      </c>
      <c r="G4828" s="134"/>
      <c r="H4828" s="134"/>
      <c r="I4828" s="134"/>
      <c r="J4828" s="134"/>
      <c r="K4828" s="217">
        <v>45672</v>
      </c>
      <c r="L4828" s="217">
        <v>45672</v>
      </c>
      <c r="M4828" s="217">
        <v>45672</v>
      </c>
      <c r="N4828" s="115"/>
      <c r="O4828" s="115" t="s">
        <v>1155</v>
      </c>
      <c r="P4828" s="115">
        <f t="shared" si="237"/>
        <v>1</v>
      </c>
      <c r="Q4828" s="115">
        <f t="shared" si="238"/>
        <v>2025</v>
      </c>
      <c r="R4828" s="115"/>
      <c r="S4828" s="115" t="s">
        <v>1842</v>
      </c>
      <c r="T4828" s="115" t="str">
        <f>IFERROR(VLOOKUP(S4828,[1]LOKASI!$B$4:$D$19,2,0),"-")</f>
        <v>DISTRIK I</v>
      </c>
      <c r="U4828" s="216"/>
      <c r="V4828" s="216"/>
      <c r="W4828" s="215"/>
      <c r="X4828" t="str">
        <f t="shared" si="239"/>
        <v>K I</v>
      </c>
    </row>
    <row r="4829" spans="2:24" ht="31" hidden="1" x14ac:dyDescent="0.35">
      <c r="B4829" s="115">
        <f t="shared" si="236"/>
        <v>28</v>
      </c>
      <c r="C4829" s="115" t="s">
        <v>1300</v>
      </c>
      <c r="D4829" s="116" t="s">
        <v>8025</v>
      </c>
      <c r="E4829" s="230">
        <v>0.41666666666666669</v>
      </c>
      <c r="F4829" s="231">
        <v>0.5625</v>
      </c>
      <c r="G4829" s="134">
        <v>1</v>
      </c>
      <c r="H4829" s="134"/>
      <c r="I4829" s="134">
        <v>1</v>
      </c>
      <c r="J4829" s="134"/>
      <c r="K4829" s="217">
        <v>45672</v>
      </c>
      <c r="L4829" s="217">
        <v>45672</v>
      </c>
      <c r="M4829" s="217">
        <v>45672</v>
      </c>
      <c r="N4829" s="115"/>
      <c r="O4829" s="115" t="s">
        <v>8026</v>
      </c>
      <c r="P4829" s="115">
        <f t="shared" si="237"/>
        <v>1</v>
      </c>
      <c r="Q4829" s="115">
        <f t="shared" si="238"/>
        <v>2025</v>
      </c>
      <c r="R4829" s="115"/>
      <c r="S4829" s="115" t="s">
        <v>1829</v>
      </c>
      <c r="T4829" s="115" t="str">
        <f>IFERROR(VLOOKUP(S4829,[1]LOKASI!$B$4:$D$19,2,0),"-")</f>
        <v>DISTRIK I</v>
      </c>
      <c r="U4829" s="216"/>
      <c r="V4829" s="216"/>
      <c r="W4829" s="215"/>
      <c r="X4829" t="str">
        <f t="shared" si="239"/>
        <v>K I</v>
      </c>
    </row>
    <row r="4830" spans="2:24" ht="31" hidden="1" x14ac:dyDescent="0.35">
      <c r="B4830" s="115">
        <f t="shared" si="236"/>
        <v>29</v>
      </c>
      <c r="C4830" s="115" t="s">
        <v>1755</v>
      </c>
      <c r="D4830" s="116" t="s">
        <v>8027</v>
      </c>
      <c r="E4830" s="230">
        <v>0.54166666666666663</v>
      </c>
      <c r="F4830" s="231">
        <v>0.66666666666666663</v>
      </c>
      <c r="G4830" s="134">
        <v>1</v>
      </c>
      <c r="H4830" s="134"/>
      <c r="I4830" s="134"/>
      <c r="J4830" s="134">
        <v>80</v>
      </c>
      <c r="K4830" s="217">
        <v>45672</v>
      </c>
      <c r="L4830" s="217">
        <v>45672</v>
      </c>
      <c r="M4830" s="217">
        <v>45672</v>
      </c>
      <c r="N4830" s="115"/>
      <c r="O4830" s="115" t="s">
        <v>1355</v>
      </c>
      <c r="P4830" s="115">
        <f t="shared" si="237"/>
        <v>1</v>
      </c>
      <c r="Q4830" s="115">
        <f t="shared" si="238"/>
        <v>2025</v>
      </c>
      <c r="R4830" s="115"/>
      <c r="S4830" s="115" t="s">
        <v>1854</v>
      </c>
      <c r="T4830" s="115" t="str">
        <f>IFERROR(VLOOKUP(S4830,[1]LOKASI!$B$4:$D$19,2,0),"-")</f>
        <v>DISTRIK III</v>
      </c>
      <c r="U4830" s="216"/>
      <c r="V4830" s="216"/>
      <c r="W4830" s="215"/>
      <c r="X4830" t="str">
        <f t="shared" si="239"/>
        <v>III</v>
      </c>
    </row>
    <row r="4831" spans="2:24" ht="31" hidden="1" x14ac:dyDescent="0.35">
      <c r="B4831" s="115">
        <f t="shared" si="236"/>
        <v>30</v>
      </c>
      <c r="C4831" s="115" t="s">
        <v>1755</v>
      </c>
      <c r="D4831" s="116" t="s">
        <v>8028</v>
      </c>
      <c r="E4831" s="230">
        <v>0.375</v>
      </c>
      <c r="F4831" s="231">
        <v>0.625</v>
      </c>
      <c r="G4831" s="134">
        <v>1</v>
      </c>
      <c r="H4831" s="134"/>
      <c r="I4831" s="134"/>
      <c r="J4831" s="134">
        <v>24</v>
      </c>
      <c r="K4831" s="217">
        <v>45673</v>
      </c>
      <c r="L4831" s="217">
        <v>45673</v>
      </c>
      <c r="M4831" s="217">
        <v>45673</v>
      </c>
      <c r="N4831" s="115"/>
      <c r="O4831" s="115" t="s">
        <v>652</v>
      </c>
      <c r="P4831" s="115">
        <f t="shared" si="237"/>
        <v>1</v>
      </c>
      <c r="Q4831" s="115">
        <f t="shared" si="238"/>
        <v>2025</v>
      </c>
      <c r="R4831" s="115"/>
      <c r="S4831" s="115" t="s">
        <v>1842</v>
      </c>
      <c r="T4831" s="115" t="str">
        <f>IFERROR(VLOOKUP(S4831,[1]LOKASI!$B$4:$D$19,2,0),"-")</f>
        <v>DISTRIK I</v>
      </c>
      <c r="U4831" s="216"/>
      <c r="V4831" s="216"/>
      <c r="W4831" s="215"/>
      <c r="X4831" t="str">
        <f t="shared" si="239"/>
        <v>K I</v>
      </c>
    </row>
    <row r="4832" spans="2:24" ht="46.5" hidden="1" x14ac:dyDescent="0.35">
      <c r="B4832" s="115">
        <f t="shared" si="236"/>
        <v>31</v>
      </c>
      <c r="C4832" s="123" t="s">
        <v>1300</v>
      </c>
      <c r="D4832" s="246" t="s">
        <v>8029</v>
      </c>
      <c r="E4832" s="230">
        <v>0.375</v>
      </c>
      <c r="F4832" s="231">
        <v>0.52083333333333337</v>
      </c>
      <c r="G4832" s="247">
        <v>1</v>
      </c>
      <c r="H4832" s="210"/>
      <c r="I4832" s="247">
        <v>1</v>
      </c>
      <c r="J4832" s="247"/>
      <c r="K4832" s="243">
        <v>45673</v>
      </c>
      <c r="L4832" s="243">
        <v>45673</v>
      </c>
      <c r="M4832" s="243">
        <v>45673</v>
      </c>
      <c r="N4832" s="115"/>
      <c r="O4832" s="123" t="s">
        <v>8026</v>
      </c>
      <c r="P4832" s="123">
        <f t="shared" si="237"/>
        <v>1</v>
      </c>
      <c r="Q4832" s="123">
        <f t="shared" si="238"/>
        <v>2025</v>
      </c>
      <c r="R4832" s="115"/>
      <c r="S4832" s="123" t="s">
        <v>1829</v>
      </c>
      <c r="T4832" s="115" t="str">
        <f>IFERROR(VLOOKUP(S4832,[1]LOKASI!$B$4:$D$19,2,0),"-")</f>
        <v>DISTRIK I</v>
      </c>
      <c r="U4832" s="244"/>
      <c r="V4832" s="244"/>
      <c r="W4832" s="245"/>
      <c r="X4832" t="str">
        <f t="shared" si="239"/>
        <v>K I</v>
      </c>
    </row>
    <row r="4833" spans="2:24" ht="31" hidden="1" x14ac:dyDescent="0.35">
      <c r="B4833" s="115">
        <f t="shared" si="236"/>
        <v>32</v>
      </c>
      <c r="C4833" s="115" t="s">
        <v>2301</v>
      </c>
      <c r="D4833" s="116" t="s">
        <v>8030</v>
      </c>
      <c r="E4833" s="230">
        <v>0.39583333333333331</v>
      </c>
      <c r="F4833" s="231">
        <v>0.58333333333333337</v>
      </c>
      <c r="G4833" s="134">
        <v>1</v>
      </c>
      <c r="H4833" s="134"/>
      <c r="I4833" s="134"/>
      <c r="J4833" s="134">
        <v>14</v>
      </c>
      <c r="K4833" s="217">
        <v>45674</v>
      </c>
      <c r="L4833" s="217">
        <v>45674</v>
      </c>
      <c r="M4833" s="217">
        <v>45674</v>
      </c>
      <c r="N4833" s="115"/>
      <c r="O4833" s="115" t="s">
        <v>734</v>
      </c>
      <c r="P4833" s="115">
        <f t="shared" si="237"/>
        <v>1</v>
      </c>
      <c r="Q4833" s="115">
        <f t="shared" si="238"/>
        <v>2025</v>
      </c>
      <c r="R4833" s="115"/>
      <c r="S4833" s="115" t="s">
        <v>2294</v>
      </c>
      <c r="T4833" s="115" t="str">
        <f>IFERROR(VLOOKUP(S4833,[1]LOKASI!$B$4:$D$19,2,0),"-")</f>
        <v>DISTRIK I</v>
      </c>
      <c r="U4833" s="216"/>
      <c r="V4833" s="216"/>
      <c r="W4833" s="215"/>
      <c r="X4833" t="str">
        <f t="shared" si="239"/>
        <v>K I</v>
      </c>
    </row>
    <row r="4834" spans="2:24" ht="31" hidden="1" x14ac:dyDescent="0.35">
      <c r="B4834" s="115">
        <f t="shared" si="236"/>
        <v>33</v>
      </c>
      <c r="C4834" s="115" t="s">
        <v>1755</v>
      </c>
      <c r="D4834" s="116" t="s">
        <v>8031</v>
      </c>
      <c r="E4834" s="230">
        <v>0.375</v>
      </c>
      <c r="F4834" s="231">
        <v>0.47916666666666669</v>
      </c>
      <c r="G4834" s="134">
        <v>1</v>
      </c>
      <c r="H4834" s="134"/>
      <c r="I4834" s="134">
        <v>1</v>
      </c>
      <c r="J4834" s="134"/>
      <c r="K4834" s="217">
        <v>45674</v>
      </c>
      <c r="L4834" s="217">
        <v>45674</v>
      </c>
      <c r="M4834" s="217">
        <v>45674</v>
      </c>
      <c r="N4834" s="115"/>
      <c r="O4834" s="115" t="s">
        <v>1048</v>
      </c>
      <c r="P4834" s="115">
        <f t="shared" si="237"/>
        <v>1</v>
      </c>
      <c r="Q4834" s="115">
        <f t="shared" si="238"/>
        <v>2025</v>
      </c>
      <c r="R4834" s="115"/>
      <c r="S4834" s="115" t="s">
        <v>1842</v>
      </c>
      <c r="T4834" s="115" t="str">
        <f>IFERROR(VLOOKUP(S4834,[1]LOKASI!$B$4:$D$19,2,0),"-")</f>
        <v>DISTRIK I</v>
      </c>
      <c r="U4834" s="216"/>
      <c r="V4834" s="216"/>
      <c r="W4834" s="215"/>
      <c r="X4834" t="str">
        <f t="shared" si="239"/>
        <v>K I</v>
      </c>
    </row>
    <row r="4835" spans="2:24" ht="31" hidden="1" x14ac:dyDescent="0.35">
      <c r="B4835" s="115">
        <f t="shared" si="236"/>
        <v>34</v>
      </c>
      <c r="C4835" s="115" t="s">
        <v>2301</v>
      </c>
      <c r="D4835" s="185" t="s">
        <v>8032</v>
      </c>
      <c r="E4835" s="230">
        <v>0.41666666666666669</v>
      </c>
      <c r="F4835" s="231">
        <v>0.47916666666666669</v>
      </c>
      <c r="G4835" s="210">
        <v>1</v>
      </c>
      <c r="H4835" s="210"/>
      <c r="I4835" s="210">
        <v>1</v>
      </c>
      <c r="J4835" s="210"/>
      <c r="K4835" s="217">
        <v>45674</v>
      </c>
      <c r="L4835" s="217">
        <v>45674</v>
      </c>
      <c r="M4835" s="217">
        <v>45674</v>
      </c>
      <c r="N4835" s="115"/>
      <c r="O4835" s="115" t="s">
        <v>2145</v>
      </c>
      <c r="P4835" s="115">
        <f t="shared" si="237"/>
        <v>1</v>
      </c>
      <c r="Q4835" s="115">
        <f t="shared" si="238"/>
        <v>2025</v>
      </c>
      <c r="R4835" s="115"/>
      <c r="S4835" s="115" t="s">
        <v>1996</v>
      </c>
      <c r="T4835" s="115" t="str">
        <f>IFERROR(VLOOKUP(S4835,[1]LOKASI!$B$4:$D$19,2,0),"-")</f>
        <v>DISTRIK II</v>
      </c>
      <c r="U4835" s="216"/>
      <c r="V4835" s="216"/>
      <c r="W4835" s="215"/>
      <c r="X4835" t="str">
        <f t="shared" si="239"/>
        <v xml:space="preserve"> II</v>
      </c>
    </row>
    <row r="4836" spans="2:24" ht="15.5" hidden="1" x14ac:dyDescent="0.35">
      <c r="B4836" s="115">
        <f t="shared" si="236"/>
        <v>35</v>
      </c>
      <c r="C4836" s="115" t="s">
        <v>1755</v>
      </c>
      <c r="D4836" s="116" t="s">
        <v>8033</v>
      </c>
      <c r="E4836" s="230">
        <v>0.41666666666666669</v>
      </c>
      <c r="F4836" s="231">
        <v>0.45833333333333331</v>
      </c>
      <c r="G4836" s="134">
        <v>1</v>
      </c>
      <c r="H4836" s="134"/>
      <c r="I4836" s="134">
        <v>1</v>
      </c>
      <c r="J4836" s="134"/>
      <c r="K4836" s="217">
        <v>45674</v>
      </c>
      <c r="L4836" s="217">
        <v>45674</v>
      </c>
      <c r="M4836" s="217">
        <v>45674</v>
      </c>
      <c r="N4836" s="115"/>
      <c r="O4836" s="115" t="s">
        <v>1356</v>
      </c>
      <c r="P4836" s="115">
        <f t="shared" si="237"/>
        <v>1</v>
      </c>
      <c r="Q4836" s="115">
        <f t="shared" si="238"/>
        <v>2025</v>
      </c>
      <c r="R4836" s="115"/>
      <c r="S4836" s="115" t="s">
        <v>1854</v>
      </c>
      <c r="T4836" s="115" t="str">
        <f>IFERROR(VLOOKUP(S4836,[1]LOKASI!$B$4:$D$19,2,0),"-")</f>
        <v>DISTRIK III</v>
      </c>
      <c r="U4836" s="216"/>
      <c r="V4836" s="216"/>
      <c r="W4836" s="215"/>
      <c r="X4836" t="str">
        <f t="shared" si="239"/>
        <v>III</v>
      </c>
    </row>
    <row r="4837" spans="2:24" ht="62" hidden="1" x14ac:dyDescent="0.35">
      <c r="B4837" s="115">
        <f t="shared" si="236"/>
        <v>36</v>
      </c>
      <c r="C4837" s="115" t="s">
        <v>1755</v>
      </c>
      <c r="D4837" s="116" t="s">
        <v>8034</v>
      </c>
      <c r="E4837" s="230">
        <v>0.54166666666666663</v>
      </c>
      <c r="F4837" s="231">
        <v>0.74305555555555547</v>
      </c>
      <c r="G4837" s="134">
        <v>1</v>
      </c>
      <c r="H4837" s="134"/>
      <c r="I4837" s="134"/>
      <c r="J4837" s="134">
        <v>36</v>
      </c>
      <c r="K4837" s="217">
        <v>45674</v>
      </c>
      <c r="L4837" s="217">
        <v>45674</v>
      </c>
      <c r="M4837" s="217">
        <v>45674</v>
      </c>
      <c r="N4837" s="115"/>
      <c r="O4837" s="115" t="s">
        <v>1356</v>
      </c>
      <c r="P4837" s="115">
        <f t="shared" si="237"/>
        <v>1</v>
      </c>
      <c r="Q4837" s="115">
        <f t="shared" si="238"/>
        <v>2025</v>
      </c>
      <c r="R4837" s="115"/>
      <c r="S4837" s="115" t="s">
        <v>1854</v>
      </c>
      <c r="T4837" s="115" t="str">
        <f>IFERROR(VLOOKUP(S4837,[1]LOKASI!$B$4:$D$19,2,0),"-")</f>
        <v>DISTRIK III</v>
      </c>
      <c r="U4837" s="216"/>
      <c r="V4837" s="216"/>
      <c r="W4837" s="215"/>
      <c r="X4837" t="str">
        <f t="shared" si="239"/>
        <v>III</v>
      </c>
    </row>
    <row r="4838" spans="2:24" ht="31" hidden="1" x14ac:dyDescent="0.35">
      <c r="B4838" s="115">
        <f t="shared" si="236"/>
        <v>37</v>
      </c>
      <c r="C4838" s="115" t="s">
        <v>1755</v>
      </c>
      <c r="D4838" s="116" t="s">
        <v>8035</v>
      </c>
      <c r="E4838" s="230">
        <v>0.66666666666666663</v>
      </c>
      <c r="F4838" s="231">
        <v>0.75</v>
      </c>
      <c r="G4838" s="134">
        <v>1</v>
      </c>
      <c r="H4838" s="134"/>
      <c r="I4838" s="134">
        <v>1</v>
      </c>
      <c r="J4838" s="134"/>
      <c r="K4838" s="217">
        <v>45675</v>
      </c>
      <c r="L4838" s="217">
        <v>45675</v>
      </c>
      <c r="M4838" s="217">
        <v>45675</v>
      </c>
      <c r="N4838" s="115"/>
      <c r="O4838" s="115" t="s">
        <v>1050</v>
      </c>
      <c r="P4838" s="115">
        <f t="shared" si="237"/>
        <v>1</v>
      </c>
      <c r="Q4838" s="115">
        <f t="shared" si="238"/>
        <v>2025</v>
      </c>
      <c r="R4838" s="115"/>
      <c r="S4838" s="115" t="s">
        <v>1842</v>
      </c>
      <c r="T4838" s="115" t="str">
        <f>IFERROR(VLOOKUP(S4838,[1]LOKASI!$B$4:$D$19,2,0),"-")</f>
        <v>DISTRIK I</v>
      </c>
      <c r="U4838" s="216"/>
      <c r="V4838" s="216"/>
      <c r="W4838" s="215"/>
      <c r="X4838" t="str">
        <f t="shared" si="239"/>
        <v>K I</v>
      </c>
    </row>
    <row r="4839" spans="2:24" ht="77.5" hidden="1" x14ac:dyDescent="0.35">
      <c r="B4839" s="115">
        <f t="shared" si="236"/>
        <v>38</v>
      </c>
      <c r="C4839" s="115" t="s">
        <v>1755</v>
      </c>
      <c r="D4839" s="116" t="s">
        <v>8036</v>
      </c>
      <c r="E4839" s="230">
        <v>0.39583333333333331</v>
      </c>
      <c r="F4839" s="231">
        <v>0.72916666666666663</v>
      </c>
      <c r="G4839" s="134">
        <v>1</v>
      </c>
      <c r="H4839" s="134"/>
      <c r="I4839" s="134">
        <v>1</v>
      </c>
      <c r="J4839" s="134"/>
      <c r="K4839" s="217">
        <v>45675</v>
      </c>
      <c r="L4839" s="217">
        <v>45675</v>
      </c>
      <c r="M4839" s="217">
        <v>45675</v>
      </c>
      <c r="N4839" s="115"/>
      <c r="O4839" s="115" t="s">
        <v>1426</v>
      </c>
      <c r="P4839" s="115">
        <f t="shared" si="237"/>
        <v>1</v>
      </c>
      <c r="Q4839" s="115">
        <f t="shared" si="238"/>
        <v>2025</v>
      </c>
      <c r="R4839" s="115"/>
      <c r="S4839" s="115" t="s">
        <v>1829</v>
      </c>
      <c r="T4839" s="115" t="str">
        <f>IFERROR(VLOOKUP(S4839,[1]LOKASI!$B$4:$D$19,2,0),"-")</f>
        <v>DISTRIK I</v>
      </c>
      <c r="U4839" s="216"/>
      <c r="V4839" s="216"/>
      <c r="W4839" s="215"/>
      <c r="X4839" t="str">
        <f t="shared" si="239"/>
        <v>K I</v>
      </c>
    </row>
    <row r="4840" spans="2:24" ht="46.5" hidden="1" x14ac:dyDescent="0.35">
      <c r="B4840" s="115">
        <f t="shared" si="236"/>
        <v>39</v>
      </c>
      <c r="C4840" s="115" t="s">
        <v>1755</v>
      </c>
      <c r="D4840" s="185" t="s">
        <v>8037</v>
      </c>
      <c r="E4840" s="230">
        <v>0.70833333333333337</v>
      </c>
      <c r="F4840" s="231">
        <v>0.73958333333333337</v>
      </c>
      <c r="G4840" s="210">
        <v>1</v>
      </c>
      <c r="H4840" s="210"/>
      <c r="I4840" s="210">
        <v>1</v>
      </c>
      <c r="J4840" s="210"/>
      <c r="K4840" s="217">
        <v>45675</v>
      </c>
      <c r="L4840" s="217">
        <v>45675</v>
      </c>
      <c r="M4840" s="217">
        <v>45675</v>
      </c>
      <c r="N4840" s="115"/>
      <c r="O4840" s="115" t="s">
        <v>3866</v>
      </c>
      <c r="P4840" s="115">
        <f t="shared" si="237"/>
        <v>1</v>
      </c>
      <c r="Q4840" s="115">
        <f t="shared" si="238"/>
        <v>2025</v>
      </c>
      <c r="R4840" s="115"/>
      <c r="S4840" s="115" t="s">
        <v>8038</v>
      </c>
      <c r="T4840" s="115" t="str">
        <f>IFERROR(VLOOKUP(S4840,[1]LOKASI!$B$4:$D$19,2,0),"-")</f>
        <v>-</v>
      </c>
      <c r="U4840" s="216"/>
      <c r="V4840" s="216"/>
      <c r="W4840" s="215"/>
      <c r="X4840" t="str">
        <f t="shared" si="239"/>
        <v>-</v>
      </c>
    </row>
    <row r="4841" spans="2:24" ht="31" hidden="1" x14ac:dyDescent="0.35">
      <c r="B4841" s="115">
        <f t="shared" si="236"/>
        <v>40</v>
      </c>
      <c r="C4841" s="115" t="s">
        <v>1755</v>
      </c>
      <c r="D4841" s="116" t="s">
        <v>8039</v>
      </c>
      <c r="E4841" s="230">
        <v>0.43055555555555558</v>
      </c>
      <c r="F4841" s="231">
        <v>0.625</v>
      </c>
      <c r="G4841" s="134">
        <v>1</v>
      </c>
      <c r="H4841" s="134"/>
      <c r="I4841" s="134"/>
      <c r="J4841" s="134">
        <v>18</v>
      </c>
      <c r="K4841" s="217">
        <v>45676</v>
      </c>
      <c r="L4841" s="217">
        <v>45676</v>
      </c>
      <c r="M4841" s="217">
        <v>45676</v>
      </c>
      <c r="N4841" s="115"/>
      <c r="O4841" s="115" t="s">
        <v>1924</v>
      </c>
      <c r="P4841" s="115">
        <f t="shared" si="237"/>
        <v>1</v>
      </c>
      <c r="Q4841" s="115">
        <f t="shared" si="238"/>
        <v>2025</v>
      </c>
      <c r="R4841" s="115"/>
      <c r="S4841" s="115" t="s">
        <v>1906</v>
      </c>
      <c r="T4841" s="115" t="str">
        <f>IFERROR(VLOOKUP(S4841,[1]LOKASI!$B$4:$D$19,2,0),"-")</f>
        <v>DISTRIK II</v>
      </c>
      <c r="U4841" s="216"/>
      <c r="V4841" s="216"/>
      <c r="W4841" s="215"/>
      <c r="X4841" t="str">
        <f t="shared" si="239"/>
        <v xml:space="preserve"> II</v>
      </c>
    </row>
    <row r="4842" spans="2:24" ht="31" hidden="1" x14ac:dyDescent="0.35">
      <c r="B4842" s="115">
        <f t="shared" si="236"/>
        <v>41</v>
      </c>
      <c r="C4842" s="115" t="s">
        <v>2301</v>
      </c>
      <c r="D4842" s="116" t="s">
        <v>8040</v>
      </c>
      <c r="E4842" s="230">
        <v>0.39583333333333331</v>
      </c>
      <c r="F4842" s="231">
        <v>0.42708333333333331</v>
      </c>
      <c r="G4842" s="134">
        <v>1</v>
      </c>
      <c r="H4842" s="134"/>
      <c r="I4842" s="134">
        <v>1</v>
      </c>
      <c r="J4842" s="134"/>
      <c r="K4842" s="217">
        <v>45676</v>
      </c>
      <c r="L4842" s="217">
        <v>45676</v>
      </c>
      <c r="M4842" s="217">
        <v>45676</v>
      </c>
      <c r="N4842" s="115"/>
      <c r="O4842" s="115" t="s">
        <v>8041</v>
      </c>
      <c r="P4842" s="115">
        <f t="shared" si="237"/>
        <v>1</v>
      </c>
      <c r="Q4842" s="115">
        <f t="shared" si="238"/>
        <v>2025</v>
      </c>
      <c r="R4842" s="115"/>
      <c r="S4842" s="115" t="s">
        <v>1854</v>
      </c>
      <c r="T4842" s="115" t="str">
        <f>IFERROR(VLOOKUP(S4842,[1]LOKASI!$B$4:$D$19,2,0),"-")</f>
        <v>DISTRIK III</v>
      </c>
      <c r="U4842" s="216"/>
      <c r="V4842" s="216"/>
      <c r="W4842" s="215"/>
      <c r="X4842" t="str">
        <f t="shared" si="239"/>
        <v>III</v>
      </c>
    </row>
    <row r="4843" spans="2:24" ht="31" hidden="1" x14ac:dyDescent="0.35">
      <c r="B4843" s="115">
        <f t="shared" si="236"/>
        <v>42</v>
      </c>
      <c r="C4843" s="115" t="s">
        <v>2301</v>
      </c>
      <c r="D4843" s="116" t="s">
        <v>8042</v>
      </c>
      <c r="E4843" s="230">
        <v>0.41666666666666669</v>
      </c>
      <c r="F4843" s="231">
        <v>0.4375</v>
      </c>
      <c r="G4843" s="134">
        <v>1</v>
      </c>
      <c r="H4843" s="134"/>
      <c r="I4843" s="134"/>
      <c r="J4843" s="134"/>
      <c r="K4843" s="217">
        <v>45677</v>
      </c>
      <c r="L4843" s="217">
        <v>45677</v>
      </c>
      <c r="M4843" s="217">
        <v>45677</v>
      </c>
      <c r="N4843" s="115"/>
      <c r="O4843" s="115" t="s">
        <v>1530</v>
      </c>
      <c r="P4843" s="115">
        <f t="shared" si="237"/>
        <v>1</v>
      </c>
      <c r="Q4843" s="115">
        <f t="shared" si="238"/>
        <v>2025</v>
      </c>
      <c r="R4843" s="115"/>
      <c r="S4843" s="115" t="s">
        <v>1530</v>
      </c>
      <c r="T4843" s="115" t="str">
        <f>IFERROR(VLOOKUP(S4843,[1]LOKASI!$B$4:$D$19,2,0),"-")</f>
        <v>-</v>
      </c>
      <c r="U4843" s="216"/>
      <c r="V4843" s="216"/>
      <c r="W4843" s="215"/>
      <c r="X4843" t="str">
        <f t="shared" si="239"/>
        <v>-</v>
      </c>
    </row>
    <row r="4844" spans="2:24" ht="31" hidden="1" x14ac:dyDescent="0.35">
      <c r="B4844" s="115">
        <f t="shared" si="236"/>
        <v>43</v>
      </c>
      <c r="C4844" s="115" t="s">
        <v>1755</v>
      </c>
      <c r="D4844" s="185" t="s">
        <v>8043</v>
      </c>
      <c r="E4844" s="230">
        <v>0.375</v>
      </c>
      <c r="F4844" s="231">
        <v>0.625</v>
      </c>
      <c r="G4844" s="210">
        <v>1</v>
      </c>
      <c r="H4844" s="210"/>
      <c r="I4844" s="210"/>
      <c r="J4844" s="210">
        <v>100</v>
      </c>
      <c r="K4844" s="217">
        <v>45677</v>
      </c>
      <c r="L4844" s="217">
        <v>45677</v>
      </c>
      <c r="M4844" s="217">
        <v>45677</v>
      </c>
      <c r="N4844" s="115"/>
      <c r="O4844" s="115" t="s">
        <v>1271</v>
      </c>
      <c r="P4844" s="115">
        <f t="shared" si="237"/>
        <v>1</v>
      </c>
      <c r="Q4844" s="115">
        <f t="shared" si="238"/>
        <v>2025</v>
      </c>
      <c r="R4844" s="115"/>
      <c r="S4844" s="115" t="s">
        <v>1842</v>
      </c>
      <c r="T4844" s="115" t="str">
        <f>IFERROR(VLOOKUP(S4844,[1]LOKASI!$B$4:$D$19,2,0),"-")</f>
        <v>DISTRIK I</v>
      </c>
      <c r="U4844" s="216"/>
      <c r="V4844" s="216"/>
      <c r="W4844" s="215"/>
      <c r="X4844" t="str">
        <f t="shared" si="239"/>
        <v>K I</v>
      </c>
    </row>
    <row r="4845" spans="2:24" ht="31" hidden="1" x14ac:dyDescent="0.35">
      <c r="B4845" s="115">
        <f t="shared" si="236"/>
        <v>44</v>
      </c>
      <c r="C4845" s="115" t="s">
        <v>1755</v>
      </c>
      <c r="D4845" s="116" t="s">
        <v>8044</v>
      </c>
      <c r="E4845" s="230">
        <v>0.4375</v>
      </c>
      <c r="F4845" s="231">
        <v>0.625</v>
      </c>
      <c r="G4845" s="134">
        <v>1</v>
      </c>
      <c r="H4845" s="134"/>
      <c r="I4845" s="134"/>
      <c r="J4845" s="134">
        <v>24</v>
      </c>
      <c r="K4845" s="217">
        <v>45677</v>
      </c>
      <c r="L4845" s="217">
        <v>45677</v>
      </c>
      <c r="M4845" s="217">
        <v>45677</v>
      </c>
      <c r="N4845" s="115"/>
      <c r="O4845" s="115" t="s">
        <v>2057</v>
      </c>
      <c r="P4845" s="115">
        <f t="shared" si="237"/>
        <v>1</v>
      </c>
      <c r="Q4845" s="115">
        <f t="shared" si="238"/>
        <v>2025</v>
      </c>
      <c r="R4845" s="115"/>
      <c r="S4845" s="115" t="s">
        <v>1906</v>
      </c>
      <c r="T4845" s="115" t="str">
        <f>IFERROR(VLOOKUP(S4845,[1]LOKASI!$B$4:$D$19,2,0),"-")</f>
        <v>DISTRIK II</v>
      </c>
      <c r="U4845" s="216"/>
      <c r="V4845" s="216"/>
      <c r="W4845" s="215"/>
      <c r="X4845" t="str">
        <f t="shared" si="239"/>
        <v xml:space="preserve"> II</v>
      </c>
    </row>
    <row r="4846" spans="2:24" ht="31" hidden="1" x14ac:dyDescent="0.35">
      <c r="B4846" s="115">
        <f t="shared" si="236"/>
        <v>45</v>
      </c>
      <c r="C4846" s="115" t="s">
        <v>2301</v>
      </c>
      <c r="D4846" s="116" t="s">
        <v>8045</v>
      </c>
      <c r="E4846" s="230">
        <v>0.60416666666666663</v>
      </c>
      <c r="F4846" s="231">
        <v>0.625</v>
      </c>
      <c r="G4846" s="134">
        <v>1</v>
      </c>
      <c r="H4846" s="134"/>
      <c r="I4846" s="134">
        <v>1</v>
      </c>
      <c r="J4846" s="134"/>
      <c r="K4846" s="217">
        <v>45677</v>
      </c>
      <c r="L4846" s="217">
        <v>45677</v>
      </c>
      <c r="M4846" s="217">
        <v>45677</v>
      </c>
      <c r="N4846" s="115"/>
      <c r="O4846" s="115" t="s">
        <v>8046</v>
      </c>
      <c r="P4846" s="115">
        <f t="shared" si="237"/>
        <v>1</v>
      </c>
      <c r="Q4846" s="115">
        <f t="shared" si="238"/>
        <v>2025</v>
      </c>
      <c r="R4846" s="115"/>
      <c r="S4846" s="115" t="s">
        <v>2059</v>
      </c>
      <c r="T4846" s="115" t="str">
        <f>IFERROR(VLOOKUP(S4846,[1]LOKASI!$B$4:$D$19,2,0),"-")</f>
        <v>DISTRIK II</v>
      </c>
      <c r="U4846" s="216"/>
      <c r="V4846" s="216"/>
      <c r="W4846" s="215"/>
      <c r="X4846" t="str">
        <f t="shared" si="239"/>
        <v xml:space="preserve"> II</v>
      </c>
    </row>
    <row r="4847" spans="2:24" ht="31" hidden="1" x14ac:dyDescent="0.35">
      <c r="B4847" s="115">
        <f t="shared" si="236"/>
        <v>46</v>
      </c>
      <c r="C4847" s="115" t="s">
        <v>3679</v>
      </c>
      <c r="D4847" s="116" t="s">
        <v>8047</v>
      </c>
      <c r="E4847" s="230">
        <v>0.66666666666666663</v>
      </c>
      <c r="F4847" s="231">
        <v>0.72916666666666663</v>
      </c>
      <c r="G4847" s="134">
        <v>1</v>
      </c>
      <c r="H4847" s="134"/>
      <c r="I4847" s="134">
        <v>1</v>
      </c>
      <c r="J4847" s="134"/>
      <c r="K4847" s="217">
        <v>45678</v>
      </c>
      <c r="L4847" s="217">
        <v>45678</v>
      </c>
      <c r="M4847" s="217">
        <v>45678</v>
      </c>
      <c r="N4847" s="115"/>
      <c r="O4847" s="115"/>
      <c r="P4847" s="115">
        <f t="shared" si="237"/>
        <v>1</v>
      </c>
      <c r="Q4847" s="115">
        <f t="shared" si="238"/>
        <v>2025</v>
      </c>
      <c r="R4847" s="115"/>
      <c r="S4847" s="115" t="s">
        <v>2059</v>
      </c>
      <c r="T4847" s="115" t="str">
        <f>IFERROR(VLOOKUP(S4847,[1]LOKASI!$B$4:$D$19,2,0),"-")</f>
        <v>DISTRIK II</v>
      </c>
      <c r="U4847" s="216"/>
      <c r="V4847" s="216"/>
      <c r="W4847" s="215"/>
      <c r="X4847" t="str">
        <f t="shared" si="239"/>
        <v xml:space="preserve"> II</v>
      </c>
    </row>
    <row r="4848" spans="2:24" ht="31" hidden="1" x14ac:dyDescent="0.35">
      <c r="B4848" s="115">
        <f t="shared" si="236"/>
        <v>47</v>
      </c>
      <c r="C4848" s="115" t="s">
        <v>1755</v>
      </c>
      <c r="D4848" s="185" t="s">
        <v>8048</v>
      </c>
      <c r="E4848" s="230">
        <v>0.54166666666666663</v>
      </c>
      <c r="F4848" s="231">
        <v>0.625</v>
      </c>
      <c r="G4848" s="210">
        <v>1</v>
      </c>
      <c r="H4848" s="210"/>
      <c r="I4848" s="210">
        <v>1</v>
      </c>
      <c r="J4848" s="210"/>
      <c r="K4848" s="217">
        <v>45679</v>
      </c>
      <c r="L4848" s="217">
        <v>45679</v>
      </c>
      <c r="M4848" s="217">
        <v>45679</v>
      </c>
      <c r="N4848" s="115"/>
      <c r="O4848" s="115" t="s">
        <v>1152</v>
      </c>
      <c r="P4848" s="115">
        <f t="shared" si="237"/>
        <v>1</v>
      </c>
      <c r="Q4848" s="115">
        <f t="shared" si="238"/>
        <v>2025</v>
      </c>
      <c r="R4848" s="115"/>
      <c r="S4848" s="115" t="s">
        <v>1842</v>
      </c>
      <c r="T4848" s="115" t="str">
        <f>IFERROR(VLOOKUP(S4848,[1]LOKASI!$B$4:$D$19,2,0),"-")</f>
        <v>DISTRIK I</v>
      </c>
      <c r="U4848" s="216"/>
      <c r="V4848" s="216"/>
      <c r="W4848" s="215"/>
      <c r="X4848" t="str">
        <f t="shared" si="239"/>
        <v>K I</v>
      </c>
    </row>
    <row r="4849" spans="2:24" ht="31" hidden="1" x14ac:dyDescent="0.35">
      <c r="B4849" s="115">
        <f t="shared" si="236"/>
        <v>48</v>
      </c>
      <c r="C4849" s="115" t="s">
        <v>1755</v>
      </c>
      <c r="D4849" s="116" t="s">
        <v>8049</v>
      </c>
      <c r="E4849" s="230">
        <v>0.64583333333333337</v>
      </c>
      <c r="F4849" s="231">
        <v>0.70833333333333337</v>
      </c>
      <c r="G4849" s="134">
        <v>1</v>
      </c>
      <c r="H4849" s="134"/>
      <c r="I4849" s="134">
        <v>1</v>
      </c>
      <c r="J4849" s="134"/>
      <c r="K4849" s="217">
        <v>45679</v>
      </c>
      <c r="L4849" s="217">
        <v>45679</v>
      </c>
      <c r="M4849" s="217">
        <v>45679</v>
      </c>
      <c r="N4849" s="115"/>
      <c r="O4849" s="115" t="s">
        <v>1048</v>
      </c>
      <c r="P4849" s="115">
        <f t="shared" si="237"/>
        <v>1</v>
      </c>
      <c r="Q4849" s="115">
        <f t="shared" si="238"/>
        <v>2025</v>
      </c>
      <c r="R4849" s="115"/>
      <c r="S4849" s="115" t="s">
        <v>1842</v>
      </c>
      <c r="T4849" s="115" t="str">
        <f>IFERROR(VLOOKUP(S4849,[1]LOKASI!$B$4:$D$19,2,0),"-")</f>
        <v>DISTRIK I</v>
      </c>
      <c r="U4849" s="216"/>
      <c r="V4849" s="216"/>
      <c r="W4849" s="215"/>
      <c r="X4849" t="str">
        <f t="shared" si="239"/>
        <v>K I</v>
      </c>
    </row>
    <row r="4850" spans="2:24" ht="31" hidden="1" x14ac:dyDescent="0.35">
      <c r="B4850" s="115">
        <f t="shared" si="236"/>
        <v>49</v>
      </c>
      <c r="C4850" s="115" t="s">
        <v>2301</v>
      </c>
      <c r="D4850" s="185" t="s">
        <v>8050</v>
      </c>
      <c r="E4850" s="230"/>
      <c r="F4850" s="231"/>
      <c r="G4850" s="210">
        <v>1</v>
      </c>
      <c r="H4850" s="210"/>
      <c r="I4850" s="210"/>
      <c r="J4850" s="210"/>
      <c r="K4850" s="217">
        <v>45654</v>
      </c>
      <c r="L4850" s="217">
        <v>45654</v>
      </c>
      <c r="M4850" s="217">
        <v>45717</v>
      </c>
      <c r="N4850" s="115"/>
      <c r="O4850" s="115"/>
      <c r="P4850" s="115">
        <f t="shared" si="237"/>
        <v>3</v>
      </c>
      <c r="Q4850" s="115">
        <f t="shared" si="238"/>
        <v>2025</v>
      </c>
      <c r="R4850" s="115"/>
      <c r="S4850" s="115" t="str">
        <f>IF(C4850="TRUNKLINE",LEFT(O4850,14),IF(C4850="PIPING",LEFT(O4850,13),LEFT(O4850,3)))</f>
        <v/>
      </c>
      <c r="T4850" s="115" t="str">
        <f>IFERROR(VLOOKUP(S4850,[1]LOKASI!$B$4:$D$19,2,0),"-")</f>
        <v>-</v>
      </c>
      <c r="U4850" s="216"/>
      <c r="V4850" s="216"/>
      <c r="W4850" s="215"/>
    </row>
    <row r="4851" spans="2:24" ht="93" hidden="1" x14ac:dyDescent="0.35">
      <c r="B4851" s="115">
        <f t="shared" si="236"/>
        <v>50</v>
      </c>
      <c r="C4851" s="115" t="s">
        <v>1755</v>
      </c>
      <c r="D4851" s="185" t="s">
        <v>8051</v>
      </c>
      <c r="E4851" s="230">
        <v>0.375</v>
      </c>
      <c r="F4851" s="231">
        <v>0.70833333333333337</v>
      </c>
      <c r="G4851" s="210">
        <v>1</v>
      </c>
      <c r="H4851" s="210"/>
      <c r="I4851" s="210"/>
      <c r="J4851" s="210">
        <v>84</v>
      </c>
      <c r="K4851" s="217">
        <v>45678</v>
      </c>
      <c r="L4851" s="217">
        <v>45678</v>
      </c>
      <c r="M4851" s="217">
        <v>45679</v>
      </c>
      <c r="N4851" s="115"/>
      <c r="O4851" s="115" t="s">
        <v>1795</v>
      </c>
      <c r="P4851" s="115">
        <f t="shared" si="237"/>
        <v>1</v>
      </c>
      <c r="Q4851" s="115">
        <f t="shared" si="238"/>
        <v>2025</v>
      </c>
      <c r="R4851" s="115"/>
      <c r="S4851" s="115" t="s">
        <v>2059</v>
      </c>
      <c r="T4851" s="115" t="str">
        <f>IFERROR(VLOOKUP(S4851,[1]LOKASI!$B$4:$D$19,2,0),"-")</f>
        <v>DISTRIK II</v>
      </c>
      <c r="U4851" s="216"/>
      <c r="V4851" s="216"/>
      <c r="W4851" s="215"/>
      <c r="X4851" t="str">
        <f t="shared" ref="X4851:X4873" si="240">RIGHT(T4851,3)</f>
        <v xml:space="preserve"> II</v>
      </c>
    </row>
    <row r="4852" spans="2:24" ht="46.5" hidden="1" x14ac:dyDescent="0.35">
      <c r="B4852" s="115">
        <f t="shared" si="236"/>
        <v>51</v>
      </c>
      <c r="C4852" s="115" t="s">
        <v>1755</v>
      </c>
      <c r="D4852" s="116" t="s">
        <v>8052</v>
      </c>
      <c r="E4852" s="230">
        <v>0.41666666666666669</v>
      </c>
      <c r="F4852" s="231">
        <v>0.70833333333333337</v>
      </c>
      <c r="G4852" s="134"/>
      <c r="H4852" s="134"/>
      <c r="I4852" s="134"/>
      <c r="J4852" s="134">
        <v>12</v>
      </c>
      <c r="K4852" s="217">
        <v>45678</v>
      </c>
      <c r="L4852" s="217">
        <v>45678</v>
      </c>
      <c r="M4852" s="217">
        <v>45679</v>
      </c>
      <c r="N4852" s="115"/>
      <c r="O4852" s="115" t="s">
        <v>1370</v>
      </c>
      <c r="P4852" s="115">
        <f t="shared" si="237"/>
        <v>1</v>
      </c>
      <c r="Q4852" s="115">
        <f t="shared" si="238"/>
        <v>2025</v>
      </c>
      <c r="R4852" s="115"/>
      <c r="S4852" s="115" t="s">
        <v>1854</v>
      </c>
      <c r="T4852" s="115" t="str">
        <f>IFERROR(VLOOKUP(S4852,[1]LOKASI!$B$4:$D$19,2,0),"-")</f>
        <v>DISTRIK III</v>
      </c>
      <c r="U4852" s="216"/>
      <c r="V4852" s="216"/>
      <c r="W4852" s="215"/>
      <c r="X4852" t="str">
        <f t="shared" si="240"/>
        <v>III</v>
      </c>
    </row>
    <row r="4853" spans="2:24" ht="31" hidden="1" x14ac:dyDescent="0.35">
      <c r="B4853" s="115">
        <f t="shared" si="236"/>
        <v>52</v>
      </c>
      <c r="C4853" s="115" t="s">
        <v>1755</v>
      </c>
      <c r="D4853" s="185" t="s">
        <v>8053</v>
      </c>
      <c r="E4853" s="230">
        <v>0.375</v>
      </c>
      <c r="F4853" s="231">
        <v>0.5</v>
      </c>
      <c r="G4853" s="210">
        <v>1</v>
      </c>
      <c r="H4853" s="210"/>
      <c r="I4853" s="210">
        <v>1</v>
      </c>
      <c r="J4853" s="210"/>
      <c r="K4853" s="217">
        <v>45680</v>
      </c>
      <c r="L4853" s="217">
        <v>45680</v>
      </c>
      <c r="M4853" s="217">
        <v>45680</v>
      </c>
      <c r="N4853" s="115"/>
      <c r="O4853" s="115" t="s">
        <v>1026</v>
      </c>
      <c r="P4853" s="115">
        <f t="shared" si="237"/>
        <v>1</v>
      </c>
      <c r="Q4853" s="115">
        <f t="shared" si="238"/>
        <v>2025</v>
      </c>
      <c r="R4853" s="115"/>
      <c r="S4853" s="115" t="s">
        <v>1842</v>
      </c>
      <c r="T4853" s="115" t="str">
        <f>IFERROR(VLOOKUP(S4853,[1]LOKASI!$B$4:$D$19,2,0),"-")</f>
        <v>DISTRIK I</v>
      </c>
      <c r="U4853" s="216"/>
      <c r="V4853" s="216"/>
      <c r="W4853" s="215"/>
      <c r="X4853" t="str">
        <f t="shared" si="240"/>
        <v>K I</v>
      </c>
    </row>
    <row r="4854" spans="2:24" ht="31" hidden="1" x14ac:dyDescent="0.35">
      <c r="B4854" s="115">
        <f t="shared" si="236"/>
        <v>53</v>
      </c>
      <c r="C4854" s="115" t="s">
        <v>1755</v>
      </c>
      <c r="D4854" s="116" t="s">
        <v>8054</v>
      </c>
      <c r="E4854" s="230">
        <v>0.61458333333333337</v>
      </c>
      <c r="F4854" s="231">
        <v>0.6875</v>
      </c>
      <c r="G4854" s="134">
        <v>1</v>
      </c>
      <c r="H4854" s="134"/>
      <c r="I4854" s="134"/>
      <c r="J4854" s="134">
        <v>48</v>
      </c>
      <c r="K4854" s="217">
        <v>45676</v>
      </c>
      <c r="L4854" s="217">
        <v>45676</v>
      </c>
      <c r="M4854" s="217">
        <v>45680</v>
      </c>
      <c r="N4854" s="115"/>
      <c r="O4854" s="115" t="s">
        <v>3866</v>
      </c>
      <c r="P4854" s="115">
        <f t="shared" si="237"/>
        <v>1</v>
      </c>
      <c r="Q4854" s="115">
        <f t="shared" si="238"/>
        <v>2025</v>
      </c>
      <c r="R4854" s="115"/>
      <c r="S4854" s="115" t="s">
        <v>8038</v>
      </c>
      <c r="T4854" s="115" t="str">
        <f>IFERROR(VLOOKUP(S4854,[1]LOKASI!$B$4:$D$19,2,0),"-")</f>
        <v>-</v>
      </c>
      <c r="U4854" s="216"/>
      <c r="V4854" s="216"/>
      <c r="W4854" s="215"/>
      <c r="X4854" t="str">
        <f t="shared" si="240"/>
        <v>-</v>
      </c>
    </row>
    <row r="4855" spans="2:24" ht="31" hidden="1" x14ac:dyDescent="0.35">
      <c r="B4855" s="115">
        <f t="shared" si="236"/>
        <v>54</v>
      </c>
      <c r="C4855" s="115" t="s">
        <v>1755</v>
      </c>
      <c r="D4855" s="185" t="s">
        <v>8055</v>
      </c>
      <c r="E4855" s="230">
        <v>0.45833333333333331</v>
      </c>
      <c r="F4855" s="231">
        <v>0.60416666666666663</v>
      </c>
      <c r="G4855" s="210">
        <v>1</v>
      </c>
      <c r="H4855" s="210"/>
      <c r="I4855" s="210"/>
      <c r="J4855" s="210">
        <v>12</v>
      </c>
      <c r="K4855" s="217">
        <v>45680</v>
      </c>
      <c r="L4855" s="217">
        <v>45680</v>
      </c>
      <c r="M4855" s="217">
        <v>45680</v>
      </c>
      <c r="N4855" s="115"/>
      <c r="O4855" s="115" t="s">
        <v>1799</v>
      </c>
      <c r="P4855" s="115">
        <f t="shared" si="237"/>
        <v>1</v>
      </c>
      <c r="Q4855" s="115">
        <f t="shared" si="238"/>
        <v>2025</v>
      </c>
      <c r="R4855" s="115"/>
      <c r="S4855" s="115" t="s">
        <v>1906</v>
      </c>
      <c r="T4855" s="115" t="str">
        <f>IFERROR(VLOOKUP(S4855,[1]LOKASI!$B$4:$D$19,2,0),"-")</f>
        <v>DISTRIK II</v>
      </c>
      <c r="U4855" s="216"/>
      <c r="V4855" s="216"/>
      <c r="W4855" s="215"/>
      <c r="X4855" t="str">
        <f t="shared" si="240"/>
        <v xml:space="preserve"> II</v>
      </c>
    </row>
    <row r="4856" spans="2:24" ht="46.5" hidden="1" x14ac:dyDescent="0.35">
      <c r="B4856" s="115">
        <f t="shared" si="236"/>
        <v>55</v>
      </c>
      <c r="C4856" s="115" t="s">
        <v>1755</v>
      </c>
      <c r="D4856" s="185" t="s">
        <v>8056</v>
      </c>
      <c r="E4856" s="230">
        <v>0.56874999999999998</v>
      </c>
      <c r="F4856" s="231">
        <v>0.70833333333333337</v>
      </c>
      <c r="G4856" s="210">
        <v>3</v>
      </c>
      <c r="H4856" s="210"/>
      <c r="I4856" s="210">
        <v>3</v>
      </c>
      <c r="J4856" s="210"/>
      <c r="K4856" s="217">
        <v>45680</v>
      </c>
      <c r="L4856" s="217">
        <v>45680</v>
      </c>
      <c r="M4856" s="217">
        <v>45680</v>
      </c>
      <c r="N4856" s="115"/>
      <c r="O4856" s="115" t="s">
        <v>1862</v>
      </c>
      <c r="P4856" s="115">
        <f t="shared" si="237"/>
        <v>1</v>
      </c>
      <c r="Q4856" s="115">
        <f t="shared" si="238"/>
        <v>2025</v>
      </c>
      <c r="R4856" s="115"/>
      <c r="S4856" s="115" t="s">
        <v>1906</v>
      </c>
      <c r="T4856" s="115" t="str">
        <f>IFERROR(VLOOKUP(S4856,[1]LOKASI!$B$4:$D$19,2,0),"-")</f>
        <v>DISTRIK II</v>
      </c>
      <c r="U4856" s="216"/>
      <c r="V4856" s="216"/>
      <c r="W4856" s="215"/>
      <c r="X4856" t="str">
        <f t="shared" si="240"/>
        <v xml:space="preserve"> II</v>
      </c>
    </row>
    <row r="4857" spans="2:24" ht="46.5" hidden="1" x14ac:dyDescent="0.35">
      <c r="B4857" s="115">
        <f t="shared" si="236"/>
        <v>56</v>
      </c>
      <c r="C4857" s="115" t="s">
        <v>1755</v>
      </c>
      <c r="D4857" s="185" t="s">
        <v>8057</v>
      </c>
      <c r="E4857" s="230">
        <v>0.70833333333333337</v>
      </c>
      <c r="F4857" s="231">
        <v>0.77083333333333337</v>
      </c>
      <c r="G4857" s="210">
        <v>1</v>
      </c>
      <c r="H4857" s="210">
        <v>2</v>
      </c>
      <c r="I4857" s="210"/>
      <c r="J4857" s="210"/>
      <c r="K4857" s="217">
        <v>45680</v>
      </c>
      <c r="L4857" s="217">
        <v>45680</v>
      </c>
      <c r="M4857" s="217">
        <v>45680</v>
      </c>
      <c r="N4857" s="115"/>
      <c r="O4857" s="115" t="s">
        <v>1795</v>
      </c>
      <c r="P4857" s="115">
        <f t="shared" si="237"/>
        <v>1</v>
      </c>
      <c r="Q4857" s="115">
        <f t="shared" si="238"/>
        <v>2025</v>
      </c>
      <c r="R4857" s="115"/>
      <c r="S4857" s="115" t="s">
        <v>2059</v>
      </c>
      <c r="T4857" s="115" t="str">
        <f>IFERROR(VLOOKUP(S4857,[1]LOKASI!$B$4:$D$19,2,0),"-")</f>
        <v>DISTRIK II</v>
      </c>
      <c r="U4857" s="216"/>
      <c r="V4857" s="216"/>
      <c r="W4857" s="215"/>
      <c r="X4857" t="str">
        <f t="shared" si="240"/>
        <v xml:space="preserve"> II</v>
      </c>
    </row>
    <row r="4858" spans="2:24" ht="31" hidden="1" x14ac:dyDescent="0.35">
      <c r="B4858" s="115">
        <f t="shared" si="236"/>
        <v>57</v>
      </c>
      <c r="C4858" s="115" t="s">
        <v>1782</v>
      </c>
      <c r="D4858" s="116" t="s">
        <v>8058</v>
      </c>
      <c r="E4858" s="230">
        <v>0.71875</v>
      </c>
      <c r="F4858" s="231">
        <v>0.72916666666666663</v>
      </c>
      <c r="G4858" s="134">
        <v>1</v>
      </c>
      <c r="H4858" s="134"/>
      <c r="I4858" s="134">
        <v>1</v>
      </c>
      <c r="J4858" s="134"/>
      <c r="K4858" s="217">
        <v>45680</v>
      </c>
      <c r="L4858" s="217">
        <v>45680</v>
      </c>
      <c r="M4858" s="217">
        <v>45680</v>
      </c>
      <c r="N4858" s="115"/>
      <c r="O4858" s="115" t="s">
        <v>1370</v>
      </c>
      <c r="P4858" s="115">
        <f t="shared" si="237"/>
        <v>1</v>
      </c>
      <c r="Q4858" s="115">
        <f t="shared" si="238"/>
        <v>2025</v>
      </c>
      <c r="R4858" s="115"/>
      <c r="S4858" s="115" t="s">
        <v>1854</v>
      </c>
      <c r="T4858" s="115" t="str">
        <f>IFERROR(VLOOKUP(S4858,[1]LOKASI!$B$4:$D$19,2,0),"-")</f>
        <v>DISTRIK III</v>
      </c>
      <c r="U4858" s="216"/>
      <c r="V4858" s="216"/>
      <c r="W4858" s="215"/>
    </row>
    <row r="4859" spans="2:24" ht="31" hidden="1" x14ac:dyDescent="0.35">
      <c r="B4859" s="115">
        <f t="shared" si="236"/>
        <v>58</v>
      </c>
      <c r="C4859" s="115" t="s">
        <v>2301</v>
      </c>
      <c r="D4859" s="116" t="s">
        <v>8059</v>
      </c>
      <c r="E4859" s="230"/>
      <c r="F4859" s="231"/>
      <c r="G4859" s="134">
        <v>1</v>
      </c>
      <c r="H4859" s="134"/>
      <c r="I4859" s="134"/>
      <c r="J4859" s="134">
        <v>12</v>
      </c>
      <c r="K4859" s="217">
        <v>45681</v>
      </c>
      <c r="L4859" s="217">
        <v>45681</v>
      </c>
      <c r="M4859" s="217">
        <v>45681</v>
      </c>
      <c r="N4859" s="115"/>
      <c r="O4859" s="115" t="s">
        <v>1560</v>
      </c>
      <c r="P4859" s="115">
        <f t="shared" si="237"/>
        <v>1</v>
      </c>
      <c r="Q4859" s="115">
        <f t="shared" si="238"/>
        <v>2025</v>
      </c>
      <c r="R4859" s="115"/>
      <c r="S4859" s="115" t="s">
        <v>1842</v>
      </c>
      <c r="T4859" s="115" t="str">
        <f>IFERROR(VLOOKUP(S4859,[1]LOKASI!$B$4:$D$19,2,0),"-")</f>
        <v>DISTRIK I</v>
      </c>
      <c r="U4859" s="216"/>
      <c r="V4859" s="216"/>
      <c r="W4859" s="215"/>
      <c r="X4859" t="str">
        <f t="shared" si="240"/>
        <v>K I</v>
      </c>
    </row>
    <row r="4860" spans="2:24" ht="15.5" hidden="1" x14ac:dyDescent="0.35">
      <c r="B4860" s="115">
        <f t="shared" si="236"/>
        <v>59</v>
      </c>
      <c r="C4860" s="115" t="s">
        <v>1782</v>
      </c>
      <c r="D4860" s="116" t="s">
        <v>8060</v>
      </c>
      <c r="E4860" s="230"/>
      <c r="F4860" s="231"/>
      <c r="G4860" s="134">
        <v>1</v>
      </c>
      <c r="H4860" s="134">
        <v>1</v>
      </c>
      <c r="I4860" s="134"/>
      <c r="J4860" s="134"/>
      <c r="K4860" s="217">
        <v>45681</v>
      </c>
      <c r="L4860" s="217">
        <v>45681</v>
      </c>
      <c r="M4860" s="217">
        <v>45681</v>
      </c>
      <c r="N4860" s="115"/>
      <c r="O4860" s="115" t="s">
        <v>1431</v>
      </c>
      <c r="P4860" s="115">
        <f t="shared" si="237"/>
        <v>1</v>
      </c>
      <c r="Q4860" s="115">
        <f t="shared" si="238"/>
        <v>2025</v>
      </c>
      <c r="R4860" s="115"/>
      <c r="S4860" s="115" t="s">
        <v>1829</v>
      </c>
      <c r="T4860" s="115" t="str">
        <f>IFERROR(VLOOKUP(S4860,[1]LOKASI!$B$4:$D$19,2,0),"-")</f>
        <v>DISTRIK I</v>
      </c>
      <c r="U4860" s="216"/>
      <c r="V4860" s="216"/>
      <c r="W4860" s="215"/>
      <c r="X4860" t="str">
        <f t="shared" si="240"/>
        <v>K I</v>
      </c>
    </row>
    <row r="4861" spans="2:24" ht="46.5" hidden="1" x14ac:dyDescent="0.35">
      <c r="B4861" s="115">
        <f t="shared" si="236"/>
        <v>60</v>
      </c>
      <c r="C4861" s="115" t="s">
        <v>1755</v>
      </c>
      <c r="D4861" s="185" t="s">
        <v>8061</v>
      </c>
      <c r="E4861" s="230">
        <v>0.33333333333333331</v>
      </c>
      <c r="F4861" s="231">
        <v>0.45833333333333331</v>
      </c>
      <c r="G4861" s="210">
        <v>1</v>
      </c>
      <c r="H4861" s="210"/>
      <c r="I4861" s="210"/>
      <c r="J4861" s="210">
        <v>12</v>
      </c>
      <c r="K4861" s="217">
        <v>45681</v>
      </c>
      <c r="L4861" s="217">
        <v>45681</v>
      </c>
      <c r="M4861" s="217">
        <v>45681</v>
      </c>
      <c r="N4861" s="115"/>
      <c r="O4861" s="115" t="s">
        <v>1795</v>
      </c>
      <c r="P4861" s="115">
        <f t="shared" si="237"/>
        <v>1</v>
      </c>
      <c r="Q4861" s="115">
        <f t="shared" si="238"/>
        <v>2025</v>
      </c>
      <c r="R4861" s="115"/>
      <c r="S4861" s="115" t="s">
        <v>2059</v>
      </c>
      <c r="T4861" s="115" t="str">
        <f>IFERROR(VLOOKUP(S4861,[1]LOKASI!$B$4:$D$19,2,0),"-")</f>
        <v>DISTRIK II</v>
      </c>
      <c r="U4861" s="216"/>
      <c r="V4861" s="216"/>
      <c r="W4861" s="215"/>
      <c r="X4861" t="str">
        <f t="shared" si="240"/>
        <v xml:space="preserve"> II</v>
      </c>
    </row>
    <row r="4862" spans="2:24" ht="31" hidden="1" x14ac:dyDescent="0.35">
      <c r="B4862" s="115">
        <f t="shared" si="236"/>
        <v>61</v>
      </c>
      <c r="C4862" s="115" t="s">
        <v>1755</v>
      </c>
      <c r="D4862" s="116" t="s">
        <v>8062</v>
      </c>
      <c r="E4862" s="230" t="s">
        <v>8063</v>
      </c>
      <c r="F4862" s="231">
        <v>0.77083333333333337</v>
      </c>
      <c r="G4862" s="134">
        <v>1</v>
      </c>
      <c r="H4862" s="134"/>
      <c r="I4862" s="134"/>
      <c r="J4862" s="134">
        <v>72</v>
      </c>
      <c r="K4862" s="217">
        <v>45681</v>
      </c>
      <c r="L4862" s="217">
        <v>45681</v>
      </c>
      <c r="M4862" s="217">
        <v>45681</v>
      </c>
      <c r="N4862" s="115"/>
      <c r="O4862" s="115" t="s">
        <v>1778</v>
      </c>
      <c r="P4862" s="115">
        <f t="shared" si="237"/>
        <v>1</v>
      </c>
      <c r="Q4862" s="115">
        <f t="shared" si="238"/>
        <v>2025</v>
      </c>
      <c r="R4862" s="115"/>
      <c r="S4862" s="115" t="s">
        <v>2059</v>
      </c>
      <c r="T4862" s="115" t="str">
        <f>IFERROR(VLOOKUP(S4862,[1]LOKASI!$B$4:$D$19,2,0),"-")</f>
        <v>DISTRIK II</v>
      </c>
      <c r="U4862" s="216"/>
      <c r="V4862" s="216"/>
      <c r="W4862" s="215"/>
      <c r="X4862" t="str">
        <f t="shared" si="240"/>
        <v xml:space="preserve"> II</v>
      </c>
    </row>
    <row r="4863" spans="2:24" ht="31" hidden="1" x14ac:dyDescent="0.35">
      <c r="B4863" s="115">
        <f t="shared" si="236"/>
        <v>62</v>
      </c>
      <c r="C4863" s="115" t="s">
        <v>1755</v>
      </c>
      <c r="D4863" s="185" t="s">
        <v>8064</v>
      </c>
      <c r="E4863" s="230"/>
      <c r="F4863" s="231"/>
      <c r="G4863" s="210">
        <v>1</v>
      </c>
      <c r="H4863" s="210"/>
      <c r="I4863" s="210"/>
      <c r="J4863" s="210">
        <v>12</v>
      </c>
      <c r="K4863" s="217">
        <v>45681</v>
      </c>
      <c r="L4863" s="217">
        <v>45681</v>
      </c>
      <c r="M4863" s="217">
        <v>45682</v>
      </c>
      <c r="N4863" s="115"/>
      <c r="O4863" s="115" t="s">
        <v>701</v>
      </c>
      <c r="P4863" s="115">
        <f t="shared" si="237"/>
        <v>1</v>
      </c>
      <c r="Q4863" s="115">
        <f t="shared" si="238"/>
        <v>2025</v>
      </c>
      <c r="R4863" s="115"/>
      <c r="S4863" s="115" t="s">
        <v>1842</v>
      </c>
      <c r="T4863" s="115" t="str">
        <f>IFERROR(VLOOKUP(S4863,[1]LOKASI!$B$4:$D$19,2,0),"-")</f>
        <v>DISTRIK I</v>
      </c>
      <c r="U4863" s="216"/>
      <c r="V4863" s="216"/>
      <c r="W4863" s="215"/>
      <c r="X4863" t="str">
        <f t="shared" si="240"/>
        <v>K I</v>
      </c>
    </row>
    <row r="4864" spans="2:24" ht="15.5" hidden="1" x14ac:dyDescent="0.35">
      <c r="B4864" s="115">
        <f t="shared" si="236"/>
        <v>63</v>
      </c>
      <c r="C4864" s="115" t="s">
        <v>1755</v>
      </c>
      <c r="D4864" s="185" t="s">
        <v>8065</v>
      </c>
      <c r="E4864" s="230"/>
      <c r="F4864" s="231"/>
      <c r="G4864" s="210">
        <v>1</v>
      </c>
      <c r="H4864" s="210"/>
      <c r="I4864" s="210">
        <v>1</v>
      </c>
      <c r="J4864" s="210"/>
      <c r="K4864" s="217">
        <v>45682</v>
      </c>
      <c r="L4864" s="217">
        <v>45682</v>
      </c>
      <c r="M4864" s="217">
        <v>45682</v>
      </c>
      <c r="N4864" s="115"/>
      <c r="O4864" s="115" t="s">
        <v>8066</v>
      </c>
      <c r="P4864" s="115">
        <f t="shared" si="237"/>
        <v>1</v>
      </c>
      <c r="Q4864" s="115">
        <f t="shared" si="238"/>
        <v>2025</v>
      </c>
      <c r="R4864" s="115"/>
      <c r="S4864" s="115" t="s">
        <v>1842</v>
      </c>
      <c r="T4864" s="115" t="str">
        <f>IFERROR(VLOOKUP(S4864,[1]LOKASI!$B$4:$D$19,2,0),"-")</f>
        <v>DISTRIK I</v>
      </c>
      <c r="U4864" s="216"/>
      <c r="V4864" s="216"/>
      <c r="W4864" s="215"/>
      <c r="X4864" t="str">
        <f t="shared" si="240"/>
        <v>K I</v>
      </c>
    </row>
    <row r="4865" spans="2:24" ht="31" hidden="1" x14ac:dyDescent="0.35">
      <c r="B4865" s="115">
        <f t="shared" si="236"/>
        <v>64</v>
      </c>
      <c r="C4865" s="115" t="s">
        <v>3679</v>
      </c>
      <c r="D4865" s="116" t="s">
        <v>8067</v>
      </c>
      <c r="E4865" s="230">
        <v>0.45833333333333331</v>
      </c>
      <c r="F4865" s="231">
        <v>0.72916666666666663</v>
      </c>
      <c r="G4865" s="134">
        <v>1</v>
      </c>
      <c r="H4865" s="134"/>
      <c r="I4865" s="134"/>
      <c r="J4865" s="134">
        <v>12</v>
      </c>
      <c r="K4865" s="217">
        <v>45682</v>
      </c>
      <c r="L4865" s="217">
        <v>45682</v>
      </c>
      <c r="M4865" s="217">
        <v>45682</v>
      </c>
      <c r="N4865" s="115"/>
      <c r="O4865" s="115" t="s">
        <v>8068</v>
      </c>
      <c r="P4865" s="115">
        <f t="shared" si="237"/>
        <v>1</v>
      </c>
      <c r="Q4865" s="115">
        <f t="shared" si="238"/>
        <v>2025</v>
      </c>
      <c r="R4865" s="115"/>
      <c r="S4865" s="115" t="s">
        <v>1829</v>
      </c>
      <c r="T4865" s="115" t="str">
        <f>IFERROR(VLOOKUP(S4865,[1]LOKASI!$B$4:$D$19,2,0),"-")</f>
        <v>DISTRIK I</v>
      </c>
      <c r="U4865" s="216"/>
      <c r="V4865" s="216"/>
      <c r="W4865" s="215"/>
      <c r="X4865" t="str">
        <f t="shared" si="240"/>
        <v>K I</v>
      </c>
    </row>
    <row r="4866" spans="2:24" ht="31" hidden="1" x14ac:dyDescent="0.35">
      <c r="B4866" s="115">
        <f t="shared" ref="B4866:B4929" si="241">B4865+1</f>
        <v>65</v>
      </c>
      <c r="C4866" s="115" t="s">
        <v>1755</v>
      </c>
      <c r="D4866" s="185" t="s">
        <v>8069</v>
      </c>
      <c r="E4866" s="230">
        <v>0.54166666666666663</v>
      </c>
      <c r="F4866" s="231">
        <v>0.60416666666666663</v>
      </c>
      <c r="G4866" s="210">
        <v>1</v>
      </c>
      <c r="H4866" s="210">
        <v>1</v>
      </c>
      <c r="I4866" s="210"/>
      <c r="J4866" s="210"/>
      <c r="K4866" s="217">
        <v>45682</v>
      </c>
      <c r="L4866" s="217">
        <v>45682</v>
      </c>
      <c r="M4866" s="217">
        <v>45682</v>
      </c>
      <c r="N4866" s="115"/>
      <c r="O4866" s="115" t="s">
        <v>1795</v>
      </c>
      <c r="P4866" s="115">
        <f t="shared" si="237"/>
        <v>1</v>
      </c>
      <c r="Q4866" s="115">
        <f t="shared" si="238"/>
        <v>2025</v>
      </c>
      <c r="R4866" s="115"/>
      <c r="S4866" s="115" t="s">
        <v>2059</v>
      </c>
      <c r="T4866" s="115" t="str">
        <f>IFERROR(VLOOKUP(S4866,[1]LOKASI!$B$4:$D$19,2,0),"-")</f>
        <v>DISTRIK II</v>
      </c>
      <c r="U4866" s="216"/>
      <c r="V4866" s="216"/>
      <c r="W4866" s="215"/>
      <c r="X4866" t="str">
        <f t="shared" si="240"/>
        <v xml:space="preserve"> II</v>
      </c>
    </row>
    <row r="4867" spans="2:24" ht="31" hidden="1" x14ac:dyDescent="0.35">
      <c r="B4867" s="115">
        <f t="shared" si="241"/>
        <v>66</v>
      </c>
      <c r="C4867" s="115" t="s">
        <v>2301</v>
      </c>
      <c r="D4867" s="116" t="s">
        <v>8070</v>
      </c>
      <c r="E4867" s="230">
        <v>0.63541666666666663</v>
      </c>
      <c r="F4867" s="231">
        <v>0.72222222222222221</v>
      </c>
      <c r="G4867" s="134">
        <v>1</v>
      </c>
      <c r="H4867" s="134"/>
      <c r="I4867" s="134">
        <v>1</v>
      </c>
      <c r="J4867" s="134"/>
      <c r="K4867" s="217">
        <v>45683</v>
      </c>
      <c r="L4867" s="217">
        <v>45683</v>
      </c>
      <c r="M4867" s="217">
        <v>45683</v>
      </c>
      <c r="N4867" s="115"/>
      <c r="O4867" s="115" t="s">
        <v>2081</v>
      </c>
      <c r="P4867" s="115">
        <f t="shared" si="237"/>
        <v>1</v>
      </c>
      <c r="Q4867" s="115">
        <f t="shared" si="238"/>
        <v>2025</v>
      </c>
      <c r="R4867" s="115"/>
      <c r="S4867" s="115" t="s">
        <v>1854</v>
      </c>
      <c r="T4867" s="115" t="str">
        <f>IFERROR(VLOOKUP(S4867,[1]LOKASI!$B$4:$D$19,2,0),"-")</f>
        <v>DISTRIK III</v>
      </c>
      <c r="U4867" s="216"/>
      <c r="V4867" s="216"/>
      <c r="W4867" s="215"/>
      <c r="X4867" t="str">
        <f t="shared" si="240"/>
        <v>III</v>
      </c>
    </row>
    <row r="4868" spans="2:24" ht="31" hidden="1" x14ac:dyDescent="0.35">
      <c r="B4868" s="115">
        <f t="shared" si="241"/>
        <v>67</v>
      </c>
      <c r="C4868" s="115" t="s">
        <v>2301</v>
      </c>
      <c r="D4868" s="185" t="s">
        <v>8071</v>
      </c>
      <c r="E4868" s="230">
        <v>0.41666666666666669</v>
      </c>
      <c r="F4868" s="231">
        <v>0.58333333333333337</v>
      </c>
      <c r="G4868" s="210">
        <v>1</v>
      </c>
      <c r="H4868" s="210"/>
      <c r="I4868" s="210">
        <v>1</v>
      </c>
      <c r="J4868" s="210"/>
      <c r="K4868" s="217">
        <v>45684</v>
      </c>
      <c r="L4868" s="217">
        <v>45684</v>
      </c>
      <c r="M4868" s="217">
        <v>45684</v>
      </c>
      <c r="N4868" s="115"/>
      <c r="O4868" s="115" t="s">
        <v>734</v>
      </c>
      <c r="P4868" s="115">
        <f t="shared" si="237"/>
        <v>1</v>
      </c>
      <c r="Q4868" s="115">
        <f t="shared" si="238"/>
        <v>2025</v>
      </c>
      <c r="R4868" s="115"/>
      <c r="S4868" s="115" t="s">
        <v>2294</v>
      </c>
      <c r="T4868" s="115" t="str">
        <f>IFERROR(VLOOKUP(S4868,[1]LOKASI!$B$4:$D$19,2,0),"-")</f>
        <v>DISTRIK I</v>
      </c>
      <c r="U4868" s="216"/>
      <c r="V4868" s="216"/>
      <c r="W4868" s="215"/>
      <c r="X4868" t="str">
        <f t="shared" si="240"/>
        <v>K I</v>
      </c>
    </row>
    <row r="4869" spans="2:24" ht="31" hidden="1" x14ac:dyDescent="0.35">
      <c r="B4869" s="115">
        <f t="shared" si="241"/>
        <v>68</v>
      </c>
      <c r="C4869" s="115" t="s">
        <v>1755</v>
      </c>
      <c r="D4869" s="116" t="s">
        <v>8072</v>
      </c>
      <c r="E4869" s="230">
        <v>0.5625</v>
      </c>
      <c r="F4869" s="231">
        <v>0.625</v>
      </c>
      <c r="G4869" s="134">
        <v>1</v>
      </c>
      <c r="H4869" s="134"/>
      <c r="I4869" s="134"/>
      <c r="J4869" s="134">
        <v>12</v>
      </c>
      <c r="K4869" s="217">
        <v>45684</v>
      </c>
      <c r="L4869" s="217">
        <v>45684</v>
      </c>
      <c r="M4869" s="217">
        <v>45684</v>
      </c>
      <c r="N4869" s="115"/>
      <c r="O4869" s="115" t="s">
        <v>1772</v>
      </c>
      <c r="P4869" s="115">
        <f t="shared" si="237"/>
        <v>1</v>
      </c>
      <c r="Q4869" s="115">
        <f t="shared" si="238"/>
        <v>2025</v>
      </c>
      <c r="R4869" s="115"/>
      <c r="S4869" s="115" t="s">
        <v>1906</v>
      </c>
      <c r="T4869" s="115" t="str">
        <f>IFERROR(VLOOKUP(S4869,[1]LOKASI!$B$4:$D$19,2,0),"-")</f>
        <v>DISTRIK II</v>
      </c>
      <c r="U4869" s="216"/>
      <c r="V4869" s="216"/>
      <c r="W4869" s="215"/>
      <c r="X4869" t="str">
        <f t="shared" si="240"/>
        <v xml:space="preserve"> II</v>
      </c>
    </row>
    <row r="4870" spans="2:24" ht="31" hidden="1" x14ac:dyDescent="0.35">
      <c r="B4870" s="115">
        <f t="shared" si="241"/>
        <v>69</v>
      </c>
      <c r="C4870" s="115" t="s">
        <v>1755</v>
      </c>
      <c r="D4870" s="116" t="s">
        <v>8073</v>
      </c>
      <c r="E4870" s="230">
        <v>0.64583333333333337</v>
      </c>
      <c r="F4870" s="231">
        <v>0.72916666666666663</v>
      </c>
      <c r="G4870" s="134">
        <v>1</v>
      </c>
      <c r="H4870" s="134"/>
      <c r="I4870" s="134"/>
      <c r="J4870" s="134">
        <v>12</v>
      </c>
      <c r="K4870" s="217">
        <v>45684</v>
      </c>
      <c r="L4870" s="217">
        <v>45684</v>
      </c>
      <c r="M4870" s="217">
        <v>45684</v>
      </c>
      <c r="N4870" s="115"/>
      <c r="O4870" s="115" t="s">
        <v>4188</v>
      </c>
      <c r="P4870" s="115">
        <f t="shared" si="237"/>
        <v>1</v>
      </c>
      <c r="Q4870" s="115">
        <f t="shared" si="238"/>
        <v>2025</v>
      </c>
      <c r="R4870" s="115"/>
      <c r="S4870" s="115" t="s">
        <v>1906</v>
      </c>
      <c r="T4870" s="115" t="str">
        <f>IFERROR(VLOOKUP(S4870,[1]LOKASI!$B$4:$D$19,2,0),"-")</f>
        <v>DISTRIK II</v>
      </c>
      <c r="U4870" s="216"/>
      <c r="V4870" s="216"/>
      <c r="W4870" s="215"/>
      <c r="X4870" t="str">
        <f t="shared" si="240"/>
        <v xml:space="preserve"> II</v>
      </c>
    </row>
    <row r="4871" spans="2:24" ht="15.5" hidden="1" x14ac:dyDescent="0.35">
      <c r="B4871" s="115">
        <f t="shared" si="241"/>
        <v>70</v>
      </c>
      <c r="C4871" s="115" t="s">
        <v>2301</v>
      </c>
      <c r="D4871" s="185" t="s">
        <v>8074</v>
      </c>
      <c r="E4871" s="230"/>
      <c r="F4871" s="231"/>
      <c r="G4871" s="210">
        <v>2</v>
      </c>
      <c r="H4871" s="210"/>
      <c r="I4871" s="210">
        <v>2</v>
      </c>
      <c r="J4871" s="210"/>
      <c r="K4871" s="217">
        <v>45685</v>
      </c>
      <c r="L4871" s="217">
        <v>45685</v>
      </c>
      <c r="M4871" s="217">
        <v>45685</v>
      </c>
      <c r="N4871" s="115"/>
      <c r="O4871" s="115" t="s">
        <v>1392</v>
      </c>
      <c r="P4871" s="115">
        <f t="shared" si="237"/>
        <v>1</v>
      </c>
      <c r="Q4871" s="115">
        <f t="shared" si="238"/>
        <v>2025</v>
      </c>
      <c r="R4871" s="115"/>
      <c r="S4871" s="115" t="s">
        <v>1829</v>
      </c>
      <c r="T4871" s="115" t="str">
        <f>IFERROR(VLOOKUP(S4871,[1]LOKASI!$B$4:$D$19,2,0),"-")</f>
        <v>DISTRIK I</v>
      </c>
      <c r="U4871" s="216"/>
      <c r="V4871" s="216"/>
      <c r="W4871" s="215"/>
      <c r="X4871" t="str">
        <f t="shared" si="240"/>
        <v>K I</v>
      </c>
    </row>
    <row r="4872" spans="2:24" ht="31" hidden="1" x14ac:dyDescent="0.35">
      <c r="B4872" s="115">
        <f t="shared" si="241"/>
        <v>71</v>
      </c>
      <c r="C4872" s="115" t="s">
        <v>2301</v>
      </c>
      <c r="D4872" s="116" t="s">
        <v>8075</v>
      </c>
      <c r="E4872" s="230">
        <v>0</v>
      </c>
      <c r="F4872" s="231" t="s">
        <v>8076</v>
      </c>
      <c r="G4872" s="134">
        <v>1</v>
      </c>
      <c r="H4872" s="134"/>
      <c r="I4872" s="134">
        <v>1</v>
      </c>
      <c r="J4872" s="134"/>
      <c r="K4872" s="217">
        <v>45685</v>
      </c>
      <c r="L4872" s="217">
        <v>45685</v>
      </c>
      <c r="M4872" s="217">
        <v>45685</v>
      </c>
      <c r="N4872" s="115"/>
      <c r="O4872" s="115" t="s">
        <v>1282</v>
      </c>
      <c r="P4872" s="115">
        <f t="shared" si="237"/>
        <v>1</v>
      </c>
      <c r="Q4872" s="115">
        <f t="shared" si="238"/>
        <v>2025</v>
      </c>
      <c r="R4872" s="115"/>
      <c r="S4872" s="115" t="s">
        <v>1829</v>
      </c>
      <c r="T4872" s="115" t="str">
        <f>IFERROR(VLOOKUP(S4872,[1]LOKASI!$B$4:$D$19,2,0),"-")</f>
        <v>DISTRIK I</v>
      </c>
      <c r="U4872" s="216"/>
      <c r="V4872" s="216"/>
      <c r="W4872" s="215"/>
      <c r="X4872" t="str">
        <f t="shared" si="240"/>
        <v>K I</v>
      </c>
    </row>
    <row r="4873" spans="2:24" ht="46.5" hidden="1" x14ac:dyDescent="0.35">
      <c r="B4873" s="115">
        <f t="shared" si="241"/>
        <v>72</v>
      </c>
      <c r="C4873" s="115" t="s">
        <v>1755</v>
      </c>
      <c r="D4873" s="116" t="s">
        <v>8077</v>
      </c>
      <c r="E4873" s="230">
        <v>0.4375</v>
      </c>
      <c r="F4873" s="231">
        <v>0.47916666666666669</v>
      </c>
      <c r="G4873" s="134">
        <v>1</v>
      </c>
      <c r="H4873" s="134">
        <v>1</v>
      </c>
      <c r="I4873" s="134"/>
      <c r="J4873" s="134"/>
      <c r="K4873" s="217">
        <v>45685</v>
      </c>
      <c r="L4873" s="217">
        <v>45685</v>
      </c>
      <c r="M4873" s="217">
        <v>45685</v>
      </c>
      <c r="N4873" s="115"/>
      <c r="O4873" s="115" t="s">
        <v>1795</v>
      </c>
      <c r="P4873" s="115">
        <f t="shared" si="237"/>
        <v>1</v>
      </c>
      <c r="Q4873" s="115">
        <f t="shared" si="238"/>
        <v>2025</v>
      </c>
      <c r="R4873" s="115"/>
      <c r="S4873" s="115" t="s">
        <v>2059</v>
      </c>
      <c r="T4873" s="115" t="str">
        <f>IFERROR(VLOOKUP(S4873,[1]LOKASI!$B$4:$D$19,2,0),"-")</f>
        <v>DISTRIK II</v>
      </c>
      <c r="U4873" s="216"/>
      <c r="V4873" s="216"/>
      <c r="W4873" s="215"/>
      <c r="X4873" t="str">
        <f t="shared" si="240"/>
        <v xml:space="preserve"> II</v>
      </c>
    </row>
    <row r="4874" spans="2:24" ht="46.5" hidden="1" x14ac:dyDescent="0.35">
      <c r="B4874" s="115">
        <f t="shared" si="241"/>
        <v>73</v>
      </c>
      <c r="C4874" s="115" t="s">
        <v>1755</v>
      </c>
      <c r="D4874" s="185" t="s">
        <v>8078</v>
      </c>
      <c r="E4874" s="230"/>
      <c r="F4874" s="231"/>
      <c r="G4874" s="210"/>
      <c r="H4874" s="210"/>
      <c r="I4874" s="210"/>
      <c r="J4874" s="210"/>
      <c r="K4874" s="217">
        <v>45613</v>
      </c>
      <c r="L4874" s="217">
        <v>45613</v>
      </c>
      <c r="M4874" s="217">
        <v>45728</v>
      </c>
      <c r="N4874" s="115"/>
      <c r="O4874" s="115"/>
      <c r="P4874" s="115">
        <f t="shared" si="237"/>
        <v>3</v>
      </c>
      <c r="Q4874" s="115">
        <f t="shared" si="238"/>
        <v>2025</v>
      </c>
      <c r="R4874" s="115"/>
      <c r="S4874" s="115" t="str">
        <f>IF(C4874="TRUNKLINE",LEFT(O4874,14),IF(C4874="PIPING",LEFT(O4874,13),LEFT(O4874,3)))</f>
        <v/>
      </c>
      <c r="T4874" s="115" t="str">
        <f>IFERROR(VLOOKUP(S4874,[1]LOKASI!$B$4:$D$19,2,0),"-")</f>
        <v>-</v>
      </c>
      <c r="U4874" s="216"/>
      <c r="V4874" s="216"/>
      <c r="W4874" s="215"/>
    </row>
    <row r="4875" spans="2:24" ht="31" hidden="1" x14ac:dyDescent="0.35">
      <c r="B4875" s="115">
        <f t="shared" si="241"/>
        <v>74</v>
      </c>
      <c r="C4875" s="115" t="s">
        <v>1755</v>
      </c>
      <c r="D4875" s="185" t="s">
        <v>8079</v>
      </c>
      <c r="E4875" s="230">
        <v>0.4375</v>
      </c>
      <c r="F4875" s="231">
        <v>0.50624999999999998</v>
      </c>
      <c r="G4875" s="210">
        <v>1</v>
      </c>
      <c r="H4875" s="210"/>
      <c r="I4875" s="210">
        <v>1</v>
      </c>
      <c r="J4875" s="210"/>
      <c r="K4875" s="217">
        <v>45685</v>
      </c>
      <c r="L4875" s="217">
        <v>45685</v>
      </c>
      <c r="M4875" s="217">
        <v>45685</v>
      </c>
      <c r="N4875" s="115"/>
      <c r="O4875" s="115" t="s">
        <v>1681</v>
      </c>
      <c r="P4875" s="115">
        <f t="shared" si="237"/>
        <v>1</v>
      </c>
      <c r="Q4875" s="115">
        <f t="shared" si="238"/>
        <v>2025</v>
      </c>
      <c r="R4875" s="115"/>
      <c r="S4875" s="115" t="s">
        <v>1996</v>
      </c>
      <c r="T4875" s="115" t="str">
        <f>IFERROR(VLOOKUP(S4875,[1]LOKASI!$B$4:$D$19,2,0),"-")</f>
        <v>DISTRIK II</v>
      </c>
      <c r="U4875" s="216"/>
      <c r="V4875" s="216"/>
      <c r="W4875" s="215"/>
      <c r="X4875" t="str">
        <f t="shared" ref="X4875:X4938" si="242">RIGHT(T4875,3)</f>
        <v xml:space="preserve"> II</v>
      </c>
    </row>
    <row r="4876" spans="2:24" ht="31" hidden="1" x14ac:dyDescent="0.35">
      <c r="B4876" s="115">
        <f t="shared" si="241"/>
        <v>75</v>
      </c>
      <c r="C4876" s="115" t="s">
        <v>1755</v>
      </c>
      <c r="D4876" s="116" t="s">
        <v>8080</v>
      </c>
      <c r="E4876" s="230">
        <v>0.54166666666666663</v>
      </c>
      <c r="F4876" s="231">
        <v>0.6875</v>
      </c>
      <c r="G4876" s="134">
        <v>1</v>
      </c>
      <c r="H4876" s="134"/>
      <c r="I4876" s="134"/>
      <c r="J4876" s="134">
        <v>18</v>
      </c>
      <c r="K4876" s="217">
        <v>45685</v>
      </c>
      <c r="L4876" s="217">
        <v>45685</v>
      </c>
      <c r="M4876" s="217">
        <v>45685</v>
      </c>
      <c r="N4876" s="115"/>
      <c r="O4876" s="115" t="s">
        <v>1862</v>
      </c>
      <c r="P4876" s="115">
        <f t="shared" si="237"/>
        <v>1</v>
      </c>
      <c r="Q4876" s="115">
        <f t="shared" si="238"/>
        <v>2025</v>
      </c>
      <c r="R4876" s="115"/>
      <c r="S4876" s="115" t="s">
        <v>1906</v>
      </c>
      <c r="T4876" s="115" t="str">
        <f>IFERROR(VLOOKUP(S4876,[1]LOKASI!$B$4:$D$19,2,0),"-")</f>
        <v>DISTRIK II</v>
      </c>
      <c r="U4876" s="216"/>
      <c r="V4876" s="216"/>
      <c r="W4876" s="215"/>
      <c r="X4876" t="str">
        <f t="shared" si="242"/>
        <v xml:space="preserve"> II</v>
      </c>
    </row>
    <row r="4877" spans="2:24" ht="31" hidden="1" x14ac:dyDescent="0.35">
      <c r="B4877" s="115">
        <f t="shared" si="241"/>
        <v>76</v>
      </c>
      <c r="C4877" s="115" t="s">
        <v>1755</v>
      </c>
      <c r="D4877" s="116" t="s">
        <v>8081</v>
      </c>
      <c r="E4877" s="230">
        <v>0.59027777777777779</v>
      </c>
      <c r="F4877" s="231">
        <v>0.78472222222222221</v>
      </c>
      <c r="G4877" s="134">
        <v>1</v>
      </c>
      <c r="H4877" s="134"/>
      <c r="I4877" s="134"/>
      <c r="J4877" s="134">
        <v>24</v>
      </c>
      <c r="K4877" s="217">
        <v>45685</v>
      </c>
      <c r="L4877" s="217">
        <v>45685</v>
      </c>
      <c r="M4877" s="217">
        <v>45685</v>
      </c>
      <c r="N4877" s="115"/>
      <c r="O4877" s="115" t="s">
        <v>5166</v>
      </c>
      <c r="P4877" s="115">
        <f t="shared" ref="P4877:P4939" si="243">MONTH(M4877)</f>
        <v>1</v>
      </c>
      <c r="Q4877" s="115">
        <f t="shared" ref="Q4877:Q4939" si="244">YEAR(M4877)</f>
        <v>2025</v>
      </c>
      <c r="R4877" s="115"/>
      <c r="S4877" s="115" t="s">
        <v>1854</v>
      </c>
      <c r="T4877" s="115" t="str">
        <f>IFERROR(VLOOKUP(S4877,[1]LOKASI!$B$4:$D$19,2,0),"-")</f>
        <v>DISTRIK III</v>
      </c>
      <c r="U4877" s="216"/>
      <c r="V4877" s="216"/>
      <c r="W4877" s="215"/>
      <c r="X4877" t="str">
        <f t="shared" si="242"/>
        <v>III</v>
      </c>
    </row>
    <row r="4878" spans="2:24" ht="31" hidden="1" x14ac:dyDescent="0.35">
      <c r="B4878" s="115">
        <f t="shared" si="241"/>
        <v>77</v>
      </c>
      <c r="C4878" s="115" t="s">
        <v>1755</v>
      </c>
      <c r="D4878" s="116" t="s">
        <v>8082</v>
      </c>
      <c r="E4878" s="230"/>
      <c r="F4878" s="231"/>
      <c r="G4878" s="134">
        <v>1</v>
      </c>
      <c r="H4878" s="134"/>
      <c r="I4878" s="134"/>
      <c r="J4878" s="134">
        <v>180</v>
      </c>
      <c r="K4878" s="217">
        <v>45687</v>
      </c>
      <c r="L4878" s="217">
        <v>45687</v>
      </c>
      <c r="M4878" s="217">
        <v>45688</v>
      </c>
      <c r="N4878" s="115"/>
      <c r="O4878" s="115" t="s">
        <v>1795</v>
      </c>
      <c r="P4878" s="115">
        <f t="shared" si="243"/>
        <v>1</v>
      </c>
      <c r="Q4878" s="115">
        <f t="shared" si="244"/>
        <v>2025</v>
      </c>
      <c r="R4878" s="115"/>
      <c r="S4878" s="115" t="s">
        <v>2059</v>
      </c>
      <c r="T4878" s="115" t="str">
        <f>IFERROR(VLOOKUP(S4878,[1]LOKASI!$B$4:$D$19,2,0),"-")</f>
        <v>DISTRIK II</v>
      </c>
      <c r="U4878" s="216"/>
      <c r="V4878" s="216"/>
      <c r="W4878" s="215"/>
      <c r="X4878" t="str">
        <f t="shared" si="242"/>
        <v xml:space="preserve"> II</v>
      </c>
    </row>
    <row r="4879" spans="2:24" ht="31" hidden="1" x14ac:dyDescent="0.35">
      <c r="B4879" s="115">
        <f t="shared" si="241"/>
        <v>78</v>
      </c>
      <c r="C4879" s="115" t="s">
        <v>2301</v>
      </c>
      <c r="D4879" s="116" t="s">
        <v>8083</v>
      </c>
      <c r="E4879" s="230">
        <v>0.41666666666666669</v>
      </c>
      <c r="F4879" s="231">
        <v>0.45833333333333331</v>
      </c>
      <c r="G4879" s="134">
        <v>1</v>
      </c>
      <c r="H4879" s="134"/>
      <c r="I4879" s="134">
        <v>1</v>
      </c>
      <c r="J4879" s="134"/>
      <c r="K4879" s="217">
        <v>45687</v>
      </c>
      <c r="L4879" s="217">
        <v>45687</v>
      </c>
      <c r="M4879" s="217">
        <v>45687</v>
      </c>
      <c r="N4879" s="115"/>
      <c r="O4879" s="115" t="s">
        <v>8041</v>
      </c>
      <c r="P4879" s="115">
        <f t="shared" si="243"/>
        <v>1</v>
      </c>
      <c r="Q4879" s="115">
        <f t="shared" si="244"/>
        <v>2025</v>
      </c>
      <c r="R4879" s="115"/>
      <c r="S4879" s="115" t="s">
        <v>1854</v>
      </c>
      <c r="T4879" s="115" t="str">
        <f>IFERROR(VLOOKUP(S4879,[1]LOKASI!$B$4:$D$19,2,0),"-")</f>
        <v>DISTRIK III</v>
      </c>
      <c r="U4879" s="216"/>
      <c r="V4879" s="216"/>
      <c r="W4879" s="215"/>
      <c r="X4879" t="str">
        <f t="shared" si="242"/>
        <v>III</v>
      </c>
    </row>
    <row r="4880" spans="2:24" ht="31" hidden="1" x14ac:dyDescent="0.35">
      <c r="B4880" s="115">
        <f t="shared" si="241"/>
        <v>79</v>
      </c>
      <c r="C4880" s="115" t="s">
        <v>1755</v>
      </c>
      <c r="D4880" s="116" t="s">
        <v>8084</v>
      </c>
      <c r="E4880" s="230">
        <v>8.7083333333333339</v>
      </c>
      <c r="F4880" s="231">
        <v>0.52083333333333337</v>
      </c>
      <c r="G4880" s="134">
        <v>1</v>
      </c>
      <c r="H4880" s="134"/>
      <c r="I4880" s="134">
        <v>1</v>
      </c>
      <c r="J4880" s="134"/>
      <c r="K4880" s="217">
        <v>45689</v>
      </c>
      <c r="L4880" s="217">
        <v>45689</v>
      </c>
      <c r="M4880" s="217">
        <v>45689</v>
      </c>
      <c r="N4880" s="115"/>
      <c r="O4880" s="115" t="s">
        <v>1050</v>
      </c>
      <c r="P4880" s="115">
        <f t="shared" si="243"/>
        <v>2</v>
      </c>
      <c r="Q4880" s="115">
        <f t="shared" si="244"/>
        <v>2025</v>
      </c>
      <c r="R4880" s="115"/>
      <c r="S4880" s="115" t="s">
        <v>1842</v>
      </c>
      <c r="T4880" s="115" t="str">
        <f>IFERROR(VLOOKUP(S4880,[1]LOKASI!$B$4:$D$19,2,0),"-")</f>
        <v>DISTRIK I</v>
      </c>
      <c r="U4880" s="216"/>
      <c r="V4880" s="216"/>
      <c r="W4880" s="215"/>
      <c r="X4880" t="str">
        <f t="shared" si="242"/>
        <v>K I</v>
      </c>
    </row>
    <row r="4881" spans="2:24" ht="31" hidden="1" x14ac:dyDescent="0.35">
      <c r="B4881" s="115">
        <f t="shared" si="241"/>
        <v>80</v>
      </c>
      <c r="C4881" s="115" t="s">
        <v>1755</v>
      </c>
      <c r="D4881" s="116" t="s">
        <v>8085</v>
      </c>
      <c r="E4881" s="230">
        <v>0.41666666666666669</v>
      </c>
      <c r="F4881" s="231">
        <v>0.6875</v>
      </c>
      <c r="G4881" s="134">
        <v>1</v>
      </c>
      <c r="H4881" s="134"/>
      <c r="I4881" s="134"/>
      <c r="J4881" s="134">
        <v>72</v>
      </c>
      <c r="K4881" s="217">
        <v>45689</v>
      </c>
      <c r="L4881" s="217">
        <v>45689</v>
      </c>
      <c r="M4881" s="217">
        <v>45689</v>
      </c>
      <c r="N4881" s="115"/>
      <c r="O4881" s="115" t="s">
        <v>1795</v>
      </c>
      <c r="P4881" s="115">
        <f t="shared" si="243"/>
        <v>2</v>
      </c>
      <c r="Q4881" s="115">
        <f t="shared" si="244"/>
        <v>2025</v>
      </c>
      <c r="R4881" s="115"/>
      <c r="S4881" s="115" t="s">
        <v>2059</v>
      </c>
      <c r="T4881" s="115" t="str">
        <f>IFERROR(VLOOKUP(S4881,[1]LOKASI!$B$4:$D$19,2,0),"-")</f>
        <v>DISTRIK II</v>
      </c>
      <c r="U4881" s="216"/>
      <c r="V4881" s="216"/>
      <c r="W4881" s="215"/>
      <c r="X4881" t="str">
        <f t="shared" si="242"/>
        <v xml:space="preserve"> II</v>
      </c>
    </row>
    <row r="4882" spans="2:24" ht="31" hidden="1" x14ac:dyDescent="0.35">
      <c r="B4882" s="115">
        <f t="shared" si="241"/>
        <v>81</v>
      </c>
      <c r="C4882" s="115" t="s">
        <v>1755</v>
      </c>
      <c r="D4882" s="116" t="s">
        <v>8086</v>
      </c>
      <c r="E4882" s="230">
        <v>0.41666666666666669</v>
      </c>
      <c r="F4882" s="231">
        <v>0.625</v>
      </c>
      <c r="G4882" s="134">
        <v>1</v>
      </c>
      <c r="H4882" s="134"/>
      <c r="I4882" s="134"/>
      <c r="J4882" s="134">
        <v>24</v>
      </c>
      <c r="K4882" s="217">
        <v>45690</v>
      </c>
      <c r="L4882" s="217">
        <v>45690</v>
      </c>
      <c r="M4882" s="217">
        <v>45690</v>
      </c>
      <c r="N4882" s="115"/>
      <c r="O4882" s="115" t="s">
        <v>1775</v>
      </c>
      <c r="P4882" s="115">
        <f t="shared" si="243"/>
        <v>2</v>
      </c>
      <c r="Q4882" s="115">
        <f t="shared" si="244"/>
        <v>2025</v>
      </c>
      <c r="R4882" s="115"/>
      <c r="S4882" s="115" t="s">
        <v>2059</v>
      </c>
      <c r="T4882" s="115" t="str">
        <f>IFERROR(VLOOKUP(S4882,[1]LOKASI!$B$4:$D$19,2,0),"-")</f>
        <v>DISTRIK II</v>
      </c>
      <c r="U4882" s="216"/>
      <c r="V4882" s="216"/>
      <c r="W4882" s="215"/>
      <c r="X4882" t="str">
        <f t="shared" si="242"/>
        <v xml:space="preserve"> II</v>
      </c>
    </row>
    <row r="4883" spans="2:24" ht="46.5" hidden="1" x14ac:dyDescent="0.35">
      <c r="B4883" s="115">
        <f t="shared" si="241"/>
        <v>82</v>
      </c>
      <c r="C4883" s="115" t="s">
        <v>1755</v>
      </c>
      <c r="D4883" s="116" t="s">
        <v>8087</v>
      </c>
      <c r="E4883" s="230">
        <v>0.41666666666666669</v>
      </c>
      <c r="F4883" s="231">
        <v>0.66666666666666663</v>
      </c>
      <c r="G4883" s="134">
        <v>1</v>
      </c>
      <c r="H4883" s="134"/>
      <c r="I4883" s="134"/>
      <c r="J4883" s="134">
        <v>36</v>
      </c>
      <c r="K4883" s="217">
        <v>45690</v>
      </c>
      <c r="L4883" s="217">
        <v>45690</v>
      </c>
      <c r="M4883" s="217">
        <v>45691</v>
      </c>
      <c r="N4883" s="115"/>
      <c r="O4883" s="115" t="s">
        <v>1775</v>
      </c>
      <c r="P4883" s="115">
        <f t="shared" si="243"/>
        <v>2</v>
      </c>
      <c r="Q4883" s="115">
        <f t="shared" si="244"/>
        <v>2025</v>
      </c>
      <c r="R4883" s="115"/>
      <c r="S4883" s="115" t="s">
        <v>2059</v>
      </c>
      <c r="T4883" s="115" t="str">
        <f>IFERROR(VLOOKUP(S4883,[1]LOKASI!$B$4:$D$19,2,0),"-")</f>
        <v>DISTRIK II</v>
      </c>
      <c r="U4883" s="216"/>
      <c r="V4883" s="216"/>
      <c r="W4883" s="215"/>
      <c r="X4883" t="str">
        <f t="shared" si="242"/>
        <v xml:space="preserve"> II</v>
      </c>
    </row>
    <row r="4884" spans="2:24" ht="31" hidden="1" x14ac:dyDescent="0.35">
      <c r="B4884" s="115">
        <f t="shared" si="241"/>
        <v>83</v>
      </c>
      <c r="C4884" s="115" t="s">
        <v>1755</v>
      </c>
      <c r="D4884" s="116" t="s">
        <v>8088</v>
      </c>
      <c r="E4884" s="230">
        <v>0.41666666666666669</v>
      </c>
      <c r="F4884" s="231">
        <v>0.66666666666666663</v>
      </c>
      <c r="G4884" s="134">
        <v>1</v>
      </c>
      <c r="H4884" s="134"/>
      <c r="I4884" s="134"/>
      <c r="J4884" s="134">
        <v>48</v>
      </c>
      <c r="K4884" s="217">
        <v>45692</v>
      </c>
      <c r="L4884" s="217">
        <v>45692</v>
      </c>
      <c r="M4884" s="217">
        <v>45692</v>
      </c>
      <c r="N4884" s="115"/>
      <c r="O4884" s="115" t="s">
        <v>701</v>
      </c>
      <c r="P4884" s="115">
        <f t="shared" si="243"/>
        <v>2</v>
      </c>
      <c r="Q4884" s="115">
        <f t="shared" si="244"/>
        <v>2025</v>
      </c>
      <c r="R4884" s="115"/>
      <c r="S4884" s="115" t="s">
        <v>1842</v>
      </c>
      <c r="T4884" s="115" t="str">
        <f>IFERROR(VLOOKUP(S4884,[1]LOKASI!$B$4:$D$19,2,0),"-")</f>
        <v>DISTRIK I</v>
      </c>
      <c r="U4884" s="216"/>
      <c r="V4884" s="216"/>
      <c r="W4884" s="215"/>
      <c r="X4884" t="str">
        <f t="shared" si="242"/>
        <v>K I</v>
      </c>
    </row>
    <row r="4885" spans="2:24" ht="31" hidden="1" x14ac:dyDescent="0.35">
      <c r="B4885" s="115">
        <f t="shared" si="241"/>
        <v>84</v>
      </c>
      <c r="C4885" s="115" t="s">
        <v>3679</v>
      </c>
      <c r="D4885" s="116" t="s">
        <v>8089</v>
      </c>
      <c r="E4885" s="230">
        <v>0.375</v>
      </c>
      <c r="F4885" s="231">
        <v>0.4375</v>
      </c>
      <c r="G4885" s="134">
        <v>1</v>
      </c>
      <c r="H4885" s="134"/>
      <c r="I4885" s="134">
        <v>1</v>
      </c>
      <c r="J4885" s="134"/>
      <c r="K4885" s="217">
        <v>45692</v>
      </c>
      <c r="L4885" s="217">
        <v>45692</v>
      </c>
      <c r="M4885" s="217">
        <v>45692</v>
      </c>
      <c r="N4885" s="115"/>
      <c r="O4885" s="115" t="s">
        <v>3475</v>
      </c>
      <c r="P4885" s="115">
        <f t="shared" si="243"/>
        <v>2</v>
      </c>
      <c r="Q4885" s="115">
        <f t="shared" si="244"/>
        <v>2025</v>
      </c>
      <c r="R4885" s="115"/>
      <c r="S4885" s="115" t="s">
        <v>2059</v>
      </c>
      <c r="T4885" s="115" t="str">
        <f>IFERROR(VLOOKUP(S4885,[1]LOKASI!$B$4:$D$19,2,0),"-")</f>
        <v>DISTRIK II</v>
      </c>
      <c r="U4885" s="216"/>
      <c r="V4885" s="216"/>
      <c r="W4885" s="215"/>
      <c r="X4885" t="str">
        <f t="shared" si="242"/>
        <v xml:space="preserve"> II</v>
      </c>
    </row>
    <row r="4886" spans="2:24" ht="31" hidden="1" x14ac:dyDescent="0.35">
      <c r="B4886" s="115">
        <f t="shared" si="241"/>
        <v>85</v>
      </c>
      <c r="C4886" s="115" t="s">
        <v>1755</v>
      </c>
      <c r="D4886" s="116" t="s">
        <v>8090</v>
      </c>
      <c r="E4886" s="230">
        <v>0.45833333333333331</v>
      </c>
      <c r="F4886" s="231">
        <v>0.625</v>
      </c>
      <c r="G4886" s="134">
        <v>1</v>
      </c>
      <c r="H4886" s="134"/>
      <c r="I4886" s="134"/>
      <c r="J4886" s="134">
        <v>12</v>
      </c>
      <c r="K4886" s="217">
        <v>45692</v>
      </c>
      <c r="L4886" s="217">
        <v>45692</v>
      </c>
      <c r="M4886" s="217">
        <v>45692</v>
      </c>
      <c r="N4886" s="115"/>
      <c r="O4886" s="115" t="s">
        <v>1795</v>
      </c>
      <c r="P4886" s="115">
        <f t="shared" si="243"/>
        <v>2</v>
      </c>
      <c r="Q4886" s="115">
        <f t="shared" si="244"/>
        <v>2025</v>
      </c>
      <c r="R4886" s="115"/>
      <c r="S4886" s="115" t="s">
        <v>2059</v>
      </c>
      <c r="T4886" s="115" t="str">
        <f>IFERROR(VLOOKUP(S4886,[1]LOKASI!$B$4:$D$19,2,0),"-")</f>
        <v>DISTRIK II</v>
      </c>
      <c r="U4886" s="216"/>
      <c r="V4886" s="216"/>
      <c r="W4886" s="215"/>
      <c r="X4886" t="str">
        <f t="shared" si="242"/>
        <v xml:space="preserve"> II</v>
      </c>
    </row>
    <row r="4887" spans="2:24" ht="31" hidden="1" x14ac:dyDescent="0.35">
      <c r="B4887" s="115">
        <f t="shared" si="241"/>
        <v>86</v>
      </c>
      <c r="C4887" s="115" t="s">
        <v>2301</v>
      </c>
      <c r="D4887" s="116" t="s">
        <v>8091</v>
      </c>
      <c r="E4887" s="230">
        <v>0</v>
      </c>
      <c r="F4887" s="231">
        <v>0.64583333333333337</v>
      </c>
      <c r="G4887" s="134">
        <v>1</v>
      </c>
      <c r="H4887" s="134"/>
      <c r="I4887" s="134"/>
      <c r="J4887" s="134"/>
      <c r="K4887" s="217">
        <v>45692</v>
      </c>
      <c r="L4887" s="217">
        <v>45692</v>
      </c>
      <c r="M4887" s="217">
        <v>45692</v>
      </c>
      <c r="N4887" s="115"/>
      <c r="O4887" s="115" t="s">
        <v>1348</v>
      </c>
      <c r="P4887" s="115">
        <f t="shared" si="243"/>
        <v>2</v>
      </c>
      <c r="Q4887" s="115">
        <f t="shared" si="244"/>
        <v>2025</v>
      </c>
      <c r="R4887" s="115"/>
      <c r="S4887" s="115" t="s">
        <v>1854</v>
      </c>
      <c r="T4887" s="115" t="str">
        <f>IFERROR(VLOOKUP(S4887,[1]LOKASI!$B$4:$D$19,2,0),"-")</f>
        <v>DISTRIK III</v>
      </c>
      <c r="U4887" s="216"/>
      <c r="V4887" s="216"/>
      <c r="W4887" s="215"/>
      <c r="X4887" t="str">
        <f t="shared" si="242"/>
        <v>III</v>
      </c>
    </row>
    <row r="4888" spans="2:24" ht="31" hidden="1" x14ac:dyDescent="0.35">
      <c r="B4888" s="115">
        <f t="shared" si="241"/>
        <v>87</v>
      </c>
      <c r="C4888" s="115" t="s">
        <v>1755</v>
      </c>
      <c r="D4888" s="116" t="s">
        <v>8092</v>
      </c>
      <c r="E4888" s="230">
        <v>0.375</v>
      </c>
      <c r="F4888" s="231">
        <v>0.54166666666666663</v>
      </c>
      <c r="G4888" s="134"/>
      <c r="H4888" s="134"/>
      <c r="I4888" s="134"/>
      <c r="J4888" s="134">
        <v>180</v>
      </c>
      <c r="K4888" s="217">
        <v>45693</v>
      </c>
      <c r="L4888" s="217">
        <v>45693</v>
      </c>
      <c r="M4888" s="217">
        <v>45693</v>
      </c>
      <c r="N4888" s="115"/>
      <c r="O4888" s="115" t="s">
        <v>701</v>
      </c>
      <c r="P4888" s="115">
        <f t="shared" si="243"/>
        <v>2</v>
      </c>
      <c r="Q4888" s="115">
        <f t="shared" si="244"/>
        <v>2025</v>
      </c>
      <c r="R4888" s="115"/>
      <c r="S4888" s="115" t="s">
        <v>1842</v>
      </c>
      <c r="T4888" s="115" t="str">
        <f>IFERROR(VLOOKUP(S4888,[1]LOKASI!$B$4:$D$19,2,0),"-")</f>
        <v>DISTRIK I</v>
      </c>
      <c r="U4888" s="216"/>
      <c r="V4888" s="216"/>
      <c r="W4888" s="215"/>
      <c r="X4888" t="str">
        <f t="shared" si="242"/>
        <v>K I</v>
      </c>
    </row>
    <row r="4889" spans="2:24" ht="31" hidden="1" x14ac:dyDescent="0.35">
      <c r="B4889" s="115">
        <f t="shared" si="241"/>
        <v>88</v>
      </c>
      <c r="C4889" s="115" t="s">
        <v>1755</v>
      </c>
      <c r="D4889" s="116" t="s">
        <v>8093</v>
      </c>
      <c r="E4889" s="230">
        <v>0.58333333333333337</v>
      </c>
      <c r="F4889" s="231">
        <v>0.66666666666666663</v>
      </c>
      <c r="G4889" s="134">
        <v>1</v>
      </c>
      <c r="H4889" s="134"/>
      <c r="I4889" s="134">
        <v>1</v>
      </c>
      <c r="J4889" s="134"/>
      <c r="K4889" s="217">
        <v>45693</v>
      </c>
      <c r="L4889" s="217">
        <v>45693</v>
      </c>
      <c r="M4889" s="217">
        <v>45693</v>
      </c>
      <c r="N4889" s="115"/>
      <c r="O4889" s="115" t="s">
        <v>1040</v>
      </c>
      <c r="P4889" s="115">
        <f t="shared" si="243"/>
        <v>2</v>
      </c>
      <c r="Q4889" s="115">
        <f t="shared" si="244"/>
        <v>2025</v>
      </c>
      <c r="R4889" s="115"/>
      <c r="S4889" s="115" t="s">
        <v>1842</v>
      </c>
      <c r="T4889" s="115" t="str">
        <f>IFERROR(VLOOKUP(S4889,[1]LOKASI!$B$4:$D$19,2,0),"-")</f>
        <v>DISTRIK I</v>
      </c>
      <c r="U4889" s="216"/>
      <c r="V4889" s="216"/>
      <c r="W4889" s="215"/>
      <c r="X4889" t="str">
        <f t="shared" si="242"/>
        <v>K I</v>
      </c>
    </row>
    <row r="4890" spans="2:24" s="240" customFormat="1" ht="31" hidden="1" x14ac:dyDescent="0.35">
      <c r="B4890" s="115">
        <f t="shared" si="241"/>
        <v>89</v>
      </c>
      <c r="C4890" s="123" t="s">
        <v>2301</v>
      </c>
      <c r="D4890" s="128" t="s">
        <v>8094</v>
      </c>
      <c r="E4890" s="230">
        <v>0.41666666666666669</v>
      </c>
      <c r="F4890" s="231">
        <v>0.66666666666666663</v>
      </c>
      <c r="G4890" s="135">
        <v>4</v>
      </c>
      <c r="H4890" s="134"/>
      <c r="I4890" s="135">
        <v>3</v>
      </c>
      <c r="J4890" s="135"/>
      <c r="K4890" s="243">
        <v>45693</v>
      </c>
      <c r="L4890" s="243">
        <v>45693</v>
      </c>
      <c r="M4890" s="243">
        <v>45693</v>
      </c>
      <c r="N4890" s="115"/>
      <c r="O4890" s="123" t="s">
        <v>1540</v>
      </c>
      <c r="P4890" s="123">
        <f t="shared" si="243"/>
        <v>2</v>
      </c>
      <c r="Q4890" s="123">
        <f t="shared" si="244"/>
        <v>2025</v>
      </c>
      <c r="R4890" s="115"/>
      <c r="S4890" s="123" t="s">
        <v>1829</v>
      </c>
      <c r="T4890" s="115" t="str">
        <f>IFERROR(VLOOKUP(S4890,[1]LOKASI!$B$4:$D$19,2,0),"-")</f>
        <v>DISTRIK I</v>
      </c>
      <c r="U4890" s="244"/>
      <c r="V4890" s="244"/>
      <c r="W4890" s="245"/>
      <c r="X4890" t="str">
        <f t="shared" si="242"/>
        <v>K I</v>
      </c>
    </row>
    <row r="4891" spans="2:24" ht="31" hidden="1" x14ac:dyDescent="0.35">
      <c r="B4891" s="115">
        <f t="shared" si="241"/>
        <v>90</v>
      </c>
      <c r="C4891" s="115" t="s">
        <v>3679</v>
      </c>
      <c r="D4891" s="116" t="s">
        <v>8095</v>
      </c>
      <c r="E4891" s="230">
        <v>0.625</v>
      </c>
      <c r="F4891" s="231">
        <v>0.6875</v>
      </c>
      <c r="G4891" s="134">
        <v>1</v>
      </c>
      <c r="H4891" s="134">
        <v>1</v>
      </c>
      <c r="I4891" s="134"/>
      <c r="J4891" s="134"/>
      <c r="K4891" s="217">
        <v>45693</v>
      </c>
      <c r="L4891" s="217">
        <v>45693</v>
      </c>
      <c r="M4891" s="217">
        <v>45693</v>
      </c>
      <c r="N4891" s="115"/>
      <c r="O4891" s="115" t="s">
        <v>8096</v>
      </c>
      <c r="P4891" s="115">
        <f t="shared" si="243"/>
        <v>2</v>
      </c>
      <c r="Q4891" s="115">
        <f t="shared" si="244"/>
        <v>2025</v>
      </c>
      <c r="R4891" s="115"/>
      <c r="S4891" s="115" t="s">
        <v>2059</v>
      </c>
      <c r="T4891" s="115" t="str">
        <f>IFERROR(VLOOKUP(S4891,[1]LOKASI!$B$4:$D$19,2,0),"-")</f>
        <v>DISTRIK II</v>
      </c>
      <c r="U4891" s="216"/>
      <c r="V4891" s="216"/>
      <c r="W4891" s="215"/>
      <c r="X4891" t="str">
        <f t="shared" si="242"/>
        <v xml:space="preserve"> II</v>
      </c>
    </row>
    <row r="4892" spans="2:24" ht="46.5" hidden="1" x14ac:dyDescent="0.35">
      <c r="B4892" s="115">
        <f t="shared" si="241"/>
        <v>91</v>
      </c>
      <c r="C4892" s="115" t="s">
        <v>1755</v>
      </c>
      <c r="D4892" s="116" t="s">
        <v>8097</v>
      </c>
      <c r="E4892" s="230">
        <v>0.375</v>
      </c>
      <c r="F4892" s="231">
        <v>0.66666666666666663</v>
      </c>
      <c r="G4892" s="134">
        <v>1</v>
      </c>
      <c r="H4892" s="134"/>
      <c r="I4892" s="134"/>
      <c r="J4892" s="134">
        <v>36</v>
      </c>
      <c r="K4892" s="217">
        <v>45694</v>
      </c>
      <c r="L4892" s="217">
        <v>45694</v>
      </c>
      <c r="M4892" s="217">
        <v>45694</v>
      </c>
      <c r="N4892" s="115"/>
      <c r="O4892" s="115" t="s">
        <v>1795</v>
      </c>
      <c r="P4892" s="115">
        <f t="shared" si="243"/>
        <v>2</v>
      </c>
      <c r="Q4892" s="115">
        <f t="shared" si="244"/>
        <v>2025</v>
      </c>
      <c r="R4892" s="115"/>
      <c r="S4892" s="115" t="s">
        <v>2059</v>
      </c>
      <c r="T4892" s="115" t="str">
        <f>IFERROR(VLOOKUP(S4892,[1]LOKASI!$B$4:$D$19,2,0),"-")</f>
        <v>DISTRIK II</v>
      </c>
      <c r="U4892" s="216"/>
      <c r="V4892" s="216"/>
      <c r="W4892" s="215"/>
      <c r="X4892" t="str">
        <f t="shared" si="242"/>
        <v xml:space="preserve"> II</v>
      </c>
    </row>
    <row r="4893" spans="2:24" ht="31" hidden="1" x14ac:dyDescent="0.35">
      <c r="B4893" s="115">
        <f t="shared" si="241"/>
        <v>92</v>
      </c>
      <c r="C4893" s="115" t="s">
        <v>1755</v>
      </c>
      <c r="D4893" s="116" t="s">
        <v>8098</v>
      </c>
      <c r="E4893" s="230">
        <v>0.375</v>
      </c>
      <c r="F4893" s="231">
        <v>0.5</v>
      </c>
      <c r="G4893" s="134">
        <v>1</v>
      </c>
      <c r="H4893" s="134"/>
      <c r="I4893" s="134"/>
      <c r="J4893" s="134">
        <v>6</v>
      </c>
      <c r="K4893" s="217">
        <v>45696</v>
      </c>
      <c r="L4893" s="217">
        <v>45696</v>
      </c>
      <c r="M4893" s="217">
        <v>45696</v>
      </c>
      <c r="N4893" s="115"/>
      <c r="O4893" s="115" t="s">
        <v>1432</v>
      </c>
      <c r="P4893" s="115">
        <f t="shared" si="243"/>
        <v>2</v>
      </c>
      <c r="Q4893" s="115">
        <f t="shared" si="244"/>
        <v>2025</v>
      </c>
      <c r="R4893" s="115"/>
      <c r="S4893" s="115" t="s">
        <v>1829</v>
      </c>
      <c r="T4893" s="115" t="str">
        <f>IFERROR(VLOOKUP(S4893,[1]LOKASI!$B$4:$D$19,2,0),"-")</f>
        <v>DISTRIK I</v>
      </c>
      <c r="U4893" s="216"/>
      <c r="V4893" s="216"/>
      <c r="W4893" s="215"/>
      <c r="X4893" t="str">
        <f t="shared" si="242"/>
        <v>K I</v>
      </c>
    </row>
    <row r="4894" spans="2:24" ht="31" hidden="1" x14ac:dyDescent="0.35">
      <c r="B4894" s="115">
        <f t="shared" si="241"/>
        <v>93</v>
      </c>
      <c r="C4894" s="115" t="s">
        <v>1782</v>
      </c>
      <c r="D4894" s="116" t="s">
        <v>8099</v>
      </c>
      <c r="E4894" s="230">
        <v>0.47916666666666669</v>
      </c>
      <c r="F4894" s="231">
        <v>0.48958333333333331</v>
      </c>
      <c r="G4894" s="134">
        <v>1</v>
      </c>
      <c r="H4894" s="134"/>
      <c r="I4894" s="134">
        <v>1</v>
      </c>
      <c r="J4894" s="134"/>
      <c r="K4894" s="217">
        <v>45696</v>
      </c>
      <c r="L4894" s="217">
        <v>45696</v>
      </c>
      <c r="M4894" s="217">
        <v>45696</v>
      </c>
      <c r="N4894" s="115"/>
      <c r="O4894" s="115" t="s">
        <v>1362</v>
      </c>
      <c r="P4894" s="115">
        <f t="shared" si="243"/>
        <v>2</v>
      </c>
      <c r="Q4894" s="115">
        <f t="shared" si="244"/>
        <v>2025</v>
      </c>
      <c r="R4894" s="115"/>
      <c r="S4894" s="115" t="s">
        <v>1854</v>
      </c>
      <c r="T4894" s="115" t="str">
        <f>IFERROR(VLOOKUP(S4894,[1]LOKASI!$B$4:$D$19,2,0),"-")</f>
        <v>DISTRIK III</v>
      </c>
      <c r="U4894" s="216"/>
      <c r="V4894" s="216"/>
      <c r="W4894" s="215"/>
      <c r="X4894" t="str">
        <f t="shared" si="242"/>
        <v>III</v>
      </c>
    </row>
    <row r="4895" spans="2:24" ht="46.5" hidden="1" x14ac:dyDescent="0.35">
      <c r="B4895" s="115">
        <f t="shared" si="241"/>
        <v>94</v>
      </c>
      <c r="C4895" s="115" t="s">
        <v>1755</v>
      </c>
      <c r="D4895" s="116" t="s">
        <v>8100</v>
      </c>
      <c r="E4895" s="230">
        <v>0.5625</v>
      </c>
      <c r="F4895" s="231">
        <v>0.66666666666666663</v>
      </c>
      <c r="G4895" s="134">
        <v>1</v>
      </c>
      <c r="H4895" s="134"/>
      <c r="I4895" s="134"/>
      <c r="J4895" s="134">
        <v>12</v>
      </c>
      <c r="K4895" s="217">
        <v>45698</v>
      </c>
      <c r="L4895" s="217">
        <v>45698</v>
      </c>
      <c r="M4895" s="217">
        <v>45698</v>
      </c>
      <c r="N4895" s="115"/>
      <c r="O4895" s="115" t="s">
        <v>1775</v>
      </c>
      <c r="P4895" s="115">
        <f t="shared" si="243"/>
        <v>2</v>
      </c>
      <c r="Q4895" s="115">
        <f t="shared" si="244"/>
        <v>2025</v>
      </c>
      <c r="R4895" s="115"/>
      <c r="S4895" s="115" t="s">
        <v>2059</v>
      </c>
      <c r="T4895" s="115" t="str">
        <f>IFERROR(VLOOKUP(S4895,[1]LOKASI!$B$4:$D$19,2,0),"-")</f>
        <v>DISTRIK II</v>
      </c>
      <c r="U4895" s="216"/>
      <c r="V4895" s="216"/>
      <c r="W4895" s="215"/>
      <c r="X4895" t="str">
        <f t="shared" si="242"/>
        <v xml:space="preserve"> II</v>
      </c>
    </row>
    <row r="4896" spans="2:24" ht="46.5" hidden="1" x14ac:dyDescent="0.35">
      <c r="B4896" s="115">
        <f t="shared" si="241"/>
        <v>95</v>
      </c>
      <c r="C4896" s="115" t="s">
        <v>1755</v>
      </c>
      <c r="D4896" s="116" t="s">
        <v>8101</v>
      </c>
      <c r="E4896" s="230">
        <v>0.45833333333333331</v>
      </c>
      <c r="F4896" s="231">
        <v>0.63541666666666663</v>
      </c>
      <c r="G4896" s="134"/>
      <c r="H4896" s="134"/>
      <c r="I4896" s="134"/>
      <c r="J4896" s="134">
        <v>48</v>
      </c>
      <c r="K4896" s="217">
        <v>45698</v>
      </c>
      <c r="L4896" s="217">
        <v>45698</v>
      </c>
      <c r="M4896" s="217">
        <v>45698</v>
      </c>
      <c r="N4896" s="115"/>
      <c r="O4896" s="115" t="s">
        <v>7480</v>
      </c>
      <c r="P4896" s="115">
        <f t="shared" si="243"/>
        <v>2</v>
      </c>
      <c r="Q4896" s="115">
        <f t="shared" si="244"/>
        <v>2025</v>
      </c>
      <c r="R4896" s="115"/>
      <c r="S4896" s="115" t="s">
        <v>8102</v>
      </c>
      <c r="T4896" s="115" t="str">
        <f>IFERROR(VLOOKUP(S4896,[1]LOKASI!$B$4:$D$19,2,0),"-")</f>
        <v>DISTRIK III</v>
      </c>
      <c r="U4896" s="216"/>
      <c r="V4896" s="216"/>
      <c r="W4896" s="215"/>
      <c r="X4896" t="str">
        <f t="shared" si="242"/>
        <v>III</v>
      </c>
    </row>
    <row r="4897" spans="2:24" ht="46.5" hidden="1" x14ac:dyDescent="0.35">
      <c r="B4897" s="115">
        <f t="shared" si="241"/>
        <v>96</v>
      </c>
      <c r="C4897" s="115" t="s">
        <v>1755</v>
      </c>
      <c r="D4897" s="116" t="s">
        <v>8103</v>
      </c>
      <c r="E4897" s="230">
        <v>0.41666666666666669</v>
      </c>
      <c r="F4897" s="231">
        <v>0.70833333333333337</v>
      </c>
      <c r="G4897" s="134"/>
      <c r="H4897" s="134"/>
      <c r="I4897" s="134"/>
      <c r="J4897" s="134">
        <v>400</v>
      </c>
      <c r="K4897" s="217">
        <v>45699</v>
      </c>
      <c r="L4897" s="217">
        <v>45699</v>
      </c>
      <c r="M4897" s="217">
        <v>45699</v>
      </c>
      <c r="N4897" s="115"/>
      <c r="O4897" s="115" t="s">
        <v>1795</v>
      </c>
      <c r="P4897" s="115">
        <f t="shared" si="243"/>
        <v>2</v>
      </c>
      <c r="Q4897" s="115">
        <f t="shared" si="244"/>
        <v>2025</v>
      </c>
      <c r="R4897" s="115"/>
      <c r="S4897" s="115" t="s">
        <v>2059</v>
      </c>
      <c r="T4897" s="115" t="str">
        <f>IFERROR(VLOOKUP(S4897,[1]LOKASI!$B$4:$D$19,2,0),"-")</f>
        <v>DISTRIK II</v>
      </c>
      <c r="U4897" s="216"/>
      <c r="V4897" s="216"/>
      <c r="W4897" s="215"/>
      <c r="X4897" t="str">
        <f t="shared" si="242"/>
        <v xml:space="preserve"> II</v>
      </c>
    </row>
    <row r="4898" spans="2:24" ht="31" hidden="1" x14ac:dyDescent="0.35">
      <c r="B4898" s="115">
        <f t="shared" si="241"/>
        <v>97</v>
      </c>
      <c r="C4898" s="115" t="s">
        <v>1755</v>
      </c>
      <c r="D4898" s="116" t="s">
        <v>8104</v>
      </c>
      <c r="E4898" s="230">
        <v>0.45833333333333331</v>
      </c>
      <c r="F4898" s="231">
        <v>0.6875</v>
      </c>
      <c r="G4898" s="134">
        <v>1</v>
      </c>
      <c r="H4898" s="134"/>
      <c r="I4898" s="134"/>
      <c r="J4898" s="134">
        <v>20</v>
      </c>
      <c r="K4898" s="217">
        <v>45700</v>
      </c>
      <c r="L4898" s="217">
        <v>45700</v>
      </c>
      <c r="M4898" s="217">
        <v>45700</v>
      </c>
      <c r="N4898" s="115"/>
      <c r="O4898" s="115" t="s">
        <v>1795</v>
      </c>
      <c r="P4898" s="115">
        <f t="shared" si="243"/>
        <v>2</v>
      </c>
      <c r="Q4898" s="115">
        <f t="shared" si="244"/>
        <v>2025</v>
      </c>
      <c r="R4898" s="115"/>
      <c r="S4898" s="115" t="str">
        <f>IF(C4898="TRUNKLINE",LEFT(O4898,14),IF(C4898="PIPING",LEFT(O4898,13),LEFT(O4898,3)))</f>
        <v>TMT</v>
      </c>
      <c r="T4898" s="115" t="str">
        <f>IFERROR(VLOOKUP(S4898,[1]LOKASI!$B$4:$D$19,2,0),"-")</f>
        <v>DISTRIK II</v>
      </c>
      <c r="U4898" s="216"/>
      <c r="V4898" s="216"/>
      <c r="W4898" s="215"/>
      <c r="X4898" t="str">
        <f t="shared" si="242"/>
        <v xml:space="preserve"> II</v>
      </c>
    </row>
    <row r="4899" spans="2:24" ht="31" hidden="1" x14ac:dyDescent="0.35">
      <c r="B4899" s="115">
        <f t="shared" si="241"/>
        <v>98</v>
      </c>
      <c r="C4899" s="115" t="s">
        <v>2301</v>
      </c>
      <c r="D4899" s="116" t="s">
        <v>8105</v>
      </c>
      <c r="E4899" s="230">
        <v>0.375</v>
      </c>
      <c r="F4899" s="231">
        <v>0.625</v>
      </c>
      <c r="G4899" s="134"/>
      <c r="H4899" s="134"/>
      <c r="I4899" s="134"/>
      <c r="J4899" s="134"/>
      <c r="K4899" s="217">
        <v>45701</v>
      </c>
      <c r="L4899" s="217">
        <v>45701</v>
      </c>
      <c r="M4899" s="217">
        <v>45701</v>
      </c>
      <c r="N4899" s="115"/>
      <c r="O4899" s="115" t="s">
        <v>1535</v>
      </c>
      <c r="P4899" s="115">
        <f t="shared" si="243"/>
        <v>2</v>
      </c>
      <c r="Q4899" s="115">
        <f t="shared" si="244"/>
        <v>2025</v>
      </c>
      <c r="R4899" s="115"/>
      <c r="S4899" s="115" t="s">
        <v>1842</v>
      </c>
      <c r="T4899" s="115" t="str">
        <f>IFERROR(VLOOKUP(S4899,[1]LOKASI!$B$4:$D$19,2,0),"-")</f>
        <v>DISTRIK I</v>
      </c>
      <c r="U4899" s="216"/>
      <c r="V4899" s="216"/>
      <c r="W4899" s="215"/>
      <c r="X4899" t="str">
        <f t="shared" si="242"/>
        <v>K I</v>
      </c>
    </row>
    <row r="4900" spans="2:24" ht="46.5" hidden="1" x14ac:dyDescent="0.35">
      <c r="B4900" s="115">
        <f t="shared" si="241"/>
        <v>99</v>
      </c>
      <c r="C4900" s="115" t="s">
        <v>1300</v>
      </c>
      <c r="D4900" s="116" t="s">
        <v>8106</v>
      </c>
      <c r="E4900" s="230">
        <v>0.45833333333333331</v>
      </c>
      <c r="F4900" s="231">
        <v>0.5</v>
      </c>
      <c r="G4900" s="134">
        <v>1</v>
      </c>
      <c r="H4900" s="134"/>
      <c r="I4900" s="134">
        <v>1</v>
      </c>
      <c r="J4900" s="134"/>
      <c r="K4900" s="217">
        <v>45701</v>
      </c>
      <c r="L4900" s="217">
        <v>45701</v>
      </c>
      <c r="M4900" s="217">
        <v>45701</v>
      </c>
      <c r="N4900" s="115"/>
      <c r="O4900" s="115" t="s">
        <v>7805</v>
      </c>
      <c r="P4900" s="115">
        <f t="shared" si="243"/>
        <v>2</v>
      </c>
      <c r="Q4900" s="115">
        <f t="shared" si="244"/>
        <v>2025</v>
      </c>
      <c r="R4900" s="115"/>
      <c r="S4900" s="115" t="s">
        <v>1996</v>
      </c>
      <c r="T4900" s="115" t="str">
        <f>IFERROR(VLOOKUP(S4900,[1]LOKASI!$B$4:$D$19,2,0),"-")</f>
        <v>DISTRIK II</v>
      </c>
      <c r="U4900" s="216"/>
      <c r="V4900" s="216"/>
      <c r="W4900" s="215"/>
      <c r="X4900" t="str">
        <f t="shared" si="242"/>
        <v xml:space="preserve"> II</v>
      </c>
    </row>
    <row r="4901" spans="2:24" ht="46.5" hidden="1" x14ac:dyDescent="0.35">
      <c r="B4901" s="115">
        <f t="shared" si="241"/>
        <v>100</v>
      </c>
      <c r="C4901" s="115" t="s">
        <v>1755</v>
      </c>
      <c r="D4901" s="116" t="s">
        <v>8107</v>
      </c>
      <c r="E4901" s="230">
        <v>0.58333333333333337</v>
      </c>
      <c r="F4901" s="231">
        <v>0.70833333333333337</v>
      </c>
      <c r="G4901" s="134">
        <v>1</v>
      </c>
      <c r="H4901" s="134">
        <v>1</v>
      </c>
      <c r="I4901" s="134"/>
      <c r="J4901" s="134"/>
      <c r="K4901" s="217">
        <v>45702</v>
      </c>
      <c r="L4901" s="217">
        <v>45702</v>
      </c>
      <c r="M4901" s="217">
        <v>45702</v>
      </c>
      <c r="N4901" s="115"/>
      <c r="O4901" s="115" t="s">
        <v>1431</v>
      </c>
      <c r="P4901" s="115">
        <f t="shared" si="243"/>
        <v>2</v>
      </c>
      <c r="Q4901" s="115">
        <f t="shared" si="244"/>
        <v>2025</v>
      </c>
      <c r="R4901" s="115"/>
      <c r="S4901" s="115" t="s">
        <v>1829</v>
      </c>
      <c r="T4901" s="115" t="str">
        <f>IFERROR(VLOOKUP(S4901,[1]LOKASI!$B$4:$D$19,2,0),"-")</f>
        <v>DISTRIK I</v>
      </c>
      <c r="U4901" s="216"/>
      <c r="V4901" s="216"/>
      <c r="W4901" s="215"/>
      <c r="X4901" t="str">
        <f t="shared" si="242"/>
        <v>K I</v>
      </c>
    </row>
    <row r="4902" spans="2:24" ht="31" hidden="1" x14ac:dyDescent="0.35">
      <c r="B4902" s="115">
        <f t="shared" si="241"/>
        <v>101</v>
      </c>
      <c r="C4902" s="115" t="s">
        <v>1755</v>
      </c>
      <c r="D4902" s="116" t="s">
        <v>8108</v>
      </c>
      <c r="E4902" s="230">
        <v>0.42291666666666666</v>
      </c>
      <c r="F4902" s="231">
        <v>0.625</v>
      </c>
      <c r="G4902" s="134">
        <v>1</v>
      </c>
      <c r="H4902" s="134"/>
      <c r="I4902" s="134"/>
      <c r="J4902" s="134">
        <v>12</v>
      </c>
      <c r="K4902" s="217">
        <v>45702</v>
      </c>
      <c r="L4902" s="217">
        <v>45702</v>
      </c>
      <c r="M4902" s="217">
        <v>45702</v>
      </c>
      <c r="N4902" s="115"/>
      <c r="O4902" s="115" t="s">
        <v>1686</v>
      </c>
      <c r="P4902" s="115">
        <f t="shared" si="243"/>
        <v>2</v>
      </c>
      <c r="Q4902" s="115">
        <f t="shared" si="244"/>
        <v>2025</v>
      </c>
      <c r="R4902" s="115"/>
      <c r="S4902" s="115" t="s">
        <v>1996</v>
      </c>
      <c r="T4902" s="115" t="str">
        <f>IFERROR(VLOOKUP(S4902,[1]LOKASI!$B$4:$D$19,2,0),"-")</f>
        <v>DISTRIK II</v>
      </c>
      <c r="U4902" s="216"/>
      <c r="V4902" s="216"/>
      <c r="W4902" s="215"/>
      <c r="X4902" t="str">
        <f t="shared" si="242"/>
        <v xml:space="preserve"> II</v>
      </c>
    </row>
    <row r="4903" spans="2:24" ht="31" hidden="1" x14ac:dyDescent="0.35">
      <c r="B4903" s="115">
        <f t="shared" si="241"/>
        <v>102</v>
      </c>
      <c r="C4903" s="115" t="s">
        <v>1755</v>
      </c>
      <c r="D4903" s="116" t="s">
        <v>8109</v>
      </c>
      <c r="E4903" s="230">
        <v>0.54166666666666663</v>
      </c>
      <c r="F4903" s="231">
        <v>0.70833333333333337</v>
      </c>
      <c r="G4903" s="134">
        <v>1</v>
      </c>
      <c r="H4903" s="134"/>
      <c r="I4903" s="134"/>
      <c r="J4903" s="134">
        <v>24</v>
      </c>
      <c r="K4903" s="217">
        <v>45703</v>
      </c>
      <c r="L4903" s="217">
        <v>45703</v>
      </c>
      <c r="M4903" s="217">
        <v>45703</v>
      </c>
      <c r="N4903" s="115"/>
      <c r="O4903" s="115" t="s">
        <v>1431</v>
      </c>
      <c r="P4903" s="115">
        <f t="shared" si="243"/>
        <v>2</v>
      </c>
      <c r="Q4903" s="115">
        <f t="shared" si="244"/>
        <v>2025</v>
      </c>
      <c r="R4903" s="115"/>
      <c r="S4903" s="115" t="s">
        <v>1829</v>
      </c>
      <c r="T4903" s="115" t="str">
        <f>IFERROR(VLOOKUP(S4903,[1]LOKASI!$B$4:$D$19,2,0),"-")</f>
        <v>DISTRIK I</v>
      </c>
      <c r="U4903" s="216"/>
      <c r="V4903" s="216"/>
      <c r="W4903" s="215"/>
      <c r="X4903" t="str">
        <f t="shared" si="242"/>
        <v>K I</v>
      </c>
    </row>
    <row r="4904" spans="2:24" ht="31" hidden="1" x14ac:dyDescent="0.35">
      <c r="B4904" s="115">
        <f t="shared" si="241"/>
        <v>103</v>
      </c>
      <c r="C4904" s="115" t="s">
        <v>1755</v>
      </c>
      <c r="D4904" s="116" t="s">
        <v>7553</v>
      </c>
      <c r="E4904" s="230">
        <v>0.41666666666666669</v>
      </c>
      <c r="F4904" s="231">
        <v>0.5</v>
      </c>
      <c r="G4904" s="134">
        <v>1</v>
      </c>
      <c r="H4904" s="134"/>
      <c r="I4904" s="134">
        <v>1</v>
      </c>
      <c r="J4904" s="134"/>
      <c r="K4904" s="217">
        <v>45703</v>
      </c>
      <c r="L4904" s="217">
        <v>45703</v>
      </c>
      <c r="M4904" s="217">
        <v>45703</v>
      </c>
      <c r="N4904" s="115"/>
      <c r="O4904" s="115" t="s">
        <v>1131</v>
      </c>
      <c r="P4904" s="115">
        <f t="shared" si="243"/>
        <v>2</v>
      </c>
      <c r="Q4904" s="115">
        <f t="shared" si="244"/>
        <v>2025</v>
      </c>
      <c r="R4904" s="115"/>
      <c r="S4904" s="115" t="s">
        <v>1842</v>
      </c>
      <c r="T4904" s="115" t="str">
        <f>IFERROR(VLOOKUP(S4904,[1]LOKASI!$B$4:$D$19,2,0),"-")</f>
        <v>DISTRIK I</v>
      </c>
      <c r="U4904" s="216"/>
      <c r="V4904" s="216"/>
      <c r="W4904" s="215"/>
      <c r="X4904" t="str">
        <f t="shared" si="242"/>
        <v>K I</v>
      </c>
    </row>
    <row r="4905" spans="2:24" ht="31" hidden="1" x14ac:dyDescent="0.35">
      <c r="B4905" s="115">
        <f t="shared" si="241"/>
        <v>104</v>
      </c>
      <c r="C4905" s="115" t="s">
        <v>2301</v>
      </c>
      <c r="D4905" s="116" t="s">
        <v>8110</v>
      </c>
      <c r="E4905" s="230">
        <v>0.54791666666666672</v>
      </c>
      <c r="F4905" s="231">
        <v>0.70833333333333337</v>
      </c>
      <c r="G4905" s="134">
        <v>1</v>
      </c>
      <c r="H4905" s="134">
        <v>1</v>
      </c>
      <c r="I4905" s="134"/>
      <c r="J4905" s="134"/>
      <c r="K4905" s="217">
        <v>45703</v>
      </c>
      <c r="L4905" s="217">
        <v>45703</v>
      </c>
      <c r="M4905" s="217">
        <v>45703</v>
      </c>
      <c r="N4905" s="115"/>
      <c r="O4905" s="115" t="s">
        <v>1258</v>
      </c>
      <c r="P4905" s="115">
        <f t="shared" si="243"/>
        <v>2</v>
      </c>
      <c r="Q4905" s="115">
        <f t="shared" si="244"/>
        <v>2025</v>
      </c>
      <c r="R4905" s="115"/>
      <c r="S4905" s="115" t="s">
        <v>1906</v>
      </c>
      <c r="T4905" s="115" t="str">
        <f>IFERROR(VLOOKUP(S4905,[1]LOKASI!$B$4:$D$19,2,0),"-")</f>
        <v>DISTRIK II</v>
      </c>
      <c r="U4905" s="216"/>
      <c r="V4905" s="216"/>
      <c r="W4905" s="215"/>
      <c r="X4905" t="str">
        <f t="shared" si="242"/>
        <v xml:space="preserve"> II</v>
      </c>
    </row>
    <row r="4906" spans="2:24" ht="46.5" hidden="1" x14ac:dyDescent="0.35">
      <c r="B4906" s="115">
        <f t="shared" si="241"/>
        <v>105</v>
      </c>
      <c r="C4906" s="123" t="s">
        <v>2301</v>
      </c>
      <c r="D4906" s="128" t="s">
        <v>8111</v>
      </c>
      <c r="E4906" s="230">
        <v>0.41666666666666669</v>
      </c>
      <c r="F4906" s="231">
        <v>0.70833333333333337</v>
      </c>
      <c r="G4906" s="135">
        <v>1</v>
      </c>
      <c r="H4906" s="134"/>
      <c r="I4906" s="135">
        <v>1</v>
      </c>
      <c r="J4906" s="135"/>
      <c r="K4906" s="243">
        <v>45703</v>
      </c>
      <c r="L4906" s="243">
        <v>45703</v>
      </c>
      <c r="M4906" s="243">
        <v>45703</v>
      </c>
      <c r="N4906" s="115"/>
      <c r="O4906" s="123" t="s">
        <v>1348</v>
      </c>
      <c r="P4906" s="123">
        <f t="shared" si="243"/>
        <v>2</v>
      </c>
      <c r="Q4906" s="123">
        <f t="shared" si="244"/>
        <v>2025</v>
      </c>
      <c r="R4906" s="115"/>
      <c r="S4906" s="123" t="s">
        <v>1854</v>
      </c>
      <c r="T4906" s="115" t="str">
        <f>IFERROR(VLOOKUP(S4906,[1]LOKASI!$B$4:$D$19,2,0),"-")</f>
        <v>DISTRIK III</v>
      </c>
      <c r="U4906" s="244"/>
      <c r="V4906" s="244"/>
      <c r="W4906" s="245"/>
      <c r="X4906" t="str">
        <f t="shared" si="242"/>
        <v>III</v>
      </c>
    </row>
    <row r="4907" spans="2:24" ht="31" hidden="1" x14ac:dyDescent="0.35">
      <c r="B4907" s="115">
        <f t="shared" si="241"/>
        <v>106</v>
      </c>
      <c r="C4907" s="115" t="s">
        <v>1755</v>
      </c>
      <c r="D4907" s="116" t="s">
        <v>8112</v>
      </c>
      <c r="E4907" s="230">
        <v>0.54166666666666663</v>
      </c>
      <c r="F4907" s="231">
        <v>0.66666666666666663</v>
      </c>
      <c r="G4907" s="134">
        <v>3</v>
      </c>
      <c r="H4907" s="134"/>
      <c r="I4907" s="134">
        <v>3</v>
      </c>
      <c r="J4907" s="134"/>
      <c r="K4907" s="217">
        <v>45704</v>
      </c>
      <c r="L4907" s="217">
        <v>45704</v>
      </c>
      <c r="M4907" s="217">
        <v>45704</v>
      </c>
      <c r="N4907" s="115"/>
      <c r="O4907" s="115" t="s">
        <v>8113</v>
      </c>
      <c r="P4907" s="115">
        <f t="shared" si="243"/>
        <v>2</v>
      </c>
      <c r="Q4907" s="115">
        <f t="shared" si="244"/>
        <v>2025</v>
      </c>
      <c r="R4907" s="115"/>
      <c r="S4907" s="115" t="s">
        <v>1829</v>
      </c>
      <c r="T4907" s="115" t="str">
        <f>IFERROR(VLOOKUP(S4907,[1]LOKASI!$B$4:$D$19,2,0),"-")</f>
        <v>DISTRIK I</v>
      </c>
      <c r="U4907" s="216"/>
      <c r="V4907" s="216"/>
      <c r="W4907" s="215"/>
      <c r="X4907" t="str">
        <f t="shared" si="242"/>
        <v>K I</v>
      </c>
    </row>
    <row r="4908" spans="2:24" ht="31" hidden="1" x14ac:dyDescent="0.35">
      <c r="B4908" s="115">
        <f t="shared" si="241"/>
        <v>107</v>
      </c>
      <c r="C4908" s="115" t="s">
        <v>1755</v>
      </c>
      <c r="D4908" s="127" t="s">
        <v>8114</v>
      </c>
      <c r="E4908" s="230">
        <v>0.375</v>
      </c>
      <c r="F4908" s="231">
        <v>0.5625</v>
      </c>
      <c r="G4908" s="134">
        <v>1</v>
      </c>
      <c r="H4908" s="134"/>
      <c r="I4908" s="134">
        <v>1</v>
      </c>
      <c r="J4908" s="134"/>
      <c r="K4908" s="217">
        <v>45705</v>
      </c>
      <c r="L4908" s="217">
        <v>45705</v>
      </c>
      <c r="M4908" s="217">
        <v>45705</v>
      </c>
      <c r="N4908" s="115"/>
      <c r="O4908" s="115" t="s">
        <v>200</v>
      </c>
      <c r="P4908" s="115">
        <f t="shared" si="243"/>
        <v>2</v>
      </c>
      <c r="Q4908" s="115">
        <f t="shared" si="244"/>
        <v>2025</v>
      </c>
      <c r="R4908" s="115"/>
      <c r="S4908" s="115" t="s">
        <v>1842</v>
      </c>
      <c r="T4908" s="115" t="str">
        <f>IFERROR(VLOOKUP(S4908,[1]LOKASI!$B$4:$D$19,2,0),"-")</f>
        <v>DISTRIK I</v>
      </c>
      <c r="U4908" s="216"/>
      <c r="V4908" s="216"/>
      <c r="W4908" s="215"/>
      <c r="X4908" t="str">
        <f t="shared" si="242"/>
        <v>K I</v>
      </c>
    </row>
    <row r="4909" spans="2:24" ht="31" hidden="1" x14ac:dyDescent="0.35">
      <c r="B4909" s="115">
        <f t="shared" si="241"/>
        <v>108</v>
      </c>
      <c r="C4909" s="115" t="s">
        <v>1755</v>
      </c>
      <c r="D4909" s="127" t="s">
        <v>8115</v>
      </c>
      <c r="E4909" s="230">
        <v>0.58333333333333337</v>
      </c>
      <c r="F4909" s="231">
        <v>0.75</v>
      </c>
      <c r="G4909" s="134">
        <v>1</v>
      </c>
      <c r="H4909" s="134"/>
      <c r="I4909" s="134"/>
      <c r="J4909" s="134">
        <v>24</v>
      </c>
      <c r="K4909" s="217">
        <v>45705</v>
      </c>
      <c r="L4909" s="217">
        <v>45705</v>
      </c>
      <c r="M4909" s="217">
        <v>45705</v>
      </c>
      <c r="N4909" s="115"/>
      <c r="O4909" s="115" t="s">
        <v>655</v>
      </c>
      <c r="P4909" s="115">
        <f t="shared" si="243"/>
        <v>2</v>
      </c>
      <c r="Q4909" s="115">
        <f t="shared" si="244"/>
        <v>2025</v>
      </c>
      <c r="R4909" s="115"/>
      <c r="S4909" s="115" t="s">
        <v>1842</v>
      </c>
      <c r="T4909" s="115" t="str">
        <f>IFERROR(VLOOKUP(S4909,[1]LOKASI!$B$4:$D$19,2,0),"-")</f>
        <v>DISTRIK I</v>
      </c>
      <c r="U4909" s="216"/>
      <c r="V4909" s="216"/>
      <c r="W4909" s="215"/>
      <c r="X4909" t="str">
        <f t="shared" si="242"/>
        <v>K I</v>
      </c>
    </row>
    <row r="4910" spans="2:24" ht="31" hidden="1" x14ac:dyDescent="0.35">
      <c r="B4910" s="115">
        <f t="shared" si="241"/>
        <v>109</v>
      </c>
      <c r="C4910" s="115" t="s">
        <v>1755</v>
      </c>
      <c r="D4910" s="127" t="s">
        <v>8116</v>
      </c>
      <c r="E4910" s="230">
        <v>0.54166666666666663</v>
      </c>
      <c r="F4910" s="231">
        <v>0.66666666666666663</v>
      </c>
      <c r="G4910" s="134">
        <v>1</v>
      </c>
      <c r="H4910" s="134"/>
      <c r="I4910" s="134"/>
      <c r="J4910" s="134">
        <v>12</v>
      </c>
      <c r="K4910" s="217">
        <v>45705</v>
      </c>
      <c r="L4910" s="217">
        <v>45705</v>
      </c>
      <c r="M4910" s="217">
        <v>45705</v>
      </c>
      <c r="N4910" s="115"/>
      <c r="O4910" s="115" t="s">
        <v>1686</v>
      </c>
      <c r="P4910" s="115">
        <f t="shared" si="243"/>
        <v>2</v>
      </c>
      <c r="Q4910" s="115">
        <f t="shared" si="244"/>
        <v>2025</v>
      </c>
      <c r="R4910" s="115"/>
      <c r="S4910" s="115" t="s">
        <v>1996</v>
      </c>
      <c r="T4910" s="115" t="str">
        <f>IFERROR(VLOOKUP(S4910,[1]LOKASI!$B$4:$D$19,2,0),"-")</f>
        <v>DISTRIK II</v>
      </c>
      <c r="U4910" s="216"/>
      <c r="V4910" s="216"/>
      <c r="W4910" s="215"/>
      <c r="X4910" t="str">
        <f t="shared" si="242"/>
        <v xml:space="preserve"> II</v>
      </c>
    </row>
    <row r="4911" spans="2:24" ht="46.5" hidden="1" x14ac:dyDescent="0.35">
      <c r="B4911" s="115">
        <f t="shared" si="241"/>
        <v>110</v>
      </c>
      <c r="C4911" s="115" t="s">
        <v>2301</v>
      </c>
      <c r="D4911" s="127" t="s">
        <v>8117</v>
      </c>
      <c r="E4911" s="230">
        <v>0.4236111111111111</v>
      </c>
      <c r="F4911" s="231">
        <v>0.72916666666666663</v>
      </c>
      <c r="G4911" s="134"/>
      <c r="H4911" s="134"/>
      <c r="I4911" s="134"/>
      <c r="J4911" s="134">
        <v>12</v>
      </c>
      <c r="K4911" s="217">
        <v>45705</v>
      </c>
      <c r="L4911" s="217">
        <v>45705</v>
      </c>
      <c r="M4911" s="217">
        <v>45705</v>
      </c>
      <c r="N4911" s="115"/>
      <c r="O4911" s="115" t="s">
        <v>1308</v>
      </c>
      <c r="P4911" s="115">
        <f t="shared" si="243"/>
        <v>2</v>
      </c>
      <c r="Q4911" s="115">
        <f t="shared" si="244"/>
        <v>2025</v>
      </c>
      <c r="R4911" s="115"/>
      <c r="S4911" s="115" t="s">
        <v>5397</v>
      </c>
      <c r="T4911" s="115" t="str">
        <f>IFERROR(VLOOKUP(S4911,[1]LOKASI!$B$4:$D$19,2,0),"-")</f>
        <v>DISTRIK III</v>
      </c>
      <c r="U4911" s="216"/>
      <c r="V4911" s="216"/>
      <c r="W4911" s="215"/>
      <c r="X4911" t="str">
        <f t="shared" si="242"/>
        <v>III</v>
      </c>
    </row>
    <row r="4912" spans="2:24" ht="15.5" hidden="1" x14ac:dyDescent="0.35">
      <c r="B4912" s="115">
        <f t="shared" si="241"/>
        <v>111</v>
      </c>
      <c r="C4912" s="115" t="s">
        <v>1755</v>
      </c>
      <c r="D4912" s="116" t="s">
        <v>8118</v>
      </c>
      <c r="E4912" s="230"/>
      <c r="F4912" s="231"/>
      <c r="G4912" s="134">
        <v>1</v>
      </c>
      <c r="H4912" s="134"/>
      <c r="I4912" s="134"/>
      <c r="J4912" s="134"/>
      <c r="K4912" s="217">
        <v>45692</v>
      </c>
      <c r="L4912" s="217">
        <v>45692</v>
      </c>
      <c r="M4912" s="217">
        <v>45706</v>
      </c>
      <c r="N4912" s="115"/>
      <c r="O4912" s="115" t="s">
        <v>1152</v>
      </c>
      <c r="P4912" s="115">
        <f t="shared" si="243"/>
        <v>2</v>
      </c>
      <c r="Q4912" s="115">
        <f t="shared" si="244"/>
        <v>2025</v>
      </c>
      <c r="R4912" s="115"/>
      <c r="S4912" s="115" t="s">
        <v>1842</v>
      </c>
      <c r="T4912" s="115" t="str">
        <f>IFERROR(VLOOKUP(S4912,[1]LOKASI!$B$4:$D$19,2,0),"-")</f>
        <v>DISTRIK I</v>
      </c>
      <c r="U4912" s="216"/>
      <c r="V4912" s="216"/>
      <c r="W4912" s="215"/>
      <c r="X4912" t="str">
        <f t="shared" si="242"/>
        <v>K I</v>
      </c>
    </row>
    <row r="4913" spans="2:24" ht="15.5" hidden="1" x14ac:dyDescent="0.35">
      <c r="B4913" s="115">
        <f t="shared" si="241"/>
        <v>112</v>
      </c>
      <c r="C4913" s="115" t="s">
        <v>1755</v>
      </c>
      <c r="D4913" s="127" t="s">
        <v>8119</v>
      </c>
      <c r="E4913" s="230">
        <v>0.54166666666666663</v>
      </c>
      <c r="F4913" s="231">
        <v>0.6875</v>
      </c>
      <c r="G4913" s="134">
        <v>1</v>
      </c>
      <c r="H4913" s="134"/>
      <c r="I4913" s="134"/>
      <c r="J4913" s="134"/>
      <c r="K4913" s="217">
        <v>45706</v>
      </c>
      <c r="L4913" s="217">
        <v>45706</v>
      </c>
      <c r="M4913" s="217">
        <v>45706</v>
      </c>
      <c r="N4913" s="115"/>
      <c r="O4913" s="115" t="s">
        <v>646</v>
      </c>
      <c r="P4913" s="115">
        <f t="shared" si="243"/>
        <v>2</v>
      </c>
      <c r="Q4913" s="115">
        <f t="shared" si="244"/>
        <v>2025</v>
      </c>
      <c r="R4913" s="115"/>
      <c r="S4913" s="115" t="s">
        <v>1842</v>
      </c>
      <c r="T4913" s="115" t="str">
        <f>IFERROR(VLOOKUP(S4913,[1]LOKASI!$B$4:$D$19,2,0),"-")</f>
        <v>DISTRIK I</v>
      </c>
      <c r="U4913" s="216"/>
      <c r="V4913" s="216"/>
      <c r="W4913" s="215"/>
      <c r="X4913" t="str">
        <f t="shared" si="242"/>
        <v>K I</v>
      </c>
    </row>
    <row r="4914" spans="2:24" ht="46.5" hidden="1" x14ac:dyDescent="0.35">
      <c r="B4914" s="115">
        <f t="shared" si="241"/>
        <v>113</v>
      </c>
      <c r="C4914" s="115" t="s">
        <v>2301</v>
      </c>
      <c r="D4914" s="127" t="s">
        <v>8120</v>
      </c>
      <c r="E4914" s="230">
        <v>0.41666666666666669</v>
      </c>
      <c r="F4914" s="231">
        <v>0.625</v>
      </c>
      <c r="G4914" s="134">
        <v>1</v>
      </c>
      <c r="H4914" s="134">
        <v>1</v>
      </c>
      <c r="I4914" s="134"/>
      <c r="J4914" s="134"/>
      <c r="K4914" s="217">
        <v>45706</v>
      </c>
      <c r="L4914" s="217">
        <v>45706</v>
      </c>
      <c r="M4914" s="217">
        <v>45706</v>
      </c>
      <c r="N4914" s="115"/>
      <c r="O4914" s="115" t="s">
        <v>8121</v>
      </c>
      <c r="P4914" s="115">
        <f t="shared" si="243"/>
        <v>2</v>
      </c>
      <c r="Q4914" s="115">
        <f t="shared" si="244"/>
        <v>2025</v>
      </c>
      <c r="R4914" s="115"/>
      <c r="S4914" s="115" t="s">
        <v>1829</v>
      </c>
      <c r="T4914" s="115" t="str">
        <f>IFERROR(VLOOKUP(S4914,[1]LOKASI!$B$4:$D$19,2,0),"-")</f>
        <v>DISTRIK I</v>
      </c>
      <c r="U4914" s="216"/>
      <c r="V4914" s="216"/>
      <c r="W4914" s="215"/>
      <c r="X4914" t="str">
        <f t="shared" si="242"/>
        <v>K I</v>
      </c>
    </row>
    <row r="4915" spans="2:24" ht="46.5" hidden="1" x14ac:dyDescent="0.35">
      <c r="B4915" s="115">
        <f t="shared" si="241"/>
        <v>114</v>
      </c>
      <c r="C4915" s="115" t="s">
        <v>1755</v>
      </c>
      <c r="D4915" s="116" t="s">
        <v>8122</v>
      </c>
      <c r="E4915" s="230"/>
      <c r="F4915" s="231"/>
      <c r="G4915" s="134">
        <v>1</v>
      </c>
      <c r="H4915" s="134"/>
      <c r="I4915" s="134"/>
      <c r="J4915" s="134"/>
      <c r="K4915" s="217">
        <v>45690</v>
      </c>
      <c r="L4915" s="217">
        <v>45690</v>
      </c>
      <c r="M4915" s="217">
        <v>45707</v>
      </c>
      <c r="N4915" s="115"/>
      <c r="O4915" s="115" t="s">
        <v>7620</v>
      </c>
      <c r="P4915" s="115">
        <f t="shared" si="243"/>
        <v>2</v>
      </c>
      <c r="Q4915" s="115">
        <f t="shared" si="244"/>
        <v>2025</v>
      </c>
      <c r="R4915" s="115"/>
      <c r="S4915" s="115" t="str">
        <f>IF(C4915="TRUNKLINE",LEFT(O4915,14),IF(C4915="PIPING",LEFT(O4915,13),LEFT(O4915,3)))</f>
        <v>GNK</v>
      </c>
      <c r="T4915" s="115" t="str">
        <f>IFERROR(VLOOKUP(S4915,[1]LOKASI!$B$4:$D$19,2,0),"-")</f>
        <v>DISTRIK I</v>
      </c>
      <c r="U4915" s="216"/>
      <c r="V4915" s="216"/>
      <c r="W4915" s="215"/>
      <c r="X4915" t="str">
        <f t="shared" si="242"/>
        <v>K I</v>
      </c>
    </row>
    <row r="4916" spans="2:24" ht="31" hidden="1" x14ac:dyDescent="0.35">
      <c r="B4916" s="115">
        <f t="shared" si="241"/>
        <v>115</v>
      </c>
      <c r="C4916" s="115" t="s">
        <v>1755</v>
      </c>
      <c r="D4916" s="127" t="s">
        <v>8123</v>
      </c>
      <c r="E4916" s="230">
        <v>0.375</v>
      </c>
      <c r="F4916" s="231">
        <v>0.72916666666666663</v>
      </c>
      <c r="G4916" s="134">
        <v>1</v>
      </c>
      <c r="H4916" s="134"/>
      <c r="I4916" s="134"/>
      <c r="J4916" s="134">
        <v>12</v>
      </c>
      <c r="K4916" s="217">
        <v>45707</v>
      </c>
      <c r="L4916" s="217">
        <v>45707</v>
      </c>
      <c r="M4916" s="217">
        <v>45707</v>
      </c>
      <c r="N4916" s="115"/>
      <c r="O4916" s="115" t="s">
        <v>646</v>
      </c>
      <c r="P4916" s="115">
        <f t="shared" si="243"/>
        <v>2</v>
      </c>
      <c r="Q4916" s="115">
        <f t="shared" si="244"/>
        <v>2025</v>
      </c>
      <c r="R4916" s="115"/>
      <c r="S4916" s="115" t="s">
        <v>1842</v>
      </c>
      <c r="T4916" s="115" t="str">
        <f>IFERROR(VLOOKUP(S4916,[1]LOKASI!$B$4:$D$19,2,0),"-")</f>
        <v>DISTRIK I</v>
      </c>
      <c r="U4916" s="216"/>
      <c r="V4916" s="216"/>
      <c r="W4916" s="215"/>
      <c r="X4916" t="str">
        <f t="shared" si="242"/>
        <v>K I</v>
      </c>
    </row>
    <row r="4917" spans="2:24" ht="31" hidden="1" x14ac:dyDescent="0.35">
      <c r="B4917" s="115">
        <f t="shared" si="241"/>
        <v>116</v>
      </c>
      <c r="C4917" s="115" t="s">
        <v>2301</v>
      </c>
      <c r="D4917" s="127" t="s">
        <v>8124</v>
      </c>
      <c r="E4917" s="230">
        <v>0.41666666666666669</v>
      </c>
      <c r="F4917" s="231">
        <v>0.45833333333333331</v>
      </c>
      <c r="G4917" s="134">
        <v>1</v>
      </c>
      <c r="H4917" s="134"/>
      <c r="I4917" s="134">
        <v>1</v>
      </c>
      <c r="J4917" s="134"/>
      <c r="K4917" s="217">
        <v>45707</v>
      </c>
      <c r="L4917" s="217">
        <v>45707</v>
      </c>
      <c r="M4917" s="217">
        <v>45707</v>
      </c>
      <c r="N4917" s="115"/>
      <c r="O4917" s="115" t="s">
        <v>1258</v>
      </c>
      <c r="P4917" s="115">
        <f t="shared" si="243"/>
        <v>2</v>
      </c>
      <c r="Q4917" s="115">
        <f t="shared" si="244"/>
        <v>2025</v>
      </c>
      <c r="R4917" s="115"/>
      <c r="S4917" s="115" t="s">
        <v>1906</v>
      </c>
      <c r="T4917" s="115" t="str">
        <f>IFERROR(VLOOKUP(S4917,[1]LOKASI!$B$4:$D$19,2,0),"-")</f>
        <v>DISTRIK II</v>
      </c>
      <c r="U4917" s="216"/>
      <c r="V4917" s="216"/>
      <c r="W4917" s="215"/>
      <c r="X4917" t="str">
        <f t="shared" si="242"/>
        <v xml:space="preserve"> II</v>
      </c>
    </row>
    <row r="4918" spans="2:24" ht="31" hidden="1" x14ac:dyDescent="0.35">
      <c r="B4918" s="115">
        <f t="shared" si="241"/>
        <v>117</v>
      </c>
      <c r="C4918" s="115" t="s">
        <v>1782</v>
      </c>
      <c r="D4918" s="127" t="s">
        <v>8125</v>
      </c>
      <c r="E4918" s="230">
        <v>0.41666666666666669</v>
      </c>
      <c r="F4918" s="231">
        <v>0.64583333333333337</v>
      </c>
      <c r="G4918" s="134">
        <v>1</v>
      </c>
      <c r="H4918" s="134"/>
      <c r="I4918" s="134"/>
      <c r="J4918" s="134"/>
      <c r="K4918" s="217">
        <v>45707</v>
      </c>
      <c r="L4918" s="217">
        <v>45707</v>
      </c>
      <c r="M4918" s="217">
        <v>45707</v>
      </c>
      <c r="N4918" s="115"/>
      <c r="O4918" s="115" t="s">
        <v>1364</v>
      </c>
      <c r="P4918" s="115">
        <f t="shared" si="243"/>
        <v>2</v>
      </c>
      <c r="Q4918" s="115">
        <f t="shared" si="244"/>
        <v>2025</v>
      </c>
      <c r="R4918" s="115"/>
      <c r="S4918" s="115" t="s">
        <v>1854</v>
      </c>
      <c r="T4918" s="115" t="str">
        <f>IFERROR(VLOOKUP(S4918,[1]LOKASI!$B$4:$D$19,2,0),"-")</f>
        <v>DISTRIK III</v>
      </c>
      <c r="U4918" s="216"/>
      <c r="V4918" s="216"/>
      <c r="W4918" s="215"/>
      <c r="X4918" t="str">
        <f t="shared" si="242"/>
        <v>III</v>
      </c>
    </row>
    <row r="4919" spans="2:24" ht="46.5" hidden="1" x14ac:dyDescent="0.35">
      <c r="B4919" s="115">
        <f t="shared" si="241"/>
        <v>118</v>
      </c>
      <c r="C4919" s="115" t="s">
        <v>1755</v>
      </c>
      <c r="D4919" s="127" t="s">
        <v>8126</v>
      </c>
      <c r="E4919" s="230">
        <v>0.41666666666666669</v>
      </c>
      <c r="F4919" s="231">
        <v>0.58333333333333337</v>
      </c>
      <c r="G4919" s="134">
        <v>1</v>
      </c>
      <c r="H4919" s="134"/>
      <c r="I4919" s="134">
        <v>1</v>
      </c>
      <c r="J4919" s="134"/>
      <c r="K4919" s="217">
        <v>45708</v>
      </c>
      <c r="L4919" s="217">
        <v>45708</v>
      </c>
      <c r="M4919" s="217">
        <v>45708</v>
      </c>
      <c r="N4919" s="115"/>
      <c r="O4919" s="115" t="s">
        <v>3866</v>
      </c>
      <c r="P4919" s="115">
        <f t="shared" si="243"/>
        <v>2</v>
      </c>
      <c r="Q4919" s="115">
        <f t="shared" si="244"/>
        <v>2025</v>
      </c>
      <c r="R4919" s="115"/>
      <c r="S4919" s="115" t="s">
        <v>8038</v>
      </c>
      <c r="T4919" s="115" t="str">
        <f>IFERROR(VLOOKUP(S4919,[1]LOKASI!$B$4:$D$19,2,0),"-")</f>
        <v>-</v>
      </c>
      <c r="U4919" s="216"/>
      <c r="V4919" s="216"/>
      <c r="W4919" s="215"/>
      <c r="X4919" t="str">
        <f t="shared" si="242"/>
        <v>-</v>
      </c>
    </row>
    <row r="4920" spans="2:24" ht="31" hidden="1" x14ac:dyDescent="0.35">
      <c r="B4920" s="115">
        <f t="shared" si="241"/>
        <v>119</v>
      </c>
      <c r="C4920" s="115" t="s">
        <v>1755</v>
      </c>
      <c r="D4920" s="127" t="s">
        <v>8127</v>
      </c>
      <c r="E4920" s="230">
        <v>0.375</v>
      </c>
      <c r="F4920" s="231">
        <v>0.45833333333333331</v>
      </c>
      <c r="G4920" s="134">
        <v>1</v>
      </c>
      <c r="H4920" s="134"/>
      <c r="I4920" s="134">
        <v>1</v>
      </c>
      <c r="J4920" s="134"/>
      <c r="K4920" s="217">
        <v>45709</v>
      </c>
      <c r="L4920" s="217">
        <v>45709</v>
      </c>
      <c r="M4920" s="217">
        <v>45709</v>
      </c>
      <c r="N4920" s="115"/>
      <c r="O4920" s="115" t="s">
        <v>1131</v>
      </c>
      <c r="P4920" s="115">
        <f t="shared" si="243"/>
        <v>2</v>
      </c>
      <c r="Q4920" s="115">
        <f t="shared" si="244"/>
        <v>2025</v>
      </c>
      <c r="R4920" s="115"/>
      <c r="S4920" s="115" t="s">
        <v>1842</v>
      </c>
      <c r="T4920" s="115" t="str">
        <f>IFERROR(VLOOKUP(S4920,[1]LOKASI!$B$4:$D$19,2,0),"-")</f>
        <v>DISTRIK I</v>
      </c>
      <c r="U4920" s="216"/>
      <c r="V4920" s="216"/>
      <c r="W4920" s="215"/>
      <c r="X4920" t="str">
        <f t="shared" si="242"/>
        <v>K I</v>
      </c>
    </row>
    <row r="4921" spans="2:24" ht="31" hidden="1" x14ac:dyDescent="0.35">
      <c r="B4921" s="115">
        <f t="shared" si="241"/>
        <v>120</v>
      </c>
      <c r="C4921" s="115" t="s">
        <v>1300</v>
      </c>
      <c r="D4921" s="127" t="s">
        <v>8128</v>
      </c>
      <c r="E4921" s="230">
        <v>0.61111111111111105</v>
      </c>
      <c r="F4921" s="231">
        <v>0.73958333333333337</v>
      </c>
      <c r="G4921" s="134">
        <v>1</v>
      </c>
      <c r="H4921" s="134">
        <v>1</v>
      </c>
      <c r="I4921" s="134"/>
      <c r="J4921" s="134"/>
      <c r="K4921" s="217">
        <v>45709</v>
      </c>
      <c r="L4921" s="217">
        <v>45709</v>
      </c>
      <c r="M4921" s="217">
        <v>45709</v>
      </c>
      <c r="N4921" s="115"/>
      <c r="O4921" s="115" t="s">
        <v>1392</v>
      </c>
      <c r="P4921" s="115">
        <f t="shared" si="243"/>
        <v>2</v>
      </c>
      <c r="Q4921" s="115">
        <f t="shared" si="244"/>
        <v>2025</v>
      </c>
      <c r="R4921" s="115"/>
      <c r="S4921" s="115" t="s">
        <v>1829</v>
      </c>
      <c r="T4921" s="115" t="str">
        <f>IFERROR(VLOOKUP(S4921,[1]LOKASI!$B$4:$D$19,2,0),"-")</f>
        <v>DISTRIK I</v>
      </c>
      <c r="U4921" s="216"/>
      <c r="V4921" s="216"/>
      <c r="W4921" s="215"/>
      <c r="X4921" t="str">
        <f t="shared" si="242"/>
        <v>K I</v>
      </c>
    </row>
    <row r="4922" spans="2:24" ht="31" hidden="1" x14ac:dyDescent="0.35">
      <c r="B4922" s="115">
        <f t="shared" si="241"/>
        <v>121</v>
      </c>
      <c r="C4922" s="115" t="s">
        <v>2301</v>
      </c>
      <c r="D4922" s="127" t="s">
        <v>8129</v>
      </c>
      <c r="E4922" s="230">
        <v>0.52083333333333337</v>
      </c>
      <c r="F4922" s="231">
        <v>0.60416666666666663</v>
      </c>
      <c r="G4922" s="134"/>
      <c r="H4922" s="134">
        <v>1</v>
      </c>
      <c r="I4922" s="134"/>
      <c r="J4922" s="134"/>
      <c r="K4922" s="217">
        <v>45710</v>
      </c>
      <c r="L4922" s="217">
        <v>45710</v>
      </c>
      <c r="M4922" s="217">
        <v>45710</v>
      </c>
      <c r="N4922" s="115"/>
      <c r="O4922" s="115" t="s">
        <v>1392</v>
      </c>
      <c r="P4922" s="115">
        <f t="shared" si="243"/>
        <v>2</v>
      </c>
      <c r="Q4922" s="115">
        <f t="shared" si="244"/>
        <v>2025</v>
      </c>
      <c r="R4922" s="115"/>
      <c r="S4922" s="115" t="s">
        <v>1829</v>
      </c>
      <c r="T4922" s="115" t="str">
        <f>IFERROR(VLOOKUP(S4922,[1]LOKASI!$B$4:$D$19,2,0),"-")</f>
        <v>DISTRIK I</v>
      </c>
      <c r="U4922" s="216"/>
      <c r="V4922" s="216"/>
      <c r="W4922" s="215"/>
      <c r="X4922" t="str">
        <f t="shared" si="242"/>
        <v>K I</v>
      </c>
    </row>
    <row r="4923" spans="2:24" ht="31" hidden="1" x14ac:dyDescent="0.35">
      <c r="B4923" s="115">
        <f t="shared" si="241"/>
        <v>122</v>
      </c>
      <c r="C4923" s="115" t="s">
        <v>2301</v>
      </c>
      <c r="D4923" s="127" t="s">
        <v>8130</v>
      </c>
      <c r="E4923" s="230">
        <v>0.625</v>
      </c>
      <c r="F4923" s="231">
        <v>0.6875</v>
      </c>
      <c r="G4923" s="134">
        <v>1</v>
      </c>
      <c r="H4923" s="134"/>
      <c r="I4923" s="134"/>
      <c r="J4923" s="134">
        <v>3</v>
      </c>
      <c r="K4923" s="217">
        <v>45710</v>
      </c>
      <c r="L4923" s="217">
        <v>45710</v>
      </c>
      <c r="M4923" s="217">
        <v>45710</v>
      </c>
      <c r="N4923" s="115"/>
      <c r="O4923" s="115" t="s">
        <v>8131</v>
      </c>
      <c r="P4923" s="115">
        <f t="shared" si="243"/>
        <v>2</v>
      </c>
      <c r="Q4923" s="115">
        <f t="shared" si="244"/>
        <v>2025</v>
      </c>
      <c r="R4923" s="115"/>
      <c r="S4923" s="115" t="s">
        <v>2059</v>
      </c>
      <c r="T4923" s="115" t="str">
        <f>IFERROR(VLOOKUP(S4923,[1]LOKASI!$B$4:$D$19,2,0),"-")</f>
        <v>DISTRIK II</v>
      </c>
      <c r="U4923" s="216"/>
      <c r="V4923" s="216"/>
      <c r="W4923" s="215"/>
      <c r="X4923" t="str">
        <f t="shared" si="242"/>
        <v xml:space="preserve"> II</v>
      </c>
    </row>
    <row r="4924" spans="2:24" ht="31" hidden="1" x14ac:dyDescent="0.35">
      <c r="B4924" s="115">
        <f t="shared" si="241"/>
        <v>123</v>
      </c>
      <c r="C4924" s="115" t="s">
        <v>1755</v>
      </c>
      <c r="D4924" s="127" t="s">
        <v>8132</v>
      </c>
      <c r="E4924" s="230">
        <v>0.72916666666666663</v>
      </c>
      <c r="F4924" s="231">
        <v>0.75</v>
      </c>
      <c r="G4924" s="134">
        <v>1</v>
      </c>
      <c r="H4924" s="134">
        <v>1</v>
      </c>
      <c r="I4924" s="134"/>
      <c r="J4924" s="134"/>
      <c r="K4924" s="217">
        <v>45710</v>
      </c>
      <c r="L4924" s="217">
        <v>45710</v>
      </c>
      <c r="M4924" s="217">
        <v>45710</v>
      </c>
      <c r="N4924" s="115"/>
      <c r="O4924" s="115"/>
      <c r="P4924" s="115">
        <f t="shared" si="243"/>
        <v>2</v>
      </c>
      <c r="Q4924" s="115">
        <f t="shared" si="244"/>
        <v>2025</v>
      </c>
      <c r="R4924" s="115"/>
      <c r="S4924" s="115" t="str">
        <f>IF(C4924="TRUNKLINE",LEFT(O4924,14),IF(C4924="PIPING",LEFT(O4924,13),LEFT(O4924,3)))</f>
        <v/>
      </c>
      <c r="T4924" s="115" t="str">
        <f>IFERROR(VLOOKUP(S4924,[1]LOKASI!$B$4:$D$19,2,0),"-")</f>
        <v>-</v>
      </c>
      <c r="U4924" s="216"/>
      <c r="V4924" s="216"/>
      <c r="W4924" s="215"/>
      <c r="X4924" t="str">
        <f t="shared" si="242"/>
        <v>-</v>
      </c>
    </row>
    <row r="4925" spans="2:24" ht="15.5" hidden="1" x14ac:dyDescent="0.35">
      <c r="B4925" s="115">
        <f t="shared" si="241"/>
        <v>124</v>
      </c>
      <c r="C4925" s="115" t="s">
        <v>2301</v>
      </c>
      <c r="D4925" s="127" t="s">
        <v>8133</v>
      </c>
      <c r="E4925" s="230">
        <v>0.45833333333333331</v>
      </c>
      <c r="F4925" s="231">
        <v>0.66666666666666663</v>
      </c>
      <c r="G4925" s="134">
        <v>1</v>
      </c>
      <c r="H4925" s="134"/>
      <c r="I4925" s="134"/>
      <c r="J4925" s="134"/>
      <c r="K4925" s="217">
        <v>45707</v>
      </c>
      <c r="L4925" s="217">
        <v>45707</v>
      </c>
      <c r="M4925" s="217">
        <v>45711</v>
      </c>
      <c r="N4925" s="115"/>
      <c r="O4925" s="115" t="s">
        <v>1258</v>
      </c>
      <c r="P4925" s="115">
        <f t="shared" si="243"/>
        <v>2</v>
      </c>
      <c r="Q4925" s="115">
        <f t="shared" si="244"/>
        <v>2025</v>
      </c>
      <c r="R4925" s="115"/>
      <c r="S4925" s="115" t="s">
        <v>1906</v>
      </c>
      <c r="T4925" s="115" t="str">
        <f>IFERROR(VLOOKUP(S4925,[1]LOKASI!$B$4:$D$19,2,0),"-")</f>
        <v>DISTRIK II</v>
      </c>
      <c r="U4925" s="216"/>
      <c r="V4925" s="216"/>
      <c r="W4925" s="215"/>
      <c r="X4925" t="str">
        <f t="shared" si="242"/>
        <v xml:space="preserve"> II</v>
      </c>
    </row>
    <row r="4926" spans="2:24" ht="31" hidden="1" x14ac:dyDescent="0.35">
      <c r="B4926" s="115">
        <f t="shared" si="241"/>
        <v>125</v>
      </c>
      <c r="C4926" s="115" t="s">
        <v>3679</v>
      </c>
      <c r="D4926" s="127" t="s">
        <v>8134</v>
      </c>
      <c r="E4926" s="230">
        <v>0.5625</v>
      </c>
      <c r="F4926" s="231">
        <v>0.6875</v>
      </c>
      <c r="G4926" s="134">
        <v>1</v>
      </c>
      <c r="H4926" s="134"/>
      <c r="I4926" s="134"/>
      <c r="J4926" s="134">
        <v>12</v>
      </c>
      <c r="K4926" s="217">
        <v>45712</v>
      </c>
      <c r="L4926" s="217">
        <v>45712</v>
      </c>
      <c r="M4926" s="217">
        <v>45712</v>
      </c>
      <c r="N4926" s="115"/>
      <c r="O4926" s="115" t="s">
        <v>1778</v>
      </c>
      <c r="P4926" s="115">
        <f t="shared" si="243"/>
        <v>2</v>
      </c>
      <c r="Q4926" s="115">
        <f t="shared" si="244"/>
        <v>2025</v>
      </c>
      <c r="R4926" s="115"/>
      <c r="S4926" s="115" t="s">
        <v>2059</v>
      </c>
      <c r="T4926" s="115" t="str">
        <f>IFERROR(VLOOKUP(S4926,[1]LOKASI!$B$4:$D$19,2,0),"-")</f>
        <v>DISTRIK II</v>
      </c>
      <c r="U4926" s="216"/>
      <c r="V4926" s="216"/>
      <c r="W4926" s="215"/>
      <c r="X4926" t="str">
        <f t="shared" si="242"/>
        <v xml:space="preserve"> II</v>
      </c>
    </row>
    <row r="4927" spans="2:24" ht="31" hidden="1" x14ac:dyDescent="0.35">
      <c r="B4927" s="115">
        <f t="shared" si="241"/>
        <v>126</v>
      </c>
      <c r="C4927" s="115" t="s">
        <v>1755</v>
      </c>
      <c r="D4927" s="127" t="s">
        <v>8135</v>
      </c>
      <c r="E4927" s="230">
        <v>0.39583333333333331</v>
      </c>
      <c r="F4927" s="231">
        <v>0.45833333333333331</v>
      </c>
      <c r="G4927" s="134">
        <v>1</v>
      </c>
      <c r="H4927" s="134"/>
      <c r="I4927" s="134">
        <v>1</v>
      </c>
      <c r="J4927" s="134"/>
      <c r="K4927" s="217">
        <v>45712</v>
      </c>
      <c r="L4927" s="217">
        <v>45712</v>
      </c>
      <c r="M4927" s="217">
        <v>45712</v>
      </c>
      <c r="N4927" s="115"/>
      <c r="O4927" s="115" t="s">
        <v>1427</v>
      </c>
      <c r="P4927" s="115">
        <f t="shared" si="243"/>
        <v>2</v>
      </c>
      <c r="Q4927" s="115">
        <f t="shared" si="244"/>
        <v>2025</v>
      </c>
      <c r="R4927" s="115"/>
      <c r="S4927" s="115" t="s">
        <v>1829</v>
      </c>
      <c r="T4927" s="115" t="str">
        <f>IFERROR(VLOOKUP(S4927,[1]LOKASI!$B$4:$D$19,2,0),"-")</f>
        <v>DISTRIK I</v>
      </c>
      <c r="U4927" s="216"/>
      <c r="V4927" s="216"/>
      <c r="W4927" s="215"/>
      <c r="X4927" t="str">
        <f t="shared" si="242"/>
        <v>K I</v>
      </c>
    </row>
    <row r="4928" spans="2:24" ht="31" hidden="1" x14ac:dyDescent="0.35">
      <c r="B4928" s="115">
        <f t="shared" si="241"/>
        <v>127</v>
      </c>
      <c r="C4928" s="115" t="s">
        <v>2301</v>
      </c>
      <c r="D4928" s="127" t="s">
        <v>8136</v>
      </c>
      <c r="E4928" s="230">
        <v>0.54166666666666663</v>
      </c>
      <c r="F4928" s="231">
        <v>0.64583333333333337</v>
      </c>
      <c r="G4928" s="134">
        <v>1</v>
      </c>
      <c r="H4928" s="134">
        <v>1</v>
      </c>
      <c r="I4928" s="134"/>
      <c r="J4928" s="134"/>
      <c r="K4928" s="217">
        <v>45712</v>
      </c>
      <c r="L4928" s="217">
        <v>45712</v>
      </c>
      <c r="M4928" s="217">
        <v>45712</v>
      </c>
      <c r="N4928" s="115"/>
      <c r="O4928" s="115" t="s">
        <v>7573</v>
      </c>
      <c r="P4928" s="115">
        <f t="shared" si="243"/>
        <v>2</v>
      </c>
      <c r="Q4928" s="115">
        <f t="shared" si="244"/>
        <v>2025</v>
      </c>
      <c r="R4928" s="115"/>
      <c r="S4928" s="115" t="s">
        <v>1829</v>
      </c>
      <c r="T4928" s="115" t="str">
        <f>IFERROR(VLOOKUP(S4928,[1]LOKASI!$B$4:$D$19,2,0),"-")</f>
        <v>DISTRIK I</v>
      </c>
      <c r="U4928" s="216"/>
      <c r="V4928" s="216"/>
      <c r="W4928" s="215"/>
      <c r="X4928" t="str">
        <f t="shared" si="242"/>
        <v>K I</v>
      </c>
    </row>
    <row r="4929" spans="2:24" ht="31" hidden="1" x14ac:dyDescent="0.35">
      <c r="B4929" s="115">
        <f t="shared" si="241"/>
        <v>128</v>
      </c>
      <c r="C4929" s="115" t="s">
        <v>1755</v>
      </c>
      <c r="D4929" s="127" t="s">
        <v>8137</v>
      </c>
      <c r="E4929" s="230">
        <v>0.41666666666666669</v>
      </c>
      <c r="F4929" s="231">
        <v>0.47916666666666669</v>
      </c>
      <c r="G4929" s="134">
        <v>1</v>
      </c>
      <c r="H4929" s="134"/>
      <c r="I4929" s="134">
        <v>1</v>
      </c>
      <c r="J4929" s="134"/>
      <c r="K4929" s="217">
        <v>45712</v>
      </c>
      <c r="L4929" s="217">
        <v>45712</v>
      </c>
      <c r="M4929" s="217">
        <v>45712</v>
      </c>
      <c r="N4929" s="115"/>
      <c r="O4929" s="115" t="s">
        <v>1048</v>
      </c>
      <c r="P4929" s="115">
        <f t="shared" si="243"/>
        <v>2</v>
      </c>
      <c r="Q4929" s="115">
        <f t="shared" si="244"/>
        <v>2025</v>
      </c>
      <c r="R4929" s="115"/>
      <c r="S4929" s="115" t="s">
        <v>1842</v>
      </c>
      <c r="T4929" s="115" t="str">
        <f>IFERROR(VLOOKUP(S4929,[1]LOKASI!$B$4:$D$19,2,0),"-")</f>
        <v>DISTRIK I</v>
      </c>
      <c r="U4929" s="216"/>
      <c r="V4929" s="216"/>
      <c r="W4929" s="215"/>
      <c r="X4929" t="str">
        <f t="shared" si="242"/>
        <v>K I</v>
      </c>
    </row>
    <row r="4930" spans="2:24" ht="93" hidden="1" x14ac:dyDescent="0.35">
      <c r="B4930" s="115">
        <f t="shared" ref="B4930:B4993" si="245">B4929+1</f>
        <v>129</v>
      </c>
      <c r="C4930" s="115" t="s">
        <v>1755</v>
      </c>
      <c r="D4930" s="127" t="s">
        <v>8138</v>
      </c>
      <c r="E4930" s="230">
        <v>0.41666666666666669</v>
      </c>
      <c r="F4930" s="231">
        <v>0.6875</v>
      </c>
      <c r="G4930" s="134">
        <v>1</v>
      </c>
      <c r="H4930" s="134"/>
      <c r="I4930" s="134"/>
      <c r="J4930" s="134"/>
      <c r="K4930" s="217">
        <v>45714</v>
      </c>
      <c r="L4930" s="217">
        <v>45714</v>
      </c>
      <c r="M4930" s="217">
        <v>45714</v>
      </c>
      <c r="N4930" s="115"/>
      <c r="O4930" s="115" t="s">
        <v>3866</v>
      </c>
      <c r="P4930" s="115">
        <f t="shared" si="243"/>
        <v>2</v>
      </c>
      <c r="Q4930" s="115">
        <f t="shared" si="244"/>
        <v>2025</v>
      </c>
      <c r="R4930" s="115"/>
      <c r="S4930" s="115" t="s">
        <v>8038</v>
      </c>
      <c r="T4930" s="115" t="str">
        <f>IFERROR(VLOOKUP(S4930,[1]LOKASI!$B$4:$D$19,2,0),"-")</f>
        <v>-</v>
      </c>
      <c r="U4930" s="216"/>
      <c r="V4930" s="216"/>
      <c r="W4930" s="215"/>
      <c r="X4930" t="str">
        <f t="shared" si="242"/>
        <v>-</v>
      </c>
    </row>
    <row r="4931" spans="2:24" ht="15.5" hidden="1" x14ac:dyDescent="0.35">
      <c r="B4931" s="115">
        <f t="shared" si="245"/>
        <v>130</v>
      </c>
      <c r="C4931" s="115" t="s">
        <v>1755</v>
      </c>
      <c r="D4931" s="127" t="s">
        <v>8139</v>
      </c>
      <c r="E4931" s="230"/>
      <c r="F4931" s="231"/>
      <c r="G4931" s="134">
        <v>1</v>
      </c>
      <c r="H4931" s="134"/>
      <c r="I4931" s="134"/>
      <c r="J4931" s="134"/>
      <c r="K4931" s="217">
        <v>45714</v>
      </c>
      <c r="L4931" s="217">
        <v>45714</v>
      </c>
      <c r="M4931" s="217">
        <v>45714</v>
      </c>
      <c r="N4931" s="115"/>
      <c r="O4931" s="115" t="s">
        <v>632</v>
      </c>
      <c r="P4931" s="115">
        <f t="shared" si="243"/>
        <v>2</v>
      </c>
      <c r="Q4931" s="115">
        <f t="shared" si="244"/>
        <v>2025</v>
      </c>
      <c r="R4931" s="115"/>
      <c r="S4931" s="115" t="s">
        <v>2059</v>
      </c>
      <c r="T4931" s="115" t="str">
        <f>IFERROR(VLOOKUP(S4931,[1]LOKASI!$B$4:$D$19,2,0),"-")</f>
        <v>DISTRIK II</v>
      </c>
      <c r="U4931" s="216"/>
      <c r="V4931" s="216"/>
      <c r="W4931" s="215"/>
      <c r="X4931" t="str">
        <f t="shared" si="242"/>
        <v xml:space="preserve"> II</v>
      </c>
    </row>
    <row r="4932" spans="2:24" ht="31" hidden="1" x14ac:dyDescent="0.35">
      <c r="B4932" s="115">
        <f t="shared" si="245"/>
        <v>131</v>
      </c>
      <c r="C4932" s="115" t="s">
        <v>2301</v>
      </c>
      <c r="D4932" s="127" t="s">
        <v>8140</v>
      </c>
      <c r="E4932" s="230">
        <v>0.41666666666666669</v>
      </c>
      <c r="F4932" s="231">
        <v>0.58333333333333337</v>
      </c>
      <c r="G4932" s="134">
        <v>1</v>
      </c>
      <c r="H4932" s="134"/>
      <c r="I4932" s="134"/>
      <c r="J4932" s="134"/>
      <c r="K4932" s="217">
        <v>45715</v>
      </c>
      <c r="L4932" s="217">
        <v>45715</v>
      </c>
      <c r="M4932" s="217">
        <v>45715</v>
      </c>
      <c r="N4932" s="115"/>
      <c r="O4932" s="115" t="s">
        <v>2081</v>
      </c>
      <c r="P4932" s="115">
        <f t="shared" si="243"/>
        <v>2</v>
      </c>
      <c r="Q4932" s="115">
        <f t="shared" si="244"/>
        <v>2025</v>
      </c>
      <c r="R4932" s="115"/>
      <c r="S4932" s="115" t="s">
        <v>1854</v>
      </c>
      <c r="T4932" s="115" t="str">
        <f>IFERROR(VLOOKUP(S4932,[1]LOKASI!$B$4:$D$19,2,0),"-")</f>
        <v>DISTRIK III</v>
      </c>
      <c r="U4932" s="216"/>
      <c r="V4932" s="216"/>
      <c r="W4932" s="215"/>
      <c r="X4932" t="str">
        <f t="shared" si="242"/>
        <v>III</v>
      </c>
    </row>
    <row r="4933" spans="2:24" ht="31" hidden="1" x14ac:dyDescent="0.35">
      <c r="B4933" s="115">
        <f t="shared" si="245"/>
        <v>132</v>
      </c>
      <c r="C4933" s="115" t="s">
        <v>1755</v>
      </c>
      <c r="D4933" s="116" t="s">
        <v>8141</v>
      </c>
      <c r="E4933" s="230">
        <v>0.375</v>
      </c>
      <c r="F4933" s="231">
        <v>0.64583333333333337</v>
      </c>
      <c r="G4933" s="134">
        <v>1</v>
      </c>
      <c r="H4933" s="134"/>
      <c r="I4933" s="134"/>
      <c r="J4933" s="134">
        <v>12</v>
      </c>
      <c r="K4933" s="217">
        <v>45717</v>
      </c>
      <c r="L4933" s="217">
        <v>45717</v>
      </c>
      <c r="M4933" s="217">
        <v>45717</v>
      </c>
      <c r="N4933" s="115"/>
      <c r="O4933" s="115" t="s">
        <v>652</v>
      </c>
      <c r="P4933" s="115">
        <f t="shared" si="243"/>
        <v>3</v>
      </c>
      <c r="Q4933" s="115">
        <f t="shared" si="244"/>
        <v>2025</v>
      </c>
      <c r="R4933" s="115"/>
      <c r="S4933" s="115" t="s">
        <v>1842</v>
      </c>
      <c r="T4933" s="115" t="str">
        <f>IFERROR(VLOOKUP(S4933,[1]LOKASI!$B$4:$D$19,2,0),"-")</f>
        <v>DISTRIK I</v>
      </c>
      <c r="U4933" s="216"/>
      <c r="V4933" s="216"/>
      <c r="W4933" s="215"/>
      <c r="X4933" t="str">
        <f t="shared" si="242"/>
        <v>K I</v>
      </c>
    </row>
    <row r="4934" spans="2:24" ht="31" hidden="1" x14ac:dyDescent="0.35">
      <c r="B4934" s="115">
        <f t="shared" si="245"/>
        <v>133</v>
      </c>
      <c r="C4934" s="115" t="s">
        <v>1782</v>
      </c>
      <c r="D4934" s="116" t="s">
        <v>8142</v>
      </c>
      <c r="E4934" s="230">
        <v>0.375</v>
      </c>
      <c r="F4934" s="231">
        <v>0.52083333333333337</v>
      </c>
      <c r="G4934" s="134"/>
      <c r="H4934" s="134"/>
      <c r="I4934" s="134"/>
      <c r="J4934" s="134"/>
      <c r="K4934" s="217">
        <v>45718</v>
      </c>
      <c r="L4934" s="217">
        <v>45718</v>
      </c>
      <c r="M4934" s="217">
        <v>45718</v>
      </c>
      <c r="N4934" s="115"/>
      <c r="O4934" s="115" t="s">
        <v>3447</v>
      </c>
      <c r="P4934" s="115">
        <f t="shared" si="243"/>
        <v>3</v>
      </c>
      <c r="Q4934" s="115">
        <f t="shared" si="244"/>
        <v>2025</v>
      </c>
      <c r="R4934" s="115"/>
      <c r="S4934" s="115" t="s">
        <v>2059</v>
      </c>
      <c r="T4934" s="115" t="str">
        <f>IFERROR(VLOOKUP(S4934,[1]LOKASI!$B$4:$D$19,2,0),"-")</f>
        <v>DISTRIK II</v>
      </c>
      <c r="U4934" s="216"/>
      <c r="V4934" s="216"/>
      <c r="W4934" s="215"/>
      <c r="X4934" t="str">
        <f t="shared" si="242"/>
        <v xml:space="preserve"> II</v>
      </c>
    </row>
    <row r="4935" spans="2:24" ht="31" hidden="1" x14ac:dyDescent="0.35">
      <c r="B4935" s="115">
        <f t="shared" si="245"/>
        <v>134</v>
      </c>
      <c r="C4935" s="115" t="s">
        <v>1755</v>
      </c>
      <c r="D4935" s="116" t="s">
        <v>8141</v>
      </c>
      <c r="E4935" s="230">
        <v>0.375</v>
      </c>
      <c r="F4935" s="231">
        <v>0.64583333333333337</v>
      </c>
      <c r="G4935" s="134">
        <v>1</v>
      </c>
      <c r="H4935" s="134"/>
      <c r="I4935" s="134"/>
      <c r="J4935" s="134">
        <v>12</v>
      </c>
      <c r="K4935" s="217">
        <v>45717</v>
      </c>
      <c r="L4935" s="217">
        <v>45717</v>
      </c>
      <c r="M4935" s="217">
        <v>45717</v>
      </c>
      <c r="N4935" s="115"/>
      <c r="O4935" s="115" t="s">
        <v>652</v>
      </c>
      <c r="P4935" s="115">
        <f t="shared" si="243"/>
        <v>3</v>
      </c>
      <c r="Q4935" s="115">
        <f t="shared" si="244"/>
        <v>2025</v>
      </c>
      <c r="R4935" s="115"/>
      <c r="S4935" s="115" t="s">
        <v>1842</v>
      </c>
      <c r="T4935" s="115" t="str">
        <f>IFERROR(VLOOKUP(S4935,[1]LOKASI!$B$4:$D$19,2,0),"-")</f>
        <v>DISTRIK I</v>
      </c>
      <c r="U4935" s="216"/>
      <c r="V4935" s="216"/>
      <c r="W4935" s="215"/>
      <c r="X4935" t="str">
        <f t="shared" si="242"/>
        <v>K I</v>
      </c>
    </row>
    <row r="4936" spans="2:24" ht="31" hidden="1" x14ac:dyDescent="0.35">
      <c r="B4936" s="115">
        <f t="shared" si="245"/>
        <v>135</v>
      </c>
      <c r="C4936" s="115" t="s">
        <v>1782</v>
      </c>
      <c r="D4936" s="116" t="s">
        <v>8142</v>
      </c>
      <c r="E4936" s="230">
        <v>0.375</v>
      </c>
      <c r="F4936" s="231">
        <v>0.52083333333333337</v>
      </c>
      <c r="G4936" s="134"/>
      <c r="H4936" s="134"/>
      <c r="I4936" s="134"/>
      <c r="J4936" s="134"/>
      <c r="K4936" s="217">
        <v>45718</v>
      </c>
      <c r="L4936" s="217">
        <v>45718</v>
      </c>
      <c r="M4936" s="217">
        <v>45718</v>
      </c>
      <c r="N4936" s="115"/>
      <c r="O4936" s="115" t="s">
        <v>3447</v>
      </c>
      <c r="P4936" s="115">
        <f t="shared" si="243"/>
        <v>3</v>
      </c>
      <c r="Q4936" s="115">
        <f t="shared" si="244"/>
        <v>2025</v>
      </c>
      <c r="R4936" s="115"/>
      <c r="S4936" s="115" t="s">
        <v>8143</v>
      </c>
      <c r="T4936" s="115" t="str">
        <f>IFERROR(VLOOKUP(S4936,[1]LOKASI!$B$4:$D$19,2,0),"-")</f>
        <v>-</v>
      </c>
      <c r="U4936" s="216"/>
      <c r="V4936" s="216"/>
      <c r="W4936" s="215"/>
      <c r="X4936" t="str">
        <f t="shared" si="242"/>
        <v>-</v>
      </c>
    </row>
    <row r="4937" spans="2:24" ht="62" hidden="1" x14ac:dyDescent="0.35">
      <c r="B4937" s="115">
        <f t="shared" si="245"/>
        <v>136</v>
      </c>
      <c r="C4937" s="115" t="s">
        <v>2301</v>
      </c>
      <c r="D4937" s="116" t="s">
        <v>8144</v>
      </c>
      <c r="E4937" s="230">
        <v>0.41666666666666669</v>
      </c>
      <c r="F4937" s="231">
        <v>0.66666666666666663</v>
      </c>
      <c r="G4937" s="134"/>
      <c r="H4937" s="134"/>
      <c r="I4937" s="134"/>
      <c r="J4937" s="134"/>
      <c r="K4937" s="217">
        <v>45720</v>
      </c>
      <c r="L4937" s="217">
        <v>45720</v>
      </c>
      <c r="M4937" s="217">
        <v>45720</v>
      </c>
      <c r="N4937" s="115"/>
      <c r="O4937" s="115" t="s">
        <v>1989</v>
      </c>
      <c r="P4937" s="115">
        <f t="shared" si="243"/>
        <v>3</v>
      </c>
      <c r="Q4937" s="115">
        <f t="shared" si="244"/>
        <v>2025</v>
      </c>
      <c r="R4937" s="115"/>
      <c r="S4937" s="115" t="s">
        <v>2134</v>
      </c>
      <c r="T4937" s="115" t="str">
        <f>IFERROR(VLOOKUP(S4937,[1]LOKASI!$B$4:$D$19,2,0),"-")</f>
        <v>-</v>
      </c>
      <c r="U4937" s="216"/>
      <c r="V4937" s="216"/>
      <c r="W4937" s="215"/>
      <c r="X4937" t="str">
        <f t="shared" si="242"/>
        <v>-</v>
      </c>
    </row>
    <row r="4938" spans="2:24" ht="46.5" hidden="1" x14ac:dyDescent="0.35">
      <c r="B4938" s="115">
        <f t="shared" si="245"/>
        <v>137</v>
      </c>
      <c r="C4938" s="115" t="s">
        <v>2301</v>
      </c>
      <c r="D4938" s="116" t="s">
        <v>8145</v>
      </c>
      <c r="E4938" s="230">
        <v>0.41666666666666669</v>
      </c>
      <c r="F4938" s="231">
        <v>0.5</v>
      </c>
      <c r="G4938" s="134"/>
      <c r="H4938" s="134"/>
      <c r="I4938" s="134"/>
      <c r="J4938" s="134"/>
      <c r="K4938" s="217">
        <v>45721</v>
      </c>
      <c r="L4938" s="217">
        <v>45721</v>
      </c>
      <c r="M4938" s="217">
        <v>45721</v>
      </c>
      <c r="N4938" s="115"/>
      <c r="O4938" s="115" t="s">
        <v>1989</v>
      </c>
      <c r="P4938" s="115">
        <f t="shared" si="243"/>
        <v>3</v>
      </c>
      <c r="Q4938" s="115">
        <f t="shared" si="244"/>
        <v>2025</v>
      </c>
      <c r="R4938" s="115"/>
      <c r="S4938" s="115" t="s">
        <v>2134</v>
      </c>
      <c r="T4938" s="115" t="str">
        <f>IFERROR(VLOOKUP(S4938,[1]LOKASI!$B$4:$D$19,2,0),"-")</f>
        <v>-</v>
      </c>
      <c r="U4938" s="216"/>
      <c r="V4938" s="216"/>
      <c r="W4938" s="215"/>
      <c r="X4938" t="str">
        <f t="shared" si="242"/>
        <v>-</v>
      </c>
    </row>
    <row r="4939" spans="2:24" ht="31" hidden="1" x14ac:dyDescent="0.35">
      <c r="B4939" s="115">
        <f t="shared" si="245"/>
        <v>138</v>
      </c>
      <c r="C4939" s="115" t="s">
        <v>1300</v>
      </c>
      <c r="D4939" s="116" t="s">
        <v>8146</v>
      </c>
      <c r="E4939" s="230">
        <v>0.41666666666666669</v>
      </c>
      <c r="F4939" s="231">
        <v>0.45833333333333331</v>
      </c>
      <c r="G4939" s="134"/>
      <c r="H4939" s="134"/>
      <c r="I4939" s="134"/>
      <c r="J4939" s="134"/>
      <c r="K4939" s="217">
        <v>45721</v>
      </c>
      <c r="L4939" s="217">
        <v>45721</v>
      </c>
      <c r="M4939" s="217">
        <v>45721</v>
      </c>
      <c r="N4939" s="115"/>
      <c r="O4939" s="115"/>
      <c r="P4939" s="115">
        <f t="shared" si="243"/>
        <v>3</v>
      </c>
      <c r="Q4939" s="115">
        <f t="shared" si="244"/>
        <v>2025</v>
      </c>
      <c r="R4939" s="115"/>
      <c r="S4939" s="115" t="s">
        <v>1842</v>
      </c>
      <c r="T4939" s="115" t="str">
        <f>IFERROR(VLOOKUP(S4939,[1]LOKASI!$B$4:$D$19,2,0),"-")</f>
        <v>DISTRIK I</v>
      </c>
      <c r="U4939" s="216"/>
      <c r="V4939" s="216"/>
      <c r="W4939" s="215"/>
      <c r="X4939" t="str">
        <f t="shared" ref="X4939:X4959" si="246">RIGHT(T4939,3)</f>
        <v>K I</v>
      </c>
    </row>
    <row r="4940" spans="2:24" ht="31" hidden="1" x14ac:dyDescent="0.35">
      <c r="B4940" s="115">
        <f t="shared" si="245"/>
        <v>139</v>
      </c>
      <c r="C4940" s="115" t="s">
        <v>1755</v>
      </c>
      <c r="D4940" s="116" t="s">
        <v>8147</v>
      </c>
      <c r="E4940" s="230">
        <v>0.41666666666666669</v>
      </c>
      <c r="F4940" s="231">
        <v>0.625</v>
      </c>
      <c r="G4940" s="134"/>
      <c r="H4940" s="134"/>
      <c r="I4940" s="134"/>
      <c r="J4940" s="134">
        <v>36</v>
      </c>
      <c r="K4940" s="217">
        <v>45719</v>
      </c>
      <c r="L4940" s="217">
        <v>45719</v>
      </c>
      <c r="M4940" s="217">
        <v>45721</v>
      </c>
      <c r="N4940" s="115"/>
      <c r="O4940" s="115" t="s">
        <v>1150</v>
      </c>
      <c r="P4940" s="115">
        <v>3</v>
      </c>
      <c r="Q4940" s="115">
        <v>2025</v>
      </c>
      <c r="R4940" s="115" t="s">
        <v>1842</v>
      </c>
      <c r="S4940" s="115" t="s">
        <v>8148</v>
      </c>
      <c r="T4940" s="216"/>
      <c r="U4940" s="216"/>
      <c r="V4940" s="216"/>
      <c r="W4940" s="215" t="s">
        <v>8149</v>
      </c>
      <c r="X4940" t="str">
        <f t="shared" si="246"/>
        <v/>
      </c>
    </row>
    <row r="4941" spans="2:24" ht="31" hidden="1" x14ac:dyDescent="0.35">
      <c r="B4941" s="115">
        <f t="shared" si="245"/>
        <v>140</v>
      </c>
      <c r="C4941" s="115" t="s">
        <v>1755</v>
      </c>
      <c r="D4941" s="116" t="s">
        <v>8147</v>
      </c>
      <c r="E4941" s="230">
        <v>0.41666666666666669</v>
      </c>
      <c r="F4941" s="231">
        <v>0.625</v>
      </c>
      <c r="G4941" s="134"/>
      <c r="H4941" s="134"/>
      <c r="I4941" s="134"/>
      <c r="J4941" s="134"/>
      <c r="K4941" s="217">
        <v>45719</v>
      </c>
      <c r="L4941" s="217">
        <v>45719</v>
      </c>
      <c r="M4941" s="217">
        <v>45721</v>
      </c>
      <c r="N4941" s="115"/>
      <c r="O4941" s="115" t="s">
        <v>1148</v>
      </c>
      <c r="P4941" s="115">
        <f t="shared" ref="P4941:P5004" si="247">MONTH(M4941)</f>
        <v>3</v>
      </c>
      <c r="Q4941" s="115">
        <f t="shared" ref="Q4941:Q5004" si="248">YEAR(M4941)</f>
        <v>2025</v>
      </c>
      <c r="R4941" s="115"/>
      <c r="S4941" s="115" t="s">
        <v>1842</v>
      </c>
      <c r="T4941" s="115" t="str">
        <f>IFERROR(VLOOKUP(S4941,[1]LOKASI!$B$4:$D$19,2,0),"-")</f>
        <v>DISTRIK I</v>
      </c>
      <c r="U4941" s="216"/>
      <c r="V4941" s="216"/>
      <c r="W4941" s="215"/>
      <c r="X4941" t="str">
        <f t="shared" si="246"/>
        <v>K I</v>
      </c>
    </row>
    <row r="4942" spans="2:24" ht="31" hidden="1" x14ac:dyDescent="0.35">
      <c r="B4942" s="115">
        <f t="shared" si="245"/>
        <v>141</v>
      </c>
      <c r="C4942" s="115" t="s">
        <v>1755</v>
      </c>
      <c r="D4942" s="116" t="s">
        <v>8150</v>
      </c>
      <c r="E4942" s="230">
        <v>0.54166666666666663</v>
      </c>
      <c r="F4942" s="231">
        <v>0.66666666666666663</v>
      </c>
      <c r="G4942" s="134">
        <v>1</v>
      </c>
      <c r="H4942" s="134"/>
      <c r="I4942" s="134"/>
      <c r="J4942" s="134">
        <v>12</v>
      </c>
      <c r="K4942" s="217">
        <v>45721</v>
      </c>
      <c r="L4942" s="217">
        <v>45721</v>
      </c>
      <c r="M4942" s="217">
        <v>45721</v>
      </c>
      <c r="N4942" s="115"/>
      <c r="O4942" s="115" t="s">
        <v>1772</v>
      </c>
      <c r="P4942" s="115">
        <f t="shared" si="247"/>
        <v>3</v>
      </c>
      <c r="Q4942" s="115">
        <f t="shared" si="248"/>
        <v>2025</v>
      </c>
      <c r="R4942" s="115"/>
      <c r="S4942" s="115" t="s">
        <v>1906</v>
      </c>
      <c r="T4942" s="115" t="str">
        <f>IFERROR(VLOOKUP(S4942,[1]LOKASI!$B$4:$D$19,2,0),"-")</f>
        <v>DISTRIK II</v>
      </c>
      <c r="U4942" s="216"/>
      <c r="V4942" s="216"/>
      <c r="W4942" s="215"/>
      <c r="X4942" t="str">
        <f t="shared" si="246"/>
        <v xml:space="preserve"> II</v>
      </c>
    </row>
    <row r="4943" spans="2:24" ht="31" hidden="1" x14ac:dyDescent="0.35">
      <c r="B4943" s="115">
        <f t="shared" si="245"/>
        <v>142</v>
      </c>
      <c r="C4943" s="115" t="s">
        <v>1755</v>
      </c>
      <c r="D4943" s="116" t="s">
        <v>8151</v>
      </c>
      <c r="E4943" s="230">
        <v>0.41666666666666669</v>
      </c>
      <c r="F4943" s="231">
        <v>0.6875</v>
      </c>
      <c r="G4943" s="134"/>
      <c r="H4943" s="134"/>
      <c r="I4943" s="134"/>
      <c r="J4943" s="134"/>
      <c r="K4943" s="217">
        <v>45722</v>
      </c>
      <c r="L4943" s="217">
        <v>45722</v>
      </c>
      <c r="M4943" s="217">
        <v>45722</v>
      </c>
      <c r="N4943" s="115"/>
      <c r="O4943" s="115" t="s">
        <v>1148</v>
      </c>
      <c r="P4943" s="115">
        <f t="shared" si="247"/>
        <v>3</v>
      </c>
      <c r="Q4943" s="115">
        <f t="shared" si="248"/>
        <v>2025</v>
      </c>
      <c r="R4943" s="115"/>
      <c r="S4943" s="115" t="s">
        <v>1842</v>
      </c>
      <c r="T4943" s="115" t="str">
        <f>IFERROR(VLOOKUP(S4943,[1]LOKASI!$B$4:$D$19,2,0),"-")</f>
        <v>DISTRIK I</v>
      </c>
      <c r="U4943" s="216"/>
      <c r="V4943" s="216"/>
      <c r="W4943" s="215"/>
      <c r="X4943" t="str">
        <f t="shared" si="246"/>
        <v>K I</v>
      </c>
    </row>
    <row r="4944" spans="2:24" ht="15.5" hidden="1" x14ac:dyDescent="0.35">
      <c r="B4944" s="115">
        <f t="shared" si="245"/>
        <v>143</v>
      </c>
      <c r="C4944" s="115" t="s">
        <v>1755</v>
      </c>
      <c r="D4944" s="116" t="s">
        <v>8152</v>
      </c>
      <c r="E4944" s="230">
        <v>0.54166666666666663</v>
      </c>
      <c r="F4944" s="231">
        <v>0.625</v>
      </c>
      <c r="G4944" s="134">
        <v>1</v>
      </c>
      <c r="H4944" s="134"/>
      <c r="I4944" s="134">
        <v>1</v>
      </c>
      <c r="J4944" s="134"/>
      <c r="K4944" s="217">
        <v>45722</v>
      </c>
      <c r="L4944" s="217">
        <v>45722</v>
      </c>
      <c r="M4944" s="217">
        <v>45722</v>
      </c>
      <c r="N4944" s="115"/>
      <c r="O4944" s="115" t="s">
        <v>1772</v>
      </c>
      <c r="P4944" s="115">
        <f t="shared" si="247"/>
        <v>3</v>
      </c>
      <c r="Q4944" s="115">
        <f t="shared" si="248"/>
        <v>2025</v>
      </c>
      <c r="R4944" s="115"/>
      <c r="S4944" s="115" t="s">
        <v>1906</v>
      </c>
      <c r="T4944" s="115" t="str">
        <f>IFERROR(VLOOKUP(S4944,[1]LOKASI!$B$4:$D$19,2,0),"-")</f>
        <v>DISTRIK II</v>
      </c>
      <c r="U4944" s="216"/>
      <c r="V4944" s="216"/>
      <c r="W4944" s="215"/>
      <c r="X4944" t="str">
        <f t="shared" si="246"/>
        <v xml:space="preserve"> II</v>
      </c>
    </row>
    <row r="4945" spans="2:24" ht="31" hidden="1" x14ac:dyDescent="0.35">
      <c r="B4945" s="115">
        <f t="shared" si="245"/>
        <v>144</v>
      </c>
      <c r="C4945" s="115" t="s">
        <v>2301</v>
      </c>
      <c r="D4945" s="127" t="s">
        <v>8153</v>
      </c>
      <c r="E4945" s="230">
        <v>0.4375</v>
      </c>
      <c r="F4945" s="231">
        <v>0.6875</v>
      </c>
      <c r="G4945" s="134"/>
      <c r="H4945" s="134"/>
      <c r="I4945" s="134"/>
      <c r="J4945" s="134"/>
      <c r="K4945" s="217">
        <v>45713</v>
      </c>
      <c r="L4945" s="217">
        <v>45713</v>
      </c>
      <c r="M4945" s="217">
        <v>45722</v>
      </c>
      <c r="N4945" s="115"/>
      <c r="O4945" s="115" t="s">
        <v>1258</v>
      </c>
      <c r="P4945" s="115">
        <f t="shared" si="247"/>
        <v>3</v>
      </c>
      <c r="Q4945" s="115">
        <f t="shared" si="248"/>
        <v>2025</v>
      </c>
      <c r="R4945" s="115"/>
      <c r="S4945" s="115" t="s">
        <v>1906</v>
      </c>
      <c r="T4945" s="115" t="str">
        <f>IFERROR(VLOOKUP(S4945,[1]LOKASI!$B$4:$D$19,2,0),"-")</f>
        <v>DISTRIK II</v>
      </c>
      <c r="U4945" s="216"/>
      <c r="V4945" s="216"/>
      <c r="W4945" s="215"/>
      <c r="X4945" t="str">
        <f t="shared" si="246"/>
        <v xml:space="preserve"> II</v>
      </c>
    </row>
    <row r="4946" spans="2:24" ht="62" hidden="1" x14ac:dyDescent="0.35">
      <c r="B4946" s="115">
        <f t="shared" si="245"/>
        <v>145</v>
      </c>
      <c r="C4946" s="115" t="s">
        <v>1300</v>
      </c>
      <c r="D4946" s="116" t="s">
        <v>8154</v>
      </c>
      <c r="E4946" s="230">
        <v>0.5625</v>
      </c>
      <c r="F4946" s="231">
        <v>0.64583333333333337</v>
      </c>
      <c r="G4946" s="134">
        <v>2</v>
      </c>
      <c r="H4946" s="134">
        <v>2</v>
      </c>
      <c r="I4946" s="134"/>
      <c r="J4946" s="134"/>
      <c r="K4946" s="217">
        <v>45723</v>
      </c>
      <c r="L4946" s="217">
        <v>45723</v>
      </c>
      <c r="M4946" s="217">
        <v>45723</v>
      </c>
      <c r="N4946" s="115"/>
      <c r="O4946" s="115" t="s">
        <v>8155</v>
      </c>
      <c r="P4946" s="115">
        <f t="shared" si="247"/>
        <v>3</v>
      </c>
      <c r="Q4946" s="115">
        <f t="shared" si="248"/>
        <v>2025</v>
      </c>
      <c r="R4946" s="115"/>
      <c r="S4946" s="115" t="s">
        <v>8156</v>
      </c>
      <c r="T4946" s="115" t="str">
        <f>IFERROR(VLOOKUP(S4946,[1]LOKASI!$B$4:$D$19,2,0),"-")</f>
        <v>DISTRIK I</v>
      </c>
      <c r="U4946" s="216"/>
      <c r="V4946" s="216"/>
      <c r="W4946" s="215"/>
      <c r="X4946" t="str">
        <f t="shared" si="246"/>
        <v>K I</v>
      </c>
    </row>
    <row r="4947" spans="2:24" ht="31" hidden="1" x14ac:dyDescent="0.35">
      <c r="B4947" s="115">
        <f t="shared" si="245"/>
        <v>146</v>
      </c>
      <c r="C4947" s="115" t="s">
        <v>1782</v>
      </c>
      <c r="D4947" s="127" t="s">
        <v>8157</v>
      </c>
      <c r="E4947" s="230">
        <v>0.625</v>
      </c>
      <c r="F4947" s="231">
        <v>0.82291666666666663</v>
      </c>
      <c r="G4947" s="134"/>
      <c r="H4947" s="134"/>
      <c r="I4947" s="134"/>
      <c r="J4947" s="134"/>
      <c r="K4947" s="217">
        <v>45723</v>
      </c>
      <c r="L4947" s="217">
        <v>45723</v>
      </c>
      <c r="M4947" s="217">
        <v>45723</v>
      </c>
      <c r="N4947" s="115"/>
      <c r="O4947" s="115"/>
      <c r="P4947" s="115">
        <f t="shared" si="247"/>
        <v>3</v>
      </c>
      <c r="Q4947" s="115">
        <f t="shared" si="248"/>
        <v>2025</v>
      </c>
      <c r="R4947" s="115"/>
      <c r="S4947" s="115" t="s">
        <v>1829</v>
      </c>
      <c r="T4947" s="115" t="str">
        <f>IFERROR(VLOOKUP(S4947,[1]LOKASI!$B$4:$D$19,2,0),"-")</f>
        <v>DISTRIK I</v>
      </c>
      <c r="U4947" s="216"/>
      <c r="V4947" s="216"/>
      <c r="W4947" s="215"/>
      <c r="X4947" t="str">
        <f t="shared" si="246"/>
        <v>K I</v>
      </c>
    </row>
    <row r="4948" spans="2:24" ht="56.25" hidden="1" customHeight="1" x14ac:dyDescent="0.35">
      <c r="B4948" s="115">
        <f t="shared" si="245"/>
        <v>147</v>
      </c>
      <c r="C4948" s="115" t="s">
        <v>2301</v>
      </c>
      <c r="D4948" s="116" t="s">
        <v>8158</v>
      </c>
      <c r="E4948" s="230">
        <v>0.45833333333333331</v>
      </c>
      <c r="F4948" s="231">
        <v>0.5625</v>
      </c>
      <c r="G4948" s="134"/>
      <c r="H4948" s="134"/>
      <c r="I4948" s="134"/>
      <c r="J4948" s="134"/>
      <c r="K4948" s="217">
        <v>45725</v>
      </c>
      <c r="L4948" s="217">
        <v>45725</v>
      </c>
      <c r="M4948" s="217">
        <v>45725</v>
      </c>
      <c r="N4948" s="115"/>
      <c r="O4948" s="115" t="s">
        <v>1316</v>
      </c>
      <c r="P4948" s="115">
        <f t="shared" si="247"/>
        <v>3</v>
      </c>
      <c r="Q4948" s="115">
        <f t="shared" si="248"/>
        <v>2025</v>
      </c>
      <c r="R4948" s="115"/>
      <c r="S4948" s="115" t="s">
        <v>1829</v>
      </c>
      <c r="T4948" s="115" t="str">
        <f>IFERROR(VLOOKUP(S4948,[1]LOKASI!$B$4:$D$19,2,0),"-")</f>
        <v>DISTRIK I</v>
      </c>
      <c r="U4948" s="216"/>
      <c r="V4948" s="216"/>
      <c r="W4948" s="215"/>
      <c r="X4948" t="str">
        <f t="shared" si="246"/>
        <v>K I</v>
      </c>
    </row>
    <row r="4949" spans="2:24" ht="31" hidden="1" x14ac:dyDescent="0.35">
      <c r="B4949" s="115">
        <f t="shared" si="245"/>
        <v>148</v>
      </c>
      <c r="C4949" s="115" t="s">
        <v>1755</v>
      </c>
      <c r="D4949" s="116" t="s">
        <v>8159</v>
      </c>
      <c r="E4949" s="230">
        <v>0.33333333333333331</v>
      </c>
      <c r="F4949" s="231">
        <v>0.625</v>
      </c>
      <c r="G4949" s="134">
        <v>1</v>
      </c>
      <c r="H4949" s="134"/>
      <c r="I4949" s="134"/>
      <c r="J4949" s="134">
        <v>12</v>
      </c>
      <c r="K4949" s="217">
        <v>45725</v>
      </c>
      <c r="L4949" s="217">
        <v>45725</v>
      </c>
      <c r="M4949" s="217">
        <v>45725</v>
      </c>
      <c r="N4949" s="115"/>
      <c r="O4949" s="115" t="s">
        <v>1608</v>
      </c>
      <c r="P4949" s="115">
        <f t="shared" si="247"/>
        <v>3</v>
      </c>
      <c r="Q4949" s="115">
        <f t="shared" si="248"/>
        <v>2025</v>
      </c>
      <c r="R4949" s="115"/>
      <c r="S4949" s="115" t="s">
        <v>1842</v>
      </c>
      <c r="T4949" s="115" t="str">
        <f>IFERROR(VLOOKUP(S4949,[1]LOKASI!$B$4:$D$19,2,0),"-")</f>
        <v>DISTRIK I</v>
      </c>
      <c r="U4949" s="216"/>
      <c r="V4949" s="216"/>
      <c r="W4949" s="215"/>
      <c r="X4949" t="str">
        <f t="shared" si="246"/>
        <v>K I</v>
      </c>
    </row>
    <row r="4950" spans="2:24" ht="31" hidden="1" x14ac:dyDescent="0.35">
      <c r="B4950" s="115">
        <f t="shared" si="245"/>
        <v>149</v>
      </c>
      <c r="C4950" s="115" t="s">
        <v>1755</v>
      </c>
      <c r="D4950" s="116" t="s">
        <v>8160</v>
      </c>
      <c r="E4950" s="230">
        <v>0.41666666666666669</v>
      </c>
      <c r="F4950" s="231">
        <v>0.66666666666666663</v>
      </c>
      <c r="G4950" s="134">
        <v>2</v>
      </c>
      <c r="H4950" s="134"/>
      <c r="I4950" s="134">
        <v>2</v>
      </c>
      <c r="J4950" s="134"/>
      <c r="K4950" s="217">
        <v>45726</v>
      </c>
      <c r="L4950" s="217">
        <v>45726</v>
      </c>
      <c r="M4950" s="217">
        <v>45726</v>
      </c>
      <c r="N4950" s="115"/>
      <c r="O4950" s="115" t="s">
        <v>1161</v>
      </c>
      <c r="P4950" s="115">
        <f t="shared" si="247"/>
        <v>3</v>
      </c>
      <c r="Q4950" s="115">
        <f t="shared" si="248"/>
        <v>2025</v>
      </c>
      <c r="R4950" s="115"/>
      <c r="S4950" s="115" t="s">
        <v>1842</v>
      </c>
      <c r="T4950" s="115" t="str">
        <f>IFERROR(VLOOKUP(S4950,[1]LOKASI!$B$4:$D$19,2,0),"-")</f>
        <v>DISTRIK I</v>
      </c>
      <c r="U4950" s="216"/>
      <c r="V4950" s="216"/>
      <c r="W4950" s="215"/>
      <c r="X4950" t="str">
        <f t="shared" si="246"/>
        <v>K I</v>
      </c>
    </row>
    <row r="4951" spans="2:24" ht="31" hidden="1" x14ac:dyDescent="0.35">
      <c r="B4951" s="115">
        <f t="shared" si="245"/>
        <v>150</v>
      </c>
      <c r="C4951" s="115" t="s">
        <v>2301</v>
      </c>
      <c r="D4951" s="116" t="s">
        <v>8161</v>
      </c>
      <c r="E4951" s="230">
        <v>0.39583333333333331</v>
      </c>
      <c r="F4951" s="231">
        <v>0.66666666666666663</v>
      </c>
      <c r="G4951" s="134"/>
      <c r="H4951" s="134"/>
      <c r="I4951" s="134"/>
      <c r="J4951" s="134"/>
      <c r="K4951" s="217">
        <v>45726</v>
      </c>
      <c r="L4951" s="217">
        <v>45726</v>
      </c>
      <c r="M4951" s="217">
        <v>45726</v>
      </c>
      <c r="N4951" s="115"/>
      <c r="O4951" s="115" t="s">
        <v>1392</v>
      </c>
      <c r="P4951" s="115">
        <f t="shared" si="247"/>
        <v>3</v>
      </c>
      <c r="Q4951" s="115">
        <f t="shared" si="248"/>
        <v>2025</v>
      </c>
      <c r="R4951" s="115"/>
      <c r="S4951" s="115" t="s">
        <v>1829</v>
      </c>
      <c r="T4951" s="115" t="str">
        <f>IFERROR(VLOOKUP(S4951,[1]LOKASI!$B$4:$D$19,2,0),"-")</f>
        <v>DISTRIK I</v>
      </c>
      <c r="U4951" s="216"/>
      <c r="V4951" s="216"/>
      <c r="W4951" s="215"/>
      <c r="X4951" t="str">
        <f t="shared" si="246"/>
        <v>K I</v>
      </c>
    </row>
    <row r="4952" spans="2:24" ht="31" hidden="1" x14ac:dyDescent="0.35">
      <c r="B4952" s="115">
        <f t="shared" si="245"/>
        <v>151</v>
      </c>
      <c r="C4952" s="115" t="s">
        <v>3679</v>
      </c>
      <c r="D4952" s="116" t="s">
        <v>8162</v>
      </c>
      <c r="E4952" s="230">
        <v>0.375</v>
      </c>
      <c r="F4952" s="231">
        <v>0.5</v>
      </c>
      <c r="G4952" s="134"/>
      <c r="H4952" s="134"/>
      <c r="I4952" s="134"/>
      <c r="J4952" s="134">
        <v>12</v>
      </c>
      <c r="K4952" s="217">
        <v>45726</v>
      </c>
      <c r="L4952" s="217">
        <v>45726</v>
      </c>
      <c r="M4952" s="217">
        <v>45726</v>
      </c>
      <c r="N4952" s="115"/>
      <c r="O4952" s="115" t="s">
        <v>1670</v>
      </c>
      <c r="P4952" s="115">
        <f t="shared" si="247"/>
        <v>3</v>
      </c>
      <c r="Q4952" s="115">
        <f t="shared" si="248"/>
        <v>2025</v>
      </c>
      <c r="R4952" s="115"/>
      <c r="S4952" s="115" t="s">
        <v>2059</v>
      </c>
      <c r="T4952" s="115" t="str">
        <f>IFERROR(VLOOKUP(S4952,[1]LOKASI!$B$4:$D$19,2,0),"-")</f>
        <v>DISTRIK II</v>
      </c>
      <c r="U4952" s="216"/>
      <c r="V4952" s="216"/>
      <c r="W4952" s="215"/>
      <c r="X4952" t="str">
        <f t="shared" si="246"/>
        <v xml:space="preserve"> II</v>
      </c>
    </row>
    <row r="4953" spans="2:24" ht="31" hidden="1" x14ac:dyDescent="0.35">
      <c r="B4953" s="115">
        <f t="shared" si="245"/>
        <v>152</v>
      </c>
      <c r="C4953" s="115" t="s">
        <v>1300</v>
      </c>
      <c r="D4953" s="116" t="s">
        <v>8163</v>
      </c>
      <c r="E4953" s="230">
        <v>8.3333333333333329E-2</v>
      </c>
      <c r="F4953" s="231">
        <v>0.58333333333333337</v>
      </c>
      <c r="G4953" s="134"/>
      <c r="H4953" s="134"/>
      <c r="I4953" s="134"/>
      <c r="J4953" s="134"/>
      <c r="K4953" s="217">
        <v>45727</v>
      </c>
      <c r="L4953" s="217">
        <v>45727</v>
      </c>
      <c r="M4953" s="217">
        <v>45727</v>
      </c>
      <c r="N4953" s="115"/>
      <c r="O4953" s="115" t="s">
        <v>8164</v>
      </c>
      <c r="P4953" s="115">
        <f t="shared" si="247"/>
        <v>3</v>
      </c>
      <c r="Q4953" s="115">
        <f t="shared" si="248"/>
        <v>2025</v>
      </c>
      <c r="R4953" s="115"/>
      <c r="S4953" s="115" t="s">
        <v>1829</v>
      </c>
      <c r="T4953" s="115" t="str">
        <f>IFERROR(VLOOKUP(S4953,[1]LOKASI!$B$4:$D$19,2,0),"-")</f>
        <v>DISTRIK I</v>
      </c>
      <c r="U4953" s="216"/>
      <c r="V4953" s="216"/>
      <c r="W4953" s="215"/>
      <c r="X4953" t="str">
        <f t="shared" si="246"/>
        <v>K I</v>
      </c>
    </row>
    <row r="4954" spans="2:24" ht="57.75" hidden="1" customHeight="1" x14ac:dyDescent="0.35">
      <c r="B4954" s="115">
        <f t="shared" si="245"/>
        <v>153</v>
      </c>
      <c r="C4954" s="115" t="s">
        <v>2301</v>
      </c>
      <c r="D4954" s="116" t="s">
        <v>8165</v>
      </c>
      <c r="E4954" s="230">
        <v>0.4375</v>
      </c>
      <c r="F4954" s="231">
        <v>0.52083333333333337</v>
      </c>
      <c r="G4954" s="134">
        <v>1</v>
      </c>
      <c r="H4954" s="134"/>
      <c r="I4954" s="134">
        <v>1</v>
      </c>
      <c r="J4954" s="134"/>
      <c r="K4954" s="217">
        <v>45727</v>
      </c>
      <c r="L4954" s="217">
        <v>45727</v>
      </c>
      <c r="M4954" s="217">
        <v>45727</v>
      </c>
      <c r="N4954" s="115"/>
      <c r="O4954" s="115" t="s">
        <v>2145</v>
      </c>
      <c r="P4954" s="115">
        <f t="shared" si="247"/>
        <v>3</v>
      </c>
      <c r="Q4954" s="115">
        <f t="shared" si="248"/>
        <v>2025</v>
      </c>
      <c r="R4954" s="115"/>
      <c r="S4954" s="115" t="s">
        <v>1996</v>
      </c>
      <c r="T4954" s="115" t="str">
        <f>IFERROR(VLOOKUP(S4954,[1]LOKASI!$B$4:$D$19,2,0),"-")</f>
        <v>DISTRIK II</v>
      </c>
      <c r="U4954" s="216"/>
      <c r="V4954" s="216"/>
      <c r="W4954" s="215"/>
      <c r="X4954" t="str">
        <f t="shared" si="246"/>
        <v xml:space="preserve"> II</v>
      </c>
    </row>
    <row r="4955" spans="2:24" ht="46.5" hidden="1" x14ac:dyDescent="0.35">
      <c r="B4955" s="115">
        <f t="shared" si="245"/>
        <v>154</v>
      </c>
      <c r="C4955" s="115" t="s">
        <v>1755</v>
      </c>
      <c r="D4955" s="116" t="s">
        <v>8166</v>
      </c>
      <c r="E4955" s="230">
        <v>0.39583333333333331</v>
      </c>
      <c r="F4955" s="231">
        <v>0.5</v>
      </c>
      <c r="G4955" s="134">
        <v>1</v>
      </c>
      <c r="H4955" s="134"/>
      <c r="I4955" s="134">
        <v>1</v>
      </c>
      <c r="J4955" s="134"/>
      <c r="K4955" s="217">
        <v>45728</v>
      </c>
      <c r="L4955" s="217">
        <v>45728</v>
      </c>
      <c r="M4955" s="217">
        <v>45728</v>
      </c>
      <c r="N4955" s="115"/>
      <c r="O4955" s="115" t="s">
        <v>1527</v>
      </c>
      <c r="P4955" s="115">
        <f t="shared" si="247"/>
        <v>3</v>
      </c>
      <c r="Q4955" s="115">
        <f t="shared" si="248"/>
        <v>2025</v>
      </c>
      <c r="R4955" s="115"/>
      <c r="S4955" s="115" t="s">
        <v>8156</v>
      </c>
      <c r="T4955" s="115" t="str">
        <f>IFERROR(VLOOKUP(S4955,[1]LOKASI!$B$4:$D$19,2,0),"-")</f>
        <v>DISTRIK I</v>
      </c>
      <c r="U4955" s="216"/>
      <c r="V4955" s="216"/>
      <c r="W4955" s="215"/>
      <c r="X4955" t="str">
        <f t="shared" si="246"/>
        <v>K I</v>
      </c>
    </row>
    <row r="4956" spans="2:24" ht="31" hidden="1" x14ac:dyDescent="0.35">
      <c r="B4956" s="115">
        <f t="shared" si="245"/>
        <v>155</v>
      </c>
      <c r="C4956" s="115" t="s">
        <v>1755</v>
      </c>
      <c r="D4956" s="116" t="s">
        <v>8167</v>
      </c>
      <c r="E4956" s="230">
        <v>0.54166666666666663</v>
      </c>
      <c r="F4956" s="231">
        <v>0.70833333333333337</v>
      </c>
      <c r="G4956" s="134"/>
      <c r="H4956" s="134"/>
      <c r="I4956" s="134"/>
      <c r="J4956" s="134"/>
      <c r="K4956" s="217">
        <v>45728</v>
      </c>
      <c r="L4956" s="217">
        <v>45728</v>
      </c>
      <c r="M4956" s="217">
        <v>45728</v>
      </c>
      <c r="N4956" s="115"/>
      <c r="O4956" s="115" t="s">
        <v>1611</v>
      </c>
      <c r="P4956" s="115">
        <f t="shared" si="247"/>
        <v>3</v>
      </c>
      <c r="Q4956" s="115">
        <f t="shared" si="248"/>
        <v>2025</v>
      </c>
      <c r="R4956" s="115"/>
      <c r="S4956" s="115" t="s">
        <v>1842</v>
      </c>
      <c r="T4956" s="115" t="str">
        <f>IFERROR(VLOOKUP(S4956,[1]LOKASI!$B$4:$D$19,2,0),"-")</f>
        <v>DISTRIK I</v>
      </c>
      <c r="U4956" s="216"/>
      <c r="V4956" s="216"/>
      <c r="W4956" s="215"/>
      <c r="X4956" t="str">
        <f t="shared" si="246"/>
        <v>K I</v>
      </c>
    </row>
    <row r="4957" spans="2:24" ht="31" hidden="1" x14ac:dyDescent="0.35">
      <c r="B4957" s="115">
        <f t="shared" si="245"/>
        <v>156</v>
      </c>
      <c r="C4957" s="115" t="s">
        <v>1755</v>
      </c>
      <c r="D4957" s="116" t="s">
        <v>8168</v>
      </c>
      <c r="E4957" s="230">
        <v>0.4375</v>
      </c>
      <c r="F4957" s="231">
        <v>0.66666666666666663</v>
      </c>
      <c r="G4957" s="134"/>
      <c r="H4957" s="134"/>
      <c r="I4957" s="134"/>
      <c r="J4957" s="134"/>
      <c r="K4957" s="217">
        <v>45729</v>
      </c>
      <c r="L4957" s="217">
        <v>45729</v>
      </c>
      <c r="M4957" s="217">
        <v>45729</v>
      </c>
      <c r="N4957" s="115"/>
      <c r="O4957" s="115" t="s">
        <v>1163</v>
      </c>
      <c r="P4957" s="115">
        <f t="shared" si="247"/>
        <v>3</v>
      </c>
      <c r="Q4957" s="115">
        <f t="shared" si="248"/>
        <v>2025</v>
      </c>
      <c r="R4957" s="115"/>
      <c r="S4957" s="115" t="s">
        <v>1842</v>
      </c>
      <c r="T4957" s="115" t="str">
        <f>IFERROR(VLOOKUP(S4957,[1]LOKASI!$B$4:$D$19,2,0),"-")</f>
        <v>DISTRIK I</v>
      </c>
      <c r="U4957" s="216"/>
      <c r="V4957" s="216"/>
      <c r="W4957" s="215"/>
      <c r="X4957" t="str">
        <f t="shared" si="246"/>
        <v>K I</v>
      </c>
    </row>
    <row r="4958" spans="2:24" ht="50.25" hidden="1" customHeight="1" x14ac:dyDescent="0.35">
      <c r="B4958" s="115">
        <f t="shared" si="245"/>
        <v>157</v>
      </c>
      <c r="C4958" s="115" t="s">
        <v>2301</v>
      </c>
      <c r="D4958" s="185" t="s">
        <v>8169</v>
      </c>
      <c r="E4958" s="230">
        <v>0.375</v>
      </c>
      <c r="F4958" s="231">
        <v>0.58333333333333337</v>
      </c>
      <c r="G4958" s="210"/>
      <c r="H4958" s="210"/>
      <c r="I4958" s="210"/>
      <c r="J4958" s="210"/>
      <c r="K4958" s="217">
        <v>45729</v>
      </c>
      <c r="L4958" s="217">
        <v>45729</v>
      </c>
      <c r="M4958" s="217">
        <v>45730</v>
      </c>
      <c r="N4958" s="115"/>
      <c r="O4958" s="115" t="s">
        <v>1258</v>
      </c>
      <c r="P4958" s="115">
        <f t="shared" si="247"/>
        <v>3</v>
      </c>
      <c r="Q4958" s="115">
        <f t="shared" si="248"/>
        <v>2025</v>
      </c>
      <c r="R4958" s="115"/>
      <c r="S4958" s="115" t="s">
        <v>1906</v>
      </c>
      <c r="T4958" s="115" t="str">
        <f>IFERROR(VLOOKUP(S4958,[1]LOKASI!$B$4:$D$19,2,0),"-")</f>
        <v>DISTRIK II</v>
      </c>
      <c r="U4958" s="216"/>
      <c r="V4958" s="216"/>
      <c r="W4958" s="215"/>
      <c r="X4958" t="str">
        <f t="shared" si="246"/>
        <v xml:space="preserve"> II</v>
      </c>
    </row>
    <row r="4959" spans="2:24" ht="31" hidden="1" x14ac:dyDescent="0.35">
      <c r="B4959" s="115">
        <f t="shared" si="245"/>
        <v>158</v>
      </c>
      <c r="C4959" s="115" t="s">
        <v>1755</v>
      </c>
      <c r="D4959" s="116" t="s">
        <v>8170</v>
      </c>
      <c r="E4959" s="230">
        <v>0.54166666666666663</v>
      </c>
      <c r="F4959" s="231">
        <v>0.66666666666666663</v>
      </c>
      <c r="G4959" s="134"/>
      <c r="H4959" s="134"/>
      <c r="I4959" s="134"/>
      <c r="J4959" s="134"/>
      <c r="K4959" s="217">
        <v>45726</v>
      </c>
      <c r="L4959" s="217">
        <v>45726</v>
      </c>
      <c r="M4959" s="217">
        <v>45730</v>
      </c>
      <c r="N4959" s="115"/>
      <c r="O4959" s="115" t="s">
        <v>1670</v>
      </c>
      <c r="P4959" s="115">
        <f t="shared" si="247"/>
        <v>3</v>
      </c>
      <c r="Q4959" s="115">
        <f t="shared" si="248"/>
        <v>2025</v>
      </c>
      <c r="R4959" s="115"/>
      <c r="S4959" s="115" t="s">
        <v>2059</v>
      </c>
      <c r="T4959" s="115" t="str">
        <f>IFERROR(VLOOKUP(S4959,[1]LOKASI!$B$4:$D$19,2,0),"-")</f>
        <v>DISTRIK II</v>
      </c>
      <c r="U4959" s="216"/>
      <c r="V4959" s="216"/>
      <c r="W4959" s="215"/>
      <c r="X4959" t="str">
        <f t="shared" si="246"/>
        <v xml:space="preserve"> II</v>
      </c>
    </row>
    <row r="4960" spans="2:24" ht="15.5" hidden="1" x14ac:dyDescent="0.35">
      <c r="B4960" s="115">
        <f t="shared" si="245"/>
        <v>159</v>
      </c>
      <c r="C4960" s="115" t="s">
        <v>1755</v>
      </c>
      <c r="D4960" s="116" t="s">
        <v>8171</v>
      </c>
      <c r="E4960" s="230">
        <v>0.41666666666666669</v>
      </c>
      <c r="F4960" s="231">
        <v>0.70833333333333337</v>
      </c>
      <c r="G4960" s="134"/>
      <c r="H4960" s="134"/>
      <c r="I4960" s="134"/>
      <c r="J4960" s="134"/>
      <c r="K4960" s="217">
        <v>45730</v>
      </c>
      <c r="L4960" s="217">
        <v>45730</v>
      </c>
      <c r="M4960" s="217">
        <v>45730</v>
      </c>
      <c r="N4960" s="115"/>
      <c r="O4960" s="115" t="s">
        <v>1670</v>
      </c>
      <c r="P4960" s="115">
        <f t="shared" si="247"/>
        <v>3</v>
      </c>
      <c r="Q4960" s="115">
        <f t="shared" si="248"/>
        <v>2025</v>
      </c>
      <c r="R4960" s="115"/>
      <c r="S4960" s="115" t="s">
        <v>2059</v>
      </c>
      <c r="T4960" s="115" t="str">
        <f>IFERROR(VLOOKUP(S4960,[1]LOKASI!$B$4:$D$19,2,0),"-")</f>
        <v>DISTRIK II</v>
      </c>
      <c r="U4960" s="216"/>
      <c r="V4960" s="216"/>
      <c r="W4960" s="215"/>
    </row>
    <row r="4961" spans="2:23" ht="46.5" hidden="1" x14ac:dyDescent="0.35">
      <c r="B4961" s="115">
        <f t="shared" si="245"/>
        <v>160</v>
      </c>
      <c r="C4961" s="115" t="s">
        <v>1755</v>
      </c>
      <c r="D4961" s="116" t="s">
        <v>8172</v>
      </c>
      <c r="E4961" s="230">
        <v>0.5625</v>
      </c>
      <c r="F4961" s="231">
        <v>0.6875</v>
      </c>
      <c r="G4961" s="134">
        <v>1</v>
      </c>
      <c r="H4961" s="134"/>
      <c r="I4961" s="134"/>
      <c r="J4961" s="134">
        <v>24</v>
      </c>
      <c r="K4961" s="217">
        <v>45730</v>
      </c>
      <c r="L4961" s="217">
        <v>45730</v>
      </c>
      <c r="M4961" s="217">
        <v>45730</v>
      </c>
      <c r="N4961" s="115"/>
      <c r="O4961" s="115" t="s">
        <v>1508</v>
      </c>
      <c r="P4961" s="115">
        <f t="shared" si="247"/>
        <v>3</v>
      </c>
      <c r="Q4961" s="115">
        <f t="shared" si="248"/>
        <v>2025</v>
      </c>
      <c r="R4961" s="115"/>
      <c r="S4961" s="115" t="s">
        <v>8156</v>
      </c>
      <c r="T4961" s="115" t="str">
        <f>IFERROR(VLOOKUP(S4961,[1]LOKASI!$B$4:$D$19,2,0),"-")</f>
        <v>DISTRIK I</v>
      </c>
      <c r="U4961" s="216"/>
      <c r="V4961" s="216"/>
      <c r="W4961" s="215"/>
    </row>
    <row r="4962" spans="2:23" ht="31" hidden="1" x14ac:dyDescent="0.35">
      <c r="B4962" s="115">
        <f t="shared" si="245"/>
        <v>161</v>
      </c>
      <c r="C4962" s="124"/>
      <c r="D4962" s="116" t="s">
        <v>8173</v>
      </c>
      <c r="E4962" s="230">
        <v>0.60416666666666663</v>
      </c>
      <c r="F4962" s="231">
        <v>0.64583333333333337</v>
      </c>
      <c r="G4962" s="134">
        <v>1</v>
      </c>
      <c r="H4962" s="134"/>
      <c r="I4962" s="134"/>
      <c r="J4962" s="134">
        <v>0.2</v>
      </c>
      <c r="K4962" s="217">
        <v>45778</v>
      </c>
      <c r="L4962" s="217">
        <v>45778</v>
      </c>
      <c r="M4962" s="217">
        <v>45778</v>
      </c>
      <c r="N4962" s="115"/>
      <c r="O4962" s="115" t="s">
        <v>1375</v>
      </c>
      <c r="P4962" s="115">
        <f t="shared" si="247"/>
        <v>5</v>
      </c>
      <c r="Q4962" s="115">
        <f t="shared" si="248"/>
        <v>2025</v>
      </c>
      <c r="R4962" s="115"/>
      <c r="S4962" s="115" t="str">
        <f>IF(C4962="TRUNKLINE",LEFT(O4962,14),IF(C4962="PIPING",LEFT(O4962,13),LEFT(O4962,3)))</f>
        <v>BRG</v>
      </c>
      <c r="T4962" s="115" t="str">
        <f>IFERROR(VLOOKUP(S4962,[1]LOKASI!$B$4:$D$19,2,0),"-")</f>
        <v>DISTRIK III</v>
      </c>
      <c r="U4962" s="216"/>
      <c r="V4962" s="216"/>
      <c r="W4962" s="215"/>
    </row>
    <row r="4963" spans="2:23" ht="62" hidden="1" x14ac:dyDescent="0.35">
      <c r="B4963" s="115">
        <f t="shared" si="245"/>
        <v>162</v>
      </c>
      <c r="C4963" s="115" t="s">
        <v>1782</v>
      </c>
      <c r="D4963" s="116" t="s">
        <v>8174</v>
      </c>
      <c r="E4963" s="230">
        <v>0.39583333333333331</v>
      </c>
      <c r="F4963" s="231">
        <v>0.58333333333333337</v>
      </c>
      <c r="G4963" s="134"/>
      <c r="H4963" s="134"/>
      <c r="I4963" s="134"/>
      <c r="J4963" s="134"/>
      <c r="K4963" s="217">
        <v>45731</v>
      </c>
      <c r="L4963" s="217">
        <v>45731</v>
      </c>
      <c r="M4963" s="217">
        <v>45731</v>
      </c>
      <c r="N4963" s="115"/>
      <c r="O4963" s="115" t="s">
        <v>1424</v>
      </c>
      <c r="P4963" s="115">
        <f t="shared" si="247"/>
        <v>3</v>
      </c>
      <c r="Q4963" s="115">
        <f t="shared" si="248"/>
        <v>2025</v>
      </c>
      <c r="R4963" s="115"/>
      <c r="S4963" s="115" t="str">
        <f>IF(C4963="TRUNKLINE",LEFT(O4963,14),IF(C4963="PIPING",LEFT(O4963,13),LEFT(O4963,3)))</f>
        <v>GNK</v>
      </c>
      <c r="T4963" s="115" t="str">
        <f>IFERROR(VLOOKUP(S4963,[1]LOKASI!$B$4:$D$19,2,0),"-")</f>
        <v>DISTRIK I</v>
      </c>
      <c r="U4963" s="216"/>
      <c r="V4963" s="216"/>
      <c r="W4963" s="215"/>
    </row>
    <row r="4964" spans="2:23" ht="31" hidden="1" x14ac:dyDescent="0.35">
      <c r="B4964" s="115">
        <f t="shared" si="245"/>
        <v>163</v>
      </c>
      <c r="C4964" s="115" t="s">
        <v>1755</v>
      </c>
      <c r="D4964" s="116" t="s">
        <v>8175</v>
      </c>
      <c r="E4964" s="230"/>
      <c r="F4964" s="231">
        <v>0</v>
      </c>
      <c r="G4964" s="134"/>
      <c r="H4964" s="134"/>
      <c r="I4964" s="134"/>
      <c r="J4964" s="134"/>
      <c r="K4964" s="217">
        <v>45731</v>
      </c>
      <c r="L4964" s="217">
        <v>45731</v>
      </c>
      <c r="M4964" s="217">
        <v>45731</v>
      </c>
      <c r="N4964" s="115"/>
      <c r="O4964" s="115" t="s">
        <v>6377</v>
      </c>
      <c r="P4964" s="115">
        <f t="shared" si="247"/>
        <v>3</v>
      </c>
      <c r="Q4964" s="115">
        <f t="shared" si="248"/>
        <v>2025</v>
      </c>
      <c r="R4964" s="115"/>
      <c r="S4964" s="115" t="s">
        <v>2294</v>
      </c>
      <c r="T4964" s="115" t="str">
        <f>IFERROR(VLOOKUP(S4964,[1]LOKASI!$B$4:$D$19,2,0),"-")</f>
        <v>DISTRIK I</v>
      </c>
      <c r="U4964" s="216"/>
      <c r="V4964" s="216"/>
      <c r="W4964" s="215"/>
    </row>
    <row r="4965" spans="2:23" ht="31" hidden="1" x14ac:dyDescent="0.35">
      <c r="B4965" s="115">
        <f t="shared" si="245"/>
        <v>164</v>
      </c>
      <c r="C4965" s="115" t="s">
        <v>1755</v>
      </c>
      <c r="D4965" s="116" t="s">
        <v>8176</v>
      </c>
      <c r="E4965" s="230">
        <v>0.4375</v>
      </c>
      <c r="F4965" s="231">
        <v>0.48958333333333331</v>
      </c>
      <c r="G4965" s="134">
        <v>1</v>
      </c>
      <c r="H4965" s="134">
        <v>1</v>
      </c>
      <c r="I4965" s="134"/>
      <c r="J4965" s="134"/>
      <c r="K4965" s="217">
        <v>45731</v>
      </c>
      <c r="L4965" s="217">
        <v>45731</v>
      </c>
      <c r="M4965" s="217">
        <v>45731</v>
      </c>
      <c r="N4965" s="115"/>
      <c r="O4965" s="115" t="s">
        <v>1670</v>
      </c>
      <c r="P4965" s="115">
        <f t="shared" si="247"/>
        <v>3</v>
      </c>
      <c r="Q4965" s="115">
        <f t="shared" si="248"/>
        <v>2025</v>
      </c>
      <c r="R4965" s="115"/>
      <c r="S4965" s="115" t="s">
        <v>2059</v>
      </c>
      <c r="T4965" s="115" t="str">
        <f>IFERROR(VLOOKUP(S4965,[1]LOKASI!$B$4:$D$19,2,0),"-")</f>
        <v>DISTRIK II</v>
      </c>
      <c r="U4965" s="216"/>
      <c r="V4965" s="216"/>
      <c r="W4965" s="215"/>
    </row>
    <row r="4966" spans="2:23" ht="46.5" hidden="1" x14ac:dyDescent="0.35">
      <c r="B4966" s="115">
        <f t="shared" si="245"/>
        <v>165</v>
      </c>
      <c r="C4966" s="115" t="s">
        <v>1782</v>
      </c>
      <c r="D4966" s="116" t="s">
        <v>8177</v>
      </c>
      <c r="E4966" s="230">
        <v>0.4375</v>
      </c>
      <c r="F4966" s="231">
        <v>0.54166666666666663</v>
      </c>
      <c r="G4966" s="134"/>
      <c r="H4966" s="134"/>
      <c r="I4966" s="134"/>
      <c r="J4966" s="134"/>
      <c r="K4966" s="217">
        <v>45732</v>
      </c>
      <c r="L4966" s="217">
        <v>45732</v>
      </c>
      <c r="M4966" s="217">
        <v>45732</v>
      </c>
      <c r="N4966" s="115"/>
      <c r="O4966" s="115" t="s">
        <v>1508</v>
      </c>
      <c r="P4966" s="115">
        <f t="shared" si="247"/>
        <v>3</v>
      </c>
      <c r="Q4966" s="115">
        <f t="shared" si="248"/>
        <v>2025</v>
      </c>
      <c r="R4966" s="115"/>
      <c r="S4966" s="115" t="s">
        <v>8156</v>
      </c>
      <c r="T4966" s="115" t="str">
        <f>IFERROR(VLOOKUP(S4966,[1]LOKASI!$B$4:$D$19,2,0),"-")</f>
        <v>DISTRIK I</v>
      </c>
      <c r="U4966" s="216"/>
      <c r="V4966" s="216"/>
      <c r="W4966" s="215"/>
    </row>
    <row r="4967" spans="2:23" ht="31" hidden="1" x14ac:dyDescent="0.35">
      <c r="B4967" s="115">
        <f t="shared" si="245"/>
        <v>166</v>
      </c>
      <c r="C4967" s="115" t="s">
        <v>1755</v>
      </c>
      <c r="D4967" s="116" t="s">
        <v>8178</v>
      </c>
      <c r="E4967" s="230">
        <v>0.41666666666666669</v>
      </c>
      <c r="F4967" s="231">
        <v>0.5</v>
      </c>
      <c r="G4967" s="134"/>
      <c r="H4967" s="134"/>
      <c r="I4967" s="134"/>
      <c r="J4967" s="134"/>
      <c r="K4967" s="217">
        <v>45733</v>
      </c>
      <c r="L4967" s="217">
        <v>45733</v>
      </c>
      <c r="M4967" s="217">
        <v>45733</v>
      </c>
      <c r="N4967" s="115"/>
      <c r="O4967" s="115"/>
      <c r="P4967" s="115">
        <f t="shared" si="247"/>
        <v>3</v>
      </c>
      <c r="Q4967" s="115">
        <f t="shared" si="248"/>
        <v>2025</v>
      </c>
      <c r="R4967" s="115"/>
      <c r="S4967" s="115" t="str">
        <f>IF(C4967="TRUNKLINE",LEFT(O4967,14),IF(C4967="PIPING",LEFT(O4967,13),LEFT(O4967,3)))</f>
        <v/>
      </c>
      <c r="T4967" s="115" t="str">
        <f>IFERROR(VLOOKUP(S4967,[1]LOKASI!$B$4:$D$19,2,0),"-")</f>
        <v>-</v>
      </c>
      <c r="U4967" s="216"/>
      <c r="V4967" s="216"/>
      <c r="W4967" s="215"/>
    </row>
    <row r="4968" spans="2:23" ht="31" hidden="1" x14ac:dyDescent="0.35">
      <c r="B4968" s="115">
        <f t="shared" si="245"/>
        <v>167</v>
      </c>
      <c r="C4968" s="115" t="s">
        <v>2301</v>
      </c>
      <c r="D4968" s="116" t="s">
        <v>8179</v>
      </c>
      <c r="E4968" s="230"/>
      <c r="F4968" s="231">
        <v>0</v>
      </c>
      <c r="G4968" s="134">
        <v>1</v>
      </c>
      <c r="H4968" s="134"/>
      <c r="I4968" s="134">
        <v>1</v>
      </c>
      <c r="J4968" s="134"/>
      <c r="K4968" s="217">
        <v>45735</v>
      </c>
      <c r="L4968" s="217">
        <v>45735</v>
      </c>
      <c r="M4968" s="217">
        <v>45735</v>
      </c>
      <c r="N4968" s="115"/>
      <c r="O4968" s="115" t="s">
        <v>1348</v>
      </c>
      <c r="P4968" s="115">
        <f t="shared" si="247"/>
        <v>3</v>
      </c>
      <c r="Q4968" s="115">
        <f t="shared" si="248"/>
        <v>2025</v>
      </c>
      <c r="R4968" s="115"/>
      <c r="S4968" s="115" t="s">
        <v>1854</v>
      </c>
      <c r="T4968" s="115" t="str">
        <f>IFERROR(VLOOKUP(S4968,[1]LOKASI!$B$4:$D$19,2,0),"-")</f>
        <v>DISTRIK III</v>
      </c>
      <c r="U4968" s="216"/>
      <c r="V4968" s="216"/>
      <c r="W4968" s="215"/>
    </row>
    <row r="4969" spans="2:23" ht="31" hidden="1" x14ac:dyDescent="0.35">
      <c r="B4969" s="115">
        <f t="shared" si="245"/>
        <v>168</v>
      </c>
      <c r="C4969" s="115" t="s">
        <v>1782</v>
      </c>
      <c r="D4969" s="116" t="s">
        <v>8180</v>
      </c>
      <c r="E4969" s="230">
        <v>0.39930555555555558</v>
      </c>
      <c r="F4969" s="231">
        <v>0.42708333333333331</v>
      </c>
      <c r="G4969" s="134"/>
      <c r="H4969" s="134"/>
      <c r="I4969" s="134"/>
      <c r="J4969" s="134"/>
      <c r="K4969" s="217">
        <v>45735</v>
      </c>
      <c r="L4969" s="217">
        <v>45735</v>
      </c>
      <c r="M4969" s="217">
        <v>45735</v>
      </c>
      <c r="N4969" s="115"/>
      <c r="O4969" s="115" t="s">
        <v>684</v>
      </c>
      <c r="P4969" s="115">
        <f t="shared" si="247"/>
        <v>3</v>
      </c>
      <c r="Q4969" s="115">
        <f t="shared" si="248"/>
        <v>2025</v>
      </c>
      <c r="R4969" s="115"/>
      <c r="S4969" s="115" t="s">
        <v>1842</v>
      </c>
      <c r="T4969" s="115" t="str">
        <f>IFERROR(VLOOKUP(S4969,[1]LOKASI!$B$4:$D$19,2,0),"-")</f>
        <v>DISTRIK I</v>
      </c>
      <c r="U4969" s="216"/>
      <c r="V4969" s="216"/>
      <c r="W4969" s="215"/>
    </row>
    <row r="4970" spans="2:23" ht="31" hidden="1" x14ac:dyDescent="0.35">
      <c r="B4970" s="115">
        <f t="shared" si="245"/>
        <v>169</v>
      </c>
      <c r="C4970" s="115" t="s">
        <v>1755</v>
      </c>
      <c r="D4970" s="116" t="s">
        <v>8181</v>
      </c>
      <c r="E4970" s="230">
        <v>0.41666666666666669</v>
      </c>
      <c r="F4970" s="231">
        <v>0.625</v>
      </c>
      <c r="G4970" s="134"/>
      <c r="H4970" s="134"/>
      <c r="I4970" s="134"/>
      <c r="J4970" s="134"/>
      <c r="K4970" s="217">
        <v>45735</v>
      </c>
      <c r="L4970" s="217">
        <v>45735</v>
      </c>
      <c r="M4970" s="217">
        <v>45736</v>
      </c>
      <c r="N4970" s="115"/>
      <c r="O4970" s="115" t="s">
        <v>1793</v>
      </c>
      <c r="P4970" s="115">
        <f t="shared" si="247"/>
        <v>3</v>
      </c>
      <c r="Q4970" s="115">
        <f t="shared" si="248"/>
        <v>2025</v>
      </c>
      <c r="R4970" s="115"/>
      <c r="S4970" s="115" t="s">
        <v>2059</v>
      </c>
      <c r="T4970" s="115" t="str">
        <f>IFERROR(VLOOKUP(S4970,[1]LOKASI!$B$4:$D$19,2,0),"-")</f>
        <v>DISTRIK II</v>
      </c>
      <c r="U4970" s="216"/>
      <c r="V4970" s="216"/>
      <c r="W4970" s="215"/>
    </row>
    <row r="4971" spans="2:23" ht="31" hidden="1" x14ac:dyDescent="0.35">
      <c r="B4971" s="115">
        <f t="shared" si="245"/>
        <v>170</v>
      </c>
      <c r="C4971" s="115" t="s">
        <v>1755</v>
      </c>
      <c r="D4971" s="116" t="s">
        <v>8182</v>
      </c>
      <c r="E4971" s="230">
        <v>0.64583333333333337</v>
      </c>
      <c r="F4971" s="231">
        <v>0.6875</v>
      </c>
      <c r="G4971" s="134">
        <v>1</v>
      </c>
      <c r="H4971" s="134">
        <v>1</v>
      </c>
      <c r="I4971" s="134"/>
      <c r="J4971" s="134"/>
      <c r="K4971" s="217">
        <v>45736</v>
      </c>
      <c r="L4971" s="217">
        <v>45736</v>
      </c>
      <c r="M4971" s="217">
        <v>45736</v>
      </c>
      <c r="N4971" s="115"/>
      <c r="O4971" s="115" t="s">
        <v>1778</v>
      </c>
      <c r="P4971" s="115">
        <f t="shared" si="247"/>
        <v>3</v>
      </c>
      <c r="Q4971" s="115">
        <f t="shared" si="248"/>
        <v>2025</v>
      </c>
      <c r="R4971" s="115"/>
      <c r="S4971" s="115" t="s">
        <v>2059</v>
      </c>
      <c r="T4971" s="115" t="str">
        <f>IFERROR(VLOOKUP(S4971,[1]LOKASI!$B$4:$D$19,2,0),"-")</f>
        <v>DISTRIK II</v>
      </c>
      <c r="U4971" s="216"/>
      <c r="V4971" s="216"/>
      <c r="W4971" s="215"/>
    </row>
    <row r="4972" spans="2:23" ht="31" hidden="1" x14ac:dyDescent="0.35">
      <c r="B4972" s="115">
        <f t="shared" si="245"/>
        <v>171</v>
      </c>
      <c r="C4972" s="123" t="s">
        <v>1755</v>
      </c>
      <c r="D4972" s="128" t="s">
        <v>8183</v>
      </c>
      <c r="E4972" s="230">
        <v>0.42708333333333331</v>
      </c>
      <c r="F4972" s="231">
        <v>0.67708333333333337</v>
      </c>
      <c r="G4972" s="135">
        <v>2</v>
      </c>
      <c r="H4972" s="134"/>
      <c r="I4972" s="135">
        <v>1</v>
      </c>
      <c r="J4972" s="135">
        <v>12</v>
      </c>
      <c r="K4972" s="243">
        <v>45737</v>
      </c>
      <c r="L4972" s="243">
        <v>45737</v>
      </c>
      <c r="M4972" s="243">
        <v>45737</v>
      </c>
      <c r="N4972" s="115"/>
      <c r="O4972" s="123" t="s">
        <v>1368</v>
      </c>
      <c r="P4972" s="123">
        <f t="shared" si="247"/>
        <v>3</v>
      </c>
      <c r="Q4972" s="123">
        <f t="shared" si="248"/>
        <v>2025</v>
      </c>
      <c r="R4972" s="115"/>
      <c r="S4972" s="123" t="s">
        <v>1854</v>
      </c>
      <c r="T4972" s="115" t="str">
        <f>IFERROR(VLOOKUP(S4972,[1]LOKASI!$B$4:$D$19,2,0),"-")</f>
        <v>DISTRIK III</v>
      </c>
      <c r="U4972" s="244"/>
      <c r="V4972" s="244"/>
      <c r="W4972" s="245"/>
    </row>
    <row r="4973" spans="2:23" ht="31" hidden="1" x14ac:dyDescent="0.35">
      <c r="B4973" s="115">
        <f t="shared" si="245"/>
        <v>172</v>
      </c>
      <c r="C4973" s="115" t="s">
        <v>2301</v>
      </c>
      <c r="D4973" s="116" t="s">
        <v>8184</v>
      </c>
      <c r="E4973" s="230">
        <v>0.375</v>
      </c>
      <c r="F4973" s="231">
        <v>0.47916666666666669</v>
      </c>
      <c r="G4973" s="134"/>
      <c r="H4973" s="134"/>
      <c r="I4973" s="134"/>
      <c r="J4973" s="134"/>
      <c r="K4973" s="217">
        <v>45737</v>
      </c>
      <c r="L4973" s="217">
        <v>45737</v>
      </c>
      <c r="M4973" s="217">
        <v>45737</v>
      </c>
      <c r="N4973" s="115"/>
      <c r="O4973" s="115" t="s">
        <v>1258</v>
      </c>
      <c r="P4973" s="115">
        <f t="shared" si="247"/>
        <v>3</v>
      </c>
      <c r="Q4973" s="115">
        <f t="shared" si="248"/>
        <v>2025</v>
      </c>
      <c r="R4973" s="115"/>
      <c r="S4973" s="115" t="s">
        <v>1906</v>
      </c>
      <c r="T4973" s="115" t="str">
        <f>IFERROR(VLOOKUP(S4973,[1]LOKASI!$B$4:$D$19,2,0),"-")</f>
        <v>DISTRIK II</v>
      </c>
      <c r="U4973" s="216"/>
      <c r="V4973" s="216"/>
      <c r="W4973" s="215"/>
    </row>
    <row r="4974" spans="2:23" ht="31" hidden="1" x14ac:dyDescent="0.35">
      <c r="B4974" s="115">
        <f t="shared" si="245"/>
        <v>173</v>
      </c>
      <c r="C4974" s="115" t="s">
        <v>1755</v>
      </c>
      <c r="D4974" s="116" t="s">
        <v>8185</v>
      </c>
      <c r="E4974" s="230">
        <v>0.41666666666666669</v>
      </c>
      <c r="F4974" s="231">
        <v>0.66666666666666663</v>
      </c>
      <c r="G4974" s="134">
        <v>1</v>
      </c>
      <c r="H4974" s="134"/>
      <c r="I4974" s="134"/>
      <c r="J4974" s="134">
        <v>24</v>
      </c>
      <c r="K4974" s="217">
        <v>45738</v>
      </c>
      <c r="L4974" s="217">
        <v>45738</v>
      </c>
      <c r="M4974" s="217">
        <v>45738</v>
      </c>
      <c r="N4974" s="115"/>
      <c r="O4974" s="115" t="s">
        <v>655</v>
      </c>
      <c r="P4974" s="115">
        <f t="shared" si="247"/>
        <v>3</v>
      </c>
      <c r="Q4974" s="115">
        <f t="shared" si="248"/>
        <v>2025</v>
      </c>
      <c r="R4974" s="115"/>
      <c r="S4974" s="115" t="s">
        <v>1842</v>
      </c>
      <c r="T4974" s="115" t="str">
        <f>IFERROR(VLOOKUP(S4974,[1]LOKASI!$B$4:$D$19,2,0),"-")</f>
        <v>DISTRIK I</v>
      </c>
      <c r="U4974" s="216"/>
      <c r="V4974" s="216"/>
      <c r="W4974" s="215"/>
    </row>
    <row r="4975" spans="2:23" ht="31" hidden="1" x14ac:dyDescent="0.35">
      <c r="B4975" s="115">
        <f t="shared" si="245"/>
        <v>174</v>
      </c>
      <c r="C4975" s="115" t="s">
        <v>1755</v>
      </c>
      <c r="D4975" s="116" t="s">
        <v>8186</v>
      </c>
      <c r="E4975" s="230">
        <v>0.45833333333333331</v>
      </c>
      <c r="F4975" s="231">
        <v>0.66666666666666663</v>
      </c>
      <c r="G4975" s="134">
        <v>1</v>
      </c>
      <c r="H4975" s="134"/>
      <c r="I4975" s="134"/>
      <c r="J4975" s="134">
        <v>24</v>
      </c>
      <c r="K4975" s="217">
        <v>45738</v>
      </c>
      <c r="L4975" s="217">
        <v>45738</v>
      </c>
      <c r="M4975" s="217">
        <v>45738</v>
      </c>
      <c r="N4975" s="115"/>
      <c r="O4975" s="115" t="s">
        <v>1799</v>
      </c>
      <c r="P4975" s="115">
        <f t="shared" si="247"/>
        <v>3</v>
      </c>
      <c r="Q4975" s="115">
        <f t="shared" si="248"/>
        <v>2025</v>
      </c>
      <c r="R4975" s="115"/>
      <c r="S4975" s="115" t="s">
        <v>1906</v>
      </c>
      <c r="T4975" s="115" t="str">
        <f>IFERROR(VLOOKUP(S4975,[1]LOKASI!$B$4:$D$19,2,0),"-")</f>
        <v>DISTRIK II</v>
      </c>
      <c r="U4975" s="216"/>
      <c r="V4975" s="216"/>
      <c r="W4975" s="215"/>
    </row>
    <row r="4976" spans="2:23" ht="46.5" hidden="1" x14ac:dyDescent="0.35">
      <c r="B4976" s="115">
        <f t="shared" si="245"/>
        <v>175</v>
      </c>
      <c r="C4976" s="115" t="s">
        <v>1755</v>
      </c>
      <c r="D4976" s="116" t="s">
        <v>8187</v>
      </c>
      <c r="E4976" s="230">
        <v>0.65277777777777779</v>
      </c>
      <c r="F4976" s="231">
        <v>0.67361111111111116</v>
      </c>
      <c r="G4976" s="134"/>
      <c r="H4976" s="134"/>
      <c r="I4976" s="134"/>
      <c r="J4976" s="134">
        <v>12</v>
      </c>
      <c r="K4976" s="217">
        <v>45740</v>
      </c>
      <c r="L4976" s="217">
        <v>45740</v>
      </c>
      <c r="M4976" s="217">
        <v>45740</v>
      </c>
      <c r="N4976" s="115"/>
      <c r="O4976" s="115" t="s">
        <v>7077</v>
      </c>
      <c r="P4976" s="115">
        <f t="shared" si="247"/>
        <v>3</v>
      </c>
      <c r="Q4976" s="115">
        <f t="shared" si="248"/>
        <v>2025</v>
      </c>
      <c r="R4976" s="115"/>
      <c r="S4976" s="115" t="s">
        <v>5397</v>
      </c>
      <c r="T4976" s="115" t="str">
        <f>IFERROR(VLOOKUP(S4976,[1]LOKASI!$B$4:$D$19,2,0),"-")</f>
        <v>DISTRIK III</v>
      </c>
      <c r="U4976" s="216"/>
      <c r="V4976" s="216"/>
      <c r="W4976" s="215"/>
    </row>
    <row r="4977" spans="2:23" ht="31" hidden="1" x14ac:dyDescent="0.35">
      <c r="B4977" s="115">
        <f t="shared" si="245"/>
        <v>176</v>
      </c>
      <c r="C4977" s="115" t="s">
        <v>3679</v>
      </c>
      <c r="D4977" s="116" t="s">
        <v>8188</v>
      </c>
      <c r="E4977" s="230">
        <v>0.41666666666666669</v>
      </c>
      <c r="F4977" s="231">
        <v>0.5</v>
      </c>
      <c r="G4977" s="134">
        <v>1</v>
      </c>
      <c r="H4977" s="134"/>
      <c r="I4977" s="134">
        <v>1</v>
      </c>
      <c r="J4977" s="134"/>
      <c r="K4977" s="217">
        <v>45740</v>
      </c>
      <c r="L4977" s="217">
        <v>45740</v>
      </c>
      <c r="M4977" s="217">
        <v>45740</v>
      </c>
      <c r="N4977" s="115"/>
      <c r="O4977" s="115" t="s">
        <v>6284</v>
      </c>
      <c r="P4977" s="115">
        <f t="shared" si="247"/>
        <v>3</v>
      </c>
      <c r="Q4977" s="115">
        <f t="shared" si="248"/>
        <v>2025</v>
      </c>
      <c r="R4977" s="115"/>
      <c r="S4977" s="115" t="s">
        <v>2059</v>
      </c>
      <c r="T4977" s="115" t="str">
        <f>IFERROR(VLOOKUP(S4977,[1]LOKASI!$B$4:$D$19,2,0),"-")</f>
        <v>DISTRIK II</v>
      </c>
      <c r="U4977" s="216"/>
      <c r="V4977" s="216"/>
      <c r="W4977" s="215"/>
    </row>
    <row r="4978" spans="2:23" ht="31" hidden="1" x14ac:dyDescent="0.35">
      <c r="B4978" s="115">
        <f t="shared" si="245"/>
        <v>177</v>
      </c>
      <c r="C4978" s="115" t="s">
        <v>1755</v>
      </c>
      <c r="D4978" s="116" t="s">
        <v>8189</v>
      </c>
      <c r="E4978" s="230">
        <v>0.54166666666666663</v>
      </c>
      <c r="F4978" s="231">
        <v>0.625</v>
      </c>
      <c r="G4978" s="134">
        <v>1</v>
      </c>
      <c r="H4978" s="134"/>
      <c r="I4978" s="134"/>
      <c r="J4978" s="134">
        <v>6</v>
      </c>
      <c r="K4978" s="217">
        <v>45740</v>
      </c>
      <c r="L4978" s="217">
        <v>45740</v>
      </c>
      <c r="M4978" s="217">
        <v>45740</v>
      </c>
      <c r="N4978" s="115"/>
      <c r="O4978" s="115" t="s">
        <v>2753</v>
      </c>
      <c r="P4978" s="115">
        <f t="shared" si="247"/>
        <v>3</v>
      </c>
      <c r="Q4978" s="115">
        <f t="shared" si="248"/>
        <v>2025</v>
      </c>
      <c r="R4978" s="115"/>
      <c r="S4978" s="115" t="s">
        <v>2059</v>
      </c>
      <c r="T4978" s="115" t="str">
        <f>IFERROR(VLOOKUP(S4978,[1]LOKASI!$B$4:$D$19,2,0),"-")</f>
        <v>DISTRIK II</v>
      </c>
      <c r="U4978" s="216"/>
      <c r="V4978" s="216"/>
      <c r="W4978" s="215"/>
    </row>
    <row r="4979" spans="2:23" ht="31" hidden="1" x14ac:dyDescent="0.35">
      <c r="B4979" s="115">
        <f t="shared" si="245"/>
        <v>178</v>
      </c>
      <c r="C4979" s="115" t="s">
        <v>1755</v>
      </c>
      <c r="D4979" s="116" t="s">
        <v>8190</v>
      </c>
      <c r="E4979" s="230">
        <v>0.41666666666666669</v>
      </c>
      <c r="F4979" s="231">
        <v>0.66666666666666663</v>
      </c>
      <c r="G4979" s="134">
        <v>1</v>
      </c>
      <c r="H4979" s="134"/>
      <c r="I4979" s="134"/>
      <c r="J4979" s="134">
        <v>12</v>
      </c>
      <c r="K4979" s="217">
        <v>45740</v>
      </c>
      <c r="L4979" s="217">
        <v>45740</v>
      </c>
      <c r="M4979" s="217">
        <v>45740</v>
      </c>
      <c r="N4979" s="115"/>
      <c r="O4979" s="115" t="s">
        <v>1608</v>
      </c>
      <c r="P4979" s="115">
        <f t="shared" si="247"/>
        <v>3</v>
      </c>
      <c r="Q4979" s="115">
        <f t="shared" si="248"/>
        <v>2025</v>
      </c>
      <c r="R4979" s="115"/>
      <c r="S4979" s="115" t="s">
        <v>1842</v>
      </c>
      <c r="T4979" s="115" t="str">
        <f>IFERROR(VLOOKUP(S4979,[1]LOKASI!$B$4:$D$19,2,0),"-")</f>
        <v>DISTRIK I</v>
      </c>
      <c r="U4979" s="216"/>
      <c r="V4979" s="216"/>
      <c r="W4979" s="215"/>
    </row>
    <row r="4980" spans="2:23" ht="31" hidden="1" x14ac:dyDescent="0.35">
      <c r="B4980" s="115">
        <f t="shared" si="245"/>
        <v>179</v>
      </c>
      <c r="C4980" s="115" t="s">
        <v>2301</v>
      </c>
      <c r="D4980" s="116" t="s">
        <v>8191</v>
      </c>
      <c r="E4980" s="230">
        <v>0.44791666666666669</v>
      </c>
      <c r="F4980" s="231">
        <v>0.72916666666666663</v>
      </c>
      <c r="G4980" s="134"/>
      <c r="H4980" s="134"/>
      <c r="I4980" s="134"/>
      <c r="J4980" s="134">
        <v>12</v>
      </c>
      <c r="K4980" s="217">
        <v>45741</v>
      </c>
      <c r="L4980" s="217">
        <v>45741</v>
      </c>
      <c r="M4980" s="217">
        <v>45741</v>
      </c>
      <c r="N4980" s="115"/>
      <c r="O4980" s="115" t="s">
        <v>6447</v>
      </c>
      <c r="P4980" s="115">
        <f t="shared" si="247"/>
        <v>3</v>
      </c>
      <c r="Q4980" s="115">
        <f t="shared" si="248"/>
        <v>2025</v>
      </c>
      <c r="R4980" s="115"/>
      <c r="S4980" s="115" t="s">
        <v>8192</v>
      </c>
      <c r="T4980" s="115" t="str">
        <f>IFERROR(VLOOKUP(S4980,[1]LOKASI!$B$4:$D$19,2,0),"-")</f>
        <v>DISTRIK III</v>
      </c>
      <c r="U4980" s="216"/>
      <c r="V4980" s="216"/>
      <c r="W4980" s="215"/>
    </row>
    <row r="4981" spans="2:23" ht="31" hidden="1" x14ac:dyDescent="0.35">
      <c r="B4981" s="115">
        <f t="shared" si="245"/>
        <v>180</v>
      </c>
      <c r="C4981" s="115" t="s">
        <v>1755</v>
      </c>
      <c r="D4981" s="116" t="s">
        <v>8193</v>
      </c>
      <c r="E4981" s="230">
        <v>0.45833333333333331</v>
      </c>
      <c r="F4981" s="231">
        <v>0.5</v>
      </c>
      <c r="G4981" s="134"/>
      <c r="H4981" s="134"/>
      <c r="I4981" s="134"/>
      <c r="J4981" s="134"/>
      <c r="K4981" s="217">
        <v>45742</v>
      </c>
      <c r="L4981" s="217">
        <v>45742</v>
      </c>
      <c r="M4981" s="217">
        <v>45742</v>
      </c>
      <c r="N4981" s="115"/>
      <c r="O4981" s="115" t="s">
        <v>8194</v>
      </c>
      <c r="P4981" s="115">
        <f t="shared" si="247"/>
        <v>3</v>
      </c>
      <c r="Q4981" s="115">
        <f t="shared" si="248"/>
        <v>2025</v>
      </c>
      <c r="R4981" s="115"/>
      <c r="S4981" s="115" t="s">
        <v>1996</v>
      </c>
      <c r="T4981" s="115" t="str">
        <f>IFERROR(VLOOKUP(S4981,[1]LOKASI!$B$4:$D$19,2,0),"-")</f>
        <v>DISTRIK II</v>
      </c>
      <c r="U4981" s="216"/>
      <c r="V4981" s="216"/>
      <c r="W4981" s="215"/>
    </row>
    <row r="4982" spans="2:23" ht="31" hidden="1" x14ac:dyDescent="0.35">
      <c r="B4982" s="115">
        <f t="shared" si="245"/>
        <v>181</v>
      </c>
      <c r="C4982" s="115" t="s">
        <v>1755</v>
      </c>
      <c r="D4982" s="116" t="s">
        <v>8195</v>
      </c>
      <c r="E4982" s="230">
        <v>0.41666666666666669</v>
      </c>
      <c r="F4982" s="231">
        <v>0.45833333333333331</v>
      </c>
      <c r="G4982" s="134">
        <v>1</v>
      </c>
      <c r="H4982" s="134"/>
      <c r="I4982" s="134"/>
      <c r="J4982" s="134"/>
      <c r="K4982" s="217">
        <v>45742</v>
      </c>
      <c r="L4982" s="217">
        <v>45742</v>
      </c>
      <c r="M4982" s="217">
        <v>45742</v>
      </c>
      <c r="N4982" s="115"/>
      <c r="O4982" s="115" t="s">
        <v>1159</v>
      </c>
      <c r="P4982" s="115">
        <f t="shared" si="247"/>
        <v>3</v>
      </c>
      <c r="Q4982" s="115">
        <f t="shared" si="248"/>
        <v>2025</v>
      </c>
      <c r="R4982" s="115"/>
      <c r="S4982" s="115" t="s">
        <v>1842</v>
      </c>
      <c r="T4982" s="115" t="str">
        <f>IFERROR(VLOOKUP(S4982,[1]LOKASI!$B$4:$D$19,2,0),"-")</f>
        <v>DISTRIK I</v>
      </c>
      <c r="U4982" s="216"/>
      <c r="V4982" s="216"/>
      <c r="W4982" s="215"/>
    </row>
    <row r="4983" spans="2:23" ht="31" hidden="1" x14ac:dyDescent="0.35">
      <c r="B4983" s="115">
        <f t="shared" si="245"/>
        <v>182</v>
      </c>
      <c r="C4983" s="115" t="s">
        <v>1300</v>
      </c>
      <c r="D4983" s="116" t="s">
        <v>8196</v>
      </c>
      <c r="E4983" s="230">
        <v>0.47916666666666669</v>
      </c>
      <c r="F4983" s="231">
        <v>0.58333333333333337</v>
      </c>
      <c r="G4983" s="134">
        <v>1</v>
      </c>
      <c r="H4983" s="134"/>
      <c r="I4983" s="134">
        <v>1</v>
      </c>
      <c r="J4983" s="134"/>
      <c r="K4983" s="217">
        <v>45742</v>
      </c>
      <c r="L4983" s="217">
        <v>45742</v>
      </c>
      <c r="M4983" s="217">
        <v>45742</v>
      </c>
      <c r="N4983" s="115"/>
      <c r="O4983" s="115" t="s">
        <v>1576</v>
      </c>
      <c r="P4983" s="115">
        <f t="shared" si="247"/>
        <v>3</v>
      </c>
      <c r="Q4983" s="115">
        <f t="shared" si="248"/>
        <v>2025</v>
      </c>
      <c r="R4983" s="115"/>
      <c r="S4983" s="115" t="s">
        <v>1842</v>
      </c>
      <c r="T4983" s="115" t="str">
        <f>IFERROR(VLOOKUP(S4983,[1]LOKASI!$B$4:$D$19,2,0),"-")</f>
        <v>DISTRIK I</v>
      </c>
      <c r="U4983" s="216"/>
      <c r="V4983" s="216"/>
      <c r="W4983" s="215"/>
    </row>
    <row r="4984" spans="2:23" ht="31" hidden="1" x14ac:dyDescent="0.35">
      <c r="B4984" s="115">
        <f t="shared" si="245"/>
        <v>183</v>
      </c>
      <c r="C4984" s="115" t="s">
        <v>2301</v>
      </c>
      <c r="D4984" s="116" t="s">
        <v>8197</v>
      </c>
      <c r="E4984" s="230">
        <v>0.5625</v>
      </c>
      <c r="F4984" s="231">
        <v>0.60416666666666663</v>
      </c>
      <c r="G4984" s="134">
        <v>1</v>
      </c>
      <c r="H4984" s="134"/>
      <c r="I4984" s="134">
        <v>1</v>
      </c>
      <c r="J4984" s="134"/>
      <c r="K4984" s="217">
        <v>45742</v>
      </c>
      <c r="L4984" s="217">
        <v>45742</v>
      </c>
      <c r="M4984" s="217">
        <v>45742</v>
      </c>
      <c r="N4984" s="115"/>
      <c r="O4984" s="115" t="s">
        <v>1392</v>
      </c>
      <c r="P4984" s="115">
        <f t="shared" si="247"/>
        <v>3</v>
      </c>
      <c r="Q4984" s="115">
        <f t="shared" si="248"/>
        <v>2025</v>
      </c>
      <c r="R4984" s="115"/>
      <c r="S4984" s="115" t="s">
        <v>1829</v>
      </c>
      <c r="T4984" s="115" t="str">
        <f>IFERROR(VLOOKUP(S4984,[1]LOKASI!$B$4:$D$19,2,0),"-")</f>
        <v>DISTRIK I</v>
      </c>
      <c r="U4984" s="216"/>
      <c r="V4984" s="216"/>
      <c r="W4984" s="215"/>
    </row>
    <row r="4985" spans="2:23" ht="31" hidden="1" x14ac:dyDescent="0.35">
      <c r="B4985" s="115">
        <f t="shared" si="245"/>
        <v>184</v>
      </c>
      <c r="C4985" s="115" t="s">
        <v>1755</v>
      </c>
      <c r="D4985" s="116" t="s">
        <v>8198</v>
      </c>
      <c r="E4985" s="230">
        <v>0.39583333333333331</v>
      </c>
      <c r="F4985" s="231">
        <v>0.54166666666666663</v>
      </c>
      <c r="G4985" s="134">
        <v>1</v>
      </c>
      <c r="H4985" s="134"/>
      <c r="I4985" s="134">
        <v>1</v>
      </c>
      <c r="J4985" s="134"/>
      <c r="K4985" s="217">
        <v>45743</v>
      </c>
      <c r="L4985" s="217">
        <v>45743</v>
      </c>
      <c r="M4985" s="217">
        <v>45743</v>
      </c>
      <c r="N4985" s="115"/>
      <c r="O4985" s="115" t="s">
        <v>1619</v>
      </c>
      <c r="P4985" s="115">
        <f t="shared" si="247"/>
        <v>3</v>
      </c>
      <c r="Q4985" s="115">
        <f t="shared" si="248"/>
        <v>2025</v>
      </c>
      <c r="R4985" s="115"/>
      <c r="S4985" s="115" t="s">
        <v>1842</v>
      </c>
      <c r="T4985" s="115" t="str">
        <f>IFERROR(VLOOKUP(S4985,[1]LOKASI!$B$4:$D$19,2,0),"-")</f>
        <v>DISTRIK I</v>
      </c>
      <c r="U4985" s="216"/>
      <c r="V4985" s="216"/>
      <c r="W4985" s="215"/>
    </row>
    <row r="4986" spans="2:23" ht="15.5" hidden="1" x14ac:dyDescent="0.35">
      <c r="B4986" s="115">
        <f t="shared" si="245"/>
        <v>185</v>
      </c>
      <c r="C4986" s="115" t="s">
        <v>2301</v>
      </c>
      <c r="D4986" s="116" t="s">
        <v>8199</v>
      </c>
      <c r="E4986" s="230">
        <v>0.57291666666666663</v>
      </c>
      <c r="F4986" s="231">
        <v>0.63541666666666663</v>
      </c>
      <c r="G4986" s="134">
        <v>1</v>
      </c>
      <c r="H4986" s="134"/>
      <c r="I4986" s="134">
        <v>1</v>
      </c>
      <c r="J4986" s="134"/>
      <c r="K4986" s="217">
        <v>45744</v>
      </c>
      <c r="L4986" s="217">
        <v>45744</v>
      </c>
      <c r="M4986" s="217">
        <v>45744</v>
      </c>
      <c r="N4986" s="115"/>
      <c r="O4986" s="115" t="s">
        <v>1348</v>
      </c>
      <c r="P4986" s="115">
        <f t="shared" si="247"/>
        <v>3</v>
      </c>
      <c r="Q4986" s="115">
        <f t="shared" si="248"/>
        <v>2025</v>
      </c>
      <c r="R4986" s="115"/>
      <c r="S4986" s="115" t="s">
        <v>1854</v>
      </c>
      <c r="T4986" s="115" t="str">
        <f>IFERROR(VLOOKUP(S4986,[1]LOKASI!$B$4:$D$19,2,0),"-")</f>
        <v>DISTRIK III</v>
      </c>
      <c r="U4986" s="216"/>
      <c r="V4986" s="216"/>
      <c r="W4986" s="215"/>
    </row>
    <row r="4987" spans="2:23" ht="46.5" hidden="1" x14ac:dyDescent="0.35">
      <c r="B4987" s="115">
        <f t="shared" si="245"/>
        <v>186</v>
      </c>
      <c r="C4987" s="115" t="s">
        <v>1755</v>
      </c>
      <c r="D4987" s="116" t="s">
        <v>8200</v>
      </c>
      <c r="E4987" s="230">
        <v>0.41666666666666669</v>
      </c>
      <c r="F4987" s="231">
        <v>0.64583333333333337</v>
      </c>
      <c r="G4987" s="134">
        <v>1</v>
      </c>
      <c r="H4987" s="134"/>
      <c r="I4987" s="134"/>
      <c r="J4987" s="134">
        <v>24</v>
      </c>
      <c r="K4987" s="217">
        <v>45745</v>
      </c>
      <c r="L4987" s="217">
        <v>45745</v>
      </c>
      <c r="M4987" s="217">
        <v>45745</v>
      </c>
      <c r="N4987" s="115"/>
      <c r="O4987" s="115" t="s">
        <v>2747</v>
      </c>
      <c r="P4987" s="115">
        <f t="shared" si="247"/>
        <v>3</v>
      </c>
      <c r="Q4987" s="115">
        <f t="shared" si="248"/>
        <v>2025</v>
      </c>
      <c r="R4987" s="115"/>
      <c r="S4987" s="115" t="s">
        <v>1906</v>
      </c>
      <c r="T4987" s="115" t="str">
        <f>IFERROR(VLOOKUP(S4987,[1]LOKASI!$B$4:$D$19,2,0),"-")</f>
        <v>DISTRIK II</v>
      </c>
      <c r="U4987" s="216"/>
      <c r="V4987" s="216"/>
      <c r="W4987" s="215"/>
    </row>
    <row r="4988" spans="2:23" ht="31" hidden="1" x14ac:dyDescent="0.35">
      <c r="B4988" s="115">
        <f t="shared" si="245"/>
        <v>187</v>
      </c>
      <c r="C4988" s="115" t="s">
        <v>2301</v>
      </c>
      <c r="D4988" s="116" t="s">
        <v>8201</v>
      </c>
      <c r="E4988" s="230">
        <v>0.45833333333333331</v>
      </c>
      <c r="F4988" s="231">
        <v>0.5</v>
      </c>
      <c r="G4988" s="134">
        <v>1</v>
      </c>
      <c r="H4988" s="134"/>
      <c r="I4988" s="134">
        <v>1</v>
      </c>
      <c r="J4988" s="134"/>
      <c r="K4988" s="217">
        <v>45746</v>
      </c>
      <c r="L4988" s="217">
        <v>45746</v>
      </c>
      <c r="M4988" s="217">
        <v>45746</v>
      </c>
      <c r="N4988" s="115"/>
      <c r="O4988" s="115" t="s">
        <v>2145</v>
      </c>
      <c r="P4988" s="115">
        <f t="shared" si="247"/>
        <v>3</v>
      </c>
      <c r="Q4988" s="115">
        <f t="shared" si="248"/>
        <v>2025</v>
      </c>
      <c r="R4988" s="115"/>
      <c r="S4988" s="115" t="s">
        <v>1996</v>
      </c>
      <c r="T4988" s="115" t="str">
        <f>IFERROR(VLOOKUP(S4988,[1]LOKASI!$B$4:$D$19,2,0),"-")</f>
        <v>DISTRIK II</v>
      </c>
      <c r="U4988" s="216"/>
      <c r="V4988" s="216"/>
      <c r="W4988" s="215"/>
    </row>
    <row r="4989" spans="2:23" ht="31" hidden="1" x14ac:dyDescent="0.35">
      <c r="B4989" s="115">
        <f t="shared" si="245"/>
        <v>188</v>
      </c>
      <c r="C4989" s="115" t="s">
        <v>2301</v>
      </c>
      <c r="D4989" s="116" t="s">
        <v>8202</v>
      </c>
      <c r="E4989" s="230">
        <v>0.54166666666666663</v>
      </c>
      <c r="F4989" s="231">
        <v>0.59375</v>
      </c>
      <c r="G4989" s="134">
        <v>1</v>
      </c>
      <c r="H4989" s="134"/>
      <c r="I4989" s="134"/>
      <c r="J4989" s="134"/>
      <c r="K4989" s="217">
        <v>45746</v>
      </c>
      <c r="L4989" s="217">
        <v>45746</v>
      </c>
      <c r="M4989" s="217">
        <v>45746</v>
      </c>
      <c r="N4989" s="115"/>
      <c r="O4989" s="115" t="s">
        <v>1348</v>
      </c>
      <c r="P4989" s="115">
        <f t="shared" si="247"/>
        <v>3</v>
      </c>
      <c r="Q4989" s="115">
        <f t="shared" si="248"/>
        <v>2025</v>
      </c>
      <c r="R4989" s="115"/>
      <c r="S4989" s="115" t="s">
        <v>1854</v>
      </c>
      <c r="T4989" s="115" t="str">
        <f>IFERROR(VLOOKUP(S4989,[1]LOKASI!$B$4:$D$19,2,0),"-")</f>
        <v>DISTRIK III</v>
      </c>
      <c r="U4989" s="216"/>
      <c r="V4989" s="216"/>
      <c r="W4989" s="215"/>
    </row>
    <row r="4990" spans="2:23" ht="31" hidden="1" x14ac:dyDescent="0.35">
      <c r="B4990" s="115">
        <f t="shared" si="245"/>
        <v>189</v>
      </c>
      <c r="C4990" s="115" t="s">
        <v>2301</v>
      </c>
      <c r="D4990" s="116" t="s">
        <v>8203</v>
      </c>
      <c r="E4990" s="230">
        <v>0.45833333333333331</v>
      </c>
      <c r="F4990" s="231">
        <v>0.47916666666666669</v>
      </c>
      <c r="G4990" s="134">
        <v>1</v>
      </c>
      <c r="H4990" s="134"/>
      <c r="I4990" s="134">
        <v>1</v>
      </c>
      <c r="J4990" s="134"/>
      <c r="K4990" s="217">
        <v>45749</v>
      </c>
      <c r="L4990" s="217">
        <v>45749</v>
      </c>
      <c r="M4990" s="217">
        <v>45749</v>
      </c>
      <c r="N4990" s="115"/>
      <c r="O4990" s="115" t="s">
        <v>1348</v>
      </c>
      <c r="P4990" s="115">
        <f t="shared" si="247"/>
        <v>4</v>
      </c>
      <c r="Q4990" s="115">
        <f t="shared" si="248"/>
        <v>2025</v>
      </c>
      <c r="R4990" s="115"/>
      <c r="S4990" s="115" t="s">
        <v>1854</v>
      </c>
      <c r="T4990" s="115" t="str">
        <f>IFERROR(VLOOKUP(S4990,[1]LOKASI!$B$4:$D$19,2,0),"-")</f>
        <v>DISTRIK III</v>
      </c>
      <c r="U4990" s="216"/>
      <c r="V4990" s="216"/>
      <c r="W4990" s="215"/>
    </row>
    <row r="4991" spans="2:23" ht="46.5" hidden="1" x14ac:dyDescent="0.35">
      <c r="B4991" s="115">
        <f t="shared" si="245"/>
        <v>190</v>
      </c>
      <c r="C4991" s="115" t="s">
        <v>2301</v>
      </c>
      <c r="D4991" s="116" t="s">
        <v>8204</v>
      </c>
      <c r="E4991" s="230">
        <v>0.45833333333333331</v>
      </c>
      <c r="F4991" s="231">
        <v>0.5625</v>
      </c>
      <c r="G4991" s="134">
        <v>1</v>
      </c>
      <c r="H4991" s="134"/>
      <c r="I4991" s="134">
        <v>1</v>
      </c>
      <c r="J4991" s="134"/>
      <c r="K4991" s="217">
        <v>45750</v>
      </c>
      <c r="L4991" s="217">
        <v>45750</v>
      </c>
      <c r="M4991" s="217">
        <v>45750</v>
      </c>
      <c r="N4991" s="115"/>
      <c r="O4991" s="115" t="s">
        <v>1929</v>
      </c>
      <c r="P4991" s="115">
        <f t="shared" si="247"/>
        <v>4</v>
      </c>
      <c r="Q4991" s="115">
        <f t="shared" si="248"/>
        <v>2025</v>
      </c>
      <c r="R4991" s="115"/>
      <c r="S4991" s="115" t="s">
        <v>1829</v>
      </c>
      <c r="T4991" s="115" t="str">
        <f>IFERROR(VLOOKUP(S4991,[1]LOKASI!$B$4:$D$19,2,0),"-")</f>
        <v>DISTRIK I</v>
      </c>
      <c r="U4991" s="216"/>
      <c r="V4991" s="216"/>
      <c r="W4991" s="215"/>
    </row>
    <row r="4992" spans="2:23" ht="46.5" hidden="1" x14ac:dyDescent="0.35">
      <c r="B4992" s="115">
        <f t="shared" si="245"/>
        <v>191</v>
      </c>
      <c r="C4992" s="115" t="s">
        <v>1782</v>
      </c>
      <c r="D4992" s="116" t="s">
        <v>8205</v>
      </c>
      <c r="E4992" s="230">
        <v>0.41666666666666669</v>
      </c>
      <c r="F4992" s="231">
        <v>0.5</v>
      </c>
      <c r="G4992" s="134">
        <v>1</v>
      </c>
      <c r="H4992" s="134"/>
      <c r="I4992" s="134">
        <v>1</v>
      </c>
      <c r="J4992" s="134"/>
      <c r="K4992" s="217">
        <v>45752</v>
      </c>
      <c r="L4992" s="217">
        <v>45752</v>
      </c>
      <c r="M4992" s="217">
        <v>45752</v>
      </c>
      <c r="N4992" s="115"/>
      <c r="O4992" s="115" t="s">
        <v>8206</v>
      </c>
      <c r="P4992" s="115">
        <f t="shared" si="247"/>
        <v>4</v>
      </c>
      <c r="Q4992" s="115">
        <f t="shared" si="248"/>
        <v>2025</v>
      </c>
      <c r="R4992" s="115"/>
      <c r="S4992" s="115" t="s">
        <v>1854</v>
      </c>
      <c r="T4992" s="115" t="str">
        <f>IFERROR(VLOOKUP(S4992,[1]LOKASI!$B$4:$D$19,2,0),"-")</f>
        <v>DISTRIK III</v>
      </c>
      <c r="U4992" s="216"/>
      <c r="V4992" s="216"/>
      <c r="W4992" s="215"/>
    </row>
    <row r="4993" spans="2:23" ht="31" hidden="1" x14ac:dyDescent="0.35">
      <c r="B4993" s="115">
        <f t="shared" si="245"/>
        <v>192</v>
      </c>
      <c r="C4993" s="115" t="s">
        <v>1755</v>
      </c>
      <c r="D4993" s="116" t="s">
        <v>8207</v>
      </c>
      <c r="E4993" s="230">
        <v>0.41666666666666669</v>
      </c>
      <c r="F4993" s="231">
        <v>0.625</v>
      </c>
      <c r="G4993" s="134">
        <v>1</v>
      </c>
      <c r="H4993" s="134"/>
      <c r="I4993" s="134"/>
      <c r="J4993" s="134">
        <v>12</v>
      </c>
      <c r="K4993" s="217">
        <v>45753</v>
      </c>
      <c r="L4993" s="217">
        <v>45753</v>
      </c>
      <c r="M4993" s="217">
        <v>45753</v>
      </c>
      <c r="N4993" s="115"/>
      <c r="O4993" s="115" t="s">
        <v>1582</v>
      </c>
      <c r="P4993" s="115">
        <f t="shared" si="247"/>
        <v>4</v>
      </c>
      <c r="Q4993" s="115">
        <f t="shared" si="248"/>
        <v>2025</v>
      </c>
      <c r="R4993" s="115"/>
      <c r="S4993" s="115" t="s">
        <v>1842</v>
      </c>
      <c r="T4993" s="115" t="str">
        <f>IFERROR(VLOOKUP(S4993,[1]LOKASI!$B$4:$D$19,2,0),"-")</f>
        <v>DISTRIK I</v>
      </c>
      <c r="U4993" s="216"/>
      <c r="V4993" s="216"/>
      <c r="W4993" s="215"/>
    </row>
    <row r="4994" spans="2:23" ht="15.5" hidden="1" x14ac:dyDescent="0.35">
      <c r="B4994" s="115">
        <f t="shared" ref="B4994:B5057" si="249">B4993+1</f>
        <v>193</v>
      </c>
      <c r="C4994" s="115" t="s">
        <v>3679</v>
      </c>
      <c r="D4994" s="116" t="s">
        <v>8208</v>
      </c>
      <c r="E4994" s="230">
        <v>0.54166666666666663</v>
      </c>
      <c r="F4994" s="231">
        <v>0.6875</v>
      </c>
      <c r="G4994" s="134"/>
      <c r="H4994" s="134"/>
      <c r="I4994" s="134"/>
      <c r="J4994" s="134"/>
      <c r="K4994" s="217">
        <v>45752</v>
      </c>
      <c r="L4994" s="217">
        <v>45752</v>
      </c>
      <c r="M4994" s="217">
        <v>45754</v>
      </c>
      <c r="N4994" s="115"/>
      <c r="O4994" s="115" t="s">
        <v>1429</v>
      </c>
      <c r="P4994" s="115">
        <f t="shared" si="247"/>
        <v>4</v>
      </c>
      <c r="Q4994" s="115">
        <f t="shared" si="248"/>
        <v>2025</v>
      </c>
      <c r="R4994" s="115"/>
      <c r="S4994" s="115" t="s">
        <v>1829</v>
      </c>
      <c r="T4994" s="115" t="str">
        <f>IFERROR(VLOOKUP(S4994,[1]LOKASI!$B$4:$D$19,2,0),"-")</f>
        <v>DISTRIK I</v>
      </c>
      <c r="U4994" s="216"/>
      <c r="V4994" s="216"/>
      <c r="W4994" s="215"/>
    </row>
    <row r="4995" spans="2:23" ht="31" hidden="1" x14ac:dyDescent="0.35">
      <c r="B4995" s="115">
        <f t="shared" si="249"/>
        <v>194</v>
      </c>
      <c r="C4995" s="115" t="s">
        <v>1755</v>
      </c>
      <c r="D4995" s="116" t="s">
        <v>8209</v>
      </c>
      <c r="E4995" s="230">
        <v>0.45833333333333331</v>
      </c>
      <c r="F4995" s="231">
        <v>0.66666666666666663</v>
      </c>
      <c r="G4995" s="134">
        <v>1</v>
      </c>
      <c r="H4995" s="134"/>
      <c r="I4995" s="134"/>
      <c r="J4995" s="134">
        <v>24</v>
      </c>
      <c r="K4995" s="217">
        <v>45755</v>
      </c>
      <c r="L4995" s="217">
        <v>45755</v>
      </c>
      <c r="M4995" s="217">
        <v>45755</v>
      </c>
      <c r="N4995" s="115"/>
      <c r="O4995" s="115" t="s">
        <v>1054</v>
      </c>
      <c r="P4995" s="115">
        <f t="shared" si="247"/>
        <v>4</v>
      </c>
      <c r="Q4995" s="115">
        <f t="shared" si="248"/>
        <v>2025</v>
      </c>
      <c r="R4995" s="115"/>
      <c r="S4995" s="115" t="s">
        <v>1842</v>
      </c>
      <c r="T4995" s="115" t="str">
        <f>IFERROR(VLOOKUP(S4995,[1]LOKASI!$B$4:$D$19,2,0),"-")</f>
        <v>DISTRIK I</v>
      </c>
      <c r="U4995" s="216"/>
      <c r="V4995" s="216"/>
      <c r="W4995" s="215"/>
    </row>
    <row r="4996" spans="2:23" ht="31" hidden="1" x14ac:dyDescent="0.35">
      <c r="B4996" s="115">
        <f t="shared" si="249"/>
        <v>195</v>
      </c>
      <c r="C4996" s="115" t="s">
        <v>2301</v>
      </c>
      <c r="D4996" s="116" t="s">
        <v>8210</v>
      </c>
      <c r="E4996" s="230">
        <v>0.45833333333333331</v>
      </c>
      <c r="F4996" s="231">
        <v>0.625</v>
      </c>
      <c r="G4996" s="134">
        <v>1</v>
      </c>
      <c r="H4996" s="134"/>
      <c r="I4996" s="134">
        <v>1</v>
      </c>
      <c r="J4996" s="134"/>
      <c r="K4996" s="217">
        <v>45755</v>
      </c>
      <c r="L4996" s="217">
        <v>45755</v>
      </c>
      <c r="M4996" s="217">
        <v>45755</v>
      </c>
      <c r="N4996" s="115"/>
      <c r="O4996" s="115" t="s">
        <v>8211</v>
      </c>
      <c r="P4996" s="115">
        <f t="shared" si="247"/>
        <v>4</v>
      </c>
      <c r="Q4996" s="115">
        <f t="shared" si="248"/>
        <v>2025</v>
      </c>
      <c r="R4996" s="115"/>
      <c r="S4996" s="115" t="s">
        <v>2294</v>
      </c>
      <c r="T4996" s="115" t="str">
        <f>IFERROR(VLOOKUP(S4996,[1]LOKASI!$B$4:$D$19,2,0),"-")</f>
        <v>DISTRIK I</v>
      </c>
      <c r="U4996" s="216"/>
      <c r="V4996" s="216"/>
      <c r="W4996" s="215"/>
    </row>
    <row r="4997" spans="2:23" ht="15.5" hidden="1" x14ac:dyDescent="0.35">
      <c r="B4997" s="115">
        <f t="shared" si="249"/>
        <v>196</v>
      </c>
      <c r="C4997" s="115" t="s">
        <v>1755</v>
      </c>
      <c r="D4997" s="116" t="s">
        <v>8212</v>
      </c>
      <c r="E4997" s="230">
        <v>0.54166666666666663</v>
      </c>
      <c r="F4997" s="231">
        <v>0.70833333333333337</v>
      </c>
      <c r="G4997" s="134"/>
      <c r="H4997" s="134"/>
      <c r="I4997" s="134"/>
      <c r="J4997" s="134"/>
      <c r="K4997" s="217">
        <v>45755</v>
      </c>
      <c r="L4997" s="217">
        <v>45755</v>
      </c>
      <c r="M4997" s="217">
        <v>45755</v>
      </c>
      <c r="N4997" s="115"/>
      <c r="O4997" s="115" t="s">
        <v>1427</v>
      </c>
      <c r="P4997" s="115">
        <f t="shared" si="247"/>
        <v>4</v>
      </c>
      <c r="Q4997" s="115">
        <f t="shared" si="248"/>
        <v>2025</v>
      </c>
      <c r="R4997" s="115"/>
      <c r="S4997" s="115" t="s">
        <v>1829</v>
      </c>
      <c r="T4997" s="115" t="str">
        <f>IFERROR(VLOOKUP(S4997,[1]LOKASI!$B$4:$D$19,2,0),"-")</f>
        <v>DISTRIK I</v>
      </c>
      <c r="U4997" s="216"/>
      <c r="V4997" s="216"/>
      <c r="W4997" s="215"/>
    </row>
    <row r="4998" spans="2:23" ht="31" hidden="1" x14ac:dyDescent="0.35">
      <c r="B4998" s="115">
        <f t="shared" si="249"/>
        <v>197</v>
      </c>
      <c r="C4998" s="115" t="s">
        <v>1755</v>
      </c>
      <c r="D4998" s="116" t="s">
        <v>8213</v>
      </c>
      <c r="E4998" s="230">
        <v>0.54166666666666663</v>
      </c>
      <c r="F4998" s="231">
        <v>0.66666666666666663</v>
      </c>
      <c r="G4998" s="134"/>
      <c r="H4998" s="134"/>
      <c r="I4998" s="134"/>
      <c r="J4998" s="134"/>
      <c r="K4998" s="217">
        <v>45742</v>
      </c>
      <c r="L4998" s="217">
        <v>45742</v>
      </c>
      <c r="M4998" s="217">
        <v>45755</v>
      </c>
      <c r="N4998" s="115"/>
      <c r="O4998" s="115" t="s">
        <v>8214</v>
      </c>
      <c r="P4998" s="115">
        <f t="shared" si="247"/>
        <v>4</v>
      </c>
      <c r="Q4998" s="115">
        <f t="shared" si="248"/>
        <v>2025</v>
      </c>
      <c r="R4998" s="115"/>
      <c r="S4998" s="115" t="s">
        <v>5306</v>
      </c>
      <c r="T4998" s="115" t="str">
        <f>IFERROR(VLOOKUP(S4998,[1]LOKASI!$B$4:$D$19,2,0),"-")</f>
        <v>DISTRIK III</v>
      </c>
      <c r="U4998" s="216"/>
      <c r="V4998" s="216"/>
      <c r="W4998" s="215"/>
    </row>
    <row r="4999" spans="2:23" ht="31" hidden="1" x14ac:dyDescent="0.35">
      <c r="B4999" s="115">
        <f t="shared" si="249"/>
        <v>198</v>
      </c>
      <c r="C4999" s="115" t="s">
        <v>1755</v>
      </c>
      <c r="D4999" s="116" t="s">
        <v>8215</v>
      </c>
      <c r="E4999" s="230">
        <v>0.63541666666666663</v>
      </c>
      <c r="F4999" s="231">
        <v>0.69791666666666663</v>
      </c>
      <c r="G4999" s="134"/>
      <c r="H4999" s="134"/>
      <c r="I4999" s="134"/>
      <c r="J4999" s="134"/>
      <c r="K4999" s="217">
        <v>45755</v>
      </c>
      <c r="L4999" s="217">
        <v>45755</v>
      </c>
      <c r="M4999" s="217">
        <v>45755</v>
      </c>
      <c r="N4999" s="115"/>
      <c r="O4999" s="115" t="s">
        <v>8216</v>
      </c>
      <c r="P4999" s="115">
        <f t="shared" si="247"/>
        <v>4</v>
      </c>
      <c r="Q4999" s="115">
        <f t="shared" si="248"/>
        <v>2025</v>
      </c>
      <c r="R4999" s="115"/>
      <c r="S4999" s="115" t="s">
        <v>5306</v>
      </c>
      <c r="T4999" s="115" t="str">
        <f>IFERROR(VLOOKUP(S4999,[1]LOKASI!$B$4:$D$19,2,0),"-")</f>
        <v>DISTRIK III</v>
      </c>
      <c r="U4999" s="216"/>
      <c r="V4999" s="216"/>
      <c r="W4999" s="215"/>
    </row>
    <row r="5000" spans="2:23" ht="31" hidden="1" x14ac:dyDescent="0.35">
      <c r="B5000" s="115">
        <f t="shared" si="249"/>
        <v>199</v>
      </c>
      <c r="C5000" s="115" t="s">
        <v>1755</v>
      </c>
      <c r="D5000" s="116" t="s">
        <v>8217</v>
      </c>
      <c r="E5000" s="230">
        <v>0.42708333333333331</v>
      </c>
      <c r="F5000" s="231">
        <v>0.63541666666666663</v>
      </c>
      <c r="G5000" s="134">
        <v>1</v>
      </c>
      <c r="H5000" s="134"/>
      <c r="I5000" s="134"/>
      <c r="J5000" s="134">
        <v>24</v>
      </c>
      <c r="K5000" s="217">
        <v>45756</v>
      </c>
      <c r="L5000" s="217">
        <v>45756</v>
      </c>
      <c r="M5000" s="217">
        <v>45756</v>
      </c>
      <c r="N5000" s="115"/>
      <c r="O5000" s="115" t="s">
        <v>1351</v>
      </c>
      <c r="P5000" s="115">
        <f t="shared" si="247"/>
        <v>4</v>
      </c>
      <c r="Q5000" s="115">
        <f t="shared" si="248"/>
        <v>2025</v>
      </c>
      <c r="R5000" s="115"/>
      <c r="S5000" s="115" t="s">
        <v>1854</v>
      </c>
      <c r="T5000" s="115" t="str">
        <f>IFERROR(VLOOKUP(S5000,[1]LOKASI!$B$4:$D$19,2,0),"-")</f>
        <v>DISTRIK III</v>
      </c>
      <c r="U5000" s="216"/>
      <c r="V5000" s="216"/>
      <c r="W5000" s="215"/>
    </row>
    <row r="5001" spans="2:23" ht="46.5" hidden="1" x14ac:dyDescent="0.35">
      <c r="B5001" s="115">
        <f t="shared" si="249"/>
        <v>200</v>
      </c>
      <c r="C5001" s="115" t="s">
        <v>1755</v>
      </c>
      <c r="D5001" s="116" t="s">
        <v>8218</v>
      </c>
      <c r="E5001" s="230">
        <v>0.41666666666666669</v>
      </c>
      <c r="F5001" s="231">
        <v>0.66666666666666663</v>
      </c>
      <c r="G5001" s="134"/>
      <c r="H5001" s="134"/>
      <c r="I5001" s="134"/>
      <c r="J5001" s="134"/>
      <c r="K5001" s="217">
        <v>45756</v>
      </c>
      <c r="L5001" s="217">
        <v>45756</v>
      </c>
      <c r="M5001" s="217">
        <v>45757</v>
      </c>
      <c r="N5001" s="115"/>
      <c r="O5001" s="115" t="s">
        <v>734</v>
      </c>
      <c r="P5001" s="115">
        <f t="shared" si="247"/>
        <v>4</v>
      </c>
      <c r="Q5001" s="115">
        <f t="shared" si="248"/>
        <v>2025</v>
      </c>
      <c r="R5001" s="115"/>
      <c r="S5001" s="115" t="s">
        <v>2294</v>
      </c>
      <c r="T5001" s="115" t="str">
        <f>IFERROR(VLOOKUP(S5001,[1]LOKASI!$B$4:$D$19,2,0),"-")</f>
        <v>DISTRIK I</v>
      </c>
      <c r="U5001" s="216"/>
      <c r="V5001" s="216"/>
      <c r="W5001" s="215"/>
    </row>
    <row r="5002" spans="2:23" ht="31" hidden="1" x14ac:dyDescent="0.35">
      <c r="B5002" s="115">
        <f t="shared" si="249"/>
        <v>201</v>
      </c>
      <c r="C5002" s="115" t="s">
        <v>1755</v>
      </c>
      <c r="D5002" s="116" t="s">
        <v>8219</v>
      </c>
      <c r="E5002" s="230">
        <v>0.54166666666666663</v>
      </c>
      <c r="F5002" s="231">
        <v>0.58333333333333337</v>
      </c>
      <c r="G5002" s="134">
        <v>1</v>
      </c>
      <c r="H5002" s="134"/>
      <c r="I5002" s="134">
        <v>1</v>
      </c>
      <c r="J5002" s="134"/>
      <c r="K5002" s="217">
        <v>45757</v>
      </c>
      <c r="L5002" s="217">
        <v>45757</v>
      </c>
      <c r="M5002" s="217">
        <v>45757</v>
      </c>
      <c r="N5002" s="115"/>
      <c r="O5002" s="115" t="s">
        <v>1987</v>
      </c>
      <c r="P5002" s="115">
        <f t="shared" si="247"/>
        <v>4</v>
      </c>
      <c r="Q5002" s="115">
        <f t="shared" si="248"/>
        <v>2025</v>
      </c>
      <c r="R5002" s="115"/>
      <c r="S5002" s="115" t="s">
        <v>1906</v>
      </c>
      <c r="T5002" s="115" t="str">
        <f>IFERROR(VLOOKUP(S5002,[1]LOKASI!$B$4:$D$19,2,0),"-")</f>
        <v>DISTRIK II</v>
      </c>
      <c r="U5002" s="216"/>
      <c r="V5002" s="216"/>
      <c r="W5002" s="215"/>
    </row>
    <row r="5003" spans="2:23" ht="31" hidden="1" x14ac:dyDescent="0.35">
      <c r="B5003" s="115">
        <f t="shared" si="249"/>
        <v>202</v>
      </c>
      <c r="C5003" s="115" t="s">
        <v>2301</v>
      </c>
      <c r="D5003" s="116" t="s">
        <v>8220</v>
      </c>
      <c r="E5003" s="230">
        <v>0.41666666666666669</v>
      </c>
      <c r="F5003" s="231">
        <v>0.65625</v>
      </c>
      <c r="G5003" s="134">
        <v>1</v>
      </c>
      <c r="H5003" s="134"/>
      <c r="I5003" s="134"/>
      <c r="J5003" s="134">
        <v>30</v>
      </c>
      <c r="K5003" s="217">
        <v>45757</v>
      </c>
      <c r="L5003" s="217">
        <v>45757</v>
      </c>
      <c r="M5003" s="217">
        <v>45757</v>
      </c>
      <c r="N5003" s="115"/>
      <c r="O5003" s="115" t="s">
        <v>8221</v>
      </c>
      <c r="P5003" s="115">
        <f t="shared" si="247"/>
        <v>4</v>
      </c>
      <c r="Q5003" s="115">
        <f t="shared" si="248"/>
        <v>2025</v>
      </c>
      <c r="R5003" s="115"/>
      <c r="S5003" s="115" t="s">
        <v>1854</v>
      </c>
      <c r="T5003" s="115" t="str">
        <f>IFERROR(VLOOKUP(S5003,[1]LOKASI!$B$4:$D$19,2,0),"-")</f>
        <v>DISTRIK III</v>
      </c>
      <c r="U5003" s="216"/>
      <c r="V5003" s="216"/>
      <c r="W5003" s="215"/>
    </row>
    <row r="5004" spans="2:23" ht="31" hidden="1" x14ac:dyDescent="0.35">
      <c r="B5004" s="115">
        <f t="shared" si="249"/>
        <v>203</v>
      </c>
      <c r="C5004" s="115" t="s">
        <v>2301</v>
      </c>
      <c r="D5004" s="116" t="s">
        <v>8222</v>
      </c>
      <c r="E5004" s="230">
        <v>0.41666666666666669</v>
      </c>
      <c r="F5004" s="231">
        <v>0.65625</v>
      </c>
      <c r="G5004" s="134"/>
      <c r="H5004" s="134"/>
      <c r="I5004" s="134"/>
      <c r="J5004" s="134"/>
      <c r="K5004" s="217">
        <v>45758</v>
      </c>
      <c r="L5004" s="217">
        <v>45758</v>
      </c>
      <c r="M5004" s="217">
        <v>45758</v>
      </c>
      <c r="N5004" s="115"/>
      <c r="O5004" s="115" t="s">
        <v>1348</v>
      </c>
      <c r="P5004" s="115">
        <f t="shared" si="247"/>
        <v>4</v>
      </c>
      <c r="Q5004" s="115">
        <f t="shared" si="248"/>
        <v>2025</v>
      </c>
      <c r="R5004" s="115"/>
      <c r="S5004" s="115" t="s">
        <v>1854</v>
      </c>
      <c r="T5004" s="115" t="str">
        <f>IFERROR(VLOOKUP(S5004,[1]LOKASI!$B$4:$D$19,2,0),"-")</f>
        <v>DISTRIK III</v>
      </c>
      <c r="U5004" s="216"/>
      <c r="V5004" s="216"/>
      <c r="W5004" s="215"/>
    </row>
    <row r="5005" spans="2:23" ht="31" hidden="1" x14ac:dyDescent="0.35">
      <c r="B5005" s="115">
        <f t="shared" si="249"/>
        <v>204</v>
      </c>
      <c r="C5005" s="115" t="s">
        <v>1755</v>
      </c>
      <c r="D5005" s="116" t="s">
        <v>8223</v>
      </c>
      <c r="E5005" s="230">
        <v>0.4375</v>
      </c>
      <c r="F5005" s="231">
        <v>0.6875</v>
      </c>
      <c r="G5005" s="134"/>
      <c r="H5005" s="134"/>
      <c r="I5005" s="134"/>
      <c r="J5005" s="134"/>
      <c r="K5005" s="217">
        <v>45758</v>
      </c>
      <c r="L5005" s="217">
        <v>45758</v>
      </c>
      <c r="M5005" s="217">
        <v>45758</v>
      </c>
      <c r="N5005" s="115"/>
      <c r="O5005" s="115" t="s">
        <v>5620</v>
      </c>
      <c r="P5005" s="115">
        <f t="shared" ref="P5005:P5068" si="250">MONTH(M5005)</f>
        <v>4</v>
      </c>
      <c r="Q5005" s="115">
        <f t="shared" ref="Q5005:Q5068" si="251">YEAR(M5005)</f>
        <v>2025</v>
      </c>
      <c r="R5005" s="115"/>
      <c r="S5005" s="115" t="s">
        <v>1996</v>
      </c>
      <c r="T5005" s="115" t="str">
        <f>IFERROR(VLOOKUP(S5005,[1]LOKASI!$B$4:$D$19,2,0),"-")</f>
        <v>DISTRIK II</v>
      </c>
      <c r="U5005" s="216"/>
      <c r="V5005" s="216"/>
      <c r="W5005" s="215"/>
    </row>
    <row r="5006" spans="2:23" ht="31" hidden="1" x14ac:dyDescent="0.35">
      <c r="B5006" s="115">
        <f t="shared" si="249"/>
        <v>205</v>
      </c>
      <c r="C5006" s="115" t="s">
        <v>1300</v>
      </c>
      <c r="D5006" s="116" t="s">
        <v>8224</v>
      </c>
      <c r="E5006" s="230">
        <v>0.375</v>
      </c>
      <c r="F5006" s="231">
        <v>0.41666666666666669</v>
      </c>
      <c r="G5006" s="134">
        <v>1</v>
      </c>
      <c r="H5006" s="134"/>
      <c r="I5006" s="134">
        <v>1</v>
      </c>
      <c r="J5006" s="134"/>
      <c r="K5006" s="217">
        <v>45760</v>
      </c>
      <c r="L5006" s="217">
        <v>45760</v>
      </c>
      <c r="M5006" s="217">
        <v>45760</v>
      </c>
      <c r="N5006" s="115"/>
      <c r="O5006" s="115" t="s">
        <v>7925</v>
      </c>
      <c r="P5006" s="115">
        <f t="shared" si="250"/>
        <v>4</v>
      </c>
      <c r="Q5006" s="115">
        <f t="shared" si="251"/>
        <v>2025</v>
      </c>
      <c r="R5006" s="115"/>
      <c r="S5006" s="115" t="s">
        <v>1842</v>
      </c>
      <c r="T5006" s="115" t="str">
        <f>IFERROR(VLOOKUP(S5006,[1]LOKASI!$B$4:$D$19,2,0),"-")</f>
        <v>DISTRIK I</v>
      </c>
      <c r="U5006" s="216"/>
      <c r="V5006" s="216"/>
      <c r="W5006" s="215"/>
    </row>
    <row r="5007" spans="2:23" ht="31" hidden="1" x14ac:dyDescent="0.35">
      <c r="B5007" s="115">
        <f t="shared" si="249"/>
        <v>206</v>
      </c>
      <c r="C5007" s="115" t="s">
        <v>2301</v>
      </c>
      <c r="D5007" s="116" t="s">
        <v>8225</v>
      </c>
      <c r="E5007" s="230">
        <v>0.5</v>
      </c>
      <c r="F5007" s="231">
        <v>0.58333333333333337</v>
      </c>
      <c r="G5007" s="134">
        <v>1</v>
      </c>
      <c r="H5007" s="134"/>
      <c r="I5007" s="134">
        <v>1</v>
      </c>
      <c r="J5007" s="134"/>
      <c r="K5007" s="217">
        <v>45760</v>
      </c>
      <c r="L5007" s="217">
        <v>45760</v>
      </c>
      <c r="M5007" s="217">
        <v>45760</v>
      </c>
      <c r="N5007" s="115"/>
      <c r="O5007" s="115" t="s">
        <v>1556</v>
      </c>
      <c r="P5007" s="115">
        <f t="shared" si="250"/>
        <v>4</v>
      </c>
      <c r="Q5007" s="115">
        <f t="shared" si="251"/>
        <v>2025</v>
      </c>
      <c r="R5007" s="115"/>
      <c r="S5007" s="115" t="s">
        <v>1842</v>
      </c>
      <c r="T5007" s="115" t="str">
        <f>IFERROR(VLOOKUP(S5007,[1]LOKASI!$B$4:$D$19,2,0),"-")</f>
        <v>DISTRIK I</v>
      </c>
      <c r="U5007" s="216"/>
      <c r="V5007" s="216"/>
      <c r="W5007" s="215"/>
    </row>
    <row r="5008" spans="2:23" ht="31" hidden="1" x14ac:dyDescent="0.35">
      <c r="B5008" s="115">
        <f t="shared" si="249"/>
        <v>207</v>
      </c>
      <c r="C5008" s="115" t="s">
        <v>1755</v>
      </c>
      <c r="D5008" s="116" t="s">
        <v>8226</v>
      </c>
      <c r="E5008" s="230">
        <v>0.39583333333333331</v>
      </c>
      <c r="F5008" s="231">
        <v>0.54166666666666663</v>
      </c>
      <c r="G5008" s="134">
        <v>1</v>
      </c>
      <c r="H5008" s="134"/>
      <c r="I5008" s="134">
        <v>1</v>
      </c>
      <c r="J5008" s="134"/>
      <c r="K5008" s="217">
        <v>45761</v>
      </c>
      <c r="L5008" s="217">
        <v>45761</v>
      </c>
      <c r="M5008" s="217">
        <v>45761</v>
      </c>
      <c r="N5008" s="115"/>
      <c r="O5008" s="115" t="s">
        <v>1040</v>
      </c>
      <c r="P5008" s="115">
        <f t="shared" si="250"/>
        <v>4</v>
      </c>
      <c r="Q5008" s="115">
        <f t="shared" si="251"/>
        <v>2025</v>
      </c>
      <c r="R5008" s="115"/>
      <c r="S5008" s="115" t="s">
        <v>1842</v>
      </c>
      <c r="T5008" s="115" t="str">
        <f>IFERROR(VLOOKUP(S5008,[1]LOKASI!$B$4:$D$19,2,0),"-")</f>
        <v>DISTRIK I</v>
      </c>
      <c r="U5008" s="216"/>
      <c r="V5008" s="216"/>
      <c r="W5008" s="215"/>
    </row>
    <row r="5009" spans="2:23" ht="39.75" hidden="1" customHeight="1" x14ac:dyDescent="0.35">
      <c r="B5009" s="115">
        <f t="shared" si="249"/>
        <v>208</v>
      </c>
      <c r="C5009" s="115" t="s">
        <v>1755</v>
      </c>
      <c r="D5009" s="116" t="s">
        <v>8227</v>
      </c>
      <c r="E5009" s="230">
        <v>0.54166666666666663</v>
      </c>
      <c r="F5009" s="231">
        <v>0.58333333333333337</v>
      </c>
      <c r="G5009" s="134">
        <v>1</v>
      </c>
      <c r="H5009" s="134"/>
      <c r="I5009" s="134">
        <v>1</v>
      </c>
      <c r="J5009" s="134"/>
      <c r="K5009" s="217">
        <v>45761</v>
      </c>
      <c r="L5009" s="217">
        <v>45761</v>
      </c>
      <c r="M5009" s="217">
        <v>45761</v>
      </c>
      <c r="N5009" s="115"/>
      <c r="O5009" s="115" t="s">
        <v>1681</v>
      </c>
      <c r="P5009" s="115">
        <f t="shared" si="250"/>
        <v>4</v>
      </c>
      <c r="Q5009" s="115">
        <f t="shared" si="251"/>
        <v>2025</v>
      </c>
      <c r="R5009" s="115"/>
      <c r="S5009" s="115" t="s">
        <v>1996</v>
      </c>
      <c r="T5009" s="115" t="str">
        <f>IFERROR(VLOOKUP(S5009,[1]LOKASI!$B$4:$D$19,2,0),"-")</f>
        <v>DISTRIK II</v>
      </c>
      <c r="U5009" s="216"/>
      <c r="V5009" s="216"/>
      <c r="W5009" s="215"/>
    </row>
    <row r="5010" spans="2:23" ht="31" hidden="1" x14ac:dyDescent="0.35">
      <c r="B5010" s="115">
        <f t="shared" si="249"/>
        <v>209</v>
      </c>
      <c r="C5010" s="115" t="s">
        <v>2301</v>
      </c>
      <c r="D5010" s="116" t="s">
        <v>8228</v>
      </c>
      <c r="E5010" s="230">
        <v>0.54166666666666663</v>
      </c>
      <c r="F5010" s="231">
        <v>0.72916666666666663</v>
      </c>
      <c r="G5010" s="134"/>
      <c r="H5010" s="134"/>
      <c r="I5010" s="134"/>
      <c r="J5010" s="134"/>
      <c r="K5010" s="217">
        <v>45762</v>
      </c>
      <c r="L5010" s="217">
        <v>45762</v>
      </c>
      <c r="M5010" s="217">
        <v>45762</v>
      </c>
      <c r="N5010" s="115"/>
      <c r="O5010" s="115" t="s">
        <v>1258</v>
      </c>
      <c r="P5010" s="115">
        <f t="shared" si="250"/>
        <v>4</v>
      </c>
      <c r="Q5010" s="115">
        <f t="shared" si="251"/>
        <v>2025</v>
      </c>
      <c r="R5010" s="115"/>
      <c r="S5010" s="115" t="s">
        <v>1906</v>
      </c>
      <c r="T5010" s="115" t="str">
        <f>IFERROR(VLOOKUP(S5010,[1]LOKASI!$B$4:$D$19,2,0),"-")</f>
        <v>DISTRIK II</v>
      </c>
      <c r="U5010" s="216"/>
      <c r="V5010" s="216"/>
      <c r="W5010" s="215"/>
    </row>
    <row r="5011" spans="2:23" ht="31" hidden="1" x14ac:dyDescent="0.35">
      <c r="B5011" s="115">
        <f t="shared" si="249"/>
        <v>210</v>
      </c>
      <c r="C5011" s="115" t="s">
        <v>2301</v>
      </c>
      <c r="D5011" s="116" t="s">
        <v>8229</v>
      </c>
      <c r="E5011" s="230">
        <v>0.5625</v>
      </c>
      <c r="F5011" s="231">
        <v>0.63888888888888895</v>
      </c>
      <c r="G5011" s="134">
        <v>1</v>
      </c>
      <c r="H5011" s="134"/>
      <c r="I5011" s="134">
        <v>1</v>
      </c>
      <c r="J5011" s="134"/>
      <c r="K5011" s="217">
        <v>45762</v>
      </c>
      <c r="L5011" s="217">
        <v>45762</v>
      </c>
      <c r="M5011" s="217">
        <v>45762</v>
      </c>
      <c r="N5011" s="115"/>
      <c r="O5011" s="115" t="s">
        <v>8230</v>
      </c>
      <c r="P5011" s="115">
        <f t="shared" si="250"/>
        <v>4</v>
      </c>
      <c r="Q5011" s="115">
        <f t="shared" si="251"/>
        <v>2025</v>
      </c>
      <c r="R5011" s="115"/>
      <c r="S5011" s="115" t="s">
        <v>8156</v>
      </c>
      <c r="T5011" s="115" t="str">
        <f>IFERROR(VLOOKUP(S5011,[1]LOKASI!$B$4:$D$19,2,0),"-")</f>
        <v>DISTRIK I</v>
      </c>
      <c r="U5011" s="216"/>
      <c r="V5011" s="216"/>
      <c r="W5011" s="215"/>
    </row>
    <row r="5012" spans="2:23" ht="31" hidden="1" x14ac:dyDescent="0.35">
      <c r="B5012" s="115">
        <f t="shared" si="249"/>
        <v>211</v>
      </c>
      <c r="C5012" s="115" t="s">
        <v>1755</v>
      </c>
      <c r="D5012" s="116" t="s">
        <v>8231</v>
      </c>
      <c r="E5012" s="230">
        <v>0.47916666666666669</v>
      </c>
      <c r="F5012" s="231">
        <v>0.5625</v>
      </c>
      <c r="G5012" s="134">
        <v>1</v>
      </c>
      <c r="H5012" s="134"/>
      <c r="I5012" s="134"/>
      <c r="J5012" s="134">
        <v>24</v>
      </c>
      <c r="K5012" s="217">
        <v>45763</v>
      </c>
      <c r="L5012" s="217">
        <v>45763</v>
      </c>
      <c r="M5012" s="217">
        <v>45763</v>
      </c>
      <c r="N5012" s="115"/>
      <c r="O5012" s="115" t="s">
        <v>1469</v>
      </c>
      <c r="P5012" s="115">
        <f t="shared" si="250"/>
        <v>4</v>
      </c>
      <c r="Q5012" s="115">
        <f t="shared" si="251"/>
        <v>2025</v>
      </c>
      <c r="R5012" s="115"/>
      <c r="S5012" s="115" t="s">
        <v>2294</v>
      </c>
      <c r="T5012" s="115" t="str">
        <f>IFERROR(VLOOKUP(S5012,[1]LOKASI!$B$4:$D$19,2,0),"-")</f>
        <v>DISTRIK I</v>
      </c>
      <c r="U5012" s="216"/>
      <c r="V5012" s="216"/>
      <c r="W5012" s="215"/>
    </row>
    <row r="5013" spans="2:23" ht="31" hidden="1" x14ac:dyDescent="0.35">
      <c r="B5013" s="115">
        <f t="shared" si="249"/>
        <v>212</v>
      </c>
      <c r="C5013" s="115" t="s">
        <v>1755</v>
      </c>
      <c r="D5013" s="116" t="s">
        <v>8232</v>
      </c>
      <c r="E5013" s="230">
        <v>0.39583333333333331</v>
      </c>
      <c r="F5013" s="231">
        <v>0.54166666666666663</v>
      </c>
      <c r="G5013" s="134">
        <v>1</v>
      </c>
      <c r="H5013" s="134"/>
      <c r="I5013" s="134"/>
      <c r="J5013" s="134">
        <v>12</v>
      </c>
      <c r="K5013" s="217">
        <v>45763</v>
      </c>
      <c r="L5013" s="217">
        <v>45763</v>
      </c>
      <c r="M5013" s="217">
        <v>45763</v>
      </c>
      <c r="N5013" s="115"/>
      <c r="O5013" s="115" t="s">
        <v>1165</v>
      </c>
      <c r="P5013" s="115">
        <f t="shared" si="250"/>
        <v>4</v>
      </c>
      <c r="Q5013" s="115">
        <f t="shared" si="251"/>
        <v>2025</v>
      </c>
      <c r="R5013" s="115"/>
      <c r="S5013" s="115" t="s">
        <v>1842</v>
      </c>
      <c r="T5013" s="115" t="str">
        <f>IFERROR(VLOOKUP(S5013,[1]LOKASI!$B$4:$D$19,2,0),"-")</f>
        <v>DISTRIK I</v>
      </c>
      <c r="U5013" s="216"/>
      <c r="V5013" s="216"/>
      <c r="W5013" s="215"/>
    </row>
    <row r="5014" spans="2:23" ht="46.5" hidden="1" x14ac:dyDescent="0.35">
      <c r="B5014" s="115">
        <f t="shared" si="249"/>
        <v>213</v>
      </c>
      <c r="C5014" s="115" t="s">
        <v>2301</v>
      </c>
      <c r="D5014" s="116" t="s">
        <v>8233</v>
      </c>
      <c r="E5014" s="230">
        <v>0.54166666666666663</v>
      </c>
      <c r="F5014" s="231">
        <v>0.66666666666666663</v>
      </c>
      <c r="G5014" s="134">
        <v>1</v>
      </c>
      <c r="H5014" s="134"/>
      <c r="I5014" s="134">
        <v>1</v>
      </c>
      <c r="J5014" s="134"/>
      <c r="K5014" s="217">
        <v>45763</v>
      </c>
      <c r="L5014" s="217">
        <v>45763</v>
      </c>
      <c r="M5014" s="217">
        <v>45763</v>
      </c>
      <c r="N5014" s="115"/>
      <c r="O5014" s="115" t="s">
        <v>1258</v>
      </c>
      <c r="P5014" s="115">
        <f t="shared" si="250"/>
        <v>4</v>
      </c>
      <c r="Q5014" s="115">
        <f t="shared" si="251"/>
        <v>2025</v>
      </c>
      <c r="R5014" s="115"/>
      <c r="S5014" s="115" t="s">
        <v>1906</v>
      </c>
      <c r="T5014" s="115" t="str">
        <f>IFERROR(VLOOKUP(S5014,[1]LOKASI!$B$4:$D$19,2,0),"-")</f>
        <v>DISTRIK II</v>
      </c>
      <c r="U5014" s="216"/>
      <c r="V5014" s="216"/>
      <c r="W5014" s="215"/>
    </row>
    <row r="5015" spans="2:23" ht="31" hidden="1" x14ac:dyDescent="0.35">
      <c r="B5015" s="115">
        <f t="shared" si="249"/>
        <v>214</v>
      </c>
      <c r="C5015" s="115" t="s">
        <v>2301</v>
      </c>
      <c r="D5015" s="116" t="s">
        <v>8234</v>
      </c>
      <c r="E5015" s="230">
        <v>0.41666666666666669</v>
      </c>
      <c r="F5015" s="231">
        <v>0.64583333333333337</v>
      </c>
      <c r="G5015" s="134"/>
      <c r="H5015" s="134"/>
      <c r="I5015" s="134"/>
      <c r="J5015" s="134">
        <v>12</v>
      </c>
      <c r="K5015" s="217">
        <v>45763</v>
      </c>
      <c r="L5015" s="217">
        <v>45763</v>
      </c>
      <c r="M5015" s="217">
        <v>45763</v>
      </c>
      <c r="N5015" s="115"/>
      <c r="O5015" s="115" t="s">
        <v>1348</v>
      </c>
      <c r="P5015" s="115">
        <f t="shared" si="250"/>
        <v>4</v>
      </c>
      <c r="Q5015" s="115">
        <f t="shared" si="251"/>
        <v>2025</v>
      </c>
      <c r="R5015" s="115"/>
      <c r="S5015" s="115" t="s">
        <v>1854</v>
      </c>
      <c r="T5015" s="115" t="str">
        <f>IFERROR(VLOOKUP(S5015,[1]LOKASI!$B$4:$D$19,2,0),"-")</f>
        <v>DISTRIK III</v>
      </c>
      <c r="U5015" s="216"/>
      <c r="V5015" s="216"/>
      <c r="W5015" s="215"/>
    </row>
    <row r="5016" spans="2:23" ht="31" hidden="1" x14ac:dyDescent="0.35">
      <c r="B5016" s="115">
        <f t="shared" si="249"/>
        <v>215</v>
      </c>
      <c r="C5016" s="115" t="s">
        <v>1755</v>
      </c>
      <c r="D5016" s="116" t="s">
        <v>8235</v>
      </c>
      <c r="E5016" s="230">
        <v>0</v>
      </c>
      <c r="F5016" s="231">
        <v>0</v>
      </c>
      <c r="G5016" s="134">
        <v>1</v>
      </c>
      <c r="H5016" s="134">
        <v>1</v>
      </c>
      <c r="I5016" s="134"/>
      <c r="J5016" s="134"/>
      <c r="K5016" s="217">
        <v>45764</v>
      </c>
      <c r="L5016" s="217">
        <v>45764</v>
      </c>
      <c r="M5016" s="217">
        <v>45764</v>
      </c>
      <c r="N5016" s="115"/>
      <c r="O5016" s="115" t="s">
        <v>7676</v>
      </c>
      <c r="P5016" s="115">
        <f t="shared" si="250"/>
        <v>4</v>
      </c>
      <c r="Q5016" s="115">
        <f t="shared" si="251"/>
        <v>2025</v>
      </c>
      <c r="R5016" s="115"/>
      <c r="S5016" s="115" t="s">
        <v>5397</v>
      </c>
      <c r="T5016" s="115" t="str">
        <f>IFERROR(VLOOKUP(S5016,[1]LOKASI!$B$4:$D$19,2,0),"-")</f>
        <v>DISTRIK III</v>
      </c>
      <c r="U5016" s="216"/>
      <c r="V5016" s="216"/>
      <c r="W5016" s="215"/>
    </row>
    <row r="5017" spans="2:23" ht="15.5" hidden="1" x14ac:dyDescent="0.35">
      <c r="B5017" s="115">
        <f t="shared" si="249"/>
        <v>216</v>
      </c>
      <c r="C5017" s="115" t="s">
        <v>1755</v>
      </c>
      <c r="D5017" s="116" t="s">
        <v>8236</v>
      </c>
      <c r="E5017" s="230">
        <v>0.41666666666666669</v>
      </c>
      <c r="F5017" s="231">
        <v>0.6875</v>
      </c>
      <c r="G5017" s="134"/>
      <c r="H5017" s="134"/>
      <c r="I5017" s="134"/>
      <c r="J5017" s="134"/>
      <c r="K5017" s="217">
        <v>45763</v>
      </c>
      <c r="L5017" s="217">
        <v>45763</v>
      </c>
      <c r="M5017" s="217">
        <v>45764</v>
      </c>
      <c r="N5017" s="115"/>
      <c r="O5017" s="115" t="s">
        <v>1417</v>
      </c>
      <c r="P5017" s="115">
        <f t="shared" si="250"/>
        <v>4</v>
      </c>
      <c r="Q5017" s="115">
        <f t="shared" si="251"/>
        <v>2025</v>
      </c>
      <c r="R5017" s="115"/>
      <c r="S5017" s="115" t="s">
        <v>1829</v>
      </c>
      <c r="T5017" s="115" t="str">
        <f>IFERROR(VLOOKUP(S5017,[1]LOKASI!$B$4:$D$19,2,0),"-")</f>
        <v>DISTRIK I</v>
      </c>
      <c r="U5017" s="216"/>
      <c r="V5017" s="216"/>
      <c r="W5017" s="215"/>
    </row>
    <row r="5018" spans="2:23" ht="31" hidden="1" x14ac:dyDescent="0.35">
      <c r="B5018" s="115">
        <f t="shared" si="249"/>
        <v>217</v>
      </c>
      <c r="C5018" s="115" t="s">
        <v>1755</v>
      </c>
      <c r="D5018" s="116" t="s">
        <v>8237</v>
      </c>
      <c r="E5018" s="230">
        <v>0.60416666666666663</v>
      </c>
      <c r="F5018" s="231">
        <v>0.72916666666666663</v>
      </c>
      <c r="G5018" s="134"/>
      <c r="H5018" s="134"/>
      <c r="I5018" s="134"/>
      <c r="J5018" s="134"/>
      <c r="K5018" s="217">
        <v>45765</v>
      </c>
      <c r="L5018" s="217">
        <v>45765</v>
      </c>
      <c r="M5018" s="217">
        <v>45765</v>
      </c>
      <c r="N5018" s="115"/>
      <c r="O5018" s="115" t="s">
        <v>1425</v>
      </c>
      <c r="P5018" s="115">
        <f t="shared" si="250"/>
        <v>4</v>
      </c>
      <c r="Q5018" s="115">
        <f t="shared" si="251"/>
        <v>2025</v>
      </c>
      <c r="R5018" s="115"/>
      <c r="S5018" s="115" t="s">
        <v>1829</v>
      </c>
      <c r="T5018" s="115" t="str">
        <f>IFERROR(VLOOKUP(S5018,[1]LOKASI!$B$4:$D$19,2,0),"-")</f>
        <v>DISTRIK I</v>
      </c>
      <c r="U5018" s="216"/>
      <c r="V5018" s="216"/>
      <c r="W5018" s="215"/>
    </row>
    <row r="5019" spans="2:23" ht="31" hidden="1" x14ac:dyDescent="0.35">
      <c r="B5019" s="115">
        <f t="shared" si="249"/>
        <v>218</v>
      </c>
      <c r="C5019" s="115" t="s">
        <v>2301</v>
      </c>
      <c r="D5019" s="116" t="s">
        <v>8238</v>
      </c>
      <c r="E5019" s="230">
        <v>0.5625</v>
      </c>
      <c r="F5019" s="231">
        <v>0.625</v>
      </c>
      <c r="G5019" s="134">
        <v>1</v>
      </c>
      <c r="H5019" s="134"/>
      <c r="I5019" s="134">
        <v>1</v>
      </c>
      <c r="J5019" s="134"/>
      <c r="K5019" s="217">
        <v>45765</v>
      </c>
      <c r="L5019" s="217">
        <v>45765</v>
      </c>
      <c r="M5019" s="217">
        <v>45765</v>
      </c>
      <c r="N5019" s="115"/>
      <c r="O5019" s="115" t="s">
        <v>1258</v>
      </c>
      <c r="P5019" s="115">
        <f t="shared" si="250"/>
        <v>4</v>
      </c>
      <c r="Q5019" s="115">
        <f t="shared" si="251"/>
        <v>2025</v>
      </c>
      <c r="R5019" s="115"/>
      <c r="S5019" s="115" t="s">
        <v>1906</v>
      </c>
      <c r="T5019" s="115" t="str">
        <f>IFERROR(VLOOKUP(S5019,[1]LOKASI!$B$4:$D$19,2,0),"-")</f>
        <v>DISTRIK II</v>
      </c>
      <c r="U5019" s="216"/>
      <c r="V5019" s="216"/>
      <c r="W5019" s="215"/>
    </row>
    <row r="5020" spans="2:23" ht="31" hidden="1" x14ac:dyDescent="0.35">
      <c r="B5020" s="115">
        <f t="shared" si="249"/>
        <v>219</v>
      </c>
      <c r="C5020" s="115" t="s">
        <v>1755</v>
      </c>
      <c r="D5020" s="116" t="s">
        <v>8239</v>
      </c>
      <c r="E5020" s="230">
        <v>0.41666666666666669</v>
      </c>
      <c r="F5020" s="231">
        <v>0.72916666666666663</v>
      </c>
      <c r="G5020" s="134"/>
      <c r="H5020" s="134"/>
      <c r="I5020" s="134"/>
      <c r="J5020" s="134">
        <v>70</v>
      </c>
      <c r="K5020" s="217">
        <v>45766</v>
      </c>
      <c r="L5020" s="217">
        <v>45766</v>
      </c>
      <c r="M5020" s="217">
        <v>45766</v>
      </c>
      <c r="N5020" s="115"/>
      <c r="O5020" s="115" t="s">
        <v>1355</v>
      </c>
      <c r="P5020" s="115">
        <f t="shared" si="250"/>
        <v>4</v>
      </c>
      <c r="Q5020" s="115">
        <f t="shared" si="251"/>
        <v>2025</v>
      </c>
      <c r="R5020" s="115"/>
      <c r="S5020" s="115" t="s">
        <v>1854</v>
      </c>
      <c r="T5020" s="115" t="str">
        <f>IFERROR(VLOOKUP(S5020,[1]LOKASI!$B$4:$D$19,2,0),"-")</f>
        <v>DISTRIK III</v>
      </c>
      <c r="U5020" s="216"/>
      <c r="V5020" s="216"/>
      <c r="W5020" s="215"/>
    </row>
    <row r="5021" spans="2:23" ht="31" hidden="1" x14ac:dyDescent="0.35">
      <c r="B5021" s="115">
        <f t="shared" si="249"/>
        <v>220</v>
      </c>
      <c r="C5021" s="115" t="s">
        <v>1755</v>
      </c>
      <c r="D5021" s="116" t="s">
        <v>8240</v>
      </c>
      <c r="E5021" s="230">
        <v>0.41666666666666669</v>
      </c>
      <c r="F5021" s="231">
        <v>0.625</v>
      </c>
      <c r="G5021" s="134">
        <v>1</v>
      </c>
      <c r="H5021" s="134"/>
      <c r="I5021" s="134"/>
      <c r="J5021" s="134">
        <v>14</v>
      </c>
      <c r="K5021" s="217">
        <v>45767</v>
      </c>
      <c r="L5021" s="217">
        <v>45767</v>
      </c>
      <c r="M5021" s="217">
        <v>45767</v>
      </c>
      <c r="N5021" s="115"/>
      <c r="O5021" s="115" t="s">
        <v>1464</v>
      </c>
      <c r="P5021" s="115">
        <f t="shared" si="250"/>
        <v>4</v>
      </c>
      <c r="Q5021" s="115">
        <f t="shared" si="251"/>
        <v>2025</v>
      </c>
      <c r="R5021" s="115"/>
      <c r="S5021" s="115" t="s">
        <v>2294</v>
      </c>
      <c r="T5021" s="115" t="str">
        <f>IFERROR(VLOOKUP(S5021,[1]LOKASI!$B$4:$D$19,2,0),"-")</f>
        <v>DISTRIK I</v>
      </c>
      <c r="U5021" s="216"/>
      <c r="V5021" s="216"/>
      <c r="W5021" s="215"/>
    </row>
    <row r="5022" spans="2:23" ht="31" hidden="1" x14ac:dyDescent="0.35">
      <c r="B5022" s="115">
        <f t="shared" si="249"/>
        <v>221</v>
      </c>
      <c r="C5022" s="115" t="s">
        <v>1755</v>
      </c>
      <c r="D5022" s="116" t="s">
        <v>8241</v>
      </c>
      <c r="E5022" s="230">
        <v>0.5625</v>
      </c>
      <c r="F5022" s="231">
        <v>0.625</v>
      </c>
      <c r="G5022" s="134">
        <v>1</v>
      </c>
      <c r="H5022" s="134"/>
      <c r="I5022" s="134">
        <v>1</v>
      </c>
      <c r="J5022" s="134"/>
      <c r="K5022" s="217">
        <v>45767</v>
      </c>
      <c r="L5022" s="217">
        <v>45767</v>
      </c>
      <c r="M5022" s="217">
        <v>45767</v>
      </c>
      <c r="N5022" s="115"/>
      <c r="O5022" s="115" t="s">
        <v>1148</v>
      </c>
      <c r="P5022" s="115">
        <f t="shared" si="250"/>
        <v>4</v>
      </c>
      <c r="Q5022" s="115">
        <f t="shared" si="251"/>
        <v>2025</v>
      </c>
      <c r="R5022" s="115"/>
      <c r="S5022" s="115" t="s">
        <v>1842</v>
      </c>
      <c r="T5022" s="115" t="str">
        <f>IFERROR(VLOOKUP(S5022,[1]LOKASI!$B$4:$D$19,2,0),"-")</f>
        <v>DISTRIK I</v>
      </c>
      <c r="U5022" s="216"/>
      <c r="V5022" s="216"/>
      <c r="W5022" s="215"/>
    </row>
    <row r="5023" spans="2:23" ht="31" hidden="1" x14ac:dyDescent="0.35">
      <c r="B5023" s="115">
        <f t="shared" si="249"/>
        <v>222</v>
      </c>
      <c r="C5023" s="115" t="s">
        <v>1300</v>
      </c>
      <c r="D5023" s="116" t="s">
        <v>8242</v>
      </c>
      <c r="E5023" s="230">
        <v>0.86111111111111116</v>
      </c>
      <c r="F5023" s="231">
        <v>0.88541666666666663</v>
      </c>
      <c r="G5023" s="134">
        <v>1</v>
      </c>
      <c r="H5023" s="134"/>
      <c r="I5023" s="134">
        <v>1</v>
      </c>
      <c r="J5023" s="134"/>
      <c r="K5023" s="217">
        <v>45767</v>
      </c>
      <c r="L5023" s="217">
        <v>45767</v>
      </c>
      <c r="M5023" s="217">
        <v>45767</v>
      </c>
      <c r="N5023" s="115"/>
      <c r="O5023" s="115" t="s">
        <v>8243</v>
      </c>
      <c r="P5023" s="115">
        <f t="shared" si="250"/>
        <v>4</v>
      </c>
      <c r="Q5023" s="115">
        <f t="shared" si="251"/>
        <v>2025</v>
      </c>
      <c r="R5023" s="115"/>
      <c r="S5023" s="115" t="s">
        <v>2134</v>
      </c>
      <c r="T5023" s="115" t="str">
        <f>IFERROR(VLOOKUP(S5023,[1]LOKASI!$B$4:$D$19,2,0),"-")</f>
        <v>-</v>
      </c>
      <c r="U5023" s="216"/>
      <c r="V5023" s="216"/>
      <c r="W5023" s="215"/>
    </row>
    <row r="5024" spans="2:23" ht="31" hidden="1" x14ac:dyDescent="0.35">
      <c r="B5024" s="115">
        <f t="shared" si="249"/>
        <v>223</v>
      </c>
      <c r="C5024" s="115" t="s">
        <v>1300</v>
      </c>
      <c r="D5024" s="116" t="s">
        <v>8244</v>
      </c>
      <c r="E5024" s="230">
        <v>0.52083333333333337</v>
      </c>
      <c r="F5024" s="231">
        <v>0.5625</v>
      </c>
      <c r="G5024" s="134">
        <v>1</v>
      </c>
      <c r="H5024" s="134"/>
      <c r="I5024" s="134">
        <v>1</v>
      </c>
      <c r="J5024" s="134"/>
      <c r="K5024" s="217">
        <v>45768</v>
      </c>
      <c r="L5024" s="217">
        <v>45768</v>
      </c>
      <c r="M5024" s="217">
        <v>45768</v>
      </c>
      <c r="N5024" s="115"/>
      <c r="O5024" s="115" t="s">
        <v>8245</v>
      </c>
      <c r="P5024" s="115">
        <f t="shared" si="250"/>
        <v>4</v>
      </c>
      <c r="Q5024" s="115">
        <f t="shared" si="251"/>
        <v>2025</v>
      </c>
      <c r="R5024" s="115"/>
      <c r="S5024" s="115" t="s">
        <v>2134</v>
      </c>
      <c r="T5024" s="115" t="str">
        <f>IFERROR(VLOOKUP(S5024,[1]LOKASI!$B$4:$D$19,2,0),"-")</f>
        <v>-</v>
      </c>
      <c r="U5024" s="216"/>
      <c r="V5024" s="216"/>
      <c r="W5024" s="215"/>
    </row>
    <row r="5025" spans="2:23" ht="31" hidden="1" x14ac:dyDescent="0.35">
      <c r="B5025" s="115">
        <f t="shared" si="249"/>
        <v>224</v>
      </c>
      <c r="C5025" s="115" t="s">
        <v>2301</v>
      </c>
      <c r="D5025" s="116" t="s">
        <v>8246</v>
      </c>
      <c r="E5025" s="230">
        <v>0.4375</v>
      </c>
      <c r="F5025" s="231">
        <v>0.47916666666666669</v>
      </c>
      <c r="G5025" s="134"/>
      <c r="H5025" s="134"/>
      <c r="I5025" s="134"/>
      <c r="J5025" s="134"/>
      <c r="K5025" s="217">
        <v>45768</v>
      </c>
      <c r="L5025" s="217">
        <v>45768</v>
      </c>
      <c r="M5025" s="217">
        <v>45768</v>
      </c>
      <c r="N5025" s="115"/>
      <c r="O5025" s="115" t="s">
        <v>8247</v>
      </c>
      <c r="P5025" s="115">
        <f t="shared" si="250"/>
        <v>4</v>
      </c>
      <c r="Q5025" s="115">
        <f t="shared" si="251"/>
        <v>2025</v>
      </c>
      <c r="R5025" s="115"/>
      <c r="S5025" s="115" t="s">
        <v>1530</v>
      </c>
      <c r="T5025" s="115" t="str">
        <f>IFERROR(VLOOKUP(S5025,[1]LOKASI!$B$4:$D$19,2,0),"-")</f>
        <v>-</v>
      </c>
      <c r="U5025" s="216"/>
      <c r="V5025" s="216"/>
      <c r="W5025" s="215"/>
    </row>
    <row r="5026" spans="2:23" ht="31" hidden="1" x14ac:dyDescent="0.35">
      <c r="B5026" s="115">
        <f t="shared" si="249"/>
        <v>225</v>
      </c>
      <c r="C5026" s="115" t="s">
        <v>1755</v>
      </c>
      <c r="D5026" s="116" t="s">
        <v>8248</v>
      </c>
      <c r="E5026" s="230">
        <v>0.41666666666666669</v>
      </c>
      <c r="F5026" s="231">
        <v>0.5</v>
      </c>
      <c r="G5026" s="134">
        <v>1</v>
      </c>
      <c r="H5026" s="134"/>
      <c r="I5026" s="134">
        <v>1</v>
      </c>
      <c r="J5026" s="134"/>
      <c r="K5026" s="217">
        <v>45769</v>
      </c>
      <c r="L5026" s="217">
        <v>45769</v>
      </c>
      <c r="M5026" s="217">
        <v>45769</v>
      </c>
      <c r="N5026" s="115"/>
      <c r="O5026" s="115" t="s">
        <v>1431</v>
      </c>
      <c r="P5026" s="115">
        <f t="shared" si="250"/>
        <v>4</v>
      </c>
      <c r="Q5026" s="115">
        <f t="shared" si="251"/>
        <v>2025</v>
      </c>
      <c r="R5026" s="115"/>
      <c r="S5026" s="115" t="s">
        <v>1829</v>
      </c>
      <c r="T5026" s="115" t="str">
        <f>IFERROR(VLOOKUP(S5026,[1]LOKASI!$B$4:$D$19,2,0),"-")</f>
        <v>DISTRIK I</v>
      </c>
      <c r="U5026" s="216"/>
      <c r="V5026" s="216"/>
      <c r="W5026" s="215"/>
    </row>
    <row r="5027" spans="2:23" ht="31" hidden="1" x14ac:dyDescent="0.35">
      <c r="B5027" s="115">
        <f t="shared" si="249"/>
        <v>226</v>
      </c>
      <c r="C5027" s="115" t="s">
        <v>1755</v>
      </c>
      <c r="D5027" s="116" t="s">
        <v>8249</v>
      </c>
      <c r="E5027" s="230">
        <v>0.45833333333333331</v>
      </c>
      <c r="F5027" s="231">
        <v>0.60416666666666663</v>
      </c>
      <c r="G5027" s="134">
        <v>1</v>
      </c>
      <c r="H5027" s="134"/>
      <c r="I5027" s="134">
        <v>1</v>
      </c>
      <c r="J5027" s="134"/>
      <c r="K5027" s="217">
        <v>45770</v>
      </c>
      <c r="L5027" s="217">
        <v>45770</v>
      </c>
      <c r="M5027" s="217">
        <v>45770</v>
      </c>
      <c r="N5027" s="115"/>
      <c r="O5027" s="115" t="s">
        <v>1924</v>
      </c>
      <c r="P5027" s="115">
        <f t="shared" si="250"/>
        <v>4</v>
      </c>
      <c r="Q5027" s="115">
        <f t="shared" si="251"/>
        <v>2025</v>
      </c>
      <c r="R5027" s="115"/>
      <c r="S5027" s="115" t="s">
        <v>1906</v>
      </c>
      <c r="T5027" s="115" t="str">
        <f>IFERROR(VLOOKUP(S5027,[1]LOKASI!$B$4:$D$19,2,0),"-")</f>
        <v>DISTRIK II</v>
      </c>
      <c r="U5027" s="216"/>
      <c r="V5027" s="216"/>
      <c r="W5027" s="215"/>
    </row>
    <row r="5028" spans="2:23" ht="31" hidden="1" x14ac:dyDescent="0.35">
      <c r="B5028" s="115">
        <f t="shared" si="249"/>
        <v>227</v>
      </c>
      <c r="C5028" s="115" t="s">
        <v>2301</v>
      </c>
      <c r="D5028" s="116" t="s">
        <v>8250</v>
      </c>
      <c r="E5028" s="230">
        <v>0.66666666666666663</v>
      </c>
      <c r="F5028" s="231">
        <v>0.75</v>
      </c>
      <c r="G5028" s="134">
        <v>1</v>
      </c>
      <c r="H5028" s="134"/>
      <c r="I5028" s="134"/>
      <c r="J5028" s="134">
        <v>6</v>
      </c>
      <c r="K5028" s="217">
        <v>45770</v>
      </c>
      <c r="L5028" s="217">
        <v>45770</v>
      </c>
      <c r="M5028" s="217">
        <v>45770</v>
      </c>
      <c r="N5028" s="115"/>
      <c r="O5028" s="115" t="s">
        <v>1348</v>
      </c>
      <c r="P5028" s="115">
        <f t="shared" si="250"/>
        <v>4</v>
      </c>
      <c r="Q5028" s="115">
        <f t="shared" si="251"/>
        <v>2025</v>
      </c>
      <c r="R5028" s="115"/>
      <c r="S5028" s="115" t="s">
        <v>1854</v>
      </c>
      <c r="T5028" s="115" t="str">
        <f>IFERROR(VLOOKUP(S5028,[1]LOKASI!$B$4:$D$19,2,0),"-")</f>
        <v>DISTRIK III</v>
      </c>
      <c r="U5028" s="216"/>
      <c r="V5028" s="216"/>
      <c r="W5028" s="215"/>
    </row>
    <row r="5029" spans="2:23" ht="46.5" hidden="1" x14ac:dyDescent="0.35">
      <c r="B5029" s="115">
        <f t="shared" si="249"/>
        <v>228</v>
      </c>
      <c r="C5029" s="115" t="s">
        <v>1300</v>
      </c>
      <c r="D5029" s="116" t="s">
        <v>8251</v>
      </c>
      <c r="E5029" s="230"/>
      <c r="F5029" s="231"/>
      <c r="G5029" s="134">
        <v>1</v>
      </c>
      <c r="H5029" s="134"/>
      <c r="I5029" s="134"/>
      <c r="J5029" s="134"/>
      <c r="K5029" s="217">
        <v>45769</v>
      </c>
      <c r="L5029" s="217">
        <v>45769</v>
      </c>
      <c r="M5029" s="217">
        <v>45770</v>
      </c>
      <c r="N5029" s="115"/>
      <c r="O5029" s="115" t="s">
        <v>2294</v>
      </c>
      <c r="P5029" s="115">
        <f t="shared" si="250"/>
        <v>4</v>
      </c>
      <c r="Q5029" s="115">
        <f t="shared" si="251"/>
        <v>2025</v>
      </c>
      <c r="R5029" s="115"/>
      <c r="S5029" s="115" t="str">
        <f>IF(C5029="TRUNKLINE",LEFT(O5029,14),IF(C5029="PIPING",LEFT(O5029,13),LEFT(O5029,3)))</f>
        <v>LBK</v>
      </c>
      <c r="T5029" s="115" t="str">
        <f>IFERROR(VLOOKUP(S5029,[1]LOKASI!$B$4:$D$19,2,0),"-")</f>
        <v>DISTRIK I</v>
      </c>
      <c r="U5029" s="216"/>
      <c r="V5029" s="216"/>
      <c r="W5029" s="215"/>
    </row>
    <row r="5030" spans="2:23" ht="46.5" hidden="1" x14ac:dyDescent="0.35">
      <c r="B5030" s="115">
        <f t="shared" si="249"/>
        <v>229</v>
      </c>
      <c r="C5030" s="115" t="s">
        <v>1755</v>
      </c>
      <c r="D5030" s="116" t="s">
        <v>8252</v>
      </c>
      <c r="E5030" s="230">
        <v>0.41666666666666669</v>
      </c>
      <c r="F5030" s="231">
        <v>0.45833333333333331</v>
      </c>
      <c r="G5030" s="134">
        <v>1</v>
      </c>
      <c r="H5030" s="134"/>
      <c r="I5030" s="134">
        <v>1</v>
      </c>
      <c r="J5030" s="134"/>
      <c r="K5030" s="217">
        <v>45770</v>
      </c>
      <c r="L5030" s="217">
        <v>45770</v>
      </c>
      <c r="M5030" s="217">
        <v>45770</v>
      </c>
      <c r="N5030" s="115"/>
      <c r="O5030" s="115" t="s">
        <v>652</v>
      </c>
      <c r="P5030" s="115">
        <f t="shared" si="250"/>
        <v>4</v>
      </c>
      <c r="Q5030" s="115">
        <f t="shared" si="251"/>
        <v>2025</v>
      </c>
      <c r="R5030" s="115"/>
      <c r="S5030" s="115" t="s">
        <v>1842</v>
      </c>
      <c r="T5030" s="115" t="str">
        <f>IFERROR(VLOOKUP(S5030,[1]LOKASI!$B$4:$D$19,2,0),"-")</f>
        <v>DISTRIK I</v>
      </c>
      <c r="U5030" s="216"/>
      <c r="V5030" s="216"/>
      <c r="W5030" s="215"/>
    </row>
    <row r="5031" spans="2:23" ht="15.5" hidden="1" x14ac:dyDescent="0.35">
      <c r="B5031" s="115">
        <f t="shared" si="249"/>
        <v>230</v>
      </c>
      <c r="C5031" s="115" t="s">
        <v>1755</v>
      </c>
      <c r="D5031" s="116" t="s">
        <v>8253</v>
      </c>
      <c r="E5031" s="230">
        <v>0.41666666666666669</v>
      </c>
      <c r="F5031" s="231">
        <v>0.45833333333333331</v>
      </c>
      <c r="G5031" s="134">
        <v>1</v>
      </c>
      <c r="H5031" s="134"/>
      <c r="I5031" s="134">
        <v>1</v>
      </c>
      <c r="J5031" s="134"/>
      <c r="K5031" s="217">
        <v>45771</v>
      </c>
      <c r="L5031" s="217">
        <v>45771</v>
      </c>
      <c r="M5031" s="217">
        <v>45771</v>
      </c>
      <c r="N5031" s="115"/>
      <c r="O5031" s="115" t="s">
        <v>1355</v>
      </c>
      <c r="P5031" s="115">
        <f t="shared" si="250"/>
        <v>4</v>
      </c>
      <c r="Q5031" s="115">
        <f t="shared" si="251"/>
        <v>2025</v>
      </c>
      <c r="R5031" s="115"/>
      <c r="S5031" s="115" t="s">
        <v>1854</v>
      </c>
      <c r="T5031" s="115" t="str">
        <f>IFERROR(VLOOKUP(S5031,[1]LOKASI!$B$4:$D$19,2,0),"-")</f>
        <v>DISTRIK III</v>
      </c>
      <c r="U5031" s="216"/>
      <c r="V5031" s="216"/>
      <c r="W5031" s="215"/>
    </row>
    <row r="5032" spans="2:23" ht="31" hidden="1" x14ac:dyDescent="0.35">
      <c r="B5032" s="115">
        <f t="shared" si="249"/>
        <v>231</v>
      </c>
      <c r="C5032" s="115" t="s">
        <v>1755</v>
      </c>
      <c r="D5032" s="116" t="s">
        <v>8254</v>
      </c>
      <c r="E5032" s="230">
        <v>0.4375</v>
      </c>
      <c r="F5032" s="231">
        <v>0.60416666666666663</v>
      </c>
      <c r="G5032" s="134">
        <v>1</v>
      </c>
      <c r="H5032" s="134"/>
      <c r="I5032" s="134"/>
      <c r="J5032" s="134">
        <v>3</v>
      </c>
      <c r="K5032" s="217">
        <v>45772</v>
      </c>
      <c r="L5032" s="217">
        <v>45772</v>
      </c>
      <c r="M5032" s="217">
        <v>45772</v>
      </c>
      <c r="N5032" s="115"/>
      <c r="O5032" s="115" t="s">
        <v>1470</v>
      </c>
      <c r="P5032" s="115">
        <f t="shared" si="250"/>
        <v>4</v>
      </c>
      <c r="Q5032" s="115">
        <f t="shared" si="251"/>
        <v>2025</v>
      </c>
      <c r="R5032" s="115"/>
      <c r="S5032" s="115" t="s">
        <v>2294</v>
      </c>
      <c r="T5032" s="115" t="str">
        <f>IFERROR(VLOOKUP(S5032,[1]LOKASI!$B$4:$D$19,2,0),"-")</f>
        <v>DISTRIK I</v>
      </c>
      <c r="U5032" s="216"/>
      <c r="V5032" s="216"/>
      <c r="W5032" s="215"/>
    </row>
    <row r="5033" spans="2:23" ht="31" hidden="1" x14ac:dyDescent="0.35">
      <c r="B5033" s="115">
        <f t="shared" si="249"/>
        <v>232</v>
      </c>
      <c r="C5033" s="115" t="s">
        <v>1755</v>
      </c>
      <c r="D5033" s="116" t="s">
        <v>8255</v>
      </c>
      <c r="E5033" s="230"/>
      <c r="F5033" s="231"/>
      <c r="G5033" s="134">
        <v>1</v>
      </c>
      <c r="H5033" s="134">
        <v>1</v>
      </c>
      <c r="I5033" s="134"/>
      <c r="J5033" s="134"/>
      <c r="K5033" s="217">
        <v>45772</v>
      </c>
      <c r="L5033" s="217">
        <v>45772</v>
      </c>
      <c r="M5033" s="217">
        <v>45772</v>
      </c>
      <c r="N5033" s="115"/>
      <c r="O5033" s="115" t="s">
        <v>1368</v>
      </c>
      <c r="P5033" s="115">
        <f t="shared" si="250"/>
        <v>4</v>
      </c>
      <c r="Q5033" s="115">
        <f t="shared" si="251"/>
        <v>2025</v>
      </c>
      <c r="R5033" s="115"/>
      <c r="S5033" s="115" t="s">
        <v>1854</v>
      </c>
      <c r="T5033" s="115" t="str">
        <f>IFERROR(VLOOKUP(S5033,[1]LOKASI!$B$4:$D$19,2,0),"-")</f>
        <v>DISTRIK III</v>
      </c>
      <c r="U5033" s="216"/>
      <c r="V5033" s="216"/>
      <c r="W5033" s="215"/>
    </row>
    <row r="5034" spans="2:23" ht="31" hidden="1" x14ac:dyDescent="0.35">
      <c r="B5034" s="115">
        <f t="shared" si="249"/>
        <v>233</v>
      </c>
      <c r="C5034" s="115" t="s">
        <v>1755</v>
      </c>
      <c r="D5034" s="116" t="s">
        <v>8256</v>
      </c>
      <c r="E5034" s="230">
        <v>0.375</v>
      </c>
      <c r="F5034" s="231">
        <v>0.58333333333333337</v>
      </c>
      <c r="G5034" s="134">
        <v>1</v>
      </c>
      <c r="H5034" s="134"/>
      <c r="I5034" s="134"/>
      <c r="J5034" s="134">
        <v>12</v>
      </c>
      <c r="K5034" s="217">
        <v>45773</v>
      </c>
      <c r="L5034" s="217">
        <v>45773</v>
      </c>
      <c r="M5034" s="217">
        <v>45773</v>
      </c>
      <c r="N5034" s="115"/>
      <c r="O5034" s="115" t="s">
        <v>6100</v>
      </c>
      <c r="P5034" s="115">
        <f t="shared" si="250"/>
        <v>4</v>
      </c>
      <c r="Q5034" s="115">
        <f t="shared" si="251"/>
        <v>2025</v>
      </c>
      <c r="R5034" s="115"/>
      <c r="S5034" s="115" t="s">
        <v>2294</v>
      </c>
      <c r="T5034" s="115" t="str">
        <f>IFERROR(VLOOKUP(S5034,[1]LOKASI!$B$4:$D$19,2,0),"-")</f>
        <v>DISTRIK I</v>
      </c>
      <c r="U5034" s="216"/>
      <c r="V5034" s="216"/>
      <c r="W5034" s="215"/>
    </row>
    <row r="5035" spans="2:23" ht="31" hidden="1" x14ac:dyDescent="0.35">
      <c r="B5035" s="115">
        <f t="shared" si="249"/>
        <v>234</v>
      </c>
      <c r="C5035" s="115" t="s">
        <v>1755</v>
      </c>
      <c r="D5035" s="116" t="s">
        <v>8257</v>
      </c>
      <c r="E5035" s="230">
        <v>0.41666666666666669</v>
      </c>
      <c r="F5035" s="231">
        <v>0.4375</v>
      </c>
      <c r="G5035" s="134">
        <v>1</v>
      </c>
      <c r="H5035" s="134"/>
      <c r="I5035" s="134">
        <v>1</v>
      </c>
      <c r="J5035" s="134"/>
      <c r="K5035" s="217">
        <v>45773</v>
      </c>
      <c r="L5035" s="217">
        <v>45773</v>
      </c>
      <c r="M5035" s="217">
        <v>45773</v>
      </c>
      <c r="N5035" s="115"/>
      <c r="O5035" s="115" t="s">
        <v>1607</v>
      </c>
      <c r="P5035" s="115">
        <f t="shared" si="250"/>
        <v>4</v>
      </c>
      <c r="Q5035" s="115">
        <f t="shared" si="251"/>
        <v>2025</v>
      </c>
      <c r="R5035" s="115"/>
      <c r="S5035" s="115" t="s">
        <v>1842</v>
      </c>
      <c r="T5035" s="115" t="str">
        <f>IFERROR(VLOOKUP(S5035,[1]LOKASI!$B$4:$D$19,2,0),"-")</f>
        <v>DISTRIK I</v>
      </c>
      <c r="U5035" s="216"/>
      <c r="V5035" s="216"/>
      <c r="W5035" s="215"/>
    </row>
    <row r="5036" spans="2:23" ht="46.5" hidden="1" x14ac:dyDescent="0.35">
      <c r="B5036" s="115">
        <f t="shared" si="249"/>
        <v>235</v>
      </c>
      <c r="C5036" s="115" t="s">
        <v>1755</v>
      </c>
      <c r="D5036" s="116" t="s">
        <v>8258</v>
      </c>
      <c r="E5036" s="230">
        <v>0.41666666666666669</v>
      </c>
      <c r="F5036" s="231">
        <v>0.6875</v>
      </c>
      <c r="G5036" s="134">
        <v>1</v>
      </c>
      <c r="H5036" s="134"/>
      <c r="I5036" s="134"/>
      <c r="J5036" s="134">
        <v>24</v>
      </c>
      <c r="K5036" s="217">
        <v>45775</v>
      </c>
      <c r="L5036" s="217">
        <v>45775</v>
      </c>
      <c r="M5036" s="217">
        <v>45775</v>
      </c>
      <c r="N5036" s="115"/>
      <c r="O5036" s="115" t="s">
        <v>1624</v>
      </c>
      <c r="P5036" s="115">
        <f t="shared" si="250"/>
        <v>4</v>
      </c>
      <c r="Q5036" s="115">
        <f t="shared" si="251"/>
        <v>2025</v>
      </c>
      <c r="R5036" s="115"/>
      <c r="S5036" s="115" t="s">
        <v>1842</v>
      </c>
      <c r="T5036" s="115" t="str">
        <f>IFERROR(VLOOKUP(S5036,[1]LOKASI!$B$4:$D$19,2,0),"-")</f>
        <v>DISTRIK I</v>
      </c>
      <c r="U5036" s="216"/>
      <c r="V5036" s="216"/>
      <c r="W5036" s="215"/>
    </row>
    <row r="5037" spans="2:23" ht="31" hidden="1" x14ac:dyDescent="0.35">
      <c r="B5037" s="115">
        <f t="shared" si="249"/>
        <v>236</v>
      </c>
      <c r="C5037" s="115" t="s">
        <v>1755</v>
      </c>
      <c r="D5037" s="116" t="s">
        <v>8259</v>
      </c>
      <c r="E5037" s="230">
        <v>0.375</v>
      </c>
      <c r="F5037" s="231">
        <v>0.45833333333333331</v>
      </c>
      <c r="G5037" s="134">
        <v>1</v>
      </c>
      <c r="H5037" s="134"/>
      <c r="I5037" s="134">
        <v>1</v>
      </c>
      <c r="J5037" s="134"/>
      <c r="K5037" s="217">
        <v>45776</v>
      </c>
      <c r="L5037" s="217">
        <v>45776</v>
      </c>
      <c r="M5037" s="217">
        <v>45776</v>
      </c>
      <c r="N5037" s="115"/>
      <c r="O5037" s="115" t="s">
        <v>650</v>
      </c>
      <c r="P5037" s="115">
        <f t="shared" si="250"/>
        <v>4</v>
      </c>
      <c r="Q5037" s="115">
        <f t="shared" si="251"/>
        <v>2025</v>
      </c>
      <c r="R5037" s="115"/>
      <c r="S5037" s="115" t="s">
        <v>1842</v>
      </c>
      <c r="T5037" s="115" t="str">
        <f>IFERROR(VLOOKUP(S5037,[1]LOKASI!$B$4:$D$19,2,0),"-")</f>
        <v>DISTRIK I</v>
      </c>
      <c r="U5037" s="216"/>
      <c r="V5037" s="216"/>
      <c r="W5037" s="215"/>
    </row>
    <row r="5038" spans="2:23" ht="31" hidden="1" x14ac:dyDescent="0.35">
      <c r="B5038" s="115">
        <f t="shared" si="249"/>
        <v>237</v>
      </c>
      <c r="C5038" s="115" t="s">
        <v>1755</v>
      </c>
      <c r="D5038" s="116" t="s">
        <v>8260</v>
      </c>
      <c r="E5038" s="248">
        <v>0.54166666666666663</v>
      </c>
      <c r="F5038" s="248">
        <v>0.6875</v>
      </c>
      <c r="G5038" s="134"/>
      <c r="H5038" s="134"/>
      <c r="I5038" s="134"/>
      <c r="J5038" s="134">
        <v>12</v>
      </c>
      <c r="K5038" s="217">
        <v>45776</v>
      </c>
      <c r="L5038" s="217">
        <v>45776</v>
      </c>
      <c r="M5038" s="217">
        <v>45776</v>
      </c>
      <c r="N5038" s="115"/>
      <c r="O5038" s="115" t="s">
        <v>869</v>
      </c>
      <c r="P5038" s="115">
        <f t="shared" si="250"/>
        <v>4</v>
      </c>
      <c r="Q5038" s="115">
        <f t="shared" si="251"/>
        <v>2025</v>
      </c>
      <c r="R5038" s="115"/>
      <c r="S5038" s="115" t="s">
        <v>1842</v>
      </c>
      <c r="T5038" s="115" t="str">
        <f>IFERROR(VLOOKUP(S5038,[1]LOKASI!$B$4:$D$19,2,0),"-")</f>
        <v>DISTRIK I</v>
      </c>
      <c r="U5038" s="216"/>
      <c r="V5038" s="216"/>
      <c r="W5038" s="215"/>
    </row>
    <row r="5039" spans="2:23" ht="31" hidden="1" x14ac:dyDescent="0.35">
      <c r="B5039" s="115">
        <f t="shared" si="249"/>
        <v>238</v>
      </c>
      <c r="C5039" s="115" t="s">
        <v>1755</v>
      </c>
      <c r="D5039" s="116" t="s">
        <v>8261</v>
      </c>
      <c r="E5039" s="248">
        <v>0.375</v>
      </c>
      <c r="F5039" s="248">
        <v>0.60416666666666663</v>
      </c>
      <c r="G5039" s="134"/>
      <c r="H5039" s="134"/>
      <c r="I5039" s="134"/>
      <c r="J5039" s="134">
        <v>24</v>
      </c>
      <c r="K5039" s="217">
        <v>45777</v>
      </c>
      <c r="L5039" s="217">
        <v>45777</v>
      </c>
      <c r="M5039" s="217">
        <v>45777</v>
      </c>
      <c r="N5039" s="115"/>
      <c r="O5039" s="115" t="s">
        <v>1624</v>
      </c>
      <c r="P5039" s="115">
        <f t="shared" si="250"/>
        <v>4</v>
      </c>
      <c r="Q5039" s="115">
        <f t="shared" si="251"/>
        <v>2025</v>
      </c>
      <c r="R5039" s="115"/>
      <c r="S5039" s="115" t="s">
        <v>1842</v>
      </c>
      <c r="T5039" s="115" t="str">
        <f>IFERROR(VLOOKUP(S5039,[1]LOKASI!$B$4:$D$19,2,0),"-")</f>
        <v>DISTRIK I</v>
      </c>
      <c r="U5039" s="216"/>
      <c r="V5039" s="216"/>
      <c r="W5039" s="215"/>
    </row>
    <row r="5040" spans="2:23" ht="31" hidden="1" x14ac:dyDescent="0.35">
      <c r="B5040" s="115">
        <f t="shared" si="249"/>
        <v>239</v>
      </c>
      <c r="C5040" s="115" t="s">
        <v>1755</v>
      </c>
      <c r="D5040" s="116" t="s">
        <v>8262</v>
      </c>
      <c r="E5040" s="248">
        <v>0.41666666666666669</v>
      </c>
      <c r="F5040" s="248">
        <v>0.58333333333333337</v>
      </c>
      <c r="G5040" s="134"/>
      <c r="H5040" s="134"/>
      <c r="I5040" s="134"/>
      <c r="J5040" s="134"/>
      <c r="K5040" s="217">
        <v>45777</v>
      </c>
      <c r="L5040" s="217">
        <v>45777</v>
      </c>
      <c r="M5040" s="217">
        <v>45777</v>
      </c>
      <c r="N5040" s="115"/>
      <c r="O5040" s="115" t="s">
        <v>1355</v>
      </c>
      <c r="P5040" s="115">
        <f t="shared" si="250"/>
        <v>4</v>
      </c>
      <c r="Q5040" s="115">
        <f t="shared" si="251"/>
        <v>2025</v>
      </c>
      <c r="R5040" s="115"/>
      <c r="S5040" s="115" t="s">
        <v>1854</v>
      </c>
      <c r="T5040" s="115" t="str">
        <f>IFERROR(VLOOKUP(S5040,[1]LOKASI!$B$4:$D$19,2,0),"-")</f>
        <v>DISTRIK III</v>
      </c>
      <c r="U5040" s="216"/>
      <c r="V5040" s="216"/>
      <c r="W5040" s="215"/>
    </row>
    <row r="5041" spans="2:23" ht="46.5" hidden="1" x14ac:dyDescent="0.35">
      <c r="B5041" s="115">
        <f t="shared" si="249"/>
        <v>240</v>
      </c>
      <c r="C5041" s="115" t="s">
        <v>1755</v>
      </c>
      <c r="D5041" s="116" t="s">
        <v>8263</v>
      </c>
      <c r="E5041" s="248">
        <v>0.58333333333333337</v>
      </c>
      <c r="F5041" s="248">
        <v>0.66666666666666663</v>
      </c>
      <c r="G5041" s="134"/>
      <c r="H5041" s="134"/>
      <c r="I5041" s="134"/>
      <c r="J5041" s="134"/>
      <c r="K5041" s="217">
        <v>45777</v>
      </c>
      <c r="L5041" s="217">
        <v>45777</v>
      </c>
      <c r="M5041" s="217">
        <v>45777</v>
      </c>
      <c r="N5041" s="115"/>
      <c r="O5041" s="115" t="s">
        <v>1368</v>
      </c>
      <c r="P5041" s="115">
        <f t="shared" si="250"/>
        <v>4</v>
      </c>
      <c r="Q5041" s="115">
        <f t="shared" si="251"/>
        <v>2025</v>
      </c>
      <c r="R5041" s="115"/>
      <c r="S5041" s="115" t="s">
        <v>1854</v>
      </c>
      <c r="T5041" s="115" t="str">
        <f>IFERROR(VLOOKUP(S5041,[1]LOKASI!$B$4:$D$19,2,0),"-")</f>
        <v>DISTRIK III</v>
      </c>
      <c r="U5041" s="216"/>
      <c r="V5041" s="216"/>
      <c r="W5041" s="215"/>
    </row>
    <row r="5042" spans="2:23" ht="31" hidden="1" x14ac:dyDescent="0.35">
      <c r="B5042" s="115">
        <f t="shared" si="249"/>
        <v>241</v>
      </c>
      <c r="C5042" s="124" t="s">
        <v>1755</v>
      </c>
      <c r="D5042" s="116" t="s">
        <v>8264</v>
      </c>
      <c r="E5042" s="248">
        <v>0.41666666666666669</v>
      </c>
      <c r="F5042" s="248">
        <v>0.58333333333333337</v>
      </c>
      <c r="G5042" s="134">
        <v>1</v>
      </c>
      <c r="H5042" s="134"/>
      <c r="I5042" s="134"/>
      <c r="J5042" s="134">
        <v>24</v>
      </c>
      <c r="K5042" s="217">
        <v>45778</v>
      </c>
      <c r="L5042" s="217">
        <v>45778</v>
      </c>
      <c r="M5042" s="217">
        <v>45778</v>
      </c>
      <c r="N5042" s="115"/>
      <c r="O5042" s="115" t="s">
        <v>610</v>
      </c>
      <c r="P5042" s="115">
        <f t="shared" si="250"/>
        <v>5</v>
      </c>
      <c r="Q5042" s="115">
        <f t="shared" si="251"/>
        <v>2025</v>
      </c>
      <c r="R5042" s="115"/>
      <c r="S5042" s="115" t="str">
        <f t="shared" ref="S5042:S5105" si="252">IF(C5042="TRUNKLINE",LEFT(O5042,14),IF(C5042="PIPING",LEFT(O5042,13),LEFT(O5042,3)))</f>
        <v>TLJ</v>
      </c>
      <c r="T5042" s="115" t="str">
        <f>IFERROR(VLOOKUP(S5042,[1]LOKASI!$B$4:$D$19,2,0),"-")</f>
        <v>DISTRIK I</v>
      </c>
      <c r="U5042" s="216"/>
      <c r="V5042" s="216"/>
      <c r="W5042" s="215"/>
    </row>
    <row r="5043" spans="2:23" ht="31" hidden="1" x14ac:dyDescent="0.35">
      <c r="B5043" s="115">
        <f t="shared" si="249"/>
        <v>242</v>
      </c>
      <c r="C5043" s="124" t="s">
        <v>1755</v>
      </c>
      <c r="D5043" s="116" t="s">
        <v>8265</v>
      </c>
      <c r="E5043" s="248">
        <v>0.375</v>
      </c>
      <c r="F5043" s="248">
        <v>0.625</v>
      </c>
      <c r="G5043" s="134">
        <v>1</v>
      </c>
      <c r="H5043" s="134"/>
      <c r="I5043" s="134"/>
      <c r="J5043" s="134">
        <v>24</v>
      </c>
      <c r="K5043" s="217">
        <v>45778</v>
      </c>
      <c r="L5043" s="217">
        <v>45778</v>
      </c>
      <c r="M5043" s="217">
        <v>45778</v>
      </c>
      <c r="N5043" s="115"/>
      <c r="O5043" s="115" t="s">
        <v>650</v>
      </c>
      <c r="P5043" s="115">
        <f t="shared" si="250"/>
        <v>5</v>
      </c>
      <c r="Q5043" s="115">
        <f t="shared" si="251"/>
        <v>2025</v>
      </c>
      <c r="R5043" s="115"/>
      <c r="S5043" s="115" t="str">
        <f t="shared" si="252"/>
        <v>TLJ</v>
      </c>
      <c r="T5043" s="115" t="str">
        <f>IFERROR(VLOOKUP(S5043,[1]LOKASI!$B$4:$D$19,2,0),"-")</f>
        <v>DISTRIK I</v>
      </c>
      <c r="U5043" s="216"/>
      <c r="V5043" s="216"/>
      <c r="W5043" s="215"/>
    </row>
    <row r="5044" spans="2:23" ht="31" hidden="1" x14ac:dyDescent="0.35">
      <c r="B5044" s="115">
        <f t="shared" si="249"/>
        <v>243</v>
      </c>
      <c r="C5044" s="124" t="s">
        <v>2301</v>
      </c>
      <c r="D5044" s="116" t="s">
        <v>8266</v>
      </c>
      <c r="E5044" s="248">
        <v>0.60416666666666663</v>
      </c>
      <c r="F5044" s="248">
        <v>0.64583333333333337</v>
      </c>
      <c r="G5044" s="134">
        <v>1</v>
      </c>
      <c r="H5044" s="134"/>
      <c r="I5044" s="134">
        <v>1</v>
      </c>
      <c r="J5044" s="134"/>
      <c r="K5044" s="217">
        <v>45779</v>
      </c>
      <c r="L5044" s="217">
        <v>45779</v>
      </c>
      <c r="M5044" s="217">
        <v>45779</v>
      </c>
      <c r="N5044" s="115"/>
      <c r="O5044" s="115" t="s">
        <v>1392</v>
      </c>
      <c r="P5044" s="115">
        <f t="shared" si="250"/>
        <v>5</v>
      </c>
      <c r="Q5044" s="115">
        <f t="shared" si="251"/>
        <v>2025</v>
      </c>
      <c r="R5044" s="115"/>
      <c r="S5044" s="115" t="str">
        <f t="shared" si="252"/>
        <v>SP III GNK</v>
      </c>
      <c r="T5044" s="115" t="str">
        <f>IFERROR(VLOOKUP(S5044,[1]LOKASI!$B$4:$D$19,2,0),"-")</f>
        <v>-</v>
      </c>
      <c r="U5044" s="216"/>
      <c r="V5044" s="216"/>
      <c r="W5044" s="215"/>
    </row>
    <row r="5045" spans="2:23" ht="31" hidden="1" x14ac:dyDescent="0.35">
      <c r="B5045" s="115">
        <f t="shared" si="249"/>
        <v>244</v>
      </c>
      <c r="C5045" s="124" t="s">
        <v>1755</v>
      </c>
      <c r="D5045" s="116" t="s">
        <v>8267</v>
      </c>
      <c r="E5045" s="248">
        <v>0.45833333333333331</v>
      </c>
      <c r="F5045" s="248">
        <v>0.5</v>
      </c>
      <c r="G5045" s="134">
        <v>1</v>
      </c>
      <c r="H5045" s="134"/>
      <c r="I5045" s="134">
        <v>1</v>
      </c>
      <c r="J5045" s="134"/>
      <c r="K5045" s="217">
        <v>45779</v>
      </c>
      <c r="L5045" s="217">
        <v>45779</v>
      </c>
      <c r="M5045" s="217">
        <v>45779</v>
      </c>
      <c r="N5045" s="115"/>
      <c r="O5045" s="115" t="s">
        <v>6327</v>
      </c>
      <c r="P5045" s="115">
        <f t="shared" si="250"/>
        <v>5</v>
      </c>
      <c r="Q5045" s="115">
        <f t="shared" si="251"/>
        <v>2025</v>
      </c>
      <c r="R5045" s="115"/>
      <c r="S5045" s="115" t="str">
        <f t="shared" si="252"/>
        <v>TTB</v>
      </c>
      <c r="T5045" s="115" t="str">
        <f>IFERROR(VLOOKUP(S5045,[1]LOKASI!$B$4:$D$19,2,0),"-")</f>
        <v>DISTRIK II</v>
      </c>
      <c r="U5045" s="216"/>
      <c r="V5045" s="216"/>
      <c r="W5045" s="215"/>
    </row>
    <row r="5046" spans="2:23" ht="31" hidden="1" x14ac:dyDescent="0.35">
      <c r="B5046" s="115">
        <f t="shared" si="249"/>
        <v>245</v>
      </c>
      <c r="C5046" s="124" t="s">
        <v>1755</v>
      </c>
      <c r="D5046" s="116" t="s">
        <v>8268</v>
      </c>
      <c r="E5046" s="248">
        <v>0.58333333333333337</v>
      </c>
      <c r="F5046" s="248">
        <v>0.72916666666666663</v>
      </c>
      <c r="G5046" s="134">
        <v>1</v>
      </c>
      <c r="H5046" s="134"/>
      <c r="I5046" s="134"/>
      <c r="J5046" s="134">
        <v>30</v>
      </c>
      <c r="K5046" s="217">
        <v>45779</v>
      </c>
      <c r="L5046" s="217">
        <v>45779</v>
      </c>
      <c r="M5046" s="217">
        <v>45779</v>
      </c>
      <c r="N5046" s="115"/>
      <c r="O5046" s="115" t="s">
        <v>1355</v>
      </c>
      <c r="P5046" s="115">
        <f t="shared" si="250"/>
        <v>5</v>
      </c>
      <c r="Q5046" s="115">
        <f t="shared" si="251"/>
        <v>2025</v>
      </c>
      <c r="R5046" s="115"/>
      <c r="S5046" s="115" t="str">
        <f t="shared" si="252"/>
        <v>BRG</v>
      </c>
      <c r="T5046" s="115" t="str">
        <f>IFERROR(VLOOKUP(S5046,[1]LOKASI!$B$4:$D$19,2,0),"-")</f>
        <v>DISTRIK III</v>
      </c>
      <c r="U5046" s="216"/>
      <c r="V5046" s="216"/>
      <c r="W5046" s="215"/>
    </row>
    <row r="5047" spans="2:23" ht="31" hidden="1" x14ac:dyDescent="0.35">
      <c r="B5047" s="115">
        <f t="shared" si="249"/>
        <v>246</v>
      </c>
      <c r="C5047" s="124" t="s">
        <v>2301</v>
      </c>
      <c r="D5047" s="116" t="s">
        <v>8269</v>
      </c>
      <c r="E5047" s="248">
        <v>0.35416666666666669</v>
      </c>
      <c r="F5047" s="248">
        <v>0.5</v>
      </c>
      <c r="G5047" s="134">
        <v>3</v>
      </c>
      <c r="H5047" s="134"/>
      <c r="I5047" s="134">
        <v>2</v>
      </c>
      <c r="J5047" s="134">
        <v>12</v>
      </c>
      <c r="K5047" s="217">
        <v>45780</v>
      </c>
      <c r="L5047" s="217">
        <v>45780</v>
      </c>
      <c r="M5047" s="217">
        <v>45780</v>
      </c>
      <c r="N5047" s="115"/>
      <c r="O5047" s="115" t="s">
        <v>1530</v>
      </c>
      <c r="P5047" s="115">
        <f t="shared" si="250"/>
        <v>5</v>
      </c>
      <c r="Q5047" s="115">
        <f t="shared" si="251"/>
        <v>2025</v>
      </c>
      <c r="R5047" s="115"/>
      <c r="S5047" s="115" t="str">
        <f t="shared" si="252"/>
        <v>PPP</v>
      </c>
      <c r="T5047" s="115" t="str">
        <f>IFERROR(VLOOKUP(S5047,[1]LOKASI!$B$4:$D$19,2,0),"-")</f>
        <v>-</v>
      </c>
      <c r="U5047" s="216"/>
      <c r="V5047" s="216"/>
      <c r="W5047" s="215"/>
    </row>
    <row r="5048" spans="2:23" ht="31" hidden="1" x14ac:dyDescent="0.35">
      <c r="B5048" s="115">
        <f t="shared" si="249"/>
        <v>247</v>
      </c>
      <c r="C5048" s="124" t="s">
        <v>1755</v>
      </c>
      <c r="D5048" s="116" t="s">
        <v>8270</v>
      </c>
      <c r="E5048" s="248">
        <v>0.58333333333333337</v>
      </c>
      <c r="F5048" s="248">
        <v>0.70833333333333337</v>
      </c>
      <c r="G5048" s="134">
        <v>1</v>
      </c>
      <c r="H5048" s="134"/>
      <c r="I5048" s="134"/>
      <c r="J5048" s="134">
        <v>12</v>
      </c>
      <c r="K5048" s="217">
        <v>45780</v>
      </c>
      <c r="L5048" s="217">
        <v>45780</v>
      </c>
      <c r="M5048" s="217">
        <v>45780</v>
      </c>
      <c r="N5048" s="115"/>
      <c r="O5048" s="115" t="s">
        <v>1583</v>
      </c>
      <c r="P5048" s="115">
        <f t="shared" si="250"/>
        <v>5</v>
      </c>
      <c r="Q5048" s="115">
        <f t="shared" si="251"/>
        <v>2025</v>
      </c>
      <c r="R5048" s="115"/>
      <c r="S5048" s="115" t="str">
        <f t="shared" si="252"/>
        <v>TLJ</v>
      </c>
      <c r="T5048" s="115" t="str">
        <f>IFERROR(VLOOKUP(S5048,[1]LOKASI!$B$4:$D$19,2,0),"-")</f>
        <v>DISTRIK I</v>
      </c>
      <c r="U5048" s="216"/>
      <c r="V5048" s="216"/>
      <c r="W5048" s="215"/>
    </row>
    <row r="5049" spans="2:23" ht="31" hidden="1" x14ac:dyDescent="0.35">
      <c r="B5049" s="115">
        <f t="shared" si="249"/>
        <v>248</v>
      </c>
      <c r="C5049" s="124" t="s">
        <v>1755</v>
      </c>
      <c r="D5049" s="116" t="s">
        <v>8271</v>
      </c>
      <c r="E5049" s="248">
        <v>0.45833333333333331</v>
      </c>
      <c r="F5049" s="248">
        <v>0.5625</v>
      </c>
      <c r="G5049" s="134">
        <v>1</v>
      </c>
      <c r="H5049" s="134"/>
      <c r="I5049" s="134"/>
      <c r="J5049" s="134">
        <v>24</v>
      </c>
      <c r="K5049" s="217">
        <v>45782</v>
      </c>
      <c r="L5049" s="217">
        <v>45782</v>
      </c>
      <c r="M5049" s="217">
        <v>45782</v>
      </c>
      <c r="N5049" s="115"/>
      <c r="O5049" s="115" t="s">
        <v>1511</v>
      </c>
      <c r="P5049" s="115">
        <f t="shared" si="250"/>
        <v>5</v>
      </c>
      <c r="Q5049" s="115">
        <f t="shared" si="251"/>
        <v>2025</v>
      </c>
      <c r="R5049" s="115"/>
      <c r="S5049" s="115" t="str">
        <f t="shared" si="252"/>
        <v>PMB</v>
      </c>
      <c r="T5049" s="115" t="str">
        <f>IFERROR(VLOOKUP(S5049,[1]LOKASI!$B$4:$D$19,2,0),"-")</f>
        <v>DISTRIK I</v>
      </c>
      <c r="U5049" s="216"/>
      <c r="V5049" s="216"/>
      <c r="W5049" s="215"/>
    </row>
    <row r="5050" spans="2:23" ht="46.5" hidden="1" x14ac:dyDescent="0.35">
      <c r="B5050" s="115">
        <f t="shared" si="249"/>
        <v>249</v>
      </c>
      <c r="C5050" s="124" t="s">
        <v>1755</v>
      </c>
      <c r="D5050" s="116" t="s">
        <v>8272</v>
      </c>
      <c r="E5050" s="248">
        <v>0.375</v>
      </c>
      <c r="F5050" s="248">
        <v>0.54166666666666663</v>
      </c>
      <c r="G5050" s="134"/>
      <c r="H5050" s="134"/>
      <c r="I5050" s="134"/>
      <c r="J5050" s="134">
        <v>12</v>
      </c>
      <c r="K5050" s="217">
        <v>45783</v>
      </c>
      <c r="L5050" s="217">
        <v>45783</v>
      </c>
      <c r="M5050" s="217">
        <v>45783</v>
      </c>
      <c r="N5050" s="115"/>
      <c r="O5050" s="115" t="s">
        <v>194</v>
      </c>
      <c r="P5050" s="115">
        <f t="shared" si="250"/>
        <v>5</v>
      </c>
      <c r="Q5050" s="115">
        <f t="shared" si="251"/>
        <v>2025</v>
      </c>
      <c r="R5050" s="115"/>
      <c r="S5050" s="115" t="str">
        <f t="shared" si="252"/>
        <v>TLJ</v>
      </c>
      <c r="T5050" s="115" t="str">
        <f>IFERROR(VLOOKUP(S5050,[1]LOKASI!$B$4:$D$19,2,0),"-")</f>
        <v>DISTRIK I</v>
      </c>
      <c r="U5050" s="216"/>
      <c r="V5050" s="216"/>
      <c r="W5050" s="215"/>
    </row>
    <row r="5051" spans="2:23" ht="31" hidden="1" x14ac:dyDescent="0.35">
      <c r="B5051" s="115">
        <f t="shared" si="249"/>
        <v>250</v>
      </c>
      <c r="C5051" s="124" t="s">
        <v>2301</v>
      </c>
      <c r="D5051" s="116" t="s">
        <v>8273</v>
      </c>
      <c r="E5051" s="248">
        <v>0.83333333333333337</v>
      </c>
      <c r="F5051" s="248">
        <v>0.91666666666666663</v>
      </c>
      <c r="G5051" s="134">
        <v>1</v>
      </c>
      <c r="H5051" s="134"/>
      <c r="I5051" s="134">
        <v>1</v>
      </c>
      <c r="J5051" s="134"/>
      <c r="K5051" s="217">
        <v>45783</v>
      </c>
      <c r="L5051" s="217">
        <v>45783</v>
      </c>
      <c r="M5051" s="217">
        <v>45783</v>
      </c>
      <c r="N5051" s="115"/>
      <c r="O5051" s="115" t="s">
        <v>1548</v>
      </c>
      <c r="P5051" s="115">
        <f t="shared" si="250"/>
        <v>5</v>
      </c>
      <c r="Q5051" s="115">
        <f t="shared" si="251"/>
        <v>2025</v>
      </c>
      <c r="R5051" s="115"/>
      <c r="S5051" s="115" t="str">
        <f t="shared" si="252"/>
        <v>SP TTB</v>
      </c>
      <c r="T5051" s="115" t="str">
        <f>IFERROR(VLOOKUP(S5051,[1]LOKASI!$B$4:$D$19,2,0),"-")</f>
        <v>-</v>
      </c>
      <c r="U5051" s="216"/>
      <c r="V5051" s="216"/>
      <c r="W5051" s="215"/>
    </row>
    <row r="5052" spans="2:23" ht="31" hidden="1" x14ac:dyDescent="0.35">
      <c r="B5052" s="115">
        <f t="shared" si="249"/>
        <v>251</v>
      </c>
      <c r="C5052" s="124" t="s">
        <v>3679</v>
      </c>
      <c r="D5052" s="116" t="s">
        <v>8274</v>
      </c>
      <c r="E5052" s="248">
        <v>0.41666666666666669</v>
      </c>
      <c r="F5052" s="248">
        <v>0.47916666666666669</v>
      </c>
      <c r="G5052" s="134">
        <v>2</v>
      </c>
      <c r="H5052" s="134"/>
      <c r="I5052" s="134">
        <v>2</v>
      </c>
      <c r="J5052" s="134"/>
      <c r="K5052" s="217">
        <v>45786</v>
      </c>
      <c r="L5052" s="217">
        <v>45786</v>
      </c>
      <c r="M5052" s="217">
        <v>45786</v>
      </c>
      <c r="N5052" s="115"/>
      <c r="O5052" s="115" t="s">
        <v>7562</v>
      </c>
      <c r="P5052" s="115">
        <f t="shared" si="250"/>
        <v>5</v>
      </c>
      <c r="Q5052" s="115">
        <f t="shared" si="251"/>
        <v>2025</v>
      </c>
      <c r="R5052" s="115"/>
      <c r="S5052" s="115" t="str">
        <f t="shared" si="252"/>
        <v>TMT</v>
      </c>
      <c r="T5052" s="115" t="str">
        <f>IFERROR(VLOOKUP(S5052,[1]LOKASI!$B$4:$D$19,2,0),"-")</f>
        <v>DISTRIK II</v>
      </c>
      <c r="U5052" s="216"/>
      <c r="V5052" s="216"/>
      <c r="W5052" s="215"/>
    </row>
    <row r="5053" spans="2:23" ht="31" hidden="1" x14ac:dyDescent="0.35">
      <c r="B5053" s="115">
        <f t="shared" si="249"/>
        <v>252</v>
      </c>
      <c r="C5053" s="124" t="s">
        <v>1755</v>
      </c>
      <c r="D5053" s="116" t="s">
        <v>8275</v>
      </c>
      <c r="E5053" s="248">
        <v>0.41666666666666669</v>
      </c>
      <c r="F5053" s="248">
        <v>0.66666666666666663</v>
      </c>
      <c r="G5053" s="134">
        <v>1</v>
      </c>
      <c r="H5053" s="134"/>
      <c r="I5053" s="134"/>
      <c r="J5053" s="134">
        <v>6</v>
      </c>
      <c r="K5053" s="217">
        <v>45786</v>
      </c>
      <c r="L5053" s="217">
        <v>45786</v>
      </c>
      <c r="M5053" s="217">
        <v>45786</v>
      </c>
      <c r="N5053" s="115"/>
      <c r="O5053" s="115" t="s">
        <v>1987</v>
      </c>
      <c r="P5053" s="115">
        <f t="shared" si="250"/>
        <v>5</v>
      </c>
      <c r="Q5053" s="115">
        <f t="shared" si="251"/>
        <v>2025</v>
      </c>
      <c r="R5053" s="115"/>
      <c r="S5053" s="115" t="str">
        <f t="shared" si="252"/>
        <v>OGN</v>
      </c>
      <c r="T5053" s="115" t="str">
        <f>IFERROR(VLOOKUP(S5053,[1]LOKASI!$B$4:$D$19,2,0),"-")</f>
        <v>DISTRIK II</v>
      </c>
      <c r="U5053" s="216"/>
      <c r="V5053" s="216"/>
      <c r="W5053" s="215"/>
    </row>
    <row r="5054" spans="2:23" ht="15.5" hidden="1" x14ac:dyDescent="0.35">
      <c r="B5054" s="115">
        <f t="shared" si="249"/>
        <v>253</v>
      </c>
      <c r="C5054" s="124" t="s">
        <v>3679</v>
      </c>
      <c r="D5054" s="116" t="s">
        <v>8276</v>
      </c>
      <c r="E5054" s="248">
        <v>0.39583333333333331</v>
      </c>
      <c r="F5054" s="248">
        <v>0.41666666666666669</v>
      </c>
      <c r="G5054" s="134">
        <v>1</v>
      </c>
      <c r="H5054" s="134"/>
      <c r="I5054" s="134">
        <v>1</v>
      </c>
      <c r="J5054" s="134"/>
      <c r="K5054" s="217">
        <v>45788</v>
      </c>
      <c r="L5054" s="217">
        <v>45788</v>
      </c>
      <c r="M5054" s="217">
        <v>45788</v>
      </c>
      <c r="N5054" s="115"/>
      <c r="O5054" s="115" t="s">
        <v>1467</v>
      </c>
      <c r="P5054" s="115">
        <f t="shared" si="250"/>
        <v>5</v>
      </c>
      <c r="Q5054" s="115">
        <f t="shared" si="251"/>
        <v>2025</v>
      </c>
      <c r="R5054" s="115"/>
      <c r="S5054" s="115" t="str">
        <f t="shared" si="252"/>
        <v>LBK</v>
      </c>
      <c r="T5054" s="115" t="str">
        <f>IFERROR(VLOOKUP(S5054,[1]LOKASI!$B$4:$D$19,2,0),"-")</f>
        <v>DISTRIK I</v>
      </c>
      <c r="U5054" s="216"/>
      <c r="V5054" s="216"/>
      <c r="W5054" s="215"/>
    </row>
    <row r="5055" spans="2:23" ht="15.5" hidden="1" x14ac:dyDescent="0.35">
      <c r="B5055" s="115">
        <f t="shared" si="249"/>
        <v>254</v>
      </c>
      <c r="C5055" s="124" t="s">
        <v>1755</v>
      </c>
      <c r="D5055" s="116" t="s">
        <v>8277</v>
      </c>
      <c r="E5055" s="248">
        <v>0.58333333333333337</v>
      </c>
      <c r="F5055" s="248">
        <v>0.6875</v>
      </c>
      <c r="G5055" s="134">
        <v>1</v>
      </c>
      <c r="H5055" s="134"/>
      <c r="I5055" s="134"/>
      <c r="J5055" s="134">
        <v>12</v>
      </c>
      <c r="K5055" s="217">
        <v>45788</v>
      </c>
      <c r="L5055" s="217">
        <v>45788</v>
      </c>
      <c r="M5055" s="217">
        <v>45788</v>
      </c>
      <c r="N5055" s="115"/>
      <c r="O5055" s="115" t="s">
        <v>8278</v>
      </c>
      <c r="P5055" s="115">
        <f t="shared" si="250"/>
        <v>5</v>
      </c>
      <c r="Q5055" s="115">
        <f t="shared" si="251"/>
        <v>2025</v>
      </c>
      <c r="R5055" s="115"/>
      <c r="S5055" s="115" t="str">
        <f t="shared" si="252"/>
        <v>LBK</v>
      </c>
      <c r="T5055" s="115" t="str">
        <f>IFERROR(VLOOKUP(S5055,[1]LOKASI!$B$4:$D$19,2,0),"-")</f>
        <v>DISTRIK I</v>
      </c>
      <c r="U5055" s="216"/>
      <c r="V5055" s="216"/>
      <c r="W5055" s="215"/>
    </row>
    <row r="5056" spans="2:23" ht="31" hidden="1" x14ac:dyDescent="0.35">
      <c r="B5056" s="115">
        <f t="shared" si="249"/>
        <v>255</v>
      </c>
      <c r="C5056" s="124" t="s">
        <v>1755</v>
      </c>
      <c r="D5056" s="116" t="s">
        <v>8279</v>
      </c>
      <c r="E5056" s="248">
        <v>0.41666666666666669</v>
      </c>
      <c r="F5056" s="248">
        <v>0.625</v>
      </c>
      <c r="G5056" s="134">
        <v>1</v>
      </c>
      <c r="H5056" s="134"/>
      <c r="I5056" s="134"/>
      <c r="J5056" s="134">
        <v>12</v>
      </c>
      <c r="K5056" s="217">
        <v>45788</v>
      </c>
      <c r="L5056" s="217">
        <v>45788</v>
      </c>
      <c r="M5056" s="217">
        <v>45788</v>
      </c>
      <c r="N5056" s="115"/>
      <c r="O5056" s="115" t="s">
        <v>1431</v>
      </c>
      <c r="P5056" s="115">
        <f t="shared" si="250"/>
        <v>5</v>
      </c>
      <c r="Q5056" s="115">
        <f t="shared" si="251"/>
        <v>2025</v>
      </c>
      <c r="R5056" s="115"/>
      <c r="S5056" s="115" t="str">
        <f t="shared" si="252"/>
        <v>GNK</v>
      </c>
      <c r="T5056" s="115" t="str">
        <f>IFERROR(VLOOKUP(S5056,[1]LOKASI!$B$4:$D$19,2,0),"-")</f>
        <v>DISTRIK I</v>
      </c>
      <c r="U5056" s="216"/>
      <c r="V5056" s="216"/>
      <c r="W5056" s="215"/>
    </row>
    <row r="5057" spans="2:23" ht="31" hidden="1" x14ac:dyDescent="0.35">
      <c r="B5057" s="115">
        <f t="shared" si="249"/>
        <v>256</v>
      </c>
      <c r="C5057" s="124" t="s">
        <v>1755</v>
      </c>
      <c r="D5057" s="116" t="s">
        <v>8280</v>
      </c>
      <c r="E5057" s="248">
        <v>0.54166666666666663</v>
      </c>
      <c r="F5057" s="248">
        <v>0.625</v>
      </c>
      <c r="G5057" s="134">
        <v>1</v>
      </c>
      <c r="H5057" s="134"/>
      <c r="I5057" s="134"/>
      <c r="J5057" s="134">
        <v>12</v>
      </c>
      <c r="K5057" s="217">
        <v>45788</v>
      </c>
      <c r="L5057" s="217">
        <v>45788</v>
      </c>
      <c r="M5057" s="217">
        <v>45788</v>
      </c>
      <c r="N5057" s="115"/>
      <c r="O5057" s="115" t="s">
        <v>1784</v>
      </c>
      <c r="P5057" s="115">
        <f t="shared" si="250"/>
        <v>5</v>
      </c>
      <c r="Q5057" s="115">
        <f t="shared" si="251"/>
        <v>2025</v>
      </c>
      <c r="R5057" s="115"/>
      <c r="S5057" s="115" t="str">
        <f t="shared" si="252"/>
        <v>OGN</v>
      </c>
      <c r="T5057" s="115" t="str">
        <f>IFERROR(VLOOKUP(S5057,[1]LOKASI!$B$4:$D$19,2,0),"-")</f>
        <v>DISTRIK II</v>
      </c>
      <c r="U5057" s="216"/>
      <c r="V5057" s="216"/>
      <c r="W5057" s="215"/>
    </row>
    <row r="5058" spans="2:23" ht="46.5" hidden="1" x14ac:dyDescent="0.35">
      <c r="B5058" s="115">
        <f t="shared" ref="B5058:B5121" si="253">B5057+1</f>
        <v>257</v>
      </c>
      <c r="C5058" s="124" t="s">
        <v>1755</v>
      </c>
      <c r="D5058" s="127" t="s">
        <v>8281</v>
      </c>
      <c r="E5058" s="248">
        <v>0.41666666666666669</v>
      </c>
      <c r="F5058" s="242" t="s">
        <v>8282</v>
      </c>
      <c r="G5058" s="134">
        <v>1</v>
      </c>
      <c r="H5058" s="134"/>
      <c r="I5058" s="134"/>
      <c r="J5058" s="134">
        <v>13</v>
      </c>
      <c r="K5058" s="217">
        <v>45789</v>
      </c>
      <c r="L5058" s="217">
        <v>45789</v>
      </c>
      <c r="M5058" s="217">
        <v>45789</v>
      </c>
      <c r="N5058" s="115"/>
      <c r="O5058" s="115" t="s">
        <v>196</v>
      </c>
      <c r="P5058" s="115">
        <f t="shared" si="250"/>
        <v>5</v>
      </c>
      <c r="Q5058" s="115">
        <f t="shared" si="251"/>
        <v>2025</v>
      </c>
      <c r="R5058" s="115"/>
      <c r="S5058" s="115" t="str">
        <f t="shared" si="252"/>
        <v>TLJ</v>
      </c>
      <c r="T5058" s="115" t="str">
        <f>IFERROR(VLOOKUP(S5058,[1]LOKASI!$B$4:$D$19,2,0),"-")</f>
        <v>DISTRIK I</v>
      </c>
      <c r="U5058" s="216"/>
      <c r="V5058" s="216"/>
      <c r="W5058" s="215"/>
    </row>
    <row r="5059" spans="2:23" ht="31" hidden="1" x14ac:dyDescent="0.35">
      <c r="B5059" s="115">
        <f t="shared" si="253"/>
        <v>258</v>
      </c>
      <c r="C5059" s="124" t="s">
        <v>1755</v>
      </c>
      <c r="D5059" s="116" t="s">
        <v>8283</v>
      </c>
      <c r="E5059" s="248">
        <v>0.45833333333333331</v>
      </c>
      <c r="F5059" s="248">
        <v>0.5625</v>
      </c>
      <c r="G5059" s="134">
        <v>1</v>
      </c>
      <c r="H5059" s="134"/>
      <c r="I5059" s="134">
        <v>1</v>
      </c>
      <c r="J5059" s="134"/>
      <c r="K5059" s="217">
        <v>45790</v>
      </c>
      <c r="L5059" s="217">
        <v>45790</v>
      </c>
      <c r="M5059" s="217">
        <v>45790</v>
      </c>
      <c r="N5059" s="115"/>
      <c r="O5059" s="115" t="s">
        <v>552</v>
      </c>
      <c r="P5059" s="115">
        <f t="shared" si="250"/>
        <v>5</v>
      </c>
      <c r="Q5059" s="115">
        <f t="shared" si="251"/>
        <v>2025</v>
      </c>
      <c r="R5059" s="115"/>
      <c r="S5059" s="115" t="str">
        <f t="shared" si="252"/>
        <v>TLJ</v>
      </c>
      <c r="T5059" s="115" t="str">
        <f>IFERROR(VLOOKUP(S5059,[1]LOKASI!$B$4:$D$19,2,0),"-")</f>
        <v>DISTRIK I</v>
      </c>
      <c r="U5059" s="216"/>
      <c r="V5059" s="216"/>
      <c r="W5059" s="215"/>
    </row>
    <row r="5060" spans="2:23" ht="31" hidden="1" x14ac:dyDescent="0.35">
      <c r="B5060" s="115">
        <f t="shared" si="253"/>
        <v>259</v>
      </c>
      <c r="C5060" s="124" t="s">
        <v>1755</v>
      </c>
      <c r="D5060" s="127" t="s">
        <v>8284</v>
      </c>
      <c r="E5060" s="248">
        <v>0.375</v>
      </c>
      <c r="F5060" s="248">
        <v>0.5</v>
      </c>
      <c r="G5060" s="134">
        <v>1</v>
      </c>
      <c r="H5060" s="134"/>
      <c r="I5060" s="134"/>
      <c r="J5060" s="134"/>
      <c r="K5060" s="217">
        <v>45791</v>
      </c>
      <c r="L5060" s="217">
        <v>45791</v>
      </c>
      <c r="M5060" s="217">
        <v>45792</v>
      </c>
      <c r="N5060" s="115"/>
      <c r="O5060" s="115" t="s">
        <v>8285</v>
      </c>
      <c r="P5060" s="115">
        <f t="shared" si="250"/>
        <v>5</v>
      </c>
      <c r="Q5060" s="115">
        <f t="shared" si="251"/>
        <v>2025</v>
      </c>
      <c r="R5060" s="115"/>
      <c r="S5060" s="115" t="str">
        <f t="shared" si="252"/>
        <v>OGN</v>
      </c>
      <c r="T5060" s="115" t="str">
        <f>IFERROR(VLOOKUP(S5060,[1]LOKASI!$B$4:$D$19,2,0),"-")</f>
        <v>DISTRIK II</v>
      </c>
      <c r="U5060" s="216"/>
      <c r="V5060" s="216"/>
      <c r="W5060" s="215"/>
    </row>
    <row r="5061" spans="2:23" ht="46.5" hidden="1" x14ac:dyDescent="0.35">
      <c r="B5061" s="115">
        <f t="shared" si="253"/>
        <v>260</v>
      </c>
      <c r="C5061" s="124" t="s">
        <v>1782</v>
      </c>
      <c r="D5061" s="127" t="s">
        <v>8286</v>
      </c>
      <c r="E5061" s="248">
        <v>0.6875</v>
      </c>
      <c r="F5061" s="248">
        <v>0.70833333333333337</v>
      </c>
      <c r="G5061" s="134">
        <v>1</v>
      </c>
      <c r="H5061" s="134"/>
      <c r="I5061" s="134">
        <v>1</v>
      </c>
      <c r="J5061" s="134"/>
      <c r="K5061" s="217">
        <v>45792</v>
      </c>
      <c r="L5061" s="217">
        <v>45792</v>
      </c>
      <c r="M5061" s="217">
        <v>45792</v>
      </c>
      <c r="N5061" s="115"/>
      <c r="O5061" s="115" t="s">
        <v>1365</v>
      </c>
      <c r="P5061" s="115">
        <f t="shared" si="250"/>
        <v>5</v>
      </c>
      <c r="Q5061" s="115">
        <f t="shared" si="251"/>
        <v>2025</v>
      </c>
      <c r="R5061" s="115"/>
      <c r="S5061" s="115" t="str">
        <f t="shared" si="252"/>
        <v>BRG</v>
      </c>
      <c r="T5061" s="115" t="str">
        <f>IFERROR(VLOOKUP(S5061,[1]LOKASI!$B$4:$D$19,2,0),"-")</f>
        <v>DISTRIK III</v>
      </c>
      <c r="U5061" s="216"/>
      <c r="V5061" s="216"/>
      <c r="W5061" s="215"/>
    </row>
    <row r="5062" spans="2:23" ht="31" hidden="1" x14ac:dyDescent="0.35">
      <c r="B5062" s="115">
        <f t="shared" si="253"/>
        <v>261</v>
      </c>
      <c r="C5062" s="124" t="s">
        <v>1755</v>
      </c>
      <c r="D5062" s="127" t="s">
        <v>8287</v>
      </c>
      <c r="E5062" s="248">
        <v>0.44791666666666669</v>
      </c>
      <c r="F5062" s="248">
        <v>0.65625</v>
      </c>
      <c r="G5062" s="134">
        <v>1</v>
      </c>
      <c r="H5062" s="134"/>
      <c r="I5062" s="134"/>
      <c r="J5062" s="134">
        <v>24</v>
      </c>
      <c r="K5062" s="217">
        <v>45795</v>
      </c>
      <c r="L5062" s="217">
        <v>45795</v>
      </c>
      <c r="M5062" s="217">
        <v>45795</v>
      </c>
      <c r="N5062" s="115"/>
      <c r="O5062" s="115" t="s">
        <v>1355</v>
      </c>
      <c r="P5062" s="115">
        <f t="shared" si="250"/>
        <v>5</v>
      </c>
      <c r="Q5062" s="115">
        <f t="shared" si="251"/>
        <v>2025</v>
      </c>
      <c r="R5062" s="115"/>
      <c r="S5062" s="115" t="str">
        <f t="shared" si="252"/>
        <v>BRG</v>
      </c>
      <c r="T5062" s="115" t="str">
        <f>IFERROR(VLOOKUP(S5062,[1]LOKASI!$B$4:$D$19,2,0),"-")</f>
        <v>DISTRIK III</v>
      </c>
      <c r="U5062" s="216"/>
      <c r="V5062" s="216"/>
      <c r="W5062" s="215"/>
    </row>
    <row r="5063" spans="2:23" ht="15.5" hidden="1" x14ac:dyDescent="0.35">
      <c r="B5063" s="115">
        <f t="shared" si="253"/>
        <v>262</v>
      </c>
      <c r="C5063" s="124" t="s">
        <v>1755</v>
      </c>
      <c r="D5063" s="127" t="s">
        <v>8288</v>
      </c>
      <c r="E5063" s="248">
        <v>0.54166666666666663</v>
      </c>
      <c r="F5063" s="248">
        <v>0.66666666666666663</v>
      </c>
      <c r="G5063" s="134">
        <v>1</v>
      </c>
      <c r="H5063" s="134"/>
      <c r="I5063" s="134"/>
      <c r="J5063" s="134">
        <v>12</v>
      </c>
      <c r="K5063" s="217">
        <v>45796</v>
      </c>
      <c r="L5063" s="217">
        <v>45796</v>
      </c>
      <c r="M5063" s="217">
        <v>45796</v>
      </c>
      <c r="N5063" s="115"/>
      <c r="O5063" s="115" t="s">
        <v>652</v>
      </c>
      <c r="P5063" s="115">
        <f t="shared" si="250"/>
        <v>5</v>
      </c>
      <c r="Q5063" s="115">
        <f t="shared" si="251"/>
        <v>2025</v>
      </c>
      <c r="R5063" s="115"/>
      <c r="S5063" s="115" t="str">
        <f t="shared" si="252"/>
        <v>TLJ</v>
      </c>
      <c r="T5063" s="115" t="str">
        <f>IFERROR(VLOOKUP(S5063,[1]LOKASI!$B$4:$D$19,2,0),"-")</f>
        <v>DISTRIK I</v>
      </c>
      <c r="U5063" s="216"/>
      <c r="V5063" s="216"/>
      <c r="W5063" s="215"/>
    </row>
    <row r="5064" spans="2:23" ht="31" hidden="1" x14ac:dyDescent="0.35">
      <c r="B5064" s="115">
        <f t="shared" si="253"/>
        <v>263</v>
      </c>
      <c r="C5064" s="124" t="s">
        <v>1755</v>
      </c>
      <c r="D5064" s="127" t="s">
        <v>8289</v>
      </c>
      <c r="E5064" s="248">
        <v>0.54166666666666663</v>
      </c>
      <c r="F5064" s="248">
        <v>0.60416666666666663</v>
      </c>
      <c r="G5064" s="134">
        <v>1</v>
      </c>
      <c r="H5064" s="134"/>
      <c r="I5064" s="134">
        <v>1</v>
      </c>
      <c r="J5064" s="134"/>
      <c r="K5064" s="217">
        <v>45798</v>
      </c>
      <c r="L5064" s="217">
        <v>45798</v>
      </c>
      <c r="M5064" s="217">
        <v>45798</v>
      </c>
      <c r="N5064" s="115"/>
      <c r="O5064" s="115" t="s">
        <v>1681</v>
      </c>
      <c r="P5064" s="115">
        <f t="shared" si="250"/>
        <v>5</v>
      </c>
      <c r="Q5064" s="115">
        <f t="shared" si="251"/>
        <v>2025</v>
      </c>
      <c r="R5064" s="115"/>
      <c r="S5064" s="115" t="str">
        <f t="shared" si="252"/>
        <v>TTB</v>
      </c>
      <c r="T5064" s="115" t="str">
        <f>IFERROR(VLOOKUP(S5064,[1]LOKASI!$B$4:$D$19,2,0),"-")</f>
        <v>DISTRIK II</v>
      </c>
      <c r="U5064" s="216"/>
      <c r="V5064" s="216"/>
      <c r="W5064" s="215"/>
    </row>
    <row r="5065" spans="2:23" ht="31" hidden="1" x14ac:dyDescent="0.35">
      <c r="B5065" s="115">
        <f t="shared" si="253"/>
        <v>264</v>
      </c>
      <c r="C5065" s="124" t="s">
        <v>1300</v>
      </c>
      <c r="D5065" s="127" t="s">
        <v>8290</v>
      </c>
      <c r="E5065" s="248">
        <v>0.64583333333333337</v>
      </c>
      <c r="F5065" s="248">
        <v>0.6875</v>
      </c>
      <c r="G5065" s="134">
        <v>1</v>
      </c>
      <c r="H5065" s="134">
        <v>1</v>
      </c>
      <c r="I5065" s="134"/>
      <c r="J5065" s="134"/>
      <c r="K5065" s="217">
        <v>45798</v>
      </c>
      <c r="L5065" s="217">
        <v>45798</v>
      </c>
      <c r="M5065" s="217">
        <v>45798</v>
      </c>
      <c r="N5065" s="115"/>
      <c r="O5065" s="115" t="s">
        <v>8291</v>
      </c>
      <c r="P5065" s="115">
        <f t="shared" si="250"/>
        <v>5</v>
      </c>
      <c r="Q5065" s="115">
        <f t="shared" si="251"/>
        <v>2025</v>
      </c>
      <c r="R5065" s="115"/>
      <c r="S5065" s="115" t="str">
        <f t="shared" si="252"/>
        <v>SP II TMT - SP</v>
      </c>
      <c r="T5065" s="115" t="str">
        <f>IFERROR(VLOOKUP(S5065,[1]LOKASI!$B$4:$D$19,2,0),"-")</f>
        <v>-</v>
      </c>
      <c r="U5065" s="216"/>
      <c r="V5065" s="216"/>
      <c r="W5065" s="215"/>
    </row>
    <row r="5066" spans="2:23" ht="31" hidden="1" x14ac:dyDescent="0.35">
      <c r="B5066" s="115">
        <f t="shared" si="253"/>
        <v>265</v>
      </c>
      <c r="C5066" s="124" t="s">
        <v>1755</v>
      </c>
      <c r="D5066" s="116" t="s">
        <v>8292</v>
      </c>
      <c r="E5066" s="248">
        <v>0.45833333333333331</v>
      </c>
      <c r="F5066" s="248">
        <v>0.64583333333333337</v>
      </c>
      <c r="G5066" s="134">
        <v>1</v>
      </c>
      <c r="H5066" s="134"/>
      <c r="I5066" s="134"/>
      <c r="J5066" s="134">
        <v>12</v>
      </c>
      <c r="K5066" s="217">
        <v>45800</v>
      </c>
      <c r="L5066" s="217">
        <v>45800</v>
      </c>
      <c r="M5066" s="217">
        <v>45800</v>
      </c>
      <c r="N5066" s="115"/>
      <c r="O5066" s="115" t="s">
        <v>1601</v>
      </c>
      <c r="P5066" s="115">
        <f t="shared" si="250"/>
        <v>5</v>
      </c>
      <c r="Q5066" s="115">
        <f t="shared" si="251"/>
        <v>2025</v>
      </c>
      <c r="R5066" s="115"/>
      <c r="S5066" s="115" t="str">
        <f t="shared" si="252"/>
        <v>TLJ</v>
      </c>
      <c r="T5066" s="115" t="str">
        <f>IFERROR(VLOOKUP(S5066,[1]LOKASI!$B$4:$D$19,2,0),"-")</f>
        <v>DISTRIK I</v>
      </c>
      <c r="U5066" s="216"/>
      <c r="V5066" s="216"/>
      <c r="W5066" s="215"/>
    </row>
    <row r="5067" spans="2:23" ht="31" hidden="1" x14ac:dyDescent="0.35">
      <c r="B5067" s="115">
        <f t="shared" si="253"/>
        <v>266</v>
      </c>
      <c r="C5067" s="124" t="s">
        <v>1755</v>
      </c>
      <c r="D5067" s="127" t="s">
        <v>8293</v>
      </c>
      <c r="E5067" s="248">
        <v>0.45833333333333331</v>
      </c>
      <c r="F5067" s="248">
        <v>0.64583333333333337</v>
      </c>
      <c r="G5067" s="134">
        <v>1</v>
      </c>
      <c r="H5067" s="134"/>
      <c r="I5067" s="134"/>
      <c r="J5067" s="134">
        <v>16</v>
      </c>
      <c r="K5067" s="217">
        <v>45800</v>
      </c>
      <c r="L5067" s="217">
        <v>45800</v>
      </c>
      <c r="M5067" s="217">
        <v>45800</v>
      </c>
      <c r="N5067" s="115"/>
      <c r="O5067" s="115" t="s">
        <v>1431</v>
      </c>
      <c r="P5067" s="115">
        <f t="shared" si="250"/>
        <v>5</v>
      </c>
      <c r="Q5067" s="115">
        <f t="shared" si="251"/>
        <v>2025</v>
      </c>
      <c r="R5067" s="115"/>
      <c r="S5067" s="115" t="str">
        <f t="shared" si="252"/>
        <v>GNK</v>
      </c>
      <c r="T5067" s="115" t="str">
        <f>IFERROR(VLOOKUP(S5067,[1]LOKASI!$B$4:$D$19,2,0),"-")</f>
        <v>DISTRIK I</v>
      </c>
      <c r="U5067" s="216"/>
      <c r="V5067" s="216"/>
      <c r="W5067" s="215"/>
    </row>
    <row r="5068" spans="2:23" ht="31" hidden="1" x14ac:dyDescent="0.35">
      <c r="B5068" s="115">
        <f t="shared" si="253"/>
        <v>267</v>
      </c>
      <c r="C5068" s="124" t="s">
        <v>2301</v>
      </c>
      <c r="D5068" s="127" t="s">
        <v>8294</v>
      </c>
      <c r="E5068" s="248">
        <v>0.41666666666666669</v>
      </c>
      <c r="F5068" s="248">
        <v>0.47916666666666669</v>
      </c>
      <c r="G5068" s="134">
        <v>1</v>
      </c>
      <c r="H5068" s="134"/>
      <c r="I5068" s="134">
        <v>1</v>
      </c>
      <c r="J5068" s="134"/>
      <c r="K5068" s="217">
        <v>45801</v>
      </c>
      <c r="L5068" s="217">
        <v>45801</v>
      </c>
      <c r="M5068" s="217">
        <v>45801</v>
      </c>
      <c r="N5068" s="115"/>
      <c r="O5068" s="115" t="s">
        <v>1348</v>
      </c>
      <c r="P5068" s="115">
        <f t="shared" si="250"/>
        <v>5</v>
      </c>
      <c r="Q5068" s="115">
        <f t="shared" si="251"/>
        <v>2025</v>
      </c>
      <c r="R5068" s="115"/>
      <c r="S5068" s="115" t="str">
        <f t="shared" si="252"/>
        <v>SP BRG D</v>
      </c>
      <c r="T5068" s="115" t="str">
        <f>IFERROR(VLOOKUP(S5068,[1]LOKASI!$B$4:$D$19,2,0),"-")</f>
        <v>-</v>
      </c>
      <c r="U5068" s="216"/>
      <c r="V5068" s="216"/>
      <c r="W5068" s="215"/>
    </row>
    <row r="5069" spans="2:23" ht="31" hidden="1" x14ac:dyDescent="0.35">
      <c r="B5069" s="115">
        <f t="shared" si="253"/>
        <v>268</v>
      </c>
      <c r="C5069" s="124" t="s">
        <v>1755</v>
      </c>
      <c r="D5069" s="127" t="s">
        <v>8295</v>
      </c>
      <c r="E5069" s="248">
        <v>0.45833333333333331</v>
      </c>
      <c r="F5069" s="248">
        <v>0.60416666666666663</v>
      </c>
      <c r="G5069" s="134">
        <v>1</v>
      </c>
      <c r="H5069" s="134"/>
      <c r="I5069" s="134"/>
      <c r="J5069" s="134">
        <v>6</v>
      </c>
      <c r="K5069" s="217">
        <v>45803</v>
      </c>
      <c r="L5069" s="217">
        <v>45803</v>
      </c>
      <c r="M5069" s="217">
        <v>45803</v>
      </c>
      <c r="N5069" s="115"/>
      <c r="O5069" s="115" t="s">
        <v>1457</v>
      </c>
      <c r="P5069" s="115">
        <f t="shared" ref="P5069:P5117" si="254">MONTH(M5069)</f>
        <v>5</v>
      </c>
      <c r="Q5069" s="115">
        <f t="shared" ref="Q5069:Q5117" si="255">YEAR(M5069)</f>
        <v>2025</v>
      </c>
      <c r="R5069" s="115"/>
      <c r="S5069" s="115" t="str">
        <f t="shared" si="252"/>
        <v>KMG</v>
      </c>
      <c r="T5069" s="115" t="str">
        <f>IFERROR(VLOOKUP(S5069,[1]LOKASI!$B$4:$D$19,2,0),"-")</f>
        <v>-</v>
      </c>
      <c r="U5069" s="216"/>
      <c r="V5069" s="216"/>
      <c r="W5069" s="215"/>
    </row>
    <row r="5070" spans="2:23" ht="31" hidden="1" x14ac:dyDescent="0.35">
      <c r="B5070" s="115">
        <f t="shared" si="253"/>
        <v>269</v>
      </c>
      <c r="C5070" s="124" t="s">
        <v>1755</v>
      </c>
      <c r="D5070" s="127" t="s">
        <v>8296</v>
      </c>
      <c r="E5070" s="248">
        <v>0.69791666666666663</v>
      </c>
      <c r="F5070" s="248">
        <v>0.77083333333333337</v>
      </c>
      <c r="G5070" s="134"/>
      <c r="H5070" s="134"/>
      <c r="I5070" s="134"/>
      <c r="J5070" s="134">
        <v>0.2</v>
      </c>
      <c r="K5070" s="217">
        <v>45803</v>
      </c>
      <c r="L5070" s="217">
        <v>45803</v>
      </c>
      <c r="M5070" s="217">
        <v>45803</v>
      </c>
      <c r="N5070" s="115"/>
      <c r="O5070" s="115" t="s">
        <v>1372</v>
      </c>
      <c r="P5070" s="115">
        <f t="shared" si="254"/>
        <v>5</v>
      </c>
      <c r="Q5070" s="115">
        <f t="shared" si="255"/>
        <v>2025</v>
      </c>
      <c r="R5070" s="115"/>
      <c r="S5070" s="115" t="str">
        <f t="shared" si="252"/>
        <v>BRG</v>
      </c>
      <c r="T5070" s="115" t="str">
        <f>IFERROR(VLOOKUP(S5070,[1]LOKASI!$B$4:$D$19,2,0),"-")</f>
        <v>DISTRIK III</v>
      </c>
      <c r="U5070" s="216"/>
      <c r="V5070" s="216"/>
      <c r="W5070" s="215"/>
    </row>
    <row r="5071" spans="2:23" ht="31" hidden="1" x14ac:dyDescent="0.35">
      <c r="B5071" s="115">
        <f t="shared" si="253"/>
        <v>270</v>
      </c>
      <c r="C5071" s="124" t="s">
        <v>2301</v>
      </c>
      <c r="D5071" s="127" t="s">
        <v>8297</v>
      </c>
      <c r="E5071" s="248">
        <v>0.55208333333333337</v>
      </c>
      <c r="F5071" s="248">
        <v>0.59722222222222221</v>
      </c>
      <c r="G5071" s="134">
        <v>1</v>
      </c>
      <c r="H5071" s="134"/>
      <c r="I5071" s="134">
        <v>1</v>
      </c>
      <c r="J5071" s="134"/>
      <c r="K5071" s="217">
        <v>45804</v>
      </c>
      <c r="L5071" s="217">
        <v>45804</v>
      </c>
      <c r="M5071" s="217">
        <v>45804</v>
      </c>
      <c r="N5071" s="115"/>
      <c r="O5071" s="115" t="s">
        <v>1474</v>
      </c>
      <c r="P5071" s="115">
        <f t="shared" si="254"/>
        <v>5</v>
      </c>
      <c r="Q5071" s="115">
        <f t="shared" si="255"/>
        <v>2025</v>
      </c>
      <c r="R5071" s="115"/>
      <c r="S5071" s="115" t="str">
        <f t="shared" si="252"/>
        <v>LBK-14</v>
      </c>
      <c r="T5071" s="115" t="str">
        <f>IFERROR(VLOOKUP(S5071,[1]LOKASI!$B$4:$D$19,2,0),"-")</f>
        <v>-</v>
      </c>
      <c r="U5071" s="216"/>
      <c r="V5071" s="216"/>
      <c r="W5071" s="215"/>
    </row>
    <row r="5072" spans="2:23" ht="46.5" hidden="1" x14ac:dyDescent="0.35">
      <c r="B5072" s="115">
        <f t="shared" si="253"/>
        <v>271</v>
      </c>
      <c r="C5072" s="124" t="s">
        <v>2301</v>
      </c>
      <c r="D5072" s="116" t="s">
        <v>8298</v>
      </c>
      <c r="E5072" s="242"/>
      <c r="F5072" s="242"/>
      <c r="G5072" s="134"/>
      <c r="H5072" s="134"/>
      <c r="I5072" s="134"/>
      <c r="J5072" s="134"/>
      <c r="K5072" s="217">
        <v>45776</v>
      </c>
      <c r="L5072" s="217">
        <v>45776</v>
      </c>
      <c r="M5072" s="217">
        <v>45805</v>
      </c>
      <c r="N5072" s="115"/>
      <c r="O5072" s="115" t="s">
        <v>1548</v>
      </c>
      <c r="P5072" s="115">
        <f t="shared" si="254"/>
        <v>5</v>
      </c>
      <c r="Q5072" s="115">
        <f t="shared" si="255"/>
        <v>2025</v>
      </c>
      <c r="R5072" s="115"/>
      <c r="S5072" s="115" t="str">
        <f t="shared" si="252"/>
        <v>SP TTB</v>
      </c>
      <c r="T5072" s="115" t="str">
        <f>IFERROR(VLOOKUP(S5072,[1]LOKASI!$B$4:$D$19,2,0),"-")</f>
        <v>-</v>
      </c>
      <c r="U5072" s="216"/>
      <c r="V5072" s="216"/>
      <c r="W5072" s="215"/>
    </row>
    <row r="5073" spans="2:23" ht="31" hidden="1" x14ac:dyDescent="0.35">
      <c r="B5073" s="115">
        <f t="shared" si="253"/>
        <v>272</v>
      </c>
      <c r="C5073" s="124" t="s">
        <v>3679</v>
      </c>
      <c r="D5073" s="127" t="s">
        <v>8299</v>
      </c>
      <c r="E5073" s="248">
        <v>0.58333333333333337</v>
      </c>
      <c r="F5073" s="248">
        <v>0.64583333333333337</v>
      </c>
      <c r="G5073" s="134">
        <v>1</v>
      </c>
      <c r="H5073" s="134"/>
      <c r="I5073" s="134"/>
      <c r="J5073" s="134"/>
      <c r="K5073" s="217">
        <v>45806</v>
      </c>
      <c r="L5073" s="217">
        <v>45806</v>
      </c>
      <c r="M5073" s="217">
        <v>45806</v>
      </c>
      <c r="N5073" s="115"/>
      <c r="O5073" s="115" t="s">
        <v>1665</v>
      </c>
      <c r="P5073" s="115">
        <f t="shared" si="254"/>
        <v>5</v>
      </c>
      <c r="Q5073" s="115">
        <f t="shared" si="255"/>
        <v>2025</v>
      </c>
      <c r="R5073" s="115"/>
      <c r="S5073" s="115" t="str">
        <f t="shared" si="252"/>
        <v>TMT</v>
      </c>
      <c r="T5073" s="115" t="str">
        <f>IFERROR(VLOOKUP(S5073,[1]LOKASI!$B$4:$D$19,2,0),"-")</f>
        <v>DISTRIK II</v>
      </c>
      <c r="U5073" s="216"/>
      <c r="V5073" s="216"/>
      <c r="W5073" s="215"/>
    </row>
    <row r="5074" spans="2:23" ht="31" hidden="1" x14ac:dyDescent="0.35">
      <c r="B5074" s="115">
        <f t="shared" si="253"/>
        <v>273</v>
      </c>
      <c r="C5074" s="124" t="s">
        <v>1755</v>
      </c>
      <c r="D5074" s="127" t="s">
        <v>8300</v>
      </c>
      <c r="E5074" s="248">
        <v>0.41666666666666669</v>
      </c>
      <c r="F5074" s="248">
        <v>0.65972222222222221</v>
      </c>
      <c r="G5074" s="134"/>
      <c r="H5074" s="134"/>
      <c r="I5074" s="134"/>
      <c r="J5074" s="134"/>
      <c r="K5074" s="217">
        <v>45806</v>
      </c>
      <c r="L5074" s="217">
        <v>45806</v>
      </c>
      <c r="M5074" s="217">
        <v>45806</v>
      </c>
      <c r="N5074" s="115"/>
      <c r="O5074" s="115" t="s">
        <v>2596</v>
      </c>
      <c r="P5074" s="115">
        <f t="shared" si="254"/>
        <v>5</v>
      </c>
      <c r="Q5074" s="115">
        <f t="shared" si="255"/>
        <v>2025</v>
      </c>
      <c r="R5074" s="115"/>
      <c r="S5074" s="115" t="str">
        <f t="shared" si="252"/>
        <v>PDW</v>
      </c>
      <c r="T5074" s="115" t="str">
        <f>IFERROR(VLOOKUP(S5074,[1]LOKASI!$B$4:$D$19,2,0),"-")</f>
        <v>-</v>
      </c>
      <c r="U5074" s="216"/>
      <c r="V5074" s="216"/>
      <c r="W5074" s="215"/>
    </row>
    <row r="5075" spans="2:23" ht="31" hidden="1" x14ac:dyDescent="0.35">
      <c r="B5075" s="115">
        <f t="shared" si="253"/>
        <v>274</v>
      </c>
      <c r="C5075" s="124" t="s">
        <v>1755</v>
      </c>
      <c r="D5075" s="127" t="s">
        <v>8301</v>
      </c>
      <c r="E5075" s="242"/>
      <c r="F5075" s="242"/>
      <c r="G5075" s="134">
        <v>1</v>
      </c>
      <c r="H5075" s="134"/>
      <c r="I5075" s="134"/>
      <c r="J5075" s="134">
        <v>24</v>
      </c>
      <c r="K5075" s="217">
        <v>45808</v>
      </c>
      <c r="L5075" s="217">
        <v>45808</v>
      </c>
      <c r="M5075" s="217">
        <v>45808</v>
      </c>
      <c r="N5075" s="115"/>
      <c r="O5075" s="115" t="s">
        <v>1165</v>
      </c>
      <c r="P5075" s="115">
        <f t="shared" si="254"/>
        <v>5</v>
      </c>
      <c r="Q5075" s="115">
        <f t="shared" si="255"/>
        <v>2025</v>
      </c>
      <c r="R5075" s="115"/>
      <c r="S5075" s="115" t="str">
        <f t="shared" si="252"/>
        <v>TLJ</v>
      </c>
      <c r="T5075" s="115" t="str">
        <f>IFERROR(VLOOKUP(S5075,[1]LOKASI!$B$4:$D$19,2,0),"-")</f>
        <v>DISTRIK I</v>
      </c>
      <c r="U5075" s="216"/>
      <c r="V5075" s="216"/>
      <c r="W5075" s="215"/>
    </row>
    <row r="5076" spans="2:23" ht="31" hidden="1" x14ac:dyDescent="0.35">
      <c r="B5076" s="115">
        <f t="shared" si="253"/>
        <v>275</v>
      </c>
      <c r="C5076" s="124" t="s">
        <v>1755</v>
      </c>
      <c r="D5076" s="127" t="s">
        <v>8302</v>
      </c>
      <c r="E5076" s="248">
        <v>0.41666666666666669</v>
      </c>
      <c r="F5076" s="248">
        <v>0.66666666666666663</v>
      </c>
      <c r="G5076" s="134">
        <v>1</v>
      </c>
      <c r="H5076" s="134"/>
      <c r="I5076" s="134"/>
      <c r="J5076" s="134">
        <v>12</v>
      </c>
      <c r="K5076" s="217">
        <v>45808</v>
      </c>
      <c r="L5076" s="217">
        <v>45808</v>
      </c>
      <c r="M5076" s="217">
        <v>45808</v>
      </c>
      <c r="N5076" s="115"/>
      <c r="O5076" s="115" t="s">
        <v>869</v>
      </c>
      <c r="P5076" s="115">
        <f t="shared" si="254"/>
        <v>5</v>
      </c>
      <c r="Q5076" s="115">
        <f t="shared" si="255"/>
        <v>2025</v>
      </c>
      <c r="R5076" s="115"/>
      <c r="S5076" s="115" t="str">
        <f t="shared" si="252"/>
        <v>TLJ</v>
      </c>
      <c r="T5076" s="115" t="str">
        <f>IFERROR(VLOOKUP(S5076,[1]LOKASI!$B$4:$D$19,2,0),"-")</f>
        <v>DISTRIK I</v>
      </c>
      <c r="U5076" s="216"/>
      <c r="V5076" s="216"/>
      <c r="W5076" s="215"/>
    </row>
    <row r="5077" spans="2:23" ht="31" hidden="1" x14ac:dyDescent="0.35">
      <c r="B5077" s="115">
        <f t="shared" si="253"/>
        <v>276</v>
      </c>
      <c r="C5077" s="124" t="s">
        <v>2301</v>
      </c>
      <c r="D5077" s="116" t="s">
        <v>8303</v>
      </c>
      <c r="E5077" s="242" t="s">
        <v>8304</v>
      </c>
      <c r="F5077" s="248">
        <v>0.5</v>
      </c>
      <c r="G5077" s="115">
        <v>1</v>
      </c>
      <c r="H5077" s="115"/>
      <c r="I5077" s="115"/>
      <c r="J5077" s="115"/>
      <c r="K5077" s="217">
        <v>45809</v>
      </c>
      <c r="L5077" s="217">
        <v>45809</v>
      </c>
      <c r="M5077" s="217">
        <v>45809</v>
      </c>
      <c r="N5077" s="115"/>
      <c r="O5077" s="115" t="s">
        <v>1554</v>
      </c>
      <c r="P5077" s="115">
        <f t="shared" si="254"/>
        <v>6</v>
      </c>
      <c r="Q5077" s="115">
        <f t="shared" si="255"/>
        <v>2025</v>
      </c>
      <c r="R5077" s="115"/>
      <c r="S5077" s="115" t="str">
        <f t="shared" si="252"/>
        <v>SP I TLJ</v>
      </c>
      <c r="T5077" s="115" t="str">
        <f>IFERROR(VLOOKUP(S5077,[1]LOKASI!$B$4:$D$19,2,0),"-")</f>
        <v>-</v>
      </c>
      <c r="U5077" s="216"/>
      <c r="V5077" s="216"/>
      <c r="W5077" s="215"/>
    </row>
    <row r="5078" spans="2:23" ht="31" hidden="1" x14ac:dyDescent="0.35">
      <c r="B5078" s="115">
        <f t="shared" si="253"/>
        <v>277</v>
      </c>
      <c r="C5078" s="124" t="s">
        <v>1755</v>
      </c>
      <c r="D5078" s="116" t="s">
        <v>8305</v>
      </c>
      <c r="E5078" s="248">
        <v>0.41666666666666669</v>
      </c>
      <c r="F5078" s="248">
        <v>0.625</v>
      </c>
      <c r="G5078" s="115">
        <v>1</v>
      </c>
      <c r="H5078" s="115"/>
      <c r="I5078" s="115"/>
      <c r="J5078" s="115">
        <v>24</v>
      </c>
      <c r="K5078" s="217">
        <v>45809</v>
      </c>
      <c r="L5078" s="217">
        <v>45809</v>
      </c>
      <c r="M5078" s="217">
        <v>45809</v>
      </c>
      <c r="N5078" s="115"/>
      <c r="O5078" s="115" t="s">
        <v>1795</v>
      </c>
      <c r="P5078" s="115">
        <f t="shared" si="254"/>
        <v>6</v>
      </c>
      <c r="Q5078" s="115">
        <f t="shared" si="255"/>
        <v>2025</v>
      </c>
      <c r="R5078" s="115"/>
      <c r="S5078" s="115" t="str">
        <f t="shared" si="252"/>
        <v>TMT</v>
      </c>
      <c r="T5078" s="115" t="str">
        <f>IFERROR(VLOOKUP(S5078,[1]LOKASI!$B$4:$D$19,2,0),"-")</f>
        <v>DISTRIK II</v>
      </c>
      <c r="U5078" s="216"/>
      <c r="V5078" s="216"/>
      <c r="W5078" s="215"/>
    </row>
    <row r="5079" spans="2:23" ht="31" hidden="1" x14ac:dyDescent="0.35">
      <c r="B5079" s="115">
        <f t="shared" si="253"/>
        <v>278</v>
      </c>
      <c r="C5079" s="124" t="s">
        <v>2301</v>
      </c>
      <c r="D5079" s="116" t="s">
        <v>8306</v>
      </c>
      <c r="E5079" s="230">
        <v>0.41666666666666669</v>
      </c>
      <c r="F5079" s="231">
        <v>0.47916666666666669</v>
      </c>
      <c r="G5079" s="115">
        <v>1</v>
      </c>
      <c r="H5079" s="115"/>
      <c r="I5079" s="115"/>
      <c r="J5079" s="115"/>
      <c r="K5079" s="217">
        <v>45810</v>
      </c>
      <c r="L5079" s="217">
        <v>45810</v>
      </c>
      <c r="M5079" s="217">
        <v>45810</v>
      </c>
      <c r="N5079" s="115"/>
      <c r="O5079" s="115" t="s">
        <v>1435</v>
      </c>
      <c r="P5079" s="115">
        <f t="shared" si="254"/>
        <v>6</v>
      </c>
      <c r="Q5079" s="115">
        <f t="shared" si="255"/>
        <v>2025</v>
      </c>
      <c r="R5079" s="115"/>
      <c r="S5079" s="115" t="str">
        <f t="shared" si="252"/>
        <v>SP V TLJ</v>
      </c>
      <c r="T5079" s="115" t="str">
        <f>IFERROR(VLOOKUP(S5079,[1]LOKASI!$B$4:$D$19,2,0),"-")</f>
        <v>-</v>
      </c>
      <c r="U5079" s="216"/>
      <c r="V5079" s="216"/>
      <c r="W5079" s="215"/>
    </row>
    <row r="5080" spans="2:23" ht="31" hidden="1" x14ac:dyDescent="0.35">
      <c r="B5080" s="115">
        <f t="shared" si="253"/>
        <v>279</v>
      </c>
      <c r="C5080" s="124" t="s">
        <v>2301</v>
      </c>
      <c r="D5080" s="116" t="s">
        <v>8307</v>
      </c>
      <c r="E5080" s="230">
        <v>0.54166666666666663</v>
      </c>
      <c r="F5080" s="231">
        <v>0.58333333333333337</v>
      </c>
      <c r="G5080" s="115">
        <v>13</v>
      </c>
      <c r="H5080" s="115"/>
      <c r="I5080" s="115"/>
      <c r="J5080" s="115"/>
      <c r="K5080" s="217">
        <v>45810</v>
      </c>
      <c r="L5080" s="217">
        <v>45810</v>
      </c>
      <c r="M5080" s="217">
        <v>45810</v>
      </c>
      <c r="N5080" s="115"/>
      <c r="O5080" s="115" t="s">
        <v>1554</v>
      </c>
      <c r="P5080" s="115">
        <f t="shared" si="254"/>
        <v>6</v>
      </c>
      <c r="Q5080" s="115">
        <f t="shared" si="255"/>
        <v>2025</v>
      </c>
      <c r="R5080" s="115"/>
      <c r="S5080" s="115" t="str">
        <f t="shared" si="252"/>
        <v>SP I TLJ</v>
      </c>
      <c r="T5080" s="115" t="str">
        <f>IFERROR(VLOOKUP(S5080,[1]LOKASI!$B$4:$D$19,2,0),"-")</f>
        <v>-</v>
      </c>
      <c r="U5080" s="216"/>
      <c r="V5080" s="216"/>
      <c r="W5080" s="215"/>
    </row>
    <row r="5081" spans="2:23" ht="31" hidden="1" x14ac:dyDescent="0.35">
      <c r="B5081" s="115">
        <f t="shared" si="253"/>
        <v>280</v>
      </c>
      <c r="C5081" s="124" t="s">
        <v>1755</v>
      </c>
      <c r="D5081" s="127" t="s">
        <v>8308</v>
      </c>
      <c r="E5081" s="230">
        <v>0.35416666666666669</v>
      </c>
      <c r="F5081" s="231">
        <v>0.64583333333333337</v>
      </c>
      <c r="G5081" s="115">
        <v>1</v>
      </c>
      <c r="H5081" s="115"/>
      <c r="I5081" s="115"/>
      <c r="J5081" s="115">
        <v>60</v>
      </c>
      <c r="K5081" s="217">
        <v>45811</v>
      </c>
      <c r="L5081" s="217">
        <v>45811</v>
      </c>
      <c r="M5081" s="217">
        <v>45811</v>
      </c>
      <c r="N5081" s="115"/>
      <c r="O5081" s="115" t="s">
        <v>1795</v>
      </c>
      <c r="P5081" s="115">
        <f t="shared" si="254"/>
        <v>6</v>
      </c>
      <c r="Q5081" s="115">
        <f t="shared" si="255"/>
        <v>2025</v>
      </c>
      <c r="R5081" s="115"/>
      <c r="S5081" s="115" t="str">
        <f t="shared" si="252"/>
        <v>TMT</v>
      </c>
      <c r="T5081" s="115" t="str">
        <f>IFERROR(VLOOKUP(S5081,[1]LOKASI!$B$4:$D$19,2,0),"-")</f>
        <v>DISTRIK II</v>
      </c>
      <c r="U5081" s="216"/>
      <c r="V5081" s="216"/>
      <c r="W5081" s="215"/>
    </row>
    <row r="5082" spans="2:23" ht="31" hidden="1" x14ac:dyDescent="0.35">
      <c r="B5082" s="115">
        <f t="shared" si="253"/>
        <v>281</v>
      </c>
      <c r="C5082" s="124" t="s">
        <v>1755</v>
      </c>
      <c r="D5082" s="127" t="s">
        <v>8309</v>
      </c>
      <c r="E5082" s="230">
        <v>0.375</v>
      </c>
      <c r="F5082" s="231">
        <v>0.64583333333333337</v>
      </c>
      <c r="G5082" s="115">
        <v>1</v>
      </c>
      <c r="H5082" s="115"/>
      <c r="I5082" s="115"/>
      <c r="J5082" s="115">
        <v>66</v>
      </c>
      <c r="K5082" s="217">
        <v>45812</v>
      </c>
      <c r="L5082" s="217">
        <v>45812</v>
      </c>
      <c r="M5082" s="217">
        <v>45812</v>
      </c>
      <c r="N5082" s="115"/>
      <c r="O5082" s="115" t="s">
        <v>1795</v>
      </c>
      <c r="P5082" s="115">
        <f t="shared" si="254"/>
        <v>6</v>
      </c>
      <c r="Q5082" s="115">
        <f t="shared" si="255"/>
        <v>2025</v>
      </c>
      <c r="R5082" s="115"/>
      <c r="S5082" s="115" t="str">
        <f t="shared" si="252"/>
        <v>TMT</v>
      </c>
      <c r="T5082" s="115" t="str">
        <f>IFERROR(VLOOKUP(S5082,[1]LOKASI!$B$4:$D$19,2,0),"-")</f>
        <v>DISTRIK II</v>
      </c>
      <c r="U5082" s="216"/>
      <c r="V5082" s="216"/>
      <c r="W5082" s="215"/>
    </row>
    <row r="5083" spans="2:23" ht="31" hidden="1" x14ac:dyDescent="0.35">
      <c r="B5083" s="115">
        <f t="shared" si="253"/>
        <v>282</v>
      </c>
      <c r="C5083" s="124" t="s">
        <v>1755</v>
      </c>
      <c r="D5083" s="127" t="s">
        <v>8310</v>
      </c>
      <c r="E5083" s="230">
        <v>0.375</v>
      </c>
      <c r="F5083" s="231">
        <v>0.5</v>
      </c>
      <c r="G5083" s="115">
        <v>1</v>
      </c>
      <c r="H5083" s="115"/>
      <c r="I5083" s="115"/>
      <c r="J5083" s="115">
        <v>24</v>
      </c>
      <c r="K5083" s="217">
        <v>45813</v>
      </c>
      <c r="L5083" s="217">
        <v>45813</v>
      </c>
      <c r="M5083" s="217">
        <v>45813</v>
      </c>
      <c r="N5083" s="115"/>
      <c r="O5083" s="115" t="s">
        <v>1795</v>
      </c>
      <c r="P5083" s="115">
        <f t="shared" si="254"/>
        <v>6</v>
      </c>
      <c r="Q5083" s="115">
        <f t="shared" si="255"/>
        <v>2025</v>
      </c>
      <c r="R5083" s="115"/>
      <c r="S5083" s="115" t="str">
        <f t="shared" si="252"/>
        <v>TMT</v>
      </c>
      <c r="T5083" s="115" t="str">
        <f>IFERROR(VLOOKUP(S5083,[1]LOKASI!$B$4:$D$19,2,0),"-")</f>
        <v>DISTRIK II</v>
      </c>
      <c r="U5083" s="216"/>
      <c r="V5083" s="216"/>
      <c r="W5083" s="215"/>
    </row>
    <row r="5084" spans="2:23" ht="31" hidden="1" x14ac:dyDescent="0.35">
      <c r="B5084" s="115">
        <f t="shared" si="253"/>
        <v>283</v>
      </c>
      <c r="C5084" s="124" t="s">
        <v>1755</v>
      </c>
      <c r="D5084" s="127" t="s">
        <v>8311</v>
      </c>
      <c r="E5084" s="230">
        <v>0.5625</v>
      </c>
      <c r="F5084" s="231">
        <v>0.6875</v>
      </c>
      <c r="G5084" s="115">
        <v>1</v>
      </c>
      <c r="H5084" s="115"/>
      <c r="I5084" s="115"/>
      <c r="J5084" s="115">
        <v>24</v>
      </c>
      <c r="K5084" s="217">
        <v>45813</v>
      </c>
      <c r="L5084" s="217">
        <v>45813</v>
      </c>
      <c r="M5084" s="217">
        <v>45813</v>
      </c>
      <c r="N5084" s="115"/>
      <c r="O5084" s="115" t="s">
        <v>1661</v>
      </c>
      <c r="P5084" s="115">
        <f t="shared" si="254"/>
        <v>6</v>
      </c>
      <c r="Q5084" s="115">
        <f t="shared" si="255"/>
        <v>2025</v>
      </c>
      <c r="R5084" s="115"/>
      <c r="S5084" s="115" t="str">
        <f t="shared" si="252"/>
        <v>TMT</v>
      </c>
      <c r="T5084" s="115" t="str">
        <f>IFERROR(VLOOKUP(S5084,[1]LOKASI!$B$4:$D$19,2,0),"-")</f>
        <v>DISTRIK II</v>
      </c>
      <c r="U5084" s="216"/>
      <c r="V5084" s="216"/>
      <c r="W5084" s="215"/>
    </row>
    <row r="5085" spans="2:23" ht="31" hidden="1" x14ac:dyDescent="0.35">
      <c r="B5085" s="115">
        <f t="shared" si="253"/>
        <v>284</v>
      </c>
      <c r="C5085" s="124" t="s">
        <v>1300</v>
      </c>
      <c r="D5085" s="127" t="s">
        <v>8312</v>
      </c>
      <c r="E5085" s="230">
        <v>0.61805555555555558</v>
      </c>
      <c r="F5085" s="231">
        <v>0.68402777777777779</v>
      </c>
      <c r="G5085" s="115">
        <v>2</v>
      </c>
      <c r="H5085" s="115">
        <v>2</v>
      </c>
      <c r="I5085" s="115"/>
      <c r="J5085" s="115"/>
      <c r="K5085" s="217">
        <v>45816</v>
      </c>
      <c r="L5085" s="217">
        <v>45816</v>
      </c>
      <c r="M5085" s="217">
        <v>45816</v>
      </c>
      <c r="N5085" s="115"/>
      <c r="O5085" s="115" t="s">
        <v>5306</v>
      </c>
      <c r="P5085" s="115">
        <f t="shared" si="254"/>
        <v>6</v>
      </c>
      <c r="Q5085" s="115">
        <f t="shared" si="255"/>
        <v>2025</v>
      </c>
      <c r="R5085" s="115"/>
      <c r="S5085" s="115" t="str">
        <f t="shared" si="252"/>
        <v>PMN</v>
      </c>
      <c r="T5085" s="115" t="str">
        <f>IFERROR(VLOOKUP(S5085,[1]LOKASI!$B$4:$D$19,2,0),"-")</f>
        <v>DISTRIK III</v>
      </c>
      <c r="U5085" s="216"/>
      <c r="V5085" s="216"/>
      <c r="W5085" s="215"/>
    </row>
    <row r="5086" spans="2:23" ht="31" hidden="1" x14ac:dyDescent="0.35">
      <c r="B5086" s="115">
        <f t="shared" si="253"/>
        <v>285</v>
      </c>
      <c r="C5086" s="124" t="s">
        <v>2301</v>
      </c>
      <c r="D5086" s="127" t="s">
        <v>8313</v>
      </c>
      <c r="E5086" s="230">
        <v>0.39583333333333331</v>
      </c>
      <c r="F5086" s="231">
        <v>0.75</v>
      </c>
      <c r="G5086" s="115">
        <v>1</v>
      </c>
      <c r="H5086" s="115"/>
      <c r="I5086" s="115"/>
      <c r="J5086" s="115">
        <v>12</v>
      </c>
      <c r="K5086" s="217">
        <v>45817</v>
      </c>
      <c r="L5086" s="217">
        <v>45817</v>
      </c>
      <c r="M5086" s="217">
        <v>45817</v>
      </c>
      <c r="N5086" s="115"/>
      <c r="O5086" s="115" t="s">
        <v>1332</v>
      </c>
      <c r="P5086" s="115">
        <f t="shared" si="254"/>
        <v>6</v>
      </c>
      <c r="Q5086" s="115">
        <f t="shared" si="255"/>
        <v>2025</v>
      </c>
      <c r="R5086" s="115"/>
      <c r="S5086" s="115" t="str">
        <f t="shared" si="252"/>
        <v>SP PMB</v>
      </c>
      <c r="T5086" s="115" t="str">
        <f>IFERROR(VLOOKUP(S5086,[1]LOKASI!$B$4:$D$19,2,0),"-")</f>
        <v>-</v>
      </c>
      <c r="U5086" s="216"/>
      <c r="V5086" s="216"/>
      <c r="W5086" s="215"/>
    </row>
    <row r="5087" spans="2:23" ht="31" hidden="1" x14ac:dyDescent="0.35">
      <c r="B5087" s="115">
        <f t="shared" si="253"/>
        <v>286</v>
      </c>
      <c r="C5087" s="124" t="s">
        <v>1300</v>
      </c>
      <c r="D5087" s="127" t="s">
        <v>8314</v>
      </c>
      <c r="E5087" s="230">
        <v>0.58333333333333337</v>
      </c>
      <c r="F5087" s="231">
        <v>0.75</v>
      </c>
      <c r="G5087" s="115">
        <v>1</v>
      </c>
      <c r="H5087" s="115"/>
      <c r="I5087" s="115"/>
      <c r="J5087" s="115"/>
      <c r="K5087" s="217">
        <v>45817</v>
      </c>
      <c r="L5087" s="217">
        <v>45817</v>
      </c>
      <c r="M5087" s="217">
        <v>45817</v>
      </c>
      <c r="N5087" s="115"/>
      <c r="O5087" s="115" t="s">
        <v>1316</v>
      </c>
      <c r="P5087" s="115">
        <f t="shared" si="254"/>
        <v>6</v>
      </c>
      <c r="Q5087" s="115">
        <f t="shared" si="255"/>
        <v>2025</v>
      </c>
      <c r="R5087" s="115"/>
      <c r="S5087" s="115" t="str">
        <f t="shared" si="252"/>
        <v>SP II GNK</v>
      </c>
      <c r="T5087" s="115" t="str">
        <f>IFERROR(VLOOKUP(S5087,[1]LOKASI!$B$4:$D$19,2,0),"-")</f>
        <v>-</v>
      </c>
      <c r="U5087" s="216"/>
      <c r="V5087" s="216"/>
      <c r="W5087" s="215"/>
    </row>
    <row r="5088" spans="2:23" ht="31" hidden="1" x14ac:dyDescent="0.35">
      <c r="B5088" s="115">
        <f t="shared" si="253"/>
        <v>287</v>
      </c>
      <c r="C5088" s="124" t="s">
        <v>2301</v>
      </c>
      <c r="D5088" s="127" t="s">
        <v>8315</v>
      </c>
      <c r="E5088" s="230">
        <v>0.41666666666666669</v>
      </c>
      <c r="F5088" s="231">
        <v>0.58333333333333337</v>
      </c>
      <c r="G5088" s="115">
        <v>1</v>
      </c>
      <c r="H5088" s="115"/>
      <c r="I5088" s="115"/>
      <c r="J5088" s="115"/>
      <c r="K5088" s="217">
        <v>45818</v>
      </c>
      <c r="L5088" s="217">
        <v>45818</v>
      </c>
      <c r="M5088" s="217">
        <v>45818</v>
      </c>
      <c r="N5088" s="115"/>
      <c r="O5088" s="115" t="s">
        <v>1332</v>
      </c>
      <c r="P5088" s="115">
        <f t="shared" si="254"/>
        <v>6</v>
      </c>
      <c r="Q5088" s="115">
        <f t="shared" si="255"/>
        <v>2025</v>
      </c>
      <c r="R5088" s="115"/>
      <c r="S5088" s="115" t="str">
        <f t="shared" si="252"/>
        <v>SP PMB</v>
      </c>
      <c r="T5088" s="115" t="str">
        <f>IFERROR(VLOOKUP(S5088,[1]LOKASI!$B$4:$D$19,2,0),"-")</f>
        <v>-</v>
      </c>
      <c r="U5088" s="216"/>
      <c r="V5088" s="216"/>
      <c r="W5088" s="215"/>
    </row>
    <row r="5089" spans="2:23" ht="31" hidden="1" x14ac:dyDescent="0.35">
      <c r="B5089" s="115">
        <f t="shared" si="253"/>
        <v>288</v>
      </c>
      <c r="C5089" s="124" t="s">
        <v>2301</v>
      </c>
      <c r="D5089" s="127" t="s">
        <v>8316</v>
      </c>
      <c r="E5089" s="230">
        <v>0.375</v>
      </c>
      <c r="F5089" s="231">
        <v>0.45833333333333331</v>
      </c>
      <c r="G5089" s="115">
        <v>1</v>
      </c>
      <c r="H5089" s="115"/>
      <c r="I5089" s="115">
        <v>1</v>
      </c>
      <c r="J5089" s="115"/>
      <c r="K5089" s="217">
        <v>45819</v>
      </c>
      <c r="L5089" s="217">
        <v>45819</v>
      </c>
      <c r="M5089" s="217">
        <v>45819</v>
      </c>
      <c r="N5089" s="115"/>
      <c r="O5089" s="115" t="s">
        <v>1535</v>
      </c>
      <c r="P5089" s="115">
        <f t="shared" si="254"/>
        <v>6</v>
      </c>
      <c r="Q5089" s="115">
        <f t="shared" si="255"/>
        <v>2025</v>
      </c>
      <c r="R5089" s="115"/>
      <c r="S5089" s="115" t="str">
        <f t="shared" si="252"/>
        <v>SP VI TLJ</v>
      </c>
      <c r="T5089" s="115" t="str">
        <f>IFERROR(VLOOKUP(S5089,[1]LOKASI!$B$4:$D$19,2,0),"-")</f>
        <v>-</v>
      </c>
      <c r="U5089" s="216"/>
      <c r="V5089" s="216"/>
      <c r="W5089" s="215"/>
    </row>
    <row r="5090" spans="2:23" ht="31" hidden="1" x14ac:dyDescent="0.35">
      <c r="B5090" s="115">
        <f t="shared" si="253"/>
        <v>289</v>
      </c>
      <c r="C5090" s="124" t="s">
        <v>1755</v>
      </c>
      <c r="D5090" s="127" t="s">
        <v>8317</v>
      </c>
      <c r="E5090" s="230">
        <v>0.41666666666666669</v>
      </c>
      <c r="F5090" s="231">
        <v>0.64583333333333337</v>
      </c>
      <c r="G5090" s="115">
        <v>1</v>
      </c>
      <c r="H5090" s="115"/>
      <c r="I5090" s="115"/>
      <c r="J5090" s="115">
        <v>12</v>
      </c>
      <c r="K5090" s="217">
        <v>45819</v>
      </c>
      <c r="L5090" s="217">
        <v>45819</v>
      </c>
      <c r="M5090" s="217">
        <v>45819</v>
      </c>
      <c r="N5090" s="115"/>
      <c r="O5090" s="115" t="s">
        <v>1469</v>
      </c>
      <c r="P5090" s="115">
        <f t="shared" si="254"/>
        <v>6</v>
      </c>
      <c r="Q5090" s="115">
        <f t="shared" si="255"/>
        <v>2025</v>
      </c>
      <c r="R5090" s="115"/>
      <c r="S5090" s="115" t="str">
        <f t="shared" si="252"/>
        <v>LBK</v>
      </c>
      <c r="T5090" s="115" t="str">
        <f>IFERROR(VLOOKUP(S5090,[1]LOKASI!$B$4:$D$19,2,0),"-")</f>
        <v>DISTRIK I</v>
      </c>
      <c r="U5090" s="216"/>
      <c r="V5090" s="216"/>
      <c r="W5090" s="215"/>
    </row>
    <row r="5091" spans="2:23" ht="31" hidden="1" x14ac:dyDescent="0.35">
      <c r="B5091" s="115">
        <f t="shared" si="253"/>
        <v>290</v>
      </c>
      <c r="C5091" s="124" t="s">
        <v>1755</v>
      </c>
      <c r="D5091" s="127" t="s">
        <v>8318</v>
      </c>
      <c r="E5091" s="230">
        <v>0.41666666666666669</v>
      </c>
      <c r="F5091" s="231">
        <v>0.5625</v>
      </c>
      <c r="G5091" s="115">
        <v>1</v>
      </c>
      <c r="H5091" s="115"/>
      <c r="I5091" s="115"/>
      <c r="J5091" s="115">
        <v>12</v>
      </c>
      <c r="K5091" s="217">
        <v>45819</v>
      </c>
      <c r="L5091" s="217">
        <v>45819</v>
      </c>
      <c r="M5091" s="217">
        <v>45819</v>
      </c>
      <c r="N5091" s="115"/>
      <c r="O5091" s="115" t="s">
        <v>1355</v>
      </c>
      <c r="P5091" s="115">
        <f t="shared" si="254"/>
        <v>6</v>
      </c>
      <c r="Q5091" s="115">
        <f t="shared" si="255"/>
        <v>2025</v>
      </c>
      <c r="R5091" s="115"/>
      <c r="S5091" s="115" t="str">
        <f t="shared" si="252"/>
        <v>BRG</v>
      </c>
      <c r="T5091" s="115" t="str">
        <f>IFERROR(VLOOKUP(S5091,[1]LOKASI!$B$4:$D$19,2,0),"-")</f>
        <v>DISTRIK III</v>
      </c>
      <c r="U5091" s="216"/>
      <c r="V5091" s="216"/>
      <c r="W5091" s="215"/>
    </row>
    <row r="5092" spans="2:23" ht="31" hidden="1" x14ac:dyDescent="0.35">
      <c r="B5092" s="115">
        <f t="shared" si="253"/>
        <v>291</v>
      </c>
      <c r="C5092" s="124" t="s">
        <v>1755</v>
      </c>
      <c r="D5092" s="127" t="s">
        <v>8319</v>
      </c>
      <c r="E5092" s="230">
        <v>0.41666666666666669</v>
      </c>
      <c r="F5092" s="231">
        <v>0.5625</v>
      </c>
      <c r="G5092" s="115">
        <v>1</v>
      </c>
      <c r="H5092" s="115"/>
      <c r="I5092" s="115">
        <v>1</v>
      </c>
      <c r="J5092" s="115"/>
      <c r="K5092" s="217">
        <v>45820</v>
      </c>
      <c r="L5092" s="217">
        <v>45820</v>
      </c>
      <c r="M5092" s="217">
        <v>45820</v>
      </c>
      <c r="N5092" s="115"/>
      <c r="O5092" s="115" t="s">
        <v>200</v>
      </c>
      <c r="P5092" s="115">
        <f t="shared" si="254"/>
        <v>6</v>
      </c>
      <c r="Q5092" s="115">
        <f t="shared" si="255"/>
        <v>2025</v>
      </c>
      <c r="R5092" s="115"/>
      <c r="S5092" s="115" t="str">
        <f t="shared" si="252"/>
        <v>TLJ</v>
      </c>
      <c r="T5092" s="115" t="str">
        <f>IFERROR(VLOOKUP(S5092,[1]LOKASI!$B$4:$D$19,2,0),"-")</f>
        <v>DISTRIK I</v>
      </c>
      <c r="U5092" s="216"/>
      <c r="V5092" s="216"/>
      <c r="W5092" s="215"/>
    </row>
    <row r="5093" spans="2:23" ht="31" hidden="1" x14ac:dyDescent="0.35">
      <c r="B5093" s="115">
        <f t="shared" si="253"/>
        <v>292</v>
      </c>
      <c r="C5093" s="124" t="s">
        <v>2301</v>
      </c>
      <c r="D5093" s="127" t="s">
        <v>8320</v>
      </c>
      <c r="E5093" s="230">
        <v>0.58333333333333337</v>
      </c>
      <c r="F5093" s="231">
        <v>0.66666666666666663</v>
      </c>
      <c r="G5093" s="115">
        <v>1</v>
      </c>
      <c r="H5093" s="115">
        <v>1</v>
      </c>
      <c r="I5093" s="115"/>
      <c r="J5093" s="115"/>
      <c r="K5093" s="217">
        <v>45820</v>
      </c>
      <c r="L5093" s="217">
        <v>45820</v>
      </c>
      <c r="M5093" s="217">
        <v>45820</v>
      </c>
      <c r="N5093" s="115"/>
      <c r="O5093" s="115" t="s">
        <v>1547</v>
      </c>
      <c r="P5093" s="115">
        <f t="shared" si="254"/>
        <v>6</v>
      </c>
      <c r="Q5093" s="115">
        <f t="shared" si="255"/>
        <v>2025</v>
      </c>
      <c r="R5093" s="115"/>
      <c r="S5093" s="115" t="str">
        <f t="shared" si="252"/>
        <v>SP I TMT</v>
      </c>
      <c r="T5093" s="115" t="str">
        <f>IFERROR(VLOOKUP(S5093,[1]LOKASI!$B$4:$D$19,2,0),"-")</f>
        <v>-</v>
      </c>
      <c r="U5093" s="216"/>
      <c r="V5093" s="216"/>
      <c r="W5093" s="215"/>
    </row>
    <row r="5094" spans="2:23" ht="31" hidden="1" x14ac:dyDescent="0.35">
      <c r="B5094" s="115">
        <f t="shared" si="253"/>
        <v>293</v>
      </c>
      <c r="C5094" s="124" t="s">
        <v>1300</v>
      </c>
      <c r="D5094" s="127" t="s">
        <v>8321</v>
      </c>
      <c r="E5094" s="230">
        <v>0.4375</v>
      </c>
      <c r="F5094" s="231">
        <v>0.47916666666666669</v>
      </c>
      <c r="G5094" s="115">
        <v>1</v>
      </c>
      <c r="H5094" s="115"/>
      <c r="I5094" s="115">
        <v>1</v>
      </c>
      <c r="J5094" s="115"/>
      <c r="K5094" s="217">
        <v>45820</v>
      </c>
      <c r="L5094" s="217">
        <v>45820</v>
      </c>
      <c r="M5094" s="217">
        <v>45820</v>
      </c>
      <c r="N5094" s="115"/>
      <c r="O5094" s="115" t="s">
        <v>1530</v>
      </c>
      <c r="P5094" s="115">
        <f t="shared" si="254"/>
        <v>6</v>
      </c>
      <c r="Q5094" s="115">
        <f t="shared" si="255"/>
        <v>2025</v>
      </c>
      <c r="R5094" s="115"/>
      <c r="S5094" s="115" t="str">
        <f t="shared" si="252"/>
        <v>PPP</v>
      </c>
      <c r="T5094" s="115" t="str">
        <f>IFERROR(VLOOKUP(S5094,[1]LOKASI!$B$4:$D$19,2,0),"-")</f>
        <v>-</v>
      </c>
      <c r="U5094" s="216"/>
      <c r="V5094" s="216"/>
      <c r="W5094" s="215"/>
    </row>
    <row r="5095" spans="2:23" ht="46.5" hidden="1" x14ac:dyDescent="0.35">
      <c r="B5095" s="115">
        <f t="shared" si="253"/>
        <v>294</v>
      </c>
      <c r="C5095" s="124" t="s">
        <v>1755</v>
      </c>
      <c r="D5095" s="116" t="s">
        <v>8322</v>
      </c>
      <c r="E5095" s="236"/>
      <c r="F5095" s="237"/>
      <c r="G5095" s="115"/>
      <c r="H5095" s="115"/>
      <c r="I5095" s="115"/>
      <c r="J5095" s="115"/>
      <c r="K5095" s="217">
        <v>45782</v>
      </c>
      <c r="L5095" s="217">
        <v>45822</v>
      </c>
      <c r="M5095" s="217">
        <v>45822</v>
      </c>
      <c r="N5095" s="115"/>
      <c r="O5095" s="115" t="s">
        <v>1924</v>
      </c>
      <c r="P5095" s="115">
        <f t="shared" si="254"/>
        <v>6</v>
      </c>
      <c r="Q5095" s="115">
        <f t="shared" si="255"/>
        <v>2025</v>
      </c>
      <c r="R5095" s="115"/>
      <c r="S5095" s="115" t="str">
        <f t="shared" si="252"/>
        <v>OGN</v>
      </c>
      <c r="T5095" s="115" t="str">
        <f>IFERROR(VLOOKUP(S5095,[1]LOKASI!$B$4:$D$19,2,0),"-")</f>
        <v>DISTRIK II</v>
      </c>
      <c r="U5095" s="216"/>
      <c r="V5095" s="216"/>
      <c r="W5095" s="215"/>
    </row>
    <row r="5096" spans="2:23" ht="15.5" hidden="1" x14ac:dyDescent="0.35">
      <c r="B5096" s="115">
        <f t="shared" si="253"/>
        <v>295</v>
      </c>
      <c r="C5096" s="124" t="s">
        <v>1755</v>
      </c>
      <c r="D5096" s="127" t="s">
        <v>8323</v>
      </c>
      <c r="E5096" s="230">
        <v>0.45833333333333331</v>
      </c>
      <c r="F5096" s="231">
        <v>0.5</v>
      </c>
      <c r="G5096" s="115">
        <v>1</v>
      </c>
      <c r="H5096" s="115"/>
      <c r="I5096" s="115">
        <v>1</v>
      </c>
      <c r="J5096" s="115"/>
      <c r="K5096" s="217">
        <v>45822</v>
      </c>
      <c r="L5096" s="217">
        <v>45822</v>
      </c>
      <c r="M5096" s="217">
        <v>45822</v>
      </c>
      <c r="N5096" s="115"/>
      <c r="O5096" s="115" t="s">
        <v>1761</v>
      </c>
      <c r="P5096" s="115">
        <f t="shared" si="254"/>
        <v>6</v>
      </c>
      <c r="Q5096" s="115">
        <f t="shared" si="255"/>
        <v>2025</v>
      </c>
      <c r="R5096" s="115"/>
      <c r="S5096" s="115" t="str">
        <f t="shared" si="252"/>
        <v>OGN</v>
      </c>
      <c r="T5096" s="115" t="str">
        <f>IFERROR(VLOOKUP(S5096,[1]LOKASI!$B$4:$D$19,2,0),"-")</f>
        <v>DISTRIK II</v>
      </c>
      <c r="U5096" s="216"/>
      <c r="V5096" s="216"/>
      <c r="W5096" s="215"/>
    </row>
    <row r="5097" spans="2:23" ht="31" hidden="1" x14ac:dyDescent="0.35">
      <c r="B5097" s="115">
        <f t="shared" si="253"/>
        <v>296</v>
      </c>
      <c r="C5097" s="124" t="s">
        <v>2301</v>
      </c>
      <c r="D5097" s="127" t="s">
        <v>8324</v>
      </c>
      <c r="E5097" s="230">
        <v>0.66666666666666663</v>
      </c>
      <c r="F5097" s="231">
        <v>0.79166666666666663</v>
      </c>
      <c r="G5097" s="115">
        <v>1</v>
      </c>
      <c r="H5097" s="115">
        <v>1</v>
      </c>
      <c r="I5097" s="115"/>
      <c r="J5097" s="115"/>
      <c r="K5097" s="217">
        <v>45823</v>
      </c>
      <c r="L5097" s="217">
        <v>45823</v>
      </c>
      <c r="M5097" s="217">
        <v>45823</v>
      </c>
      <c r="N5097" s="115"/>
      <c r="O5097" s="115"/>
      <c r="P5097" s="115">
        <f t="shared" si="254"/>
        <v>6</v>
      </c>
      <c r="Q5097" s="115">
        <f t="shared" si="255"/>
        <v>2025</v>
      </c>
      <c r="R5097" s="115"/>
      <c r="S5097" s="115" t="str">
        <f t="shared" si="252"/>
        <v/>
      </c>
      <c r="T5097" s="115" t="str">
        <f>IFERROR(VLOOKUP(S5097,[1]LOKASI!$B$4:$D$19,2,0),"-")</f>
        <v>-</v>
      </c>
      <c r="U5097" s="216"/>
      <c r="V5097" s="216"/>
      <c r="W5097" s="215"/>
    </row>
    <row r="5098" spans="2:23" ht="15.5" hidden="1" x14ac:dyDescent="0.35">
      <c r="B5098" s="115">
        <f t="shared" si="253"/>
        <v>297</v>
      </c>
      <c r="C5098" s="124" t="s">
        <v>1755</v>
      </c>
      <c r="D5098" s="127" t="s">
        <v>8325</v>
      </c>
      <c r="E5098" s="230">
        <v>0.66666666666666663</v>
      </c>
      <c r="F5098" s="231">
        <v>0.79166666666666663</v>
      </c>
      <c r="G5098" s="115">
        <v>1</v>
      </c>
      <c r="H5098" s="115"/>
      <c r="I5098" s="115">
        <v>1</v>
      </c>
      <c r="J5098" s="115"/>
      <c r="K5098" s="217">
        <v>45824</v>
      </c>
      <c r="L5098" s="217">
        <v>45824</v>
      </c>
      <c r="M5098" s="217">
        <v>45824</v>
      </c>
      <c r="N5098" s="115"/>
      <c r="O5098" s="115" t="s">
        <v>1355</v>
      </c>
      <c r="P5098" s="115">
        <f t="shared" si="254"/>
        <v>6</v>
      </c>
      <c r="Q5098" s="115">
        <f t="shared" si="255"/>
        <v>2025</v>
      </c>
      <c r="R5098" s="115"/>
      <c r="S5098" s="115" t="str">
        <f t="shared" si="252"/>
        <v>BRG</v>
      </c>
      <c r="T5098" s="115" t="str">
        <f>IFERROR(VLOOKUP(S5098,[1]LOKASI!$B$4:$D$19,2,0),"-")</f>
        <v>DISTRIK III</v>
      </c>
      <c r="U5098" s="216"/>
      <c r="V5098" s="216"/>
      <c r="W5098" s="215"/>
    </row>
    <row r="5099" spans="2:23" ht="31" hidden="1" x14ac:dyDescent="0.35">
      <c r="B5099" s="115">
        <f t="shared" si="253"/>
        <v>298</v>
      </c>
      <c r="C5099" s="124" t="s">
        <v>2301</v>
      </c>
      <c r="D5099" s="127" t="s">
        <v>8326</v>
      </c>
      <c r="E5099" s="230">
        <v>0.54166666666666663</v>
      </c>
      <c r="F5099" s="231">
        <v>0.625</v>
      </c>
      <c r="G5099" s="115"/>
      <c r="H5099" s="115"/>
      <c r="I5099" s="115"/>
      <c r="J5099" s="115"/>
      <c r="K5099" s="217">
        <v>45825</v>
      </c>
      <c r="L5099" s="217">
        <v>45825</v>
      </c>
      <c r="M5099" s="217">
        <v>45825</v>
      </c>
      <c r="N5099" s="115"/>
      <c r="O5099" s="115" t="s">
        <v>1547</v>
      </c>
      <c r="P5099" s="115">
        <f t="shared" si="254"/>
        <v>6</v>
      </c>
      <c r="Q5099" s="115">
        <f t="shared" si="255"/>
        <v>2025</v>
      </c>
      <c r="R5099" s="115"/>
      <c r="S5099" s="115" t="str">
        <f t="shared" si="252"/>
        <v>SP I TMT</v>
      </c>
      <c r="T5099" s="115" t="str">
        <f>IFERROR(VLOOKUP(S5099,[1]LOKASI!$B$4:$D$19,2,0),"-")</f>
        <v>-</v>
      </c>
      <c r="U5099" s="216"/>
      <c r="V5099" s="216"/>
      <c r="W5099" s="215"/>
    </row>
    <row r="5100" spans="2:23" ht="31" hidden="1" x14ac:dyDescent="0.35">
      <c r="B5100" s="115">
        <f t="shared" si="253"/>
        <v>299</v>
      </c>
      <c r="C5100" s="124" t="s">
        <v>1755</v>
      </c>
      <c r="D5100" s="127" t="s">
        <v>8327</v>
      </c>
      <c r="E5100" s="230">
        <v>0.3888888888888889</v>
      </c>
      <c r="F5100" s="231">
        <v>0.44097222222222227</v>
      </c>
      <c r="G5100" s="115">
        <v>1</v>
      </c>
      <c r="H5100" s="115"/>
      <c r="I5100" s="115"/>
      <c r="J5100" s="115">
        <v>10</v>
      </c>
      <c r="K5100" s="217">
        <v>45825</v>
      </c>
      <c r="L5100" s="217">
        <v>45825</v>
      </c>
      <c r="M5100" s="217">
        <v>45825</v>
      </c>
      <c r="N5100" s="115"/>
      <c r="O5100" s="115" t="s">
        <v>1355</v>
      </c>
      <c r="P5100" s="115">
        <f t="shared" si="254"/>
        <v>6</v>
      </c>
      <c r="Q5100" s="115">
        <f t="shared" si="255"/>
        <v>2025</v>
      </c>
      <c r="R5100" s="115"/>
      <c r="S5100" s="115" t="str">
        <f t="shared" si="252"/>
        <v>BRG</v>
      </c>
      <c r="T5100" s="115" t="str">
        <f>IFERROR(VLOOKUP(S5100,[1]LOKASI!$B$4:$D$19,2,0),"-")</f>
        <v>DISTRIK III</v>
      </c>
      <c r="U5100" s="216"/>
      <c r="V5100" s="216"/>
      <c r="W5100" s="215"/>
    </row>
    <row r="5101" spans="2:23" ht="31" hidden="1" x14ac:dyDescent="0.35">
      <c r="B5101" s="115">
        <f t="shared" si="253"/>
        <v>300</v>
      </c>
      <c r="C5101" s="124" t="s">
        <v>2301</v>
      </c>
      <c r="D5101" s="249" t="s">
        <v>8328</v>
      </c>
      <c r="E5101" s="230">
        <v>0.4375</v>
      </c>
      <c r="F5101" s="231">
        <v>0.66666666666666663</v>
      </c>
      <c r="G5101" s="115">
        <v>1</v>
      </c>
      <c r="H5101" s="115"/>
      <c r="I5101" s="115"/>
      <c r="J5101" s="115"/>
      <c r="K5101" s="217">
        <v>45827</v>
      </c>
      <c r="L5101" s="217">
        <v>45827</v>
      </c>
      <c r="M5101" s="217">
        <v>45828</v>
      </c>
      <c r="N5101" s="115"/>
      <c r="O5101" s="115" t="s">
        <v>7049</v>
      </c>
      <c r="P5101" s="115">
        <f t="shared" si="254"/>
        <v>6</v>
      </c>
      <c r="Q5101" s="115">
        <f t="shared" si="255"/>
        <v>2025</v>
      </c>
      <c r="R5101" s="115"/>
      <c r="S5101" s="115" t="str">
        <f t="shared" si="252"/>
        <v>SP I PDW</v>
      </c>
      <c r="T5101" s="115" t="str">
        <f>IFERROR(VLOOKUP(S5101,[1]LOKASI!$B$4:$D$19,2,0),"-")</f>
        <v>-</v>
      </c>
      <c r="U5101" s="216"/>
      <c r="V5101" s="216"/>
      <c r="W5101" s="215"/>
    </row>
    <row r="5102" spans="2:23" ht="31" hidden="1" x14ac:dyDescent="0.35">
      <c r="B5102" s="115">
        <f t="shared" si="253"/>
        <v>301</v>
      </c>
      <c r="C5102" s="124" t="s">
        <v>3679</v>
      </c>
      <c r="D5102" s="249" t="s">
        <v>8329</v>
      </c>
      <c r="E5102" s="230">
        <v>0.41666666666666669</v>
      </c>
      <c r="F5102" s="231">
        <v>0.58333333333333337</v>
      </c>
      <c r="G5102" s="115">
        <v>1</v>
      </c>
      <c r="H5102" s="115"/>
      <c r="I5102" s="115"/>
      <c r="J5102" s="115">
        <v>24</v>
      </c>
      <c r="K5102" s="217">
        <v>45828</v>
      </c>
      <c r="L5102" s="217">
        <v>45828</v>
      </c>
      <c r="M5102" s="217">
        <v>45828</v>
      </c>
      <c r="N5102" s="115"/>
      <c r="O5102" s="115" t="s">
        <v>8330</v>
      </c>
      <c r="P5102" s="115">
        <f t="shared" si="254"/>
        <v>6</v>
      </c>
      <c r="Q5102" s="115">
        <f t="shared" si="255"/>
        <v>2025</v>
      </c>
      <c r="R5102" s="115"/>
      <c r="S5102" s="115" t="str">
        <f t="shared" si="252"/>
        <v xml:space="preserve">SP </v>
      </c>
      <c r="T5102" s="115" t="str">
        <f>IFERROR(VLOOKUP(S5102,[1]LOKASI!$B$4:$D$19,2,0),"-")</f>
        <v>-</v>
      </c>
      <c r="U5102" s="216"/>
      <c r="V5102" s="216"/>
      <c r="W5102" s="215"/>
    </row>
    <row r="5103" spans="2:23" ht="31" hidden="1" x14ac:dyDescent="0.35">
      <c r="B5103" s="115">
        <f t="shared" si="253"/>
        <v>302</v>
      </c>
      <c r="C5103" s="124" t="s">
        <v>2301</v>
      </c>
      <c r="D5103" s="249" t="s">
        <v>8331</v>
      </c>
      <c r="E5103" s="230">
        <v>0.54166666666666663</v>
      </c>
      <c r="F5103" s="231">
        <v>0.58333333333333337</v>
      </c>
      <c r="G5103" s="115">
        <v>1</v>
      </c>
      <c r="H5103" s="115"/>
      <c r="I5103" s="115">
        <v>1</v>
      </c>
      <c r="J5103" s="115"/>
      <c r="K5103" s="217">
        <v>45828</v>
      </c>
      <c r="L5103" s="217">
        <v>45828</v>
      </c>
      <c r="M5103" s="217">
        <v>45828</v>
      </c>
      <c r="N5103" s="115"/>
      <c r="O5103" s="115" t="s">
        <v>1547</v>
      </c>
      <c r="P5103" s="115">
        <f t="shared" si="254"/>
        <v>6</v>
      </c>
      <c r="Q5103" s="115">
        <f t="shared" si="255"/>
        <v>2025</v>
      </c>
      <c r="R5103" s="115"/>
      <c r="S5103" s="115" t="str">
        <f t="shared" si="252"/>
        <v>SP I TMT</v>
      </c>
      <c r="T5103" s="115" t="str">
        <f>IFERROR(VLOOKUP(S5103,[1]LOKASI!$B$4:$D$19,2,0),"-")</f>
        <v>-</v>
      </c>
      <c r="U5103" s="216"/>
      <c r="V5103" s="216"/>
      <c r="W5103" s="215"/>
    </row>
    <row r="5104" spans="2:23" ht="31" hidden="1" x14ac:dyDescent="0.35">
      <c r="B5104" s="115">
        <f t="shared" si="253"/>
        <v>303</v>
      </c>
      <c r="C5104" s="124" t="s">
        <v>1755</v>
      </c>
      <c r="D5104" s="249" t="s">
        <v>8332</v>
      </c>
      <c r="E5104" s="230">
        <v>0.375</v>
      </c>
      <c r="F5104" s="231">
        <v>0.5625</v>
      </c>
      <c r="G5104" s="115">
        <v>1</v>
      </c>
      <c r="H5104" s="115"/>
      <c r="I5104" s="115">
        <v>1</v>
      </c>
      <c r="J5104" s="115"/>
      <c r="K5104" s="217">
        <v>45829</v>
      </c>
      <c r="L5104" s="217">
        <v>45829</v>
      </c>
      <c r="M5104" s="217">
        <v>45829</v>
      </c>
      <c r="N5104" s="115"/>
      <c r="O5104" s="115" t="s">
        <v>1040</v>
      </c>
      <c r="P5104" s="115">
        <f t="shared" si="254"/>
        <v>6</v>
      </c>
      <c r="Q5104" s="115">
        <f t="shared" si="255"/>
        <v>2025</v>
      </c>
      <c r="R5104" s="115"/>
      <c r="S5104" s="115" t="str">
        <f t="shared" si="252"/>
        <v>TLJ</v>
      </c>
      <c r="T5104" s="115" t="str">
        <f>IFERROR(VLOOKUP(S5104,[1]LOKASI!$B$4:$D$19,2,0),"-")</f>
        <v>DISTRIK I</v>
      </c>
      <c r="U5104" s="216"/>
      <c r="V5104" s="216"/>
      <c r="W5104" s="215"/>
    </row>
    <row r="5105" spans="2:23" ht="31" hidden="1" x14ac:dyDescent="0.35">
      <c r="B5105" s="115">
        <f t="shared" si="253"/>
        <v>304</v>
      </c>
      <c r="C5105" s="124" t="s">
        <v>1755</v>
      </c>
      <c r="D5105" s="249" t="s">
        <v>8333</v>
      </c>
      <c r="E5105" s="230">
        <v>0.4375</v>
      </c>
      <c r="F5105" s="231">
        <v>0.54166666666666663</v>
      </c>
      <c r="G5105" s="115">
        <v>1</v>
      </c>
      <c r="H5105" s="115"/>
      <c r="I5105" s="115"/>
      <c r="J5105" s="115">
        <v>15</v>
      </c>
      <c r="K5105" s="217">
        <v>45829</v>
      </c>
      <c r="L5105" s="217">
        <v>45829</v>
      </c>
      <c r="M5105" s="217">
        <v>45829</v>
      </c>
      <c r="N5105" s="115"/>
      <c r="O5105" s="115" t="s">
        <v>2200</v>
      </c>
      <c r="P5105" s="115">
        <f t="shared" si="254"/>
        <v>6</v>
      </c>
      <c r="Q5105" s="115">
        <f t="shared" si="255"/>
        <v>2025</v>
      </c>
      <c r="R5105" s="115"/>
      <c r="S5105" s="115" t="str">
        <f t="shared" si="252"/>
        <v>TMT</v>
      </c>
      <c r="T5105" s="115" t="str">
        <f>IFERROR(VLOOKUP(S5105,[1]LOKASI!$B$4:$D$19,2,0),"-")</f>
        <v>DISTRIK II</v>
      </c>
      <c r="U5105" s="216"/>
      <c r="V5105" s="216"/>
      <c r="W5105" s="215"/>
    </row>
    <row r="5106" spans="2:23" ht="31" hidden="1" x14ac:dyDescent="0.35">
      <c r="B5106" s="115">
        <f t="shared" si="253"/>
        <v>305</v>
      </c>
      <c r="C5106" s="124" t="s">
        <v>2301</v>
      </c>
      <c r="D5106" s="249" t="s">
        <v>8334</v>
      </c>
      <c r="E5106" s="230">
        <v>0.54166666666666663</v>
      </c>
      <c r="F5106" s="231">
        <v>0.60416666666666663</v>
      </c>
      <c r="G5106" s="115">
        <v>1</v>
      </c>
      <c r="H5106" s="115"/>
      <c r="I5106" s="115">
        <v>1</v>
      </c>
      <c r="J5106" s="115"/>
      <c r="K5106" s="217">
        <v>45830</v>
      </c>
      <c r="L5106" s="217">
        <v>45830</v>
      </c>
      <c r="M5106" s="217">
        <v>45830</v>
      </c>
      <c r="N5106" s="115"/>
      <c r="O5106" s="115" t="s">
        <v>1438</v>
      </c>
      <c r="P5106" s="115">
        <f t="shared" si="254"/>
        <v>6</v>
      </c>
      <c r="Q5106" s="115">
        <f t="shared" si="255"/>
        <v>2025</v>
      </c>
      <c r="R5106" s="115"/>
      <c r="S5106" s="115" t="str">
        <f t="shared" ref="S5106:S5169" si="256">IF(C5106="TRUNKLINE",LEFT(O5106,14),IF(C5106="PIPING",LEFT(O5106,13),LEFT(O5106,3)))</f>
        <v>SP KAG</v>
      </c>
      <c r="T5106" s="115" t="str">
        <f>IFERROR(VLOOKUP(S5106,[1]LOKASI!$B$4:$D$19,2,0),"-")</f>
        <v>-</v>
      </c>
      <c r="U5106" s="216"/>
      <c r="V5106" s="216"/>
      <c r="W5106" s="215"/>
    </row>
    <row r="5107" spans="2:23" ht="15.5" hidden="1" x14ac:dyDescent="0.35">
      <c r="B5107" s="115">
        <f t="shared" si="253"/>
        <v>306</v>
      </c>
      <c r="C5107" s="124" t="s">
        <v>1755</v>
      </c>
      <c r="D5107" s="249" t="s">
        <v>8335</v>
      </c>
      <c r="E5107" s="230">
        <v>0.54166666666666663</v>
      </c>
      <c r="F5107" s="231">
        <v>0.625</v>
      </c>
      <c r="G5107" s="115">
        <v>1</v>
      </c>
      <c r="H5107" s="115"/>
      <c r="I5107" s="115">
        <v>1</v>
      </c>
      <c r="J5107" s="115"/>
      <c r="K5107" s="217">
        <v>45831</v>
      </c>
      <c r="L5107" s="217">
        <v>45831</v>
      </c>
      <c r="M5107" s="217">
        <v>45831</v>
      </c>
      <c r="N5107" s="115"/>
      <c r="O5107" s="115" t="s">
        <v>1690</v>
      </c>
      <c r="P5107" s="115">
        <f t="shared" si="254"/>
        <v>6</v>
      </c>
      <c r="Q5107" s="115">
        <f t="shared" si="255"/>
        <v>2025</v>
      </c>
      <c r="R5107" s="115"/>
      <c r="S5107" s="115" t="str">
        <f t="shared" si="256"/>
        <v>TTB</v>
      </c>
      <c r="T5107" s="115" t="str">
        <f>IFERROR(VLOOKUP(S5107,[1]LOKASI!$B$4:$D$19,2,0),"-")</f>
        <v>DISTRIK II</v>
      </c>
      <c r="U5107" s="216"/>
      <c r="V5107" s="216"/>
      <c r="W5107" s="215"/>
    </row>
    <row r="5108" spans="2:23" ht="31" hidden="1" x14ac:dyDescent="0.35">
      <c r="B5108" s="115">
        <f t="shared" si="253"/>
        <v>307</v>
      </c>
      <c r="C5108" s="124" t="s">
        <v>3679</v>
      </c>
      <c r="D5108" s="249" t="s">
        <v>8336</v>
      </c>
      <c r="E5108" s="230">
        <v>0.54166666666666663</v>
      </c>
      <c r="F5108" s="231">
        <v>0.625</v>
      </c>
      <c r="G5108" s="115">
        <v>1</v>
      </c>
      <c r="H5108" s="115"/>
      <c r="I5108" s="115"/>
      <c r="J5108" s="115">
        <v>3</v>
      </c>
      <c r="K5108" s="217">
        <v>45832</v>
      </c>
      <c r="L5108" s="217">
        <v>45832</v>
      </c>
      <c r="M5108" s="217">
        <v>45832</v>
      </c>
      <c r="N5108" s="115"/>
      <c r="O5108" s="115" t="s">
        <v>1794</v>
      </c>
      <c r="P5108" s="115">
        <f t="shared" si="254"/>
        <v>6</v>
      </c>
      <c r="Q5108" s="115">
        <f t="shared" si="255"/>
        <v>2025</v>
      </c>
      <c r="R5108" s="115"/>
      <c r="S5108" s="115" t="str">
        <f t="shared" si="256"/>
        <v>GNK</v>
      </c>
      <c r="T5108" s="115" t="str">
        <f>IFERROR(VLOOKUP(S5108,[1]LOKASI!$B$4:$D$19,2,0),"-")</f>
        <v>DISTRIK I</v>
      </c>
      <c r="U5108" s="216"/>
      <c r="V5108" s="216"/>
      <c r="W5108" s="215"/>
    </row>
    <row r="5109" spans="2:23" ht="46.5" hidden="1" x14ac:dyDescent="0.35">
      <c r="B5109" s="115">
        <f t="shared" si="253"/>
        <v>308</v>
      </c>
      <c r="C5109" s="124" t="s">
        <v>1300</v>
      </c>
      <c r="D5109" s="249" t="s">
        <v>8337</v>
      </c>
      <c r="E5109" s="230">
        <v>0.41666666666666669</v>
      </c>
      <c r="F5109" s="231">
        <v>0.84375</v>
      </c>
      <c r="G5109" s="115">
        <v>1</v>
      </c>
      <c r="H5109" s="115"/>
      <c r="I5109" s="115"/>
      <c r="J5109" s="115">
        <v>0.3</v>
      </c>
      <c r="K5109" s="217">
        <v>45833</v>
      </c>
      <c r="L5109" s="217">
        <v>45833</v>
      </c>
      <c r="M5109" s="217">
        <v>45833</v>
      </c>
      <c r="N5109" s="115"/>
      <c r="O5109" s="115" t="s">
        <v>1664</v>
      </c>
      <c r="P5109" s="115">
        <f t="shared" si="254"/>
        <v>6</v>
      </c>
      <c r="Q5109" s="115">
        <f t="shared" si="255"/>
        <v>2025</v>
      </c>
      <c r="R5109" s="115"/>
      <c r="S5109" s="115" t="str">
        <f t="shared" si="256"/>
        <v>SP II TMT</v>
      </c>
      <c r="T5109" s="115" t="str">
        <f>IFERROR(VLOOKUP(S5109,[1]LOKASI!$B$4:$D$19,2,0),"-")</f>
        <v>-</v>
      </c>
      <c r="U5109" s="216"/>
      <c r="V5109" s="216"/>
      <c r="W5109" s="215"/>
    </row>
    <row r="5110" spans="2:23" ht="15.5" hidden="1" x14ac:dyDescent="0.35">
      <c r="B5110" s="115">
        <f t="shared" si="253"/>
        <v>309</v>
      </c>
      <c r="C5110" s="124" t="s">
        <v>2301</v>
      </c>
      <c r="D5110" s="250" t="s">
        <v>8338</v>
      </c>
      <c r="E5110" s="236"/>
      <c r="F5110" s="237"/>
      <c r="G5110" s="115">
        <v>1</v>
      </c>
      <c r="H5110" s="115"/>
      <c r="I5110" s="115">
        <v>1</v>
      </c>
      <c r="J5110" s="115"/>
      <c r="K5110" s="217">
        <v>45834</v>
      </c>
      <c r="L5110" s="217">
        <v>45834</v>
      </c>
      <c r="M5110" s="217">
        <v>45834</v>
      </c>
      <c r="N5110" s="115"/>
      <c r="O5110" s="115" t="s">
        <v>1535</v>
      </c>
      <c r="P5110" s="115">
        <f t="shared" si="254"/>
        <v>6</v>
      </c>
      <c r="Q5110" s="115">
        <f t="shared" si="255"/>
        <v>2025</v>
      </c>
      <c r="R5110" s="115"/>
      <c r="S5110" s="115" t="str">
        <f t="shared" si="256"/>
        <v>SP VI TLJ</v>
      </c>
      <c r="T5110" s="115" t="str">
        <f>IFERROR(VLOOKUP(S5110,[1]LOKASI!$B$4:$D$19,2,0),"-")</f>
        <v>-</v>
      </c>
      <c r="U5110" s="216"/>
      <c r="V5110" s="216"/>
      <c r="W5110" s="215"/>
    </row>
    <row r="5111" spans="2:23" ht="46.5" hidden="1" x14ac:dyDescent="0.35">
      <c r="B5111" s="115">
        <f t="shared" si="253"/>
        <v>310</v>
      </c>
      <c r="C5111" s="124" t="s">
        <v>2301</v>
      </c>
      <c r="D5111" s="249" t="s">
        <v>8339</v>
      </c>
      <c r="E5111" s="230">
        <v>0.54166666666666663</v>
      </c>
      <c r="F5111" s="231">
        <v>0.60416666666666663</v>
      </c>
      <c r="G5111" s="115">
        <v>1</v>
      </c>
      <c r="H5111" s="115"/>
      <c r="I5111" s="115">
        <v>1</v>
      </c>
      <c r="J5111" s="115"/>
      <c r="K5111" s="217">
        <v>45836</v>
      </c>
      <c r="L5111" s="217">
        <v>45836</v>
      </c>
      <c r="M5111" s="217">
        <v>45836</v>
      </c>
      <c r="N5111" s="115"/>
      <c r="O5111" s="115" t="s">
        <v>2644</v>
      </c>
      <c r="P5111" s="115">
        <f t="shared" si="254"/>
        <v>6</v>
      </c>
      <c r="Q5111" s="115">
        <f t="shared" si="255"/>
        <v>2025</v>
      </c>
      <c r="R5111" s="115"/>
      <c r="S5111" s="115" t="str">
        <f t="shared" si="256"/>
        <v>GNK-86</v>
      </c>
      <c r="T5111" s="115" t="str">
        <f>IFERROR(VLOOKUP(S5111,[1]LOKASI!$B$4:$D$19,2,0),"-")</f>
        <v>-</v>
      </c>
      <c r="U5111" s="216"/>
      <c r="V5111" s="216"/>
      <c r="W5111" s="215"/>
    </row>
    <row r="5112" spans="2:23" ht="31" hidden="1" x14ac:dyDescent="0.35">
      <c r="B5112" s="115">
        <f t="shared" si="253"/>
        <v>311</v>
      </c>
      <c r="C5112" s="124" t="s">
        <v>1755</v>
      </c>
      <c r="D5112" s="249" t="s">
        <v>8340</v>
      </c>
      <c r="E5112" s="230">
        <v>0.375</v>
      </c>
      <c r="F5112" s="231">
        <v>0.5</v>
      </c>
      <c r="G5112" s="115">
        <v>1</v>
      </c>
      <c r="H5112" s="115"/>
      <c r="I5112" s="115">
        <v>1</v>
      </c>
      <c r="J5112" s="115"/>
      <c r="K5112" s="217">
        <v>45836</v>
      </c>
      <c r="L5112" s="217">
        <v>45836</v>
      </c>
      <c r="M5112" s="217">
        <v>45836</v>
      </c>
      <c r="N5112" s="115"/>
      <c r="O5112" s="115" t="s">
        <v>1570</v>
      </c>
      <c r="P5112" s="115">
        <f t="shared" si="254"/>
        <v>6</v>
      </c>
      <c r="Q5112" s="115">
        <f t="shared" si="255"/>
        <v>2025</v>
      </c>
      <c r="R5112" s="115"/>
      <c r="S5112" s="115" t="str">
        <f t="shared" si="256"/>
        <v>TLJ</v>
      </c>
      <c r="T5112" s="115" t="str">
        <f>IFERROR(VLOOKUP(S5112,[1]LOKASI!$B$4:$D$19,2,0),"-")</f>
        <v>DISTRIK I</v>
      </c>
      <c r="U5112" s="216"/>
      <c r="V5112" s="216"/>
      <c r="W5112" s="215"/>
    </row>
    <row r="5113" spans="2:23" ht="31" hidden="1" x14ac:dyDescent="0.35">
      <c r="B5113" s="115">
        <f t="shared" si="253"/>
        <v>312</v>
      </c>
      <c r="C5113" s="124" t="s">
        <v>1755</v>
      </c>
      <c r="D5113" s="249" t="s">
        <v>8341</v>
      </c>
      <c r="E5113" s="230">
        <v>0.52083333333333337</v>
      </c>
      <c r="F5113" s="231">
        <v>0.60416666666666663</v>
      </c>
      <c r="G5113" s="115">
        <v>1</v>
      </c>
      <c r="H5113" s="115"/>
      <c r="I5113" s="115">
        <v>1</v>
      </c>
      <c r="J5113" s="115"/>
      <c r="K5113" s="217">
        <v>45836</v>
      </c>
      <c r="L5113" s="217">
        <v>45836</v>
      </c>
      <c r="M5113" s="217">
        <v>45836</v>
      </c>
      <c r="N5113" s="115"/>
      <c r="O5113" s="115" t="s">
        <v>1690</v>
      </c>
      <c r="P5113" s="115">
        <f t="shared" si="254"/>
        <v>6</v>
      </c>
      <c r="Q5113" s="115">
        <f t="shared" si="255"/>
        <v>2025</v>
      </c>
      <c r="R5113" s="115"/>
      <c r="S5113" s="115" t="str">
        <f t="shared" si="256"/>
        <v>TTB</v>
      </c>
      <c r="T5113" s="115" t="str">
        <f>IFERROR(VLOOKUP(S5113,[1]LOKASI!$B$4:$D$19,2,0),"-")</f>
        <v>DISTRIK II</v>
      </c>
      <c r="U5113" s="216"/>
      <c r="V5113" s="216"/>
      <c r="W5113" s="215"/>
    </row>
    <row r="5114" spans="2:23" ht="46.5" hidden="1" x14ac:dyDescent="0.35">
      <c r="B5114" s="115">
        <f t="shared" si="253"/>
        <v>313</v>
      </c>
      <c r="C5114" s="124" t="s">
        <v>1755</v>
      </c>
      <c r="D5114" s="249" t="s">
        <v>8342</v>
      </c>
      <c r="E5114" s="230">
        <v>0.4375</v>
      </c>
      <c r="F5114" s="231">
        <v>0.72916666666666663</v>
      </c>
      <c r="G5114" s="115">
        <v>1</v>
      </c>
      <c r="H5114" s="115"/>
      <c r="I5114" s="115"/>
      <c r="J5114" s="115">
        <v>12</v>
      </c>
      <c r="K5114" s="217">
        <v>45836</v>
      </c>
      <c r="L5114" s="217">
        <v>45836</v>
      </c>
      <c r="M5114" s="217">
        <v>45836</v>
      </c>
      <c r="N5114" s="115"/>
      <c r="O5114" s="115" t="s">
        <v>1356</v>
      </c>
      <c r="P5114" s="115">
        <f t="shared" si="254"/>
        <v>6</v>
      </c>
      <c r="Q5114" s="115">
        <f t="shared" si="255"/>
        <v>2025</v>
      </c>
      <c r="R5114" s="115"/>
      <c r="S5114" s="115" t="str">
        <f t="shared" si="256"/>
        <v>BRG</v>
      </c>
      <c r="T5114" s="115" t="str">
        <f>IFERROR(VLOOKUP(S5114,[1]LOKASI!$B$4:$D$19,2,0),"-")</f>
        <v>DISTRIK III</v>
      </c>
      <c r="U5114" s="216"/>
      <c r="V5114" s="216"/>
      <c r="W5114" s="215"/>
    </row>
    <row r="5115" spans="2:23" ht="31" hidden="1" x14ac:dyDescent="0.35">
      <c r="B5115" s="115">
        <f t="shared" si="253"/>
        <v>314</v>
      </c>
      <c r="C5115" s="124" t="s">
        <v>1300</v>
      </c>
      <c r="D5115" s="249" t="s">
        <v>8343</v>
      </c>
      <c r="E5115" s="230">
        <v>0.54166666666666663</v>
      </c>
      <c r="F5115" s="231">
        <v>0.66666666666666663</v>
      </c>
      <c r="G5115" s="115">
        <v>1</v>
      </c>
      <c r="H5115" s="115">
        <v>1</v>
      </c>
      <c r="I5115" s="115"/>
      <c r="J5115" s="115"/>
      <c r="K5115" s="217">
        <v>45837</v>
      </c>
      <c r="L5115" s="217">
        <v>45837</v>
      </c>
      <c r="M5115" s="217">
        <v>45837</v>
      </c>
      <c r="N5115" s="115"/>
      <c r="O5115" s="115" t="s">
        <v>1530</v>
      </c>
      <c r="P5115" s="115">
        <f t="shared" si="254"/>
        <v>6</v>
      </c>
      <c r="Q5115" s="115">
        <f t="shared" si="255"/>
        <v>2025</v>
      </c>
      <c r="R5115" s="115"/>
      <c r="S5115" s="115" t="str">
        <f t="shared" si="256"/>
        <v>PPP</v>
      </c>
      <c r="T5115" s="115" t="str">
        <f>IFERROR(VLOOKUP(S5115,[1]LOKASI!$B$4:$D$19,2,0),"-")</f>
        <v>-</v>
      </c>
      <c r="U5115" s="216"/>
      <c r="V5115" s="216"/>
      <c r="W5115" s="215"/>
    </row>
    <row r="5116" spans="2:23" ht="31" hidden="1" x14ac:dyDescent="0.35">
      <c r="B5116" s="115">
        <f t="shared" si="253"/>
        <v>315</v>
      </c>
      <c r="C5116" s="124" t="s">
        <v>1755</v>
      </c>
      <c r="D5116" s="249" t="s">
        <v>8344</v>
      </c>
      <c r="E5116" s="230">
        <v>0.5</v>
      </c>
      <c r="F5116" s="231">
        <v>0.72916666666666663</v>
      </c>
      <c r="G5116" s="115">
        <v>1</v>
      </c>
      <c r="H5116" s="115"/>
      <c r="I5116" s="115">
        <v>1</v>
      </c>
      <c r="J5116" s="115"/>
      <c r="K5116" s="217">
        <v>45837</v>
      </c>
      <c r="L5116" s="217">
        <v>45837</v>
      </c>
      <c r="M5116" s="217">
        <v>45837</v>
      </c>
      <c r="N5116" s="115"/>
      <c r="O5116" s="115" t="s">
        <v>682</v>
      </c>
      <c r="P5116" s="115">
        <f t="shared" si="254"/>
        <v>6</v>
      </c>
      <c r="Q5116" s="115">
        <f t="shared" si="255"/>
        <v>2025</v>
      </c>
      <c r="R5116" s="115"/>
      <c r="S5116" s="115" t="str">
        <f t="shared" si="256"/>
        <v>TLJ</v>
      </c>
      <c r="T5116" s="115" t="str">
        <f>IFERROR(VLOOKUP(S5116,[1]LOKASI!$B$4:$D$19,2,0),"-")</f>
        <v>DISTRIK I</v>
      </c>
      <c r="U5116" s="216"/>
      <c r="V5116" s="216"/>
      <c r="W5116" s="215"/>
    </row>
    <row r="5117" spans="2:23" ht="124" hidden="1" x14ac:dyDescent="0.35">
      <c r="B5117" s="115">
        <f t="shared" si="253"/>
        <v>316</v>
      </c>
      <c r="C5117" s="124" t="s">
        <v>1300</v>
      </c>
      <c r="D5117" s="138" t="s">
        <v>8345</v>
      </c>
      <c r="E5117" s="230">
        <v>0.5</v>
      </c>
      <c r="F5117" s="231">
        <v>0.95833333333333337</v>
      </c>
      <c r="G5117" s="115">
        <v>1</v>
      </c>
      <c r="H5117" s="115"/>
      <c r="I5117" s="115"/>
      <c r="J5117" s="115">
        <v>6</v>
      </c>
      <c r="K5117" s="217">
        <v>45838</v>
      </c>
      <c r="L5117" s="217">
        <v>45838</v>
      </c>
      <c r="M5117" s="217">
        <v>45838</v>
      </c>
      <c r="N5117" s="115"/>
      <c r="O5117" s="115" t="s">
        <v>1535</v>
      </c>
      <c r="P5117" s="115">
        <f t="shared" si="254"/>
        <v>6</v>
      </c>
      <c r="Q5117" s="115">
        <f t="shared" si="255"/>
        <v>2025</v>
      </c>
      <c r="R5117" s="115"/>
      <c r="S5117" s="115" t="str">
        <f t="shared" si="256"/>
        <v>SP VI TLJ</v>
      </c>
      <c r="T5117" s="115" t="str">
        <f>IFERROR(VLOOKUP(S5117,[1]LOKASI!$B$4:$D$19,2,0),"-")</f>
        <v>-</v>
      </c>
      <c r="U5117" s="216"/>
      <c r="V5117" s="216"/>
      <c r="W5117" s="215"/>
    </row>
    <row r="5118" spans="2:23" ht="31" hidden="1" x14ac:dyDescent="0.35">
      <c r="B5118" s="115">
        <f t="shared" si="253"/>
        <v>317</v>
      </c>
      <c r="C5118" s="115" t="s">
        <v>1755</v>
      </c>
      <c r="D5118" s="138" t="s">
        <v>8346</v>
      </c>
      <c r="E5118" s="251">
        <v>0.45833333333333331</v>
      </c>
      <c r="F5118" s="228" t="s">
        <v>8347</v>
      </c>
      <c r="G5118" s="115"/>
      <c r="H5118" s="115"/>
      <c r="I5118" s="115"/>
      <c r="J5118" s="115">
        <v>36</v>
      </c>
      <c r="K5118" s="120">
        <v>45839</v>
      </c>
      <c r="L5118" s="120">
        <v>45839</v>
      </c>
      <c r="M5118" s="120">
        <v>45840</v>
      </c>
      <c r="N5118" s="115"/>
      <c r="O5118" s="115" t="s">
        <v>682</v>
      </c>
      <c r="P5118" s="115">
        <f>MONTH(Table13[[#This Row],[Mulai Perbaikan]])</f>
        <v>7</v>
      </c>
      <c r="Q5118" s="115">
        <f>YEAR(Table13[[#This Row],[Mulai Perbaikan]])</f>
        <v>2025</v>
      </c>
      <c r="R5118" s="115"/>
      <c r="S5118" s="115" t="str">
        <f t="shared" si="256"/>
        <v>TLJ</v>
      </c>
      <c r="T5118" s="115" t="str">
        <f>IFERROR(VLOOKUP(S5118,[1]LOKASI!$B$4:$D$19,2,0),"-")</f>
        <v>DISTRIK I</v>
      </c>
      <c r="U5118" s="216"/>
      <c r="V5118" s="216"/>
      <c r="W5118" s="242"/>
    </row>
    <row r="5119" spans="2:23" ht="31" hidden="1" x14ac:dyDescent="0.35">
      <c r="B5119" s="115">
        <f t="shared" si="253"/>
        <v>318</v>
      </c>
      <c r="C5119" s="115" t="s">
        <v>1300</v>
      </c>
      <c r="D5119" s="138" t="s">
        <v>8348</v>
      </c>
      <c r="E5119" s="227" t="s">
        <v>8349</v>
      </c>
      <c r="F5119" s="228" t="s">
        <v>8350</v>
      </c>
      <c r="G5119" s="115">
        <v>1</v>
      </c>
      <c r="H5119" s="115"/>
      <c r="I5119" s="115">
        <v>1</v>
      </c>
      <c r="J5119" s="115"/>
      <c r="K5119" s="120">
        <v>45839</v>
      </c>
      <c r="L5119" s="120">
        <v>45839</v>
      </c>
      <c r="M5119" s="120">
        <v>45839</v>
      </c>
      <c r="N5119" s="115"/>
      <c r="O5119" s="115" t="s">
        <v>5306</v>
      </c>
      <c r="P5119" s="115">
        <f t="shared" ref="P5119:P5182" si="257">MONTH(M5119)</f>
        <v>7</v>
      </c>
      <c r="Q5119" s="115">
        <f t="shared" ref="Q5119:Q5182" si="258">YEAR(M5119)</f>
        <v>2025</v>
      </c>
      <c r="R5119" s="115"/>
      <c r="S5119" s="115" t="str">
        <f t="shared" si="256"/>
        <v>PMN</v>
      </c>
      <c r="T5119" s="115" t="str">
        <f>IFERROR(VLOOKUP(S5119,[1]LOKASI!$B$4:$D$19,2,0),"-")</f>
        <v>DISTRIK III</v>
      </c>
      <c r="U5119" s="216"/>
      <c r="V5119" s="216"/>
      <c r="W5119" s="242"/>
    </row>
    <row r="5120" spans="2:23" ht="31" hidden="1" x14ac:dyDescent="0.35">
      <c r="B5120" s="115">
        <f t="shared" si="253"/>
        <v>319</v>
      </c>
      <c r="C5120" s="115" t="s">
        <v>1755</v>
      </c>
      <c r="D5120" s="138" t="s">
        <v>8351</v>
      </c>
      <c r="E5120" s="227" t="s">
        <v>8352</v>
      </c>
      <c r="F5120" s="228" t="s">
        <v>8353</v>
      </c>
      <c r="G5120" s="115">
        <v>1</v>
      </c>
      <c r="H5120" s="115"/>
      <c r="I5120" s="115">
        <v>1</v>
      </c>
      <c r="J5120" s="115"/>
      <c r="K5120" s="120">
        <v>45840</v>
      </c>
      <c r="L5120" s="120">
        <v>45840</v>
      </c>
      <c r="M5120" s="120">
        <v>45840</v>
      </c>
      <c r="N5120" s="115"/>
      <c r="O5120" s="115" t="s">
        <v>1681</v>
      </c>
      <c r="P5120" s="115">
        <f t="shared" si="257"/>
        <v>7</v>
      </c>
      <c r="Q5120" s="115">
        <f t="shared" si="258"/>
        <v>2025</v>
      </c>
      <c r="R5120" s="115"/>
      <c r="S5120" s="115" t="str">
        <f t="shared" si="256"/>
        <v>TTB</v>
      </c>
      <c r="T5120" s="115" t="str">
        <f>IFERROR(VLOOKUP(S5120,[1]LOKASI!$B$4:$D$19,2,0),"-")</f>
        <v>DISTRIK II</v>
      </c>
      <c r="U5120" s="216"/>
      <c r="V5120" s="216"/>
      <c r="W5120" s="215"/>
    </row>
    <row r="5121" spans="2:23" ht="15.5" hidden="1" x14ac:dyDescent="0.35">
      <c r="B5121" s="115">
        <f t="shared" si="253"/>
        <v>320</v>
      </c>
      <c r="C5121" s="115" t="s">
        <v>1755</v>
      </c>
      <c r="D5121" s="138" t="s">
        <v>8354</v>
      </c>
      <c r="E5121" s="227" t="s">
        <v>8352</v>
      </c>
      <c r="F5121" s="228" t="s">
        <v>8353</v>
      </c>
      <c r="G5121" s="115">
        <v>1</v>
      </c>
      <c r="H5121" s="115">
        <v>1</v>
      </c>
      <c r="I5121" s="115"/>
      <c r="J5121" s="115"/>
      <c r="K5121" s="120">
        <v>45840</v>
      </c>
      <c r="L5121" s="120">
        <v>45840</v>
      </c>
      <c r="M5121" s="120">
        <v>45840</v>
      </c>
      <c r="N5121" s="115"/>
      <c r="O5121" s="115" t="s">
        <v>1670</v>
      </c>
      <c r="P5121" s="115">
        <f t="shared" si="257"/>
        <v>7</v>
      </c>
      <c r="Q5121" s="115">
        <f t="shared" si="258"/>
        <v>2025</v>
      </c>
      <c r="R5121" s="115"/>
      <c r="S5121" s="115" t="str">
        <f t="shared" si="256"/>
        <v>TMT</v>
      </c>
      <c r="T5121" s="115" t="str">
        <f>IFERROR(VLOOKUP(S5121,[1]LOKASI!$B$4:$D$19,2,0),"-")</f>
        <v>DISTRIK II</v>
      </c>
      <c r="U5121" s="216"/>
      <c r="V5121" s="216"/>
      <c r="W5121" s="215"/>
    </row>
    <row r="5122" spans="2:23" ht="15.5" hidden="1" x14ac:dyDescent="0.35">
      <c r="B5122" s="115">
        <f t="shared" ref="B5122:B5185" si="259">B5121+1</f>
        <v>321</v>
      </c>
      <c r="C5122" s="115" t="s">
        <v>1755</v>
      </c>
      <c r="D5122" s="138" t="s">
        <v>8355</v>
      </c>
      <c r="E5122" s="227" t="s">
        <v>8356</v>
      </c>
      <c r="F5122" s="228" t="s">
        <v>8357</v>
      </c>
      <c r="G5122" s="115">
        <v>1</v>
      </c>
      <c r="H5122" s="115"/>
      <c r="I5122" s="115">
        <v>1</v>
      </c>
      <c r="J5122" s="115"/>
      <c r="K5122" s="120">
        <v>45842</v>
      </c>
      <c r="L5122" s="120">
        <v>45842</v>
      </c>
      <c r="M5122" s="120">
        <v>45842</v>
      </c>
      <c r="N5122" s="115"/>
      <c r="O5122" s="115" t="s">
        <v>1370</v>
      </c>
      <c r="P5122" s="115">
        <f t="shared" si="257"/>
        <v>7</v>
      </c>
      <c r="Q5122" s="115">
        <f t="shared" si="258"/>
        <v>2025</v>
      </c>
      <c r="R5122" s="115"/>
      <c r="S5122" s="115" t="str">
        <f t="shared" si="256"/>
        <v>BRG</v>
      </c>
      <c r="T5122" s="115" t="str">
        <f>IFERROR(VLOOKUP(S5122,[1]LOKASI!$B$4:$D$19,2,0),"-")</f>
        <v>DISTRIK III</v>
      </c>
      <c r="U5122" s="216"/>
      <c r="V5122" s="216"/>
      <c r="W5122" s="215"/>
    </row>
    <row r="5123" spans="2:23" ht="31" hidden="1" x14ac:dyDescent="0.35">
      <c r="B5123" s="115">
        <f t="shared" si="259"/>
        <v>322</v>
      </c>
      <c r="C5123" s="115" t="s">
        <v>1755</v>
      </c>
      <c r="D5123" s="138" t="s">
        <v>8358</v>
      </c>
      <c r="E5123" s="227" t="s">
        <v>8356</v>
      </c>
      <c r="F5123" s="228" t="s">
        <v>8359</v>
      </c>
      <c r="G5123" s="115">
        <v>1</v>
      </c>
      <c r="H5123" s="115"/>
      <c r="I5123" s="115">
        <v>1</v>
      </c>
      <c r="J5123" s="115"/>
      <c r="K5123" s="120">
        <v>45844</v>
      </c>
      <c r="L5123" s="120">
        <v>45844</v>
      </c>
      <c r="M5123" s="120">
        <v>45844</v>
      </c>
      <c r="N5123" s="115"/>
      <c r="O5123" s="115" t="s">
        <v>1518</v>
      </c>
      <c r="P5123" s="115">
        <f t="shared" si="257"/>
        <v>7</v>
      </c>
      <c r="Q5123" s="115">
        <f t="shared" si="258"/>
        <v>2025</v>
      </c>
      <c r="R5123" s="115"/>
      <c r="S5123" s="115" t="str">
        <f t="shared" si="256"/>
        <v>PMB</v>
      </c>
      <c r="T5123" s="115" t="str">
        <f>IFERROR(VLOOKUP(S5123,[1]LOKASI!$B$4:$D$19,2,0),"-")</f>
        <v>DISTRIK I</v>
      </c>
      <c r="U5123" s="216"/>
      <c r="V5123" s="216"/>
      <c r="W5123" s="215"/>
    </row>
    <row r="5124" spans="2:23" ht="31" hidden="1" x14ac:dyDescent="0.35">
      <c r="B5124" s="115">
        <f t="shared" si="259"/>
        <v>323</v>
      </c>
      <c r="C5124" s="115" t="s">
        <v>3679</v>
      </c>
      <c r="D5124" s="138" t="s">
        <v>8360</v>
      </c>
      <c r="E5124" s="227" t="s">
        <v>8352</v>
      </c>
      <c r="F5124" s="228" t="s">
        <v>8347</v>
      </c>
      <c r="G5124" s="115">
        <v>1</v>
      </c>
      <c r="H5124" s="115">
        <v>1</v>
      </c>
      <c r="I5124" s="115"/>
      <c r="J5124" s="115"/>
      <c r="K5124" s="120">
        <v>45844</v>
      </c>
      <c r="L5124" s="120">
        <v>45844</v>
      </c>
      <c r="M5124" s="120">
        <v>45844</v>
      </c>
      <c r="N5124" s="115"/>
      <c r="O5124" s="115" t="s">
        <v>1547</v>
      </c>
      <c r="P5124" s="115">
        <f t="shared" si="257"/>
        <v>7</v>
      </c>
      <c r="Q5124" s="115">
        <f t="shared" si="258"/>
        <v>2025</v>
      </c>
      <c r="R5124" s="115"/>
      <c r="S5124" s="115" t="str">
        <f t="shared" si="256"/>
        <v xml:space="preserve">SP </v>
      </c>
      <c r="T5124" s="115" t="str">
        <f>IFERROR(VLOOKUP(S5124,[1]LOKASI!$B$4:$D$19,2,0),"-")</f>
        <v>-</v>
      </c>
      <c r="U5124" s="216"/>
      <c r="V5124" s="216"/>
      <c r="W5124" s="215"/>
    </row>
    <row r="5125" spans="2:23" ht="31" hidden="1" x14ac:dyDescent="0.35">
      <c r="B5125" s="115">
        <f t="shared" si="259"/>
        <v>324</v>
      </c>
      <c r="C5125" s="115" t="s">
        <v>2301</v>
      </c>
      <c r="D5125" s="138" t="s">
        <v>8361</v>
      </c>
      <c r="E5125" s="227" t="s">
        <v>8356</v>
      </c>
      <c r="F5125" s="228" t="s">
        <v>8362</v>
      </c>
      <c r="G5125" s="115">
        <v>1</v>
      </c>
      <c r="H5125" s="115"/>
      <c r="I5125" s="115">
        <v>1</v>
      </c>
      <c r="J5125" s="115"/>
      <c r="K5125" s="120">
        <v>45845</v>
      </c>
      <c r="L5125" s="120">
        <v>45845</v>
      </c>
      <c r="M5125" s="120">
        <v>45845</v>
      </c>
      <c r="N5125" s="115"/>
      <c r="O5125" s="115" t="s">
        <v>1560</v>
      </c>
      <c r="P5125" s="115">
        <f t="shared" si="257"/>
        <v>7</v>
      </c>
      <c r="Q5125" s="115">
        <f t="shared" si="258"/>
        <v>2025</v>
      </c>
      <c r="R5125" s="115"/>
      <c r="S5125" s="115" t="str">
        <f t="shared" si="256"/>
        <v>SP VII TLJ</v>
      </c>
      <c r="T5125" s="115" t="str">
        <f>IFERROR(VLOOKUP(S5125,[1]LOKASI!$B$4:$D$19,2,0),"-")</f>
        <v>-</v>
      </c>
      <c r="U5125" s="216"/>
      <c r="V5125" s="216"/>
      <c r="W5125" s="215"/>
    </row>
    <row r="5126" spans="2:23" ht="31" hidden="1" x14ac:dyDescent="0.35">
      <c r="B5126" s="115">
        <f t="shared" si="259"/>
        <v>325</v>
      </c>
      <c r="C5126" s="115" t="s">
        <v>1755</v>
      </c>
      <c r="D5126" s="138" t="s">
        <v>8363</v>
      </c>
      <c r="E5126" s="227" t="s">
        <v>8356</v>
      </c>
      <c r="F5126" s="228" t="s">
        <v>8350</v>
      </c>
      <c r="G5126" s="115">
        <v>1</v>
      </c>
      <c r="H5126" s="115"/>
      <c r="I5126" s="115">
        <v>1</v>
      </c>
      <c r="J5126" s="115"/>
      <c r="K5126" s="120">
        <v>45846</v>
      </c>
      <c r="L5126" s="120">
        <v>45846</v>
      </c>
      <c r="M5126" s="120">
        <v>45846</v>
      </c>
      <c r="N5126" s="115"/>
      <c r="O5126" s="115" t="s">
        <v>194</v>
      </c>
      <c r="P5126" s="115">
        <f t="shared" si="257"/>
        <v>7</v>
      </c>
      <c r="Q5126" s="115">
        <f t="shared" si="258"/>
        <v>2025</v>
      </c>
      <c r="R5126" s="115"/>
      <c r="S5126" s="115" t="str">
        <f t="shared" si="256"/>
        <v>TLJ</v>
      </c>
      <c r="T5126" s="115" t="str">
        <f>IFERROR(VLOOKUP(S5126,[1]LOKASI!$B$4:$D$19,2,0),"-")</f>
        <v>DISTRIK I</v>
      </c>
      <c r="U5126" s="216"/>
      <c r="V5126" s="216"/>
      <c r="W5126" s="215"/>
    </row>
    <row r="5127" spans="2:23" ht="31" hidden="1" x14ac:dyDescent="0.35">
      <c r="B5127" s="115">
        <f t="shared" si="259"/>
        <v>326</v>
      </c>
      <c r="C5127" s="115" t="s">
        <v>2301</v>
      </c>
      <c r="D5127" s="138" t="s">
        <v>8364</v>
      </c>
      <c r="E5127" s="227" t="s">
        <v>8365</v>
      </c>
      <c r="F5127" s="228" t="s">
        <v>8359</v>
      </c>
      <c r="G5127" s="115">
        <v>1</v>
      </c>
      <c r="H5127" s="115"/>
      <c r="I5127" s="115">
        <v>1</v>
      </c>
      <c r="J5127" s="115"/>
      <c r="K5127" s="120">
        <v>45846</v>
      </c>
      <c r="L5127" s="120">
        <v>45846</v>
      </c>
      <c r="M5127" s="120">
        <v>45846</v>
      </c>
      <c r="N5127" s="115"/>
      <c r="O5127" s="115" t="s">
        <v>8366</v>
      </c>
      <c r="P5127" s="115">
        <f t="shared" si="257"/>
        <v>7</v>
      </c>
      <c r="Q5127" s="115">
        <f t="shared" si="258"/>
        <v>2025</v>
      </c>
      <c r="R5127" s="115"/>
      <c r="S5127" s="115" t="str">
        <f t="shared" si="256"/>
        <v>SPG LBK</v>
      </c>
      <c r="T5127" s="115" t="str">
        <f>IFERROR(VLOOKUP(S5127,[1]LOKASI!$B$4:$D$19,2,0),"-")</f>
        <v>-</v>
      </c>
      <c r="U5127" s="216"/>
      <c r="V5127" s="216"/>
      <c r="W5127" s="215"/>
    </row>
    <row r="5128" spans="2:23" ht="31" hidden="1" x14ac:dyDescent="0.35">
      <c r="B5128" s="115">
        <f t="shared" si="259"/>
        <v>327</v>
      </c>
      <c r="C5128" s="115" t="s">
        <v>2301</v>
      </c>
      <c r="D5128" s="138" t="s">
        <v>8367</v>
      </c>
      <c r="E5128" s="227" t="s">
        <v>8368</v>
      </c>
      <c r="F5128" s="228" t="s">
        <v>8369</v>
      </c>
      <c r="G5128" s="115">
        <v>1</v>
      </c>
      <c r="H5128" s="115"/>
      <c r="I5128" s="115">
        <v>1</v>
      </c>
      <c r="J5128" s="115"/>
      <c r="K5128" s="120">
        <v>45846</v>
      </c>
      <c r="L5128" s="120">
        <v>45846</v>
      </c>
      <c r="M5128" s="120">
        <v>45846</v>
      </c>
      <c r="N5128" s="115"/>
      <c r="O5128" s="115" t="s">
        <v>1462</v>
      </c>
      <c r="P5128" s="115">
        <f t="shared" si="257"/>
        <v>7</v>
      </c>
      <c r="Q5128" s="115">
        <f t="shared" si="258"/>
        <v>2025</v>
      </c>
      <c r="R5128" s="115"/>
      <c r="S5128" s="115" t="str">
        <f t="shared" si="256"/>
        <v>LBK-04</v>
      </c>
      <c r="T5128" s="115" t="str">
        <f>IFERROR(VLOOKUP(S5128,[1]LOKASI!$B$4:$D$19,2,0),"-")</f>
        <v>-</v>
      </c>
      <c r="U5128" s="216"/>
      <c r="V5128" s="216"/>
      <c r="W5128" s="215"/>
    </row>
    <row r="5129" spans="2:23" ht="31" hidden="1" x14ac:dyDescent="0.35">
      <c r="B5129" s="115">
        <f t="shared" si="259"/>
        <v>328</v>
      </c>
      <c r="C5129" s="115" t="s">
        <v>1755</v>
      </c>
      <c r="D5129" s="138" t="s">
        <v>8370</v>
      </c>
      <c r="E5129" s="227" t="s">
        <v>8371</v>
      </c>
      <c r="F5129" s="228" t="s">
        <v>8372</v>
      </c>
      <c r="G5129" s="115">
        <v>1</v>
      </c>
      <c r="H5129" s="115"/>
      <c r="I5129" s="115"/>
      <c r="J5129" s="115">
        <v>30</v>
      </c>
      <c r="K5129" s="120">
        <v>45846</v>
      </c>
      <c r="L5129" s="120">
        <v>45846</v>
      </c>
      <c r="M5129" s="120">
        <v>45846</v>
      </c>
      <c r="N5129" s="115"/>
      <c r="O5129" s="115" t="s">
        <v>2247</v>
      </c>
      <c r="P5129" s="115">
        <f t="shared" si="257"/>
        <v>7</v>
      </c>
      <c r="Q5129" s="115">
        <f t="shared" si="258"/>
        <v>2025</v>
      </c>
      <c r="R5129" s="115"/>
      <c r="S5129" s="115" t="str">
        <f t="shared" si="256"/>
        <v>OGN</v>
      </c>
      <c r="T5129" s="115" t="str">
        <f>IFERROR(VLOOKUP(S5129,[1]LOKASI!$B$4:$D$19,2,0),"-")</f>
        <v>DISTRIK II</v>
      </c>
      <c r="U5129" s="216"/>
      <c r="V5129" s="216"/>
      <c r="W5129" s="215"/>
    </row>
    <row r="5130" spans="2:23" ht="15.5" hidden="1" x14ac:dyDescent="0.35">
      <c r="B5130" s="115">
        <f t="shared" si="259"/>
        <v>329</v>
      </c>
      <c r="C5130" s="115" t="s">
        <v>1755</v>
      </c>
      <c r="D5130" s="138" t="s">
        <v>8373</v>
      </c>
      <c r="E5130" s="227" t="s">
        <v>8371</v>
      </c>
      <c r="F5130" s="228" t="s">
        <v>8374</v>
      </c>
      <c r="G5130" s="115">
        <v>1</v>
      </c>
      <c r="H5130" s="115"/>
      <c r="I5130" s="115">
        <v>1</v>
      </c>
      <c r="J5130" s="115"/>
      <c r="K5130" s="120">
        <v>45846</v>
      </c>
      <c r="L5130" s="120">
        <v>45846</v>
      </c>
      <c r="M5130" s="120">
        <v>45846</v>
      </c>
      <c r="N5130" s="115"/>
      <c r="O5130" s="115" t="s">
        <v>2596</v>
      </c>
      <c r="P5130" s="115">
        <f t="shared" si="257"/>
        <v>7</v>
      </c>
      <c r="Q5130" s="115">
        <f t="shared" si="258"/>
        <v>2025</v>
      </c>
      <c r="R5130" s="115"/>
      <c r="S5130" s="115" t="str">
        <f t="shared" si="256"/>
        <v>PDW</v>
      </c>
      <c r="T5130" s="115" t="str">
        <f>IFERROR(VLOOKUP(S5130,[1]LOKASI!$B$4:$D$19,2,0),"-")</f>
        <v>-</v>
      </c>
      <c r="U5130" s="216"/>
      <c r="V5130" s="216"/>
      <c r="W5130" s="215"/>
    </row>
    <row r="5131" spans="2:23" ht="31" hidden="1" x14ac:dyDescent="0.35">
      <c r="B5131" s="115">
        <f t="shared" si="259"/>
        <v>330</v>
      </c>
      <c r="C5131" s="115" t="s">
        <v>2301</v>
      </c>
      <c r="D5131" s="138" t="s">
        <v>8375</v>
      </c>
      <c r="E5131" s="227" t="s">
        <v>8376</v>
      </c>
      <c r="F5131" s="228" t="s">
        <v>8377</v>
      </c>
      <c r="G5131" s="115">
        <v>1</v>
      </c>
      <c r="H5131" s="115">
        <v>1</v>
      </c>
      <c r="I5131" s="115"/>
      <c r="J5131" s="115"/>
      <c r="K5131" s="120">
        <v>45847</v>
      </c>
      <c r="L5131" s="120">
        <v>45847</v>
      </c>
      <c r="M5131" s="120">
        <v>45847</v>
      </c>
      <c r="N5131" s="115"/>
      <c r="O5131" s="115" t="s">
        <v>1316</v>
      </c>
      <c r="P5131" s="115">
        <f t="shared" si="257"/>
        <v>7</v>
      </c>
      <c r="Q5131" s="115">
        <f t="shared" si="258"/>
        <v>2025</v>
      </c>
      <c r="R5131" s="115"/>
      <c r="S5131" s="115" t="str">
        <f t="shared" si="256"/>
        <v>SP II GNK</v>
      </c>
      <c r="T5131" s="115" t="str">
        <f>IFERROR(VLOOKUP(S5131,[1]LOKASI!$B$4:$D$19,2,0),"-")</f>
        <v>-</v>
      </c>
      <c r="U5131" s="216"/>
      <c r="V5131" s="216"/>
      <c r="W5131" s="215"/>
    </row>
    <row r="5132" spans="2:23" ht="46.5" hidden="1" x14ac:dyDescent="0.35">
      <c r="B5132" s="115">
        <f t="shared" si="259"/>
        <v>331</v>
      </c>
      <c r="C5132" s="115" t="s">
        <v>1755</v>
      </c>
      <c r="D5132" s="138" t="s">
        <v>8378</v>
      </c>
      <c r="E5132" s="227" t="s">
        <v>8371</v>
      </c>
      <c r="F5132" s="228" t="s">
        <v>8379</v>
      </c>
      <c r="G5132" s="115">
        <v>1</v>
      </c>
      <c r="H5132" s="115"/>
      <c r="I5132" s="115"/>
      <c r="J5132" s="115">
        <v>108</v>
      </c>
      <c r="K5132" s="120">
        <v>45847</v>
      </c>
      <c r="L5132" s="120">
        <v>45847</v>
      </c>
      <c r="M5132" s="120">
        <v>45853</v>
      </c>
      <c r="N5132" s="115"/>
      <c r="O5132" s="115" t="s">
        <v>2247</v>
      </c>
      <c r="P5132" s="115">
        <f t="shared" si="257"/>
        <v>7</v>
      </c>
      <c r="Q5132" s="115">
        <f t="shared" si="258"/>
        <v>2025</v>
      </c>
      <c r="R5132" s="115"/>
      <c r="S5132" s="115" t="str">
        <f t="shared" si="256"/>
        <v>OGN</v>
      </c>
      <c r="T5132" s="115" t="str">
        <f>IFERROR(VLOOKUP(S5132,[1]LOKASI!$B$4:$D$19,2,0),"-")</f>
        <v>DISTRIK II</v>
      </c>
      <c r="U5132" s="216"/>
      <c r="V5132" s="216"/>
      <c r="W5132" s="215"/>
    </row>
    <row r="5133" spans="2:23" ht="31" hidden="1" x14ac:dyDescent="0.35">
      <c r="B5133" s="115">
        <f t="shared" si="259"/>
        <v>332</v>
      </c>
      <c r="C5133" s="115" t="s">
        <v>2301</v>
      </c>
      <c r="D5133" s="138" t="s">
        <v>8380</v>
      </c>
      <c r="E5133" s="227" t="s">
        <v>8304</v>
      </c>
      <c r="F5133" s="228" t="s">
        <v>8381</v>
      </c>
      <c r="G5133" s="115">
        <v>1</v>
      </c>
      <c r="H5133" s="115"/>
      <c r="I5133" s="115">
        <v>1</v>
      </c>
      <c r="J5133" s="115"/>
      <c r="K5133" s="120">
        <v>45847</v>
      </c>
      <c r="L5133" s="120">
        <v>45847</v>
      </c>
      <c r="M5133" s="120">
        <v>45847</v>
      </c>
      <c r="N5133" s="115"/>
      <c r="O5133" s="115" t="s">
        <v>1348</v>
      </c>
      <c r="P5133" s="115">
        <f t="shared" si="257"/>
        <v>7</v>
      </c>
      <c r="Q5133" s="115">
        <f t="shared" si="258"/>
        <v>2025</v>
      </c>
      <c r="R5133" s="115"/>
      <c r="S5133" s="115" t="str">
        <f t="shared" si="256"/>
        <v>SP BRG D</v>
      </c>
      <c r="T5133" s="115" t="str">
        <f>IFERROR(VLOOKUP(S5133,[1]LOKASI!$B$4:$D$19,2,0),"-")</f>
        <v>-</v>
      </c>
      <c r="U5133" s="216"/>
      <c r="V5133" s="216"/>
      <c r="W5133" s="215"/>
    </row>
    <row r="5134" spans="2:23" ht="31" hidden="1" x14ac:dyDescent="0.35">
      <c r="B5134" s="115">
        <f t="shared" si="259"/>
        <v>333</v>
      </c>
      <c r="C5134" s="115" t="s">
        <v>1755</v>
      </c>
      <c r="D5134" s="138" t="s">
        <v>8382</v>
      </c>
      <c r="E5134" s="227" t="s">
        <v>8383</v>
      </c>
      <c r="F5134" s="228" t="s">
        <v>8353</v>
      </c>
      <c r="G5134" s="115">
        <v>1</v>
      </c>
      <c r="H5134" s="115">
        <v>1</v>
      </c>
      <c r="I5134" s="115"/>
      <c r="J5134" s="115"/>
      <c r="K5134" s="120">
        <v>45848</v>
      </c>
      <c r="L5134" s="120">
        <v>45848</v>
      </c>
      <c r="M5134" s="120">
        <v>45848</v>
      </c>
      <c r="N5134" s="115"/>
      <c r="O5134" s="115" t="s">
        <v>1628</v>
      </c>
      <c r="P5134" s="115">
        <f t="shared" si="257"/>
        <v>7</v>
      </c>
      <c r="Q5134" s="115">
        <f t="shared" si="258"/>
        <v>2025</v>
      </c>
      <c r="R5134" s="115"/>
      <c r="S5134" s="115" t="str">
        <f t="shared" si="256"/>
        <v>TLJ</v>
      </c>
      <c r="T5134" s="115" t="str">
        <f>IFERROR(VLOOKUP(S5134,[1]LOKASI!$B$4:$D$19,2,0),"-")</f>
        <v>DISTRIK I</v>
      </c>
      <c r="U5134" s="216"/>
      <c r="V5134" s="216"/>
      <c r="W5134" s="215"/>
    </row>
    <row r="5135" spans="2:23" ht="31" hidden="1" x14ac:dyDescent="0.35">
      <c r="B5135" s="115">
        <f t="shared" si="259"/>
        <v>334</v>
      </c>
      <c r="C5135" s="115" t="s">
        <v>1755</v>
      </c>
      <c r="D5135" s="138" t="s">
        <v>8384</v>
      </c>
      <c r="E5135" s="227" t="s">
        <v>8304</v>
      </c>
      <c r="F5135" s="228" t="s">
        <v>8350</v>
      </c>
      <c r="G5135" s="115">
        <v>2</v>
      </c>
      <c r="H5135" s="115"/>
      <c r="I5135" s="115">
        <v>1</v>
      </c>
      <c r="J5135" s="115">
        <v>24</v>
      </c>
      <c r="K5135" s="120">
        <v>45848</v>
      </c>
      <c r="L5135" s="120">
        <v>45848</v>
      </c>
      <c r="M5135" s="120">
        <v>45848</v>
      </c>
      <c r="N5135" s="115"/>
      <c r="O5135" s="115" t="s">
        <v>1692</v>
      </c>
      <c r="P5135" s="115">
        <f t="shared" si="257"/>
        <v>7</v>
      </c>
      <c r="Q5135" s="115">
        <f t="shared" si="258"/>
        <v>2025</v>
      </c>
      <c r="R5135" s="115"/>
      <c r="S5135" s="115" t="str">
        <f t="shared" si="256"/>
        <v>TTB</v>
      </c>
      <c r="T5135" s="115" t="str">
        <f>IFERROR(VLOOKUP(S5135,[1]LOKASI!$B$4:$D$19,2,0),"-")</f>
        <v>DISTRIK II</v>
      </c>
      <c r="U5135" s="216"/>
      <c r="V5135" s="216"/>
      <c r="W5135" s="215"/>
    </row>
    <row r="5136" spans="2:23" ht="31" hidden="1" x14ac:dyDescent="0.35">
      <c r="B5136" s="115">
        <f t="shared" si="259"/>
        <v>335</v>
      </c>
      <c r="C5136" s="115" t="s">
        <v>1300</v>
      </c>
      <c r="D5136" s="138" t="s">
        <v>8385</v>
      </c>
      <c r="E5136" s="227" t="s">
        <v>8304</v>
      </c>
      <c r="F5136" s="228" t="s">
        <v>8386</v>
      </c>
      <c r="G5136" s="115">
        <v>1</v>
      </c>
      <c r="H5136" s="115">
        <v>1</v>
      </c>
      <c r="I5136" s="115"/>
      <c r="J5136" s="115"/>
      <c r="K5136" s="120">
        <v>45848</v>
      </c>
      <c r="L5136" s="120">
        <v>45848</v>
      </c>
      <c r="M5136" s="120">
        <v>45848</v>
      </c>
      <c r="N5136" s="115"/>
      <c r="O5136" s="115" t="s">
        <v>8291</v>
      </c>
      <c r="P5136" s="115">
        <f t="shared" si="257"/>
        <v>7</v>
      </c>
      <c r="Q5136" s="115">
        <f t="shared" si="258"/>
        <v>2025</v>
      </c>
      <c r="R5136" s="115"/>
      <c r="S5136" s="115" t="str">
        <f t="shared" si="256"/>
        <v>SP II TMT - SP</v>
      </c>
      <c r="T5136" s="115" t="str">
        <f>IFERROR(VLOOKUP(S5136,[1]LOKASI!$B$4:$D$19,2,0),"-")</f>
        <v>-</v>
      </c>
      <c r="U5136" s="216"/>
      <c r="V5136" s="216"/>
      <c r="W5136" s="215"/>
    </row>
    <row r="5137" spans="2:23" ht="31" hidden="1" x14ac:dyDescent="0.35">
      <c r="B5137" s="115">
        <f t="shared" si="259"/>
        <v>336</v>
      </c>
      <c r="C5137" s="115" t="s">
        <v>1300</v>
      </c>
      <c r="D5137" s="138" t="s">
        <v>8387</v>
      </c>
      <c r="E5137" s="227" t="s">
        <v>8388</v>
      </c>
      <c r="F5137" s="228" t="s">
        <v>8353</v>
      </c>
      <c r="G5137" s="115">
        <v>1</v>
      </c>
      <c r="H5137" s="115"/>
      <c r="I5137" s="115">
        <v>1</v>
      </c>
      <c r="J5137" s="115"/>
      <c r="K5137" s="120">
        <v>45848</v>
      </c>
      <c r="L5137" s="120">
        <v>45848</v>
      </c>
      <c r="M5137" s="120">
        <v>45848</v>
      </c>
      <c r="N5137" s="115"/>
      <c r="O5137" s="115" t="s">
        <v>5306</v>
      </c>
      <c r="P5137" s="115">
        <f t="shared" si="257"/>
        <v>7</v>
      </c>
      <c r="Q5137" s="115">
        <f t="shared" si="258"/>
        <v>2025</v>
      </c>
      <c r="R5137" s="115"/>
      <c r="S5137" s="115" t="str">
        <f t="shared" si="256"/>
        <v>PMN</v>
      </c>
      <c r="T5137" s="115" t="str">
        <f>IFERROR(VLOOKUP(S5137,[1]LOKASI!$B$4:$D$19,2,0),"-")</f>
        <v>DISTRIK III</v>
      </c>
      <c r="U5137" s="216"/>
      <c r="V5137" s="216"/>
      <c r="W5137" s="215"/>
    </row>
    <row r="5138" spans="2:23" ht="31" hidden="1" x14ac:dyDescent="0.35">
      <c r="B5138" s="115">
        <f t="shared" si="259"/>
        <v>337</v>
      </c>
      <c r="C5138" s="115" t="s">
        <v>1755</v>
      </c>
      <c r="D5138" s="138" t="s">
        <v>8389</v>
      </c>
      <c r="E5138" s="227" t="s">
        <v>8304</v>
      </c>
      <c r="F5138" s="228" t="s">
        <v>8350</v>
      </c>
      <c r="G5138" s="115">
        <v>1</v>
      </c>
      <c r="H5138" s="115"/>
      <c r="I5138" s="115"/>
      <c r="J5138" s="115">
        <v>12</v>
      </c>
      <c r="K5138" s="120">
        <v>45849</v>
      </c>
      <c r="L5138" s="120">
        <v>45849</v>
      </c>
      <c r="M5138" s="120">
        <v>45849</v>
      </c>
      <c r="N5138" s="115"/>
      <c r="O5138" s="115" t="s">
        <v>652</v>
      </c>
      <c r="P5138" s="115">
        <f t="shared" si="257"/>
        <v>7</v>
      </c>
      <c r="Q5138" s="115">
        <f t="shared" si="258"/>
        <v>2025</v>
      </c>
      <c r="R5138" s="115"/>
      <c r="S5138" s="115" t="str">
        <f t="shared" si="256"/>
        <v>TLJ</v>
      </c>
      <c r="T5138" s="115" t="str">
        <f>IFERROR(VLOOKUP(S5138,[1]LOKASI!$B$4:$D$19,2,0),"-")</f>
        <v>DISTRIK I</v>
      </c>
      <c r="U5138" s="216"/>
      <c r="V5138" s="216"/>
      <c r="W5138" s="215"/>
    </row>
    <row r="5139" spans="2:23" ht="31" hidden="1" x14ac:dyDescent="0.35">
      <c r="B5139" s="115">
        <f t="shared" si="259"/>
        <v>338</v>
      </c>
      <c r="C5139" s="115" t="s">
        <v>1755</v>
      </c>
      <c r="D5139" s="138" t="s">
        <v>8390</v>
      </c>
      <c r="E5139" s="227" t="s">
        <v>8391</v>
      </c>
      <c r="F5139" s="228" t="s">
        <v>8381</v>
      </c>
      <c r="G5139" s="115">
        <v>1</v>
      </c>
      <c r="H5139" s="115"/>
      <c r="I5139" s="115">
        <v>1</v>
      </c>
      <c r="J5139" s="115"/>
      <c r="K5139" s="120">
        <v>45850</v>
      </c>
      <c r="L5139" s="120">
        <v>45850</v>
      </c>
      <c r="M5139" s="120">
        <v>45850</v>
      </c>
      <c r="N5139" s="115"/>
      <c r="O5139" s="115" t="s">
        <v>1696</v>
      </c>
      <c r="P5139" s="115">
        <f t="shared" si="257"/>
        <v>7</v>
      </c>
      <c r="Q5139" s="115">
        <f t="shared" si="258"/>
        <v>2025</v>
      </c>
      <c r="R5139" s="115"/>
      <c r="S5139" s="115" t="str">
        <f t="shared" si="256"/>
        <v>TTB</v>
      </c>
      <c r="T5139" s="115" t="str">
        <f>IFERROR(VLOOKUP(S5139,[1]LOKASI!$B$4:$D$19,2,0),"-")</f>
        <v>DISTRIK II</v>
      </c>
      <c r="U5139" s="216"/>
      <c r="V5139" s="216"/>
      <c r="W5139" s="215"/>
    </row>
    <row r="5140" spans="2:23" ht="15.5" hidden="1" x14ac:dyDescent="0.35">
      <c r="B5140" s="115">
        <f t="shared" si="259"/>
        <v>339</v>
      </c>
      <c r="C5140" s="115" t="s">
        <v>1755</v>
      </c>
      <c r="D5140" s="138" t="s">
        <v>8392</v>
      </c>
      <c r="E5140" s="227" t="s">
        <v>8393</v>
      </c>
      <c r="F5140" s="228" t="s">
        <v>8394</v>
      </c>
      <c r="G5140" s="115">
        <v>1</v>
      </c>
      <c r="H5140" s="115"/>
      <c r="I5140" s="115">
        <v>1</v>
      </c>
      <c r="J5140" s="115"/>
      <c r="K5140" s="120">
        <v>45850</v>
      </c>
      <c r="L5140" s="120">
        <v>45850</v>
      </c>
      <c r="M5140" s="120">
        <v>45850</v>
      </c>
      <c r="N5140" s="115"/>
      <c r="O5140" s="115" t="s">
        <v>4344</v>
      </c>
      <c r="P5140" s="115">
        <f t="shared" si="257"/>
        <v>7</v>
      </c>
      <c r="Q5140" s="115">
        <f t="shared" si="258"/>
        <v>2025</v>
      </c>
      <c r="R5140" s="115"/>
      <c r="S5140" s="115" t="str">
        <f t="shared" si="256"/>
        <v>PMT</v>
      </c>
      <c r="T5140" s="115" t="str">
        <f>IFERROR(VLOOKUP(S5140,[1]LOKASI!$B$4:$D$19,2,0),"-")</f>
        <v>-</v>
      </c>
      <c r="U5140" s="216"/>
      <c r="V5140" s="216"/>
      <c r="W5140" s="215"/>
    </row>
    <row r="5141" spans="2:23" ht="15.5" hidden="1" x14ac:dyDescent="0.35">
      <c r="B5141" s="115">
        <f t="shared" si="259"/>
        <v>340</v>
      </c>
      <c r="C5141" s="115" t="s">
        <v>2301</v>
      </c>
      <c r="D5141" s="138" t="s">
        <v>8395</v>
      </c>
      <c r="E5141" s="227" t="s">
        <v>8396</v>
      </c>
      <c r="F5141" s="228" t="s">
        <v>8350</v>
      </c>
      <c r="G5141" s="115">
        <v>1</v>
      </c>
      <c r="H5141" s="115"/>
      <c r="I5141" s="115">
        <v>1</v>
      </c>
      <c r="J5141" s="115"/>
      <c r="K5141" s="120">
        <v>45850</v>
      </c>
      <c r="L5141" s="120">
        <v>45850</v>
      </c>
      <c r="M5141" s="120">
        <v>45850</v>
      </c>
      <c r="N5141" s="115"/>
      <c r="O5141" s="115" t="s">
        <v>1459</v>
      </c>
      <c r="P5141" s="115">
        <f t="shared" si="257"/>
        <v>7</v>
      </c>
      <c r="Q5141" s="115">
        <f t="shared" si="258"/>
        <v>2025</v>
      </c>
      <c r="R5141" s="115"/>
      <c r="S5141" s="115" t="str">
        <f t="shared" si="256"/>
        <v>KRD-01</v>
      </c>
      <c r="T5141" s="115" t="str">
        <f>IFERROR(VLOOKUP(S5141,[1]LOKASI!$B$4:$D$19,2,0),"-")</f>
        <v>-</v>
      </c>
      <c r="U5141" s="216"/>
      <c r="V5141" s="216"/>
      <c r="W5141" s="215"/>
    </row>
    <row r="5142" spans="2:23" ht="31" hidden="1" x14ac:dyDescent="0.35">
      <c r="B5142" s="115">
        <f t="shared" si="259"/>
        <v>341</v>
      </c>
      <c r="C5142" s="115" t="s">
        <v>1755</v>
      </c>
      <c r="D5142" s="138" t="s">
        <v>8397</v>
      </c>
      <c r="E5142" s="227" t="s">
        <v>8352</v>
      </c>
      <c r="F5142" s="228" t="s">
        <v>8379</v>
      </c>
      <c r="G5142" s="115">
        <v>1</v>
      </c>
      <c r="H5142" s="115"/>
      <c r="I5142" s="115">
        <v>1</v>
      </c>
      <c r="J5142" s="115"/>
      <c r="K5142" s="120">
        <v>45852</v>
      </c>
      <c r="L5142" s="120">
        <v>45852</v>
      </c>
      <c r="M5142" s="120">
        <v>45852</v>
      </c>
      <c r="N5142" s="115"/>
      <c r="O5142" s="115" t="s">
        <v>1681</v>
      </c>
      <c r="P5142" s="115">
        <f t="shared" si="257"/>
        <v>7</v>
      </c>
      <c r="Q5142" s="115">
        <f t="shared" si="258"/>
        <v>2025</v>
      </c>
      <c r="R5142" s="115"/>
      <c r="S5142" s="115" t="str">
        <f t="shared" si="256"/>
        <v>TTB</v>
      </c>
      <c r="T5142" s="115" t="str">
        <f>IFERROR(VLOOKUP(S5142,[1]LOKASI!$B$4:$D$19,2,0),"-")</f>
        <v>DISTRIK II</v>
      </c>
      <c r="U5142" s="216"/>
      <c r="V5142" s="216"/>
      <c r="W5142" s="215"/>
    </row>
    <row r="5143" spans="2:23" ht="15.5" hidden="1" x14ac:dyDescent="0.35">
      <c r="B5143" s="115">
        <f t="shared" si="259"/>
        <v>342</v>
      </c>
      <c r="C5143" s="115" t="s">
        <v>1755</v>
      </c>
      <c r="D5143" s="138" t="s">
        <v>8398</v>
      </c>
      <c r="E5143" s="227" t="s">
        <v>8391</v>
      </c>
      <c r="F5143" s="228" t="s">
        <v>8381</v>
      </c>
      <c r="G5143" s="115">
        <v>1</v>
      </c>
      <c r="H5143" s="115"/>
      <c r="I5143" s="115">
        <v>1</v>
      </c>
      <c r="J5143" s="115"/>
      <c r="K5143" s="120">
        <v>45852</v>
      </c>
      <c r="L5143" s="120">
        <v>45852</v>
      </c>
      <c r="M5143" s="120">
        <v>45852</v>
      </c>
      <c r="N5143" s="115"/>
      <c r="O5143" s="115" t="s">
        <v>1459</v>
      </c>
      <c r="P5143" s="115">
        <f t="shared" si="257"/>
        <v>7</v>
      </c>
      <c r="Q5143" s="115">
        <f t="shared" si="258"/>
        <v>2025</v>
      </c>
      <c r="R5143" s="115"/>
      <c r="S5143" s="115" t="str">
        <f t="shared" si="256"/>
        <v>KRD</v>
      </c>
      <c r="T5143" s="115" t="str">
        <f>IFERROR(VLOOKUP(S5143,[1]LOKASI!$B$4:$D$19,2,0),"-")</f>
        <v>-</v>
      </c>
      <c r="U5143" s="216"/>
      <c r="V5143" s="216"/>
      <c r="W5143" s="215"/>
    </row>
    <row r="5144" spans="2:23" ht="31" hidden="1" x14ac:dyDescent="0.35">
      <c r="B5144" s="115">
        <f t="shared" si="259"/>
        <v>343</v>
      </c>
      <c r="C5144" s="115" t="s">
        <v>2301</v>
      </c>
      <c r="D5144" s="138" t="s">
        <v>8399</v>
      </c>
      <c r="E5144" s="227" t="s">
        <v>8400</v>
      </c>
      <c r="F5144" s="228" t="s">
        <v>8369</v>
      </c>
      <c r="G5144" s="115">
        <v>1</v>
      </c>
      <c r="H5144" s="115">
        <v>1</v>
      </c>
      <c r="I5144" s="115"/>
      <c r="J5144" s="115"/>
      <c r="K5144" s="120">
        <v>45853</v>
      </c>
      <c r="L5144" s="120">
        <v>45853</v>
      </c>
      <c r="M5144" s="120">
        <v>45853</v>
      </c>
      <c r="N5144" s="115"/>
      <c r="O5144" s="115" t="s">
        <v>7049</v>
      </c>
      <c r="P5144" s="115">
        <f t="shared" si="257"/>
        <v>7</v>
      </c>
      <c r="Q5144" s="115">
        <f t="shared" si="258"/>
        <v>2025</v>
      </c>
      <c r="R5144" s="115"/>
      <c r="S5144" s="115" t="str">
        <f t="shared" si="256"/>
        <v>SP I PDW</v>
      </c>
      <c r="T5144" s="115" t="str">
        <f>IFERROR(VLOOKUP(S5144,[1]LOKASI!$B$4:$D$19,2,0),"-")</f>
        <v>-</v>
      </c>
      <c r="U5144" s="216"/>
      <c r="V5144" s="216"/>
      <c r="W5144" s="215"/>
    </row>
    <row r="5145" spans="2:23" ht="15.5" hidden="1" x14ac:dyDescent="0.35">
      <c r="B5145" s="115">
        <f t="shared" si="259"/>
        <v>344</v>
      </c>
      <c r="C5145" s="115" t="s">
        <v>2301</v>
      </c>
      <c r="D5145" s="138" t="s">
        <v>8401</v>
      </c>
      <c r="E5145" s="227" t="s">
        <v>8356</v>
      </c>
      <c r="F5145" s="228" t="s">
        <v>8353</v>
      </c>
      <c r="G5145" s="115">
        <v>1</v>
      </c>
      <c r="H5145" s="115"/>
      <c r="I5145" s="115"/>
      <c r="J5145" s="115">
        <v>3</v>
      </c>
      <c r="K5145" s="120">
        <v>45854</v>
      </c>
      <c r="L5145" s="120">
        <v>45854</v>
      </c>
      <c r="M5145" s="120">
        <v>45854</v>
      </c>
      <c r="N5145" s="115"/>
      <c r="O5145" s="115" t="s">
        <v>1148</v>
      </c>
      <c r="P5145" s="115">
        <f t="shared" si="257"/>
        <v>7</v>
      </c>
      <c r="Q5145" s="115">
        <f t="shared" si="258"/>
        <v>2025</v>
      </c>
      <c r="R5145" s="115"/>
      <c r="S5145" s="115" t="str">
        <f t="shared" si="256"/>
        <v>TLJ-061</v>
      </c>
      <c r="T5145" s="115" t="str">
        <f>IFERROR(VLOOKUP(S5145,[1]LOKASI!$B$4:$D$19,2,0),"-")</f>
        <v>-</v>
      </c>
      <c r="U5145" s="216"/>
      <c r="V5145" s="216"/>
      <c r="W5145" s="215"/>
    </row>
    <row r="5146" spans="2:23" ht="31" hidden="1" x14ac:dyDescent="0.35">
      <c r="B5146" s="115">
        <f t="shared" si="259"/>
        <v>345</v>
      </c>
      <c r="C5146" s="115" t="s">
        <v>2301</v>
      </c>
      <c r="D5146" s="138" t="s">
        <v>8402</v>
      </c>
      <c r="E5146" s="227" t="s">
        <v>8349</v>
      </c>
      <c r="F5146" s="228" t="s">
        <v>8357</v>
      </c>
      <c r="G5146" s="115">
        <v>1</v>
      </c>
      <c r="H5146" s="115"/>
      <c r="I5146" s="115">
        <v>1</v>
      </c>
      <c r="J5146" s="115"/>
      <c r="K5146" s="120">
        <v>45856</v>
      </c>
      <c r="L5146" s="120">
        <v>45856</v>
      </c>
      <c r="M5146" s="120">
        <v>45856</v>
      </c>
      <c r="N5146" s="115"/>
      <c r="O5146" s="115" t="s">
        <v>1307</v>
      </c>
      <c r="P5146" s="115">
        <f t="shared" si="257"/>
        <v>7</v>
      </c>
      <c r="Q5146" s="115">
        <f t="shared" si="258"/>
        <v>2025</v>
      </c>
      <c r="R5146" s="115"/>
      <c r="S5146" s="115" t="str">
        <f t="shared" si="256"/>
        <v>SP OGAN</v>
      </c>
      <c r="T5146" s="115" t="str">
        <f>IFERROR(VLOOKUP(S5146,[1]LOKASI!$B$4:$D$19,2,0),"-")</f>
        <v>-</v>
      </c>
      <c r="U5146" s="216"/>
      <c r="V5146" s="216"/>
      <c r="W5146" s="215"/>
    </row>
    <row r="5147" spans="2:23" ht="31" hidden="1" x14ac:dyDescent="0.35">
      <c r="B5147" s="115">
        <f t="shared" si="259"/>
        <v>346</v>
      </c>
      <c r="C5147" s="115" t="s">
        <v>1755</v>
      </c>
      <c r="D5147" s="138" t="s">
        <v>8403</v>
      </c>
      <c r="E5147" s="252">
        <v>0.54166666666666663</v>
      </c>
      <c r="F5147" s="253">
        <v>0.66666666666666663</v>
      </c>
      <c r="G5147" s="115">
        <v>1</v>
      </c>
      <c r="H5147" s="115"/>
      <c r="I5147" s="115"/>
      <c r="J5147" s="115">
        <v>7</v>
      </c>
      <c r="K5147" s="120">
        <v>45857</v>
      </c>
      <c r="L5147" s="120">
        <v>45857</v>
      </c>
      <c r="M5147" s="120">
        <v>45857</v>
      </c>
      <c r="N5147" s="115"/>
      <c r="O5147" s="115" t="s">
        <v>1431</v>
      </c>
      <c r="P5147" s="115">
        <f t="shared" si="257"/>
        <v>7</v>
      </c>
      <c r="Q5147" s="115">
        <f t="shared" si="258"/>
        <v>2025</v>
      </c>
      <c r="R5147" s="115"/>
      <c r="S5147" s="115" t="str">
        <f t="shared" si="256"/>
        <v>GNK</v>
      </c>
      <c r="T5147" s="115" t="str">
        <f>IFERROR(VLOOKUP(S5147,[1]LOKASI!$B$4:$D$19,2,0),"-")</f>
        <v>DISTRIK I</v>
      </c>
      <c r="U5147" s="216"/>
      <c r="V5147" s="216"/>
      <c r="W5147" s="215"/>
    </row>
    <row r="5148" spans="2:23" ht="31" hidden="1" x14ac:dyDescent="0.35">
      <c r="B5148" s="115">
        <f t="shared" si="259"/>
        <v>347</v>
      </c>
      <c r="C5148" s="115" t="s">
        <v>1755</v>
      </c>
      <c r="D5148" s="138" t="s">
        <v>8404</v>
      </c>
      <c r="E5148" s="227" t="s">
        <v>8405</v>
      </c>
      <c r="F5148" s="228" t="s">
        <v>8406</v>
      </c>
      <c r="G5148" s="115">
        <v>1</v>
      </c>
      <c r="H5148" s="115">
        <v>1</v>
      </c>
      <c r="I5148" s="115"/>
      <c r="J5148" s="115"/>
      <c r="K5148" s="120">
        <v>45858</v>
      </c>
      <c r="L5148" s="120">
        <v>45858</v>
      </c>
      <c r="M5148" s="120">
        <v>45858</v>
      </c>
      <c r="N5148" s="115"/>
      <c r="O5148" s="115" t="s">
        <v>1459</v>
      </c>
      <c r="P5148" s="115">
        <f t="shared" si="257"/>
        <v>7</v>
      </c>
      <c r="Q5148" s="115">
        <f t="shared" si="258"/>
        <v>2025</v>
      </c>
      <c r="R5148" s="115"/>
      <c r="S5148" s="115" t="str">
        <f t="shared" si="256"/>
        <v>KRD</v>
      </c>
      <c r="T5148" s="115" t="str">
        <f>IFERROR(VLOOKUP(S5148,[1]LOKASI!$B$4:$D$19,2,0),"-")</f>
        <v>-</v>
      </c>
      <c r="U5148" s="216"/>
      <c r="V5148" s="216"/>
      <c r="W5148" s="215"/>
    </row>
    <row r="5149" spans="2:23" ht="31" hidden="1" x14ac:dyDescent="0.35">
      <c r="B5149" s="115">
        <f t="shared" si="259"/>
        <v>348</v>
      </c>
      <c r="C5149" s="115" t="s">
        <v>1755</v>
      </c>
      <c r="D5149" s="138" t="s">
        <v>8407</v>
      </c>
      <c r="E5149" s="227" t="s">
        <v>8368</v>
      </c>
      <c r="F5149" s="228" t="s">
        <v>8350</v>
      </c>
      <c r="G5149" s="115"/>
      <c r="H5149" s="115"/>
      <c r="I5149" s="115"/>
      <c r="J5149" s="115">
        <v>12</v>
      </c>
      <c r="K5149" s="120">
        <v>45860</v>
      </c>
      <c r="L5149" s="120">
        <v>45860</v>
      </c>
      <c r="M5149" s="120">
        <v>45860</v>
      </c>
      <c r="N5149" s="115"/>
      <c r="O5149" s="115" t="s">
        <v>7077</v>
      </c>
      <c r="P5149" s="115">
        <f t="shared" si="257"/>
        <v>7</v>
      </c>
      <c r="Q5149" s="115">
        <f t="shared" si="258"/>
        <v>2025</v>
      </c>
      <c r="R5149" s="115"/>
      <c r="S5149" s="115" t="str">
        <f t="shared" si="256"/>
        <v>KAG</v>
      </c>
      <c r="T5149" s="115" t="str">
        <f>IFERROR(VLOOKUP(S5149,[1]LOKASI!$B$4:$D$19,2,0),"-")</f>
        <v>DISTRIK III</v>
      </c>
      <c r="U5149" s="216"/>
      <c r="V5149" s="216"/>
      <c r="W5149" s="215"/>
    </row>
    <row r="5150" spans="2:23" ht="31" hidden="1" x14ac:dyDescent="0.35">
      <c r="B5150" s="115">
        <f t="shared" si="259"/>
        <v>349</v>
      </c>
      <c r="C5150" s="115" t="s">
        <v>1755</v>
      </c>
      <c r="D5150" s="138" t="s">
        <v>8408</v>
      </c>
      <c r="E5150" s="227" t="s">
        <v>8356</v>
      </c>
      <c r="F5150" s="228" t="s">
        <v>8350</v>
      </c>
      <c r="G5150" s="115">
        <v>1</v>
      </c>
      <c r="H5150" s="115"/>
      <c r="I5150" s="115"/>
      <c r="J5150" s="115">
        <v>12</v>
      </c>
      <c r="K5150" s="120">
        <v>45861</v>
      </c>
      <c r="L5150" s="120">
        <v>45861</v>
      </c>
      <c r="M5150" s="120">
        <v>45861</v>
      </c>
      <c r="N5150" s="115"/>
      <c r="O5150" s="115" t="s">
        <v>202</v>
      </c>
      <c r="P5150" s="115">
        <f t="shared" si="257"/>
        <v>7</v>
      </c>
      <c r="Q5150" s="115">
        <f t="shared" si="258"/>
        <v>2025</v>
      </c>
      <c r="R5150" s="115"/>
      <c r="S5150" s="115" t="str">
        <f t="shared" si="256"/>
        <v>TLJ</v>
      </c>
      <c r="T5150" s="115" t="str">
        <f>IFERROR(VLOOKUP(S5150,[1]LOKASI!$B$4:$D$19,2,0),"-")</f>
        <v>DISTRIK I</v>
      </c>
      <c r="U5150" s="216"/>
      <c r="V5150" s="216"/>
      <c r="W5150" s="215"/>
    </row>
    <row r="5151" spans="2:23" ht="31" hidden="1" x14ac:dyDescent="0.35">
      <c r="B5151" s="115">
        <f t="shared" si="259"/>
        <v>350</v>
      </c>
      <c r="C5151" s="115" t="s">
        <v>3679</v>
      </c>
      <c r="D5151" s="138" t="s">
        <v>8409</v>
      </c>
      <c r="E5151" s="227" t="s">
        <v>8356</v>
      </c>
      <c r="F5151" s="228" t="s">
        <v>8410</v>
      </c>
      <c r="G5151" s="115">
        <v>1</v>
      </c>
      <c r="H5151" s="115"/>
      <c r="I5151" s="115">
        <v>1</v>
      </c>
      <c r="J5151" s="115"/>
      <c r="K5151" s="120">
        <v>45861</v>
      </c>
      <c r="L5151" s="120">
        <v>45861</v>
      </c>
      <c r="M5151" s="120">
        <v>45861</v>
      </c>
      <c r="N5151" s="115"/>
      <c r="O5151" s="115" t="s">
        <v>7562</v>
      </c>
      <c r="P5151" s="115">
        <f t="shared" si="257"/>
        <v>7</v>
      </c>
      <c r="Q5151" s="115">
        <f t="shared" si="258"/>
        <v>2025</v>
      </c>
      <c r="R5151" s="115"/>
      <c r="S5151" s="115" t="str">
        <f t="shared" si="256"/>
        <v>TMT</v>
      </c>
      <c r="T5151" s="115" t="str">
        <f>IFERROR(VLOOKUP(S5151,[1]LOKASI!$B$4:$D$19,2,0),"-")</f>
        <v>DISTRIK II</v>
      </c>
      <c r="U5151" s="216"/>
      <c r="V5151" s="216"/>
      <c r="W5151" s="215"/>
    </row>
    <row r="5152" spans="2:23" ht="31" hidden="1" x14ac:dyDescent="0.35">
      <c r="B5152" s="115">
        <f t="shared" si="259"/>
        <v>351</v>
      </c>
      <c r="C5152" s="115" t="s">
        <v>3679</v>
      </c>
      <c r="D5152" s="138" t="s">
        <v>8411</v>
      </c>
      <c r="E5152" s="227" t="s">
        <v>8412</v>
      </c>
      <c r="F5152" s="228" t="s">
        <v>8350</v>
      </c>
      <c r="G5152" s="115">
        <v>1</v>
      </c>
      <c r="H5152" s="115">
        <v>1</v>
      </c>
      <c r="I5152" s="115"/>
      <c r="J5152" s="115"/>
      <c r="K5152" s="120">
        <v>45861</v>
      </c>
      <c r="L5152" s="120">
        <v>45861</v>
      </c>
      <c r="M5152" s="120">
        <v>45861</v>
      </c>
      <c r="N5152" s="115"/>
      <c r="O5152" s="115" t="s">
        <v>1661</v>
      </c>
      <c r="P5152" s="115">
        <f t="shared" si="257"/>
        <v>7</v>
      </c>
      <c r="Q5152" s="115">
        <f t="shared" si="258"/>
        <v>2025</v>
      </c>
      <c r="R5152" s="115"/>
      <c r="S5152" s="115" t="str">
        <f t="shared" si="256"/>
        <v>TMT</v>
      </c>
      <c r="T5152" s="115" t="str">
        <f>IFERROR(VLOOKUP(S5152,[1]LOKASI!$B$4:$D$19,2,0),"-")</f>
        <v>DISTRIK II</v>
      </c>
      <c r="U5152" s="216"/>
      <c r="V5152" s="216"/>
      <c r="W5152" s="215"/>
    </row>
    <row r="5153" spans="2:23" ht="31" hidden="1" x14ac:dyDescent="0.35">
      <c r="B5153" s="115">
        <f t="shared" si="259"/>
        <v>352</v>
      </c>
      <c r="C5153" s="115" t="s">
        <v>2301</v>
      </c>
      <c r="D5153" s="138" t="s">
        <v>8413</v>
      </c>
      <c r="E5153" s="227" t="s">
        <v>8304</v>
      </c>
      <c r="F5153" s="228" t="s">
        <v>8357</v>
      </c>
      <c r="G5153" s="115">
        <v>1</v>
      </c>
      <c r="H5153" s="115"/>
      <c r="I5153" s="115">
        <v>1</v>
      </c>
      <c r="J5153" s="115"/>
      <c r="K5153" s="120">
        <v>45862</v>
      </c>
      <c r="L5153" s="120">
        <v>45862</v>
      </c>
      <c r="M5153" s="120">
        <v>45862</v>
      </c>
      <c r="N5153" s="115"/>
      <c r="O5153" s="115" t="s">
        <v>1316</v>
      </c>
      <c r="P5153" s="115">
        <f t="shared" si="257"/>
        <v>7</v>
      </c>
      <c r="Q5153" s="115">
        <f t="shared" si="258"/>
        <v>2025</v>
      </c>
      <c r="R5153" s="115"/>
      <c r="S5153" s="115" t="str">
        <f t="shared" si="256"/>
        <v>SP II GNK</v>
      </c>
      <c r="T5153" s="115" t="str">
        <f>IFERROR(VLOOKUP(S5153,[1]LOKASI!$B$4:$D$19,2,0),"-")</f>
        <v>-</v>
      </c>
      <c r="U5153" s="216"/>
      <c r="V5153" s="216"/>
      <c r="W5153" s="215"/>
    </row>
    <row r="5154" spans="2:23" ht="31" hidden="1" x14ac:dyDescent="0.35">
      <c r="B5154" s="115">
        <f t="shared" si="259"/>
        <v>353</v>
      </c>
      <c r="C5154" s="115" t="s">
        <v>3679</v>
      </c>
      <c r="D5154" s="138" t="s">
        <v>8414</v>
      </c>
      <c r="E5154" s="227" t="s">
        <v>8304</v>
      </c>
      <c r="F5154" s="228" t="s">
        <v>8386</v>
      </c>
      <c r="G5154" s="115">
        <v>1</v>
      </c>
      <c r="H5154" s="115"/>
      <c r="I5154" s="115"/>
      <c r="J5154" s="115">
        <v>12</v>
      </c>
      <c r="K5154" s="120">
        <v>45862</v>
      </c>
      <c r="L5154" s="120">
        <v>45862</v>
      </c>
      <c r="M5154" s="120">
        <v>45862</v>
      </c>
      <c r="N5154" s="115"/>
      <c r="O5154" s="115" t="s">
        <v>1793</v>
      </c>
      <c r="P5154" s="115">
        <f t="shared" si="257"/>
        <v>7</v>
      </c>
      <c r="Q5154" s="115">
        <f t="shared" si="258"/>
        <v>2025</v>
      </c>
      <c r="R5154" s="115"/>
      <c r="S5154" s="115" t="str">
        <f t="shared" si="256"/>
        <v>TMT</v>
      </c>
      <c r="T5154" s="115" t="str">
        <f>IFERROR(VLOOKUP(S5154,[1]LOKASI!$B$4:$D$19,2,0),"-")</f>
        <v>DISTRIK II</v>
      </c>
      <c r="U5154" s="216"/>
      <c r="V5154" s="216"/>
      <c r="W5154" s="215"/>
    </row>
    <row r="5155" spans="2:23" ht="31" hidden="1" x14ac:dyDescent="0.35">
      <c r="B5155" s="115">
        <f t="shared" si="259"/>
        <v>354</v>
      </c>
      <c r="C5155" s="115" t="s">
        <v>2301</v>
      </c>
      <c r="D5155" s="138" t="s">
        <v>8415</v>
      </c>
      <c r="E5155" s="227" t="s">
        <v>8416</v>
      </c>
      <c r="F5155" s="228" t="s">
        <v>8410</v>
      </c>
      <c r="G5155" s="115">
        <v>1</v>
      </c>
      <c r="H5155" s="115"/>
      <c r="I5155" s="115">
        <v>1</v>
      </c>
      <c r="J5155" s="115"/>
      <c r="K5155" s="120">
        <v>45866</v>
      </c>
      <c r="L5155" s="120">
        <v>45866</v>
      </c>
      <c r="M5155" s="120">
        <v>45866</v>
      </c>
      <c r="N5155" s="115"/>
      <c r="O5155" s="115" t="s">
        <v>1435</v>
      </c>
      <c r="P5155" s="115">
        <f t="shared" si="257"/>
        <v>7</v>
      </c>
      <c r="Q5155" s="115">
        <f t="shared" si="258"/>
        <v>2025</v>
      </c>
      <c r="R5155" s="115"/>
      <c r="S5155" s="115" t="str">
        <f t="shared" si="256"/>
        <v>SP V TLJ</v>
      </c>
      <c r="T5155" s="115" t="str">
        <f>IFERROR(VLOOKUP(S5155,[1]LOKASI!$B$4:$D$19,2,0),"-")</f>
        <v>-</v>
      </c>
      <c r="U5155" s="216"/>
      <c r="V5155" s="216"/>
      <c r="W5155" s="215"/>
    </row>
    <row r="5156" spans="2:23" ht="31" hidden="1" x14ac:dyDescent="0.35">
      <c r="B5156" s="115">
        <f t="shared" si="259"/>
        <v>355</v>
      </c>
      <c r="C5156" s="115" t="s">
        <v>1755</v>
      </c>
      <c r="D5156" s="138" t="s">
        <v>8417</v>
      </c>
      <c r="E5156" s="227" t="s">
        <v>8418</v>
      </c>
      <c r="F5156" s="228" t="s">
        <v>8350</v>
      </c>
      <c r="G5156" s="115">
        <v>1</v>
      </c>
      <c r="H5156" s="115"/>
      <c r="I5156" s="115"/>
      <c r="J5156" s="115">
        <v>3</v>
      </c>
      <c r="K5156" s="120">
        <v>45866</v>
      </c>
      <c r="L5156" s="120">
        <v>45866</v>
      </c>
      <c r="M5156" s="120">
        <v>45866</v>
      </c>
      <c r="N5156" s="115"/>
      <c r="O5156" s="115" t="s">
        <v>1155</v>
      </c>
      <c r="P5156" s="115">
        <f t="shared" si="257"/>
        <v>7</v>
      </c>
      <c r="Q5156" s="115">
        <f t="shared" si="258"/>
        <v>2025</v>
      </c>
      <c r="R5156" s="115"/>
      <c r="S5156" s="115" t="str">
        <f t="shared" si="256"/>
        <v>TLJ</v>
      </c>
      <c r="T5156" s="115" t="str">
        <f>IFERROR(VLOOKUP(S5156,[1]LOKASI!$B$4:$D$19,2,0),"-")</f>
        <v>DISTRIK I</v>
      </c>
      <c r="U5156" s="216"/>
      <c r="V5156" s="216"/>
      <c r="W5156" s="215"/>
    </row>
    <row r="5157" spans="2:23" ht="31" hidden="1" x14ac:dyDescent="0.35">
      <c r="B5157" s="115">
        <f t="shared" si="259"/>
        <v>356</v>
      </c>
      <c r="C5157" s="115" t="s">
        <v>1755</v>
      </c>
      <c r="D5157" s="138" t="s">
        <v>8419</v>
      </c>
      <c r="E5157" s="227" t="s">
        <v>8420</v>
      </c>
      <c r="F5157" s="228" t="s">
        <v>8420</v>
      </c>
      <c r="G5157" s="115"/>
      <c r="H5157" s="115"/>
      <c r="I5157" s="115"/>
      <c r="J5157" s="115">
        <v>244</v>
      </c>
      <c r="K5157" s="120">
        <v>45867</v>
      </c>
      <c r="L5157" s="120">
        <v>45867</v>
      </c>
      <c r="M5157" s="120">
        <v>45867</v>
      </c>
      <c r="N5157" s="115"/>
      <c r="O5157" s="115" t="s">
        <v>1628</v>
      </c>
      <c r="P5157" s="115">
        <f t="shared" si="257"/>
        <v>7</v>
      </c>
      <c r="Q5157" s="115">
        <f t="shared" si="258"/>
        <v>2025</v>
      </c>
      <c r="R5157" s="115"/>
      <c r="S5157" s="115" t="str">
        <f t="shared" si="256"/>
        <v>TLJ</v>
      </c>
      <c r="T5157" s="115" t="str">
        <f>IFERROR(VLOOKUP(S5157,[1]LOKASI!$B$4:$D$19,2,0),"-")</f>
        <v>DISTRIK I</v>
      </c>
      <c r="U5157" s="216"/>
      <c r="V5157" s="216"/>
      <c r="W5157" s="215"/>
    </row>
    <row r="5158" spans="2:23" ht="15.5" hidden="1" x14ac:dyDescent="0.35">
      <c r="B5158" s="115">
        <f t="shared" si="259"/>
        <v>357</v>
      </c>
      <c r="C5158" s="115" t="s">
        <v>1755</v>
      </c>
      <c r="D5158" s="138" t="s">
        <v>8421</v>
      </c>
      <c r="E5158" s="227" t="s">
        <v>8349</v>
      </c>
      <c r="F5158" s="228" t="s">
        <v>8422</v>
      </c>
      <c r="G5158" s="115">
        <v>1</v>
      </c>
      <c r="H5158" s="115"/>
      <c r="I5158" s="115">
        <v>1</v>
      </c>
      <c r="J5158" s="115"/>
      <c r="K5158" s="120">
        <v>45868</v>
      </c>
      <c r="L5158" s="120">
        <v>45868</v>
      </c>
      <c r="M5158" s="120">
        <v>45868</v>
      </c>
      <c r="N5158" s="115"/>
      <c r="O5158" s="115" t="s">
        <v>1459</v>
      </c>
      <c r="P5158" s="115">
        <f t="shared" si="257"/>
        <v>7</v>
      </c>
      <c r="Q5158" s="115">
        <f t="shared" si="258"/>
        <v>2025</v>
      </c>
      <c r="R5158" s="115"/>
      <c r="S5158" s="115" t="str">
        <f t="shared" si="256"/>
        <v>KRD</v>
      </c>
      <c r="T5158" s="115" t="str">
        <f>IFERROR(VLOOKUP(S5158,[1]LOKASI!$B$4:$D$19,2,0),"-")</f>
        <v>-</v>
      </c>
      <c r="U5158" s="216"/>
      <c r="V5158" s="216"/>
      <c r="W5158" s="215"/>
    </row>
    <row r="5159" spans="2:23" ht="15.5" hidden="1" x14ac:dyDescent="0.35">
      <c r="B5159" s="115">
        <f t="shared" si="259"/>
        <v>358</v>
      </c>
      <c r="C5159" s="115" t="s">
        <v>1755</v>
      </c>
      <c r="D5159" s="138" t="s">
        <v>8423</v>
      </c>
      <c r="E5159" s="227" t="s">
        <v>8368</v>
      </c>
      <c r="F5159" s="228" t="s">
        <v>8424</v>
      </c>
      <c r="G5159" s="115">
        <v>1</v>
      </c>
      <c r="H5159" s="115"/>
      <c r="I5159" s="115">
        <v>1</v>
      </c>
      <c r="J5159" s="115"/>
      <c r="K5159" s="120">
        <v>45868</v>
      </c>
      <c r="L5159" s="120">
        <v>45868</v>
      </c>
      <c r="M5159" s="120">
        <v>45868</v>
      </c>
      <c r="N5159" s="115"/>
      <c r="O5159" s="115" t="s">
        <v>4344</v>
      </c>
      <c r="P5159" s="115">
        <f t="shared" si="257"/>
        <v>7</v>
      </c>
      <c r="Q5159" s="115">
        <f t="shared" si="258"/>
        <v>2025</v>
      </c>
      <c r="R5159" s="115"/>
      <c r="S5159" s="115" t="str">
        <f t="shared" si="256"/>
        <v>PMT</v>
      </c>
      <c r="T5159" s="115" t="str">
        <f>IFERROR(VLOOKUP(S5159,[1]LOKASI!$B$4:$D$19,2,0),"-")</f>
        <v>-</v>
      </c>
      <c r="U5159" s="216"/>
      <c r="V5159" s="216"/>
      <c r="W5159" s="215"/>
    </row>
    <row r="5160" spans="2:23" ht="31" hidden="1" x14ac:dyDescent="0.35">
      <c r="B5160" s="115">
        <f t="shared" si="259"/>
        <v>359</v>
      </c>
      <c r="C5160" s="115" t="s">
        <v>2301</v>
      </c>
      <c r="D5160" s="234" t="s">
        <v>8425</v>
      </c>
      <c r="E5160" s="254" t="s">
        <v>8410</v>
      </c>
      <c r="F5160" s="255" t="s">
        <v>8426</v>
      </c>
      <c r="G5160" s="256">
        <v>1</v>
      </c>
      <c r="H5160" s="256"/>
      <c r="I5160" s="256"/>
      <c r="J5160" s="256"/>
      <c r="K5160" s="233">
        <v>45870</v>
      </c>
      <c r="L5160" s="233">
        <v>45870</v>
      </c>
      <c r="M5160" s="233">
        <v>45870</v>
      </c>
      <c r="N5160" s="115"/>
      <c r="O5160" s="115" t="s">
        <v>1664</v>
      </c>
      <c r="P5160" s="115">
        <f t="shared" si="257"/>
        <v>8</v>
      </c>
      <c r="Q5160" s="115">
        <f t="shared" si="258"/>
        <v>2025</v>
      </c>
      <c r="R5160" s="115"/>
      <c r="S5160" s="115" t="str">
        <f t="shared" si="256"/>
        <v>SP II TMT</v>
      </c>
      <c r="T5160" s="115" t="str">
        <f>IFERROR(VLOOKUP(S5160,[1]LOKASI!$B$4:$D$19,2,0),"-")</f>
        <v>-</v>
      </c>
      <c r="U5160" s="216"/>
      <c r="V5160" s="216"/>
      <c r="W5160" s="215"/>
    </row>
    <row r="5161" spans="2:23" ht="31" hidden="1" x14ac:dyDescent="0.35">
      <c r="B5161" s="115">
        <f t="shared" si="259"/>
        <v>360</v>
      </c>
      <c r="C5161" s="115" t="s">
        <v>2301</v>
      </c>
      <c r="D5161" s="234" t="s">
        <v>8427</v>
      </c>
      <c r="E5161" s="254" t="s">
        <v>8362</v>
      </c>
      <c r="F5161" s="255" t="s">
        <v>8428</v>
      </c>
      <c r="G5161" s="256"/>
      <c r="H5161" s="256"/>
      <c r="I5161" s="256"/>
      <c r="J5161" s="256"/>
      <c r="K5161" s="233">
        <v>45870</v>
      </c>
      <c r="L5161" s="233">
        <v>45870</v>
      </c>
      <c r="M5161" s="233">
        <v>45870</v>
      </c>
      <c r="N5161" s="115"/>
      <c r="O5161" s="115" t="s">
        <v>7049</v>
      </c>
      <c r="P5161" s="115">
        <f t="shared" si="257"/>
        <v>8</v>
      </c>
      <c r="Q5161" s="115">
        <f t="shared" si="258"/>
        <v>2025</v>
      </c>
      <c r="R5161" s="115"/>
      <c r="S5161" s="115" t="str">
        <f t="shared" si="256"/>
        <v>SP I PDW</v>
      </c>
      <c r="T5161" s="115" t="str">
        <f>IFERROR(VLOOKUP(S5161,[1]LOKASI!$B$4:$D$19,2,0),"-")</f>
        <v>-</v>
      </c>
      <c r="U5161" s="216"/>
      <c r="V5161" s="216"/>
      <c r="W5161" s="215"/>
    </row>
    <row r="5162" spans="2:23" ht="15.5" hidden="1" x14ac:dyDescent="0.35">
      <c r="B5162" s="115">
        <f t="shared" si="259"/>
        <v>361</v>
      </c>
      <c r="C5162" s="115" t="s">
        <v>2301</v>
      </c>
      <c r="D5162" s="234" t="s">
        <v>8429</v>
      </c>
      <c r="E5162" s="254" t="s">
        <v>8410</v>
      </c>
      <c r="F5162" s="255" t="s">
        <v>8430</v>
      </c>
      <c r="G5162" s="256"/>
      <c r="H5162" s="256"/>
      <c r="I5162" s="256"/>
      <c r="J5162" s="256"/>
      <c r="K5162" s="233">
        <v>45871</v>
      </c>
      <c r="L5162" s="233">
        <v>45871</v>
      </c>
      <c r="M5162" s="233">
        <v>45871</v>
      </c>
      <c r="N5162" s="115"/>
      <c r="O5162" s="115" t="s">
        <v>1316</v>
      </c>
      <c r="P5162" s="115">
        <f t="shared" si="257"/>
        <v>8</v>
      </c>
      <c r="Q5162" s="115">
        <f t="shared" si="258"/>
        <v>2025</v>
      </c>
      <c r="R5162" s="115"/>
      <c r="S5162" s="115" t="str">
        <f t="shared" si="256"/>
        <v>SP II GNK</v>
      </c>
      <c r="T5162" s="115" t="str">
        <f>IFERROR(VLOOKUP(S5162,[1]LOKASI!$B$4:$D$19,2,0),"-")</f>
        <v>-</v>
      </c>
      <c r="U5162" s="216"/>
      <c r="V5162" s="216"/>
      <c r="W5162" s="215"/>
    </row>
    <row r="5163" spans="2:23" ht="31" hidden="1" x14ac:dyDescent="0.35">
      <c r="B5163" s="115">
        <f t="shared" si="259"/>
        <v>362</v>
      </c>
      <c r="C5163" s="115" t="s">
        <v>7984</v>
      </c>
      <c r="D5163" s="234" t="s">
        <v>8431</v>
      </c>
      <c r="E5163" s="254" t="s">
        <v>8410</v>
      </c>
      <c r="F5163" s="255" t="s">
        <v>8432</v>
      </c>
      <c r="G5163" s="256">
        <v>1</v>
      </c>
      <c r="H5163" s="256"/>
      <c r="I5163" s="256"/>
      <c r="J5163" s="256">
        <v>12</v>
      </c>
      <c r="K5163" s="233">
        <v>45871</v>
      </c>
      <c r="L5163" s="233">
        <v>45871</v>
      </c>
      <c r="M5163" s="233">
        <v>45871</v>
      </c>
      <c r="N5163" s="115"/>
      <c r="O5163" s="115" t="s">
        <v>3401</v>
      </c>
      <c r="P5163" s="115">
        <f t="shared" si="257"/>
        <v>8</v>
      </c>
      <c r="Q5163" s="115">
        <f t="shared" si="258"/>
        <v>2025</v>
      </c>
      <c r="R5163" s="115"/>
      <c r="S5163" s="115" t="str">
        <f t="shared" si="256"/>
        <v>OGN</v>
      </c>
      <c r="T5163" s="115" t="str">
        <f>IFERROR(VLOOKUP(S5163,[1]LOKASI!$B$4:$D$19,2,0),"-")</f>
        <v>DISTRIK II</v>
      </c>
      <c r="U5163" s="216"/>
      <c r="V5163" s="216"/>
      <c r="W5163" s="215"/>
    </row>
    <row r="5164" spans="2:23" ht="46.5" hidden="1" x14ac:dyDescent="0.35">
      <c r="B5164" s="115">
        <f t="shared" si="259"/>
        <v>363</v>
      </c>
      <c r="C5164" s="115" t="s">
        <v>7276</v>
      </c>
      <c r="D5164" s="234" t="s">
        <v>8433</v>
      </c>
      <c r="E5164" s="254" t="s">
        <v>8372</v>
      </c>
      <c r="F5164" s="255" t="s">
        <v>8426</v>
      </c>
      <c r="G5164" s="256">
        <v>1</v>
      </c>
      <c r="H5164" s="256"/>
      <c r="I5164" s="256">
        <v>1</v>
      </c>
      <c r="J5164" s="256"/>
      <c r="K5164" s="233">
        <v>45871</v>
      </c>
      <c r="L5164" s="233">
        <v>45871</v>
      </c>
      <c r="M5164" s="233">
        <v>45871</v>
      </c>
      <c r="N5164" s="115"/>
      <c r="O5164" s="115" t="s">
        <v>1365</v>
      </c>
      <c r="P5164" s="115">
        <f t="shared" si="257"/>
        <v>8</v>
      </c>
      <c r="Q5164" s="115">
        <f t="shared" si="258"/>
        <v>2025</v>
      </c>
      <c r="R5164" s="115"/>
      <c r="S5164" s="115" t="str">
        <f t="shared" si="256"/>
        <v>BRG</v>
      </c>
      <c r="T5164" s="115" t="str">
        <f>IFERROR(VLOOKUP(S5164,[1]LOKASI!$B$4:$D$19,2,0),"-")</f>
        <v>DISTRIK III</v>
      </c>
      <c r="U5164" s="216"/>
      <c r="V5164" s="216"/>
      <c r="W5164" s="215"/>
    </row>
    <row r="5165" spans="2:23" ht="31" hidden="1" x14ac:dyDescent="0.35">
      <c r="B5165" s="115">
        <f t="shared" si="259"/>
        <v>364</v>
      </c>
      <c r="C5165" s="115" t="s">
        <v>7984</v>
      </c>
      <c r="D5165" s="234" t="s">
        <v>8434</v>
      </c>
      <c r="E5165" s="254" t="s">
        <v>8435</v>
      </c>
      <c r="F5165" s="255" t="s">
        <v>8430</v>
      </c>
      <c r="G5165" s="256">
        <v>1</v>
      </c>
      <c r="H5165" s="256"/>
      <c r="I5165" s="256"/>
      <c r="J5165" s="256">
        <v>24</v>
      </c>
      <c r="K5165" s="233">
        <v>45872</v>
      </c>
      <c r="L5165" s="233">
        <v>45872</v>
      </c>
      <c r="M5165" s="233">
        <v>45872</v>
      </c>
      <c r="N5165" s="115"/>
      <c r="O5165" s="115" t="s">
        <v>1799</v>
      </c>
      <c r="P5165" s="115">
        <f t="shared" si="257"/>
        <v>8</v>
      </c>
      <c r="Q5165" s="115">
        <f t="shared" si="258"/>
        <v>2025</v>
      </c>
      <c r="R5165" s="115"/>
      <c r="S5165" s="115" t="str">
        <f t="shared" si="256"/>
        <v>OGN</v>
      </c>
      <c r="T5165" s="115" t="str">
        <f>IFERROR(VLOOKUP(S5165,[1]LOKASI!$B$4:$D$19,2,0),"-")</f>
        <v>DISTRIK II</v>
      </c>
      <c r="U5165" s="216"/>
      <c r="V5165" s="216"/>
      <c r="W5165" s="215"/>
    </row>
    <row r="5166" spans="2:23" ht="31" hidden="1" x14ac:dyDescent="0.35">
      <c r="B5166" s="115">
        <f t="shared" si="259"/>
        <v>365</v>
      </c>
      <c r="C5166" s="115" t="s">
        <v>7984</v>
      </c>
      <c r="D5166" s="234" t="s">
        <v>8436</v>
      </c>
      <c r="E5166" s="254" t="s">
        <v>8386</v>
      </c>
      <c r="F5166" s="255" t="s">
        <v>8437</v>
      </c>
      <c r="G5166" s="256"/>
      <c r="H5166" s="256"/>
      <c r="I5166" s="256"/>
      <c r="J5166" s="256">
        <v>12</v>
      </c>
      <c r="K5166" s="233">
        <v>45872</v>
      </c>
      <c r="L5166" s="233">
        <v>45872</v>
      </c>
      <c r="M5166" s="233">
        <v>45872</v>
      </c>
      <c r="N5166" s="115"/>
      <c r="O5166" s="115" t="s">
        <v>1372</v>
      </c>
      <c r="P5166" s="115">
        <f t="shared" si="257"/>
        <v>8</v>
      </c>
      <c r="Q5166" s="115">
        <f t="shared" si="258"/>
        <v>2025</v>
      </c>
      <c r="R5166" s="115"/>
      <c r="S5166" s="115" t="str">
        <f t="shared" si="256"/>
        <v>BRG</v>
      </c>
      <c r="T5166" s="115" t="str">
        <f>IFERROR(VLOOKUP(S5166,[1]LOKASI!$B$4:$D$19,2,0),"-")</f>
        <v>DISTRIK III</v>
      </c>
      <c r="U5166" s="216"/>
      <c r="V5166" s="216"/>
      <c r="W5166" s="215"/>
    </row>
    <row r="5167" spans="2:23" ht="31" hidden="1" x14ac:dyDescent="0.35">
      <c r="B5167" s="115">
        <f t="shared" si="259"/>
        <v>366</v>
      </c>
      <c r="C5167" s="115" t="s">
        <v>8438</v>
      </c>
      <c r="D5167" s="234" t="s">
        <v>8439</v>
      </c>
      <c r="E5167" s="254" t="s">
        <v>8440</v>
      </c>
      <c r="F5167" s="255" t="s">
        <v>8430</v>
      </c>
      <c r="G5167" s="256">
        <v>2</v>
      </c>
      <c r="H5167" s="256"/>
      <c r="I5167" s="256">
        <v>2</v>
      </c>
      <c r="J5167" s="256"/>
      <c r="K5167" s="233">
        <v>45873</v>
      </c>
      <c r="L5167" s="233">
        <v>45873</v>
      </c>
      <c r="M5167" s="233">
        <v>45873</v>
      </c>
      <c r="N5167" s="115"/>
      <c r="O5167" s="115" t="s">
        <v>1535</v>
      </c>
      <c r="P5167" s="115">
        <f t="shared" si="257"/>
        <v>8</v>
      </c>
      <c r="Q5167" s="115">
        <f t="shared" si="258"/>
        <v>2025</v>
      </c>
      <c r="R5167" s="115"/>
      <c r="S5167" s="115" t="str">
        <f t="shared" si="256"/>
        <v>SP VI TLJ</v>
      </c>
      <c r="T5167" s="115" t="str">
        <f>IFERROR(VLOOKUP(S5167,[1]LOKASI!$B$4:$D$19,2,0),"-")</f>
        <v>-</v>
      </c>
      <c r="U5167" s="216"/>
      <c r="V5167" s="216"/>
      <c r="W5167" s="215"/>
    </row>
    <row r="5168" spans="2:23" ht="31" hidden="1" x14ac:dyDescent="0.35">
      <c r="B5168" s="115">
        <f t="shared" si="259"/>
        <v>367</v>
      </c>
      <c r="C5168" s="115" t="s">
        <v>7984</v>
      </c>
      <c r="D5168" s="234" t="s">
        <v>8441</v>
      </c>
      <c r="E5168" s="254" t="s">
        <v>8442</v>
      </c>
      <c r="F5168" s="255" t="s">
        <v>8432</v>
      </c>
      <c r="G5168" s="256">
        <v>1</v>
      </c>
      <c r="H5168" s="256"/>
      <c r="I5168" s="256">
        <v>1</v>
      </c>
      <c r="J5168" s="256"/>
      <c r="K5168" s="233">
        <v>45873</v>
      </c>
      <c r="L5168" s="233">
        <v>45873</v>
      </c>
      <c r="M5168" s="233">
        <v>45873</v>
      </c>
      <c r="N5168" s="115"/>
      <c r="O5168" s="115" t="s">
        <v>1054</v>
      </c>
      <c r="P5168" s="115">
        <f t="shared" si="257"/>
        <v>8</v>
      </c>
      <c r="Q5168" s="115">
        <f t="shared" si="258"/>
        <v>2025</v>
      </c>
      <c r="R5168" s="115"/>
      <c r="S5168" s="115" t="str">
        <f t="shared" si="256"/>
        <v>TLJ</v>
      </c>
      <c r="T5168" s="115" t="str">
        <f>IFERROR(VLOOKUP(S5168,[1]LOKASI!$B$4:$D$19,2,0),"-")</f>
        <v>DISTRIK I</v>
      </c>
      <c r="U5168" s="216"/>
      <c r="V5168" s="216"/>
      <c r="W5168" s="215"/>
    </row>
    <row r="5169" spans="2:23" ht="31" hidden="1" x14ac:dyDescent="0.35">
      <c r="B5169" s="115">
        <f t="shared" si="259"/>
        <v>368</v>
      </c>
      <c r="C5169" s="115" t="s">
        <v>7984</v>
      </c>
      <c r="D5169" s="234" t="s">
        <v>8443</v>
      </c>
      <c r="E5169" s="254" t="s">
        <v>8410</v>
      </c>
      <c r="F5169" s="255" t="s">
        <v>8444</v>
      </c>
      <c r="G5169" s="256">
        <v>1</v>
      </c>
      <c r="H5169" s="256"/>
      <c r="I5169" s="256">
        <v>1</v>
      </c>
      <c r="J5169" s="256"/>
      <c r="K5169" s="233">
        <v>45873</v>
      </c>
      <c r="L5169" s="233">
        <v>45873</v>
      </c>
      <c r="M5169" s="233">
        <v>45873</v>
      </c>
      <c r="N5169" s="115"/>
      <c r="O5169" s="115" t="s">
        <v>1431</v>
      </c>
      <c r="P5169" s="115">
        <f t="shared" si="257"/>
        <v>8</v>
      </c>
      <c r="Q5169" s="115">
        <f t="shared" si="258"/>
        <v>2025</v>
      </c>
      <c r="R5169" s="115"/>
      <c r="S5169" s="115" t="str">
        <f t="shared" si="256"/>
        <v>GNK</v>
      </c>
      <c r="T5169" s="115" t="str">
        <f>IFERROR(VLOOKUP(S5169,[1]LOKASI!$B$4:$D$19,2,0),"-")</f>
        <v>DISTRIK I</v>
      </c>
      <c r="U5169" s="216"/>
      <c r="V5169" s="216"/>
      <c r="W5169" s="215"/>
    </row>
    <row r="5170" spans="2:23" ht="31" hidden="1" x14ac:dyDescent="0.35">
      <c r="B5170" s="115">
        <f t="shared" si="259"/>
        <v>369</v>
      </c>
      <c r="C5170" s="115" t="s">
        <v>7984</v>
      </c>
      <c r="D5170" s="234" t="s">
        <v>8445</v>
      </c>
      <c r="E5170" s="254" t="s">
        <v>8386</v>
      </c>
      <c r="F5170" s="255" t="s">
        <v>8446</v>
      </c>
      <c r="G5170" s="256">
        <v>1</v>
      </c>
      <c r="H5170" s="256"/>
      <c r="I5170" s="256">
        <v>1</v>
      </c>
      <c r="J5170" s="256"/>
      <c r="K5170" s="233">
        <v>45874</v>
      </c>
      <c r="L5170" s="233">
        <v>45874</v>
      </c>
      <c r="M5170" s="233">
        <v>45874</v>
      </c>
      <c r="N5170" s="115"/>
      <c r="O5170" s="115" t="s">
        <v>1681</v>
      </c>
      <c r="P5170" s="115">
        <f t="shared" si="257"/>
        <v>8</v>
      </c>
      <c r="Q5170" s="115">
        <f t="shared" si="258"/>
        <v>2025</v>
      </c>
      <c r="R5170" s="115"/>
      <c r="S5170" s="115" t="str">
        <f t="shared" ref="S5170:S5233" si="260">IF(C5170="TRUNKLINE",LEFT(O5170,14),IF(C5170="PIPING",LEFT(O5170,13),LEFT(O5170,3)))</f>
        <v>TTB</v>
      </c>
      <c r="T5170" s="115" t="str">
        <f>IFERROR(VLOOKUP(S5170,[1]LOKASI!$B$4:$D$19,2,0),"-")</f>
        <v>DISTRIK II</v>
      </c>
      <c r="U5170" s="216"/>
      <c r="V5170" s="216"/>
      <c r="W5170" s="215"/>
    </row>
    <row r="5171" spans="2:23" ht="31" hidden="1" x14ac:dyDescent="0.35">
      <c r="B5171" s="115">
        <f t="shared" si="259"/>
        <v>370</v>
      </c>
      <c r="C5171" s="115" t="s">
        <v>7984</v>
      </c>
      <c r="D5171" s="234" t="s">
        <v>8447</v>
      </c>
      <c r="E5171" s="257" t="s">
        <v>8410</v>
      </c>
      <c r="F5171" s="258" t="s">
        <v>8448</v>
      </c>
      <c r="G5171" s="256"/>
      <c r="H5171" s="256"/>
      <c r="I5171" s="256"/>
      <c r="J5171" s="256">
        <v>12</v>
      </c>
      <c r="K5171" s="233">
        <v>45874</v>
      </c>
      <c r="L5171" s="233">
        <v>45874</v>
      </c>
      <c r="M5171" s="233">
        <v>45874</v>
      </c>
      <c r="N5171" s="115"/>
      <c r="O5171" s="115" t="s">
        <v>1775</v>
      </c>
      <c r="P5171" s="115">
        <f t="shared" si="257"/>
        <v>8</v>
      </c>
      <c r="Q5171" s="115">
        <f t="shared" si="258"/>
        <v>2025</v>
      </c>
      <c r="R5171" s="115"/>
      <c r="S5171" s="115" t="str">
        <f t="shared" si="260"/>
        <v>TMT</v>
      </c>
      <c r="T5171" s="115" t="str">
        <f>IFERROR(VLOOKUP(S5171,[1]LOKASI!$B$4:$D$19,2,0),"-")</f>
        <v>DISTRIK II</v>
      </c>
      <c r="U5171" s="216"/>
      <c r="V5171" s="216"/>
      <c r="W5171" s="215"/>
    </row>
    <row r="5172" spans="2:23" ht="31" hidden="1" x14ac:dyDescent="0.35">
      <c r="B5172" s="115">
        <f t="shared" si="259"/>
        <v>371</v>
      </c>
      <c r="C5172" s="115" t="s">
        <v>2312</v>
      </c>
      <c r="D5172" s="234" t="s">
        <v>8449</v>
      </c>
      <c r="E5172" s="254" t="s">
        <v>8424</v>
      </c>
      <c r="F5172" s="255" t="s">
        <v>8450</v>
      </c>
      <c r="G5172" s="256">
        <v>1</v>
      </c>
      <c r="H5172" s="256">
        <v>1</v>
      </c>
      <c r="I5172" s="256"/>
      <c r="J5172" s="256"/>
      <c r="K5172" s="233">
        <v>45874</v>
      </c>
      <c r="L5172" s="233">
        <v>45874</v>
      </c>
      <c r="M5172" s="233">
        <v>45874</v>
      </c>
      <c r="N5172" s="115"/>
      <c r="O5172" s="115" t="s">
        <v>2059</v>
      </c>
      <c r="P5172" s="115">
        <f t="shared" si="257"/>
        <v>8</v>
      </c>
      <c r="Q5172" s="115">
        <f t="shared" si="258"/>
        <v>2025</v>
      </c>
      <c r="R5172" s="115"/>
      <c r="S5172" s="115" t="str">
        <f t="shared" si="260"/>
        <v>TMT</v>
      </c>
      <c r="T5172" s="115" t="str">
        <f>IFERROR(VLOOKUP(S5172,[1]LOKASI!$B$4:$D$19,2,0),"-")</f>
        <v>DISTRIK II</v>
      </c>
      <c r="U5172" s="216"/>
      <c r="V5172" s="216"/>
      <c r="W5172" s="215"/>
    </row>
    <row r="5173" spans="2:23" ht="31" hidden="1" x14ac:dyDescent="0.35">
      <c r="B5173" s="115">
        <f t="shared" si="259"/>
        <v>372</v>
      </c>
      <c r="C5173" s="115" t="s">
        <v>8438</v>
      </c>
      <c r="D5173" s="234" t="s">
        <v>8451</v>
      </c>
      <c r="E5173" s="254" t="s">
        <v>8440</v>
      </c>
      <c r="F5173" s="255" t="s">
        <v>8452</v>
      </c>
      <c r="G5173" s="256"/>
      <c r="H5173" s="256"/>
      <c r="I5173" s="256"/>
      <c r="J5173" s="256">
        <v>30</v>
      </c>
      <c r="K5173" s="233">
        <v>45874</v>
      </c>
      <c r="L5173" s="233">
        <v>45874</v>
      </c>
      <c r="M5173" s="233">
        <v>45875</v>
      </c>
      <c r="N5173" s="115"/>
      <c r="O5173" s="115" t="s">
        <v>8453</v>
      </c>
      <c r="P5173" s="115">
        <f t="shared" si="257"/>
        <v>8</v>
      </c>
      <c r="Q5173" s="115">
        <f t="shared" si="258"/>
        <v>2025</v>
      </c>
      <c r="R5173" s="115"/>
      <c r="S5173" s="115" t="str">
        <f t="shared" si="260"/>
        <v>GNK-PMB</v>
      </c>
      <c r="T5173" s="115" t="str">
        <f>IFERROR(VLOOKUP(S5173,[1]LOKASI!$B$4:$D$19,2,0),"-")</f>
        <v>-</v>
      </c>
      <c r="U5173" s="216"/>
      <c r="V5173" s="216"/>
      <c r="W5173" s="215"/>
    </row>
    <row r="5174" spans="2:23" ht="62" hidden="1" x14ac:dyDescent="0.35">
      <c r="B5174" s="115">
        <f t="shared" si="259"/>
        <v>373</v>
      </c>
      <c r="C5174" s="115" t="s">
        <v>7984</v>
      </c>
      <c r="D5174" s="234" t="s">
        <v>8454</v>
      </c>
      <c r="E5174" s="251">
        <v>0.5625</v>
      </c>
      <c r="F5174" s="259">
        <v>0.625</v>
      </c>
      <c r="G5174" s="256">
        <v>1</v>
      </c>
      <c r="H5174" s="256"/>
      <c r="I5174" s="256">
        <v>1</v>
      </c>
      <c r="J5174" s="256"/>
      <c r="K5174" s="233">
        <v>45876</v>
      </c>
      <c r="L5174" s="233">
        <v>45876</v>
      </c>
      <c r="M5174" s="233">
        <v>45876</v>
      </c>
      <c r="N5174" s="115"/>
      <c r="O5174" s="115" t="s">
        <v>1426</v>
      </c>
      <c r="P5174" s="115">
        <f t="shared" si="257"/>
        <v>8</v>
      </c>
      <c r="Q5174" s="115">
        <f t="shared" si="258"/>
        <v>2025</v>
      </c>
      <c r="R5174" s="115"/>
      <c r="S5174" s="115" t="str">
        <f t="shared" si="260"/>
        <v>GNK</v>
      </c>
      <c r="T5174" s="115" t="str">
        <f>IFERROR(VLOOKUP(S5174,[1]LOKASI!$B$4:$D$19,2,0),"-")</f>
        <v>DISTRIK I</v>
      </c>
      <c r="U5174" s="216"/>
      <c r="V5174" s="216"/>
      <c r="W5174" s="215"/>
    </row>
    <row r="5175" spans="2:23" ht="15.5" hidden="1" x14ac:dyDescent="0.35">
      <c r="B5175" s="115">
        <f t="shared" si="259"/>
        <v>374</v>
      </c>
      <c r="C5175" s="115" t="s">
        <v>2301</v>
      </c>
      <c r="D5175" s="234" t="s">
        <v>8455</v>
      </c>
      <c r="E5175" s="254" t="s">
        <v>8420</v>
      </c>
      <c r="F5175" s="255" t="s">
        <v>8420</v>
      </c>
      <c r="G5175" s="256">
        <v>1</v>
      </c>
      <c r="H5175" s="256">
        <v>1</v>
      </c>
      <c r="I5175" s="256"/>
      <c r="J5175" s="256"/>
      <c r="K5175" s="233">
        <v>45877</v>
      </c>
      <c r="L5175" s="233">
        <v>45877</v>
      </c>
      <c r="M5175" s="233">
        <v>45877</v>
      </c>
      <c r="N5175" s="115"/>
      <c r="O5175" s="115" t="s">
        <v>8456</v>
      </c>
      <c r="P5175" s="115">
        <f t="shared" si="257"/>
        <v>8</v>
      </c>
      <c r="Q5175" s="115">
        <f t="shared" si="258"/>
        <v>2025</v>
      </c>
      <c r="R5175" s="115"/>
      <c r="S5175" s="115" t="str">
        <f t="shared" si="260"/>
        <v>SP IX TLJ - S</v>
      </c>
      <c r="T5175" s="115" t="str">
        <f>IFERROR(VLOOKUP(S5175,[1]LOKASI!$B$4:$D$19,2,0),"-")</f>
        <v>-</v>
      </c>
      <c r="U5175" s="216"/>
      <c r="V5175" s="216"/>
      <c r="W5175" s="215"/>
    </row>
    <row r="5176" spans="2:23" ht="31" hidden="1" x14ac:dyDescent="0.35">
      <c r="B5176" s="115">
        <f t="shared" si="259"/>
        <v>375</v>
      </c>
      <c r="C5176" s="115" t="s">
        <v>2312</v>
      </c>
      <c r="D5176" s="234" t="s">
        <v>8457</v>
      </c>
      <c r="E5176" s="254" t="s">
        <v>8442</v>
      </c>
      <c r="F5176" s="255" t="s">
        <v>8458</v>
      </c>
      <c r="G5176" s="256">
        <v>1</v>
      </c>
      <c r="H5176" s="256"/>
      <c r="I5176" s="256">
        <v>1</v>
      </c>
      <c r="J5176" s="256"/>
      <c r="K5176" s="233">
        <v>45877</v>
      </c>
      <c r="L5176" s="233">
        <v>45877</v>
      </c>
      <c r="M5176" s="233">
        <v>45877</v>
      </c>
      <c r="N5176" s="115"/>
      <c r="O5176" s="115" t="s">
        <v>1448</v>
      </c>
      <c r="P5176" s="115">
        <f t="shared" si="257"/>
        <v>8</v>
      </c>
      <c r="Q5176" s="115">
        <f t="shared" si="258"/>
        <v>2025</v>
      </c>
      <c r="R5176" s="115"/>
      <c r="S5176" s="115" t="str">
        <f t="shared" si="260"/>
        <v>KAG</v>
      </c>
      <c r="T5176" s="115" t="str">
        <f>IFERROR(VLOOKUP(S5176,[1]LOKASI!$B$4:$D$19,2,0),"-")</f>
        <v>DISTRIK III</v>
      </c>
      <c r="U5176" s="216"/>
      <c r="V5176" s="216"/>
      <c r="W5176" s="215"/>
    </row>
    <row r="5177" spans="2:23" ht="31" hidden="1" x14ac:dyDescent="0.35">
      <c r="B5177" s="115">
        <f t="shared" si="259"/>
        <v>376</v>
      </c>
      <c r="C5177" s="115" t="s">
        <v>2301</v>
      </c>
      <c r="D5177" s="234" t="s">
        <v>8459</v>
      </c>
      <c r="E5177" s="254" t="s">
        <v>8410</v>
      </c>
      <c r="F5177" s="255" t="s">
        <v>8446</v>
      </c>
      <c r="G5177" s="256">
        <v>1</v>
      </c>
      <c r="H5177" s="256"/>
      <c r="I5177" s="256"/>
      <c r="J5177" s="256"/>
      <c r="K5177" s="233">
        <v>45878</v>
      </c>
      <c r="L5177" s="233">
        <v>45878</v>
      </c>
      <c r="M5177" s="233">
        <v>45878</v>
      </c>
      <c r="N5177" s="115"/>
      <c r="O5177" s="115" t="s">
        <v>8460</v>
      </c>
      <c r="P5177" s="115">
        <f t="shared" si="257"/>
        <v>8</v>
      </c>
      <c r="Q5177" s="115">
        <f t="shared" si="258"/>
        <v>2025</v>
      </c>
      <c r="R5177" s="115"/>
      <c r="S5177" s="115" t="str">
        <f t="shared" si="260"/>
        <v xml:space="preserve">SP VII TLJ &amp; </v>
      </c>
      <c r="T5177" s="115" t="str">
        <f>IFERROR(VLOOKUP(S5177,[1]LOKASI!$B$4:$D$19,2,0),"-")</f>
        <v>-</v>
      </c>
      <c r="U5177" s="216"/>
      <c r="V5177" s="216"/>
      <c r="W5177" s="215"/>
    </row>
    <row r="5178" spans="2:23" ht="54" hidden="1" customHeight="1" x14ac:dyDescent="0.35">
      <c r="B5178" s="115">
        <f t="shared" si="259"/>
        <v>377</v>
      </c>
      <c r="C5178" s="115" t="s">
        <v>2312</v>
      </c>
      <c r="D5178" s="234" t="s">
        <v>8461</v>
      </c>
      <c r="E5178" s="254" t="s">
        <v>8435</v>
      </c>
      <c r="F5178" s="255" t="s">
        <v>8450</v>
      </c>
      <c r="G5178" s="256"/>
      <c r="H5178" s="256"/>
      <c r="I5178" s="256"/>
      <c r="J5178" s="256"/>
      <c r="K5178" s="233">
        <v>45878</v>
      </c>
      <c r="L5178" s="233">
        <v>45878</v>
      </c>
      <c r="M5178" s="233">
        <v>45878</v>
      </c>
      <c r="N5178" s="115"/>
      <c r="O5178" s="115" t="s">
        <v>8462</v>
      </c>
      <c r="P5178" s="115">
        <f t="shared" si="257"/>
        <v>8</v>
      </c>
      <c r="Q5178" s="115">
        <f t="shared" si="258"/>
        <v>2025</v>
      </c>
      <c r="R5178" s="115"/>
      <c r="S5178" s="115" t="str">
        <f t="shared" si="260"/>
        <v>TMT</v>
      </c>
      <c r="T5178" s="115" t="str">
        <f>IFERROR(VLOOKUP(S5178,[1]LOKASI!$B$4:$D$19,2,0),"-")</f>
        <v>DISTRIK II</v>
      </c>
      <c r="U5178" s="216"/>
      <c r="V5178" s="216"/>
      <c r="W5178" s="215"/>
    </row>
    <row r="5179" spans="2:23" ht="46.5" hidden="1" x14ac:dyDescent="0.35">
      <c r="B5179" s="115">
        <f t="shared" si="259"/>
        <v>378</v>
      </c>
      <c r="C5179" s="115" t="s">
        <v>2312</v>
      </c>
      <c r="D5179" s="234" t="s">
        <v>8463</v>
      </c>
      <c r="E5179" s="254" t="s">
        <v>8440</v>
      </c>
      <c r="F5179" s="255" t="s">
        <v>8464</v>
      </c>
      <c r="G5179" s="256"/>
      <c r="H5179" s="256"/>
      <c r="I5179" s="256"/>
      <c r="J5179" s="256">
        <v>36</v>
      </c>
      <c r="K5179" s="233">
        <v>45879</v>
      </c>
      <c r="L5179" s="233">
        <v>45879</v>
      </c>
      <c r="M5179" s="233">
        <v>45879</v>
      </c>
      <c r="N5179" s="115"/>
      <c r="O5179" s="115" t="s">
        <v>6255</v>
      </c>
      <c r="P5179" s="115">
        <f t="shared" si="257"/>
        <v>8</v>
      </c>
      <c r="Q5179" s="115">
        <f t="shared" si="258"/>
        <v>2025</v>
      </c>
      <c r="R5179" s="115"/>
      <c r="S5179" s="115" t="str">
        <f t="shared" si="260"/>
        <v>TMT</v>
      </c>
      <c r="T5179" s="115" t="str">
        <f>IFERROR(VLOOKUP(S5179,[1]LOKASI!$B$4:$D$19,2,0),"-")</f>
        <v>DISTRIK II</v>
      </c>
      <c r="U5179" s="216"/>
      <c r="V5179" s="216"/>
      <c r="W5179" s="215"/>
    </row>
    <row r="5180" spans="2:23" ht="31" hidden="1" x14ac:dyDescent="0.35">
      <c r="B5180" s="115">
        <f t="shared" si="259"/>
        <v>379</v>
      </c>
      <c r="C5180" s="115" t="s">
        <v>2312</v>
      </c>
      <c r="D5180" s="250" t="s">
        <v>8465</v>
      </c>
      <c r="E5180" s="254" t="s">
        <v>8440</v>
      </c>
      <c r="F5180" s="255" t="s">
        <v>8432</v>
      </c>
      <c r="G5180" s="256"/>
      <c r="H5180" s="256"/>
      <c r="I5180" s="256"/>
      <c r="J5180" s="256">
        <v>72</v>
      </c>
      <c r="K5180" s="233">
        <v>45876</v>
      </c>
      <c r="L5180" s="233">
        <v>45876</v>
      </c>
      <c r="M5180" s="233">
        <v>45881</v>
      </c>
      <c r="N5180" s="115"/>
      <c r="O5180" s="115" t="s">
        <v>1661</v>
      </c>
      <c r="P5180" s="115">
        <f t="shared" si="257"/>
        <v>8</v>
      </c>
      <c r="Q5180" s="115">
        <f t="shared" si="258"/>
        <v>2025</v>
      </c>
      <c r="R5180" s="115"/>
      <c r="S5180" s="115" t="str">
        <f t="shared" si="260"/>
        <v>TMT</v>
      </c>
      <c r="T5180" s="115" t="str">
        <f>IFERROR(VLOOKUP(S5180,[1]LOKASI!$B$4:$D$19,2,0),"-")</f>
        <v>DISTRIK II</v>
      </c>
      <c r="U5180" s="216"/>
      <c r="V5180" s="216"/>
      <c r="W5180" s="215"/>
    </row>
    <row r="5181" spans="2:23" ht="31" hidden="1" x14ac:dyDescent="0.35">
      <c r="B5181" s="115">
        <f t="shared" si="259"/>
        <v>380</v>
      </c>
      <c r="C5181" s="115" t="s">
        <v>2301</v>
      </c>
      <c r="D5181" s="250" t="s">
        <v>8466</v>
      </c>
      <c r="E5181" s="254" t="s">
        <v>8410</v>
      </c>
      <c r="F5181" s="255" t="s">
        <v>8432</v>
      </c>
      <c r="G5181" s="256">
        <v>1</v>
      </c>
      <c r="H5181" s="256"/>
      <c r="I5181" s="256">
        <v>1</v>
      </c>
      <c r="J5181" s="256"/>
      <c r="K5181" s="233">
        <v>45882</v>
      </c>
      <c r="L5181" s="233">
        <v>45882</v>
      </c>
      <c r="M5181" s="233">
        <v>45882</v>
      </c>
      <c r="N5181" s="115"/>
      <c r="O5181" s="115" t="s">
        <v>1307</v>
      </c>
      <c r="P5181" s="115">
        <f t="shared" si="257"/>
        <v>8</v>
      </c>
      <c r="Q5181" s="115">
        <f t="shared" si="258"/>
        <v>2025</v>
      </c>
      <c r="R5181" s="115"/>
      <c r="S5181" s="115" t="str">
        <f t="shared" si="260"/>
        <v>SP OGAN</v>
      </c>
      <c r="T5181" s="115" t="str">
        <f>IFERROR(VLOOKUP(S5181,[1]LOKASI!$B$4:$D$19,2,0),"-")</f>
        <v>-</v>
      </c>
      <c r="U5181" s="216"/>
      <c r="V5181" s="216"/>
      <c r="W5181" s="215"/>
    </row>
    <row r="5182" spans="2:23" ht="31" hidden="1" x14ac:dyDescent="0.35">
      <c r="B5182" s="115">
        <f t="shared" si="259"/>
        <v>381</v>
      </c>
      <c r="C5182" s="115" t="s">
        <v>7984</v>
      </c>
      <c r="D5182" s="250" t="s">
        <v>8467</v>
      </c>
      <c r="E5182" s="254" t="s">
        <v>8422</v>
      </c>
      <c r="F5182" s="255" t="s">
        <v>8464</v>
      </c>
      <c r="G5182" s="256"/>
      <c r="H5182" s="256"/>
      <c r="I5182" s="256"/>
      <c r="J5182" s="256">
        <v>12</v>
      </c>
      <c r="K5182" s="233">
        <v>45883</v>
      </c>
      <c r="L5182" s="233">
        <v>45883</v>
      </c>
      <c r="M5182" s="233">
        <v>45883</v>
      </c>
      <c r="N5182" s="115"/>
      <c r="O5182" s="115" t="s">
        <v>7573</v>
      </c>
      <c r="P5182" s="115">
        <f t="shared" si="257"/>
        <v>8</v>
      </c>
      <c r="Q5182" s="115">
        <f t="shared" si="258"/>
        <v>2025</v>
      </c>
      <c r="R5182" s="115"/>
      <c r="S5182" s="115" t="str">
        <f t="shared" si="260"/>
        <v>SKG</v>
      </c>
      <c r="T5182" s="115" t="str">
        <f>IFERROR(VLOOKUP(S5182,[1]LOKASI!$B$4:$D$19,2,0),"-")</f>
        <v>-</v>
      </c>
      <c r="U5182" s="216"/>
      <c r="V5182" s="216"/>
      <c r="W5182" s="215"/>
    </row>
    <row r="5183" spans="2:23" ht="46.5" hidden="1" x14ac:dyDescent="0.35">
      <c r="B5183" s="115">
        <f t="shared" si="259"/>
        <v>382</v>
      </c>
      <c r="C5183" s="115" t="s">
        <v>2312</v>
      </c>
      <c r="D5183" s="250" t="s">
        <v>8468</v>
      </c>
      <c r="E5183" s="254" t="s">
        <v>8362</v>
      </c>
      <c r="F5183" s="255" t="s">
        <v>8426</v>
      </c>
      <c r="G5183" s="256">
        <v>1</v>
      </c>
      <c r="H5183" s="256">
        <v>1</v>
      </c>
      <c r="I5183" s="256"/>
      <c r="J5183" s="256"/>
      <c r="K5183" s="233">
        <v>45883</v>
      </c>
      <c r="L5183" s="233">
        <v>45883</v>
      </c>
      <c r="M5183" s="233">
        <v>45883</v>
      </c>
      <c r="N5183" s="115"/>
      <c r="O5183" s="115" t="s">
        <v>1670</v>
      </c>
      <c r="P5183" s="115">
        <f t="shared" ref="P5183:P5246" si="261">MONTH(M5183)</f>
        <v>8</v>
      </c>
      <c r="Q5183" s="115">
        <f t="shared" ref="Q5183:Q5246" si="262">YEAR(M5183)</f>
        <v>2025</v>
      </c>
      <c r="R5183" s="115"/>
      <c r="S5183" s="115" t="str">
        <f t="shared" si="260"/>
        <v>TMT</v>
      </c>
      <c r="T5183" s="115" t="str">
        <f>IFERROR(VLOOKUP(S5183,[1]LOKASI!$B$4:$D$19,2,0),"-")</f>
        <v>DISTRIK II</v>
      </c>
      <c r="U5183" s="216"/>
      <c r="V5183" s="216"/>
      <c r="W5183" s="215"/>
    </row>
    <row r="5184" spans="2:23" ht="31" hidden="1" x14ac:dyDescent="0.35">
      <c r="B5184" s="115">
        <f t="shared" si="259"/>
        <v>383</v>
      </c>
      <c r="C5184" s="115" t="s">
        <v>7984</v>
      </c>
      <c r="D5184" s="250" t="s">
        <v>8469</v>
      </c>
      <c r="E5184" s="254" t="s">
        <v>8424</v>
      </c>
      <c r="F5184" s="255" t="s">
        <v>8470</v>
      </c>
      <c r="G5184" s="256">
        <v>1</v>
      </c>
      <c r="H5184" s="256"/>
      <c r="I5184" s="256">
        <v>1</v>
      </c>
      <c r="J5184" s="256"/>
      <c r="K5184" s="233">
        <v>45884</v>
      </c>
      <c r="L5184" s="233">
        <v>45884</v>
      </c>
      <c r="M5184" s="233">
        <v>45884</v>
      </c>
      <c r="N5184" s="115"/>
      <c r="O5184" s="115" t="s">
        <v>1165</v>
      </c>
      <c r="P5184" s="115">
        <f t="shared" si="261"/>
        <v>8</v>
      </c>
      <c r="Q5184" s="115">
        <f t="shared" si="262"/>
        <v>2025</v>
      </c>
      <c r="R5184" s="115"/>
      <c r="S5184" s="115" t="str">
        <f t="shared" si="260"/>
        <v>TLJ</v>
      </c>
      <c r="T5184" s="115" t="str">
        <f>IFERROR(VLOOKUP(S5184,[1]LOKASI!$B$4:$D$19,2,0),"-")</f>
        <v>DISTRIK I</v>
      </c>
      <c r="U5184" s="216"/>
      <c r="V5184" s="216"/>
      <c r="W5184" s="215"/>
    </row>
    <row r="5185" spans="2:23" ht="31" hidden="1" x14ac:dyDescent="0.35">
      <c r="B5185" s="115">
        <f t="shared" si="259"/>
        <v>384</v>
      </c>
      <c r="C5185" s="115" t="s">
        <v>7984</v>
      </c>
      <c r="D5185" s="250" t="s">
        <v>8471</v>
      </c>
      <c r="E5185" s="254" t="s">
        <v>8410</v>
      </c>
      <c r="F5185" s="255" t="s">
        <v>8432</v>
      </c>
      <c r="G5185" s="256">
        <v>1</v>
      </c>
      <c r="H5185" s="256"/>
      <c r="I5185" s="256"/>
      <c r="J5185" s="256">
        <v>8</v>
      </c>
      <c r="K5185" s="233">
        <v>45884</v>
      </c>
      <c r="L5185" s="233">
        <v>45884</v>
      </c>
      <c r="M5185" s="233">
        <v>45884</v>
      </c>
      <c r="N5185" s="115"/>
      <c r="O5185" s="115" t="s">
        <v>1430</v>
      </c>
      <c r="P5185" s="115">
        <f t="shared" si="261"/>
        <v>8</v>
      </c>
      <c r="Q5185" s="115">
        <f t="shared" si="262"/>
        <v>2025</v>
      </c>
      <c r="R5185" s="115"/>
      <c r="S5185" s="115" t="str">
        <f t="shared" si="260"/>
        <v>GNK</v>
      </c>
      <c r="T5185" s="115" t="str">
        <f>IFERROR(VLOOKUP(S5185,[1]LOKASI!$B$4:$D$19,2,0),"-")</f>
        <v>DISTRIK I</v>
      </c>
      <c r="U5185" s="216"/>
      <c r="V5185" s="216"/>
      <c r="W5185" s="215"/>
    </row>
    <row r="5186" spans="2:23" ht="31" hidden="1" x14ac:dyDescent="0.35">
      <c r="B5186" s="115">
        <f t="shared" ref="B5186:B5249" si="263">B5185+1</f>
        <v>385</v>
      </c>
      <c r="C5186" s="115" t="s">
        <v>7984</v>
      </c>
      <c r="D5186" s="250" t="s">
        <v>8472</v>
      </c>
      <c r="E5186" s="254" t="s">
        <v>8422</v>
      </c>
      <c r="F5186" s="255" t="s">
        <v>8470</v>
      </c>
      <c r="G5186" s="256">
        <v>1</v>
      </c>
      <c r="H5186" s="256"/>
      <c r="I5186" s="256"/>
      <c r="J5186" s="256">
        <v>12</v>
      </c>
      <c r="K5186" s="233">
        <v>45885</v>
      </c>
      <c r="L5186" s="233">
        <v>45885</v>
      </c>
      <c r="M5186" s="233">
        <v>45885</v>
      </c>
      <c r="N5186" s="115"/>
      <c r="O5186" s="115" t="s">
        <v>650</v>
      </c>
      <c r="P5186" s="115">
        <f t="shared" si="261"/>
        <v>8</v>
      </c>
      <c r="Q5186" s="115">
        <f t="shared" si="262"/>
        <v>2025</v>
      </c>
      <c r="R5186" s="115"/>
      <c r="S5186" s="115" t="str">
        <f t="shared" si="260"/>
        <v>TLJ</v>
      </c>
      <c r="T5186" s="115" t="str">
        <f>IFERROR(VLOOKUP(S5186,[1]LOKASI!$B$4:$D$19,2,0),"-")</f>
        <v>DISTRIK I</v>
      </c>
      <c r="U5186" s="216"/>
      <c r="V5186" s="216"/>
      <c r="W5186" s="215"/>
    </row>
    <row r="5187" spans="2:23" ht="31" hidden="1" x14ac:dyDescent="0.35">
      <c r="B5187" s="115">
        <f t="shared" si="263"/>
        <v>386</v>
      </c>
      <c r="C5187" s="115" t="s">
        <v>2312</v>
      </c>
      <c r="D5187" s="250" t="s">
        <v>8473</v>
      </c>
      <c r="E5187" s="254" t="s">
        <v>8369</v>
      </c>
      <c r="F5187" s="255" t="s">
        <v>8426</v>
      </c>
      <c r="G5187" s="256">
        <v>1</v>
      </c>
      <c r="H5187" s="256">
        <v>1</v>
      </c>
      <c r="I5187" s="256"/>
      <c r="J5187" s="256"/>
      <c r="K5187" s="233">
        <v>45885</v>
      </c>
      <c r="L5187" s="233">
        <v>45885</v>
      </c>
      <c r="M5187" s="233">
        <v>45885</v>
      </c>
      <c r="N5187" s="115"/>
      <c r="O5187" s="115" t="s">
        <v>7453</v>
      </c>
      <c r="P5187" s="115">
        <f t="shared" si="261"/>
        <v>8</v>
      </c>
      <c r="Q5187" s="115">
        <f t="shared" si="262"/>
        <v>2025</v>
      </c>
      <c r="R5187" s="115"/>
      <c r="S5187" s="115" t="str">
        <f t="shared" si="260"/>
        <v>TMT</v>
      </c>
      <c r="T5187" s="115" t="str">
        <f>IFERROR(VLOOKUP(S5187,[1]LOKASI!$B$4:$D$19,2,0),"-")</f>
        <v>DISTRIK II</v>
      </c>
      <c r="U5187" s="216"/>
      <c r="V5187" s="216"/>
      <c r="W5187" s="215"/>
    </row>
    <row r="5188" spans="2:23" ht="31" hidden="1" x14ac:dyDescent="0.35">
      <c r="B5188" s="115">
        <f t="shared" si="263"/>
        <v>387</v>
      </c>
      <c r="C5188" s="115" t="s">
        <v>7984</v>
      </c>
      <c r="D5188" s="250" t="s">
        <v>8474</v>
      </c>
      <c r="E5188" s="254" t="s">
        <v>8386</v>
      </c>
      <c r="F5188" s="255" t="s">
        <v>8475</v>
      </c>
      <c r="G5188" s="256"/>
      <c r="H5188" s="256"/>
      <c r="I5188" s="256"/>
      <c r="J5188" s="256">
        <v>14</v>
      </c>
      <c r="K5188" s="233">
        <v>45885</v>
      </c>
      <c r="L5188" s="233">
        <v>45885</v>
      </c>
      <c r="M5188" s="233">
        <v>45885</v>
      </c>
      <c r="N5188" s="115"/>
      <c r="O5188" s="115" t="s">
        <v>1459</v>
      </c>
      <c r="P5188" s="115">
        <f t="shared" si="261"/>
        <v>8</v>
      </c>
      <c r="Q5188" s="115">
        <f t="shared" si="262"/>
        <v>2025</v>
      </c>
      <c r="R5188" s="115"/>
      <c r="S5188" s="115" t="str">
        <f t="shared" si="260"/>
        <v>KRD</v>
      </c>
      <c r="T5188" s="115" t="str">
        <f>IFERROR(VLOOKUP(S5188,[1]LOKASI!$B$4:$D$19,2,0),"-")</f>
        <v>-</v>
      </c>
      <c r="U5188" s="216"/>
      <c r="V5188" s="216"/>
      <c r="W5188" s="215"/>
    </row>
    <row r="5189" spans="2:23" ht="31" hidden="1" x14ac:dyDescent="0.35">
      <c r="B5189" s="115">
        <f t="shared" si="263"/>
        <v>388</v>
      </c>
      <c r="C5189" s="115" t="s">
        <v>7984</v>
      </c>
      <c r="D5189" s="250" t="s">
        <v>8476</v>
      </c>
      <c r="E5189" s="254" t="s">
        <v>8386</v>
      </c>
      <c r="F5189" s="255" t="s">
        <v>8477</v>
      </c>
      <c r="G5189" s="256">
        <v>1</v>
      </c>
      <c r="H5189" s="256"/>
      <c r="I5189" s="256"/>
      <c r="J5189" s="256">
        <v>3</v>
      </c>
      <c r="K5189" s="233">
        <v>45887</v>
      </c>
      <c r="L5189" s="233">
        <v>45887</v>
      </c>
      <c r="M5189" s="233">
        <v>45887</v>
      </c>
      <c r="N5189" s="115"/>
      <c r="O5189" s="115" t="s">
        <v>1686</v>
      </c>
      <c r="P5189" s="115">
        <f t="shared" si="261"/>
        <v>8</v>
      </c>
      <c r="Q5189" s="115">
        <f t="shared" si="262"/>
        <v>2025</v>
      </c>
      <c r="R5189" s="115"/>
      <c r="S5189" s="115" t="str">
        <f t="shared" si="260"/>
        <v>TTB</v>
      </c>
      <c r="T5189" s="115" t="str">
        <f>IFERROR(VLOOKUP(S5189,[1]LOKASI!$B$4:$D$19,2,0),"-")</f>
        <v>DISTRIK II</v>
      </c>
      <c r="U5189" s="216"/>
      <c r="V5189" s="216"/>
      <c r="W5189" s="215"/>
    </row>
    <row r="5190" spans="2:23" ht="31" hidden="1" x14ac:dyDescent="0.35">
      <c r="B5190" s="115">
        <f t="shared" si="263"/>
        <v>389</v>
      </c>
      <c r="C5190" s="115" t="s">
        <v>7984</v>
      </c>
      <c r="D5190" s="250" t="s">
        <v>8478</v>
      </c>
      <c r="E5190" s="254" t="s">
        <v>8410</v>
      </c>
      <c r="F5190" s="255" t="s">
        <v>8470</v>
      </c>
      <c r="G5190" s="256">
        <v>1</v>
      </c>
      <c r="H5190" s="256"/>
      <c r="I5190" s="256"/>
      <c r="J5190" s="256">
        <v>24</v>
      </c>
      <c r="K5190" s="233">
        <v>45888</v>
      </c>
      <c r="L5190" s="233">
        <v>45888</v>
      </c>
      <c r="M5190" s="233">
        <v>45888</v>
      </c>
      <c r="N5190" s="115"/>
      <c r="O5190" s="115" t="s">
        <v>650</v>
      </c>
      <c r="P5190" s="115">
        <f t="shared" si="261"/>
        <v>8</v>
      </c>
      <c r="Q5190" s="115">
        <f t="shared" si="262"/>
        <v>2025</v>
      </c>
      <c r="R5190" s="115"/>
      <c r="S5190" s="115" t="str">
        <f t="shared" si="260"/>
        <v>TLJ</v>
      </c>
      <c r="T5190" s="115" t="str">
        <f>IFERROR(VLOOKUP(S5190,[1]LOKASI!$B$4:$D$19,2,0),"-")</f>
        <v>DISTRIK I</v>
      </c>
      <c r="U5190" s="216"/>
      <c r="V5190" s="216"/>
      <c r="W5190" s="215"/>
    </row>
    <row r="5191" spans="2:23" ht="31" hidden="1" x14ac:dyDescent="0.35">
      <c r="B5191" s="115">
        <f t="shared" si="263"/>
        <v>390</v>
      </c>
      <c r="C5191" s="115" t="s">
        <v>7984</v>
      </c>
      <c r="D5191" s="250" t="s">
        <v>8479</v>
      </c>
      <c r="E5191" s="254" t="s">
        <v>8410</v>
      </c>
      <c r="F5191" s="255" t="s">
        <v>8480</v>
      </c>
      <c r="G5191" s="256">
        <v>1</v>
      </c>
      <c r="H5191" s="256"/>
      <c r="I5191" s="256">
        <v>1</v>
      </c>
      <c r="J5191" s="256"/>
      <c r="K5191" s="233">
        <v>45888</v>
      </c>
      <c r="L5191" s="233">
        <v>45888</v>
      </c>
      <c r="M5191" s="233">
        <v>45888</v>
      </c>
      <c r="N5191" s="115"/>
      <c r="O5191" s="115" t="s">
        <v>1696</v>
      </c>
      <c r="P5191" s="115">
        <f t="shared" si="261"/>
        <v>8</v>
      </c>
      <c r="Q5191" s="115">
        <f t="shared" si="262"/>
        <v>2025</v>
      </c>
      <c r="R5191" s="115"/>
      <c r="S5191" s="115" t="str">
        <f t="shared" si="260"/>
        <v>TTB</v>
      </c>
      <c r="T5191" s="115" t="str">
        <f>IFERROR(VLOOKUP(S5191,[1]LOKASI!$B$4:$D$19,2,0),"-")</f>
        <v>DISTRIK II</v>
      </c>
      <c r="U5191" s="216"/>
      <c r="V5191" s="216"/>
      <c r="W5191" s="215"/>
    </row>
    <row r="5192" spans="2:23" ht="31" hidden="1" x14ac:dyDescent="0.35">
      <c r="B5192" s="115">
        <f t="shared" si="263"/>
        <v>391</v>
      </c>
      <c r="C5192" s="115" t="s">
        <v>7984</v>
      </c>
      <c r="D5192" s="250" t="s">
        <v>8481</v>
      </c>
      <c r="E5192" s="254" t="s">
        <v>8422</v>
      </c>
      <c r="F5192" s="255" t="s">
        <v>8470</v>
      </c>
      <c r="G5192" s="256">
        <v>1</v>
      </c>
      <c r="H5192" s="256"/>
      <c r="I5192" s="256">
        <v>1</v>
      </c>
      <c r="J5192" s="256"/>
      <c r="K5192" s="233">
        <v>45888</v>
      </c>
      <c r="L5192" s="233">
        <v>45888</v>
      </c>
      <c r="M5192" s="233">
        <v>45888</v>
      </c>
      <c r="N5192" s="115"/>
      <c r="O5192" s="115" t="s">
        <v>8482</v>
      </c>
      <c r="P5192" s="115">
        <f t="shared" si="261"/>
        <v>8</v>
      </c>
      <c r="Q5192" s="115">
        <f t="shared" si="262"/>
        <v>2025</v>
      </c>
      <c r="R5192" s="115"/>
      <c r="S5192" s="115" t="str">
        <f t="shared" si="260"/>
        <v>OGN</v>
      </c>
      <c r="T5192" s="115" t="str">
        <f>IFERROR(VLOOKUP(S5192,[1]LOKASI!$B$4:$D$19,2,0),"-")</f>
        <v>DISTRIK II</v>
      </c>
      <c r="U5192" s="216"/>
      <c r="V5192" s="216"/>
      <c r="W5192" s="215"/>
    </row>
    <row r="5193" spans="2:23" ht="31" hidden="1" x14ac:dyDescent="0.35">
      <c r="B5193" s="115">
        <f t="shared" si="263"/>
        <v>392</v>
      </c>
      <c r="C5193" s="115" t="s">
        <v>7984</v>
      </c>
      <c r="D5193" s="250" t="s">
        <v>8483</v>
      </c>
      <c r="E5193" s="254" t="s">
        <v>8410</v>
      </c>
      <c r="F5193" s="255" t="s">
        <v>8430</v>
      </c>
      <c r="G5193" s="256">
        <v>1</v>
      </c>
      <c r="H5193" s="256"/>
      <c r="I5193" s="256"/>
      <c r="J5193" s="256">
        <v>12</v>
      </c>
      <c r="K5193" s="233">
        <v>45889</v>
      </c>
      <c r="L5193" s="233">
        <v>45889</v>
      </c>
      <c r="M5193" s="233">
        <v>45889</v>
      </c>
      <c r="N5193" s="115"/>
      <c r="O5193" s="115" t="s">
        <v>1044</v>
      </c>
      <c r="P5193" s="115">
        <f t="shared" si="261"/>
        <v>8</v>
      </c>
      <c r="Q5193" s="115">
        <f t="shared" si="262"/>
        <v>2025</v>
      </c>
      <c r="R5193" s="115"/>
      <c r="S5193" s="115" t="str">
        <f t="shared" si="260"/>
        <v>TLJ</v>
      </c>
      <c r="T5193" s="115" t="str">
        <f>IFERROR(VLOOKUP(S5193,[1]LOKASI!$B$4:$D$19,2,0),"-")</f>
        <v>DISTRIK I</v>
      </c>
      <c r="U5193" s="216"/>
      <c r="V5193" s="216"/>
      <c r="W5193" s="215"/>
    </row>
    <row r="5194" spans="2:23" ht="31" hidden="1" x14ac:dyDescent="0.35">
      <c r="B5194" s="115">
        <f t="shared" si="263"/>
        <v>393</v>
      </c>
      <c r="C5194" s="115" t="s">
        <v>2312</v>
      </c>
      <c r="D5194" s="250" t="s">
        <v>8484</v>
      </c>
      <c r="E5194" s="254" t="s">
        <v>8420</v>
      </c>
      <c r="F5194" s="255" t="s">
        <v>8420</v>
      </c>
      <c r="G5194" s="256">
        <v>1</v>
      </c>
      <c r="H5194" s="256"/>
      <c r="I5194" s="256"/>
      <c r="J5194" s="256">
        <v>60</v>
      </c>
      <c r="K5194" s="233">
        <v>45889</v>
      </c>
      <c r="L5194" s="233">
        <v>45889</v>
      </c>
      <c r="M5194" s="233">
        <v>45889</v>
      </c>
      <c r="N5194" s="115"/>
      <c r="O5194" s="115" t="s">
        <v>7453</v>
      </c>
      <c r="P5194" s="115">
        <f t="shared" si="261"/>
        <v>8</v>
      </c>
      <c r="Q5194" s="115">
        <f t="shared" si="262"/>
        <v>2025</v>
      </c>
      <c r="R5194" s="115"/>
      <c r="S5194" s="115" t="str">
        <f t="shared" si="260"/>
        <v>TMT</v>
      </c>
      <c r="T5194" s="115" t="str">
        <f>IFERROR(VLOOKUP(S5194,[1]LOKASI!$B$4:$D$19,2,0),"-")</f>
        <v>DISTRIK II</v>
      </c>
      <c r="U5194" s="216"/>
      <c r="V5194" s="216"/>
      <c r="W5194" s="215"/>
    </row>
    <row r="5195" spans="2:23" ht="31" hidden="1" x14ac:dyDescent="0.35">
      <c r="B5195" s="115">
        <f t="shared" si="263"/>
        <v>394</v>
      </c>
      <c r="C5195" s="115" t="s">
        <v>7276</v>
      </c>
      <c r="D5195" s="250" t="s">
        <v>8485</v>
      </c>
      <c r="E5195" s="254" t="s">
        <v>8422</v>
      </c>
      <c r="F5195" s="255" t="s">
        <v>8448</v>
      </c>
      <c r="G5195" s="256">
        <v>1</v>
      </c>
      <c r="H5195" s="256"/>
      <c r="I5195" s="256">
        <v>1</v>
      </c>
      <c r="J5195" s="256"/>
      <c r="K5195" s="233">
        <v>45889</v>
      </c>
      <c r="L5195" s="233">
        <v>45889</v>
      </c>
      <c r="M5195" s="233">
        <v>45889</v>
      </c>
      <c r="N5195" s="115"/>
      <c r="O5195" s="115" t="s">
        <v>1362</v>
      </c>
      <c r="P5195" s="115">
        <f t="shared" si="261"/>
        <v>8</v>
      </c>
      <c r="Q5195" s="115">
        <f t="shared" si="262"/>
        <v>2025</v>
      </c>
      <c r="R5195" s="115"/>
      <c r="S5195" s="115" t="str">
        <f t="shared" si="260"/>
        <v>BRG</v>
      </c>
      <c r="T5195" s="115" t="str">
        <f>IFERROR(VLOOKUP(S5195,[1]LOKASI!$B$4:$D$19,2,0),"-")</f>
        <v>DISTRIK III</v>
      </c>
      <c r="U5195" s="216"/>
      <c r="V5195" s="216"/>
      <c r="W5195" s="215"/>
    </row>
    <row r="5196" spans="2:23" ht="31" hidden="1" x14ac:dyDescent="0.35">
      <c r="B5196" s="115">
        <f t="shared" si="263"/>
        <v>395</v>
      </c>
      <c r="C5196" s="115" t="s">
        <v>7984</v>
      </c>
      <c r="D5196" s="250" t="s">
        <v>8486</v>
      </c>
      <c r="E5196" s="254" t="s">
        <v>8422</v>
      </c>
      <c r="F5196" s="255" t="s">
        <v>8446</v>
      </c>
      <c r="G5196" s="256">
        <v>1</v>
      </c>
      <c r="H5196" s="256"/>
      <c r="I5196" s="256">
        <v>1</v>
      </c>
      <c r="J5196" s="256"/>
      <c r="K5196" s="233">
        <v>45890</v>
      </c>
      <c r="L5196" s="233">
        <v>45890</v>
      </c>
      <c r="M5196" s="233">
        <v>45890</v>
      </c>
      <c r="N5196" s="115"/>
      <c r="O5196" s="115" t="s">
        <v>1459</v>
      </c>
      <c r="P5196" s="115">
        <f t="shared" si="261"/>
        <v>8</v>
      </c>
      <c r="Q5196" s="115">
        <f t="shared" si="262"/>
        <v>2025</v>
      </c>
      <c r="R5196" s="115"/>
      <c r="S5196" s="115" t="str">
        <f t="shared" si="260"/>
        <v>KRD</v>
      </c>
      <c r="T5196" s="115" t="str">
        <f>IFERROR(VLOOKUP(S5196,[1]LOKASI!$B$4:$D$19,2,0),"-")</f>
        <v>-</v>
      </c>
      <c r="U5196" s="216"/>
      <c r="V5196" s="216"/>
      <c r="W5196" s="215"/>
    </row>
    <row r="5197" spans="2:23" ht="31" hidden="1" x14ac:dyDescent="0.35">
      <c r="B5197" s="115">
        <f t="shared" si="263"/>
        <v>396</v>
      </c>
      <c r="C5197" s="115" t="s">
        <v>2301</v>
      </c>
      <c r="D5197" s="250" t="s">
        <v>8487</v>
      </c>
      <c r="E5197" s="254" t="s">
        <v>8488</v>
      </c>
      <c r="F5197" s="255" t="s">
        <v>8489</v>
      </c>
      <c r="G5197" s="256">
        <v>1</v>
      </c>
      <c r="H5197" s="256"/>
      <c r="I5197" s="256">
        <v>1</v>
      </c>
      <c r="J5197" s="256"/>
      <c r="K5197" s="233">
        <v>45890</v>
      </c>
      <c r="L5197" s="233">
        <v>45890</v>
      </c>
      <c r="M5197" s="233">
        <v>45890</v>
      </c>
      <c r="N5197" s="115"/>
      <c r="O5197" s="115" t="s">
        <v>1348</v>
      </c>
      <c r="P5197" s="115">
        <f t="shared" si="261"/>
        <v>8</v>
      </c>
      <c r="Q5197" s="115">
        <f t="shared" si="262"/>
        <v>2025</v>
      </c>
      <c r="R5197" s="115"/>
      <c r="S5197" s="115" t="str">
        <f t="shared" si="260"/>
        <v>SP BRG D</v>
      </c>
      <c r="T5197" s="115" t="str">
        <f>IFERROR(VLOOKUP(S5197,[1]LOKASI!$B$4:$D$19,2,0),"-")</f>
        <v>-</v>
      </c>
      <c r="U5197" s="216"/>
      <c r="V5197" s="216"/>
      <c r="W5197" s="215"/>
    </row>
    <row r="5198" spans="2:23" ht="31" hidden="1" x14ac:dyDescent="0.35">
      <c r="B5198" s="115">
        <f t="shared" si="263"/>
        <v>397</v>
      </c>
      <c r="C5198" s="115" t="s">
        <v>7984</v>
      </c>
      <c r="D5198" s="250" t="s">
        <v>8490</v>
      </c>
      <c r="E5198" s="254" t="s">
        <v>8435</v>
      </c>
      <c r="F5198" s="255" t="s">
        <v>8432</v>
      </c>
      <c r="G5198" s="256">
        <v>1</v>
      </c>
      <c r="H5198" s="256"/>
      <c r="I5198" s="256"/>
      <c r="J5198" s="256">
        <v>18</v>
      </c>
      <c r="K5198" s="233">
        <v>45891</v>
      </c>
      <c r="L5198" s="233">
        <v>45891</v>
      </c>
      <c r="M5198" s="233">
        <v>45891</v>
      </c>
      <c r="N5198" s="115"/>
      <c r="O5198" s="115" t="s">
        <v>1355</v>
      </c>
      <c r="P5198" s="115">
        <f t="shared" si="261"/>
        <v>8</v>
      </c>
      <c r="Q5198" s="115">
        <f t="shared" si="262"/>
        <v>2025</v>
      </c>
      <c r="R5198" s="115"/>
      <c r="S5198" s="115" t="str">
        <f t="shared" si="260"/>
        <v>BRG</v>
      </c>
      <c r="T5198" s="115" t="str">
        <f>IFERROR(VLOOKUP(S5198,[1]LOKASI!$B$4:$D$19,2,0),"-")</f>
        <v>DISTRIK III</v>
      </c>
      <c r="U5198" s="216"/>
      <c r="V5198" s="216"/>
      <c r="W5198" s="215"/>
    </row>
    <row r="5199" spans="2:23" ht="31" hidden="1" x14ac:dyDescent="0.35">
      <c r="B5199" s="115">
        <f t="shared" si="263"/>
        <v>398</v>
      </c>
      <c r="C5199" s="115" t="s">
        <v>7984</v>
      </c>
      <c r="D5199" s="250" t="s">
        <v>8491</v>
      </c>
      <c r="E5199" s="254" t="s">
        <v>8386</v>
      </c>
      <c r="F5199" s="255" t="s">
        <v>8446</v>
      </c>
      <c r="G5199" s="256">
        <v>1</v>
      </c>
      <c r="H5199" s="256"/>
      <c r="I5199" s="256">
        <v>1</v>
      </c>
      <c r="J5199" s="256"/>
      <c r="K5199" s="233">
        <v>45891</v>
      </c>
      <c r="L5199" s="233">
        <v>45891</v>
      </c>
      <c r="M5199" s="233">
        <v>45891</v>
      </c>
      <c r="N5199" s="115"/>
      <c r="O5199" s="115" t="s">
        <v>1426</v>
      </c>
      <c r="P5199" s="115">
        <f t="shared" si="261"/>
        <v>8</v>
      </c>
      <c r="Q5199" s="115">
        <f t="shared" si="262"/>
        <v>2025</v>
      </c>
      <c r="R5199" s="115"/>
      <c r="S5199" s="115" t="str">
        <f t="shared" si="260"/>
        <v>GNK</v>
      </c>
      <c r="T5199" s="115" t="str">
        <f>IFERROR(VLOOKUP(S5199,[1]LOKASI!$B$4:$D$19,2,0),"-")</f>
        <v>DISTRIK I</v>
      </c>
      <c r="U5199" s="216"/>
      <c r="V5199" s="216"/>
      <c r="W5199" s="215"/>
    </row>
    <row r="5200" spans="2:23" ht="31" hidden="1" x14ac:dyDescent="0.35">
      <c r="B5200" s="115">
        <f t="shared" si="263"/>
        <v>399</v>
      </c>
      <c r="C5200" s="115" t="s">
        <v>7984</v>
      </c>
      <c r="D5200" s="250" t="s">
        <v>8492</v>
      </c>
      <c r="E5200" s="254" t="s">
        <v>8386</v>
      </c>
      <c r="F5200" s="255" t="s">
        <v>8470</v>
      </c>
      <c r="G5200" s="256">
        <v>1</v>
      </c>
      <c r="H5200" s="256"/>
      <c r="I5200" s="256">
        <v>1</v>
      </c>
      <c r="J5200" s="256"/>
      <c r="K5200" s="233">
        <v>45891</v>
      </c>
      <c r="L5200" s="233">
        <v>45891</v>
      </c>
      <c r="M5200" s="233">
        <v>45891</v>
      </c>
      <c r="N5200" s="115"/>
      <c r="O5200" s="115" t="s">
        <v>1681</v>
      </c>
      <c r="P5200" s="115">
        <f t="shared" si="261"/>
        <v>8</v>
      </c>
      <c r="Q5200" s="115">
        <f t="shared" si="262"/>
        <v>2025</v>
      </c>
      <c r="R5200" s="115"/>
      <c r="S5200" s="115" t="str">
        <f t="shared" si="260"/>
        <v>TTB</v>
      </c>
      <c r="T5200" s="115" t="str">
        <f>IFERROR(VLOOKUP(S5200,[1]LOKASI!$B$4:$D$19,2,0),"-")</f>
        <v>DISTRIK II</v>
      </c>
      <c r="U5200" s="216"/>
      <c r="V5200" s="216"/>
      <c r="W5200" s="215"/>
    </row>
    <row r="5201" spans="2:23" ht="46.5" hidden="1" x14ac:dyDescent="0.35">
      <c r="B5201" s="115">
        <f t="shared" si="263"/>
        <v>400</v>
      </c>
      <c r="C5201" s="115" t="s">
        <v>2301</v>
      </c>
      <c r="D5201" s="250" t="s">
        <v>8493</v>
      </c>
      <c r="E5201" s="260" t="s">
        <v>8420</v>
      </c>
      <c r="F5201" s="261" t="s">
        <v>8420</v>
      </c>
      <c r="G5201" s="256"/>
      <c r="H5201" s="256"/>
      <c r="I5201" s="256"/>
      <c r="J5201" s="256"/>
      <c r="K5201" s="233">
        <v>45875</v>
      </c>
      <c r="L5201" s="233">
        <v>45875</v>
      </c>
      <c r="M5201" s="233">
        <v>45892</v>
      </c>
      <c r="N5201" s="115"/>
      <c r="O5201" s="115" t="s">
        <v>1392</v>
      </c>
      <c r="P5201" s="115">
        <f t="shared" si="261"/>
        <v>8</v>
      </c>
      <c r="Q5201" s="115">
        <f t="shared" si="262"/>
        <v>2025</v>
      </c>
      <c r="R5201" s="115"/>
      <c r="S5201" s="115" t="str">
        <f t="shared" si="260"/>
        <v>SP III GNK</v>
      </c>
      <c r="T5201" s="115" t="str">
        <f>IFERROR(VLOOKUP(S5201,[1]LOKASI!$B$4:$D$19,2,0),"-")</f>
        <v>-</v>
      </c>
      <c r="U5201" s="216"/>
      <c r="V5201" s="216"/>
      <c r="W5201" s="215"/>
    </row>
    <row r="5202" spans="2:23" ht="31" hidden="1" x14ac:dyDescent="0.35">
      <c r="B5202" s="115">
        <f t="shared" si="263"/>
        <v>401</v>
      </c>
      <c r="C5202" s="115" t="s">
        <v>2301</v>
      </c>
      <c r="D5202" s="250" t="s">
        <v>8494</v>
      </c>
      <c r="E5202" s="260" t="s">
        <v>8410</v>
      </c>
      <c r="F5202" s="261" t="s">
        <v>8432</v>
      </c>
      <c r="G5202" s="256">
        <v>1</v>
      </c>
      <c r="H5202" s="256"/>
      <c r="I5202" s="256">
        <v>1</v>
      </c>
      <c r="J5202" s="256"/>
      <c r="K5202" s="233">
        <v>45892</v>
      </c>
      <c r="L5202" s="233">
        <v>45892</v>
      </c>
      <c r="M5202" s="233">
        <v>45892</v>
      </c>
      <c r="N5202" s="115"/>
      <c r="O5202" s="115" t="s">
        <v>1353</v>
      </c>
      <c r="P5202" s="115">
        <f t="shared" si="261"/>
        <v>8</v>
      </c>
      <c r="Q5202" s="115">
        <f t="shared" si="262"/>
        <v>2025</v>
      </c>
      <c r="R5202" s="115"/>
      <c r="S5202" s="115" t="str">
        <f t="shared" si="260"/>
        <v>SP BRG C</v>
      </c>
      <c r="T5202" s="115" t="str">
        <f>IFERROR(VLOOKUP(S5202,[1]LOKASI!$B$4:$D$19,2,0),"-")</f>
        <v>-</v>
      </c>
      <c r="U5202" s="216"/>
      <c r="V5202" s="216"/>
      <c r="W5202" s="215"/>
    </row>
    <row r="5203" spans="2:23" ht="31" hidden="1" x14ac:dyDescent="0.35">
      <c r="B5203" s="115">
        <f t="shared" si="263"/>
        <v>402</v>
      </c>
      <c r="C5203" s="115" t="s">
        <v>7984</v>
      </c>
      <c r="D5203" s="250" t="s">
        <v>8495</v>
      </c>
      <c r="E5203" s="260" t="s">
        <v>8386</v>
      </c>
      <c r="F5203" s="261" t="s">
        <v>8430</v>
      </c>
      <c r="G5203" s="256">
        <v>1</v>
      </c>
      <c r="H5203" s="256"/>
      <c r="I5203" s="256"/>
      <c r="J5203" s="256">
        <v>1</v>
      </c>
      <c r="K5203" s="233">
        <v>45892</v>
      </c>
      <c r="L5203" s="233">
        <v>45892</v>
      </c>
      <c r="M5203" s="233">
        <v>45892</v>
      </c>
      <c r="N5203" s="115"/>
      <c r="O5203" s="115" t="s">
        <v>8496</v>
      </c>
      <c r="P5203" s="115">
        <f t="shared" si="261"/>
        <v>8</v>
      </c>
      <c r="Q5203" s="115">
        <f t="shared" si="262"/>
        <v>2025</v>
      </c>
      <c r="R5203" s="115"/>
      <c r="S5203" s="115" t="str">
        <f t="shared" si="260"/>
        <v>OGN</v>
      </c>
      <c r="T5203" s="115" t="str">
        <f>IFERROR(VLOOKUP(S5203,[1]LOKASI!$B$4:$D$19,2,0),"-")</f>
        <v>DISTRIK II</v>
      </c>
      <c r="U5203" s="216"/>
      <c r="V5203" s="216"/>
      <c r="W5203" s="215"/>
    </row>
    <row r="5204" spans="2:23" ht="31" hidden="1" x14ac:dyDescent="0.35">
      <c r="B5204" s="115">
        <f t="shared" si="263"/>
        <v>403</v>
      </c>
      <c r="C5204" s="115" t="s">
        <v>7984</v>
      </c>
      <c r="D5204" s="250" t="s">
        <v>8497</v>
      </c>
      <c r="E5204" s="254" t="s">
        <v>8410</v>
      </c>
      <c r="F5204" s="255" t="s">
        <v>8444</v>
      </c>
      <c r="G5204" s="256">
        <v>1</v>
      </c>
      <c r="H5204" s="256"/>
      <c r="I5204" s="256">
        <v>1</v>
      </c>
      <c r="J5204" s="256"/>
      <c r="K5204" s="233">
        <v>45893</v>
      </c>
      <c r="L5204" s="233">
        <v>45893</v>
      </c>
      <c r="M5204" s="233">
        <v>45893</v>
      </c>
      <c r="N5204" s="115"/>
      <c r="O5204" s="115" t="s">
        <v>8496</v>
      </c>
      <c r="P5204" s="115">
        <f t="shared" si="261"/>
        <v>8</v>
      </c>
      <c r="Q5204" s="115">
        <f t="shared" si="262"/>
        <v>2025</v>
      </c>
      <c r="R5204" s="115"/>
      <c r="S5204" s="115" t="str">
        <f t="shared" si="260"/>
        <v>OGN</v>
      </c>
      <c r="T5204" s="115" t="str">
        <f>IFERROR(VLOOKUP(S5204,[1]LOKASI!$B$4:$D$19,2,0),"-")</f>
        <v>DISTRIK II</v>
      </c>
      <c r="U5204" s="216"/>
      <c r="V5204" s="216"/>
      <c r="W5204" s="215"/>
    </row>
    <row r="5205" spans="2:23" ht="31" hidden="1" x14ac:dyDescent="0.35">
      <c r="B5205" s="115">
        <f t="shared" si="263"/>
        <v>404</v>
      </c>
      <c r="C5205" s="115" t="s">
        <v>2301</v>
      </c>
      <c r="D5205" s="250" t="s">
        <v>8498</v>
      </c>
      <c r="E5205" s="254" t="s">
        <v>8422</v>
      </c>
      <c r="F5205" s="255" t="s">
        <v>8480</v>
      </c>
      <c r="G5205" s="256">
        <v>1</v>
      </c>
      <c r="H5205" s="256"/>
      <c r="I5205" s="256">
        <v>1</v>
      </c>
      <c r="J5205" s="256"/>
      <c r="K5205" s="233">
        <v>45893</v>
      </c>
      <c r="L5205" s="233">
        <v>45893</v>
      </c>
      <c r="M5205" s="233">
        <v>45893</v>
      </c>
      <c r="N5205" s="115"/>
      <c r="O5205" s="115" t="s">
        <v>2747</v>
      </c>
      <c r="P5205" s="115">
        <f t="shared" si="261"/>
        <v>8</v>
      </c>
      <c r="Q5205" s="115">
        <f t="shared" si="262"/>
        <v>2025</v>
      </c>
      <c r="R5205" s="115"/>
      <c r="S5205" s="115" t="str">
        <f t="shared" si="260"/>
        <v>OGN-25</v>
      </c>
      <c r="T5205" s="115" t="str">
        <f>IFERROR(VLOOKUP(S5205,[1]LOKASI!$B$4:$D$19,2,0),"-")</f>
        <v>-</v>
      </c>
      <c r="U5205" s="216"/>
      <c r="V5205" s="216"/>
      <c r="W5205" s="215"/>
    </row>
    <row r="5206" spans="2:23" ht="31" hidden="1" x14ac:dyDescent="0.35">
      <c r="B5206" s="115">
        <f t="shared" si="263"/>
        <v>405</v>
      </c>
      <c r="C5206" s="115" t="s">
        <v>7984</v>
      </c>
      <c r="D5206" s="232" t="s">
        <v>8499</v>
      </c>
      <c r="E5206" s="254" t="s">
        <v>8386</v>
      </c>
      <c r="F5206" s="255" t="s">
        <v>8500</v>
      </c>
      <c r="G5206" s="256"/>
      <c r="H5206" s="256"/>
      <c r="I5206" s="256"/>
      <c r="J5206" s="256">
        <v>24</v>
      </c>
      <c r="K5206" s="233">
        <v>45894</v>
      </c>
      <c r="L5206" s="233">
        <v>45894</v>
      </c>
      <c r="M5206" s="233">
        <v>45894</v>
      </c>
      <c r="N5206" s="115"/>
      <c r="O5206" s="115" t="s">
        <v>1470</v>
      </c>
      <c r="P5206" s="115">
        <f t="shared" si="261"/>
        <v>8</v>
      </c>
      <c r="Q5206" s="115">
        <f t="shared" si="262"/>
        <v>2025</v>
      </c>
      <c r="R5206" s="115"/>
      <c r="S5206" s="115" t="str">
        <f t="shared" si="260"/>
        <v>LBK</v>
      </c>
      <c r="T5206" s="115" t="str">
        <f>IFERROR(VLOOKUP(S5206,[1]LOKASI!$B$4:$D$19,2,0),"-")</f>
        <v>DISTRIK I</v>
      </c>
      <c r="U5206" s="216"/>
      <c r="V5206" s="216"/>
      <c r="W5206" s="215"/>
    </row>
    <row r="5207" spans="2:23" ht="31" hidden="1" x14ac:dyDescent="0.35">
      <c r="B5207" s="115">
        <f t="shared" si="263"/>
        <v>406</v>
      </c>
      <c r="C5207" s="115" t="s">
        <v>2301</v>
      </c>
      <c r="D5207" s="250" t="s">
        <v>8501</v>
      </c>
      <c r="E5207" s="260" t="s">
        <v>8420</v>
      </c>
      <c r="F5207" s="261" t="s">
        <v>8420</v>
      </c>
      <c r="G5207" s="256"/>
      <c r="H5207" s="256"/>
      <c r="I5207" s="256"/>
      <c r="J5207" s="256"/>
      <c r="K5207" s="233">
        <v>45876</v>
      </c>
      <c r="L5207" s="233">
        <v>45876</v>
      </c>
      <c r="M5207" s="233">
        <v>45895</v>
      </c>
      <c r="N5207" s="115"/>
      <c r="O5207" s="115" t="s">
        <v>1392</v>
      </c>
      <c r="P5207" s="115">
        <f t="shared" si="261"/>
        <v>8</v>
      </c>
      <c r="Q5207" s="115">
        <f t="shared" si="262"/>
        <v>2025</v>
      </c>
      <c r="R5207" s="115"/>
      <c r="S5207" s="115" t="str">
        <f t="shared" si="260"/>
        <v>SP III GNK</v>
      </c>
      <c r="T5207" s="115" t="str">
        <f>IFERROR(VLOOKUP(S5207,[1]LOKASI!$B$4:$D$19,2,0),"-")</f>
        <v>-</v>
      </c>
      <c r="U5207" s="216"/>
      <c r="V5207" s="216"/>
      <c r="W5207" s="215"/>
    </row>
    <row r="5208" spans="2:23" ht="31" hidden="1" x14ac:dyDescent="0.35">
      <c r="B5208" s="115">
        <f t="shared" si="263"/>
        <v>407</v>
      </c>
      <c r="C5208" s="115" t="s">
        <v>2301</v>
      </c>
      <c r="D5208" s="232" t="s">
        <v>8502</v>
      </c>
      <c r="E5208" s="254" t="s">
        <v>8386</v>
      </c>
      <c r="F5208" s="255" t="s">
        <v>8450</v>
      </c>
      <c r="G5208" s="256">
        <v>2</v>
      </c>
      <c r="H5208" s="256"/>
      <c r="I5208" s="256">
        <v>2</v>
      </c>
      <c r="J5208" s="256"/>
      <c r="K5208" s="233">
        <v>45895</v>
      </c>
      <c r="L5208" s="233">
        <v>45895</v>
      </c>
      <c r="M5208" s="233">
        <v>45895</v>
      </c>
      <c r="N5208" s="115"/>
      <c r="O5208" s="115" t="s">
        <v>1456</v>
      </c>
      <c r="P5208" s="115">
        <f t="shared" si="261"/>
        <v>8</v>
      </c>
      <c r="Q5208" s="115">
        <f t="shared" si="262"/>
        <v>2025</v>
      </c>
      <c r="R5208" s="115"/>
      <c r="S5208" s="115" t="str">
        <f t="shared" si="260"/>
        <v>SP LBK</v>
      </c>
      <c r="T5208" s="115" t="str">
        <f>IFERROR(VLOOKUP(S5208,[1]LOKASI!$B$4:$D$19,2,0),"-")</f>
        <v>-</v>
      </c>
      <c r="U5208" s="216"/>
      <c r="V5208" s="216"/>
      <c r="W5208" s="215"/>
    </row>
    <row r="5209" spans="2:23" ht="31" hidden="1" x14ac:dyDescent="0.35">
      <c r="B5209" s="115">
        <f t="shared" si="263"/>
        <v>408</v>
      </c>
      <c r="C5209" s="115" t="s">
        <v>2301</v>
      </c>
      <c r="D5209" s="232" t="s">
        <v>8503</v>
      </c>
      <c r="E5209" s="254" t="s">
        <v>8410</v>
      </c>
      <c r="F5209" s="255" t="s">
        <v>8426</v>
      </c>
      <c r="G5209" s="256">
        <v>1</v>
      </c>
      <c r="H5209" s="256"/>
      <c r="I5209" s="256">
        <v>1</v>
      </c>
      <c r="J5209" s="256"/>
      <c r="K5209" s="233">
        <v>45895</v>
      </c>
      <c r="L5209" s="233">
        <v>45895</v>
      </c>
      <c r="M5209" s="233">
        <v>45895</v>
      </c>
      <c r="N5209" s="115"/>
      <c r="O5209" s="115"/>
      <c r="P5209" s="115">
        <f t="shared" si="261"/>
        <v>8</v>
      </c>
      <c r="Q5209" s="115">
        <f t="shared" si="262"/>
        <v>2025</v>
      </c>
      <c r="R5209" s="115"/>
      <c r="S5209" s="115" t="str">
        <f t="shared" si="260"/>
        <v/>
      </c>
      <c r="T5209" s="115" t="str">
        <f>IFERROR(VLOOKUP(S5209,[1]LOKASI!$B$4:$D$19,2,0),"-")</f>
        <v>-</v>
      </c>
      <c r="U5209" s="216"/>
      <c r="V5209" s="216"/>
      <c r="W5209" s="215"/>
    </row>
    <row r="5210" spans="2:23" ht="77.5" hidden="1" x14ac:dyDescent="0.35">
      <c r="B5210" s="115">
        <f t="shared" si="263"/>
        <v>409</v>
      </c>
      <c r="C5210" s="115" t="s">
        <v>2301</v>
      </c>
      <c r="D5210" s="232" t="s">
        <v>8504</v>
      </c>
      <c r="E5210" s="254" t="s">
        <v>8420</v>
      </c>
      <c r="F5210" s="255" t="s">
        <v>8420</v>
      </c>
      <c r="G5210" s="256"/>
      <c r="H5210" s="256"/>
      <c r="I5210" s="256"/>
      <c r="J5210" s="256"/>
      <c r="K5210" s="233">
        <v>45895</v>
      </c>
      <c r="L5210" s="233">
        <v>45895</v>
      </c>
      <c r="M5210" s="233">
        <v>45895</v>
      </c>
      <c r="N5210" s="115"/>
      <c r="O5210" s="115" t="s">
        <v>1348</v>
      </c>
      <c r="P5210" s="115">
        <f t="shared" si="261"/>
        <v>8</v>
      </c>
      <c r="Q5210" s="115">
        <f t="shared" si="262"/>
        <v>2025</v>
      </c>
      <c r="R5210" s="115"/>
      <c r="S5210" s="115" t="str">
        <f t="shared" si="260"/>
        <v>SP BRG D</v>
      </c>
      <c r="T5210" s="115" t="str">
        <f>IFERROR(VLOOKUP(S5210,[1]LOKASI!$B$4:$D$19,2,0),"-")</f>
        <v>-</v>
      </c>
      <c r="U5210" s="216"/>
      <c r="V5210" s="216"/>
      <c r="W5210" s="215"/>
    </row>
    <row r="5211" spans="2:23" ht="31" hidden="1" x14ac:dyDescent="0.35">
      <c r="B5211" s="115">
        <f t="shared" si="263"/>
        <v>410</v>
      </c>
      <c r="C5211" s="115" t="s">
        <v>7984</v>
      </c>
      <c r="D5211" s="232" t="s">
        <v>8505</v>
      </c>
      <c r="E5211" s="254" t="s">
        <v>8422</v>
      </c>
      <c r="F5211" s="255" t="s">
        <v>8470</v>
      </c>
      <c r="G5211" s="256">
        <v>1</v>
      </c>
      <c r="H5211" s="256"/>
      <c r="I5211" s="256"/>
      <c r="J5211" s="256">
        <v>24</v>
      </c>
      <c r="K5211" s="233">
        <v>45895</v>
      </c>
      <c r="L5211" s="233">
        <v>45895</v>
      </c>
      <c r="M5211" s="233">
        <v>45895</v>
      </c>
      <c r="N5211" s="115"/>
      <c r="O5211" s="115" t="s">
        <v>3669</v>
      </c>
      <c r="P5211" s="115">
        <f t="shared" si="261"/>
        <v>8</v>
      </c>
      <c r="Q5211" s="115">
        <f t="shared" si="262"/>
        <v>2025</v>
      </c>
      <c r="R5211" s="115"/>
      <c r="S5211" s="115" t="str">
        <f t="shared" si="260"/>
        <v>OGN</v>
      </c>
      <c r="T5211" s="115" t="str">
        <f>IFERROR(VLOOKUP(S5211,[1]LOKASI!$B$4:$D$19,2,0),"-")</f>
        <v>DISTRIK II</v>
      </c>
      <c r="U5211" s="216"/>
      <c r="V5211" s="216"/>
      <c r="W5211" s="215"/>
    </row>
    <row r="5212" spans="2:23" ht="31" hidden="1" x14ac:dyDescent="0.35">
      <c r="B5212" s="115">
        <f t="shared" si="263"/>
        <v>411</v>
      </c>
      <c r="C5212" s="115" t="s">
        <v>2301</v>
      </c>
      <c r="D5212" s="232" t="s">
        <v>8506</v>
      </c>
      <c r="E5212" s="254" t="s">
        <v>8435</v>
      </c>
      <c r="F5212" s="255" t="s">
        <v>8477</v>
      </c>
      <c r="G5212" s="256"/>
      <c r="H5212" s="256"/>
      <c r="I5212" s="256"/>
      <c r="J5212" s="256"/>
      <c r="K5212" s="233">
        <v>45895</v>
      </c>
      <c r="L5212" s="233">
        <v>45895</v>
      </c>
      <c r="M5212" s="233">
        <v>45895</v>
      </c>
      <c r="N5212" s="115"/>
      <c r="O5212" s="115" t="s">
        <v>1547</v>
      </c>
      <c r="P5212" s="115">
        <f t="shared" si="261"/>
        <v>8</v>
      </c>
      <c r="Q5212" s="115">
        <f t="shared" si="262"/>
        <v>2025</v>
      </c>
      <c r="R5212" s="115"/>
      <c r="S5212" s="115" t="str">
        <f t="shared" si="260"/>
        <v>SP I TMT</v>
      </c>
      <c r="T5212" s="115" t="str">
        <f>IFERROR(VLOOKUP(S5212,[1]LOKASI!$B$4:$D$19,2,0),"-")</f>
        <v>-</v>
      </c>
      <c r="U5212" s="216"/>
      <c r="V5212" s="216"/>
      <c r="W5212" s="215"/>
    </row>
    <row r="5213" spans="2:23" ht="31" hidden="1" x14ac:dyDescent="0.35">
      <c r="B5213" s="115">
        <f t="shared" si="263"/>
        <v>412</v>
      </c>
      <c r="C5213" s="115" t="s">
        <v>7984</v>
      </c>
      <c r="D5213" s="234" t="s">
        <v>8507</v>
      </c>
      <c r="E5213" s="254" t="s">
        <v>8410</v>
      </c>
      <c r="F5213" s="255" t="s">
        <v>8446</v>
      </c>
      <c r="G5213" s="256">
        <v>1</v>
      </c>
      <c r="H5213" s="256"/>
      <c r="I5213" s="256"/>
      <c r="J5213" s="256">
        <v>40</v>
      </c>
      <c r="K5213" s="233">
        <v>45896</v>
      </c>
      <c r="L5213" s="233">
        <v>45896</v>
      </c>
      <c r="M5213" s="233">
        <v>45896</v>
      </c>
      <c r="N5213" s="115"/>
      <c r="O5213" s="115" t="s">
        <v>648</v>
      </c>
      <c r="P5213" s="115">
        <f t="shared" si="261"/>
        <v>8</v>
      </c>
      <c r="Q5213" s="115">
        <f t="shared" si="262"/>
        <v>2025</v>
      </c>
      <c r="R5213" s="115"/>
      <c r="S5213" s="115" t="str">
        <f t="shared" si="260"/>
        <v>TLJ</v>
      </c>
      <c r="T5213" s="115" t="str">
        <f>IFERROR(VLOOKUP(S5213,[1]LOKASI!$B$4:$D$19,2,0),"-")</f>
        <v>DISTRIK I</v>
      </c>
      <c r="U5213" s="216"/>
      <c r="V5213" s="216"/>
      <c r="W5213" s="215"/>
    </row>
    <row r="5214" spans="2:23" ht="31" hidden="1" x14ac:dyDescent="0.35">
      <c r="B5214" s="115">
        <f t="shared" si="263"/>
        <v>413</v>
      </c>
      <c r="C5214" s="115" t="s">
        <v>7984</v>
      </c>
      <c r="D5214" s="232" t="s">
        <v>8508</v>
      </c>
      <c r="E5214" s="254" t="s">
        <v>8386</v>
      </c>
      <c r="F5214" s="255" t="s">
        <v>8477</v>
      </c>
      <c r="G5214" s="256">
        <v>1</v>
      </c>
      <c r="H5214" s="256"/>
      <c r="I5214" s="256"/>
      <c r="J5214" s="256">
        <v>24</v>
      </c>
      <c r="K5214" s="233">
        <v>45897</v>
      </c>
      <c r="L5214" s="233">
        <v>45897</v>
      </c>
      <c r="M5214" s="233">
        <v>45897</v>
      </c>
      <c r="N5214" s="115"/>
      <c r="O5214" s="115" t="s">
        <v>648</v>
      </c>
      <c r="P5214" s="115">
        <f t="shared" si="261"/>
        <v>8</v>
      </c>
      <c r="Q5214" s="115">
        <f t="shared" si="262"/>
        <v>2025</v>
      </c>
      <c r="R5214" s="115"/>
      <c r="S5214" s="115" t="str">
        <f t="shared" si="260"/>
        <v>TLJ</v>
      </c>
      <c r="T5214" s="115" t="str">
        <f>IFERROR(VLOOKUP(S5214,[1]LOKASI!$B$4:$D$19,2,0),"-")</f>
        <v>DISTRIK I</v>
      </c>
      <c r="U5214" s="216"/>
      <c r="V5214" s="216"/>
      <c r="W5214" s="215"/>
    </row>
    <row r="5215" spans="2:23" ht="31" hidden="1" x14ac:dyDescent="0.35">
      <c r="B5215" s="115">
        <f t="shared" si="263"/>
        <v>414</v>
      </c>
      <c r="C5215" s="115" t="s">
        <v>2301</v>
      </c>
      <c r="D5215" s="232" t="s">
        <v>8509</v>
      </c>
      <c r="E5215" s="254" t="s">
        <v>8410</v>
      </c>
      <c r="F5215" s="255" t="s">
        <v>8418</v>
      </c>
      <c r="G5215" s="256">
        <v>1</v>
      </c>
      <c r="H5215" s="256"/>
      <c r="I5215" s="256">
        <v>1</v>
      </c>
      <c r="J5215" s="256"/>
      <c r="K5215" s="233">
        <v>45897</v>
      </c>
      <c r="L5215" s="233">
        <v>45897</v>
      </c>
      <c r="M5215" s="233">
        <v>45897</v>
      </c>
      <c r="N5215" s="115"/>
      <c r="O5215" s="115" t="s">
        <v>1348</v>
      </c>
      <c r="P5215" s="115">
        <f t="shared" si="261"/>
        <v>8</v>
      </c>
      <c r="Q5215" s="115">
        <f t="shared" si="262"/>
        <v>2025</v>
      </c>
      <c r="R5215" s="115"/>
      <c r="S5215" s="115" t="str">
        <f t="shared" si="260"/>
        <v>SP BRG D</v>
      </c>
      <c r="T5215" s="115" t="str">
        <f>IFERROR(VLOOKUP(S5215,[1]LOKASI!$B$4:$D$19,2,0),"-")</f>
        <v>-</v>
      </c>
      <c r="U5215" s="216"/>
      <c r="V5215" s="216"/>
      <c r="W5215" s="215"/>
    </row>
    <row r="5216" spans="2:23" ht="31" hidden="1" x14ac:dyDescent="0.35">
      <c r="B5216" s="115">
        <f t="shared" si="263"/>
        <v>415</v>
      </c>
      <c r="C5216" s="115" t="s">
        <v>7984</v>
      </c>
      <c r="D5216" s="232" t="s">
        <v>8510</v>
      </c>
      <c r="E5216" s="254" t="s">
        <v>8386</v>
      </c>
      <c r="F5216" s="255" t="s">
        <v>8426</v>
      </c>
      <c r="G5216" s="256">
        <v>3</v>
      </c>
      <c r="H5216" s="256"/>
      <c r="I5216" s="256">
        <v>3</v>
      </c>
      <c r="J5216" s="256"/>
      <c r="K5216" s="233">
        <v>45897</v>
      </c>
      <c r="L5216" s="233">
        <v>45897</v>
      </c>
      <c r="M5216" s="233">
        <v>45897</v>
      </c>
      <c r="N5216" s="115"/>
      <c r="O5216" s="115" t="s">
        <v>1459</v>
      </c>
      <c r="P5216" s="115">
        <f t="shared" si="261"/>
        <v>8</v>
      </c>
      <c r="Q5216" s="115">
        <f t="shared" si="262"/>
        <v>2025</v>
      </c>
      <c r="R5216" s="115"/>
      <c r="S5216" s="115" t="str">
        <f t="shared" si="260"/>
        <v>KRD</v>
      </c>
      <c r="T5216" s="115" t="str">
        <f>IFERROR(VLOOKUP(S5216,[1]LOKASI!$B$4:$D$19,2,0),"-")</f>
        <v>-</v>
      </c>
      <c r="U5216" s="216"/>
      <c r="V5216" s="216"/>
      <c r="W5216" s="215"/>
    </row>
    <row r="5217" spans="2:23" ht="31" hidden="1" x14ac:dyDescent="0.35">
      <c r="B5217" s="115">
        <f t="shared" si="263"/>
        <v>416</v>
      </c>
      <c r="C5217" s="115" t="s">
        <v>7984</v>
      </c>
      <c r="D5217" s="232" t="s">
        <v>8511</v>
      </c>
      <c r="E5217" s="254" t="s">
        <v>8410</v>
      </c>
      <c r="F5217" s="255" t="s">
        <v>8470</v>
      </c>
      <c r="G5217" s="256">
        <v>1</v>
      </c>
      <c r="H5217" s="256"/>
      <c r="I5217" s="256"/>
      <c r="J5217" s="256">
        <v>12</v>
      </c>
      <c r="K5217" s="233">
        <v>45898</v>
      </c>
      <c r="L5217" s="233">
        <v>45898</v>
      </c>
      <c r="M5217" s="233">
        <v>45898</v>
      </c>
      <c r="N5217" s="115"/>
      <c r="O5217" s="115" t="s">
        <v>1580</v>
      </c>
      <c r="P5217" s="115">
        <f t="shared" si="261"/>
        <v>8</v>
      </c>
      <c r="Q5217" s="115">
        <f t="shared" si="262"/>
        <v>2025</v>
      </c>
      <c r="R5217" s="115"/>
      <c r="S5217" s="115" t="str">
        <f t="shared" si="260"/>
        <v>TLJ</v>
      </c>
      <c r="T5217" s="115" t="str">
        <f>IFERROR(VLOOKUP(S5217,[1]LOKASI!$B$4:$D$19,2,0),"-")</f>
        <v>DISTRIK I</v>
      </c>
      <c r="U5217" s="216"/>
      <c r="V5217" s="216"/>
      <c r="W5217" s="215"/>
    </row>
    <row r="5218" spans="2:23" ht="201.5" hidden="1" x14ac:dyDescent="0.35">
      <c r="B5218" s="115">
        <f t="shared" si="263"/>
        <v>417</v>
      </c>
      <c r="C5218" s="115" t="s">
        <v>8438</v>
      </c>
      <c r="D5218" s="234" t="s">
        <v>8512</v>
      </c>
      <c r="E5218" s="254">
        <v>1</v>
      </c>
      <c r="F5218" s="255" t="s">
        <v>8420</v>
      </c>
      <c r="G5218" s="256"/>
      <c r="H5218" s="256"/>
      <c r="I5218" s="256"/>
      <c r="J5218" s="256">
        <v>8.3000000000000007</v>
      </c>
      <c r="K5218" s="233">
        <v>45898</v>
      </c>
      <c r="L5218" s="233">
        <v>45898</v>
      </c>
      <c r="M5218" s="233">
        <v>45898</v>
      </c>
      <c r="N5218" s="115"/>
      <c r="O5218" s="115" t="s">
        <v>1395</v>
      </c>
      <c r="P5218" s="115">
        <f t="shared" si="261"/>
        <v>8</v>
      </c>
      <c r="Q5218" s="115">
        <f t="shared" si="262"/>
        <v>2025</v>
      </c>
      <c r="R5218" s="115"/>
      <c r="S5218" s="115" t="str">
        <f t="shared" si="260"/>
        <v>SP I GNK</v>
      </c>
      <c r="T5218" s="115" t="str">
        <f>IFERROR(VLOOKUP(S5218,[1]LOKASI!$B$4:$D$19,2,0),"-")</f>
        <v>-</v>
      </c>
      <c r="U5218" s="216"/>
      <c r="V5218" s="216"/>
      <c r="W5218" s="215"/>
    </row>
    <row r="5219" spans="2:23" ht="31" hidden="1" x14ac:dyDescent="0.35">
      <c r="B5219" s="115">
        <f t="shared" si="263"/>
        <v>418</v>
      </c>
      <c r="C5219" s="115" t="s">
        <v>7984</v>
      </c>
      <c r="D5219" s="127" t="s">
        <v>8513</v>
      </c>
      <c r="E5219" s="236" t="s">
        <v>8353</v>
      </c>
      <c r="F5219" s="237" t="s">
        <v>8500</v>
      </c>
      <c r="G5219" s="119"/>
      <c r="H5219" s="119"/>
      <c r="I5219" s="119"/>
      <c r="J5219" s="119"/>
      <c r="K5219" s="233">
        <v>45901</v>
      </c>
      <c r="L5219" s="233">
        <v>45901</v>
      </c>
      <c r="M5219" s="233">
        <v>45901</v>
      </c>
      <c r="N5219" s="115"/>
      <c r="O5219" s="115" t="s">
        <v>1518</v>
      </c>
      <c r="P5219" s="115">
        <f t="shared" si="261"/>
        <v>9</v>
      </c>
      <c r="Q5219" s="115">
        <f t="shared" si="262"/>
        <v>2025</v>
      </c>
      <c r="R5219" s="115"/>
      <c r="S5219" s="115" t="str">
        <f t="shared" si="260"/>
        <v>PMB</v>
      </c>
      <c r="T5219" s="115" t="str">
        <f>IFERROR(VLOOKUP(S5219,[1]LOKASI!$B$4:$D$19,2,0),"-")</f>
        <v>DISTRIK I</v>
      </c>
      <c r="U5219" s="216"/>
      <c r="V5219" s="216"/>
      <c r="W5219" s="215"/>
    </row>
    <row r="5220" spans="2:23" ht="15.5" hidden="1" x14ac:dyDescent="0.35">
      <c r="B5220" s="115">
        <f t="shared" si="263"/>
        <v>419</v>
      </c>
      <c r="C5220" s="115" t="s">
        <v>7984</v>
      </c>
      <c r="D5220" s="127" t="s">
        <v>8514</v>
      </c>
      <c r="E5220" s="236" t="s">
        <v>8420</v>
      </c>
      <c r="F5220" s="237" t="s">
        <v>8420</v>
      </c>
      <c r="G5220" s="256">
        <v>1</v>
      </c>
      <c r="H5220" s="119"/>
      <c r="I5220" s="256">
        <v>1</v>
      </c>
      <c r="J5220" s="119"/>
      <c r="K5220" s="233">
        <v>45901</v>
      </c>
      <c r="L5220" s="233">
        <v>45901</v>
      </c>
      <c r="M5220" s="233">
        <v>45901</v>
      </c>
      <c r="N5220" s="115"/>
      <c r="O5220" s="115" t="s">
        <v>1044</v>
      </c>
      <c r="P5220" s="115">
        <f t="shared" si="261"/>
        <v>9</v>
      </c>
      <c r="Q5220" s="115">
        <f t="shared" si="262"/>
        <v>2025</v>
      </c>
      <c r="R5220" s="115"/>
      <c r="S5220" s="115" t="str">
        <f t="shared" si="260"/>
        <v>TLJ</v>
      </c>
      <c r="T5220" s="115" t="str">
        <f>IFERROR(VLOOKUP(S5220,[1]LOKASI!$B$4:$D$19,2,0),"-")</f>
        <v>DISTRIK I</v>
      </c>
      <c r="U5220" s="216"/>
      <c r="V5220" s="216"/>
      <c r="W5220" s="215"/>
    </row>
    <row r="5221" spans="2:23" ht="31" hidden="1" x14ac:dyDescent="0.35">
      <c r="B5221" s="115">
        <f t="shared" si="263"/>
        <v>420</v>
      </c>
      <c r="C5221" s="115" t="s">
        <v>7984</v>
      </c>
      <c r="D5221" s="127" t="s">
        <v>8515</v>
      </c>
      <c r="E5221" s="236" t="s">
        <v>8440</v>
      </c>
      <c r="F5221" s="237" t="s">
        <v>8477</v>
      </c>
      <c r="G5221" s="119">
        <v>1</v>
      </c>
      <c r="H5221" s="119"/>
      <c r="I5221" s="119"/>
      <c r="J5221" s="119">
        <v>12</v>
      </c>
      <c r="K5221" s="233">
        <v>45901</v>
      </c>
      <c r="L5221" s="233">
        <v>45901</v>
      </c>
      <c r="M5221" s="233">
        <v>45901</v>
      </c>
      <c r="N5221" s="115"/>
      <c r="O5221" s="115" t="s">
        <v>8516</v>
      </c>
      <c r="P5221" s="115">
        <f t="shared" si="261"/>
        <v>9</v>
      </c>
      <c r="Q5221" s="115">
        <f t="shared" si="262"/>
        <v>2025</v>
      </c>
      <c r="R5221" s="115"/>
      <c r="S5221" s="115" t="str">
        <f t="shared" si="260"/>
        <v>BRG</v>
      </c>
      <c r="T5221" s="115" t="str">
        <f>IFERROR(VLOOKUP(S5221,[1]LOKASI!$B$4:$D$19,2,0),"-")</f>
        <v>DISTRIK III</v>
      </c>
      <c r="U5221" s="216"/>
      <c r="V5221" s="216"/>
      <c r="W5221" s="215"/>
    </row>
    <row r="5222" spans="2:23" ht="31" hidden="1" x14ac:dyDescent="0.35">
      <c r="B5222" s="115">
        <f t="shared" si="263"/>
        <v>421</v>
      </c>
      <c r="C5222" s="115" t="s">
        <v>7984</v>
      </c>
      <c r="D5222" s="138" t="s">
        <v>8517</v>
      </c>
      <c r="E5222" s="236" t="s">
        <v>8410</v>
      </c>
      <c r="F5222" s="237" t="s">
        <v>8450</v>
      </c>
      <c r="G5222" s="119">
        <v>1</v>
      </c>
      <c r="H5222" s="119"/>
      <c r="I5222" s="119"/>
      <c r="J5222" s="119">
        <v>2</v>
      </c>
      <c r="K5222" s="233">
        <v>45902</v>
      </c>
      <c r="L5222" s="233">
        <v>45902</v>
      </c>
      <c r="M5222" s="233">
        <v>45902</v>
      </c>
      <c r="N5222" s="115"/>
      <c r="O5222" s="115" t="s">
        <v>1044</v>
      </c>
      <c r="P5222" s="115">
        <f t="shared" si="261"/>
        <v>9</v>
      </c>
      <c r="Q5222" s="115">
        <f t="shared" si="262"/>
        <v>2025</v>
      </c>
      <c r="R5222" s="115"/>
      <c r="S5222" s="115" t="str">
        <f t="shared" si="260"/>
        <v>TLJ</v>
      </c>
      <c r="T5222" s="115" t="str">
        <f>IFERROR(VLOOKUP(S5222,[1]LOKASI!$B$4:$D$19,2,0),"-")</f>
        <v>DISTRIK I</v>
      </c>
      <c r="U5222" s="216"/>
      <c r="V5222" s="216"/>
      <c r="W5222" s="215"/>
    </row>
    <row r="5223" spans="2:23" ht="31" hidden="1" x14ac:dyDescent="0.35">
      <c r="B5223" s="115">
        <f t="shared" si="263"/>
        <v>422</v>
      </c>
      <c r="C5223" s="115" t="s">
        <v>7984</v>
      </c>
      <c r="D5223" s="138" t="s">
        <v>8518</v>
      </c>
      <c r="E5223" s="236" t="s">
        <v>8359</v>
      </c>
      <c r="F5223" s="237" t="s">
        <v>8430</v>
      </c>
      <c r="G5223" s="119"/>
      <c r="H5223" s="119"/>
      <c r="I5223" s="119"/>
      <c r="J5223" s="119">
        <v>36</v>
      </c>
      <c r="K5223" s="233">
        <v>45902</v>
      </c>
      <c r="L5223" s="233">
        <v>45902</v>
      </c>
      <c r="M5223" s="233">
        <v>45903</v>
      </c>
      <c r="N5223" s="115"/>
      <c r="O5223" s="115" t="s">
        <v>1359</v>
      </c>
      <c r="P5223" s="115">
        <f t="shared" si="261"/>
        <v>9</v>
      </c>
      <c r="Q5223" s="115">
        <f t="shared" si="262"/>
        <v>2025</v>
      </c>
      <c r="R5223" s="115"/>
      <c r="S5223" s="115" t="str">
        <f t="shared" si="260"/>
        <v>BRG</v>
      </c>
      <c r="T5223" s="115" t="str">
        <f>IFERROR(VLOOKUP(S5223,[1]LOKASI!$B$4:$D$19,2,0),"-")</f>
        <v>DISTRIK III</v>
      </c>
      <c r="U5223" s="216"/>
      <c r="V5223" s="216"/>
      <c r="W5223" s="215"/>
    </row>
    <row r="5224" spans="2:23" ht="31" hidden="1" x14ac:dyDescent="0.35">
      <c r="B5224" s="115">
        <f t="shared" si="263"/>
        <v>423</v>
      </c>
      <c r="C5224" s="115" t="s">
        <v>7984</v>
      </c>
      <c r="D5224" s="138" t="s">
        <v>8519</v>
      </c>
      <c r="E5224" s="236" t="s">
        <v>8424</v>
      </c>
      <c r="F5224" s="237" t="s">
        <v>8477</v>
      </c>
      <c r="G5224" s="119">
        <v>1</v>
      </c>
      <c r="H5224" s="119"/>
      <c r="I5224" s="119"/>
      <c r="J5224" s="119">
        <v>24</v>
      </c>
      <c r="K5224" s="233">
        <v>45904</v>
      </c>
      <c r="L5224" s="233">
        <v>45904</v>
      </c>
      <c r="M5224" s="233">
        <v>45904</v>
      </c>
      <c r="N5224" s="115"/>
      <c r="O5224" s="115" t="s">
        <v>650</v>
      </c>
      <c r="P5224" s="115">
        <f t="shared" si="261"/>
        <v>9</v>
      </c>
      <c r="Q5224" s="115">
        <f t="shared" si="262"/>
        <v>2025</v>
      </c>
      <c r="R5224" s="115"/>
      <c r="S5224" s="115" t="str">
        <f t="shared" si="260"/>
        <v>TLJ</v>
      </c>
      <c r="T5224" s="115" t="str">
        <f>IFERROR(VLOOKUP(S5224,[1]LOKASI!$B$4:$D$19,2,0),"-")</f>
        <v>DISTRIK I</v>
      </c>
      <c r="U5224" s="216"/>
      <c r="V5224" s="216"/>
      <c r="W5224" s="215"/>
    </row>
    <row r="5225" spans="2:23" ht="31" hidden="1" x14ac:dyDescent="0.35">
      <c r="B5225" s="115">
        <f t="shared" si="263"/>
        <v>424</v>
      </c>
      <c r="C5225" s="115" t="s">
        <v>7984</v>
      </c>
      <c r="D5225" s="234" t="s">
        <v>8520</v>
      </c>
      <c r="E5225" s="236" t="s">
        <v>8420</v>
      </c>
      <c r="F5225" s="237" t="s">
        <v>8420</v>
      </c>
      <c r="G5225" s="119"/>
      <c r="H5225" s="119"/>
      <c r="I5225" s="119"/>
      <c r="J5225" s="119"/>
      <c r="K5225" s="233">
        <v>45875</v>
      </c>
      <c r="L5225" s="233">
        <v>45875</v>
      </c>
      <c r="M5225" s="233">
        <v>45905</v>
      </c>
      <c r="N5225" s="115"/>
      <c r="O5225" s="115" t="s">
        <v>1775</v>
      </c>
      <c r="P5225" s="115">
        <f t="shared" si="261"/>
        <v>9</v>
      </c>
      <c r="Q5225" s="115">
        <f t="shared" si="262"/>
        <v>2025</v>
      </c>
      <c r="R5225" s="115"/>
      <c r="S5225" s="115" t="str">
        <f t="shared" si="260"/>
        <v>TMT</v>
      </c>
      <c r="T5225" s="115" t="str">
        <f>IFERROR(VLOOKUP(S5225,[1]LOKASI!$B$4:$D$19,2,0),"-")</f>
        <v>DISTRIK II</v>
      </c>
      <c r="U5225" s="216"/>
      <c r="V5225" s="216"/>
      <c r="W5225" s="215"/>
    </row>
    <row r="5226" spans="2:23" ht="46.5" hidden="1" x14ac:dyDescent="0.35">
      <c r="B5226" s="115">
        <f t="shared" si="263"/>
        <v>425</v>
      </c>
      <c r="C5226" s="115" t="s">
        <v>7984</v>
      </c>
      <c r="D5226" s="138" t="s">
        <v>8521</v>
      </c>
      <c r="E5226" s="236" t="s">
        <v>8386</v>
      </c>
      <c r="F5226" s="237" t="s">
        <v>8522</v>
      </c>
      <c r="G5226" s="119"/>
      <c r="H5226" s="119"/>
      <c r="I5226" s="119"/>
      <c r="J5226" s="119">
        <v>84</v>
      </c>
      <c r="K5226" s="233">
        <v>45904</v>
      </c>
      <c r="L5226" s="233">
        <v>45904</v>
      </c>
      <c r="M5226" s="233">
        <v>45905</v>
      </c>
      <c r="N5226" s="115"/>
      <c r="O5226" s="115" t="s">
        <v>1778</v>
      </c>
      <c r="P5226" s="115">
        <f t="shared" si="261"/>
        <v>9</v>
      </c>
      <c r="Q5226" s="115">
        <f t="shared" si="262"/>
        <v>2025</v>
      </c>
      <c r="R5226" s="115"/>
      <c r="S5226" s="115" t="str">
        <f t="shared" si="260"/>
        <v>TMT</v>
      </c>
      <c r="T5226" s="115" t="str">
        <f>IFERROR(VLOOKUP(S5226,[1]LOKASI!$B$4:$D$19,2,0),"-")</f>
        <v>DISTRIK II</v>
      </c>
      <c r="U5226" s="216"/>
      <c r="V5226" s="216"/>
      <c r="W5226" s="215"/>
    </row>
    <row r="5227" spans="2:23" ht="46.5" hidden="1" x14ac:dyDescent="0.35">
      <c r="B5227" s="115">
        <f t="shared" si="263"/>
        <v>426</v>
      </c>
      <c r="C5227" s="115" t="s">
        <v>7984</v>
      </c>
      <c r="D5227" s="138" t="s">
        <v>8523</v>
      </c>
      <c r="E5227" s="236" t="s">
        <v>8424</v>
      </c>
      <c r="F5227" s="237" t="s">
        <v>8477</v>
      </c>
      <c r="G5227" s="119"/>
      <c r="H5227" s="119"/>
      <c r="I5227" s="119"/>
      <c r="J5227" s="119">
        <v>72</v>
      </c>
      <c r="K5227" s="233">
        <v>45905</v>
      </c>
      <c r="L5227" s="233">
        <v>45905</v>
      </c>
      <c r="M5227" s="233">
        <v>45905</v>
      </c>
      <c r="N5227" s="115"/>
      <c r="O5227" s="115" t="s">
        <v>8496</v>
      </c>
      <c r="P5227" s="115">
        <f t="shared" si="261"/>
        <v>9</v>
      </c>
      <c r="Q5227" s="115">
        <f t="shared" si="262"/>
        <v>2025</v>
      </c>
      <c r="R5227" s="115"/>
      <c r="S5227" s="115" t="str">
        <f t="shared" si="260"/>
        <v>OGN</v>
      </c>
      <c r="T5227" s="115" t="str">
        <f>IFERROR(VLOOKUP(S5227,[1]LOKASI!$B$4:$D$19,2,0),"-")</f>
        <v>DISTRIK II</v>
      </c>
      <c r="U5227" s="216"/>
      <c r="V5227" s="216"/>
      <c r="W5227" s="215"/>
    </row>
    <row r="5228" spans="2:23" ht="31" hidden="1" x14ac:dyDescent="0.35">
      <c r="B5228" s="115">
        <f t="shared" si="263"/>
        <v>427</v>
      </c>
      <c r="C5228" s="115" t="s">
        <v>7984</v>
      </c>
      <c r="D5228" s="138" t="s">
        <v>8524</v>
      </c>
      <c r="E5228" s="236" t="s">
        <v>8435</v>
      </c>
      <c r="F5228" s="237" t="s">
        <v>8430</v>
      </c>
      <c r="G5228" s="119">
        <v>1</v>
      </c>
      <c r="H5228" s="119"/>
      <c r="I5228" s="119"/>
      <c r="J5228" s="119">
        <v>24</v>
      </c>
      <c r="K5228" s="233">
        <v>45905</v>
      </c>
      <c r="L5228" s="233">
        <v>45905</v>
      </c>
      <c r="M5228" s="233">
        <v>45905</v>
      </c>
      <c r="N5228" s="115"/>
      <c r="O5228" s="115" t="s">
        <v>701</v>
      </c>
      <c r="P5228" s="115">
        <f t="shared" si="261"/>
        <v>9</v>
      </c>
      <c r="Q5228" s="115">
        <f t="shared" si="262"/>
        <v>2025</v>
      </c>
      <c r="R5228" s="115"/>
      <c r="S5228" s="115" t="str">
        <f t="shared" si="260"/>
        <v>TLJ</v>
      </c>
      <c r="T5228" s="115" t="str">
        <f>IFERROR(VLOOKUP(S5228,[1]LOKASI!$B$4:$D$19,2,0),"-")</f>
        <v>DISTRIK I</v>
      </c>
      <c r="U5228" s="216"/>
      <c r="V5228" s="216"/>
      <c r="W5228" s="215"/>
    </row>
    <row r="5229" spans="2:23" ht="31" hidden="1" x14ac:dyDescent="0.35">
      <c r="B5229" s="115">
        <f t="shared" si="263"/>
        <v>428</v>
      </c>
      <c r="C5229" s="115" t="s">
        <v>2301</v>
      </c>
      <c r="D5229" s="138" t="s">
        <v>8525</v>
      </c>
      <c r="E5229" s="236" t="s">
        <v>8410</v>
      </c>
      <c r="F5229" s="237" t="s">
        <v>8444</v>
      </c>
      <c r="G5229" s="119">
        <v>1</v>
      </c>
      <c r="H5229" s="119">
        <v>1</v>
      </c>
      <c r="I5229" s="119"/>
      <c r="J5229" s="119"/>
      <c r="K5229" s="233">
        <v>45905</v>
      </c>
      <c r="L5229" s="233">
        <v>45905</v>
      </c>
      <c r="M5229" s="233">
        <v>45905</v>
      </c>
      <c r="N5229" s="115"/>
      <c r="O5229" s="115" t="s">
        <v>1356</v>
      </c>
      <c r="P5229" s="115">
        <f t="shared" si="261"/>
        <v>9</v>
      </c>
      <c r="Q5229" s="115">
        <f t="shared" si="262"/>
        <v>2025</v>
      </c>
      <c r="R5229" s="115"/>
      <c r="S5229" s="115" t="str">
        <f t="shared" si="260"/>
        <v>BRG-08</v>
      </c>
      <c r="T5229" s="115" t="str">
        <f>IFERROR(VLOOKUP(S5229,[1]LOKASI!$B$4:$D$19,2,0),"-")</f>
        <v>-</v>
      </c>
      <c r="U5229" s="216"/>
      <c r="V5229" s="216"/>
      <c r="W5229" s="215"/>
    </row>
    <row r="5230" spans="2:23" ht="31" hidden="1" x14ac:dyDescent="0.35">
      <c r="B5230" s="115">
        <f t="shared" si="263"/>
        <v>429</v>
      </c>
      <c r="C5230" s="115" t="s">
        <v>7984</v>
      </c>
      <c r="D5230" s="138" t="s">
        <v>8526</v>
      </c>
      <c r="E5230" s="236" t="s">
        <v>8435</v>
      </c>
      <c r="F5230" s="237" t="s">
        <v>8432</v>
      </c>
      <c r="G5230" s="256">
        <v>1</v>
      </c>
      <c r="H5230" s="119"/>
      <c r="I5230" s="256">
        <v>1</v>
      </c>
      <c r="J5230" s="119"/>
      <c r="K5230" s="233">
        <v>45906</v>
      </c>
      <c r="L5230" s="233">
        <v>45906</v>
      </c>
      <c r="M5230" s="233">
        <v>45906</v>
      </c>
      <c r="N5230" s="115"/>
      <c r="O5230" s="115" t="s">
        <v>8496</v>
      </c>
      <c r="P5230" s="115">
        <f t="shared" si="261"/>
        <v>9</v>
      </c>
      <c r="Q5230" s="115">
        <f t="shared" si="262"/>
        <v>2025</v>
      </c>
      <c r="R5230" s="115"/>
      <c r="S5230" s="115" t="str">
        <f t="shared" si="260"/>
        <v>OGN</v>
      </c>
      <c r="T5230" s="115" t="str">
        <f>IFERROR(VLOOKUP(S5230,[1]LOKASI!$B$4:$D$19,2,0),"-")</f>
        <v>DISTRIK II</v>
      </c>
      <c r="U5230" s="216"/>
      <c r="V5230" s="216"/>
      <c r="W5230" s="215"/>
    </row>
    <row r="5231" spans="2:23" ht="31" hidden="1" x14ac:dyDescent="0.35">
      <c r="B5231" s="115">
        <f t="shared" si="263"/>
        <v>430</v>
      </c>
      <c r="C5231" s="115" t="s">
        <v>7984</v>
      </c>
      <c r="D5231" s="138" t="s">
        <v>8527</v>
      </c>
      <c r="E5231" s="236" t="s">
        <v>8410</v>
      </c>
      <c r="F5231" s="237" t="s">
        <v>8446</v>
      </c>
      <c r="G5231" s="256">
        <v>1</v>
      </c>
      <c r="H5231" s="119"/>
      <c r="I5231" s="256">
        <v>1</v>
      </c>
      <c r="J5231" s="119"/>
      <c r="K5231" s="233">
        <v>45906</v>
      </c>
      <c r="L5231" s="233">
        <v>45906</v>
      </c>
      <c r="M5231" s="233">
        <v>45906</v>
      </c>
      <c r="N5231" s="115"/>
      <c r="O5231" s="115" t="s">
        <v>1497</v>
      </c>
      <c r="P5231" s="115">
        <f t="shared" si="261"/>
        <v>9</v>
      </c>
      <c r="Q5231" s="115">
        <f t="shared" si="262"/>
        <v>2025</v>
      </c>
      <c r="R5231" s="115"/>
      <c r="S5231" s="115" t="str">
        <f t="shared" si="260"/>
        <v>PDW</v>
      </c>
      <c r="T5231" s="115" t="str">
        <f>IFERROR(VLOOKUP(S5231,[1]LOKASI!$B$4:$D$19,2,0),"-")</f>
        <v>-</v>
      </c>
      <c r="U5231" s="216"/>
      <c r="V5231" s="216"/>
      <c r="W5231" s="215"/>
    </row>
    <row r="5232" spans="2:23" ht="31" hidden="1" x14ac:dyDescent="0.35">
      <c r="B5232" s="115">
        <f t="shared" si="263"/>
        <v>431</v>
      </c>
      <c r="C5232" s="115" t="s">
        <v>7984</v>
      </c>
      <c r="D5232" s="138" t="s">
        <v>8528</v>
      </c>
      <c r="E5232" s="236" t="s">
        <v>8369</v>
      </c>
      <c r="F5232" s="237" t="s">
        <v>8430</v>
      </c>
      <c r="G5232" s="256">
        <v>1</v>
      </c>
      <c r="H5232" s="119"/>
      <c r="I5232" s="256">
        <v>1</v>
      </c>
      <c r="J5232" s="119"/>
      <c r="K5232" s="233">
        <v>45906</v>
      </c>
      <c r="L5232" s="233">
        <v>45906</v>
      </c>
      <c r="M5232" s="233">
        <v>45906</v>
      </c>
      <c r="N5232" s="115"/>
      <c r="O5232" s="115" t="s">
        <v>1459</v>
      </c>
      <c r="P5232" s="115">
        <f t="shared" si="261"/>
        <v>9</v>
      </c>
      <c r="Q5232" s="115">
        <f t="shared" si="262"/>
        <v>2025</v>
      </c>
      <c r="R5232" s="115"/>
      <c r="S5232" s="115" t="str">
        <f t="shared" si="260"/>
        <v>KRD</v>
      </c>
      <c r="T5232" s="115" t="str">
        <f>IFERROR(VLOOKUP(S5232,[1]LOKASI!$B$4:$D$19,2,0),"-")</f>
        <v>-</v>
      </c>
      <c r="U5232" s="216"/>
      <c r="V5232" s="216"/>
      <c r="W5232" s="215"/>
    </row>
    <row r="5233" spans="2:23" ht="46.5" hidden="1" x14ac:dyDescent="0.35">
      <c r="B5233" s="115">
        <f t="shared" si="263"/>
        <v>432</v>
      </c>
      <c r="C5233" s="115" t="s">
        <v>8438</v>
      </c>
      <c r="D5233" s="138" t="s">
        <v>8529</v>
      </c>
      <c r="E5233" s="236" t="s">
        <v>8440</v>
      </c>
      <c r="F5233" s="237" t="s">
        <v>8475</v>
      </c>
      <c r="G5233" s="119">
        <v>1</v>
      </c>
      <c r="H5233" s="119"/>
      <c r="I5233" s="119"/>
      <c r="J5233" s="119">
        <v>12</v>
      </c>
      <c r="K5233" s="233">
        <v>45908</v>
      </c>
      <c r="L5233" s="233">
        <v>45908</v>
      </c>
      <c r="M5233" s="233">
        <v>45908</v>
      </c>
      <c r="N5233" s="115"/>
      <c r="O5233" s="115" t="s">
        <v>1547</v>
      </c>
      <c r="P5233" s="115">
        <f t="shared" si="261"/>
        <v>9</v>
      </c>
      <c r="Q5233" s="115">
        <f t="shared" si="262"/>
        <v>2025</v>
      </c>
      <c r="R5233" s="115"/>
      <c r="S5233" s="115" t="str">
        <f t="shared" si="260"/>
        <v>SP I TMT</v>
      </c>
      <c r="T5233" s="115" t="str">
        <f>IFERROR(VLOOKUP(S5233,[1]LOKASI!$B$4:$D$19,2,0),"-")</f>
        <v>-</v>
      </c>
      <c r="U5233" s="216"/>
      <c r="V5233" s="216"/>
      <c r="W5233" s="215"/>
    </row>
    <row r="5234" spans="2:23" ht="31" hidden="1" x14ac:dyDescent="0.35">
      <c r="B5234" s="115">
        <f t="shared" si="263"/>
        <v>433</v>
      </c>
      <c r="C5234" s="115" t="s">
        <v>7984</v>
      </c>
      <c r="D5234" s="138" t="s">
        <v>8530</v>
      </c>
      <c r="E5234" s="236" t="s">
        <v>8424</v>
      </c>
      <c r="F5234" s="237" t="s">
        <v>8477</v>
      </c>
      <c r="G5234" s="119">
        <v>1</v>
      </c>
      <c r="H5234" s="119"/>
      <c r="I5234" s="119"/>
      <c r="J5234" s="119">
        <v>24</v>
      </c>
      <c r="K5234" s="233">
        <v>45908</v>
      </c>
      <c r="L5234" s="233">
        <v>45908</v>
      </c>
      <c r="M5234" s="233">
        <v>45908</v>
      </c>
      <c r="N5234" s="115"/>
      <c r="O5234" s="115" t="s">
        <v>2611</v>
      </c>
      <c r="P5234" s="115">
        <f t="shared" si="261"/>
        <v>9</v>
      </c>
      <c r="Q5234" s="115">
        <f t="shared" si="262"/>
        <v>2025</v>
      </c>
      <c r="R5234" s="115"/>
      <c r="S5234" s="115" t="str">
        <f t="shared" ref="S5234:S5297" si="264">IF(C5234="TRUNKLINE",LEFT(O5234,14),IF(C5234="PIPING",LEFT(O5234,13),LEFT(O5234,3)))</f>
        <v>OGN</v>
      </c>
      <c r="T5234" s="115" t="str">
        <f>IFERROR(VLOOKUP(S5234,[1]LOKASI!$B$4:$D$19,2,0),"-")</f>
        <v>DISTRIK II</v>
      </c>
      <c r="U5234" s="216"/>
      <c r="V5234" s="216"/>
      <c r="W5234" s="215"/>
    </row>
    <row r="5235" spans="2:23" ht="31" hidden="1" x14ac:dyDescent="0.35">
      <c r="B5235" s="115">
        <f t="shared" si="263"/>
        <v>434</v>
      </c>
      <c r="C5235" s="115" t="s">
        <v>8438</v>
      </c>
      <c r="D5235" s="138" t="s">
        <v>8531</v>
      </c>
      <c r="E5235" s="236" t="s">
        <v>8410</v>
      </c>
      <c r="F5235" s="237" t="s">
        <v>8532</v>
      </c>
      <c r="G5235" s="256">
        <v>1</v>
      </c>
      <c r="H5235" s="119"/>
      <c r="I5235" s="256">
        <v>1</v>
      </c>
      <c r="J5235" s="119"/>
      <c r="K5235" s="233">
        <v>45908</v>
      </c>
      <c r="L5235" s="233">
        <v>45908</v>
      </c>
      <c r="M5235" s="233">
        <v>45908</v>
      </c>
      <c r="N5235" s="115"/>
      <c r="O5235" s="115" t="s">
        <v>5306</v>
      </c>
      <c r="P5235" s="115">
        <f t="shared" si="261"/>
        <v>9</v>
      </c>
      <c r="Q5235" s="115">
        <f t="shared" si="262"/>
        <v>2025</v>
      </c>
      <c r="R5235" s="115"/>
      <c r="S5235" s="115" t="str">
        <f t="shared" si="264"/>
        <v>PMN</v>
      </c>
      <c r="T5235" s="115" t="str">
        <f>IFERROR(VLOOKUP(S5235,[1]LOKASI!$B$4:$D$19,2,0),"-")</f>
        <v>DISTRIK III</v>
      </c>
      <c r="U5235" s="216"/>
      <c r="V5235" s="216"/>
      <c r="W5235" s="215"/>
    </row>
    <row r="5236" spans="2:23" ht="31" hidden="1" x14ac:dyDescent="0.35">
      <c r="B5236" s="115">
        <f t="shared" si="263"/>
        <v>435</v>
      </c>
      <c r="C5236" s="115" t="s">
        <v>7984</v>
      </c>
      <c r="D5236" s="138" t="s">
        <v>8533</v>
      </c>
      <c r="E5236" s="236" t="s">
        <v>8386</v>
      </c>
      <c r="F5236" s="237" t="s">
        <v>8475</v>
      </c>
      <c r="G5236" s="256">
        <v>1</v>
      </c>
      <c r="H5236" s="119"/>
      <c r="I5236" s="256">
        <v>1</v>
      </c>
      <c r="J5236" s="119"/>
      <c r="K5236" s="233">
        <v>45908</v>
      </c>
      <c r="L5236" s="233">
        <v>45908</v>
      </c>
      <c r="M5236" s="233">
        <v>45908</v>
      </c>
      <c r="N5236" s="115"/>
      <c r="O5236" s="115" t="s">
        <v>8534</v>
      </c>
      <c r="P5236" s="115">
        <f t="shared" si="261"/>
        <v>9</v>
      </c>
      <c r="Q5236" s="115">
        <f t="shared" si="262"/>
        <v>2025</v>
      </c>
      <c r="R5236" s="115"/>
      <c r="S5236" s="115" t="str">
        <f t="shared" si="264"/>
        <v>PMN</v>
      </c>
      <c r="T5236" s="115" t="str">
        <f>IFERROR(VLOOKUP(S5236,[1]LOKASI!$B$4:$D$19,2,0),"-")</f>
        <v>DISTRIK III</v>
      </c>
      <c r="U5236" s="216"/>
      <c r="V5236" s="216"/>
      <c r="W5236" s="215"/>
    </row>
    <row r="5237" spans="2:23" ht="31" hidden="1" x14ac:dyDescent="0.35">
      <c r="B5237" s="115">
        <f t="shared" si="263"/>
        <v>436</v>
      </c>
      <c r="C5237" s="115" t="s">
        <v>7984</v>
      </c>
      <c r="D5237" s="138" t="s">
        <v>8535</v>
      </c>
      <c r="E5237" s="236" t="s">
        <v>8536</v>
      </c>
      <c r="F5237" s="237" t="s">
        <v>8537</v>
      </c>
      <c r="G5237" s="256">
        <v>1</v>
      </c>
      <c r="H5237" s="119"/>
      <c r="I5237" s="256">
        <v>1</v>
      </c>
      <c r="J5237" s="119"/>
      <c r="K5237" s="233">
        <v>45909</v>
      </c>
      <c r="L5237" s="233">
        <v>45909</v>
      </c>
      <c r="M5237" s="233">
        <v>45909</v>
      </c>
      <c r="N5237" s="115"/>
      <c r="O5237" s="115" t="s">
        <v>1459</v>
      </c>
      <c r="P5237" s="115">
        <f t="shared" si="261"/>
        <v>9</v>
      </c>
      <c r="Q5237" s="115">
        <f t="shared" si="262"/>
        <v>2025</v>
      </c>
      <c r="R5237" s="115"/>
      <c r="S5237" s="115" t="str">
        <f t="shared" si="264"/>
        <v>KRD</v>
      </c>
      <c r="T5237" s="115" t="str">
        <f>IFERROR(VLOOKUP(S5237,[1]LOKASI!$B$4:$D$19,2,0),"-")</f>
        <v>-</v>
      </c>
      <c r="U5237" s="216"/>
      <c r="V5237" s="216"/>
      <c r="W5237" s="215"/>
    </row>
    <row r="5238" spans="2:23" ht="31" hidden="1" x14ac:dyDescent="0.35">
      <c r="B5238" s="115">
        <f t="shared" si="263"/>
        <v>437</v>
      </c>
      <c r="C5238" s="115" t="s">
        <v>7984</v>
      </c>
      <c r="D5238" s="234" t="s">
        <v>8538</v>
      </c>
      <c r="E5238" s="236" t="s">
        <v>8420</v>
      </c>
      <c r="F5238" s="237" t="s">
        <v>8420</v>
      </c>
      <c r="G5238" s="119"/>
      <c r="H5238" s="119"/>
      <c r="I5238" s="119"/>
      <c r="J5238" s="119"/>
      <c r="K5238" s="233">
        <v>45875</v>
      </c>
      <c r="L5238" s="233">
        <v>45875</v>
      </c>
      <c r="M5238" s="233">
        <v>45911</v>
      </c>
      <c r="N5238" s="115"/>
      <c r="O5238" s="115" t="s">
        <v>1795</v>
      </c>
      <c r="P5238" s="115">
        <f t="shared" si="261"/>
        <v>9</v>
      </c>
      <c r="Q5238" s="115">
        <f t="shared" si="262"/>
        <v>2025</v>
      </c>
      <c r="R5238" s="115"/>
      <c r="S5238" s="115" t="str">
        <f t="shared" si="264"/>
        <v>TMT</v>
      </c>
      <c r="T5238" s="115" t="str">
        <f>IFERROR(VLOOKUP(S5238,[1]LOKASI!$B$4:$D$19,2,0),"-")</f>
        <v>DISTRIK II</v>
      </c>
      <c r="U5238" s="216"/>
      <c r="V5238" s="216"/>
      <c r="W5238" s="215"/>
    </row>
    <row r="5239" spans="2:23" ht="31" hidden="1" x14ac:dyDescent="0.35">
      <c r="B5239" s="115">
        <f t="shared" si="263"/>
        <v>438</v>
      </c>
      <c r="C5239" s="115" t="s">
        <v>7984</v>
      </c>
      <c r="D5239" s="138" t="s">
        <v>8539</v>
      </c>
      <c r="E5239" s="236" t="s">
        <v>8410</v>
      </c>
      <c r="F5239" s="237" t="s">
        <v>8446</v>
      </c>
      <c r="G5239" s="119">
        <v>1</v>
      </c>
      <c r="H5239" s="119"/>
      <c r="I5239" s="119"/>
      <c r="J5239" s="119">
        <v>24</v>
      </c>
      <c r="K5239" s="233">
        <v>45911</v>
      </c>
      <c r="L5239" s="233">
        <v>45911</v>
      </c>
      <c r="M5239" s="233">
        <v>45911</v>
      </c>
      <c r="N5239" s="115"/>
      <c r="O5239" s="115" t="s">
        <v>650</v>
      </c>
      <c r="P5239" s="115">
        <f t="shared" si="261"/>
        <v>9</v>
      </c>
      <c r="Q5239" s="115">
        <f t="shared" si="262"/>
        <v>2025</v>
      </c>
      <c r="R5239" s="115"/>
      <c r="S5239" s="115" t="str">
        <f t="shared" si="264"/>
        <v>TLJ</v>
      </c>
      <c r="T5239" s="115" t="str">
        <f>IFERROR(VLOOKUP(S5239,[1]LOKASI!$B$4:$D$19,2,0),"-")</f>
        <v>DISTRIK I</v>
      </c>
      <c r="U5239" s="216"/>
      <c r="V5239" s="216"/>
      <c r="W5239" s="215"/>
    </row>
    <row r="5240" spans="2:23" ht="31" hidden="1" x14ac:dyDescent="0.35">
      <c r="B5240" s="115">
        <f t="shared" si="263"/>
        <v>439</v>
      </c>
      <c r="C5240" s="115" t="s">
        <v>7984</v>
      </c>
      <c r="D5240" s="138" t="s">
        <v>8540</v>
      </c>
      <c r="E5240" s="236" t="s">
        <v>8435</v>
      </c>
      <c r="F5240" s="237" t="s">
        <v>8446</v>
      </c>
      <c r="G5240" s="256">
        <v>1</v>
      </c>
      <c r="H5240" s="119"/>
      <c r="I5240" s="256">
        <v>1</v>
      </c>
      <c r="J5240" s="119"/>
      <c r="K5240" s="233">
        <v>45912</v>
      </c>
      <c r="L5240" s="233">
        <v>45912</v>
      </c>
      <c r="M5240" s="233">
        <v>45912</v>
      </c>
      <c r="N5240" s="115"/>
      <c r="O5240" s="115" t="s">
        <v>1431</v>
      </c>
      <c r="P5240" s="115">
        <f t="shared" si="261"/>
        <v>9</v>
      </c>
      <c r="Q5240" s="115">
        <f t="shared" si="262"/>
        <v>2025</v>
      </c>
      <c r="R5240" s="115"/>
      <c r="S5240" s="115" t="str">
        <f t="shared" si="264"/>
        <v>GNK</v>
      </c>
      <c r="T5240" s="115" t="str">
        <f>IFERROR(VLOOKUP(S5240,[1]LOKASI!$B$4:$D$19,2,0),"-")</f>
        <v>DISTRIK I</v>
      </c>
      <c r="U5240" s="216"/>
      <c r="V5240" s="216"/>
      <c r="W5240" s="215"/>
    </row>
    <row r="5241" spans="2:23" ht="31" hidden="1" x14ac:dyDescent="0.35">
      <c r="B5241" s="115">
        <f t="shared" si="263"/>
        <v>440</v>
      </c>
      <c r="C5241" s="115" t="s">
        <v>7984</v>
      </c>
      <c r="D5241" s="138" t="s">
        <v>8541</v>
      </c>
      <c r="E5241" s="236" t="s">
        <v>8362</v>
      </c>
      <c r="F5241" s="237" t="s">
        <v>8430</v>
      </c>
      <c r="G5241" s="256">
        <v>1</v>
      </c>
      <c r="H5241" s="119"/>
      <c r="I5241" s="256">
        <v>1</v>
      </c>
      <c r="J5241" s="119"/>
      <c r="K5241" s="233">
        <v>45912</v>
      </c>
      <c r="L5241" s="233">
        <v>45912</v>
      </c>
      <c r="M5241" s="233">
        <v>45912</v>
      </c>
      <c r="N5241" s="115"/>
      <c r="O5241" s="115" t="s">
        <v>1794</v>
      </c>
      <c r="P5241" s="115">
        <f t="shared" si="261"/>
        <v>9</v>
      </c>
      <c r="Q5241" s="115">
        <f t="shared" si="262"/>
        <v>2025</v>
      </c>
      <c r="R5241" s="115"/>
      <c r="S5241" s="115" t="str">
        <f t="shared" si="264"/>
        <v>GNK</v>
      </c>
      <c r="T5241" s="115" t="str">
        <f>IFERROR(VLOOKUP(S5241,[1]LOKASI!$B$4:$D$19,2,0),"-")</f>
        <v>DISTRIK I</v>
      </c>
      <c r="U5241" s="216"/>
      <c r="V5241" s="216"/>
      <c r="W5241" s="215"/>
    </row>
    <row r="5242" spans="2:23" ht="31" hidden="1" x14ac:dyDescent="0.35">
      <c r="B5242" s="115">
        <f t="shared" si="263"/>
        <v>441</v>
      </c>
      <c r="C5242" s="115" t="s">
        <v>7984</v>
      </c>
      <c r="D5242" s="138" t="s">
        <v>8542</v>
      </c>
      <c r="E5242" s="236" t="s">
        <v>8350</v>
      </c>
      <c r="F5242" s="237" t="s">
        <v>8543</v>
      </c>
      <c r="G5242" s="119">
        <v>1</v>
      </c>
      <c r="H5242" s="119"/>
      <c r="I5242" s="119"/>
      <c r="J5242" s="119">
        <v>3</v>
      </c>
      <c r="K5242" s="233">
        <v>45912</v>
      </c>
      <c r="L5242" s="233">
        <v>45912</v>
      </c>
      <c r="M5242" s="233">
        <v>45912</v>
      </c>
      <c r="N5242" s="115"/>
      <c r="O5242" s="115" t="s">
        <v>1522</v>
      </c>
      <c r="P5242" s="115">
        <f t="shared" si="261"/>
        <v>9</v>
      </c>
      <c r="Q5242" s="115">
        <f t="shared" si="262"/>
        <v>2025</v>
      </c>
      <c r="R5242" s="115"/>
      <c r="S5242" s="115" t="str">
        <f t="shared" si="264"/>
        <v>PMB</v>
      </c>
      <c r="T5242" s="115" t="str">
        <f>IFERROR(VLOOKUP(S5242,[1]LOKASI!$B$4:$D$19,2,0),"-")</f>
        <v>DISTRIK I</v>
      </c>
      <c r="U5242" s="216"/>
      <c r="V5242" s="216"/>
      <c r="W5242" s="215"/>
    </row>
    <row r="5243" spans="2:23" ht="31" hidden="1" x14ac:dyDescent="0.35">
      <c r="B5243" s="115">
        <f t="shared" si="263"/>
        <v>442</v>
      </c>
      <c r="C5243" s="115" t="s">
        <v>7984</v>
      </c>
      <c r="D5243" s="138" t="s">
        <v>8544</v>
      </c>
      <c r="E5243" s="236" t="s">
        <v>8410</v>
      </c>
      <c r="F5243" s="237" t="s">
        <v>8500</v>
      </c>
      <c r="G5243" s="119">
        <v>1</v>
      </c>
      <c r="H5243" s="119"/>
      <c r="I5243" s="119"/>
      <c r="J5243" s="119">
        <v>24</v>
      </c>
      <c r="K5243" s="233">
        <v>45912</v>
      </c>
      <c r="L5243" s="233">
        <v>45912</v>
      </c>
      <c r="M5243" s="233">
        <v>45912</v>
      </c>
      <c r="N5243" s="115"/>
      <c r="O5243" s="115" t="s">
        <v>1165</v>
      </c>
      <c r="P5243" s="115">
        <f t="shared" si="261"/>
        <v>9</v>
      </c>
      <c r="Q5243" s="115">
        <f t="shared" si="262"/>
        <v>2025</v>
      </c>
      <c r="R5243" s="115"/>
      <c r="S5243" s="115" t="str">
        <f t="shared" si="264"/>
        <v>TLJ</v>
      </c>
      <c r="T5243" s="115" t="str">
        <f>IFERROR(VLOOKUP(S5243,[1]LOKASI!$B$4:$D$19,2,0),"-")</f>
        <v>DISTRIK I</v>
      </c>
      <c r="U5243" s="216"/>
      <c r="V5243" s="216"/>
      <c r="W5243" s="215"/>
    </row>
    <row r="5244" spans="2:23" ht="31" hidden="1" x14ac:dyDescent="0.35">
      <c r="B5244" s="115">
        <f t="shared" si="263"/>
        <v>443</v>
      </c>
      <c r="C5244" s="115" t="s">
        <v>7984</v>
      </c>
      <c r="D5244" s="138" t="s">
        <v>8545</v>
      </c>
      <c r="E5244" s="236" t="s">
        <v>8386</v>
      </c>
      <c r="F5244" s="237" t="s">
        <v>8546</v>
      </c>
      <c r="G5244" s="256">
        <v>1</v>
      </c>
      <c r="H5244" s="119"/>
      <c r="I5244" s="256">
        <v>1</v>
      </c>
      <c r="J5244" s="119"/>
      <c r="K5244" s="233">
        <v>45912</v>
      </c>
      <c r="L5244" s="233">
        <v>45912</v>
      </c>
      <c r="M5244" s="233">
        <v>45912</v>
      </c>
      <c r="N5244" s="115"/>
      <c r="O5244" s="115" t="s">
        <v>1459</v>
      </c>
      <c r="P5244" s="115">
        <f t="shared" si="261"/>
        <v>9</v>
      </c>
      <c r="Q5244" s="115">
        <f t="shared" si="262"/>
        <v>2025</v>
      </c>
      <c r="R5244" s="115"/>
      <c r="S5244" s="115" t="str">
        <f t="shared" si="264"/>
        <v>KRD</v>
      </c>
      <c r="T5244" s="115" t="str">
        <f>IFERROR(VLOOKUP(S5244,[1]LOKASI!$B$4:$D$19,2,0),"-")</f>
        <v>-</v>
      </c>
      <c r="U5244" s="216"/>
      <c r="V5244" s="216"/>
      <c r="W5244" s="215"/>
    </row>
    <row r="5245" spans="2:23" ht="77.5" hidden="1" x14ac:dyDescent="0.35">
      <c r="B5245" s="115">
        <f t="shared" si="263"/>
        <v>444</v>
      </c>
      <c r="C5245" s="115" t="s">
        <v>7984</v>
      </c>
      <c r="D5245" s="234" t="s">
        <v>8547</v>
      </c>
      <c r="E5245" s="236" t="s">
        <v>8420</v>
      </c>
      <c r="F5245" s="237" t="s">
        <v>8420</v>
      </c>
      <c r="G5245" s="119"/>
      <c r="H5245" s="119"/>
      <c r="I5245" s="119"/>
      <c r="J5245" s="119"/>
      <c r="K5245" s="233">
        <v>45883</v>
      </c>
      <c r="L5245" s="233">
        <v>45883</v>
      </c>
      <c r="M5245" s="233">
        <v>45913</v>
      </c>
      <c r="N5245" s="115"/>
      <c r="O5245" s="115" t="s">
        <v>1580</v>
      </c>
      <c r="P5245" s="115">
        <f t="shared" si="261"/>
        <v>9</v>
      </c>
      <c r="Q5245" s="115">
        <f t="shared" si="262"/>
        <v>2025</v>
      </c>
      <c r="R5245" s="115"/>
      <c r="S5245" s="115" t="str">
        <f t="shared" si="264"/>
        <v>TLJ</v>
      </c>
      <c r="T5245" s="115" t="str">
        <f>IFERROR(VLOOKUP(S5245,[1]LOKASI!$B$4:$D$19,2,0),"-")</f>
        <v>DISTRIK I</v>
      </c>
      <c r="U5245" s="216"/>
      <c r="V5245" s="216"/>
      <c r="W5245" s="215"/>
    </row>
    <row r="5246" spans="2:23" ht="31" hidden="1" x14ac:dyDescent="0.35">
      <c r="B5246" s="115">
        <f t="shared" si="263"/>
        <v>445</v>
      </c>
      <c r="C5246" s="115" t="s">
        <v>7984</v>
      </c>
      <c r="D5246" s="138" t="s">
        <v>8548</v>
      </c>
      <c r="E5246" s="236" t="s">
        <v>8442</v>
      </c>
      <c r="F5246" s="237" t="s">
        <v>8430</v>
      </c>
      <c r="G5246" s="119">
        <v>1</v>
      </c>
      <c r="H5246" s="119"/>
      <c r="I5246" s="119"/>
      <c r="J5246" s="119">
        <v>24</v>
      </c>
      <c r="K5246" s="233">
        <v>45913</v>
      </c>
      <c r="L5246" s="233">
        <v>45913</v>
      </c>
      <c r="M5246" s="233">
        <v>45913</v>
      </c>
      <c r="N5246" s="115"/>
      <c r="O5246" s="115" t="s">
        <v>1518</v>
      </c>
      <c r="P5246" s="115">
        <f t="shared" si="261"/>
        <v>9</v>
      </c>
      <c r="Q5246" s="115">
        <f t="shared" si="262"/>
        <v>2025</v>
      </c>
      <c r="R5246" s="115"/>
      <c r="S5246" s="115" t="str">
        <f t="shared" si="264"/>
        <v>PMB</v>
      </c>
      <c r="T5246" s="115" t="str">
        <f>IFERROR(VLOOKUP(S5246,[1]LOKASI!$B$4:$D$19,2,0),"-")</f>
        <v>DISTRIK I</v>
      </c>
      <c r="U5246" s="216"/>
      <c r="V5246" s="216"/>
      <c r="W5246" s="215"/>
    </row>
    <row r="5247" spans="2:23" ht="31" hidden="1" x14ac:dyDescent="0.35">
      <c r="B5247" s="115">
        <f t="shared" si="263"/>
        <v>446</v>
      </c>
      <c r="C5247" s="115" t="s">
        <v>7984</v>
      </c>
      <c r="D5247" s="138" t="s">
        <v>8549</v>
      </c>
      <c r="E5247" s="236" t="s">
        <v>8435</v>
      </c>
      <c r="F5247" s="237" t="s">
        <v>8450</v>
      </c>
      <c r="G5247" s="119">
        <v>1</v>
      </c>
      <c r="H5247" s="119"/>
      <c r="I5247" s="119"/>
      <c r="J5247" s="119">
        <v>12</v>
      </c>
      <c r="K5247" s="233">
        <v>45913</v>
      </c>
      <c r="L5247" s="233">
        <v>45913</v>
      </c>
      <c r="M5247" s="233">
        <v>45913</v>
      </c>
      <c r="N5247" s="115"/>
      <c r="O5247" s="115" t="s">
        <v>1131</v>
      </c>
      <c r="P5247" s="115">
        <f t="shared" ref="P5247:P5310" si="265">MONTH(M5247)</f>
        <v>9</v>
      </c>
      <c r="Q5247" s="115">
        <f t="shared" ref="Q5247:Q5310" si="266">YEAR(M5247)</f>
        <v>2025</v>
      </c>
      <c r="R5247" s="115"/>
      <c r="S5247" s="115" t="str">
        <f t="shared" si="264"/>
        <v>TLJ</v>
      </c>
      <c r="T5247" s="115" t="str">
        <f>IFERROR(VLOOKUP(S5247,[1]LOKASI!$B$4:$D$19,2,0),"-")</f>
        <v>DISTRIK I</v>
      </c>
      <c r="U5247" s="216"/>
      <c r="V5247" s="216"/>
      <c r="W5247" s="215"/>
    </row>
    <row r="5248" spans="2:23" ht="31" hidden="1" x14ac:dyDescent="0.35">
      <c r="B5248" s="115">
        <f t="shared" si="263"/>
        <v>447</v>
      </c>
      <c r="C5248" s="115" t="s">
        <v>7984</v>
      </c>
      <c r="D5248" s="127" t="s">
        <v>8550</v>
      </c>
      <c r="E5248" s="236" t="s">
        <v>8440</v>
      </c>
      <c r="F5248" s="237" t="s">
        <v>8532</v>
      </c>
      <c r="G5248" s="119">
        <v>1</v>
      </c>
      <c r="H5248" s="119"/>
      <c r="I5248" s="119"/>
      <c r="J5248" s="119">
        <v>12</v>
      </c>
      <c r="K5248" s="233">
        <v>45913</v>
      </c>
      <c r="L5248" s="233">
        <v>45913</v>
      </c>
      <c r="M5248" s="233">
        <v>45913</v>
      </c>
      <c r="N5248" s="115"/>
      <c r="O5248" s="115" t="s">
        <v>7263</v>
      </c>
      <c r="P5248" s="115">
        <f t="shared" si="265"/>
        <v>9</v>
      </c>
      <c r="Q5248" s="115">
        <f t="shared" si="266"/>
        <v>2025</v>
      </c>
      <c r="R5248" s="115"/>
      <c r="S5248" s="115" t="str">
        <f t="shared" si="264"/>
        <v>OGN</v>
      </c>
      <c r="T5248" s="115" t="str">
        <f>IFERROR(VLOOKUP(S5248,[1]LOKASI!$B$4:$D$19,2,0),"-")</f>
        <v>DISTRIK II</v>
      </c>
      <c r="U5248" s="216"/>
      <c r="V5248" s="216"/>
      <c r="W5248" s="215"/>
    </row>
    <row r="5249" spans="2:23" ht="46.5" hidden="1" x14ac:dyDescent="0.35">
      <c r="B5249" s="115">
        <f t="shared" si="263"/>
        <v>448</v>
      </c>
      <c r="C5249" s="115" t="s">
        <v>7984</v>
      </c>
      <c r="D5249" s="138" t="s">
        <v>8551</v>
      </c>
      <c r="E5249" s="236" t="s">
        <v>8410</v>
      </c>
      <c r="F5249" s="237" t="s">
        <v>8477</v>
      </c>
      <c r="G5249" s="119">
        <v>1</v>
      </c>
      <c r="H5249" s="119"/>
      <c r="I5249" s="119"/>
      <c r="J5249" s="119">
        <v>12</v>
      </c>
      <c r="K5249" s="233">
        <v>45913</v>
      </c>
      <c r="L5249" s="233">
        <v>45913</v>
      </c>
      <c r="M5249" s="233">
        <v>45913</v>
      </c>
      <c r="N5249" s="115"/>
      <c r="O5249" s="115" t="s">
        <v>1660</v>
      </c>
      <c r="P5249" s="115">
        <f t="shared" si="265"/>
        <v>9</v>
      </c>
      <c r="Q5249" s="115">
        <f t="shared" si="266"/>
        <v>2025</v>
      </c>
      <c r="R5249" s="115"/>
      <c r="S5249" s="115" t="str">
        <f t="shared" si="264"/>
        <v>TMT</v>
      </c>
      <c r="T5249" s="115" t="str">
        <f>IFERROR(VLOOKUP(S5249,[1]LOKASI!$B$4:$D$19,2,0),"-")</f>
        <v>DISTRIK II</v>
      </c>
      <c r="U5249" s="216"/>
      <c r="V5249" s="216"/>
      <c r="W5249" s="215"/>
    </row>
    <row r="5250" spans="2:23" ht="31" hidden="1" x14ac:dyDescent="0.35">
      <c r="B5250" s="115">
        <f t="shared" ref="B5250:B5313" si="267">B5249+1</f>
        <v>449</v>
      </c>
      <c r="C5250" s="115" t="s">
        <v>7984</v>
      </c>
      <c r="D5250" s="138" t="s">
        <v>8552</v>
      </c>
      <c r="E5250" s="236" t="s">
        <v>8386</v>
      </c>
      <c r="F5250" s="237" t="s">
        <v>8543</v>
      </c>
      <c r="G5250" s="119">
        <v>1</v>
      </c>
      <c r="H5250" s="119">
        <v>1</v>
      </c>
      <c r="I5250" s="119"/>
      <c r="J5250" s="119"/>
      <c r="K5250" s="233">
        <v>45914</v>
      </c>
      <c r="L5250" s="233">
        <v>45914</v>
      </c>
      <c r="M5250" s="233">
        <v>45914</v>
      </c>
      <c r="N5250" s="115"/>
      <c r="O5250" s="115" t="s">
        <v>1583</v>
      </c>
      <c r="P5250" s="115">
        <f t="shared" si="265"/>
        <v>9</v>
      </c>
      <c r="Q5250" s="115">
        <f t="shared" si="266"/>
        <v>2025</v>
      </c>
      <c r="R5250" s="115"/>
      <c r="S5250" s="115" t="str">
        <f t="shared" si="264"/>
        <v>TLJ</v>
      </c>
      <c r="T5250" s="115" t="str">
        <f>IFERROR(VLOOKUP(S5250,[1]LOKASI!$B$4:$D$19,2,0),"-")</f>
        <v>DISTRIK I</v>
      </c>
      <c r="U5250" s="216"/>
      <c r="V5250" s="216"/>
      <c r="W5250" s="215"/>
    </row>
    <row r="5251" spans="2:23" ht="31" hidden="1" x14ac:dyDescent="0.35">
      <c r="B5251" s="115">
        <f t="shared" si="267"/>
        <v>450</v>
      </c>
      <c r="C5251" s="115" t="s">
        <v>7984</v>
      </c>
      <c r="D5251" s="138" t="s">
        <v>8553</v>
      </c>
      <c r="E5251" s="236" t="s">
        <v>8410</v>
      </c>
      <c r="F5251" s="237" t="s">
        <v>8430</v>
      </c>
      <c r="G5251" s="119">
        <v>1</v>
      </c>
      <c r="H5251" s="119"/>
      <c r="I5251" s="119"/>
      <c r="J5251" s="119">
        <v>12</v>
      </c>
      <c r="K5251" s="233">
        <v>45915</v>
      </c>
      <c r="L5251" s="233">
        <v>45915</v>
      </c>
      <c r="M5251" s="233">
        <v>45915</v>
      </c>
      <c r="N5251" s="115"/>
      <c r="O5251" s="115" t="s">
        <v>1131</v>
      </c>
      <c r="P5251" s="115">
        <f t="shared" si="265"/>
        <v>9</v>
      </c>
      <c r="Q5251" s="115">
        <f t="shared" si="266"/>
        <v>2025</v>
      </c>
      <c r="R5251" s="115"/>
      <c r="S5251" s="115" t="str">
        <f t="shared" si="264"/>
        <v>TLJ</v>
      </c>
      <c r="T5251" s="115" t="str">
        <f>IFERROR(VLOOKUP(S5251,[1]LOKASI!$B$4:$D$19,2,0),"-")</f>
        <v>DISTRIK I</v>
      </c>
      <c r="U5251" s="216"/>
      <c r="V5251" s="216"/>
      <c r="W5251" s="215"/>
    </row>
    <row r="5252" spans="2:23" ht="31" hidden="1" x14ac:dyDescent="0.35">
      <c r="B5252" s="115">
        <f t="shared" si="267"/>
        <v>451</v>
      </c>
      <c r="C5252" s="115" t="s">
        <v>7984</v>
      </c>
      <c r="D5252" s="138" t="s">
        <v>8554</v>
      </c>
      <c r="E5252" s="236" t="s">
        <v>8410</v>
      </c>
      <c r="F5252" s="237" t="s">
        <v>8480</v>
      </c>
      <c r="G5252" s="256">
        <v>1</v>
      </c>
      <c r="H5252" s="119"/>
      <c r="I5252" s="256">
        <v>1</v>
      </c>
      <c r="J5252" s="119"/>
      <c r="K5252" s="233">
        <v>45915</v>
      </c>
      <c r="L5252" s="233">
        <v>45915</v>
      </c>
      <c r="M5252" s="233">
        <v>45915</v>
      </c>
      <c r="N5252" s="115"/>
      <c r="O5252" s="115" t="s">
        <v>1355</v>
      </c>
      <c r="P5252" s="115">
        <f t="shared" si="265"/>
        <v>9</v>
      </c>
      <c r="Q5252" s="115">
        <f t="shared" si="266"/>
        <v>2025</v>
      </c>
      <c r="R5252" s="115"/>
      <c r="S5252" s="115" t="str">
        <f t="shared" si="264"/>
        <v>BRG</v>
      </c>
      <c r="T5252" s="115" t="str">
        <f>IFERROR(VLOOKUP(S5252,[1]LOKASI!$B$4:$D$19,2,0),"-")</f>
        <v>DISTRIK III</v>
      </c>
      <c r="U5252" s="216"/>
      <c r="V5252" s="216"/>
      <c r="W5252" s="242"/>
    </row>
    <row r="5253" spans="2:23" ht="29" hidden="1" x14ac:dyDescent="0.35">
      <c r="B5253" s="115">
        <f t="shared" si="267"/>
        <v>452</v>
      </c>
      <c r="C5253" s="115" t="s">
        <v>2312</v>
      </c>
      <c r="D5253" s="262" t="s">
        <v>8555</v>
      </c>
      <c r="E5253" s="263" t="s">
        <v>8442</v>
      </c>
      <c r="F5253" s="264">
        <v>0.54166666666666663</v>
      </c>
      <c r="G5253" s="58"/>
      <c r="H5253" s="58"/>
      <c r="I5253" s="58"/>
      <c r="J5253" s="58">
        <v>12</v>
      </c>
      <c r="K5253" s="265">
        <v>45916</v>
      </c>
      <c r="L5253" s="265">
        <v>45916</v>
      </c>
      <c r="M5253" s="265">
        <v>45916</v>
      </c>
      <c r="N5253" s="115"/>
      <c r="O5253" s="115" t="s">
        <v>1276</v>
      </c>
      <c r="P5253" s="115">
        <f t="shared" si="265"/>
        <v>9</v>
      </c>
      <c r="Q5253" s="115">
        <f t="shared" si="266"/>
        <v>2025</v>
      </c>
      <c r="R5253" s="115"/>
      <c r="S5253" s="115" t="str">
        <f t="shared" si="264"/>
        <v>GNK</v>
      </c>
      <c r="T5253" s="115" t="str">
        <f>IFERROR(VLOOKUP(S5253,[1]LOKASI!$B$4:$D$19,2,0),"-")</f>
        <v>DISTRIK I</v>
      </c>
      <c r="U5253" s="216"/>
      <c r="V5253" s="216"/>
      <c r="W5253" s="215"/>
    </row>
    <row r="5254" spans="2:23" ht="31" hidden="1" x14ac:dyDescent="0.35">
      <c r="B5254" s="115">
        <f t="shared" si="267"/>
        <v>453</v>
      </c>
      <c r="C5254" s="115" t="s">
        <v>7984</v>
      </c>
      <c r="D5254" s="127" t="s">
        <v>8556</v>
      </c>
      <c r="E5254" s="227" t="s">
        <v>8536</v>
      </c>
      <c r="F5254" s="228" t="s">
        <v>8557</v>
      </c>
      <c r="G5254" s="115">
        <v>1</v>
      </c>
      <c r="H5254" s="115"/>
      <c r="I5254" s="115">
        <v>1</v>
      </c>
      <c r="J5254" s="115"/>
      <c r="K5254" s="266">
        <v>45916</v>
      </c>
      <c r="L5254" s="266">
        <v>45916</v>
      </c>
      <c r="M5254" s="266">
        <v>45916</v>
      </c>
      <c r="N5254" s="115"/>
      <c r="O5254" s="115" t="s">
        <v>1497</v>
      </c>
      <c r="P5254" s="115">
        <f t="shared" si="265"/>
        <v>9</v>
      </c>
      <c r="Q5254" s="115">
        <f t="shared" si="266"/>
        <v>2025</v>
      </c>
      <c r="R5254" s="115"/>
      <c r="S5254" s="115" t="str">
        <f t="shared" si="264"/>
        <v>PDW</v>
      </c>
      <c r="T5254" s="115" t="str">
        <f>IFERROR(VLOOKUP(S5254,[1]LOKASI!$B$4:$D$19,2,0),"-")</f>
        <v>-</v>
      </c>
      <c r="U5254" s="216"/>
      <c r="V5254" s="216"/>
      <c r="W5254" s="242"/>
    </row>
    <row r="5255" spans="2:23" ht="15.5" hidden="1" x14ac:dyDescent="0.35">
      <c r="B5255" s="115">
        <f t="shared" si="267"/>
        <v>454</v>
      </c>
      <c r="C5255" s="115" t="s">
        <v>7984</v>
      </c>
      <c r="D5255" s="267" t="s">
        <v>8558</v>
      </c>
      <c r="E5255" s="227" t="s">
        <v>8410</v>
      </c>
      <c r="F5255" s="228" t="s">
        <v>8477</v>
      </c>
      <c r="G5255" s="115">
        <v>1</v>
      </c>
      <c r="H5255" s="115"/>
      <c r="I5255" s="115"/>
      <c r="J5255" s="115"/>
      <c r="K5255" s="266">
        <v>45917</v>
      </c>
      <c r="L5255" s="266">
        <v>45917</v>
      </c>
      <c r="M5255" s="266">
        <v>45917</v>
      </c>
      <c r="N5255" s="115"/>
      <c r="O5255" s="115" t="s">
        <v>1426</v>
      </c>
      <c r="P5255" s="115">
        <f t="shared" si="265"/>
        <v>9</v>
      </c>
      <c r="Q5255" s="115">
        <f t="shared" si="266"/>
        <v>2025</v>
      </c>
      <c r="R5255" s="115"/>
      <c r="S5255" s="115" t="str">
        <f t="shared" si="264"/>
        <v>GNK</v>
      </c>
      <c r="T5255" s="115" t="str">
        <f>IFERROR(VLOOKUP(S5255,[1]LOKASI!$B$4:$D$19,2,0),"-")</f>
        <v>DISTRIK I</v>
      </c>
      <c r="U5255" s="216"/>
      <c r="V5255" s="216"/>
      <c r="W5255" s="215"/>
    </row>
    <row r="5256" spans="2:23" ht="15.5" hidden="1" x14ac:dyDescent="0.35">
      <c r="B5256" s="115">
        <f t="shared" si="267"/>
        <v>455</v>
      </c>
      <c r="C5256" s="115" t="s">
        <v>7984</v>
      </c>
      <c r="D5256" s="267" t="s">
        <v>8559</v>
      </c>
      <c r="E5256" s="227" t="s">
        <v>8357</v>
      </c>
      <c r="F5256" s="228" t="s">
        <v>8432</v>
      </c>
      <c r="G5256" s="115">
        <v>1</v>
      </c>
      <c r="H5256" s="115"/>
      <c r="I5256" s="115">
        <v>1</v>
      </c>
      <c r="J5256" s="115"/>
      <c r="K5256" s="266">
        <v>45917</v>
      </c>
      <c r="L5256" s="266">
        <v>45917</v>
      </c>
      <c r="M5256" s="266">
        <v>45917</v>
      </c>
      <c r="N5256" s="115"/>
      <c r="O5256" s="115" t="s">
        <v>8534</v>
      </c>
      <c r="P5256" s="115">
        <f t="shared" si="265"/>
        <v>9</v>
      </c>
      <c r="Q5256" s="115">
        <f t="shared" si="266"/>
        <v>2025</v>
      </c>
      <c r="R5256" s="115"/>
      <c r="S5256" s="115" t="str">
        <f t="shared" si="264"/>
        <v>PMN</v>
      </c>
      <c r="T5256" s="115" t="str">
        <f>IFERROR(VLOOKUP(S5256,[1]LOKASI!$B$4:$D$19,2,0),"-")</f>
        <v>DISTRIK III</v>
      </c>
      <c r="U5256" s="216"/>
      <c r="V5256" s="216"/>
      <c r="W5256" s="215"/>
    </row>
    <row r="5257" spans="2:23" ht="31" hidden="1" x14ac:dyDescent="0.35">
      <c r="B5257" s="115">
        <f t="shared" si="267"/>
        <v>456</v>
      </c>
      <c r="C5257" s="115" t="s">
        <v>2301</v>
      </c>
      <c r="D5257" s="127" t="s">
        <v>8560</v>
      </c>
      <c r="E5257" s="227" t="s">
        <v>8424</v>
      </c>
      <c r="F5257" s="228" t="s">
        <v>8470</v>
      </c>
      <c r="G5257" s="115"/>
      <c r="H5257" s="115"/>
      <c r="I5257" s="115">
        <v>1</v>
      </c>
      <c r="J5257" s="115"/>
      <c r="K5257" s="266">
        <v>45918</v>
      </c>
      <c r="L5257" s="266">
        <v>45918</v>
      </c>
      <c r="M5257" s="266">
        <v>45918</v>
      </c>
      <c r="N5257" s="115"/>
      <c r="O5257" s="115" t="s">
        <v>1463</v>
      </c>
      <c r="P5257" s="115">
        <f t="shared" si="265"/>
        <v>9</v>
      </c>
      <c r="Q5257" s="115">
        <f t="shared" si="266"/>
        <v>2025</v>
      </c>
      <c r="R5257" s="115"/>
      <c r="S5257" s="115" t="str">
        <f t="shared" si="264"/>
        <v>LBK-05</v>
      </c>
      <c r="T5257" s="115" t="str">
        <f>IFERROR(VLOOKUP(S5257,[1]LOKASI!$B$4:$D$19,2,0),"-")</f>
        <v>-</v>
      </c>
      <c r="U5257" s="216"/>
      <c r="V5257" s="216"/>
      <c r="W5257" s="215"/>
    </row>
    <row r="5258" spans="2:23" ht="15.5" hidden="1" x14ac:dyDescent="0.35">
      <c r="B5258" s="115">
        <f t="shared" si="267"/>
        <v>457</v>
      </c>
      <c r="C5258" s="115" t="s">
        <v>7984</v>
      </c>
      <c r="D5258" s="127" t="s">
        <v>8561</v>
      </c>
      <c r="E5258" s="227" t="s">
        <v>8420</v>
      </c>
      <c r="F5258" s="228" t="s">
        <v>8420</v>
      </c>
      <c r="G5258" s="115">
        <v>1</v>
      </c>
      <c r="H5258" s="115"/>
      <c r="I5258" s="115">
        <v>1</v>
      </c>
      <c r="J5258" s="115"/>
      <c r="K5258" s="266">
        <v>45918</v>
      </c>
      <c r="L5258" s="266">
        <v>45918</v>
      </c>
      <c r="M5258" s="266">
        <v>45918</v>
      </c>
      <c r="N5258" s="115"/>
      <c r="O5258" s="115" t="s">
        <v>701</v>
      </c>
      <c r="P5258" s="115">
        <f t="shared" si="265"/>
        <v>9</v>
      </c>
      <c r="Q5258" s="115">
        <f t="shared" si="266"/>
        <v>2025</v>
      </c>
      <c r="R5258" s="115"/>
      <c r="S5258" s="115" t="str">
        <f t="shared" si="264"/>
        <v>TLJ</v>
      </c>
      <c r="T5258" s="115" t="str">
        <f>IFERROR(VLOOKUP(S5258,[1]LOKASI!$B$4:$D$19,2,0),"-")</f>
        <v>DISTRIK I</v>
      </c>
      <c r="U5258" s="216"/>
      <c r="V5258" s="216"/>
      <c r="W5258" s="215"/>
    </row>
    <row r="5259" spans="2:23" ht="15.5" hidden="1" x14ac:dyDescent="0.35">
      <c r="B5259" s="115">
        <f t="shared" si="267"/>
        <v>458</v>
      </c>
      <c r="C5259" s="115" t="s">
        <v>7984</v>
      </c>
      <c r="D5259" s="127" t="s">
        <v>8562</v>
      </c>
      <c r="E5259" s="227" t="s">
        <v>8410</v>
      </c>
      <c r="F5259" s="228" t="s">
        <v>8470</v>
      </c>
      <c r="G5259" s="115">
        <v>1</v>
      </c>
      <c r="H5259" s="115"/>
      <c r="I5259" s="115">
        <v>1</v>
      </c>
      <c r="J5259" s="115"/>
      <c r="K5259" s="266">
        <v>45918</v>
      </c>
      <c r="L5259" s="266">
        <v>45918</v>
      </c>
      <c r="M5259" s="266">
        <v>45918</v>
      </c>
      <c r="N5259" s="115"/>
      <c r="O5259" s="115" t="s">
        <v>1040</v>
      </c>
      <c r="P5259" s="115">
        <f t="shared" si="265"/>
        <v>9</v>
      </c>
      <c r="Q5259" s="115">
        <f t="shared" si="266"/>
        <v>2025</v>
      </c>
      <c r="R5259" s="115"/>
      <c r="S5259" s="115" t="str">
        <f t="shared" si="264"/>
        <v>TLJ</v>
      </c>
      <c r="T5259" s="115" t="str">
        <f>IFERROR(VLOOKUP(S5259,[1]LOKASI!$B$4:$D$19,2,0),"-")</f>
        <v>DISTRIK I</v>
      </c>
      <c r="U5259" s="216"/>
      <c r="V5259" s="216"/>
      <c r="W5259" s="215"/>
    </row>
    <row r="5260" spans="2:23" ht="31" hidden="1" x14ac:dyDescent="0.35">
      <c r="B5260" s="115">
        <f t="shared" si="267"/>
        <v>459</v>
      </c>
      <c r="C5260" s="115" t="s">
        <v>7984</v>
      </c>
      <c r="D5260" s="127" t="s">
        <v>8563</v>
      </c>
      <c r="E5260" s="227" t="s">
        <v>8386</v>
      </c>
      <c r="F5260" s="253">
        <v>0.66666666666666663</v>
      </c>
      <c r="G5260" s="115">
        <v>1</v>
      </c>
      <c r="H5260" s="115"/>
      <c r="I5260" s="115"/>
      <c r="J5260" s="115">
        <v>12</v>
      </c>
      <c r="K5260" s="266">
        <v>45918</v>
      </c>
      <c r="L5260" s="266">
        <v>45918</v>
      </c>
      <c r="M5260" s="266">
        <v>45918</v>
      </c>
      <c r="N5260" s="115"/>
      <c r="O5260" s="115" t="s">
        <v>7263</v>
      </c>
      <c r="P5260" s="115">
        <f t="shared" si="265"/>
        <v>9</v>
      </c>
      <c r="Q5260" s="115">
        <f t="shared" si="266"/>
        <v>2025</v>
      </c>
      <c r="R5260" s="115"/>
      <c r="S5260" s="115" t="str">
        <f t="shared" si="264"/>
        <v>OGN</v>
      </c>
      <c r="T5260" s="115" t="str">
        <f>IFERROR(VLOOKUP(S5260,[1]LOKASI!$B$4:$D$19,2,0),"-")</f>
        <v>DISTRIK II</v>
      </c>
      <c r="U5260" s="216"/>
      <c r="V5260" s="216"/>
      <c r="W5260" s="215"/>
    </row>
    <row r="5261" spans="2:23" ht="31" hidden="1" x14ac:dyDescent="0.35">
      <c r="B5261" s="115">
        <f t="shared" si="267"/>
        <v>460</v>
      </c>
      <c r="C5261" s="115" t="s">
        <v>2301</v>
      </c>
      <c r="D5261" s="127" t="s">
        <v>8564</v>
      </c>
      <c r="E5261" s="227" t="s">
        <v>8422</v>
      </c>
      <c r="F5261" s="228" t="s">
        <v>8480</v>
      </c>
      <c r="G5261" s="115">
        <v>1</v>
      </c>
      <c r="H5261" s="115"/>
      <c r="I5261" s="115">
        <v>1</v>
      </c>
      <c r="J5261" s="115"/>
      <c r="K5261" s="266">
        <v>45918</v>
      </c>
      <c r="L5261" s="266">
        <v>45918</v>
      </c>
      <c r="M5261" s="266">
        <v>45918</v>
      </c>
      <c r="N5261" s="115"/>
      <c r="O5261" s="115" t="s">
        <v>1450</v>
      </c>
      <c r="P5261" s="115">
        <f t="shared" si="265"/>
        <v>9</v>
      </c>
      <c r="Q5261" s="115">
        <f t="shared" si="266"/>
        <v>2025</v>
      </c>
      <c r="R5261" s="115"/>
      <c r="S5261" s="115" t="str">
        <f t="shared" si="264"/>
        <v>KAG-19</v>
      </c>
      <c r="T5261" s="115" t="str">
        <f>IFERROR(VLOOKUP(S5261,[1]LOKASI!$B$4:$D$19,2,0),"-")</f>
        <v>-</v>
      </c>
      <c r="U5261" s="216"/>
      <c r="V5261" s="216"/>
      <c r="W5261" s="215"/>
    </row>
    <row r="5262" spans="2:23" ht="46.5" hidden="1" x14ac:dyDescent="0.35">
      <c r="B5262" s="115">
        <f t="shared" si="267"/>
        <v>461</v>
      </c>
      <c r="C5262" s="115" t="s">
        <v>7984</v>
      </c>
      <c r="D5262" s="127" t="s">
        <v>8565</v>
      </c>
      <c r="E5262" s="227" t="s">
        <v>8386</v>
      </c>
      <c r="F5262" s="228" t="s">
        <v>8426</v>
      </c>
      <c r="G5262" s="115"/>
      <c r="H5262" s="115"/>
      <c r="I5262" s="115"/>
      <c r="J5262" s="115">
        <v>12</v>
      </c>
      <c r="K5262" s="266">
        <v>45918</v>
      </c>
      <c r="L5262" s="266">
        <v>45918</v>
      </c>
      <c r="M5262" s="266">
        <v>45918</v>
      </c>
      <c r="N5262" s="115"/>
      <c r="O5262" s="115" t="s">
        <v>1448</v>
      </c>
      <c r="P5262" s="115">
        <f t="shared" si="265"/>
        <v>9</v>
      </c>
      <c r="Q5262" s="115">
        <f t="shared" si="266"/>
        <v>2025</v>
      </c>
      <c r="R5262" s="115"/>
      <c r="S5262" s="115" t="str">
        <f t="shared" si="264"/>
        <v>KAG</v>
      </c>
      <c r="T5262" s="115" t="str">
        <f>IFERROR(VLOOKUP(S5262,[1]LOKASI!$B$4:$D$19,2,0),"-")</f>
        <v>DISTRIK III</v>
      </c>
      <c r="U5262" s="216"/>
      <c r="V5262" s="216"/>
      <c r="W5262" s="215"/>
    </row>
    <row r="5263" spans="2:23" ht="31" hidden="1" x14ac:dyDescent="0.35">
      <c r="B5263" s="115">
        <f t="shared" si="267"/>
        <v>462</v>
      </c>
      <c r="C5263" s="115" t="s">
        <v>7984</v>
      </c>
      <c r="D5263" s="138" t="s">
        <v>8566</v>
      </c>
      <c r="E5263" s="227" t="s">
        <v>8350</v>
      </c>
      <c r="F5263" s="228" t="s">
        <v>8543</v>
      </c>
      <c r="G5263" s="115">
        <v>1</v>
      </c>
      <c r="H5263" s="115"/>
      <c r="I5263" s="115"/>
      <c r="J5263" s="115">
        <v>12</v>
      </c>
      <c r="K5263" s="266">
        <v>45919</v>
      </c>
      <c r="L5263" s="266">
        <v>45919</v>
      </c>
      <c r="M5263" s="266">
        <v>45919</v>
      </c>
      <c r="N5263" s="115"/>
      <c r="O5263" s="115" t="s">
        <v>695</v>
      </c>
      <c r="P5263" s="115">
        <f t="shared" si="265"/>
        <v>9</v>
      </c>
      <c r="Q5263" s="115">
        <f t="shared" si="266"/>
        <v>2025</v>
      </c>
      <c r="R5263" s="115"/>
      <c r="S5263" s="115" t="str">
        <f t="shared" si="264"/>
        <v>TLJ</v>
      </c>
      <c r="T5263" s="115" t="str">
        <f>IFERROR(VLOOKUP(S5263,[1]LOKASI!$B$4:$D$19,2,0),"-")</f>
        <v>DISTRIK I</v>
      </c>
      <c r="U5263" s="216"/>
      <c r="V5263" s="216"/>
      <c r="W5263" s="215"/>
    </row>
    <row r="5264" spans="2:23" ht="15.5" hidden="1" x14ac:dyDescent="0.35">
      <c r="B5264" s="115">
        <f t="shared" si="267"/>
        <v>463</v>
      </c>
      <c r="C5264" s="115" t="s">
        <v>7984</v>
      </c>
      <c r="D5264" s="267" t="s">
        <v>8567</v>
      </c>
      <c r="E5264" s="227" t="s">
        <v>8386</v>
      </c>
      <c r="F5264" s="228" t="s">
        <v>8470</v>
      </c>
      <c r="G5264" s="115">
        <v>1</v>
      </c>
      <c r="H5264" s="115"/>
      <c r="I5264" s="115">
        <v>1</v>
      </c>
      <c r="J5264" s="115"/>
      <c r="K5264" s="266">
        <v>45920</v>
      </c>
      <c r="L5264" s="266">
        <v>45920</v>
      </c>
      <c r="M5264" s="266">
        <v>45920</v>
      </c>
      <c r="N5264" s="115"/>
      <c r="O5264" s="115" t="s">
        <v>1518</v>
      </c>
      <c r="P5264" s="115">
        <f t="shared" si="265"/>
        <v>9</v>
      </c>
      <c r="Q5264" s="115">
        <f t="shared" si="266"/>
        <v>2025</v>
      </c>
      <c r="R5264" s="115"/>
      <c r="S5264" s="115" t="str">
        <f t="shared" si="264"/>
        <v>PMB</v>
      </c>
      <c r="T5264" s="115" t="str">
        <f>IFERROR(VLOOKUP(S5264,[1]LOKASI!$B$4:$D$19,2,0),"-")</f>
        <v>DISTRIK I</v>
      </c>
      <c r="U5264" s="216"/>
      <c r="V5264" s="216"/>
      <c r="W5264" s="215"/>
    </row>
    <row r="5265" spans="2:23" ht="15.5" hidden="1" x14ac:dyDescent="0.35">
      <c r="B5265" s="115">
        <f t="shared" si="267"/>
        <v>464</v>
      </c>
      <c r="C5265" s="115" t="s">
        <v>7984</v>
      </c>
      <c r="D5265" s="267" t="s">
        <v>8568</v>
      </c>
      <c r="E5265" s="227" t="s">
        <v>8386</v>
      </c>
      <c r="F5265" s="228" t="s">
        <v>8450</v>
      </c>
      <c r="G5265" s="115">
        <v>1</v>
      </c>
      <c r="H5265" s="115"/>
      <c r="I5265" s="115"/>
      <c r="J5265" s="115"/>
      <c r="K5265" s="266">
        <v>45920</v>
      </c>
      <c r="L5265" s="266">
        <v>45920</v>
      </c>
      <c r="M5265" s="266">
        <v>45920</v>
      </c>
      <c r="N5265" s="115"/>
      <c r="O5265" s="115" t="s">
        <v>8496</v>
      </c>
      <c r="P5265" s="115">
        <f t="shared" si="265"/>
        <v>9</v>
      </c>
      <c r="Q5265" s="115">
        <f t="shared" si="266"/>
        <v>2025</v>
      </c>
      <c r="R5265" s="115"/>
      <c r="S5265" s="115" t="str">
        <f t="shared" si="264"/>
        <v>OGN</v>
      </c>
      <c r="T5265" s="115" t="str">
        <f>IFERROR(VLOOKUP(S5265,[1]LOKASI!$B$4:$D$19,2,0),"-")</f>
        <v>DISTRIK II</v>
      </c>
      <c r="U5265" s="216"/>
      <c r="V5265" s="216"/>
      <c r="W5265" s="215"/>
    </row>
    <row r="5266" spans="2:23" ht="31" hidden="1" x14ac:dyDescent="0.35">
      <c r="B5266" s="115">
        <f t="shared" si="267"/>
        <v>465</v>
      </c>
      <c r="C5266" s="115" t="s">
        <v>7984</v>
      </c>
      <c r="D5266" s="138" t="s">
        <v>8569</v>
      </c>
      <c r="E5266" s="227" t="s">
        <v>8410</v>
      </c>
      <c r="F5266" s="228" t="s">
        <v>8532</v>
      </c>
      <c r="G5266" s="115">
        <v>1</v>
      </c>
      <c r="H5266" s="115"/>
      <c r="I5266" s="115"/>
      <c r="J5266" s="115">
        <v>12</v>
      </c>
      <c r="K5266" s="266">
        <v>45921</v>
      </c>
      <c r="L5266" s="266">
        <v>45921</v>
      </c>
      <c r="M5266" s="266">
        <v>45921</v>
      </c>
      <c r="N5266" s="115"/>
      <c r="O5266" s="115" t="s">
        <v>695</v>
      </c>
      <c r="P5266" s="115">
        <f t="shared" si="265"/>
        <v>9</v>
      </c>
      <c r="Q5266" s="115">
        <f t="shared" si="266"/>
        <v>2025</v>
      </c>
      <c r="R5266" s="115"/>
      <c r="S5266" s="115" t="str">
        <f t="shared" si="264"/>
        <v>TLJ</v>
      </c>
      <c r="T5266" s="115" t="str">
        <f>IFERROR(VLOOKUP(S5266,[1]LOKASI!$B$4:$D$19,2,0),"-")</f>
        <v>DISTRIK I</v>
      </c>
      <c r="U5266" s="216"/>
      <c r="V5266" s="216"/>
      <c r="W5266" s="215"/>
    </row>
    <row r="5267" spans="2:23" ht="31" hidden="1" x14ac:dyDescent="0.35">
      <c r="B5267" s="115">
        <f t="shared" si="267"/>
        <v>466</v>
      </c>
      <c r="C5267" s="115" t="s">
        <v>7984</v>
      </c>
      <c r="D5267" s="138" t="s">
        <v>8570</v>
      </c>
      <c r="E5267" s="227" t="s">
        <v>8422</v>
      </c>
      <c r="F5267" s="228" t="s">
        <v>8477</v>
      </c>
      <c r="G5267" s="115">
        <v>1</v>
      </c>
      <c r="H5267" s="115"/>
      <c r="I5267" s="115"/>
      <c r="J5267" s="115">
        <v>12</v>
      </c>
      <c r="K5267" s="266">
        <v>45922</v>
      </c>
      <c r="L5267" s="266">
        <v>45922</v>
      </c>
      <c r="M5267" s="266">
        <v>45922</v>
      </c>
      <c r="N5267" s="115"/>
      <c r="O5267" s="115" t="s">
        <v>1595</v>
      </c>
      <c r="P5267" s="115">
        <f t="shared" si="265"/>
        <v>9</v>
      </c>
      <c r="Q5267" s="115">
        <f t="shared" si="266"/>
        <v>2025</v>
      </c>
      <c r="R5267" s="115"/>
      <c r="S5267" s="115" t="str">
        <f t="shared" si="264"/>
        <v>TLJ</v>
      </c>
      <c r="T5267" s="115" t="str">
        <f>IFERROR(VLOOKUP(S5267,[1]LOKASI!$B$4:$D$19,2,0),"-")</f>
        <v>DISTRIK I</v>
      </c>
      <c r="U5267" s="216"/>
      <c r="V5267" s="216"/>
      <c r="W5267" s="215"/>
    </row>
    <row r="5268" spans="2:23" ht="15.5" hidden="1" x14ac:dyDescent="0.35">
      <c r="B5268" s="115">
        <f t="shared" si="267"/>
        <v>467</v>
      </c>
      <c r="C5268" s="115" t="s">
        <v>7984</v>
      </c>
      <c r="D5268" s="127" t="s">
        <v>8571</v>
      </c>
      <c r="E5268" s="227"/>
      <c r="F5268" s="228"/>
      <c r="G5268" s="119">
        <v>1</v>
      </c>
      <c r="H5268" s="119"/>
      <c r="I5268" s="119">
        <v>1</v>
      </c>
      <c r="J5268" s="119"/>
      <c r="K5268" s="229">
        <v>45923</v>
      </c>
      <c r="L5268" s="229">
        <v>45923</v>
      </c>
      <c r="M5268" s="229">
        <v>45923</v>
      </c>
      <c r="N5268" s="115"/>
      <c r="O5268" s="115" t="s">
        <v>1459</v>
      </c>
      <c r="P5268" s="115">
        <f t="shared" si="265"/>
        <v>9</v>
      </c>
      <c r="Q5268" s="115">
        <f t="shared" si="266"/>
        <v>2025</v>
      </c>
      <c r="R5268" s="115"/>
      <c r="S5268" s="115" t="str">
        <f t="shared" si="264"/>
        <v>KRD</v>
      </c>
      <c r="T5268" s="115" t="str">
        <f>IFERROR(VLOOKUP(S5268,[1]LOKASI!$B$4:$D$19,2,0),"-")</f>
        <v>-</v>
      </c>
      <c r="U5268" s="216"/>
      <c r="V5268" s="216"/>
      <c r="W5268" s="215"/>
    </row>
    <row r="5269" spans="2:23" ht="46.5" hidden="1" x14ac:dyDescent="0.35">
      <c r="B5269" s="115">
        <f t="shared" si="267"/>
        <v>468</v>
      </c>
      <c r="C5269" s="115" t="s">
        <v>7984</v>
      </c>
      <c r="D5269" s="127" t="s">
        <v>8572</v>
      </c>
      <c r="E5269" s="227"/>
      <c r="F5269" s="228"/>
      <c r="G5269" s="119">
        <v>1</v>
      </c>
      <c r="H5269" s="119"/>
      <c r="I5269" s="119"/>
      <c r="J5269" s="119">
        <v>24</v>
      </c>
      <c r="K5269" s="229">
        <v>45923</v>
      </c>
      <c r="L5269" s="229">
        <v>45923</v>
      </c>
      <c r="M5269" s="229">
        <v>45923</v>
      </c>
      <c r="N5269" s="115"/>
      <c r="O5269" s="115" t="s">
        <v>2611</v>
      </c>
      <c r="P5269" s="115">
        <f t="shared" si="265"/>
        <v>9</v>
      </c>
      <c r="Q5269" s="115">
        <f t="shared" si="266"/>
        <v>2025</v>
      </c>
      <c r="R5269" s="115"/>
      <c r="S5269" s="115" t="str">
        <f t="shared" si="264"/>
        <v>OGN</v>
      </c>
      <c r="T5269" s="115" t="str">
        <f>IFERROR(VLOOKUP(S5269,[1]LOKASI!$B$4:$D$19,2,0),"-")</f>
        <v>DISTRIK II</v>
      </c>
      <c r="U5269" s="216"/>
      <c r="V5269" s="216"/>
      <c r="W5269" s="215"/>
    </row>
    <row r="5270" spans="2:23" ht="31" hidden="1" x14ac:dyDescent="0.35">
      <c r="B5270" s="115">
        <f t="shared" si="267"/>
        <v>469</v>
      </c>
      <c r="C5270" s="115" t="s">
        <v>2301</v>
      </c>
      <c r="D5270" s="127" t="s">
        <v>8573</v>
      </c>
      <c r="E5270" s="227"/>
      <c r="F5270" s="228"/>
      <c r="G5270" s="119">
        <v>1</v>
      </c>
      <c r="H5270" s="119"/>
      <c r="I5270" s="119">
        <v>1</v>
      </c>
      <c r="J5270" s="119"/>
      <c r="K5270" s="229">
        <v>45924</v>
      </c>
      <c r="L5270" s="229">
        <v>45924</v>
      </c>
      <c r="M5270" s="229">
        <v>45924</v>
      </c>
      <c r="N5270" s="115"/>
      <c r="O5270" s="115" t="s">
        <v>1307</v>
      </c>
      <c r="P5270" s="115">
        <f t="shared" si="265"/>
        <v>9</v>
      </c>
      <c r="Q5270" s="115">
        <f t="shared" si="266"/>
        <v>2025</v>
      </c>
      <c r="R5270" s="115"/>
      <c r="S5270" s="115" t="str">
        <f t="shared" si="264"/>
        <v>SP OGAN</v>
      </c>
      <c r="T5270" s="115" t="str">
        <f>IFERROR(VLOOKUP(S5270,[1]LOKASI!$B$4:$D$19,2,0),"-")</f>
        <v>-</v>
      </c>
      <c r="U5270" s="216"/>
      <c r="V5270" s="216"/>
      <c r="W5270" s="215"/>
    </row>
    <row r="5271" spans="2:23" ht="62" hidden="1" x14ac:dyDescent="0.35">
      <c r="B5271" s="115">
        <f t="shared" si="267"/>
        <v>470</v>
      </c>
      <c r="C5271" s="115" t="s">
        <v>8438</v>
      </c>
      <c r="D5271" s="138" t="s">
        <v>8574</v>
      </c>
      <c r="E5271" s="227"/>
      <c r="F5271" s="228"/>
      <c r="G5271" s="119">
        <v>1</v>
      </c>
      <c r="H5271" s="119">
        <v>1</v>
      </c>
      <c r="I5271" s="119"/>
      <c r="J5271" s="119"/>
      <c r="K5271" s="229">
        <v>45925</v>
      </c>
      <c r="L5271" s="229">
        <v>45925</v>
      </c>
      <c r="M5271" s="229">
        <v>45925</v>
      </c>
      <c r="N5271" s="115"/>
      <c r="O5271" s="115" t="s">
        <v>2200</v>
      </c>
      <c r="P5271" s="115">
        <f t="shared" si="265"/>
        <v>9</v>
      </c>
      <c r="Q5271" s="115">
        <f t="shared" si="266"/>
        <v>2025</v>
      </c>
      <c r="R5271" s="115"/>
      <c r="S5271" s="115" t="str">
        <f t="shared" si="264"/>
        <v>TMT-13</v>
      </c>
      <c r="T5271" s="115" t="str">
        <f>IFERROR(VLOOKUP(S5271,[1]LOKASI!$B$4:$D$19,2,0),"-")</f>
        <v>-</v>
      </c>
      <c r="U5271" s="216"/>
      <c r="V5271" s="216"/>
      <c r="W5271" s="215"/>
    </row>
    <row r="5272" spans="2:23" ht="31" hidden="1" x14ac:dyDescent="0.35">
      <c r="B5272" s="115">
        <f t="shared" si="267"/>
        <v>471</v>
      </c>
      <c r="C5272" s="115" t="s">
        <v>2301</v>
      </c>
      <c r="D5272" s="127" t="s">
        <v>8575</v>
      </c>
      <c r="E5272" s="227"/>
      <c r="F5272" s="228"/>
      <c r="G5272" s="119">
        <v>2</v>
      </c>
      <c r="H5272" s="119"/>
      <c r="I5272" s="119">
        <v>2</v>
      </c>
      <c r="J5272" s="119"/>
      <c r="K5272" s="229">
        <v>45926</v>
      </c>
      <c r="L5272" s="229">
        <v>45926</v>
      </c>
      <c r="M5272" s="229">
        <v>45926</v>
      </c>
      <c r="N5272" s="115"/>
      <c r="O5272" s="115" t="s">
        <v>1316</v>
      </c>
      <c r="P5272" s="115">
        <f t="shared" si="265"/>
        <v>9</v>
      </c>
      <c r="Q5272" s="115">
        <f t="shared" si="266"/>
        <v>2025</v>
      </c>
      <c r="R5272" s="115"/>
      <c r="S5272" s="115" t="str">
        <f t="shared" si="264"/>
        <v>SP II GNK</v>
      </c>
      <c r="T5272" s="115" t="str">
        <f>IFERROR(VLOOKUP(S5272,[1]LOKASI!$B$4:$D$19,2,0),"-")</f>
        <v>-</v>
      </c>
      <c r="U5272" s="216"/>
      <c r="V5272" s="216"/>
      <c r="W5272" s="215"/>
    </row>
    <row r="5273" spans="2:23" ht="46.5" hidden="1" x14ac:dyDescent="0.35">
      <c r="B5273" s="115">
        <f t="shared" si="267"/>
        <v>472</v>
      </c>
      <c r="C5273" s="115" t="s">
        <v>8438</v>
      </c>
      <c r="D5273" s="127" t="s">
        <v>8576</v>
      </c>
      <c r="E5273" s="227"/>
      <c r="F5273" s="228"/>
      <c r="G5273" s="119">
        <v>1</v>
      </c>
      <c r="H5273" s="119"/>
      <c r="I5273" s="119"/>
      <c r="J5273" s="119">
        <v>24</v>
      </c>
      <c r="K5273" s="229">
        <v>45926</v>
      </c>
      <c r="L5273" s="229">
        <v>45926</v>
      </c>
      <c r="M5273" s="229">
        <v>45926</v>
      </c>
      <c r="N5273" s="115"/>
      <c r="O5273" s="115" t="s">
        <v>2200</v>
      </c>
      <c r="P5273" s="115">
        <f t="shared" si="265"/>
        <v>9</v>
      </c>
      <c r="Q5273" s="115">
        <f t="shared" si="266"/>
        <v>2025</v>
      </c>
      <c r="R5273" s="115"/>
      <c r="S5273" s="115" t="str">
        <f t="shared" si="264"/>
        <v>TMT-13</v>
      </c>
      <c r="T5273" s="115" t="str">
        <f>IFERROR(VLOOKUP(S5273,[1]LOKASI!$B$4:$D$19,2,0),"-")</f>
        <v>-</v>
      </c>
      <c r="U5273" s="216"/>
      <c r="V5273" s="216"/>
      <c r="W5273" s="215"/>
    </row>
    <row r="5274" spans="2:23" ht="31" hidden="1" x14ac:dyDescent="0.35">
      <c r="B5274" s="115">
        <f t="shared" si="267"/>
        <v>473</v>
      </c>
      <c r="C5274" s="115" t="s">
        <v>7984</v>
      </c>
      <c r="D5274" s="127" t="s">
        <v>8577</v>
      </c>
      <c r="E5274" s="227"/>
      <c r="F5274" s="228"/>
      <c r="G5274" s="119">
        <v>1</v>
      </c>
      <c r="H5274" s="119"/>
      <c r="I5274" s="119">
        <v>1</v>
      </c>
      <c r="J5274" s="119"/>
      <c r="K5274" s="229">
        <v>45926</v>
      </c>
      <c r="L5274" s="229">
        <v>45926</v>
      </c>
      <c r="M5274" s="229">
        <v>45926</v>
      </c>
      <c r="N5274" s="115"/>
      <c r="O5274" s="115" t="s">
        <v>1497</v>
      </c>
      <c r="P5274" s="115">
        <f t="shared" si="265"/>
        <v>9</v>
      </c>
      <c r="Q5274" s="115">
        <f t="shared" si="266"/>
        <v>2025</v>
      </c>
      <c r="R5274" s="115"/>
      <c r="S5274" s="115" t="str">
        <f t="shared" si="264"/>
        <v>PDW</v>
      </c>
      <c r="T5274" s="115" t="str">
        <f>IFERROR(VLOOKUP(S5274,[1]LOKASI!$B$4:$D$19,2,0),"-")</f>
        <v>-</v>
      </c>
      <c r="U5274" s="216"/>
      <c r="V5274" s="216"/>
      <c r="W5274" s="215"/>
    </row>
    <row r="5275" spans="2:23" ht="31" hidden="1" x14ac:dyDescent="0.35">
      <c r="B5275" s="115">
        <f t="shared" si="267"/>
        <v>474</v>
      </c>
      <c r="C5275" s="115" t="s">
        <v>7984</v>
      </c>
      <c r="D5275" s="138" t="s">
        <v>8578</v>
      </c>
      <c r="E5275" s="227"/>
      <c r="F5275" s="228"/>
      <c r="G5275" s="119">
        <v>1</v>
      </c>
      <c r="H5275" s="119"/>
      <c r="I5275" s="119">
        <v>1</v>
      </c>
      <c r="J5275" s="119"/>
      <c r="K5275" s="229">
        <v>45927</v>
      </c>
      <c r="L5275" s="229">
        <v>45927</v>
      </c>
      <c r="M5275" s="229">
        <v>45927</v>
      </c>
      <c r="N5275" s="115"/>
      <c r="O5275" s="115" t="s">
        <v>1431</v>
      </c>
      <c r="P5275" s="115">
        <f t="shared" si="265"/>
        <v>9</v>
      </c>
      <c r="Q5275" s="115">
        <f t="shared" si="266"/>
        <v>2025</v>
      </c>
      <c r="R5275" s="115"/>
      <c r="S5275" s="115" t="str">
        <f t="shared" si="264"/>
        <v>GNK</v>
      </c>
      <c r="T5275" s="115" t="str">
        <f>IFERROR(VLOOKUP(S5275,[1]LOKASI!$B$4:$D$19,2,0),"-")</f>
        <v>DISTRIK I</v>
      </c>
      <c r="U5275" s="216"/>
      <c r="V5275" s="216"/>
      <c r="W5275" s="215"/>
    </row>
    <row r="5276" spans="2:23" ht="31" hidden="1" x14ac:dyDescent="0.35">
      <c r="B5276" s="115">
        <f t="shared" si="267"/>
        <v>475</v>
      </c>
      <c r="C5276" s="115" t="s">
        <v>7984</v>
      </c>
      <c r="D5276" s="138" t="s">
        <v>8579</v>
      </c>
      <c r="E5276" s="227"/>
      <c r="F5276" s="228"/>
      <c r="G5276" s="119">
        <v>1</v>
      </c>
      <c r="H5276" s="119"/>
      <c r="I5276" s="119"/>
      <c r="J5276" s="119">
        <v>12</v>
      </c>
      <c r="K5276" s="229">
        <v>45927</v>
      </c>
      <c r="L5276" s="229">
        <v>45927</v>
      </c>
      <c r="M5276" s="229">
        <v>45927</v>
      </c>
      <c r="N5276" s="115"/>
      <c r="O5276" s="115" t="s">
        <v>1681</v>
      </c>
      <c r="P5276" s="115">
        <f t="shared" si="265"/>
        <v>9</v>
      </c>
      <c r="Q5276" s="115">
        <f t="shared" si="266"/>
        <v>2025</v>
      </c>
      <c r="R5276" s="115"/>
      <c r="S5276" s="115" t="str">
        <f t="shared" si="264"/>
        <v>TTB</v>
      </c>
      <c r="T5276" s="115" t="str">
        <f>IFERROR(VLOOKUP(S5276,[1]LOKASI!$B$4:$D$19,2,0),"-")</f>
        <v>DISTRIK II</v>
      </c>
      <c r="U5276" s="216"/>
      <c r="V5276" s="216"/>
      <c r="W5276" s="215"/>
    </row>
    <row r="5277" spans="2:23" ht="31" hidden="1" x14ac:dyDescent="0.35">
      <c r="B5277" s="115">
        <f t="shared" si="267"/>
        <v>476</v>
      </c>
      <c r="C5277" s="115" t="s">
        <v>7984</v>
      </c>
      <c r="D5277" s="116" t="s">
        <v>8580</v>
      </c>
      <c r="E5277" s="227"/>
      <c r="F5277" s="228"/>
      <c r="G5277" s="119">
        <v>2</v>
      </c>
      <c r="H5277" s="119"/>
      <c r="I5277" s="119">
        <v>2</v>
      </c>
      <c r="J5277" s="119"/>
      <c r="K5277" s="229">
        <v>45928</v>
      </c>
      <c r="L5277" s="229">
        <v>45928</v>
      </c>
      <c r="M5277" s="229">
        <v>45928</v>
      </c>
      <c r="N5277" s="115"/>
      <c r="O5277" s="115" t="s">
        <v>1497</v>
      </c>
      <c r="P5277" s="115">
        <f t="shared" si="265"/>
        <v>9</v>
      </c>
      <c r="Q5277" s="115">
        <f t="shared" si="266"/>
        <v>2025</v>
      </c>
      <c r="R5277" s="115"/>
      <c r="S5277" s="115" t="str">
        <f t="shared" si="264"/>
        <v>PDW</v>
      </c>
      <c r="T5277" s="115" t="str">
        <f>IFERROR(VLOOKUP(S5277,[1]LOKASI!$B$4:$D$19,2,0),"-")</f>
        <v>-</v>
      </c>
      <c r="U5277" s="216"/>
      <c r="V5277" s="216"/>
      <c r="W5277" s="215"/>
    </row>
    <row r="5278" spans="2:23" ht="31" hidden="1" x14ac:dyDescent="0.35">
      <c r="B5278" s="115">
        <f t="shared" si="267"/>
        <v>477</v>
      </c>
      <c r="C5278" s="115" t="s">
        <v>8438</v>
      </c>
      <c r="D5278" s="138" t="s">
        <v>8581</v>
      </c>
      <c r="E5278" s="227"/>
      <c r="F5278" s="228"/>
      <c r="G5278" s="119">
        <v>1</v>
      </c>
      <c r="H5278" s="119"/>
      <c r="I5278" s="119">
        <v>1</v>
      </c>
      <c r="J5278" s="119"/>
      <c r="K5278" s="229">
        <v>45929</v>
      </c>
      <c r="L5278" s="229">
        <v>45929</v>
      </c>
      <c r="M5278" s="229">
        <v>45929</v>
      </c>
      <c r="N5278" s="115"/>
      <c r="O5278" s="115" t="s">
        <v>1316</v>
      </c>
      <c r="P5278" s="115">
        <f t="shared" si="265"/>
        <v>9</v>
      </c>
      <c r="Q5278" s="115">
        <f t="shared" si="266"/>
        <v>2025</v>
      </c>
      <c r="R5278" s="115"/>
      <c r="S5278" s="115" t="str">
        <f t="shared" si="264"/>
        <v>SP II GNK</v>
      </c>
      <c r="T5278" s="115" t="str">
        <f>IFERROR(VLOOKUP(S5278,[1]LOKASI!$B$4:$D$19,2,0),"-")</f>
        <v>-</v>
      </c>
      <c r="U5278" s="216"/>
      <c r="V5278" s="216"/>
      <c r="W5278" s="215"/>
    </row>
    <row r="5279" spans="2:23" ht="31" hidden="1" x14ac:dyDescent="0.35">
      <c r="B5279" s="115">
        <f t="shared" si="267"/>
        <v>478</v>
      </c>
      <c r="C5279" s="115" t="s">
        <v>7984</v>
      </c>
      <c r="D5279" s="138" t="s">
        <v>8582</v>
      </c>
      <c r="E5279" s="227"/>
      <c r="F5279" s="228"/>
      <c r="G5279" s="119">
        <v>1</v>
      </c>
      <c r="H5279" s="119"/>
      <c r="I5279" s="119"/>
      <c r="J5279" s="119">
        <v>16</v>
      </c>
      <c r="K5279" s="229">
        <v>45929</v>
      </c>
      <c r="L5279" s="229">
        <v>45929</v>
      </c>
      <c r="M5279" s="229">
        <v>45929</v>
      </c>
      <c r="N5279" s="115"/>
      <c r="O5279" s="115" t="s">
        <v>650</v>
      </c>
      <c r="P5279" s="115">
        <f t="shared" si="265"/>
        <v>9</v>
      </c>
      <c r="Q5279" s="115">
        <f t="shared" si="266"/>
        <v>2025</v>
      </c>
      <c r="R5279" s="115"/>
      <c r="S5279" s="115" t="str">
        <f t="shared" si="264"/>
        <v>TLJ</v>
      </c>
      <c r="T5279" s="115" t="str">
        <f>IFERROR(VLOOKUP(S5279,[1]LOKASI!$B$4:$D$19,2,0),"-")</f>
        <v>DISTRIK I</v>
      </c>
      <c r="U5279" s="216"/>
      <c r="V5279" s="216"/>
      <c r="W5279" s="215"/>
    </row>
    <row r="5280" spans="2:23" ht="31" hidden="1" x14ac:dyDescent="0.35">
      <c r="B5280" s="115">
        <f t="shared" si="267"/>
        <v>479</v>
      </c>
      <c r="C5280" s="115" t="s">
        <v>2301</v>
      </c>
      <c r="D5280" s="138" t="s">
        <v>8583</v>
      </c>
      <c r="E5280" s="227"/>
      <c r="F5280" s="228"/>
      <c r="G5280" s="119">
        <v>1</v>
      </c>
      <c r="H5280" s="119"/>
      <c r="I5280" s="119">
        <v>1</v>
      </c>
      <c r="J5280" s="119"/>
      <c r="K5280" s="229">
        <v>45929</v>
      </c>
      <c r="L5280" s="229">
        <v>45929</v>
      </c>
      <c r="M5280" s="229">
        <v>45929</v>
      </c>
      <c r="N5280" s="115"/>
      <c r="O5280" s="115" t="s">
        <v>1348</v>
      </c>
      <c r="P5280" s="115">
        <f t="shared" si="265"/>
        <v>9</v>
      </c>
      <c r="Q5280" s="115">
        <f t="shared" si="266"/>
        <v>2025</v>
      </c>
      <c r="R5280" s="115"/>
      <c r="S5280" s="115" t="str">
        <f t="shared" si="264"/>
        <v>SP BRG D</v>
      </c>
      <c r="T5280" s="115" t="str">
        <f>IFERROR(VLOOKUP(S5280,[1]LOKASI!$B$4:$D$19,2,0),"-")</f>
        <v>-</v>
      </c>
      <c r="U5280" s="216"/>
      <c r="V5280" s="216"/>
      <c r="W5280" s="215"/>
    </row>
    <row r="5281" spans="2:23" ht="31" hidden="1" x14ac:dyDescent="0.35">
      <c r="B5281" s="115">
        <f t="shared" si="267"/>
        <v>480</v>
      </c>
      <c r="C5281" s="115" t="s">
        <v>8438</v>
      </c>
      <c r="D5281" s="138" t="s">
        <v>8584</v>
      </c>
      <c r="E5281" s="227"/>
      <c r="F5281" s="228"/>
      <c r="G5281" s="119">
        <v>1</v>
      </c>
      <c r="H5281" s="119"/>
      <c r="I5281" s="119">
        <v>1</v>
      </c>
      <c r="J5281" s="119"/>
      <c r="K5281" s="229">
        <v>45929</v>
      </c>
      <c r="L5281" s="229">
        <v>45929</v>
      </c>
      <c r="M5281" s="229">
        <v>45929</v>
      </c>
      <c r="N5281" s="115"/>
      <c r="O5281" s="115" t="s">
        <v>1365</v>
      </c>
      <c r="P5281" s="115">
        <f t="shared" si="265"/>
        <v>9</v>
      </c>
      <c r="Q5281" s="115">
        <f t="shared" si="266"/>
        <v>2025</v>
      </c>
      <c r="R5281" s="115"/>
      <c r="S5281" s="115" t="str">
        <f t="shared" si="264"/>
        <v>BRG-20</v>
      </c>
      <c r="T5281" s="115" t="str">
        <f>IFERROR(VLOOKUP(S5281,[1]LOKASI!$B$4:$D$19,2,0),"-")</f>
        <v>-</v>
      </c>
      <c r="U5281" s="216"/>
      <c r="V5281" s="216"/>
      <c r="W5281" s="215"/>
    </row>
    <row r="5282" spans="2:23" ht="31" hidden="1" x14ac:dyDescent="0.35">
      <c r="B5282" s="115">
        <f t="shared" si="267"/>
        <v>481</v>
      </c>
      <c r="C5282" s="115" t="s">
        <v>7984</v>
      </c>
      <c r="D5282" s="138" t="s">
        <v>8585</v>
      </c>
      <c r="E5282" s="227"/>
      <c r="F5282" s="228"/>
      <c r="G5282" s="119">
        <v>1</v>
      </c>
      <c r="H5282" s="119"/>
      <c r="I5282" s="119"/>
      <c r="J5282" s="119">
        <v>24</v>
      </c>
      <c r="K5282" s="229">
        <v>45930</v>
      </c>
      <c r="L5282" s="229">
        <v>45930</v>
      </c>
      <c r="M5282" s="229">
        <v>45930</v>
      </c>
      <c r="N5282" s="115"/>
      <c r="O5282" s="115" t="s">
        <v>650</v>
      </c>
      <c r="P5282" s="115">
        <f t="shared" si="265"/>
        <v>9</v>
      </c>
      <c r="Q5282" s="115">
        <f t="shared" si="266"/>
        <v>2025</v>
      </c>
      <c r="R5282" s="115"/>
      <c r="S5282" s="115" t="str">
        <f t="shared" si="264"/>
        <v>TLJ</v>
      </c>
      <c r="T5282" s="115" t="str">
        <f>IFERROR(VLOOKUP(S5282,[1]LOKASI!$B$4:$D$19,2,0),"-")</f>
        <v>DISTRIK I</v>
      </c>
      <c r="U5282" s="216"/>
      <c r="V5282" s="216"/>
      <c r="W5282" s="215"/>
    </row>
    <row r="5283" spans="2:23" ht="31" hidden="1" x14ac:dyDescent="0.35">
      <c r="B5283" s="115">
        <f t="shared" si="267"/>
        <v>482</v>
      </c>
      <c r="C5283" s="115" t="s">
        <v>7984</v>
      </c>
      <c r="D5283" s="138" t="s">
        <v>8586</v>
      </c>
      <c r="E5283" s="227"/>
      <c r="F5283" s="228"/>
      <c r="G5283" s="119">
        <v>1</v>
      </c>
      <c r="H5283" s="119">
        <v>1</v>
      </c>
      <c r="I5283" s="119"/>
      <c r="J5283" s="119"/>
      <c r="K5283" s="229">
        <v>45930</v>
      </c>
      <c r="L5283" s="229">
        <v>45930</v>
      </c>
      <c r="M5283" s="229">
        <v>45930</v>
      </c>
      <c r="N5283" s="115"/>
      <c r="O5283" s="115" t="s">
        <v>1670</v>
      </c>
      <c r="P5283" s="115">
        <f t="shared" si="265"/>
        <v>9</v>
      </c>
      <c r="Q5283" s="115">
        <f t="shared" si="266"/>
        <v>2025</v>
      </c>
      <c r="R5283" s="115"/>
      <c r="S5283" s="115" t="str">
        <f t="shared" si="264"/>
        <v>TMT</v>
      </c>
      <c r="T5283" s="115" t="str">
        <f>IFERROR(VLOOKUP(S5283,[1]LOKASI!$B$4:$D$19,2,0),"-")</f>
        <v>DISTRIK II</v>
      </c>
      <c r="U5283" s="216"/>
      <c r="V5283" s="216"/>
      <c r="W5283" s="215"/>
    </row>
    <row r="5284" spans="2:23" ht="31" hidden="1" x14ac:dyDescent="0.35">
      <c r="B5284" s="115">
        <f t="shared" si="267"/>
        <v>483</v>
      </c>
      <c r="C5284" s="115" t="s">
        <v>2301</v>
      </c>
      <c r="D5284" s="138" t="s">
        <v>8587</v>
      </c>
      <c r="E5284" s="227"/>
      <c r="F5284" s="228"/>
      <c r="G5284" s="119"/>
      <c r="H5284" s="119"/>
      <c r="I5284" s="119"/>
      <c r="J5284" s="119"/>
      <c r="K5284" s="229">
        <v>45930</v>
      </c>
      <c r="L5284" s="229">
        <v>45930</v>
      </c>
      <c r="M5284" s="229">
        <v>45930</v>
      </c>
      <c r="N5284" s="115"/>
      <c r="O5284" s="115" t="s">
        <v>1548</v>
      </c>
      <c r="P5284" s="115">
        <f t="shared" si="265"/>
        <v>9</v>
      </c>
      <c r="Q5284" s="115">
        <f t="shared" si="266"/>
        <v>2025</v>
      </c>
      <c r="R5284" s="115"/>
      <c r="S5284" s="115" t="str">
        <f t="shared" si="264"/>
        <v>SP TTB</v>
      </c>
      <c r="T5284" s="115" t="str">
        <f>IFERROR(VLOOKUP(S5284,[1]LOKASI!$B$4:$D$19,2,0),"-")</f>
        <v>-</v>
      </c>
      <c r="U5284" s="216"/>
      <c r="V5284" s="216"/>
      <c r="W5284" s="215"/>
    </row>
    <row r="5285" spans="2:23" ht="31" hidden="1" x14ac:dyDescent="0.35">
      <c r="B5285" s="115">
        <f t="shared" si="267"/>
        <v>484</v>
      </c>
      <c r="C5285" s="115" t="s">
        <v>7984</v>
      </c>
      <c r="D5285" s="138" t="s">
        <v>8588</v>
      </c>
      <c r="E5285" s="227"/>
      <c r="F5285" s="228"/>
      <c r="G5285" s="119">
        <v>1</v>
      </c>
      <c r="H5285" s="119">
        <v>1</v>
      </c>
      <c r="I5285" s="119"/>
      <c r="J5285" s="119"/>
      <c r="K5285" s="229">
        <v>45930</v>
      </c>
      <c r="L5285" s="229">
        <v>45930</v>
      </c>
      <c r="M5285" s="229">
        <v>45930</v>
      </c>
      <c r="N5285" s="115"/>
      <c r="O5285" s="115" t="s">
        <v>1497</v>
      </c>
      <c r="P5285" s="115">
        <f t="shared" si="265"/>
        <v>9</v>
      </c>
      <c r="Q5285" s="115">
        <f t="shared" si="266"/>
        <v>2025</v>
      </c>
      <c r="R5285" s="115"/>
      <c r="S5285" s="115" t="str">
        <f t="shared" si="264"/>
        <v>PDW</v>
      </c>
      <c r="T5285" s="115" t="str">
        <f>IFERROR(VLOOKUP(S5285,[1]LOKASI!$B$4:$D$19,2,0),"-")</f>
        <v>-</v>
      </c>
      <c r="U5285" s="216"/>
      <c r="V5285" s="216"/>
      <c r="W5285" s="215"/>
    </row>
    <row r="5286" spans="2:23" ht="31" hidden="1" x14ac:dyDescent="0.35">
      <c r="B5286" s="115">
        <f t="shared" si="267"/>
        <v>485</v>
      </c>
      <c r="C5286" s="115" t="s">
        <v>7984</v>
      </c>
      <c r="D5286" s="232" t="s">
        <v>8589</v>
      </c>
      <c r="E5286" s="227"/>
      <c r="F5286" s="228"/>
      <c r="G5286" s="119">
        <v>1</v>
      </c>
      <c r="H5286" s="119"/>
      <c r="I5286" s="119"/>
      <c r="J5286" s="119">
        <v>24</v>
      </c>
      <c r="K5286" s="233">
        <v>45931</v>
      </c>
      <c r="L5286" s="233">
        <v>45931</v>
      </c>
      <c r="M5286" s="233">
        <v>45931</v>
      </c>
      <c r="N5286" s="115"/>
      <c r="O5286" s="115" t="s">
        <v>1619</v>
      </c>
      <c r="P5286" s="115">
        <f t="shared" si="265"/>
        <v>10</v>
      </c>
      <c r="Q5286" s="115">
        <f t="shared" si="266"/>
        <v>2025</v>
      </c>
      <c r="R5286" s="115"/>
      <c r="S5286" s="115" t="str">
        <f t="shared" si="264"/>
        <v>TLJ</v>
      </c>
      <c r="T5286" s="115" t="str">
        <f>IFERROR(VLOOKUP(S5286,[1]LOKASI!$B$4:$D$19,2,0),"-")</f>
        <v>DISTRIK I</v>
      </c>
      <c r="U5286" s="216"/>
      <c r="V5286" s="216"/>
      <c r="W5286" s="215"/>
    </row>
    <row r="5287" spans="2:23" ht="31" hidden="1" x14ac:dyDescent="0.35">
      <c r="B5287" s="115">
        <f t="shared" si="267"/>
        <v>486</v>
      </c>
      <c r="C5287" s="115" t="s">
        <v>7984</v>
      </c>
      <c r="D5287" s="232" t="s">
        <v>8590</v>
      </c>
      <c r="E5287" s="227"/>
      <c r="F5287" s="228"/>
      <c r="G5287" s="119">
        <v>1</v>
      </c>
      <c r="H5287" s="119"/>
      <c r="I5287" s="119">
        <v>1</v>
      </c>
      <c r="J5287" s="119"/>
      <c r="K5287" s="233">
        <v>45931</v>
      </c>
      <c r="L5287" s="233">
        <v>45931</v>
      </c>
      <c r="M5287" s="233">
        <v>45931</v>
      </c>
      <c r="N5287" s="115"/>
      <c r="O5287" s="115" t="s">
        <v>2596</v>
      </c>
      <c r="P5287" s="115">
        <f t="shared" si="265"/>
        <v>10</v>
      </c>
      <c r="Q5287" s="115">
        <f t="shared" si="266"/>
        <v>2025</v>
      </c>
      <c r="R5287" s="115"/>
      <c r="S5287" s="115" t="str">
        <f t="shared" si="264"/>
        <v>PDW</v>
      </c>
      <c r="T5287" s="115" t="str">
        <f>IFERROR(VLOOKUP(S5287,[1]LOKASI!$B$4:$D$19,2,0),"-")</f>
        <v>-</v>
      </c>
      <c r="U5287" s="216"/>
      <c r="V5287" s="216"/>
      <c r="W5287" s="215"/>
    </row>
    <row r="5288" spans="2:23" ht="31" hidden="1" x14ac:dyDescent="0.35">
      <c r="B5288" s="115">
        <f t="shared" si="267"/>
        <v>487</v>
      </c>
      <c r="C5288" s="115" t="s">
        <v>7984</v>
      </c>
      <c r="D5288" s="232" t="s">
        <v>8591</v>
      </c>
      <c r="E5288" s="227"/>
      <c r="F5288" s="228"/>
      <c r="G5288" s="119">
        <v>1</v>
      </c>
      <c r="H5288" s="119">
        <v>1</v>
      </c>
      <c r="I5288" s="119"/>
      <c r="J5288" s="119"/>
      <c r="K5288" s="233">
        <v>45931</v>
      </c>
      <c r="L5288" s="233">
        <v>45931</v>
      </c>
      <c r="M5288" s="233">
        <v>45931</v>
      </c>
      <c r="N5288" s="115"/>
      <c r="O5288" s="115" t="s">
        <v>1459</v>
      </c>
      <c r="P5288" s="115">
        <f t="shared" si="265"/>
        <v>10</v>
      </c>
      <c r="Q5288" s="115">
        <f t="shared" si="266"/>
        <v>2025</v>
      </c>
      <c r="R5288" s="115"/>
      <c r="S5288" s="115" t="str">
        <f t="shared" si="264"/>
        <v>KRD</v>
      </c>
      <c r="T5288" s="115" t="str">
        <f>IFERROR(VLOOKUP(S5288,[1]LOKASI!$B$4:$D$19,2,0),"-")</f>
        <v>-</v>
      </c>
      <c r="U5288" s="216"/>
      <c r="V5288" s="216"/>
      <c r="W5288" s="215"/>
    </row>
    <row r="5289" spans="2:23" ht="31" hidden="1" x14ac:dyDescent="0.35">
      <c r="B5289" s="115">
        <f t="shared" si="267"/>
        <v>488</v>
      </c>
      <c r="C5289" s="115" t="s">
        <v>7984</v>
      </c>
      <c r="D5289" s="232" t="s">
        <v>8592</v>
      </c>
      <c r="E5289" s="227"/>
      <c r="F5289" s="228"/>
      <c r="G5289" s="119">
        <v>1</v>
      </c>
      <c r="H5289" s="119">
        <v>1</v>
      </c>
      <c r="I5289" s="119"/>
      <c r="J5289" s="119"/>
      <c r="K5289" s="233">
        <v>45931</v>
      </c>
      <c r="L5289" s="233">
        <v>45931</v>
      </c>
      <c r="M5289" s="233">
        <v>45931</v>
      </c>
      <c r="N5289" s="115"/>
      <c r="O5289" s="115" t="s">
        <v>8593</v>
      </c>
      <c r="P5289" s="115">
        <f t="shared" si="265"/>
        <v>10</v>
      </c>
      <c r="Q5289" s="115">
        <f t="shared" si="266"/>
        <v>2025</v>
      </c>
      <c r="R5289" s="115"/>
      <c r="S5289" s="115" t="str">
        <f t="shared" si="264"/>
        <v>GNK</v>
      </c>
      <c r="T5289" s="115" t="str">
        <f>IFERROR(VLOOKUP(S5289,[1]LOKASI!$B$4:$D$19,2,0),"-")</f>
        <v>DISTRIK I</v>
      </c>
      <c r="U5289" s="216"/>
      <c r="V5289" s="216"/>
      <c r="W5289" s="215"/>
    </row>
    <row r="5290" spans="2:23" ht="31" hidden="1" x14ac:dyDescent="0.35">
      <c r="B5290" s="115">
        <f t="shared" si="267"/>
        <v>489</v>
      </c>
      <c r="C5290" s="115" t="s">
        <v>7984</v>
      </c>
      <c r="D5290" s="232" t="s">
        <v>8594</v>
      </c>
      <c r="E5290" s="227"/>
      <c r="F5290" s="228"/>
      <c r="G5290" s="119">
        <v>1</v>
      </c>
      <c r="H5290" s="119"/>
      <c r="I5290" s="119">
        <v>1</v>
      </c>
      <c r="J5290" s="119"/>
      <c r="K5290" s="233">
        <v>45932</v>
      </c>
      <c r="L5290" s="233">
        <v>45932</v>
      </c>
      <c r="M5290" s="233">
        <v>45932</v>
      </c>
      <c r="N5290" s="115"/>
      <c r="O5290" s="115" t="s">
        <v>1497</v>
      </c>
      <c r="P5290" s="115">
        <f t="shared" si="265"/>
        <v>10</v>
      </c>
      <c r="Q5290" s="115">
        <f t="shared" si="266"/>
        <v>2025</v>
      </c>
      <c r="R5290" s="115"/>
      <c r="S5290" s="115" t="str">
        <f t="shared" si="264"/>
        <v>PDW</v>
      </c>
      <c r="T5290" s="115" t="str">
        <f>IFERROR(VLOOKUP(S5290,[1]LOKASI!$B$4:$D$19,2,0),"-")</f>
        <v>-</v>
      </c>
      <c r="U5290" s="216"/>
      <c r="V5290" s="216"/>
      <c r="W5290" s="215"/>
    </row>
    <row r="5291" spans="2:23" ht="31" hidden="1" x14ac:dyDescent="0.35">
      <c r="B5291" s="115">
        <f t="shared" si="267"/>
        <v>490</v>
      </c>
      <c r="C5291" s="115" t="s">
        <v>7984</v>
      </c>
      <c r="D5291" s="234" t="s">
        <v>8595</v>
      </c>
      <c r="E5291" s="227"/>
      <c r="F5291" s="228"/>
      <c r="G5291" s="119">
        <v>1</v>
      </c>
      <c r="H5291" s="119">
        <v>1</v>
      </c>
      <c r="I5291" s="119"/>
      <c r="J5291" s="119"/>
      <c r="K5291" s="233">
        <v>45933</v>
      </c>
      <c r="L5291" s="233">
        <v>45933</v>
      </c>
      <c r="M5291" s="233">
        <v>45933</v>
      </c>
      <c r="N5291" s="115"/>
      <c r="O5291" s="115" t="s">
        <v>8534</v>
      </c>
      <c r="P5291" s="115">
        <f t="shared" si="265"/>
        <v>10</v>
      </c>
      <c r="Q5291" s="115">
        <f t="shared" si="266"/>
        <v>2025</v>
      </c>
      <c r="R5291" s="115"/>
      <c r="S5291" s="115" t="str">
        <f t="shared" si="264"/>
        <v>PMN</v>
      </c>
      <c r="T5291" s="115" t="str">
        <f>IFERROR(VLOOKUP(S5291,[1]LOKASI!$B$4:$D$19,2,0),"-")</f>
        <v>DISTRIK III</v>
      </c>
      <c r="U5291" s="216"/>
      <c r="V5291" s="216"/>
      <c r="W5291" s="215"/>
    </row>
    <row r="5292" spans="2:23" ht="31" hidden="1" x14ac:dyDescent="0.35">
      <c r="B5292" s="115">
        <f t="shared" si="267"/>
        <v>491</v>
      </c>
      <c r="C5292" s="115" t="s">
        <v>7984</v>
      </c>
      <c r="D5292" s="234" t="s">
        <v>8596</v>
      </c>
      <c r="E5292" s="227"/>
      <c r="F5292" s="228"/>
      <c r="G5292" s="119">
        <v>1</v>
      </c>
      <c r="H5292" s="119"/>
      <c r="I5292" s="119">
        <v>1</v>
      </c>
      <c r="J5292" s="119"/>
      <c r="K5292" s="233">
        <v>45933</v>
      </c>
      <c r="L5292" s="233">
        <v>45933</v>
      </c>
      <c r="M5292" s="233">
        <v>45933</v>
      </c>
      <c r="N5292" s="115"/>
      <c r="O5292" s="115" t="s">
        <v>1497</v>
      </c>
      <c r="P5292" s="115">
        <f t="shared" si="265"/>
        <v>10</v>
      </c>
      <c r="Q5292" s="115">
        <f t="shared" si="266"/>
        <v>2025</v>
      </c>
      <c r="R5292" s="115"/>
      <c r="S5292" s="115" t="str">
        <f t="shared" si="264"/>
        <v>PDW</v>
      </c>
      <c r="T5292" s="115" t="str">
        <f>IFERROR(VLOOKUP(S5292,[1]LOKASI!$B$4:$D$19,2,0),"-")</f>
        <v>-</v>
      </c>
      <c r="U5292" s="216"/>
      <c r="V5292" s="216"/>
      <c r="W5292" s="215"/>
    </row>
    <row r="5293" spans="2:23" ht="31" hidden="1" x14ac:dyDescent="0.35">
      <c r="B5293" s="115">
        <f t="shared" si="267"/>
        <v>492</v>
      </c>
      <c r="C5293" s="115" t="s">
        <v>7984</v>
      </c>
      <c r="D5293" s="234" t="s">
        <v>8597</v>
      </c>
      <c r="E5293" s="227"/>
      <c r="F5293" s="228"/>
      <c r="G5293" s="119">
        <v>1</v>
      </c>
      <c r="H5293" s="119"/>
      <c r="I5293" s="119">
        <v>1</v>
      </c>
      <c r="J5293" s="119"/>
      <c r="K5293" s="233">
        <v>45934</v>
      </c>
      <c r="L5293" s="233">
        <v>45934</v>
      </c>
      <c r="M5293" s="233">
        <v>45934</v>
      </c>
      <c r="N5293" s="115"/>
      <c r="O5293" s="115" t="s">
        <v>1463</v>
      </c>
      <c r="P5293" s="115">
        <f t="shared" si="265"/>
        <v>10</v>
      </c>
      <c r="Q5293" s="115">
        <f t="shared" si="266"/>
        <v>2025</v>
      </c>
      <c r="R5293" s="115"/>
      <c r="S5293" s="115" t="str">
        <f t="shared" si="264"/>
        <v>LBK</v>
      </c>
      <c r="T5293" s="115" t="str">
        <f>IFERROR(VLOOKUP(S5293,[1]LOKASI!$B$4:$D$19,2,0),"-")</f>
        <v>DISTRIK I</v>
      </c>
      <c r="U5293" s="216"/>
      <c r="V5293" s="216"/>
      <c r="W5293" s="215"/>
    </row>
    <row r="5294" spans="2:23" ht="31" hidden="1" x14ac:dyDescent="0.35">
      <c r="B5294" s="115">
        <f t="shared" si="267"/>
        <v>493</v>
      </c>
      <c r="C5294" s="115" t="s">
        <v>7984</v>
      </c>
      <c r="D5294" s="234" t="s">
        <v>8598</v>
      </c>
      <c r="E5294" s="227"/>
      <c r="F5294" s="228"/>
      <c r="G5294" s="119">
        <v>1</v>
      </c>
      <c r="H5294" s="119"/>
      <c r="I5294" s="119"/>
      <c r="J5294" s="119">
        <v>24</v>
      </c>
      <c r="K5294" s="233">
        <v>45934</v>
      </c>
      <c r="L5294" s="233">
        <v>45934</v>
      </c>
      <c r="M5294" s="233">
        <v>45934</v>
      </c>
      <c r="N5294" s="115"/>
      <c r="O5294" s="115" t="s">
        <v>642</v>
      </c>
      <c r="P5294" s="115">
        <f t="shared" si="265"/>
        <v>10</v>
      </c>
      <c r="Q5294" s="115">
        <f t="shared" si="266"/>
        <v>2025</v>
      </c>
      <c r="R5294" s="115"/>
      <c r="S5294" s="115" t="str">
        <f t="shared" si="264"/>
        <v>TLJ</v>
      </c>
      <c r="T5294" s="115" t="str">
        <f>IFERROR(VLOOKUP(S5294,[1]LOKASI!$B$4:$D$19,2,0),"-")</f>
        <v>DISTRIK I</v>
      </c>
      <c r="U5294" s="216"/>
      <c r="V5294" s="216"/>
      <c r="W5294" s="215"/>
    </row>
    <row r="5295" spans="2:23" ht="31" hidden="1" x14ac:dyDescent="0.35">
      <c r="B5295" s="115">
        <f t="shared" si="267"/>
        <v>494</v>
      </c>
      <c r="C5295" s="115" t="s">
        <v>8438</v>
      </c>
      <c r="D5295" s="234" t="s">
        <v>8599</v>
      </c>
      <c r="E5295" s="227"/>
      <c r="F5295" s="228"/>
      <c r="G5295" s="119">
        <v>1</v>
      </c>
      <c r="H5295" s="119"/>
      <c r="I5295" s="119">
        <v>1</v>
      </c>
      <c r="J5295" s="119"/>
      <c r="K5295" s="233">
        <v>45934</v>
      </c>
      <c r="L5295" s="233">
        <v>45934</v>
      </c>
      <c r="M5295" s="233">
        <v>45934</v>
      </c>
      <c r="N5295" s="115"/>
      <c r="O5295" s="115" t="s">
        <v>1906</v>
      </c>
      <c r="P5295" s="115">
        <f t="shared" si="265"/>
        <v>10</v>
      </c>
      <c r="Q5295" s="115">
        <f t="shared" si="266"/>
        <v>2025</v>
      </c>
      <c r="R5295" s="115"/>
      <c r="S5295" s="115" t="str">
        <f t="shared" si="264"/>
        <v>OGN</v>
      </c>
      <c r="T5295" s="115" t="str">
        <f>IFERROR(VLOOKUP(S5295,[1]LOKASI!$B$4:$D$19,2,0),"-")</f>
        <v>DISTRIK II</v>
      </c>
      <c r="U5295" s="216"/>
      <c r="V5295" s="216"/>
      <c r="W5295" s="215"/>
    </row>
    <row r="5296" spans="2:23" ht="31" hidden="1" x14ac:dyDescent="0.35">
      <c r="B5296" s="115">
        <f t="shared" si="267"/>
        <v>495</v>
      </c>
      <c r="C5296" s="115" t="s">
        <v>7984</v>
      </c>
      <c r="D5296" s="250" t="s">
        <v>8600</v>
      </c>
      <c r="E5296" s="227"/>
      <c r="F5296" s="228"/>
      <c r="G5296" s="119">
        <v>1</v>
      </c>
      <c r="H5296" s="119"/>
      <c r="I5296" s="119"/>
      <c r="J5296" s="119">
        <v>24</v>
      </c>
      <c r="K5296" s="233">
        <v>45935</v>
      </c>
      <c r="L5296" s="233">
        <v>45935</v>
      </c>
      <c r="M5296" s="233">
        <v>45935</v>
      </c>
      <c r="N5296" s="115"/>
      <c r="O5296" s="115" t="s">
        <v>1803</v>
      </c>
      <c r="P5296" s="115">
        <f t="shared" si="265"/>
        <v>10</v>
      </c>
      <c r="Q5296" s="115">
        <f t="shared" si="266"/>
        <v>2025</v>
      </c>
      <c r="R5296" s="115"/>
      <c r="S5296" s="115" t="str">
        <f t="shared" si="264"/>
        <v>OGN</v>
      </c>
      <c r="T5296" s="115" t="str">
        <f>IFERROR(VLOOKUP(S5296,[1]LOKASI!$B$4:$D$19,2,0),"-")</f>
        <v>DISTRIK II</v>
      </c>
      <c r="U5296" s="216"/>
      <c r="V5296" s="216"/>
      <c r="W5296" s="215"/>
    </row>
    <row r="5297" spans="2:23" ht="31" hidden="1" x14ac:dyDescent="0.35">
      <c r="B5297" s="115">
        <f t="shared" si="267"/>
        <v>496</v>
      </c>
      <c r="C5297" s="115" t="s">
        <v>7984</v>
      </c>
      <c r="D5297" s="232" t="s">
        <v>8601</v>
      </c>
      <c r="E5297" s="227"/>
      <c r="F5297" s="228"/>
      <c r="G5297" s="119">
        <v>1</v>
      </c>
      <c r="H5297" s="119"/>
      <c r="I5297" s="119">
        <v>1</v>
      </c>
      <c r="J5297" s="119"/>
      <c r="K5297" s="233">
        <v>45936</v>
      </c>
      <c r="L5297" s="233">
        <v>45936</v>
      </c>
      <c r="M5297" s="233">
        <v>45936</v>
      </c>
      <c r="N5297" s="115"/>
      <c r="O5297" s="115" t="s">
        <v>1497</v>
      </c>
      <c r="P5297" s="115">
        <f t="shared" si="265"/>
        <v>10</v>
      </c>
      <c r="Q5297" s="115">
        <f t="shared" si="266"/>
        <v>2025</v>
      </c>
      <c r="R5297" s="115"/>
      <c r="S5297" s="115" t="str">
        <f t="shared" si="264"/>
        <v>PDW</v>
      </c>
      <c r="T5297" s="115" t="str">
        <f>IFERROR(VLOOKUP(S5297,[1]LOKASI!$B$4:$D$19,2,0),"-")</f>
        <v>-</v>
      </c>
      <c r="U5297" s="216"/>
      <c r="V5297" s="216"/>
      <c r="W5297" s="215"/>
    </row>
    <row r="5298" spans="2:23" ht="31" hidden="1" x14ac:dyDescent="0.35">
      <c r="B5298" s="115">
        <f t="shared" si="267"/>
        <v>497</v>
      </c>
      <c r="C5298" s="115" t="s">
        <v>7984</v>
      </c>
      <c r="D5298" s="232" t="s">
        <v>7987</v>
      </c>
      <c r="E5298" s="227"/>
      <c r="F5298" s="228"/>
      <c r="G5298" s="119">
        <v>1</v>
      </c>
      <c r="H5298" s="119"/>
      <c r="I5298" s="119"/>
      <c r="J5298" s="119">
        <v>24</v>
      </c>
      <c r="K5298" s="233">
        <v>45936</v>
      </c>
      <c r="L5298" s="233">
        <v>45936</v>
      </c>
      <c r="M5298" s="233">
        <v>45936</v>
      </c>
      <c r="N5298" s="115"/>
      <c r="O5298" s="115" t="s">
        <v>1165</v>
      </c>
      <c r="P5298" s="115">
        <f t="shared" si="265"/>
        <v>10</v>
      </c>
      <c r="Q5298" s="115">
        <f t="shared" si="266"/>
        <v>2025</v>
      </c>
      <c r="R5298" s="115"/>
      <c r="S5298" s="115" t="str">
        <f t="shared" ref="S5298:S5361" si="268">IF(C5298="TRUNKLINE",LEFT(O5298,14),IF(C5298="PIPING",LEFT(O5298,13),LEFT(O5298,3)))</f>
        <v>TLJ</v>
      </c>
      <c r="T5298" s="115" t="str">
        <f>IFERROR(VLOOKUP(S5298,[1]LOKASI!$B$4:$D$19,2,0),"-")</f>
        <v>DISTRIK I</v>
      </c>
      <c r="U5298" s="216"/>
      <c r="V5298" s="216"/>
      <c r="W5298" s="215"/>
    </row>
    <row r="5299" spans="2:23" ht="31" hidden="1" x14ac:dyDescent="0.35">
      <c r="B5299" s="115">
        <f t="shared" si="267"/>
        <v>498</v>
      </c>
      <c r="C5299" s="115" t="s">
        <v>7984</v>
      </c>
      <c r="D5299" s="232" t="s">
        <v>8602</v>
      </c>
      <c r="E5299" s="227"/>
      <c r="F5299" s="228"/>
      <c r="G5299" s="119">
        <v>2</v>
      </c>
      <c r="H5299" s="119"/>
      <c r="I5299" s="119">
        <v>2</v>
      </c>
      <c r="J5299" s="119"/>
      <c r="K5299" s="233">
        <v>45938</v>
      </c>
      <c r="L5299" s="233">
        <v>45938</v>
      </c>
      <c r="M5299" s="233">
        <v>45938</v>
      </c>
      <c r="N5299" s="115"/>
      <c r="O5299" s="115" t="s">
        <v>1459</v>
      </c>
      <c r="P5299" s="115">
        <f t="shared" si="265"/>
        <v>10</v>
      </c>
      <c r="Q5299" s="115">
        <f t="shared" si="266"/>
        <v>2025</v>
      </c>
      <c r="R5299" s="115"/>
      <c r="S5299" s="115" t="str">
        <f t="shared" si="268"/>
        <v>KRD</v>
      </c>
      <c r="T5299" s="115" t="str">
        <f>IFERROR(VLOOKUP(S5299,[1]LOKASI!$B$4:$D$19,2,0),"-")</f>
        <v>-</v>
      </c>
      <c r="U5299" s="216"/>
      <c r="V5299" s="216"/>
      <c r="W5299" s="215"/>
    </row>
    <row r="5300" spans="2:23" ht="31" hidden="1" x14ac:dyDescent="0.35">
      <c r="B5300" s="115">
        <f t="shared" si="267"/>
        <v>499</v>
      </c>
      <c r="C5300" s="115" t="s">
        <v>7984</v>
      </c>
      <c r="D5300" s="232" t="s">
        <v>8603</v>
      </c>
      <c r="E5300" s="227"/>
      <c r="F5300" s="228"/>
      <c r="G5300" s="119">
        <v>1</v>
      </c>
      <c r="H5300" s="119"/>
      <c r="I5300" s="119">
        <v>1</v>
      </c>
      <c r="J5300" s="119"/>
      <c r="K5300" s="233">
        <v>45939</v>
      </c>
      <c r="L5300" s="233">
        <v>45939</v>
      </c>
      <c r="M5300" s="233">
        <v>45939</v>
      </c>
      <c r="N5300" s="115"/>
      <c r="O5300" s="115" t="s">
        <v>1497</v>
      </c>
      <c r="P5300" s="115">
        <f t="shared" si="265"/>
        <v>10</v>
      </c>
      <c r="Q5300" s="115">
        <f t="shared" si="266"/>
        <v>2025</v>
      </c>
      <c r="R5300" s="115"/>
      <c r="S5300" s="115" t="str">
        <f t="shared" si="268"/>
        <v>PDW</v>
      </c>
      <c r="T5300" s="115" t="str">
        <f>IFERROR(VLOOKUP(S5300,[1]LOKASI!$B$4:$D$19,2,0),"-")</f>
        <v>-</v>
      </c>
      <c r="U5300" s="216"/>
      <c r="V5300" s="216"/>
      <c r="W5300" s="215"/>
    </row>
    <row r="5301" spans="2:23" ht="31" hidden="1" x14ac:dyDescent="0.35">
      <c r="B5301" s="115">
        <f t="shared" si="267"/>
        <v>500</v>
      </c>
      <c r="C5301" s="115" t="s">
        <v>7984</v>
      </c>
      <c r="D5301" s="232" t="s">
        <v>8604</v>
      </c>
      <c r="E5301" s="227"/>
      <c r="F5301" s="228"/>
      <c r="G5301" s="119">
        <v>1</v>
      </c>
      <c r="H5301" s="119"/>
      <c r="I5301" s="119"/>
      <c r="J5301" s="119">
        <v>12</v>
      </c>
      <c r="K5301" s="233">
        <v>45940</v>
      </c>
      <c r="L5301" s="233">
        <v>45940</v>
      </c>
      <c r="M5301" s="233">
        <v>45940</v>
      </c>
      <c r="N5301" s="115"/>
      <c r="O5301" s="115" t="s">
        <v>1465</v>
      </c>
      <c r="P5301" s="115">
        <f t="shared" si="265"/>
        <v>10</v>
      </c>
      <c r="Q5301" s="115">
        <f t="shared" si="266"/>
        <v>2025</v>
      </c>
      <c r="R5301" s="115"/>
      <c r="S5301" s="115" t="str">
        <f t="shared" si="268"/>
        <v>LBK</v>
      </c>
      <c r="T5301" s="115" t="str">
        <f>IFERROR(VLOOKUP(S5301,[1]LOKASI!$B$4:$D$19,2,0),"-")</f>
        <v>DISTRIK I</v>
      </c>
      <c r="U5301" s="216"/>
      <c r="V5301" s="216"/>
      <c r="W5301" s="215"/>
    </row>
    <row r="5302" spans="2:23" ht="31" hidden="1" x14ac:dyDescent="0.35">
      <c r="B5302" s="115">
        <f t="shared" si="267"/>
        <v>501</v>
      </c>
      <c r="C5302" s="115" t="s">
        <v>7984</v>
      </c>
      <c r="D5302" s="234" t="s">
        <v>8605</v>
      </c>
      <c r="E5302" s="227"/>
      <c r="F5302" s="228"/>
      <c r="G5302" s="119">
        <v>1</v>
      </c>
      <c r="H5302" s="119">
        <v>1</v>
      </c>
      <c r="I5302" s="119"/>
      <c r="J5302" s="119"/>
      <c r="K5302" s="233">
        <v>45942</v>
      </c>
      <c r="L5302" s="233">
        <v>45942</v>
      </c>
      <c r="M5302" s="233">
        <v>45942</v>
      </c>
      <c r="N5302" s="115"/>
      <c r="O5302" s="115" t="s">
        <v>2596</v>
      </c>
      <c r="P5302" s="115">
        <f t="shared" si="265"/>
        <v>10</v>
      </c>
      <c r="Q5302" s="115">
        <f t="shared" si="266"/>
        <v>2025</v>
      </c>
      <c r="R5302" s="115"/>
      <c r="S5302" s="115" t="str">
        <f t="shared" si="268"/>
        <v>PDW</v>
      </c>
      <c r="T5302" s="115" t="str">
        <f>IFERROR(VLOOKUP(S5302,[1]LOKASI!$B$4:$D$19,2,0),"-")</f>
        <v>-</v>
      </c>
      <c r="U5302" s="216"/>
      <c r="V5302" s="216"/>
      <c r="W5302" s="215"/>
    </row>
    <row r="5303" spans="2:23" ht="31" hidden="1" x14ac:dyDescent="0.35">
      <c r="B5303" s="115">
        <f t="shared" si="267"/>
        <v>502</v>
      </c>
      <c r="C5303" s="115" t="s">
        <v>7984</v>
      </c>
      <c r="D5303" s="234" t="s">
        <v>8606</v>
      </c>
      <c r="E5303" s="227"/>
      <c r="F5303" s="228"/>
      <c r="G5303" s="119">
        <v>3</v>
      </c>
      <c r="H5303" s="119"/>
      <c r="I5303" s="119">
        <v>3</v>
      </c>
      <c r="J5303" s="119"/>
      <c r="K5303" s="233">
        <v>45942</v>
      </c>
      <c r="L5303" s="233">
        <v>45942</v>
      </c>
      <c r="M5303" s="233">
        <v>45942</v>
      </c>
      <c r="N5303" s="115"/>
      <c r="O5303" s="115" t="s">
        <v>1497</v>
      </c>
      <c r="P5303" s="115">
        <f t="shared" si="265"/>
        <v>10</v>
      </c>
      <c r="Q5303" s="115">
        <f t="shared" si="266"/>
        <v>2025</v>
      </c>
      <c r="R5303" s="115"/>
      <c r="S5303" s="115" t="str">
        <f t="shared" si="268"/>
        <v>PDW</v>
      </c>
      <c r="T5303" s="115" t="str">
        <f>IFERROR(VLOOKUP(S5303,[1]LOKASI!$B$4:$D$19,2,0),"-")</f>
        <v>-</v>
      </c>
      <c r="U5303" s="216"/>
      <c r="V5303" s="216"/>
      <c r="W5303" s="215"/>
    </row>
    <row r="5304" spans="2:23" ht="31" hidden="1" x14ac:dyDescent="0.35">
      <c r="B5304" s="115">
        <f t="shared" si="267"/>
        <v>503</v>
      </c>
      <c r="C5304" s="115" t="s">
        <v>2301</v>
      </c>
      <c r="D5304" s="232" t="s">
        <v>8607</v>
      </c>
      <c r="E5304" s="227"/>
      <c r="F5304" s="228"/>
      <c r="G5304" s="119">
        <v>1</v>
      </c>
      <c r="H5304" s="119"/>
      <c r="I5304" s="119">
        <v>1</v>
      </c>
      <c r="J5304" s="119"/>
      <c r="K5304" s="233">
        <v>45943</v>
      </c>
      <c r="L5304" s="233">
        <v>45943</v>
      </c>
      <c r="M5304" s="233">
        <v>45943</v>
      </c>
      <c r="N5304" s="115"/>
      <c r="O5304" s="115" t="s">
        <v>1464</v>
      </c>
      <c r="P5304" s="115">
        <f t="shared" si="265"/>
        <v>10</v>
      </c>
      <c r="Q5304" s="115">
        <f t="shared" si="266"/>
        <v>2025</v>
      </c>
      <c r="R5304" s="115"/>
      <c r="S5304" s="115" t="str">
        <f t="shared" si="268"/>
        <v>LBK-19</v>
      </c>
      <c r="T5304" s="115" t="str">
        <f>IFERROR(VLOOKUP(S5304,[1]LOKASI!$B$4:$D$19,2,0),"-")</f>
        <v>-</v>
      </c>
      <c r="U5304" s="216"/>
      <c r="V5304" s="216"/>
      <c r="W5304" s="215"/>
    </row>
    <row r="5305" spans="2:23" ht="31" hidden="1" x14ac:dyDescent="0.35">
      <c r="B5305" s="115">
        <f t="shared" si="267"/>
        <v>504</v>
      </c>
      <c r="C5305" s="115" t="s">
        <v>7984</v>
      </c>
      <c r="D5305" s="232" t="s">
        <v>8608</v>
      </c>
      <c r="E5305" s="227"/>
      <c r="F5305" s="228"/>
      <c r="G5305" s="119">
        <v>1</v>
      </c>
      <c r="H5305" s="119"/>
      <c r="I5305" s="119"/>
      <c r="J5305" s="119">
        <v>12</v>
      </c>
      <c r="K5305" s="233">
        <v>45943</v>
      </c>
      <c r="L5305" s="233">
        <v>45943</v>
      </c>
      <c r="M5305" s="233">
        <v>45943</v>
      </c>
      <c r="N5305" s="115"/>
      <c r="O5305" s="115" t="s">
        <v>8609</v>
      </c>
      <c r="P5305" s="115">
        <f t="shared" si="265"/>
        <v>10</v>
      </c>
      <c r="Q5305" s="115">
        <f t="shared" si="266"/>
        <v>2025</v>
      </c>
      <c r="R5305" s="115"/>
      <c r="S5305" s="115" t="str">
        <f t="shared" si="268"/>
        <v>TTB</v>
      </c>
      <c r="T5305" s="115" t="str">
        <f>IFERROR(VLOOKUP(S5305,[1]LOKASI!$B$4:$D$19,2,0),"-")</f>
        <v>DISTRIK II</v>
      </c>
      <c r="U5305" s="216"/>
      <c r="V5305" s="216"/>
      <c r="W5305" s="215"/>
    </row>
    <row r="5306" spans="2:23" ht="31" hidden="1" x14ac:dyDescent="0.35">
      <c r="B5306" s="115">
        <f t="shared" si="267"/>
        <v>505</v>
      </c>
      <c r="C5306" s="115" t="s">
        <v>7984</v>
      </c>
      <c r="D5306" s="232" t="s">
        <v>8610</v>
      </c>
      <c r="E5306" s="227"/>
      <c r="F5306" s="228"/>
      <c r="G5306" s="119">
        <v>1</v>
      </c>
      <c r="H5306" s="119"/>
      <c r="I5306" s="119">
        <v>1</v>
      </c>
      <c r="J5306" s="119"/>
      <c r="K5306" s="233">
        <v>45943</v>
      </c>
      <c r="L5306" s="233">
        <v>45943</v>
      </c>
      <c r="M5306" s="233">
        <v>45943</v>
      </c>
      <c r="N5306" s="115"/>
      <c r="O5306" s="115" t="s">
        <v>1497</v>
      </c>
      <c r="P5306" s="115">
        <f t="shared" si="265"/>
        <v>10</v>
      </c>
      <c r="Q5306" s="115">
        <f t="shared" si="266"/>
        <v>2025</v>
      </c>
      <c r="R5306" s="115"/>
      <c r="S5306" s="115" t="str">
        <f t="shared" si="268"/>
        <v>PDW</v>
      </c>
      <c r="T5306" s="115" t="str">
        <f>IFERROR(VLOOKUP(S5306,[1]LOKASI!$B$4:$D$19,2,0),"-")</f>
        <v>-</v>
      </c>
      <c r="U5306" s="216"/>
      <c r="V5306" s="216"/>
      <c r="W5306" s="215"/>
    </row>
    <row r="5307" spans="2:23" ht="31" hidden="1" x14ac:dyDescent="0.35">
      <c r="B5307" s="115">
        <f t="shared" si="267"/>
        <v>506</v>
      </c>
      <c r="C5307" s="115" t="s">
        <v>7984</v>
      </c>
      <c r="D5307" s="232" t="s">
        <v>8611</v>
      </c>
      <c r="E5307" s="227"/>
      <c r="F5307" s="228"/>
      <c r="G5307" s="119">
        <v>2</v>
      </c>
      <c r="H5307" s="119"/>
      <c r="I5307" s="119">
        <v>2</v>
      </c>
      <c r="J5307" s="119"/>
      <c r="K5307" s="233">
        <v>45943</v>
      </c>
      <c r="L5307" s="233">
        <v>45943</v>
      </c>
      <c r="M5307" s="233">
        <v>45943</v>
      </c>
      <c r="N5307" s="115"/>
      <c r="O5307" s="115" t="s">
        <v>1459</v>
      </c>
      <c r="P5307" s="115">
        <f t="shared" si="265"/>
        <v>10</v>
      </c>
      <c r="Q5307" s="115">
        <f t="shared" si="266"/>
        <v>2025</v>
      </c>
      <c r="R5307" s="115"/>
      <c r="S5307" s="115" t="str">
        <f t="shared" si="268"/>
        <v>KRD</v>
      </c>
      <c r="T5307" s="115" t="str">
        <f>IFERROR(VLOOKUP(S5307,[1]LOKASI!$B$4:$D$19,2,0),"-")</f>
        <v>-</v>
      </c>
      <c r="U5307" s="216"/>
      <c r="V5307" s="216"/>
      <c r="W5307" s="215"/>
    </row>
    <row r="5308" spans="2:23" ht="46.5" hidden="1" x14ac:dyDescent="0.35">
      <c r="B5308" s="115">
        <f t="shared" si="267"/>
        <v>507</v>
      </c>
      <c r="C5308" s="115" t="s">
        <v>7984</v>
      </c>
      <c r="D5308" s="232" t="s">
        <v>8612</v>
      </c>
      <c r="E5308" s="227"/>
      <c r="F5308" s="228"/>
      <c r="G5308" s="119">
        <v>1</v>
      </c>
      <c r="H5308" s="119"/>
      <c r="I5308" s="119"/>
      <c r="J5308" s="119">
        <v>24</v>
      </c>
      <c r="K5308" s="233">
        <v>45944</v>
      </c>
      <c r="L5308" s="233">
        <v>45944</v>
      </c>
      <c r="M5308" s="233">
        <v>45944</v>
      </c>
      <c r="N5308" s="115"/>
      <c r="O5308" s="115" t="s">
        <v>2747</v>
      </c>
      <c r="P5308" s="115">
        <f t="shared" si="265"/>
        <v>10</v>
      </c>
      <c r="Q5308" s="115">
        <f t="shared" si="266"/>
        <v>2025</v>
      </c>
      <c r="R5308" s="115"/>
      <c r="S5308" s="115" t="str">
        <f t="shared" si="268"/>
        <v>OGN</v>
      </c>
      <c r="T5308" s="115" t="str">
        <f>IFERROR(VLOOKUP(S5308,[1]LOKASI!$B$4:$D$19,2,0),"-")</f>
        <v>DISTRIK II</v>
      </c>
      <c r="U5308" s="216"/>
      <c r="V5308" s="216"/>
      <c r="W5308" s="215"/>
    </row>
    <row r="5309" spans="2:23" ht="31" hidden="1" x14ac:dyDescent="0.35">
      <c r="B5309" s="115">
        <f t="shared" si="267"/>
        <v>508</v>
      </c>
      <c r="C5309" s="115" t="s">
        <v>7984</v>
      </c>
      <c r="D5309" s="232" t="s">
        <v>8613</v>
      </c>
      <c r="E5309" s="227"/>
      <c r="F5309" s="228"/>
      <c r="G5309" s="119">
        <v>1</v>
      </c>
      <c r="H5309" s="119"/>
      <c r="I5309" s="119">
        <v>1</v>
      </c>
      <c r="J5309" s="119"/>
      <c r="K5309" s="233">
        <v>45945</v>
      </c>
      <c r="L5309" s="233">
        <v>45945</v>
      </c>
      <c r="M5309" s="233">
        <v>45945</v>
      </c>
      <c r="N5309" s="115"/>
      <c r="O5309" s="115" t="s">
        <v>1464</v>
      </c>
      <c r="P5309" s="115">
        <f t="shared" si="265"/>
        <v>10</v>
      </c>
      <c r="Q5309" s="115">
        <f t="shared" si="266"/>
        <v>2025</v>
      </c>
      <c r="R5309" s="115"/>
      <c r="S5309" s="115" t="str">
        <f t="shared" si="268"/>
        <v>LBK</v>
      </c>
      <c r="T5309" s="115" t="str">
        <f>IFERROR(VLOOKUP(S5309,[1]LOKASI!$B$4:$D$19,2,0),"-")</f>
        <v>DISTRIK I</v>
      </c>
      <c r="U5309" s="216"/>
      <c r="V5309" s="216"/>
      <c r="W5309" s="215"/>
    </row>
    <row r="5310" spans="2:23" ht="31" hidden="1" x14ac:dyDescent="0.35">
      <c r="B5310" s="115">
        <f t="shared" si="267"/>
        <v>509</v>
      </c>
      <c r="C5310" s="115" t="s">
        <v>7984</v>
      </c>
      <c r="D5310" s="232" t="s">
        <v>8614</v>
      </c>
      <c r="E5310" s="227"/>
      <c r="F5310" s="228"/>
      <c r="G5310" s="119">
        <v>1</v>
      </c>
      <c r="H5310" s="119"/>
      <c r="I5310" s="119">
        <v>1</v>
      </c>
      <c r="J5310" s="119"/>
      <c r="K5310" s="233">
        <v>45945</v>
      </c>
      <c r="L5310" s="233">
        <v>45945</v>
      </c>
      <c r="M5310" s="233">
        <v>45945</v>
      </c>
      <c r="N5310" s="115"/>
      <c r="O5310" s="115" t="s">
        <v>1497</v>
      </c>
      <c r="P5310" s="115">
        <f t="shared" si="265"/>
        <v>10</v>
      </c>
      <c r="Q5310" s="115">
        <f t="shared" si="266"/>
        <v>2025</v>
      </c>
      <c r="R5310" s="115"/>
      <c r="S5310" s="115" t="str">
        <f t="shared" si="268"/>
        <v>PDW</v>
      </c>
      <c r="T5310" s="115" t="str">
        <f>IFERROR(VLOOKUP(S5310,[1]LOKASI!$B$4:$D$19,2,0),"-")</f>
        <v>-</v>
      </c>
      <c r="U5310" s="216"/>
      <c r="V5310" s="216"/>
      <c r="W5310" s="215"/>
    </row>
    <row r="5311" spans="2:23" ht="31" hidden="1" x14ac:dyDescent="0.35">
      <c r="B5311" s="115">
        <f t="shared" si="267"/>
        <v>510</v>
      </c>
      <c r="C5311" s="115" t="s">
        <v>7984</v>
      </c>
      <c r="D5311" s="234" t="s">
        <v>8615</v>
      </c>
      <c r="E5311" s="227"/>
      <c r="F5311" s="228"/>
      <c r="G5311" s="119">
        <v>1</v>
      </c>
      <c r="H5311" s="119"/>
      <c r="I5311" s="119"/>
      <c r="J5311" s="119">
        <v>24</v>
      </c>
      <c r="K5311" s="233">
        <v>45946</v>
      </c>
      <c r="L5311" s="233">
        <v>45946</v>
      </c>
      <c r="M5311" s="233">
        <v>45946</v>
      </c>
      <c r="N5311" s="115"/>
      <c r="O5311" s="115" t="s">
        <v>1579</v>
      </c>
      <c r="P5311" s="115">
        <f t="shared" ref="P5311:P5374" si="269">MONTH(M5311)</f>
        <v>10</v>
      </c>
      <c r="Q5311" s="115">
        <f t="shared" ref="Q5311:Q5374" si="270">YEAR(M5311)</f>
        <v>2025</v>
      </c>
      <c r="R5311" s="115"/>
      <c r="S5311" s="115" t="str">
        <f t="shared" si="268"/>
        <v>TLJ</v>
      </c>
      <c r="T5311" s="115" t="str">
        <f>IFERROR(VLOOKUP(S5311,[1]LOKASI!$B$4:$D$19,2,0),"-")</f>
        <v>DISTRIK I</v>
      </c>
      <c r="U5311" s="216"/>
      <c r="V5311" s="216"/>
      <c r="W5311" s="215"/>
    </row>
    <row r="5312" spans="2:23" ht="31" hidden="1" x14ac:dyDescent="0.35">
      <c r="B5312" s="115">
        <f t="shared" si="267"/>
        <v>511</v>
      </c>
      <c r="C5312" s="115" t="s">
        <v>7984</v>
      </c>
      <c r="D5312" s="234" t="s">
        <v>8616</v>
      </c>
      <c r="E5312" s="227"/>
      <c r="F5312" s="228"/>
      <c r="G5312" s="119">
        <v>1</v>
      </c>
      <c r="H5312" s="119"/>
      <c r="I5312" s="119"/>
      <c r="J5312" s="119">
        <v>0.2</v>
      </c>
      <c r="K5312" s="233">
        <v>45946</v>
      </c>
      <c r="L5312" s="233">
        <v>45946</v>
      </c>
      <c r="M5312" s="233">
        <v>45946</v>
      </c>
      <c r="N5312" s="115"/>
      <c r="O5312" s="115" t="s">
        <v>1459</v>
      </c>
      <c r="P5312" s="115">
        <f t="shared" si="269"/>
        <v>10</v>
      </c>
      <c r="Q5312" s="115">
        <f t="shared" si="270"/>
        <v>2025</v>
      </c>
      <c r="R5312" s="115"/>
      <c r="S5312" s="115" t="str">
        <f t="shared" si="268"/>
        <v>KRD</v>
      </c>
      <c r="T5312" s="115" t="str">
        <f>IFERROR(VLOOKUP(S5312,[1]LOKASI!$B$4:$D$19,2,0),"-")</f>
        <v>-</v>
      </c>
      <c r="U5312" s="216"/>
      <c r="V5312" s="216"/>
      <c r="W5312" s="215"/>
    </row>
    <row r="5313" spans="2:23" ht="31" hidden="1" x14ac:dyDescent="0.35">
      <c r="B5313" s="115">
        <f t="shared" si="267"/>
        <v>512</v>
      </c>
      <c r="C5313" s="115" t="s">
        <v>2301</v>
      </c>
      <c r="D5313" s="232" t="s">
        <v>8617</v>
      </c>
      <c r="E5313" s="227"/>
      <c r="F5313" s="228"/>
      <c r="G5313" s="119">
        <v>1</v>
      </c>
      <c r="H5313" s="119"/>
      <c r="I5313" s="119">
        <v>1</v>
      </c>
      <c r="J5313" s="119"/>
      <c r="K5313" s="233">
        <v>45947</v>
      </c>
      <c r="L5313" s="233">
        <v>45947</v>
      </c>
      <c r="M5313" s="233">
        <v>45947</v>
      </c>
      <c r="N5313" s="115"/>
      <c r="O5313" s="115" t="s">
        <v>1456</v>
      </c>
      <c r="P5313" s="115">
        <f t="shared" si="269"/>
        <v>10</v>
      </c>
      <c r="Q5313" s="115">
        <f t="shared" si="270"/>
        <v>2025</v>
      </c>
      <c r="R5313" s="115"/>
      <c r="S5313" s="115" t="str">
        <f t="shared" si="268"/>
        <v>SP LBK</v>
      </c>
      <c r="T5313" s="115" t="str">
        <f>IFERROR(VLOOKUP(S5313,[1]LOKASI!$B$4:$D$19,2,0),"-")</f>
        <v>-</v>
      </c>
      <c r="U5313" s="216"/>
      <c r="V5313" s="216"/>
      <c r="W5313" s="215"/>
    </row>
    <row r="5314" spans="2:23" ht="31" hidden="1" x14ac:dyDescent="0.35">
      <c r="B5314" s="115">
        <f t="shared" ref="B5314:B5377" si="271">B5313+1</f>
        <v>513</v>
      </c>
      <c r="C5314" s="115" t="s">
        <v>2301</v>
      </c>
      <c r="D5314" s="234" t="s">
        <v>8618</v>
      </c>
      <c r="E5314" s="227"/>
      <c r="F5314" s="228"/>
      <c r="G5314" s="119">
        <v>1</v>
      </c>
      <c r="H5314" s="119"/>
      <c r="I5314" s="119">
        <v>1</v>
      </c>
      <c r="J5314" s="119"/>
      <c r="K5314" s="233">
        <v>45948</v>
      </c>
      <c r="L5314" s="233">
        <v>45948</v>
      </c>
      <c r="M5314" s="233">
        <v>45948</v>
      </c>
      <c r="N5314" s="115"/>
      <c r="O5314" s="115" t="s">
        <v>1395</v>
      </c>
      <c r="P5314" s="115">
        <f t="shared" si="269"/>
        <v>10</v>
      </c>
      <c r="Q5314" s="115">
        <f t="shared" si="270"/>
        <v>2025</v>
      </c>
      <c r="R5314" s="115"/>
      <c r="S5314" s="115" t="str">
        <f t="shared" si="268"/>
        <v>SP I GNK</v>
      </c>
      <c r="T5314" s="115" t="str">
        <f>IFERROR(VLOOKUP(S5314,[1]LOKASI!$B$4:$D$19,2,0),"-")</f>
        <v>-</v>
      </c>
      <c r="U5314" s="216"/>
      <c r="V5314" s="216"/>
      <c r="W5314" s="215"/>
    </row>
    <row r="5315" spans="2:23" ht="46.5" hidden="1" x14ac:dyDescent="0.35">
      <c r="B5315" s="115">
        <f t="shared" si="271"/>
        <v>514</v>
      </c>
      <c r="C5315" s="115" t="s">
        <v>7984</v>
      </c>
      <c r="D5315" s="234" t="s">
        <v>8619</v>
      </c>
      <c r="E5315" s="227"/>
      <c r="F5315" s="228"/>
      <c r="G5315" s="119">
        <v>1</v>
      </c>
      <c r="H5315" s="119">
        <v>1</v>
      </c>
      <c r="I5315" s="119"/>
      <c r="J5315" s="119"/>
      <c r="K5315" s="233">
        <v>45948</v>
      </c>
      <c r="L5315" s="233">
        <v>45948</v>
      </c>
      <c r="M5315" s="233">
        <v>45948</v>
      </c>
      <c r="N5315" s="115"/>
      <c r="O5315" s="115" t="s">
        <v>2596</v>
      </c>
      <c r="P5315" s="115">
        <f t="shared" si="269"/>
        <v>10</v>
      </c>
      <c r="Q5315" s="115">
        <f t="shared" si="270"/>
        <v>2025</v>
      </c>
      <c r="R5315" s="115"/>
      <c r="S5315" s="115" t="str">
        <f t="shared" si="268"/>
        <v>PDW</v>
      </c>
      <c r="T5315" s="115" t="str">
        <f>IFERROR(VLOOKUP(S5315,[1]LOKASI!$B$4:$D$19,2,0),"-")</f>
        <v>-</v>
      </c>
      <c r="U5315" s="216"/>
      <c r="V5315" s="216"/>
      <c r="W5315" s="215"/>
    </row>
    <row r="5316" spans="2:23" ht="46.5" hidden="1" x14ac:dyDescent="0.35">
      <c r="B5316" s="115">
        <f t="shared" si="271"/>
        <v>515</v>
      </c>
      <c r="C5316" s="115" t="s">
        <v>7984</v>
      </c>
      <c r="D5316" s="234" t="s">
        <v>8620</v>
      </c>
      <c r="E5316" s="227"/>
      <c r="F5316" s="228"/>
      <c r="G5316" s="119">
        <v>5</v>
      </c>
      <c r="H5316" s="119">
        <v>5</v>
      </c>
      <c r="I5316" s="119"/>
      <c r="J5316" s="119"/>
      <c r="K5316" s="233">
        <v>45948</v>
      </c>
      <c r="L5316" s="233">
        <v>45948</v>
      </c>
      <c r="M5316" s="233">
        <v>45948</v>
      </c>
      <c r="N5316" s="115"/>
      <c r="O5316" s="115" t="s">
        <v>1497</v>
      </c>
      <c r="P5316" s="115">
        <f t="shared" si="269"/>
        <v>10</v>
      </c>
      <c r="Q5316" s="115">
        <f t="shared" si="270"/>
        <v>2025</v>
      </c>
      <c r="R5316" s="115"/>
      <c r="S5316" s="115" t="str">
        <f t="shared" si="268"/>
        <v>PDW</v>
      </c>
      <c r="T5316" s="115" t="str">
        <f>IFERROR(VLOOKUP(S5316,[1]LOKASI!$B$4:$D$19,2,0),"-")</f>
        <v>-</v>
      </c>
      <c r="U5316" s="216"/>
      <c r="V5316" s="216"/>
      <c r="W5316" s="215"/>
    </row>
    <row r="5317" spans="2:23" ht="46.5" hidden="1" x14ac:dyDescent="0.35">
      <c r="B5317" s="115">
        <f t="shared" si="271"/>
        <v>516</v>
      </c>
      <c r="C5317" s="115" t="s">
        <v>7984</v>
      </c>
      <c r="D5317" s="232" t="s">
        <v>8621</v>
      </c>
      <c r="E5317" s="227"/>
      <c r="F5317" s="228"/>
      <c r="G5317" s="119">
        <v>2</v>
      </c>
      <c r="H5317" s="119"/>
      <c r="I5317" s="119">
        <v>2</v>
      </c>
      <c r="J5317" s="119"/>
      <c r="K5317" s="233">
        <v>45951</v>
      </c>
      <c r="L5317" s="233">
        <v>45951</v>
      </c>
      <c r="M5317" s="233">
        <v>45951</v>
      </c>
      <c r="N5317" s="115"/>
      <c r="O5317" s="115" t="s">
        <v>8534</v>
      </c>
      <c r="P5317" s="115">
        <f t="shared" si="269"/>
        <v>10</v>
      </c>
      <c r="Q5317" s="115">
        <f t="shared" si="270"/>
        <v>2025</v>
      </c>
      <c r="R5317" s="115"/>
      <c r="S5317" s="115" t="str">
        <f t="shared" si="268"/>
        <v>PMN</v>
      </c>
      <c r="T5317" s="115" t="str">
        <f>IFERROR(VLOOKUP(S5317,[1]LOKASI!$B$4:$D$19,2,0),"-")</f>
        <v>DISTRIK III</v>
      </c>
      <c r="U5317" s="216"/>
      <c r="V5317" s="216"/>
      <c r="W5317" s="215"/>
    </row>
    <row r="5318" spans="2:23" ht="46.5" hidden="1" x14ac:dyDescent="0.35">
      <c r="B5318" s="115">
        <f t="shared" si="271"/>
        <v>517</v>
      </c>
      <c r="C5318" s="115" t="s">
        <v>7984</v>
      </c>
      <c r="D5318" s="232" t="s">
        <v>8622</v>
      </c>
      <c r="E5318" s="227"/>
      <c r="F5318" s="228"/>
      <c r="G5318" s="119">
        <v>1</v>
      </c>
      <c r="H5318" s="119"/>
      <c r="I5318" s="119">
        <v>1</v>
      </c>
      <c r="J5318" s="119"/>
      <c r="K5318" s="233">
        <v>45951</v>
      </c>
      <c r="L5318" s="233">
        <v>45951</v>
      </c>
      <c r="M5318" s="233">
        <v>45951</v>
      </c>
      <c r="N5318" s="115"/>
      <c r="O5318" s="115" t="s">
        <v>1497</v>
      </c>
      <c r="P5318" s="115">
        <f t="shared" si="269"/>
        <v>10</v>
      </c>
      <c r="Q5318" s="115">
        <f t="shared" si="270"/>
        <v>2025</v>
      </c>
      <c r="R5318" s="115"/>
      <c r="S5318" s="115" t="str">
        <f t="shared" si="268"/>
        <v>PDW</v>
      </c>
      <c r="T5318" s="115" t="str">
        <f>IFERROR(VLOOKUP(S5318,[1]LOKASI!$B$4:$D$19,2,0),"-")</f>
        <v>-</v>
      </c>
      <c r="U5318" s="216"/>
      <c r="V5318" s="216"/>
      <c r="W5318" s="215"/>
    </row>
    <row r="5319" spans="2:23" ht="46.5" hidden="1" x14ac:dyDescent="0.35">
      <c r="B5319" s="115">
        <f t="shared" si="271"/>
        <v>518</v>
      </c>
      <c r="C5319" s="115" t="s">
        <v>7984</v>
      </c>
      <c r="D5319" s="234" t="s">
        <v>8623</v>
      </c>
      <c r="E5319" s="227"/>
      <c r="F5319" s="228"/>
      <c r="G5319" s="119">
        <v>1</v>
      </c>
      <c r="H5319" s="119"/>
      <c r="I5319" s="119"/>
      <c r="J5319" s="119">
        <v>1.3</v>
      </c>
      <c r="K5319" s="233">
        <v>45952</v>
      </c>
      <c r="L5319" s="233">
        <v>45952</v>
      </c>
      <c r="M5319" s="233">
        <v>45952</v>
      </c>
      <c r="N5319" s="115"/>
      <c r="O5319" s="115" t="s">
        <v>1459</v>
      </c>
      <c r="P5319" s="115">
        <f t="shared" si="269"/>
        <v>10</v>
      </c>
      <c r="Q5319" s="115">
        <f t="shared" si="270"/>
        <v>2025</v>
      </c>
      <c r="R5319" s="115"/>
      <c r="S5319" s="115" t="str">
        <f t="shared" si="268"/>
        <v>KRD</v>
      </c>
      <c r="T5319" s="115" t="str">
        <f>IFERROR(VLOOKUP(S5319,[1]LOKASI!$B$4:$D$19,2,0),"-")</f>
        <v>-</v>
      </c>
      <c r="U5319" s="216"/>
      <c r="V5319" s="216"/>
      <c r="W5319" s="215"/>
    </row>
    <row r="5320" spans="2:23" ht="62" hidden="1" x14ac:dyDescent="0.35">
      <c r="B5320" s="115">
        <f t="shared" si="271"/>
        <v>519</v>
      </c>
      <c r="C5320" s="115" t="s">
        <v>8438</v>
      </c>
      <c r="D5320" s="234" t="s">
        <v>8624</v>
      </c>
      <c r="E5320" s="227"/>
      <c r="F5320" s="228"/>
      <c r="G5320" s="119">
        <v>2</v>
      </c>
      <c r="H5320" s="119"/>
      <c r="I5320" s="119">
        <v>2</v>
      </c>
      <c r="J5320" s="119"/>
      <c r="K5320" s="233">
        <v>45952</v>
      </c>
      <c r="L5320" s="233">
        <v>45952</v>
      </c>
      <c r="M5320" s="233">
        <v>45952</v>
      </c>
      <c r="N5320" s="115"/>
      <c r="O5320" s="115" t="s">
        <v>5306</v>
      </c>
      <c r="P5320" s="115">
        <f t="shared" si="269"/>
        <v>10</v>
      </c>
      <c r="Q5320" s="115">
        <f t="shared" si="270"/>
        <v>2025</v>
      </c>
      <c r="R5320" s="115"/>
      <c r="S5320" s="115" t="str">
        <f t="shared" si="268"/>
        <v>PMN</v>
      </c>
      <c r="T5320" s="115" t="str">
        <f>IFERROR(VLOOKUP(S5320,[1]LOKASI!$B$4:$D$19,2,0),"-")</f>
        <v>DISTRIK III</v>
      </c>
      <c r="U5320" s="216"/>
      <c r="V5320" s="216"/>
      <c r="W5320" s="215"/>
    </row>
    <row r="5321" spans="2:23" ht="31" hidden="1" x14ac:dyDescent="0.35">
      <c r="B5321" s="115">
        <f t="shared" si="271"/>
        <v>520</v>
      </c>
      <c r="C5321" s="115" t="s">
        <v>8438</v>
      </c>
      <c r="D5321" s="232" t="s">
        <v>8625</v>
      </c>
      <c r="E5321" s="227"/>
      <c r="F5321" s="228"/>
      <c r="G5321" s="119">
        <v>1</v>
      </c>
      <c r="H5321" s="119"/>
      <c r="I5321" s="119"/>
      <c r="J5321" s="119">
        <v>16</v>
      </c>
      <c r="K5321" s="233">
        <v>45953</v>
      </c>
      <c r="L5321" s="233">
        <v>45953</v>
      </c>
      <c r="M5321" s="233">
        <v>45953</v>
      </c>
      <c r="N5321" s="115"/>
      <c r="O5321" s="115" t="s">
        <v>7562</v>
      </c>
      <c r="P5321" s="115">
        <f t="shared" si="269"/>
        <v>10</v>
      </c>
      <c r="Q5321" s="115">
        <f t="shared" si="270"/>
        <v>2025</v>
      </c>
      <c r="R5321" s="115"/>
      <c r="S5321" s="115" t="str">
        <f t="shared" si="268"/>
        <v>TMT-20</v>
      </c>
      <c r="T5321" s="115" t="str">
        <f>IFERROR(VLOOKUP(S5321,[1]LOKASI!$B$4:$D$19,2,0),"-")</f>
        <v>-</v>
      </c>
      <c r="U5321" s="216"/>
      <c r="V5321" s="216"/>
      <c r="W5321" s="215"/>
    </row>
    <row r="5322" spans="2:23" ht="31" hidden="1" x14ac:dyDescent="0.35">
      <c r="B5322" s="115">
        <f t="shared" si="271"/>
        <v>521</v>
      </c>
      <c r="C5322" s="115" t="s">
        <v>7984</v>
      </c>
      <c r="D5322" s="232" t="s">
        <v>8626</v>
      </c>
      <c r="E5322" s="227"/>
      <c r="F5322" s="228"/>
      <c r="G5322" s="119">
        <v>1</v>
      </c>
      <c r="H5322" s="119"/>
      <c r="I5322" s="119"/>
      <c r="J5322" s="119">
        <v>13</v>
      </c>
      <c r="K5322" s="233">
        <v>45954</v>
      </c>
      <c r="L5322" s="233">
        <v>45954</v>
      </c>
      <c r="M5322" s="233">
        <v>45954</v>
      </c>
      <c r="N5322" s="115"/>
      <c r="O5322" s="115" t="s">
        <v>200</v>
      </c>
      <c r="P5322" s="115">
        <f t="shared" si="269"/>
        <v>10</v>
      </c>
      <c r="Q5322" s="115">
        <f t="shared" si="270"/>
        <v>2025</v>
      </c>
      <c r="R5322" s="115"/>
      <c r="S5322" s="115" t="str">
        <f t="shared" si="268"/>
        <v>TLJ</v>
      </c>
      <c r="T5322" s="115" t="str">
        <f>IFERROR(VLOOKUP(S5322,[1]LOKASI!$B$4:$D$19,2,0),"-")</f>
        <v>DISTRIK I</v>
      </c>
      <c r="U5322" s="216"/>
      <c r="V5322" s="216"/>
      <c r="W5322" s="215"/>
    </row>
    <row r="5323" spans="2:23" ht="31" hidden="1" x14ac:dyDescent="0.35">
      <c r="B5323" s="115">
        <f t="shared" si="271"/>
        <v>522</v>
      </c>
      <c r="C5323" s="115" t="s">
        <v>7984</v>
      </c>
      <c r="D5323" s="234" t="s">
        <v>8627</v>
      </c>
      <c r="E5323" s="227"/>
      <c r="F5323" s="228"/>
      <c r="G5323" s="119">
        <v>2</v>
      </c>
      <c r="H5323" s="119"/>
      <c r="I5323" s="119">
        <v>2</v>
      </c>
      <c r="J5323" s="119"/>
      <c r="K5323" s="233">
        <v>45955</v>
      </c>
      <c r="L5323" s="233">
        <v>45955</v>
      </c>
      <c r="M5323" s="233">
        <v>45955</v>
      </c>
      <c r="N5323" s="115"/>
      <c r="O5323" s="115" t="s">
        <v>1497</v>
      </c>
      <c r="P5323" s="115">
        <f t="shared" si="269"/>
        <v>10</v>
      </c>
      <c r="Q5323" s="115">
        <f t="shared" si="270"/>
        <v>2025</v>
      </c>
      <c r="R5323" s="115"/>
      <c r="S5323" s="115" t="str">
        <f t="shared" si="268"/>
        <v>PDW</v>
      </c>
      <c r="T5323" s="115" t="str">
        <f>IFERROR(VLOOKUP(S5323,[1]LOKASI!$B$4:$D$19,2,0),"-")</f>
        <v>-</v>
      </c>
      <c r="U5323" s="216"/>
      <c r="V5323" s="216"/>
      <c r="W5323" s="215"/>
    </row>
    <row r="5324" spans="2:23" ht="31" hidden="1" x14ac:dyDescent="0.35">
      <c r="B5324" s="115">
        <f t="shared" si="271"/>
        <v>523</v>
      </c>
      <c r="C5324" s="115" t="s">
        <v>7984</v>
      </c>
      <c r="D5324" s="232" t="s">
        <v>8628</v>
      </c>
      <c r="E5324" s="227"/>
      <c r="F5324" s="228"/>
      <c r="G5324" s="119">
        <v>1</v>
      </c>
      <c r="H5324" s="119"/>
      <c r="I5324" s="119"/>
      <c r="J5324" s="119">
        <v>12</v>
      </c>
      <c r="K5324" s="233">
        <v>45955</v>
      </c>
      <c r="L5324" s="233">
        <v>45955</v>
      </c>
      <c r="M5324" s="233">
        <v>45955</v>
      </c>
      <c r="N5324" s="115"/>
      <c r="O5324" s="115" t="s">
        <v>1431</v>
      </c>
      <c r="P5324" s="115">
        <f t="shared" si="269"/>
        <v>10</v>
      </c>
      <c r="Q5324" s="115">
        <f t="shared" si="270"/>
        <v>2025</v>
      </c>
      <c r="R5324" s="115"/>
      <c r="S5324" s="115" t="str">
        <f t="shared" si="268"/>
        <v>GNK</v>
      </c>
      <c r="T5324" s="115" t="str">
        <f>IFERROR(VLOOKUP(S5324,[1]LOKASI!$B$4:$D$19,2,0),"-")</f>
        <v>DISTRIK I</v>
      </c>
      <c r="U5324" s="216"/>
      <c r="V5324" s="216"/>
      <c r="W5324" s="215"/>
    </row>
    <row r="5325" spans="2:23" ht="31" hidden="1" x14ac:dyDescent="0.35">
      <c r="B5325" s="115">
        <f t="shared" si="271"/>
        <v>524</v>
      </c>
      <c r="C5325" s="115" t="s">
        <v>2301</v>
      </c>
      <c r="D5325" s="232" t="s">
        <v>8629</v>
      </c>
      <c r="E5325" s="227"/>
      <c r="F5325" s="228"/>
      <c r="G5325" s="119"/>
      <c r="H5325" s="119"/>
      <c r="I5325" s="119"/>
      <c r="J5325" s="119"/>
      <c r="K5325" s="233">
        <v>45955</v>
      </c>
      <c r="L5325" s="233">
        <v>45955</v>
      </c>
      <c r="M5325" s="233">
        <v>45955</v>
      </c>
      <c r="N5325" s="115"/>
      <c r="O5325" s="115" t="s">
        <v>1348</v>
      </c>
      <c r="P5325" s="115">
        <f t="shared" si="269"/>
        <v>10</v>
      </c>
      <c r="Q5325" s="115">
        <f t="shared" si="270"/>
        <v>2025</v>
      </c>
      <c r="R5325" s="115"/>
      <c r="S5325" s="115" t="str">
        <f t="shared" si="268"/>
        <v>SP BRG D</v>
      </c>
      <c r="T5325" s="115" t="str">
        <f>IFERROR(VLOOKUP(S5325,[1]LOKASI!$B$4:$D$19,2,0),"-")</f>
        <v>-</v>
      </c>
      <c r="U5325" s="216"/>
      <c r="V5325" s="216"/>
      <c r="W5325" s="215"/>
    </row>
    <row r="5326" spans="2:23" ht="46.5" hidden="1" x14ac:dyDescent="0.35">
      <c r="B5326" s="115">
        <f t="shared" si="271"/>
        <v>525</v>
      </c>
      <c r="C5326" s="115" t="s">
        <v>7984</v>
      </c>
      <c r="D5326" s="232" t="s">
        <v>8630</v>
      </c>
      <c r="E5326" s="227"/>
      <c r="F5326" s="228"/>
      <c r="G5326" s="119">
        <v>1</v>
      </c>
      <c r="H5326" s="119">
        <v>1</v>
      </c>
      <c r="I5326" s="119"/>
      <c r="J5326" s="119"/>
      <c r="K5326" s="233">
        <v>45955</v>
      </c>
      <c r="L5326" s="233">
        <v>45955</v>
      </c>
      <c r="M5326" s="233">
        <v>45955</v>
      </c>
      <c r="N5326" s="115"/>
      <c r="O5326" s="115" t="s">
        <v>8534</v>
      </c>
      <c r="P5326" s="115">
        <f t="shared" si="269"/>
        <v>10</v>
      </c>
      <c r="Q5326" s="115">
        <f t="shared" si="270"/>
        <v>2025</v>
      </c>
      <c r="R5326" s="115"/>
      <c r="S5326" s="115" t="str">
        <f t="shared" si="268"/>
        <v>PMN</v>
      </c>
      <c r="T5326" s="115" t="str">
        <f>IFERROR(VLOOKUP(S5326,[1]LOKASI!$B$4:$D$19,2,0),"-")</f>
        <v>DISTRIK III</v>
      </c>
      <c r="U5326" s="216"/>
      <c r="V5326" s="216"/>
      <c r="W5326" s="215"/>
    </row>
    <row r="5327" spans="2:23" ht="31" hidden="1" x14ac:dyDescent="0.35">
      <c r="B5327" s="115">
        <f t="shared" si="271"/>
        <v>526</v>
      </c>
      <c r="C5327" s="115" t="s">
        <v>7984</v>
      </c>
      <c r="D5327" s="234" t="s">
        <v>8627</v>
      </c>
      <c r="E5327" s="227"/>
      <c r="F5327" s="228"/>
      <c r="G5327" s="119">
        <v>2</v>
      </c>
      <c r="H5327" s="119"/>
      <c r="I5327" s="119">
        <v>2</v>
      </c>
      <c r="J5327" s="119"/>
      <c r="K5327" s="233">
        <v>45955</v>
      </c>
      <c r="L5327" s="233">
        <v>45955</v>
      </c>
      <c r="M5327" s="233">
        <v>45956</v>
      </c>
      <c r="N5327" s="115"/>
      <c r="O5327" s="115" t="s">
        <v>1497</v>
      </c>
      <c r="P5327" s="115">
        <f t="shared" si="269"/>
        <v>10</v>
      </c>
      <c r="Q5327" s="115">
        <f t="shared" si="270"/>
        <v>2025</v>
      </c>
      <c r="R5327" s="115"/>
      <c r="S5327" s="115" t="str">
        <f t="shared" si="268"/>
        <v>PDW</v>
      </c>
      <c r="T5327" s="115" t="str">
        <f>IFERROR(VLOOKUP(S5327,[1]LOKASI!$B$4:$D$19,2,0),"-")</f>
        <v>-</v>
      </c>
      <c r="U5327" s="216"/>
      <c r="V5327" s="216"/>
      <c r="W5327" s="215"/>
    </row>
    <row r="5328" spans="2:23" ht="31" hidden="1" x14ac:dyDescent="0.35">
      <c r="B5328" s="115">
        <f t="shared" si="271"/>
        <v>527</v>
      </c>
      <c r="C5328" s="115" t="s">
        <v>7984</v>
      </c>
      <c r="D5328" s="234" t="s">
        <v>8631</v>
      </c>
      <c r="E5328" s="227"/>
      <c r="F5328" s="228"/>
      <c r="G5328" s="119">
        <v>2</v>
      </c>
      <c r="H5328" s="119"/>
      <c r="I5328" s="119">
        <v>2</v>
      </c>
      <c r="J5328" s="119"/>
      <c r="K5328" s="233">
        <v>45957</v>
      </c>
      <c r="L5328" s="233">
        <v>45957</v>
      </c>
      <c r="M5328" s="233">
        <v>45957</v>
      </c>
      <c r="N5328" s="115"/>
      <c r="O5328" s="115" t="s">
        <v>1497</v>
      </c>
      <c r="P5328" s="115">
        <f t="shared" si="269"/>
        <v>10</v>
      </c>
      <c r="Q5328" s="115">
        <f t="shared" si="270"/>
        <v>2025</v>
      </c>
      <c r="R5328" s="115"/>
      <c r="S5328" s="115" t="str">
        <f t="shared" si="268"/>
        <v>PDW</v>
      </c>
      <c r="T5328" s="115" t="str">
        <f>IFERROR(VLOOKUP(S5328,[1]LOKASI!$B$4:$D$19,2,0),"-")</f>
        <v>-</v>
      </c>
      <c r="U5328" s="216"/>
      <c r="V5328" s="216"/>
      <c r="W5328" s="215"/>
    </row>
    <row r="5329" spans="2:23" ht="31" hidden="1" x14ac:dyDescent="0.35">
      <c r="B5329" s="115">
        <f t="shared" si="271"/>
        <v>528</v>
      </c>
      <c r="C5329" s="115" t="s">
        <v>7984</v>
      </c>
      <c r="D5329" s="234" t="s">
        <v>8632</v>
      </c>
      <c r="E5329" s="227"/>
      <c r="F5329" s="228"/>
      <c r="G5329" s="119">
        <v>1</v>
      </c>
      <c r="H5329" s="119"/>
      <c r="I5329" s="119"/>
      <c r="J5329" s="119">
        <v>12</v>
      </c>
      <c r="K5329" s="233">
        <v>45958</v>
      </c>
      <c r="L5329" s="233">
        <v>45958</v>
      </c>
      <c r="M5329" s="233">
        <v>45958</v>
      </c>
      <c r="N5329" s="115"/>
      <c r="O5329" s="115" t="s">
        <v>1431</v>
      </c>
      <c r="P5329" s="115">
        <f t="shared" si="269"/>
        <v>10</v>
      </c>
      <c r="Q5329" s="115">
        <f t="shared" si="270"/>
        <v>2025</v>
      </c>
      <c r="R5329" s="115"/>
      <c r="S5329" s="115" t="str">
        <f t="shared" si="268"/>
        <v>GNK</v>
      </c>
      <c r="T5329" s="115" t="str">
        <f>IFERROR(VLOOKUP(S5329,[1]LOKASI!$B$4:$D$19,2,0),"-")</f>
        <v>DISTRIK I</v>
      </c>
      <c r="U5329" s="216"/>
      <c r="V5329" s="216"/>
      <c r="W5329" s="215"/>
    </row>
    <row r="5330" spans="2:23" ht="31" hidden="1" x14ac:dyDescent="0.35">
      <c r="B5330" s="115">
        <f t="shared" si="271"/>
        <v>529</v>
      </c>
      <c r="C5330" s="115" t="s">
        <v>2301</v>
      </c>
      <c r="D5330" s="232" t="s">
        <v>8633</v>
      </c>
      <c r="E5330" s="227"/>
      <c r="F5330" s="228"/>
      <c r="G5330" s="119">
        <v>1</v>
      </c>
      <c r="H5330" s="119"/>
      <c r="I5330" s="119"/>
      <c r="J5330" s="119">
        <v>9</v>
      </c>
      <c r="K5330" s="233">
        <v>45959</v>
      </c>
      <c r="L5330" s="233">
        <v>45959</v>
      </c>
      <c r="M5330" s="233">
        <v>45959</v>
      </c>
      <c r="N5330" s="115"/>
      <c r="O5330" s="115" t="s">
        <v>1547</v>
      </c>
      <c r="P5330" s="115">
        <f t="shared" si="269"/>
        <v>10</v>
      </c>
      <c r="Q5330" s="115">
        <f t="shared" si="270"/>
        <v>2025</v>
      </c>
      <c r="R5330" s="115"/>
      <c r="S5330" s="115" t="str">
        <f t="shared" si="268"/>
        <v>SP I TMT</v>
      </c>
      <c r="T5330" s="115" t="str">
        <f>IFERROR(VLOOKUP(S5330,[1]LOKASI!$B$4:$D$19,2,0),"-")</f>
        <v>-</v>
      </c>
      <c r="U5330" s="216"/>
      <c r="V5330" s="216"/>
      <c r="W5330" s="215"/>
    </row>
    <row r="5331" spans="2:23" ht="31" hidden="1" x14ac:dyDescent="0.35">
      <c r="B5331" s="115">
        <f t="shared" si="271"/>
        <v>530</v>
      </c>
      <c r="C5331" s="115" t="s">
        <v>7984</v>
      </c>
      <c r="D5331" s="232" t="s">
        <v>8634</v>
      </c>
      <c r="E5331" s="227"/>
      <c r="F5331" s="228"/>
      <c r="G5331" s="119">
        <v>1</v>
      </c>
      <c r="H5331" s="119"/>
      <c r="I5331" s="119">
        <v>1</v>
      </c>
      <c r="J5331" s="119"/>
      <c r="K5331" s="233">
        <v>45959</v>
      </c>
      <c r="L5331" s="233">
        <v>45959</v>
      </c>
      <c r="M5331" s="233">
        <v>45959</v>
      </c>
      <c r="N5331" s="115"/>
      <c r="O5331" s="115" t="s">
        <v>1368</v>
      </c>
      <c r="P5331" s="115">
        <f t="shared" si="269"/>
        <v>10</v>
      </c>
      <c r="Q5331" s="115">
        <f t="shared" si="270"/>
        <v>2025</v>
      </c>
      <c r="R5331" s="115"/>
      <c r="S5331" s="115" t="str">
        <f t="shared" si="268"/>
        <v>BRG</v>
      </c>
      <c r="T5331" s="115" t="str">
        <f>IFERROR(VLOOKUP(S5331,[1]LOKASI!$B$4:$D$19,2,0),"-")</f>
        <v>DISTRIK III</v>
      </c>
      <c r="U5331" s="216"/>
      <c r="V5331" s="216"/>
      <c r="W5331" s="215"/>
    </row>
    <row r="5332" spans="2:23" ht="31" hidden="1" x14ac:dyDescent="0.35">
      <c r="B5332" s="115">
        <f t="shared" si="271"/>
        <v>531</v>
      </c>
      <c r="C5332" s="115" t="s">
        <v>7984</v>
      </c>
      <c r="D5332" s="232" t="s">
        <v>8635</v>
      </c>
      <c r="E5332" s="227"/>
      <c r="F5332" s="228"/>
      <c r="G5332" s="119">
        <v>3</v>
      </c>
      <c r="H5332" s="119">
        <v>1</v>
      </c>
      <c r="I5332" s="119">
        <v>2</v>
      </c>
      <c r="J5332" s="119"/>
      <c r="K5332" s="233">
        <v>45959</v>
      </c>
      <c r="L5332" s="233">
        <v>45959</v>
      </c>
      <c r="M5332" s="233">
        <v>45959</v>
      </c>
      <c r="N5332" s="115"/>
      <c r="O5332" s="115" t="s">
        <v>1497</v>
      </c>
      <c r="P5332" s="115">
        <f t="shared" si="269"/>
        <v>10</v>
      </c>
      <c r="Q5332" s="115">
        <f t="shared" si="270"/>
        <v>2025</v>
      </c>
      <c r="R5332" s="115"/>
      <c r="S5332" s="115" t="str">
        <f t="shared" si="268"/>
        <v>PDW</v>
      </c>
      <c r="T5332" s="115" t="str">
        <f>IFERROR(VLOOKUP(S5332,[1]LOKASI!$B$4:$D$19,2,0),"-")</f>
        <v>-</v>
      </c>
      <c r="U5332" s="216"/>
      <c r="V5332" s="216"/>
      <c r="W5332" s="215"/>
    </row>
    <row r="5333" spans="2:23" ht="31" hidden="1" x14ac:dyDescent="0.35">
      <c r="B5333" s="115">
        <f t="shared" si="271"/>
        <v>532</v>
      </c>
      <c r="C5333" s="115" t="s">
        <v>7984</v>
      </c>
      <c r="D5333" s="232" t="s">
        <v>8636</v>
      </c>
      <c r="E5333" s="227"/>
      <c r="F5333" s="228"/>
      <c r="G5333" s="119">
        <v>1</v>
      </c>
      <c r="H5333" s="119">
        <v>1</v>
      </c>
      <c r="I5333" s="119"/>
      <c r="J5333" s="119"/>
      <c r="K5333" s="233">
        <v>45959</v>
      </c>
      <c r="L5333" s="233">
        <v>45959</v>
      </c>
      <c r="M5333" s="233">
        <v>45959</v>
      </c>
      <c r="N5333" s="115"/>
      <c r="O5333" s="115" t="s">
        <v>1459</v>
      </c>
      <c r="P5333" s="115">
        <f t="shared" si="269"/>
        <v>10</v>
      </c>
      <c r="Q5333" s="115">
        <f t="shared" si="270"/>
        <v>2025</v>
      </c>
      <c r="R5333" s="115"/>
      <c r="S5333" s="115" t="str">
        <f t="shared" si="268"/>
        <v>KRD</v>
      </c>
      <c r="T5333" s="115" t="str">
        <f>IFERROR(VLOOKUP(S5333,[1]LOKASI!$B$4:$D$19,2,0),"-")</f>
        <v>-</v>
      </c>
      <c r="U5333" s="216"/>
      <c r="V5333" s="216"/>
      <c r="W5333" s="215"/>
    </row>
    <row r="5334" spans="2:23" ht="31" hidden="1" x14ac:dyDescent="0.35">
      <c r="B5334" s="115">
        <f t="shared" si="271"/>
        <v>533</v>
      </c>
      <c r="C5334" s="115" t="s">
        <v>7984</v>
      </c>
      <c r="D5334" s="232" t="s">
        <v>8637</v>
      </c>
      <c r="E5334" s="227"/>
      <c r="F5334" s="228"/>
      <c r="G5334" s="119">
        <v>1</v>
      </c>
      <c r="H5334" s="119"/>
      <c r="I5334" s="119"/>
      <c r="J5334" s="119">
        <v>24</v>
      </c>
      <c r="K5334" s="233">
        <v>45960</v>
      </c>
      <c r="L5334" s="233">
        <v>45960</v>
      </c>
      <c r="M5334" s="233">
        <v>45960</v>
      </c>
      <c r="N5334" s="115"/>
      <c r="O5334" s="115" t="s">
        <v>1785</v>
      </c>
      <c r="P5334" s="115">
        <f t="shared" si="269"/>
        <v>10</v>
      </c>
      <c r="Q5334" s="115">
        <f t="shared" si="270"/>
        <v>2025</v>
      </c>
      <c r="R5334" s="115"/>
      <c r="S5334" s="115" t="str">
        <f t="shared" si="268"/>
        <v>OGN</v>
      </c>
      <c r="T5334" s="115" t="str">
        <f>IFERROR(VLOOKUP(S5334,[1]LOKASI!$B$4:$D$19,2,0),"-")</f>
        <v>DISTRIK II</v>
      </c>
      <c r="U5334" s="216"/>
      <c r="V5334" s="216"/>
      <c r="W5334" s="215"/>
    </row>
    <row r="5335" spans="2:23" ht="31" hidden="1" x14ac:dyDescent="0.35">
      <c r="B5335" s="115">
        <f t="shared" si="271"/>
        <v>534</v>
      </c>
      <c r="C5335" s="115" t="s">
        <v>7984</v>
      </c>
      <c r="D5335" s="232" t="s">
        <v>8638</v>
      </c>
      <c r="E5335" s="227"/>
      <c r="F5335" s="228"/>
      <c r="G5335" s="119">
        <v>2</v>
      </c>
      <c r="H5335" s="119"/>
      <c r="I5335" s="119">
        <v>2</v>
      </c>
      <c r="J5335" s="119"/>
      <c r="K5335" s="233">
        <v>45960</v>
      </c>
      <c r="L5335" s="233">
        <v>45960</v>
      </c>
      <c r="M5335" s="233">
        <v>45960</v>
      </c>
      <c r="N5335" s="115"/>
      <c r="O5335" s="115" t="s">
        <v>1497</v>
      </c>
      <c r="P5335" s="115">
        <f t="shared" si="269"/>
        <v>10</v>
      </c>
      <c r="Q5335" s="115">
        <f t="shared" si="270"/>
        <v>2025</v>
      </c>
      <c r="R5335" s="115"/>
      <c r="S5335" s="115" t="str">
        <f t="shared" si="268"/>
        <v>PDW</v>
      </c>
      <c r="T5335" s="115" t="str">
        <f>IFERROR(VLOOKUP(S5335,[1]LOKASI!$B$4:$D$19,2,0),"-")</f>
        <v>-</v>
      </c>
      <c r="U5335" s="216"/>
      <c r="V5335" s="216"/>
      <c r="W5335" s="215"/>
    </row>
    <row r="5336" spans="2:23" ht="31" hidden="1" x14ac:dyDescent="0.35">
      <c r="B5336" s="115">
        <f t="shared" si="271"/>
        <v>535</v>
      </c>
      <c r="C5336" s="115" t="s">
        <v>7984</v>
      </c>
      <c r="D5336" s="232" t="s">
        <v>8639</v>
      </c>
      <c r="E5336" s="227"/>
      <c r="F5336" s="228"/>
      <c r="G5336" s="119">
        <v>1</v>
      </c>
      <c r="H5336" s="119"/>
      <c r="I5336" s="119">
        <v>1</v>
      </c>
      <c r="J5336" s="119"/>
      <c r="K5336" s="233">
        <v>45960</v>
      </c>
      <c r="L5336" s="233">
        <v>45960</v>
      </c>
      <c r="M5336" s="233">
        <v>45960</v>
      </c>
      <c r="N5336" s="115"/>
      <c r="O5336" s="115" t="s">
        <v>1459</v>
      </c>
      <c r="P5336" s="115">
        <f t="shared" si="269"/>
        <v>10</v>
      </c>
      <c r="Q5336" s="115">
        <f t="shared" si="270"/>
        <v>2025</v>
      </c>
      <c r="R5336" s="115"/>
      <c r="S5336" s="115" t="str">
        <f t="shared" si="268"/>
        <v>KRD</v>
      </c>
      <c r="T5336" s="115" t="str">
        <f>IFERROR(VLOOKUP(S5336,[1]LOKASI!$B$4:$D$19,2,0),"-")</f>
        <v>-</v>
      </c>
      <c r="U5336" s="216"/>
      <c r="V5336" s="216"/>
      <c r="W5336" s="215"/>
    </row>
    <row r="5337" spans="2:23" ht="31" hidden="1" x14ac:dyDescent="0.35">
      <c r="B5337" s="115">
        <f t="shared" si="271"/>
        <v>536</v>
      </c>
      <c r="C5337" s="115" t="s">
        <v>7984</v>
      </c>
      <c r="D5337" s="232" t="s">
        <v>8640</v>
      </c>
      <c r="E5337" s="227"/>
      <c r="F5337" s="228"/>
      <c r="G5337" s="119">
        <v>1</v>
      </c>
      <c r="H5337" s="119">
        <v>1</v>
      </c>
      <c r="I5337" s="119"/>
      <c r="J5337" s="119"/>
      <c r="K5337" s="233">
        <v>45961</v>
      </c>
      <c r="L5337" s="233">
        <v>45961</v>
      </c>
      <c r="M5337" s="233">
        <v>45961</v>
      </c>
      <c r="N5337" s="115"/>
      <c r="O5337" s="115" t="s">
        <v>8593</v>
      </c>
      <c r="P5337" s="115">
        <f t="shared" si="269"/>
        <v>10</v>
      </c>
      <c r="Q5337" s="115">
        <f t="shared" si="270"/>
        <v>2025</v>
      </c>
      <c r="R5337" s="115"/>
      <c r="S5337" s="115" t="str">
        <f t="shared" si="268"/>
        <v>GNK</v>
      </c>
      <c r="T5337" s="115" t="str">
        <f>IFERROR(VLOOKUP(S5337,[1]LOKASI!$B$4:$D$19,2,0),"-")</f>
        <v>DISTRIK I</v>
      </c>
      <c r="U5337" s="216"/>
      <c r="V5337" s="216"/>
      <c r="W5337" s="215"/>
    </row>
    <row r="5338" spans="2:23" ht="46.5" hidden="1" x14ac:dyDescent="0.35">
      <c r="B5338" s="115">
        <f t="shared" si="271"/>
        <v>537</v>
      </c>
      <c r="C5338" s="115" t="s">
        <v>7984</v>
      </c>
      <c r="D5338" s="232" t="s">
        <v>8641</v>
      </c>
      <c r="E5338" s="227"/>
      <c r="F5338" s="228"/>
      <c r="G5338" s="119">
        <v>1</v>
      </c>
      <c r="H5338" s="119">
        <v>1</v>
      </c>
      <c r="I5338" s="119"/>
      <c r="J5338" s="119"/>
      <c r="K5338" s="233">
        <v>45961</v>
      </c>
      <c r="L5338" s="233">
        <v>45961</v>
      </c>
      <c r="M5338" s="233">
        <v>45961</v>
      </c>
      <c r="N5338" s="115"/>
      <c r="O5338" s="115" t="s">
        <v>1661</v>
      </c>
      <c r="P5338" s="115">
        <f t="shared" si="269"/>
        <v>10</v>
      </c>
      <c r="Q5338" s="115">
        <f t="shared" si="270"/>
        <v>2025</v>
      </c>
      <c r="R5338" s="115"/>
      <c r="S5338" s="115" t="str">
        <f t="shared" si="268"/>
        <v>TMT</v>
      </c>
      <c r="T5338" s="115" t="str">
        <f>IFERROR(VLOOKUP(S5338,[1]LOKASI!$B$4:$D$19,2,0),"-")</f>
        <v>DISTRIK II</v>
      </c>
      <c r="U5338" s="216"/>
      <c r="V5338" s="216"/>
      <c r="W5338" s="215"/>
    </row>
    <row r="5339" spans="2:23" ht="31" hidden="1" x14ac:dyDescent="0.35">
      <c r="B5339" s="115">
        <f t="shared" si="271"/>
        <v>538</v>
      </c>
      <c r="C5339" s="115" t="s">
        <v>7984</v>
      </c>
      <c r="D5339" s="234" t="s">
        <v>8642</v>
      </c>
      <c r="E5339" s="227"/>
      <c r="F5339" s="228"/>
      <c r="G5339" s="119">
        <v>1</v>
      </c>
      <c r="H5339" s="119"/>
      <c r="I5339" s="119"/>
      <c r="J5339" s="119">
        <v>24</v>
      </c>
      <c r="K5339" s="233">
        <v>45962</v>
      </c>
      <c r="L5339" s="233">
        <v>45962</v>
      </c>
      <c r="M5339" s="233">
        <v>45962</v>
      </c>
      <c r="N5339" s="115"/>
      <c r="O5339" s="115" t="s">
        <v>1661</v>
      </c>
      <c r="P5339" s="115">
        <f t="shared" si="269"/>
        <v>11</v>
      </c>
      <c r="Q5339" s="115">
        <f t="shared" si="270"/>
        <v>2025</v>
      </c>
      <c r="R5339" s="115"/>
      <c r="S5339" s="115" t="str">
        <f t="shared" si="268"/>
        <v>TMT</v>
      </c>
      <c r="T5339" s="115" t="str">
        <f>IFERROR(VLOOKUP(S5339,[1]LOKASI!$B$4:$D$19,2,0),"-")</f>
        <v>DISTRIK II</v>
      </c>
      <c r="U5339" s="216"/>
      <c r="V5339" s="216"/>
      <c r="W5339" s="215"/>
    </row>
    <row r="5340" spans="2:23" ht="31" hidden="1" x14ac:dyDescent="0.35">
      <c r="B5340" s="115">
        <f t="shared" si="271"/>
        <v>539</v>
      </c>
      <c r="C5340" s="115" t="s">
        <v>7984</v>
      </c>
      <c r="D5340" s="234" t="s">
        <v>8643</v>
      </c>
      <c r="E5340" s="227"/>
      <c r="F5340" s="228"/>
      <c r="G5340" s="119">
        <v>1</v>
      </c>
      <c r="H5340" s="119"/>
      <c r="I5340" s="119">
        <v>1</v>
      </c>
      <c r="J5340" s="119"/>
      <c r="K5340" s="233">
        <v>45962</v>
      </c>
      <c r="L5340" s="233">
        <v>45962</v>
      </c>
      <c r="M5340" s="233">
        <v>45962</v>
      </c>
      <c r="N5340" s="115"/>
      <c r="O5340" s="115" t="s">
        <v>1497</v>
      </c>
      <c r="P5340" s="115">
        <f t="shared" si="269"/>
        <v>11</v>
      </c>
      <c r="Q5340" s="115">
        <f t="shared" si="270"/>
        <v>2025</v>
      </c>
      <c r="R5340" s="115"/>
      <c r="S5340" s="115" t="str">
        <f t="shared" si="268"/>
        <v>PDW</v>
      </c>
      <c r="T5340" s="115" t="str">
        <f>IFERROR(VLOOKUP(S5340,[1]LOKASI!$B$4:$D$19,2,0),"-")</f>
        <v>-</v>
      </c>
      <c r="U5340" s="216"/>
      <c r="V5340" s="216"/>
      <c r="W5340" s="215"/>
    </row>
    <row r="5341" spans="2:23" ht="31" hidden="1" x14ac:dyDescent="0.35">
      <c r="B5341" s="115">
        <f t="shared" si="271"/>
        <v>540</v>
      </c>
      <c r="C5341" s="115" t="s">
        <v>7984</v>
      </c>
      <c r="D5341" s="234" t="s">
        <v>8644</v>
      </c>
      <c r="E5341" s="227"/>
      <c r="F5341" s="228"/>
      <c r="G5341" s="119">
        <v>1</v>
      </c>
      <c r="H5341" s="119">
        <v>1</v>
      </c>
      <c r="I5341" s="119"/>
      <c r="J5341" s="119"/>
      <c r="K5341" s="233">
        <v>45962</v>
      </c>
      <c r="L5341" s="233">
        <v>45962</v>
      </c>
      <c r="M5341" s="233">
        <v>45962</v>
      </c>
      <c r="N5341" s="115"/>
      <c r="O5341" s="115" t="s">
        <v>3866</v>
      </c>
      <c r="P5341" s="115">
        <f t="shared" si="269"/>
        <v>11</v>
      </c>
      <c r="Q5341" s="115">
        <f t="shared" si="270"/>
        <v>2025</v>
      </c>
      <c r="R5341" s="115"/>
      <c r="S5341" s="115" t="str">
        <f t="shared" si="268"/>
        <v>PDS</v>
      </c>
      <c r="T5341" s="115" t="str">
        <f>IFERROR(VLOOKUP(S5341,[1]LOKASI!$B$4:$D$19,2,0),"-")</f>
        <v>-</v>
      </c>
      <c r="U5341" s="216"/>
      <c r="V5341" s="216"/>
      <c r="W5341" s="215"/>
    </row>
    <row r="5342" spans="2:23" ht="15.5" hidden="1" x14ac:dyDescent="0.35">
      <c r="B5342" s="115">
        <f t="shared" si="271"/>
        <v>541</v>
      </c>
      <c r="C5342" s="115" t="s">
        <v>2301</v>
      </c>
      <c r="D5342" s="234" t="s">
        <v>8645</v>
      </c>
      <c r="E5342" s="227"/>
      <c r="F5342" s="228"/>
      <c r="G5342" s="119">
        <v>1</v>
      </c>
      <c r="H5342" s="119">
        <v>1</v>
      </c>
      <c r="I5342" s="119"/>
      <c r="J5342" s="119"/>
      <c r="K5342" s="233">
        <v>45963</v>
      </c>
      <c r="L5342" s="233">
        <v>45963</v>
      </c>
      <c r="M5342" s="233">
        <v>45963</v>
      </c>
      <c r="N5342" s="115"/>
      <c r="O5342" s="115"/>
      <c r="P5342" s="115">
        <f t="shared" si="269"/>
        <v>11</v>
      </c>
      <c r="Q5342" s="115">
        <f t="shared" si="270"/>
        <v>2025</v>
      </c>
      <c r="R5342" s="115"/>
      <c r="S5342" s="115" t="str">
        <f t="shared" si="268"/>
        <v/>
      </c>
      <c r="T5342" s="115" t="str">
        <f>IFERROR(VLOOKUP(S5342,[1]LOKASI!$B$4:$D$19,2,0),"-")</f>
        <v>-</v>
      </c>
      <c r="U5342" s="216"/>
      <c r="V5342" s="216"/>
      <c r="W5342" s="215"/>
    </row>
    <row r="5343" spans="2:23" ht="31" hidden="1" x14ac:dyDescent="0.35">
      <c r="B5343" s="115">
        <f t="shared" si="271"/>
        <v>542</v>
      </c>
      <c r="C5343" s="115" t="s">
        <v>7984</v>
      </c>
      <c r="D5343" s="234" t="s">
        <v>8646</v>
      </c>
      <c r="E5343" s="227"/>
      <c r="F5343" s="228"/>
      <c r="G5343" s="119">
        <v>1</v>
      </c>
      <c r="H5343" s="119"/>
      <c r="I5343" s="119"/>
      <c r="J5343" s="119">
        <v>12</v>
      </c>
      <c r="K5343" s="233">
        <v>45964</v>
      </c>
      <c r="L5343" s="233">
        <v>45964</v>
      </c>
      <c r="M5343" s="233">
        <v>45964</v>
      </c>
      <c r="N5343" s="115"/>
      <c r="O5343" s="115" t="s">
        <v>1355</v>
      </c>
      <c r="P5343" s="115">
        <f t="shared" si="269"/>
        <v>11</v>
      </c>
      <c r="Q5343" s="115">
        <f t="shared" si="270"/>
        <v>2025</v>
      </c>
      <c r="R5343" s="115"/>
      <c r="S5343" s="115" t="str">
        <f t="shared" si="268"/>
        <v>BRG</v>
      </c>
      <c r="T5343" s="115" t="str">
        <f>IFERROR(VLOOKUP(S5343,[1]LOKASI!$B$4:$D$19,2,0),"-")</f>
        <v>DISTRIK III</v>
      </c>
      <c r="U5343" s="216"/>
      <c r="V5343" s="216"/>
      <c r="W5343" s="215"/>
    </row>
    <row r="5344" spans="2:23" ht="31" hidden="1" x14ac:dyDescent="0.35">
      <c r="B5344" s="115">
        <f t="shared" si="271"/>
        <v>543</v>
      </c>
      <c r="C5344" s="115" t="s">
        <v>7984</v>
      </c>
      <c r="D5344" s="234" t="s">
        <v>8647</v>
      </c>
      <c r="E5344" s="227"/>
      <c r="F5344" s="228"/>
      <c r="G5344" s="119">
        <v>1</v>
      </c>
      <c r="H5344" s="119"/>
      <c r="I5344" s="119"/>
      <c r="J5344" s="119">
        <v>24</v>
      </c>
      <c r="K5344" s="233">
        <v>45965</v>
      </c>
      <c r="L5344" s="233">
        <v>45965</v>
      </c>
      <c r="M5344" s="233">
        <v>45965</v>
      </c>
      <c r="N5344" s="115"/>
      <c r="O5344" s="115" t="s">
        <v>1799</v>
      </c>
      <c r="P5344" s="115">
        <f t="shared" si="269"/>
        <v>11</v>
      </c>
      <c r="Q5344" s="115">
        <f t="shared" si="270"/>
        <v>2025</v>
      </c>
      <c r="R5344" s="115"/>
      <c r="S5344" s="115" t="str">
        <f t="shared" si="268"/>
        <v>OGN</v>
      </c>
      <c r="T5344" s="115" t="str">
        <f>IFERROR(VLOOKUP(S5344,[1]LOKASI!$B$4:$D$19,2,0),"-")</f>
        <v>DISTRIK II</v>
      </c>
      <c r="U5344" s="216"/>
      <c r="V5344" s="216"/>
      <c r="W5344" s="215"/>
    </row>
    <row r="5345" spans="2:23" ht="31" hidden="1" x14ac:dyDescent="0.35">
      <c r="B5345" s="115">
        <f t="shared" si="271"/>
        <v>544</v>
      </c>
      <c r="C5345" s="115" t="s">
        <v>2301</v>
      </c>
      <c r="D5345" s="234" t="s">
        <v>8648</v>
      </c>
      <c r="E5345" s="227"/>
      <c r="F5345" s="228"/>
      <c r="G5345" s="119">
        <v>1</v>
      </c>
      <c r="H5345" s="119"/>
      <c r="I5345" s="119">
        <v>1</v>
      </c>
      <c r="J5345" s="119"/>
      <c r="K5345" s="233">
        <v>45966</v>
      </c>
      <c r="L5345" s="233">
        <v>45966</v>
      </c>
      <c r="M5345" s="233">
        <v>45966</v>
      </c>
      <c r="N5345" s="115"/>
      <c r="O5345" s="115" t="s">
        <v>1395</v>
      </c>
      <c r="P5345" s="115">
        <f t="shared" si="269"/>
        <v>11</v>
      </c>
      <c r="Q5345" s="115">
        <f t="shared" si="270"/>
        <v>2025</v>
      </c>
      <c r="R5345" s="115"/>
      <c r="S5345" s="115" t="str">
        <f t="shared" si="268"/>
        <v>SP I GNK</v>
      </c>
      <c r="T5345" s="115" t="str">
        <f>IFERROR(VLOOKUP(S5345,[1]LOKASI!$B$4:$D$19,2,0),"-")</f>
        <v>-</v>
      </c>
      <c r="U5345" s="216"/>
      <c r="V5345" s="216"/>
      <c r="W5345" s="215"/>
    </row>
    <row r="5346" spans="2:23" ht="31" hidden="1" x14ac:dyDescent="0.35">
      <c r="B5346" s="115">
        <f t="shared" si="271"/>
        <v>545</v>
      </c>
      <c r="C5346" s="115" t="s">
        <v>7984</v>
      </c>
      <c r="D5346" s="234" t="s">
        <v>8649</v>
      </c>
      <c r="E5346" s="227"/>
      <c r="F5346" s="228"/>
      <c r="G5346" s="119">
        <v>1</v>
      </c>
      <c r="H5346" s="119"/>
      <c r="I5346" s="119"/>
      <c r="J5346" s="119">
        <v>24</v>
      </c>
      <c r="K5346" s="233">
        <v>45966</v>
      </c>
      <c r="L5346" s="233">
        <v>45966</v>
      </c>
      <c r="M5346" s="233">
        <v>45966</v>
      </c>
      <c r="N5346" s="115"/>
      <c r="O5346" s="115" t="s">
        <v>1681</v>
      </c>
      <c r="P5346" s="115">
        <f t="shared" si="269"/>
        <v>11</v>
      </c>
      <c r="Q5346" s="115">
        <f t="shared" si="270"/>
        <v>2025</v>
      </c>
      <c r="R5346" s="115"/>
      <c r="S5346" s="115" t="str">
        <f t="shared" si="268"/>
        <v>TTB</v>
      </c>
      <c r="T5346" s="115" t="str">
        <f>IFERROR(VLOOKUP(S5346,[1]LOKASI!$B$4:$D$19,2,0),"-")</f>
        <v>DISTRIK II</v>
      </c>
      <c r="U5346" s="216"/>
      <c r="V5346" s="216"/>
      <c r="W5346" s="215"/>
    </row>
    <row r="5347" spans="2:23" ht="31" hidden="1" x14ac:dyDescent="0.35">
      <c r="B5347" s="115">
        <f t="shared" si="271"/>
        <v>546</v>
      </c>
      <c r="C5347" s="115" t="s">
        <v>7984</v>
      </c>
      <c r="D5347" s="234" t="s">
        <v>8650</v>
      </c>
      <c r="E5347" s="227"/>
      <c r="F5347" s="228"/>
      <c r="G5347" s="119">
        <v>1</v>
      </c>
      <c r="H5347" s="119">
        <v>1</v>
      </c>
      <c r="I5347" s="119"/>
      <c r="J5347" s="119"/>
      <c r="K5347" s="233">
        <v>45966</v>
      </c>
      <c r="L5347" s="233">
        <v>45966</v>
      </c>
      <c r="M5347" s="233">
        <v>45966</v>
      </c>
      <c r="N5347" s="115"/>
      <c r="O5347" s="115" t="s">
        <v>1497</v>
      </c>
      <c r="P5347" s="115">
        <f t="shared" si="269"/>
        <v>11</v>
      </c>
      <c r="Q5347" s="115">
        <f t="shared" si="270"/>
        <v>2025</v>
      </c>
      <c r="R5347" s="115"/>
      <c r="S5347" s="115" t="str">
        <f t="shared" si="268"/>
        <v>PDW</v>
      </c>
      <c r="T5347" s="115" t="str">
        <f>IFERROR(VLOOKUP(S5347,[1]LOKASI!$B$4:$D$19,2,0),"-")</f>
        <v>-</v>
      </c>
      <c r="U5347" s="216"/>
      <c r="V5347" s="216"/>
      <c r="W5347" s="215"/>
    </row>
    <row r="5348" spans="2:23" ht="31" hidden="1" x14ac:dyDescent="0.35">
      <c r="B5348" s="115">
        <f t="shared" si="271"/>
        <v>547</v>
      </c>
      <c r="C5348" s="115" t="s">
        <v>7984</v>
      </c>
      <c r="D5348" s="234" t="s">
        <v>8651</v>
      </c>
      <c r="E5348" s="227"/>
      <c r="F5348" s="228"/>
      <c r="G5348" s="119">
        <v>1</v>
      </c>
      <c r="H5348" s="119">
        <v>1</v>
      </c>
      <c r="I5348" s="119"/>
      <c r="J5348" s="119"/>
      <c r="K5348" s="233">
        <v>45967</v>
      </c>
      <c r="L5348" s="233">
        <v>45967</v>
      </c>
      <c r="M5348" s="233">
        <v>45967</v>
      </c>
      <c r="N5348" s="115"/>
      <c r="O5348" s="115" t="s">
        <v>1424</v>
      </c>
      <c r="P5348" s="115">
        <f t="shared" si="269"/>
        <v>11</v>
      </c>
      <c r="Q5348" s="115">
        <f t="shared" si="270"/>
        <v>2025</v>
      </c>
      <c r="R5348" s="115"/>
      <c r="S5348" s="115" t="str">
        <f t="shared" si="268"/>
        <v>GNK</v>
      </c>
      <c r="T5348" s="115" t="str">
        <f>IFERROR(VLOOKUP(S5348,[1]LOKASI!$B$4:$D$19,2,0),"-")</f>
        <v>DISTRIK I</v>
      </c>
      <c r="U5348" s="216"/>
      <c r="V5348" s="216"/>
      <c r="W5348" s="215"/>
    </row>
    <row r="5349" spans="2:23" ht="31" hidden="1" x14ac:dyDescent="0.35">
      <c r="B5349" s="115">
        <f t="shared" si="271"/>
        <v>548</v>
      </c>
      <c r="C5349" s="115" t="s">
        <v>7984</v>
      </c>
      <c r="D5349" s="234" t="s">
        <v>8652</v>
      </c>
      <c r="E5349" s="227"/>
      <c r="F5349" s="228"/>
      <c r="G5349" s="119">
        <v>1</v>
      </c>
      <c r="H5349" s="119"/>
      <c r="I5349" s="119">
        <v>1</v>
      </c>
      <c r="J5349" s="119"/>
      <c r="K5349" s="233">
        <v>45968</v>
      </c>
      <c r="L5349" s="233">
        <v>45968</v>
      </c>
      <c r="M5349" s="233">
        <v>45968</v>
      </c>
      <c r="N5349" s="115"/>
      <c r="O5349" s="115" t="s">
        <v>1681</v>
      </c>
      <c r="P5349" s="115">
        <f t="shared" si="269"/>
        <v>11</v>
      </c>
      <c r="Q5349" s="115">
        <f t="shared" si="270"/>
        <v>2025</v>
      </c>
      <c r="R5349" s="115"/>
      <c r="S5349" s="115" t="str">
        <f t="shared" si="268"/>
        <v>TTB</v>
      </c>
      <c r="T5349" s="115" t="str">
        <f>IFERROR(VLOOKUP(S5349,[1]LOKASI!$B$4:$D$19,2,0),"-")</f>
        <v>DISTRIK II</v>
      </c>
      <c r="U5349" s="216"/>
      <c r="V5349" s="216"/>
      <c r="W5349" s="215"/>
    </row>
    <row r="5350" spans="2:23" ht="31" hidden="1" x14ac:dyDescent="0.35">
      <c r="B5350" s="115">
        <f t="shared" si="271"/>
        <v>549</v>
      </c>
      <c r="C5350" s="115" t="s">
        <v>7984</v>
      </c>
      <c r="D5350" s="234" t="s">
        <v>8653</v>
      </c>
      <c r="E5350" s="227"/>
      <c r="F5350" s="228"/>
      <c r="G5350" s="119">
        <v>1</v>
      </c>
      <c r="H5350" s="119"/>
      <c r="I5350" s="119"/>
      <c r="J5350" s="119">
        <v>12</v>
      </c>
      <c r="K5350" s="233">
        <v>45968</v>
      </c>
      <c r="L5350" s="233">
        <v>45968</v>
      </c>
      <c r="M5350" s="233">
        <v>45968</v>
      </c>
      <c r="N5350" s="115"/>
      <c r="O5350" s="115" t="s">
        <v>1459</v>
      </c>
      <c r="P5350" s="115">
        <f t="shared" si="269"/>
        <v>11</v>
      </c>
      <c r="Q5350" s="115">
        <f t="shared" si="270"/>
        <v>2025</v>
      </c>
      <c r="R5350" s="115"/>
      <c r="S5350" s="115" t="str">
        <f t="shared" si="268"/>
        <v>KRD</v>
      </c>
      <c r="T5350" s="115" t="str">
        <f>IFERROR(VLOOKUP(S5350,[1]LOKASI!$B$4:$D$19,2,0),"-")</f>
        <v>-</v>
      </c>
      <c r="U5350" s="216"/>
      <c r="V5350" s="216"/>
      <c r="W5350" s="215"/>
    </row>
    <row r="5351" spans="2:23" ht="31" hidden="1" x14ac:dyDescent="0.35">
      <c r="B5351" s="115">
        <f t="shared" si="271"/>
        <v>550</v>
      </c>
      <c r="C5351" s="115" t="s">
        <v>7984</v>
      </c>
      <c r="D5351" s="234" t="s">
        <v>8654</v>
      </c>
      <c r="E5351" s="227"/>
      <c r="F5351" s="228"/>
      <c r="G5351" s="119">
        <v>4</v>
      </c>
      <c r="H5351" s="119">
        <v>1</v>
      </c>
      <c r="I5351" s="119">
        <v>3</v>
      </c>
      <c r="J5351" s="119"/>
      <c r="K5351" s="233">
        <v>45969</v>
      </c>
      <c r="L5351" s="233">
        <v>45969</v>
      </c>
      <c r="M5351" s="233">
        <v>45969</v>
      </c>
      <c r="N5351" s="115"/>
      <c r="O5351" s="115" t="s">
        <v>1497</v>
      </c>
      <c r="P5351" s="115">
        <f t="shared" si="269"/>
        <v>11</v>
      </c>
      <c r="Q5351" s="115">
        <f t="shared" si="270"/>
        <v>2025</v>
      </c>
      <c r="R5351" s="115"/>
      <c r="S5351" s="115" t="str">
        <f t="shared" si="268"/>
        <v>PDW</v>
      </c>
      <c r="T5351" s="115" t="str">
        <f>IFERROR(VLOOKUP(S5351,[1]LOKASI!$B$4:$D$19,2,0),"-")</f>
        <v>-</v>
      </c>
      <c r="U5351" s="216"/>
      <c r="V5351" s="216"/>
      <c r="W5351" s="215"/>
    </row>
    <row r="5352" spans="2:23" ht="31" hidden="1" x14ac:dyDescent="0.35">
      <c r="B5352" s="115">
        <f t="shared" si="271"/>
        <v>551</v>
      </c>
      <c r="C5352" s="115" t="s">
        <v>7984</v>
      </c>
      <c r="D5352" s="234" t="s">
        <v>8655</v>
      </c>
      <c r="E5352" s="227"/>
      <c r="F5352" s="228"/>
      <c r="G5352" s="119">
        <v>1</v>
      </c>
      <c r="H5352" s="119"/>
      <c r="I5352" s="119"/>
      <c r="J5352" s="119">
        <v>16</v>
      </c>
      <c r="K5352" s="233">
        <v>45970</v>
      </c>
      <c r="L5352" s="233">
        <v>45970</v>
      </c>
      <c r="M5352" s="233">
        <v>45970</v>
      </c>
      <c r="N5352" s="115"/>
      <c r="O5352" s="115" t="s">
        <v>8656</v>
      </c>
      <c r="P5352" s="115">
        <f t="shared" si="269"/>
        <v>11</v>
      </c>
      <c r="Q5352" s="115">
        <f t="shared" si="270"/>
        <v>2025</v>
      </c>
      <c r="R5352" s="115"/>
      <c r="S5352" s="115" t="str">
        <f t="shared" si="268"/>
        <v>TLJ</v>
      </c>
      <c r="T5352" s="115" t="str">
        <f>IFERROR(VLOOKUP(S5352,[1]LOKASI!$B$4:$D$19,2,0),"-")</f>
        <v>DISTRIK I</v>
      </c>
      <c r="U5352" s="216"/>
      <c r="V5352" s="216"/>
      <c r="W5352" s="215"/>
    </row>
    <row r="5353" spans="2:23" ht="31" hidden="1" x14ac:dyDescent="0.35">
      <c r="B5353" s="115">
        <f t="shared" si="271"/>
        <v>552</v>
      </c>
      <c r="C5353" s="115" t="s">
        <v>7984</v>
      </c>
      <c r="D5353" s="234" t="s">
        <v>8657</v>
      </c>
      <c r="E5353" s="227"/>
      <c r="F5353" s="228"/>
      <c r="G5353" s="119">
        <v>1</v>
      </c>
      <c r="H5353" s="119"/>
      <c r="I5353" s="119"/>
      <c r="J5353" s="119">
        <v>12</v>
      </c>
      <c r="K5353" s="233">
        <v>45970</v>
      </c>
      <c r="L5353" s="233">
        <v>45970</v>
      </c>
      <c r="M5353" s="233">
        <v>45970</v>
      </c>
      <c r="N5353" s="115"/>
      <c r="O5353" s="115" t="s">
        <v>1459</v>
      </c>
      <c r="P5353" s="115">
        <f t="shared" si="269"/>
        <v>11</v>
      </c>
      <c r="Q5353" s="115">
        <f t="shared" si="270"/>
        <v>2025</v>
      </c>
      <c r="R5353" s="115"/>
      <c r="S5353" s="115" t="str">
        <f t="shared" si="268"/>
        <v>KRD</v>
      </c>
      <c r="T5353" s="115" t="str">
        <f>IFERROR(VLOOKUP(S5353,[1]LOKASI!$B$4:$D$19,2,0),"-")</f>
        <v>-</v>
      </c>
      <c r="U5353" s="216"/>
      <c r="V5353" s="216"/>
      <c r="W5353" s="215"/>
    </row>
    <row r="5354" spans="2:23" ht="31" hidden="1" x14ac:dyDescent="0.35">
      <c r="B5354" s="115">
        <f t="shared" si="271"/>
        <v>553</v>
      </c>
      <c r="C5354" s="115" t="s">
        <v>7984</v>
      </c>
      <c r="D5354" s="234" t="s">
        <v>8658</v>
      </c>
      <c r="E5354" s="227"/>
      <c r="F5354" s="228"/>
      <c r="G5354" s="119">
        <v>1</v>
      </c>
      <c r="H5354" s="119"/>
      <c r="I5354" s="119">
        <v>1</v>
      </c>
      <c r="J5354" s="119"/>
      <c r="K5354" s="233">
        <v>45971</v>
      </c>
      <c r="L5354" s="233">
        <v>45971</v>
      </c>
      <c r="M5354" s="233">
        <v>45971</v>
      </c>
      <c r="N5354" s="115"/>
      <c r="O5354" s="115" t="s">
        <v>1459</v>
      </c>
      <c r="P5354" s="115">
        <f t="shared" si="269"/>
        <v>11</v>
      </c>
      <c r="Q5354" s="115">
        <f t="shared" si="270"/>
        <v>2025</v>
      </c>
      <c r="R5354" s="115"/>
      <c r="S5354" s="115" t="str">
        <f t="shared" si="268"/>
        <v>KRD</v>
      </c>
      <c r="T5354" s="115" t="str">
        <f>IFERROR(VLOOKUP(S5354,[1]LOKASI!$B$4:$D$19,2,0),"-")</f>
        <v>-</v>
      </c>
      <c r="U5354" s="216"/>
      <c r="V5354" s="216"/>
      <c r="W5354" s="215"/>
    </row>
    <row r="5355" spans="2:23" ht="31" hidden="1" x14ac:dyDescent="0.35">
      <c r="B5355" s="115">
        <f t="shared" si="271"/>
        <v>554</v>
      </c>
      <c r="C5355" s="115" t="s">
        <v>7984</v>
      </c>
      <c r="D5355" s="234" t="s">
        <v>8659</v>
      </c>
      <c r="E5355" s="227"/>
      <c r="F5355" s="228"/>
      <c r="G5355" s="119">
        <v>1</v>
      </c>
      <c r="H5355" s="119"/>
      <c r="I5355" s="119"/>
      <c r="J5355" s="119">
        <v>12</v>
      </c>
      <c r="K5355" s="233">
        <v>45972</v>
      </c>
      <c r="L5355" s="233">
        <v>45972</v>
      </c>
      <c r="M5355" s="233">
        <v>45972</v>
      </c>
      <c r="N5355" s="115"/>
      <c r="O5355" s="115" t="s">
        <v>1355</v>
      </c>
      <c r="P5355" s="115">
        <f t="shared" si="269"/>
        <v>11</v>
      </c>
      <c r="Q5355" s="115">
        <f t="shared" si="270"/>
        <v>2025</v>
      </c>
      <c r="R5355" s="115"/>
      <c r="S5355" s="115" t="str">
        <f t="shared" si="268"/>
        <v>BRG</v>
      </c>
      <c r="T5355" s="115" t="str">
        <f>IFERROR(VLOOKUP(S5355,[1]LOKASI!$B$4:$D$19,2,0),"-")</f>
        <v>DISTRIK III</v>
      </c>
      <c r="U5355" s="216"/>
      <c r="V5355" s="216"/>
      <c r="W5355" s="215"/>
    </row>
    <row r="5356" spans="2:23" ht="31" hidden="1" x14ac:dyDescent="0.35">
      <c r="B5356" s="115">
        <f t="shared" si="271"/>
        <v>555</v>
      </c>
      <c r="C5356" s="115" t="s">
        <v>7984</v>
      </c>
      <c r="D5356" s="234" t="s">
        <v>8659</v>
      </c>
      <c r="E5356" s="227"/>
      <c r="F5356" s="228"/>
      <c r="G5356" s="119">
        <v>1</v>
      </c>
      <c r="H5356" s="119"/>
      <c r="I5356" s="119"/>
      <c r="J5356" s="119">
        <v>12</v>
      </c>
      <c r="K5356" s="233">
        <v>45973</v>
      </c>
      <c r="L5356" s="233">
        <v>45973</v>
      </c>
      <c r="M5356" s="233">
        <v>45973</v>
      </c>
      <c r="N5356" s="115"/>
      <c r="O5356" s="115" t="s">
        <v>1355</v>
      </c>
      <c r="P5356" s="115">
        <f t="shared" si="269"/>
        <v>11</v>
      </c>
      <c r="Q5356" s="115">
        <f t="shared" si="270"/>
        <v>2025</v>
      </c>
      <c r="R5356" s="115"/>
      <c r="S5356" s="115" t="str">
        <f t="shared" si="268"/>
        <v>BRG</v>
      </c>
      <c r="T5356" s="115" t="str">
        <f>IFERROR(VLOOKUP(S5356,[1]LOKASI!$B$4:$D$19,2,0),"-")</f>
        <v>DISTRIK III</v>
      </c>
      <c r="U5356" s="216"/>
      <c r="V5356" s="216"/>
      <c r="W5356" s="215"/>
    </row>
    <row r="5357" spans="2:23" ht="31" hidden="1" x14ac:dyDescent="0.35">
      <c r="B5357" s="115">
        <f t="shared" si="271"/>
        <v>556</v>
      </c>
      <c r="C5357" s="115" t="s">
        <v>7984</v>
      </c>
      <c r="D5357" s="234" t="s">
        <v>8660</v>
      </c>
      <c r="E5357" s="227"/>
      <c r="F5357" s="228"/>
      <c r="G5357" s="119">
        <v>3</v>
      </c>
      <c r="H5357" s="119">
        <v>2</v>
      </c>
      <c r="I5357" s="119">
        <v>1</v>
      </c>
      <c r="J5357" s="119"/>
      <c r="K5357" s="233">
        <v>45973</v>
      </c>
      <c r="L5357" s="233">
        <v>45973</v>
      </c>
      <c r="M5357" s="233">
        <v>45973</v>
      </c>
      <c r="N5357" s="115"/>
      <c r="O5357" s="115" t="s">
        <v>1497</v>
      </c>
      <c r="P5357" s="115">
        <f t="shared" si="269"/>
        <v>11</v>
      </c>
      <c r="Q5357" s="115">
        <f t="shared" si="270"/>
        <v>2025</v>
      </c>
      <c r="R5357" s="115"/>
      <c r="S5357" s="115" t="str">
        <f t="shared" si="268"/>
        <v>PDW</v>
      </c>
      <c r="T5357" s="115" t="str">
        <f>IFERROR(VLOOKUP(S5357,[1]LOKASI!$B$4:$D$19,2,0),"-")</f>
        <v>-</v>
      </c>
      <c r="U5357" s="216"/>
      <c r="V5357" s="216"/>
      <c r="W5357" s="215"/>
    </row>
    <row r="5358" spans="2:23" ht="31" hidden="1" x14ac:dyDescent="0.35">
      <c r="B5358" s="115">
        <f t="shared" si="271"/>
        <v>557</v>
      </c>
      <c r="C5358" s="115" t="s">
        <v>7984</v>
      </c>
      <c r="D5358" s="234" t="s">
        <v>8661</v>
      </c>
      <c r="E5358" s="227"/>
      <c r="F5358" s="228"/>
      <c r="G5358" s="119">
        <v>1</v>
      </c>
      <c r="H5358" s="119"/>
      <c r="I5358" s="119"/>
      <c r="J5358" s="119">
        <v>48</v>
      </c>
      <c r="K5358" s="233">
        <v>45974</v>
      </c>
      <c r="L5358" s="233">
        <v>45974</v>
      </c>
      <c r="M5358" s="233">
        <v>45976</v>
      </c>
      <c r="N5358" s="115"/>
      <c r="O5358" s="115" t="s">
        <v>1559</v>
      </c>
      <c r="P5358" s="115">
        <f t="shared" si="269"/>
        <v>11</v>
      </c>
      <c r="Q5358" s="115">
        <f t="shared" si="270"/>
        <v>2025</v>
      </c>
      <c r="R5358" s="115"/>
      <c r="S5358" s="115" t="str">
        <f t="shared" si="268"/>
        <v>TLJ</v>
      </c>
      <c r="T5358" s="115" t="str">
        <f>IFERROR(VLOOKUP(S5358,[1]LOKASI!$B$4:$D$19,2,0),"-")</f>
        <v>DISTRIK I</v>
      </c>
      <c r="U5358" s="216"/>
      <c r="V5358" s="216"/>
      <c r="W5358" s="215"/>
    </row>
    <row r="5359" spans="2:23" ht="31" hidden="1" x14ac:dyDescent="0.35">
      <c r="B5359" s="115">
        <f t="shared" si="271"/>
        <v>558</v>
      </c>
      <c r="C5359" s="115" t="s">
        <v>7984</v>
      </c>
      <c r="D5359" s="234" t="s">
        <v>8662</v>
      </c>
      <c r="E5359" s="227"/>
      <c r="F5359" s="228"/>
      <c r="G5359" s="119">
        <v>1</v>
      </c>
      <c r="H5359" s="119"/>
      <c r="I5359" s="119"/>
      <c r="J5359" s="119">
        <v>24</v>
      </c>
      <c r="K5359" s="233">
        <v>45975</v>
      </c>
      <c r="L5359" s="233">
        <v>45975</v>
      </c>
      <c r="M5359" s="233">
        <v>45975</v>
      </c>
      <c r="N5359" s="115"/>
      <c r="O5359" s="115" t="s">
        <v>1373</v>
      </c>
      <c r="P5359" s="115">
        <f t="shared" si="269"/>
        <v>11</v>
      </c>
      <c r="Q5359" s="115">
        <f t="shared" si="270"/>
        <v>2025</v>
      </c>
      <c r="R5359" s="115"/>
      <c r="S5359" s="115" t="str">
        <f t="shared" si="268"/>
        <v>BRG</v>
      </c>
      <c r="T5359" s="115" t="str">
        <f>IFERROR(VLOOKUP(S5359,[1]LOKASI!$B$4:$D$19,2,0),"-")</f>
        <v>DISTRIK III</v>
      </c>
      <c r="U5359" s="216"/>
      <c r="V5359" s="216"/>
      <c r="W5359" s="215"/>
    </row>
    <row r="5360" spans="2:23" ht="31" hidden="1" x14ac:dyDescent="0.35">
      <c r="B5360" s="115">
        <f t="shared" si="271"/>
        <v>559</v>
      </c>
      <c r="C5360" s="115" t="s">
        <v>7984</v>
      </c>
      <c r="D5360" s="234" t="s">
        <v>8663</v>
      </c>
      <c r="E5360" s="227"/>
      <c r="F5360" s="228"/>
      <c r="G5360" s="119">
        <v>1</v>
      </c>
      <c r="H5360" s="119"/>
      <c r="I5360" s="119"/>
      <c r="J5360" s="119">
        <v>36</v>
      </c>
      <c r="K5360" s="233">
        <v>45975</v>
      </c>
      <c r="L5360" s="233">
        <v>45975</v>
      </c>
      <c r="M5360" s="233">
        <v>45976</v>
      </c>
      <c r="N5360" s="115"/>
      <c r="O5360" s="115" t="s">
        <v>1559</v>
      </c>
      <c r="P5360" s="115">
        <f t="shared" si="269"/>
        <v>11</v>
      </c>
      <c r="Q5360" s="115">
        <f t="shared" si="270"/>
        <v>2025</v>
      </c>
      <c r="R5360" s="115"/>
      <c r="S5360" s="115" t="str">
        <f t="shared" si="268"/>
        <v>TLJ</v>
      </c>
      <c r="T5360" s="115" t="str">
        <f>IFERROR(VLOOKUP(S5360,[1]LOKASI!$B$4:$D$19,2,0),"-")</f>
        <v>DISTRIK I</v>
      </c>
      <c r="U5360" s="216"/>
      <c r="V5360" s="216"/>
      <c r="W5360" s="215"/>
    </row>
    <row r="5361" spans="2:23" ht="31" hidden="1" x14ac:dyDescent="0.35">
      <c r="B5361" s="115">
        <f t="shared" si="271"/>
        <v>560</v>
      </c>
      <c r="C5361" s="115" t="s">
        <v>7984</v>
      </c>
      <c r="D5361" s="234" t="s">
        <v>8664</v>
      </c>
      <c r="E5361" s="227"/>
      <c r="F5361" s="228"/>
      <c r="G5361" s="119">
        <v>4</v>
      </c>
      <c r="H5361" s="119"/>
      <c r="I5361" s="119">
        <v>4</v>
      </c>
      <c r="J5361" s="119"/>
      <c r="K5361" s="233">
        <v>45978</v>
      </c>
      <c r="L5361" s="233">
        <v>45978</v>
      </c>
      <c r="M5361" s="233">
        <v>45978</v>
      </c>
      <c r="N5361" s="115"/>
      <c r="O5361" s="115" t="s">
        <v>1474</v>
      </c>
      <c r="P5361" s="115">
        <f t="shared" si="269"/>
        <v>11</v>
      </c>
      <c r="Q5361" s="115">
        <f t="shared" si="270"/>
        <v>2025</v>
      </c>
      <c r="R5361" s="115"/>
      <c r="S5361" s="115" t="str">
        <f t="shared" si="268"/>
        <v>LBK</v>
      </c>
      <c r="T5361" s="115" t="str">
        <f>IFERROR(VLOOKUP(S5361,[1]LOKASI!$B$4:$D$19,2,0),"-")</f>
        <v>DISTRIK I</v>
      </c>
      <c r="U5361" s="216"/>
      <c r="V5361" s="216"/>
      <c r="W5361" s="215"/>
    </row>
    <row r="5362" spans="2:23" ht="31" hidden="1" x14ac:dyDescent="0.35">
      <c r="B5362" s="115">
        <f t="shared" si="271"/>
        <v>561</v>
      </c>
      <c r="C5362" s="115" t="s">
        <v>7984</v>
      </c>
      <c r="D5362" s="234" t="s">
        <v>8665</v>
      </c>
      <c r="E5362" s="227"/>
      <c r="F5362" s="228"/>
      <c r="G5362" s="119">
        <v>1</v>
      </c>
      <c r="H5362" s="119"/>
      <c r="I5362" s="119"/>
      <c r="J5362" s="119">
        <v>24</v>
      </c>
      <c r="K5362" s="233">
        <v>45978</v>
      </c>
      <c r="L5362" s="233">
        <v>45978</v>
      </c>
      <c r="M5362" s="233">
        <v>45978</v>
      </c>
      <c r="N5362" s="115"/>
      <c r="O5362" s="115" t="s">
        <v>1619</v>
      </c>
      <c r="P5362" s="115">
        <f t="shared" si="269"/>
        <v>11</v>
      </c>
      <c r="Q5362" s="115">
        <f t="shared" si="270"/>
        <v>2025</v>
      </c>
      <c r="R5362" s="115"/>
      <c r="S5362" s="115" t="str">
        <f t="shared" ref="S5362:S5425" si="272">IF(C5362="TRUNKLINE",LEFT(O5362,14),IF(C5362="PIPING",LEFT(O5362,13),LEFT(O5362,3)))</f>
        <v>TLJ</v>
      </c>
      <c r="T5362" s="115" t="str">
        <f>IFERROR(VLOOKUP(S5362,[1]LOKASI!$B$4:$D$19,2,0),"-")</f>
        <v>DISTRIK I</v>
      </c>
      <c r="U5362" s="216"/>
      <c r="V5362" s="216"/>
      <c r="W5362" s="215"/>
    </row>
    <row r="5363" spans="2:23" ht="31" hidden="1" x14ac:dyDescent="0.35">
      <c r="B5363" s="115">
        <f t="shared" si="271"/>
        <v>562</v>
      </c>
      <c r="C5363" s="115" t="s">
        <v>7984</v>
      </c>
      <c r="D5363" s="234" t="s">
        <v>8666</v>
      </c>
      <c r="E5363" s="227"/>
      <c r="F5363" s="228"/>
      <c r="G5363" s="119"/>
      <c r="H5363" s="119"/>
      <c r="I5363" s="119"/>
      <c r="J5363" s="119">
        <v>24</v>
      </c>
      <c r="K5363" s="233">
        <v>45978</v>
      </c>
      <c r="L5363" s="233">
        <v>45978</v>
      </c>
      <c r="M5363" s="233">
        <v>45978</v>
      </c>
      <c r="N5363" s="115"/>
      <c r="O5363" s="115" t="s">
        <v>3866</v>
      </c>
      <c r="P5363" s="115">
        <f t="shared" si="269"/>
        <v>11</v>
      </c>
      <c r="Q5363" s="115">
        <f t="shared" si="270"/>
        <v>2025</v>
      </c>
      <c r="R5363" s="115"/>
      <c r="S5363" s="115" t="str">
        <f t="shared" si="272"/>
        <v>PDS</v>
      </c>
      <c r="T5363" s="115" t="str">
        <f>IFERROR(VLOOKUP(S5363,[1]LOKASI!$B$4:$D$19,2,0),"-")</f>
        <v>-</v>
      </c>
      <c r="U5363" s="216"/>
      <c r="V5363" s="216"/>
      <c r="W5363" s="215"/>
    </row>
    <row r="5364" spans="2:23" ht="31" hidden="1" x14ac:dyDescent="0.35">
      <c r="B5364" s="115">
        <f t="shared" si="271"/>
        <v>563</v>
      </c>
      <c r="C5364" s="115" t="s">
        <v>7984</v>
      </c>
      <c r="D5364" s="234" t="s">
        <v>8667</v>
      </c>
      <c r="E5364" s="227"/>
      <c r="F5364" s="228"/>
      <c r="G5364" s="119">
        <v>1</v>
      </c>
      <c r="H5364" s="119"/>
      <c r="I5364" s="119"/>
      <c r="J5364" s="119">
        <v>12</v>
      </c>
      <c r="K5364" s="233">
        <v>45979</v>
      </c>
      <c r="L5364" s="233">
        <v>45979</v>
      </c>
      <c r="M5364" s="233">
        <v>45979</v>
      </c>
      <c r="N5364" s="115"/>
      <c r="O5364" s="115" t="s">
        <v>1332</v>
      </c>
      <c r="P5364" s="115">
        <f t="shared" si="269"/>
        <v>11</v>
      </c>
      <c r="Q5364" s="115">
        <f t="shared" si="270"/>
        <v>2025</v>
      </c>
      <c r="R5364" s="115"/>
      <c r="S5364" s="115" t="str">
        <f t="shared" si="272"/>
        <v xml:space="preserve">SP </v>
      </c>
      <c r="T5364" s="115" t="str">
        <f>IFERROR(VLOOKUP(S5364,[1]LOKASI!$B$4:$D$19,2,0),"-")</f>
        <v>-</v>
      </c>
      <c r="U5364" s="216"/>
      <c r="V5364" s="216"/>
      <c r="W5364" s="215"/>
    </row>
    <row r="5365" spans="2:23" ht="31" hidden="1" x14ac:dyDescent="0.35">
      <c r="B5365" s="115">
        <f t="shared" si="271"/>
        <v>564</v>
      </c>
      <c r="C5365" s="115" t="s">
        <v>7984</v>
      </c>
      <c r="D5365" s="234" t="s">
        <v>8668</v>
      </c>
      <c r="E5365" s="227"/>
      <c r="F5365" s="228"/>
      <c r="G5365" s="119">
        <v>1</v>
      </c>
      <c r="H5365" s="119"/>
      <c r="I5365" s="119">
        <v>1</v>
      </c>
      <c r="J5365" s="119"/>
      <c r="K5365" s="233">
        <v>45979</v>
      </c>
      <c r="L5365" s="233">
        <v>45979</v>
      </c>
      <c r="M5365" s="233">
        <v>45979</v>
      </c>
      <c r="N5365" s="115"/>
      <c r="O5365" s="115" t="s">
        <v>1472</v>
      </c>
      <c r="P5365" s="115">
        <f t="shared" si="269"/>
        <v>11</v>
      </c>
      <c r="Q5365" s="115">
        <f t="shared" si="270"/>
        <v>2025</v>
      </c>
      <c r="R5365" s="115"/>
      <c r="S5365" s="115" t="str">
        <f t="shared" si="272"/>
        <v>LBK</v>
      </c>
      <c r="T5365" s="115" t="str">
        <f>IFERROR(VLOOKUP(S5365,[1]LOKASI!$B$4:$D$19,2,0),"-")</f>
        <v>DISTRIK I</v>
      </c>
      <c r="U5365" s="216"/>
      <c r="V5365" s="216"/>
      <c r="W5365" s="215"/>
    </row>
    <row r="5366" spans="2:23" ht="15.5" hidden="1" x14ac:dyDescent="0.35">
      <c r="B5366" s="115">
        <f t="shared" si="271"/>
        <v>565</v>
      </c>
      <c r="C5366" s="115" t="s">
        <v>7984</v>
      </c>
      <c r="D5366" s="234" t="s">
        <v>8669</v>
      </c>
      <c r="E5366" s="268"/>
      <c r="F5366" s="269"/>
      <c r="G5366" s="119">
        <v>1</v>
      </c>
      <c r="H5366" s="119"/>
      <c r="I5366" s="119">
        <v>1</v>
      </c>
      <c r="J5366" s="119"/>
      <c r="K5366" s="233">
        <v>45979</v>
      </c>
      <c r="L5366" s="233">
        <v>45979</v>
      </c>
      <c r="M5366" s="233">
        <v>45979</v>
      </c>
      <c r="N5366" s="115"/>
      <c r="O5366" s="115" t="s">
        <v>1627</v>
      </c>
      <c r="P5366" s="115">
        <f t="shared" si="269"/>
        <v>11</v>
      </c>
      <c r="Q5366" s="115">
        <f t="shared" si="270"/>
        <v>2025</v>
      </c>
      <c r="R5366" s="115"/>
      <c r="S5366" s="115" t="str">
        <f t="shared" si="272"/>
        <v>TLJ</v>
      </c>
      <c r="T5366" s="115" t="str">
        <f>IFERROR(VLOOKUP(S5366,[1]LOKASI!$B$4:$D$19,2,0),"-")</f>
        <v>DISTRIK I</v>
      </c>
      <c r="U5366" s="216"/>
      <c r="V5366" s="216"/>
      <c r="W5366" s="215"/>
    </row>
    <row r="5367" spans="2:23" ht="31" hidden="1" x14ac:dyDescent="0.35">
      <c r="B5367" s="115">
        <f t="shared" si="271"/>
        <v>566</v>
      </c>
      <c r="C5367" s="115" t="s">
        <v>7984</v>
      </c>
      <c r="D5367" s="234" t="s">
        <v>8670</v>
      </c>
      <c r="E5367" s="115"/>
      <c r="F5367" s="115"/>
      <c r="G5367" s="119">
        <v>1</v>
      </c>
      <c r="H5367" s="119"/>
      <c r="I5367" s="119"/>
      <c r="J5367" s="119">
        <v>12</v>
      </c>
      <c r="K5367" s="233">
        <v>45979</v>
      </c>
      <c r="L5367" s="233">
        <v>45979</v>
      </c>
      <c r="M5367" s="233">
        <v>45979</v>
      </c>
      <c r="N5367" s="115"/>
      <c r="O5367" s="115" t="s">
        <v>1619</v>
      </c>
      <c r="P5367" s="115">
        <f t="shared" si="269"/>
        <v>11</v>
      </c>
      <c r="Q5367" s="115">
        <f t="shared" si="270"/>
        <v>2025</v>
      </c>
      <c r="R5367" s="115"/>
      <c r="S5367" s="115" t="str">
        <f t="shared" si="272"/>
        <v>TLJ</v>
      </c>
      <c r="T5367" s="115" t="str">
        <f>IFERROR(VLOOKUP(S5367,[1]LOKASI!$B$4:$D$19,2,0),"-")</f>
        <v>DISTRIK I</v>
      </c>
      <c r="U5367" s="216"/>
      <c r="V5367" s="216"/>
      <c r="W5367" s="215"/>
    </row>
    <row r="5368" spans="2:23" ht="31" hidden="1" x14ac:dyDescent="0.35">
      <c r="B5368" s="115">
        <f t="shared" si="271"/>
        <v>567</v>
      </c>
      <c r="C5368" s="115" t="s">
        <v>7984</v>
      </c>
      <c r="D5368" s="234" t="s">
        <v>8671</v>
      </c>
      <c r="E5368" s="115"/>
      <c r="F5368" s="115"/>
      <c r="G5368" s="119">
        <v>1</v>
      </c>
      <c r="H5368" s="119"/>
      <c r="I5368" s="119"/>
      <c r="J5368" s="119">
        <v>48</v>
      </c>
      <c r="K5368" s="233">
        <v>45979</v>
      </c>
      <c r="L5368" s="233">
        <v>45979</v>
      </c>
      <c r="M5368" s="233">
        <v>45979</v>
      </c>
      <c r="N5368" s="115"/>
      <c r="O5368" s="115" t="s">
        <v>1670</v>
      </c>
      <c r="P5368" s="115">
        <f t="shared" si="269"/>
        <v>11</v>
      </c>
      <c r="Q5368" s="115">
        <f t="shared" si="270"/>
        <v>2025</v>
      </c>
      <c r="R5368" s="115"/>
      <c r="S5368" s="115" t="str">
        <f t="shared" si="272"/>
        <v>TMT</v>
      </c>
      <c r="T5368" s="115" t="str">
        <f>IFERROR(VLOOKUP(S5368,[1]LOKASI!$B$4:$D$19,2,0),"-")</f>
        <v>DISTRIK II</v>
      </c>
      <c r="U5368" s="216"/>
      <c r="V5368" s="216"/>
      <c r="W5368" s="215"/>
    </row>
    <row r="5369" spans="2:23" ht="31" hidden="1" x14ac:dyDescent="0.35">
      <c r="B5369" s="115">
        <f t="shared" si="271"/>
        <v>568</v>
      </c>
      <c r="C5369" s="115" t="s">
        <v>7984</v>
      </c>
      <c r="D5369" s="234" t="s">
        <v>8672</v>
      </c>
      <c r="E5369" s="115"/>
      <c r="F5369" s="115"/>
      <c r="G5369" s="119">
        <v>1</v>
      </c>
      <c r="H5369" s="119"/>
      <c r="I5369" s="119"/>
      <c r="J5369" s="119">
        <v>24</v>
      </c>
      <c r="K5369" s="233">
        <v>45980</v>
      </c>
      <c r="L5369" s="233">
        <v>45980</v>
      </c>
      <c r="M5369" s="233">
        <v>45980</v>
      </c>
      <c r="N5369" s="115"/>
      <c r="O5369" s="115" t="s">
        <v>1559</v>
      </c>
      <c r="P5369" s="115">
        <f t="shared" si="269"/>
        <v>11</v>
      </c>
      <c r="Q5369" s="115">
        <f t="shared" si="270"/>
        <v>2025</v>
      </c>
      <c r="R5369" s="115"/>
      <c r="S5369" s="115" t="str">
        <f t="shared" si="272"/>
        <v>TLJ</v>
      </c>
      <c r="T5369" s="115" t="str">
        <f>IFERROR(VLOOKUP(S5369,[1]LOKASI!$B$4:$D$19,2,0),"-")</f>
        <v>DISTRIK I</v>
      </c>
      <c r="U5369" s="216"/>
      <c r="V5369" s="216"/>
      <c r="W5369" s="215"/>
    </row>
    <row r="5370" spans="2:23" ht="31" hidden="1" x14ac:dyDescent="0.35">
      <c r="B5370" s="115">
        <f t="shared" si="271"/>
        <v>569</v>
      </c>
      <c r="C5370" s="115" t="s">
        <v>2301</v>
      </c>
      <c r="D5370" s="234" t="s">
        <v>8673</v>
      </c>
      <c r="E5370" s="115"/>
      <c r="F5370" s="115"/>
      <c r="G5370" s="119">
        <v>1</v>
      </c>
      <c r="H5370" s="119"/>
      <c r="I5370" s="119">
        <v>1</v>
      </c>
      <c r="J5370" s="119"/>
      <c r="K5370" s="233">
        <v>45980</v>
      </c>
      <c r="L5370" s="233">
        <v>45980</v>
      </c>
      <c r="M5370" s="233">
        <v>45980</v>
      </c>
      <c r="N5370" s="115"/>
      <c r="O5370" s="115"/>
      <c r="P5370" s="115">
        <f t="shared" si="269"/>
        <v>11</v>
      </c>
      <c r="Q5370" s="115">
        <f t="shared" si="270"/>
        <v>2025</v>
      </c>
      <c r="R5370" s="115"/>
      <c r="S5370" s="115" t="str">
        <f t="shared" si="272"/>
        <v/>
      </c>
      <c r="T5370" s="115" t="str">
        <f>IFERROR(VLOOKUP(S5370,[1]LOKASI!$B$4:$D$19,2,0),"-")</f>
        <v>-</v>
      </c>
      <c r="U5370" s="216"/>
      <c r="V5370" s="216"/>
      <c r="W5370" s="215"/>
    </row>
    <row r="5371" spans="2:23" ht="31" hidden="1" x14ac:dyDescent="0.35">
      <c r="B5371" s="115">
        <f t="shared" si="271"/>
        <v>570</v>
      </c>
      <c r="C5371" s="115" t="s">
        <v>7984</v>
      </c>
      <c r="D5371" s="234" t="s">
        <v>8674</v>
      </c>
      <c r="E5371" s="115"/>
      <c r="F5371" s="115"/>
      <c r="G5371" s="119">
        <v>1</v>
      </c>
      <c r="H5371" s="119"/>
      <c r="I5371" s="119"/>
      <c r="J5371" s="119">
        <v>24</v>
      </c>
      <c r="K5371" s="233">
        <v>45980</v>
      </c>
      <c r="L5371" s="233">
        <v>45980</v>
      </c>
      <c r="M5371" s="233">
        <v>45980</v>
      </c>
      <c r="N5371" s="115"/>
      <c r="O5371" s="115" t="s">
        <v>1364</v>
      </c>
      <c r="P5371" s="115">
        <f t="shared" si="269"/>
        <v>11</v>
      </c>
      <c r="Q5371" s="115">
        <f t="shared" si="270"/>
        <v>2025</v>
      </c>
      <c r="R5371" s="115"/>
      <c r="S5371" s="115" t="str">
        <f t="shared" si="272"/>
        <v>BRG</v>
      </c>
      <c r="T5371" s="115" t="str">
        <f>IFERROR(VLOOKUP(S5371,[1]LOKASI!$B$4:$D$19,2,0),"-")</f>
        <v>DISTRIK III</v>
      </c>
      <c r="U5371" s="216"/>
      <c r="V5371" s="216"/>
      <c r="W5371" s="215"/>
    </row>
    <row r="5372" spans="2:23" ht="31" hidden="1" x14ac:dyDescent="0.35">
      <c r="B5372" s="115">
        <f t="shared" si="271"/>
        <v>571</v>
      </c>
      <c r="C5372" s="115" t="s">
        <v>7984</v>
      </c>
      <c r="D5372" s="232" t="s">
        <v>8675</v>
      </c>
      <c r="E5372" s="115"/>
      <c r="F5372" s="115"/>
      <c r="G5372" s="119">
        <v>1</v>
      </c>
      <c r="H5372" s="119"/>
      <c r="I5372" s="119"/>
      <c r="J5372" s="119">
        <v>1</v>
      </c>
      <c r="K5372" s="233">
        <v>45981</v>
      </c>
      <c r="L5372" s="233">
        <v>45981</v>
      </c>
      <c r="M5372" s="233">
        <v>45981</v>
      </c>
      <c r="N5372" s="115"/>
      <c r="O5372" s="115" t="s">
        <v>1497</v>
      </c>
      <c r="P5372" s="115">
        <f t="shared" si="269"/>
        <v>11</v>
      </c>
      <c r="Q5372" s="115">
        <f t="shared" si="270"/>
        <v>2025</v>
      </c>
      <c r="R5372" s="115"/>
      <c r="S5372" s="115" t="str">
        <f t="shared" si="272"/>
        <v>PDW</v>
      </c>
      <c r="T5372" s="115" t="str">
        <f>IFERROR(VLOOKUP(S5372,[1]LOKASI!$B$4:$D$19,2,0),"-")</f>
        <v>-</v>
      </c>
      <c r="U5372" s="216"/>
      <c r="V5372" s="216"/>
      <c r="W5372" s="215"/>
    </row>
    <row r="5373" spans="2:23" ht="31" hidden="1" x14ac:dyDescent="0.35">
      <c r="B5373" s="115">
        <f t="shared" si="271"/>
        <v>572</v>
      </c>
      <c r="C5373" s="115" t="s">
        <v>8438</v>
      </c>
      <c r="D5373" s="232" t="s">
        <v>8676</v>
      </c>
      <c r="E5373" s="115"/>
      <c r="F5373" s="115"/>
      <c r="G5373" s="119">
        <v>1</v>
      </c>
      <c r="H5373" s="119"/>
      <c r="I5373" s="119">
        <v>1</v>
      </c>
      <c r="J5373" s="119"/>
      <c r="K5373" s="233">
        <v>45982</v>
      </c>
      <c r="L5373" s="233">
        <v>45982</v>
      </c>
      <c r="M5373" s="233">
        <v>45982</v>
      </c>
      <c r="N5373" s="115"/>
      <c r="O5373" s="115" t="s">
        <v>1131</v>
      </c>
      <c r="P5373" s="115">
        <f t="shared" si="269"/>
        <v>11</v>
      </c>
      <c r="Q5373" s="115">
        <f t="shared" si="270"/>
        <v>2025</v>
      </c>
      <c r="R5373" s="115"/>
      <c r="S5373" s="115" t="str">
        <f t="shared" si="272"/>
        <v>TLJ-155</v>
      </c>
      <c r="T5373" s="115" t="str">
        <f>IFERROR(VLOOKUP(S5373,[1]LOKASI!$B$4:$D$19,2,0),"-")</f>
        <v>-</v>
      </c>
      <c r="U5373" s="216"/>
      <c r="V5373" s="216"/>
      <c r="W5373" s="215"/>
    </row>
    <row r="5374" spans="2:23" ht="31" hidden="1" x14ac:dyDescent="0.35">
      <c r="B5374" s="115">
        <f t="shared" si="271"/>
        <v>573</v>
      </c>
      <c r="C5374" s="115" t="s">
        <v>7984</v>
      </c>
      <c r="D5374" s="232" t="s">
        <v>8677</v>
      </c>
      <c r="E5374" s="115"/>
      <c r="F5374" s="115"/>
      <c r="G5374" s="119">
        <v>1</v>
      </c>
      <c r="H5374" s="119"/>
      <c r="I5374" s="119"/>
      <c r="J5374" s="119">
        <v>24</v>
      </c>
      <c r="K5374" s="233">
        <v>45983</v>
      </c>
      <c r="L5374" s="233">
        <v>45983</v>
      </c>
      <c r="M5374" s="233">
        <v>45983</v>
      </c>
      <c r="N5374" s="115"/>
      <c r="O5374" s="115" t="s">
        <v>1035</v>
      </c>
      <c r="P5374" s="115">
        <f t="shared" si="269"/>
        <v>11</v>
      </c>
      <c r="Q5374" s="115">
        <f t="shared" si="270"/>
        <v>2025</v>
      </c>
      <c r="R5374" s="115"/>
      <c r="S5374" s="115" t="str">
        <f t="shared" si="272"/>
        <v>TLJ</v>
      </c>
      <c r="T5374" s="115" t="str">
        <f>IFERROR(VLOOKUP(S5374,[1]LOKASI!$B$4:$D$19,2,0),"-")</f>
        <v>DISTRIK I</v>
      </c>
      <c r="U5374" s="216"/>
      <c r="V5374" s="216"/>
      <c r="W5374" s="215"/>
    </row>
    <row r="5375" spans="2:23" ht="31" hidden="1" x14ac:dyDescent="0.35">
      <c r="B5375" s="115">
        <f t="shared" si="271"/>
        <v>574</v>
      </c>
      <c r="C5375" s="115" t="s">
        <v>7984</v>
      </c>
      <c r="D5375" s="234" t="s">
        <v>8678</v>
      </c>
      <c r="E5375" s="115"/>
      <c r="F5375" s="115"/>
      <c r="G5375" s="119">
        <v>1</v>
      </c>
      <c r="H5375" s="119"/>
      <c r="I5375" s="119">
        <v>1</v>
      </c>
      <c r="J5375" s="119"/>
      <c r="K5375" s="233">
        <v>45984</v>
      </c>
      <c r="L5375" s="233">
        <v>45984</v>
      </c>
      <c r="M5375" s="233">
        <v>45984</v>
      </c>
      <c r="N5375" s="115"/>
      <c r="O5375" s="115" t="s">
        <v>1681</v>
      </c>
      <c r="P5375" s="115">
        <f t="shared" ref="P5375:P5438" si="273">MONTH(M5375)</f>
        <v>11</v>
      </c>
      <c r="Q5375" s="115">
        <f t="shared" ref="Q5375:Q5438" si="274">YEAR(M5375)</f>
        <v>2025</v>
      </c>
      <c r="R5375" s="115"/>
      <c r="S5375" s="115" t="str">
        <f t="shared" si="272"/>
        <v>TTB</v>
      </c>
      <c r="T5375" s="115" t="str">
        <f>IFERROR(VLOOKUP(S5375,[1]LOKASI!$B$4:$D$19,2,0),"-")</f>
        <v>DISTRIK II</v>
      </c>
      <c r="U5375" s="216"/>
      <c r="V5375" s="216"/>
      <c r="W5375" s="215"/>
    </row>
    <row r="5376" spans="2:23" ht="31" hidden="1" x14ac:dyDescent="0.35">
      <c r="B5376" s="115">
        <f t="shared" si="271"/>
        <v>575</v>
      </c>
      <c r="C5376" s="115" t="s">
        <v>7984</v>
      </c>
      <c r="D5376" s="234" t="s">
        <v>8679</v>
      </c>
      <c r="E5376" s="115"/>
      <c r="F5376" s="115"/>
      <c r="G5376" s="119">
        <v>1</v>
      </c>
      <c r="H5376" s="119"/>
      <c r="I5376" s="119"/>
      <c r="J5376" s="119">
        <v>12</v>
      </c>
      <c r="K5376" s="233">
        <v>45985</v>
      </c>
      <c r="L5376" s="233">
        <v>45985</v>
      </c>
      <c r="M5376" s="233">
        <v>45985</v>
      </c>
      <c r="N5376" s="115"/>
      <c r="O5376" s="115" t="s">
        <v>1497</v>
      </c>
      <c r="P5376" s="115">
        <f t="shared" si="273"/>
        <v>11</v>
      </c>
      <c r="Q5376" s="115">
        <f t="shared" si="274"/>
        <v>2025</v>
      </c>
      <c r="R5376" s="115"/>
      <c r="S5376" s="115" t="str">
        <f t="shared" si="272"/>
        <v>PDW</v>
      </c>
      <c r="T5376" s="115" t="str">
        <f>IFERROR(VLOOKUP(S5376,[1]LOKASI!$B$4:$D$19,2,0),"-")</f>
        <v>-</v>
      </c>
      <c r="U5376" s="216"/>
      <c r="V5376" s="216"/>
      <c r="W5376" s="215"/>
    </row>
    <row r="5377" spans="2:23" ht="46.5" hidden="1" x14ac:dyDescent="0.35">
      <c r="B5377" s="115">
        <f t="shared" si="271"/>
        <v>576</v>
      </c>
      <c r="C5377" s="115" t="s">
        <v>2312</v>
      </c>
      <c r="D5377" s="232" t="s">
        <v>8680</v>
      </c>
      <c r="E5377" s="115"/>
      <c r="F5377" s="115"/>
      <c r="G5377" s="119">
        <v>1</v>
      </c>
      <c r="H5377" s="119"/>
      <c r="I5377" s="119"/>
      <c r="J5377" s="119">
        <v>36</v>
      </c>
      <c r="K5377" s="233">
        <v>45985</v>
      </c>
      <c r="L5377" s="233">
        <v>45985</v>
      </c>
      <c r="M5377" s="233">
        <v>45985</v>
      </c>
      <c r="N5377" s="115"/>
      <c r="O5377" s="115" t="s">
        <v>1508</v>
      </c>
      <c r="P5377" s="115">
        <f t="shared" si="273"/>
        <v>11</v>
      </c>
      <c r="Q5377" s="115">
        <f t="shared" si="274"/>
        <v>2025</v>
      </c>
      <c r="R5377" s="115"/>
      <c r="S5377" s="115" t="str">
        <f t="shared" si="272"/>
        <v>PMB</v>
      </c>
      <c r="T5377" s="115" t="str">
        <f>IFERROR(VLOOKUP(S5377,[1]LOKASI!$B$4:$D$19,2,0),"-")</f>
        <v>DISTRIK I</v>
      </c>
      <c r="U5377" s="216"/>
      <c r="V5377" s="216"/>
      <c r="W5377" s="215"/>
    </row>
    <row r="5378" spans="2:23" ht="31" hidden="1" x14ac:dyDescent="0.35">
      <c r="B5378" s="115">
        <f t="shared" ref="B5378:B5441" si="275">B5377+1</f>
        <v>577</v>
      </c>
      <c r="C5378" s="115" t="s">
        <v>8438</v>
      </c>
      <c r="D5378" s="232" t="s">
        <v>8681</v>
      </c>
      <c r="E5378" s="115"/>
      <c r="F5378" s="115"/>
      <c r="G5378" s="119">
        <v>2</v>
      </c>
      <c r="H5378" s="119"/>
      <c r="I5378" s="119">
        <v>2</v>
      </c>
      <c r="J5378" s="119"/>
      <c r="K5378" s="233">
        <v>45986</v>
      </c>
      <c r="L5378" s="233">
        <v>45986</v>
      </c>
      <c r="M5378" s="233">
        <v>45986</v>
      </c>
      <c r="N5378" s="115"/>
      <c r="O5378" s="115" t="s">
        <v>7578</v>
      </c>
      <c r="P5378" s="115">
        <f t="shared" si="273"/>
        <v>11</v>
      </c>
      <c r="Q5378" s="115">
        <f t="shared" si="274"/>
        <v>2025</v>
      </c>
      <c r="R5378" s="115"/>
      <c r="S5378" s="115" t="str">
        <f t="shared" si="272"/>
        <v>GNK-99</v>
      </c>
      <c r="T5378" s="115" t="str">
        <f>IFERROR(VLOOKUP(S5378,[1]LOKASI!$B$4:$D$19,2,0),"-")</f>
        <v>-</v>
      </c>
      <c r="U5378" s="216"/>
      <c r="V5378" s="216"/>
      <c r="W5378" s="215"/>
    </row>
    <row r="5379" spans="2:23" ht="31" hidden="1" x14ac:dyDescent="0.35">
      <c r="B5379" s="115">
        <f t="shared" si="275"/>
        <v>578</v>
      </c>
      <c r="C5379" s="115" t="s">
        <v>7984</v>
      </c>
      <c r="D5379" s="232" t="s">
        <v>8682</v>
      </c>
      <c r="E5379" s="115"/>
      <c r="F5379" s="115"/>
      <c r="G5379" s="119">
        <v>1</v>
      </c>
      <c r="H5379" s="119"/>
      <c r="I5379" s="119"/>
      <c r="J5379" s="119">
        <v>12</v>
      </c>
      <c r="K5379" s="233">
        <v>45986</v>
      </c>
      <c r="L5379" s="233">
        <v>45986</v>
      </c>
      <c r="M5379" s="233">
        <v>45986</v>
      </c>
      <c r="N5379" s="115"/>
      <c r="O5379" s="115" t="s">
        <v>1044</v>
      </c>
      <c r="P5379" s="115">
        <f t="shared" si="273"/>
        <v>11</v>
      </c>
      <c r="Q5379" s="115">
        <f t="shared" si="274"/>
        <v>2025</v>
      </c>
      <c r="R5379" s="115"/>
      <c r="S5379" s="115" t="str">
        <f t="shared" si="272"/>
        <v>TLJ</v>
      </c>
      <c r="T5379" s="115" t="str">
        <f>IFERROR(VLOOKUP(S5379,[1]LOKASI!$B$4:$D$19,2,0),"-")</f>
        <v>DISTRIK I</v>
      </c>
      <c r="U5379" s="216"/>
      <c r="V5379" s="216"/>
      <c r="W5379" s="215"/>
    </row>
    <row r="5380" spans="2:23" ht="31" hidden="1" x14ac:dyDescent="0.35">
      <c r="B5380" s="115">
        <f t="shared" si="275"/>
        <v>579</v>
      </c>
      <c r="C5380" s="115" t="s">
        <v>7984</v>
      </c>
      <c r="D5380" s="232" t="s">
        <v>8683</v>
      </c>
      <c r="E5380" s="115"/>
      <c r="F5380" s="115"/>
      <c r="G5380" s="119">
        <v>1</v>
      </c>
      <c r="H5380" s="119"/>
      <c r="I5380" s="119"/>
      <c r="J5380" s="119">
        <v>12</v>
      </c>
      <c r="K5380" s="233">
        <v>45986</v>
      </c>
      <c r="L5380" s="233">
        <v>45986</v>
      </c>
      <c r="M5380" s="233">
        <v>45986</v>
      </c>
      <c r="N5380" s="115"/>
      <c r="O5380" s="115" t="s">
        <v>1497</v>
      </c>
      <c r="P5380" s="115">
        <f t="shared" si="273"/>
        <v>11</v>
      </c>
      <c r="Q5380" s="115">
        <f t="shared" si="274"/>
        <v>2025</v>
      </c>
      <c r="R5380" s="115"/>
      <c r="S5380" s="115" t="str">
        <f t="shared" si="272"/>
        <v>PDW</v>
      </c>
      <c r="T5380" s="115" t="str">
        <f>IFERROR(VLOOKUP(S5380,[1]LOKASI!$B$4:$D$19,2,0),"-")</f>
        <v>-</v>
      </c>
      <c r="U5380" s="216"/>
      <c r="V5380" s="216"/>
      <c r="W5380" s="215"/>
    </row>
    <row r="5381" spans="2:23" ht="46.5" hidden="1" x14ac:dyDescent="0.35">
      <c r="B5381" s="115">
        <f t="shared" si="275"/>
        <v>580</v>
      </c>
      <c r="C5381" s="115" t="s">
        <v>2312</v>
      </c>
      <c r="D5381" s="234" t="s">
        <v>8684</v>
      </c>
      <c r="E5381" s="115"/>
      <c r="F5381" s="115"/>
      <c r="G5381" s="119">
        <v>1</v>
      </c>
      <c r="H5381" s="119"/>
      <c r="I5381" s="119"/>
      <c r="J5381" s="119"/>
      <c r="K5381" s="233">
        <v>45987</v>
      </c>
      <c r="L5381" s="233">
        <v>45987</v>
      </c>
      <c r="M5381" s="233">
        <v>45987</v>
      </c>
      <c r="N5381" s="115"/>
      <c r="O5381" s="115" t="s">
        <v>2057</v>
      </c>
      <c r="P5381" s="115">
        <f t="shared" si="273"/>
        <v>11</v>
      </c>
      <c r="Q5381" s="115">
        <f t="shared" si="274"/>
        <v>2025</v>
      </c>
      <c r="R5381" s="115"/>
      <c r="S5381" s="115" t="str">
        <f t="shared" si="272"/>
        <v>OGN</v>
      </c>
      <c r="T5381" s="115" t="str">
        <f>IFERROR(VLOOKUP(S5381,[1]LOKASI!$B$4:$D$19,2,0),"-")</f>
        <v>DISTRIK II</v>
      </c>
      <c r="U5381" s="216"/>
      <c r="V5381" s="216"/>
      <c r="W5381" s="215"/>
    </row>
    <row r="5382" spans="2:23" ht="31" hidden="1" x14ac:dyDescent="0.35">
      <c r="B5382" s="115">
        <f t="shared" si="275"/>
        <v>581</v>
      </c>
      <c r="C5382" s="115" t="s">
        <v>2312</v>
      </c>
      <c r="D5382" s="234" t="s">
        <v>8685</v>
      </c>
      <c r="E5382" s="115"/>
      <c r="F5382" s="115"/>
      <c r="G5382" s="119">
        <v>1</v>
      </c>
      <c r="H5382" s="119"/>
      <c r="I5382" s="119"/>
      <c r="J5382" s="119">
        <v>12</v>
      </c>
      <c r="K5382" s="233">
        <v>45987</v>
      </c>
      <c r="L5382" s="233">
        <v>45987</v>
      </c>
      <c r="M5382" s="233">
        <v>45988</v>
      </c>
      <c r="N5382" s="115"/>
      <c r="O5382" s="115" t="s">
        <v>8156</v>
      </c>
      <c r="P5382" s="115">
        <f t="shared" si="273"/>
        <v>11</v>
      </c>
      <c r="Q5382" s="115">
        <f t="shared" si="274"/>
        <v>2025</v>
      </c>
      <c r="R5382" s="115"/>
      <c r="S5382" s="115" t="str">
        <f t="shared" si="272"/>
        <v>PMB</v>
      </c>
      <c r="T5382" s="115" t="str">
        <f>IFERROR(VLOOKUP(S5382,[1]LOKASI!$B$4:$D$19,2,0),"-")</f>
        <v>DISTRIK I</v>
      </c>
      <c r="U5382" s="216"/>
      <c r="V5382" s="216"/>
      <c r="W5382" s="215"/>
    </row>
    <row r="5383" spans="2:23" ht="31" hidden="1" x14ac:dyDescent="0.35">
      <c r="B5383" s="115">
        <f t="shared" si="275"/>
        <v>582</v>
      </c>
      <c r="C5383" s="115" t="s">
        <v>2312</v>
      </c>
      <c r="D5383" s="232" t="s">
        <v>8686</v>
      </c>
      <c r="E5383" s="115"/>
      <c r="F5383" s="115"/>
      <c r="G5383" s="119">
        <v>1</v>
      </c>
      <c r="H5383" s="119"/>
      <c r="I5383" s="119"/>
      <c r="J5383" s="119">
        <v>36</v>
      </c>
      <c r="K5383" s="233">
        <v>45987</v>
      </c>
      <c r="L5383" s="233">
        <v>45987</v>
      </c>
      <c r="M5383" s="233">
        <v>45988</v>
      </c>
      <c r="N5383" s="115"/>
      <c r="O5383" s="115" t="s">
        <v>8687</v>
      </c>
      <c r="P5383" s="115">
        <f t="shared" si="273"/>
        <v>11</v>
      </c>
      <c r="Q5383" s="115">
        <f t="shared" si="274"/>
        <v>2025</v>
      </c>
      <c r="R5383" s="115"/>
      <c r="S5383" s="115" t="str">
        <f t="shared" si="272"/>
        <v>OGN</v>
      </c>
      <c r="T5383" s="115" t="str">
        <f>IFERROR(VLOOKUP(S5383,[1]LOKASI!$B$4:$D$19,2,0),"-")</f>
        <v>DISTRIK II</v>
      </c>
      <c r="U5383" s="216"/>
      <c r="V5383" s="216"/>
      <c r="W5383" s="215"/>
    </row>
    <row r="5384" spans="2:23" ht="31" hidden="1" x14ac:dyDescent="0.35">
      <c r="B5384" s="115">
        <f t="shared" si="275"/>
        <v>583</v>
      </c>
      <c r="C5384" s="115" t="s">
        <v>2312</v>
      </c>
      <c r="D5384" s="232" t="s">
        <v>8688</v>
      </c>
      <c r="E5384" s="115"/>
      <c r="F5384" s="115"/>
      <c r="G5384" s="119">
        <v>1</v>
      </c>
      <c r="H5384" s="119"/>
      <c r="I5384" s="119"/>
      <c r="J5384" s="119"/>
      <c r="K5384" s="233">
        <v>45988</v>
      </c>
      <c r="L5384" s="233">
        <v>45988</v>
      </c>
      <c r="M5384" s="233">
        <v>45988</v>
      </c>
      <c r="N5384" s="115"/>
      <c r="O5384" s="115" t="s">
        <v>8453</v>
      </c>
      <c r="P5384" s="115">
        <f t="shared" si="273"/>
        <v>11</v>
      </c>
      <c r="Q5384" s="115">
        <f t="shared" si="274"/>
        <v>2025</v>
      </c>
      <c r="R5384" s="115"/>
      <c r="S5384" s="115" t="str">
        <f t="shared" si="272"/>
        <v>GNK</v>
      </c>
      <c r="T5384" s="115" t="str">
        <f>IFERROR(VLOOKUP(S5384,[1]LOKASI!$B$4:$D$19,2,0),"-")</f>
        <v>DISTRIK I</v>
      </c>
      <c r="U5384" s="216"/>
      <c r="V5384" s="216"/>
      <c r="W5384" s="215"/>
    </row>
    <row r="5385" spans="2:23" ht="31" hidden="1" x14ac:dyDescent="0.35">
      <c r="B5385" s="115">
        <f t="shared" si="275"/>
        <v>584</v>
      </c>
      <c r="C5385" s="115" t="s">
        <v>7984</v>
      </c>
      <c r="D5385" s="232" t="s">
        <v>8689</v>
      </c>
      <c r="E5385" s="115"/>
      <c r="F5385" s="115"/>
      <c r="G5385" s="119">
        <v>2</v>
      </c>
      <c r="H5385" s="119"/>
      <c r="I5385" s="119">
        <v>1</v>
      </c>
      <c r="J5385" s="119">
        <v>0.5</v>
      </c>
      <c r="K5385" s="233">
        <v>45988</v>
      </c>
      <c r="L5385" s="233">
        <v>45988</v>
      </c>
      <c r="M5385" s="233">
        <v>45988</v>
      </c>
      <c r="N5385" s="115"/>
      <c r="O5385" s="115" t="s">
        <v>1497</v>
      </c>
      <c r="P5385" s="115">
        <f t="shared" si="273"/>
        <v>11</v>
      </c>
      <c r="Q5385" s="115">
        <f t="shared" si="274"/>
        <v>2025</v>
      </c>
      <c r="R5385" s="115"/>
      <c r="S5385" s="115" t="str">
        <f t="shared" si="272"/>
        <v>PDW</v>
      </c>
      <c r="T5385" s="115" t="str">
        <f>IFERROR(VLOOKUP(S5385,[1]LOKASI!$B$4:$D$19,2,0),"-")</f>
        <v>-</v>
      </c>
      <c r="U5385" s="216"/>
      <c r="V5385" s="216"/>
      <c r="W5385" s="215"/>
    </row>
    <row r="5386" spans="2:23" ht="31" hidden="1" x14ac:dyDescent="0.35">
      <c r="B5386" s="115">
        <f t="shared" si="275"/>
        <v>585</v>
      </c>
      <c r="C5386" s="115" t="s">
        <v>2312</v>
      </c>
      <c r="D5386" s="232" t="s">
        <v>8690</v>
      </c>
      <c r="E5386" s="115"/>
      <c r="F5386" s="115"/>
      <c r="G5386" s="119">
        <v>1</v>
      </c>
      <c r="H5386" s="119"/>
      <c r="I5386" s="119"/>
      <c r="J5386" s="119">
        <v>36</v>
      </c>
      <c r="K5386" s="233">
        <v>45988</v>
      </c>
      <c r="L5386" s="233">
        <v>45988</v>
      </c>
      <c r="M5386" s="233">
        <v>45989</v>
      </c>
      <c r="N5386" s="115"/>
      <c r="O5386" s="115" t="s">
        <v>8453</v>
      </c>
      <c r="P5386" s="115">
        <f t="shared" si="273"/>
        <v>11</v>
      </c>
      <c r="Q5386" s="115">
        <f t="shared" si="274"/>
        <v>2025</v>
      </c>
      <c r="R5386" s="115"/>
      <c r="S5386" s="115" t="str">
        <f t="shared" si="272"/>
        <v>GNK</v>
      </c>
      <c r="T5386" s="115" t="str">
        <f>IFERROR(VLOOKUP(S5386,[1]LOKASI!$B$4:$D$19,2,0),"-")</f>
        <v>DISTRIK I</v>
      </c>
      <c r="U5386" s="216"/>
      <c r="V5386" s="216"/>
      <c r="W5386" s="215"/>
    </row>
    <row r="5387" spans="2:23" ht="31" hidden="1" x14ac:dyDescent="0.35">
      <c r="B5387" s="115">
        <f t="shared" si="275"/>
        <v>586</v>
      </c>
      <c r="C5387" s="115" t="s">
        <v>7984</v>
      </c>
      <c r="D5387" s="234" t="s">
        <v>8691</v>
      </c>
      <c r="E5387" s="115"/>
      <c r="F5387" s="115"/>
      <c r="G5387" s="119"/>
      <c r="H5387" s="119"/>
      <c r="I5387" s="119"/>
      <c r="J5387" s="119">
        <v>24</v>
      </c>
      <c r="K5387" s="233">
        <v>45989</v>
      </c>
      <c r="L5387" s="233">
        <v>45989</v>
      </c>
      <c r="M5387" s="233">
        <v>45989</v>
      </c>
      <c r="N5387" s="115"/>
      <c r="O5387" s="115" t="s">
        <v>1450</v>
      </c>
      <c r="P5387" s="115">
        <f t="shared" si="273"/>
        <v>11</v>
      </c>
      <c r="Q5387" s="115">
        <f t="shared" si="274"/>
        <v>2025</v>
      </c>
      <c r="R5387" s="115"/>
      <c r="S5387" s="115" t="str">
        <f t="shared" si="272"/>
        <v>KAG</v>
      </c>
      <c r="T5387" s="115" t="str">
        <f>IFERROR(VLOOKUP(S5387,[1]LOKASI!$B$4:$D$19,2,0),"-")</f>
        <v>DISTRIK III</v>
      </c>
      <c r="U5387" s="216"/>
      <c r="V5387" s="216"/>
      <c r="W5387" s="215"/>
    </row>
    <row r="5388" spans="2:23" ht="15.5" hidden="1" x14ac:dyDescent="0.35">
      <c r="B5388" s="115">
        <f t="shared" si="275"/>
        <v>587</v>
      </c>
      <c r="C5388" s="115" t="s">
        <v>2301</v>
      </c>
      <c r="D5388" s="234" t="s">
        <v>8692</v>
      </c>
      <c r="E5388" s="115"/>
      <c r="F5388" s="115"/>
      <c r="G5388" s="119">
        <v>1</v>
      </c>
      <c r="H5388" s="119"/>
      <c r="I5388" s="119">
        <v>1</v>
      </c>
      <c r="J5388" s="119"/>
      <c r="K5388" s="233">
        <v>45990</v>
      </c>
      <c r="L5388" s="233">
        <v>45990</v>
      </c>
      <c r="M5388" s="233">
        <v>45990</v>
      </c>
      <c r="N5388" s="115"/>
      <c r="O5388" s="115" t="s">
        <v>1307</v>
      </c>
      <c r="P5388" s="115">
        <f t="shared" si="273"/>
        <v>11</v>
      </c>
      <c r="Q5388" s="115">
        <f t="shared" si="274"/>
        <v>2025</v>
      </c>
      <c r="R5388" s="115"/>
      <c r="S5388" s="115" t="str">
        <f t="shared" si="272"/>
        <v>SP OGAN</v>
      </c>
      <c r="T5388" s="115" t="str">
        <f>IFERROR(VLOOKUP(S5388,[1]LOKASI!$B$4:$D$19,2,0),"-")</f>
        <v>-</v>
      </c>
      <c r="U5388" s="216"/>
      <c r="V5388" s="216"/>
      <c r="W5388" s="215"/>
    </row>
    <row r="5389" spans="2:23" ht="31" hidden="1" x14ac:dyDescent="0.35">
      <c r="B5389" s="115">
        <f t="shared" si="275"/>
        <v>588</v>
      </c>
      <c r="C5389" s="115" t="s">
        <v>7984</v>
      </c>
      <c r="D5389" s="234" t="s">
        <v>8693</v>
      </c>
      <c r="E5389" s="115"/>
      <c r="F5389" s="115"/>
      <c r="G5389" s="119">
        <v>1</v>
      </c>
      <c r="H5389" s="119"/>
      <c r="I5389" s="119"/>
      <c r="J5389" s="119">
        <v>3</v>
      </c>
      <c r="K5389" s="233">
        <v>45990</v>
      </c>
      <c r="L5389" s="233">
        <v>45990</v>
      </c>
      <c r="M5389" s="233">
        <v>45990</v>
      </c>
      <c r="N5389" s="115"/>
      <c r="O5389" s="115" t="s">
        <v>6100</v>
      </c>
      <c r="P5389" s="115">
        <f t="shared" si="273"/>
        <v>11</v>
      </c>
      <c r="Q5389" s="115">
        <f t="shared" si="274"/>
        <v>2025</v>
      </c>
      <c r="R5389" s="115"/>
      <c r="S5389" s="115" t="str">
        <f t="shared" si="272"/>
        <v>LBK</v>
      </c>
      <c r="T5389" s="115" t="str">
        <f>IFERROR(VLOOKUP(S5389,[1]LOKASI!$B$4:$D$19,2,0),"-")</f>
        <v>DISTRIK I</v>
      </c>
      <c r="U5389" s="216"/>
      <c r="V5389" s="216"/>
      <c r="W5389" s="215"/>
    </row>
    <row r="5390" spans="2:23" ht="31" hidden="1" x14ac:dyDescent="0.35">
      <c r="B5390" s="115">
        <f t="shared" si="275"/>
        <v>589</v>
      </c>
      <c r="C5390" s="115" t="s">
        <v>7984</v>
      </c>
      <c r="D5390" s="234" t="s">
        <v>8694</v>
      </c>
      <c r="E5390" s="115"/>
      <c r="F5390" s="115"/>
      <c r="G5390" s="119">
        <v>1</v>
      </c>
      <c r="H5390" s="119"/>
      <c r="I5390" s="119"/>
      <c r="J5390" s="119">
        <v>1.5</v>
      </c>
      <c r="K5390" s="233">
        <v>45991</v>
      </c>
      <c r="L5390" s="233">
        <v>45991</v>
      </c>
      <c r="M5390" s="233">
        <v>45991</v>
      </c>
      <c r="N5390" s="115"/>
      <c r="O5390" s="115" t="s">
        <v>1497</v>
      </c>
      <c r="P5390" s="115">
        <f t="shared" si="273"/>
        <v>11</v>
      </c>
      <c r="Q5390" s="115">
        <f t="shared" si="274"/>
        <v>2025</v>
      </c>
      <c r="R5390" s="115"/>
      <c r="S5390" s="115" t="str">
        <f t="shared" si="272"/>
        <v>PDW</v>
      </c>
      <c r="T5390" s="115" t="str">
        <f>IFERROR(VLOOKUP(S5390,[1]LOKASI!$B$4:$D$19,2,0),"-")</f>
        <v>-</v>
      </c>
      <c r="U5390" s="216"/>
      <c r="V5390" s="216"/>
      <c r="W5390" s="215"/>
    </row>
    <row r="5391" spans="2:23" ht="46.5" hidden="1" x14ac:dyDescent="0.35">
      <c r="B5391" s="115">
        <f t="shared" si="275"/>
        <v>590</v>
      </c>
      <c r="C5391" s="115" t="s">
        <v>7984</v>
      </c>
      <c r="D5391" s="232" t="s">
        <v>8695</v>
      </c>
      <c r="E5391" s="115"/>
      <c r="F5391" s="115"/>
      <c r="G5391" s="119">
        <v>6</v>
      </c>
      <c r="H5391" s="119"/>
      <c r="I5391" s="119">
        <v>6</v>
      </c>
      <c r="J5391" s="119"/>
      <c r="K5391" s="233">
        <v>45992</v>
      </c>
      <c r="L5391" s="233">
        <v>45992</v>
      </c>
      <c r="M5391" s="233">
        <v>45992</v>
      </c>
      <c r="N5391" s="115"/>
      <c r="O5391" s="115" t="s">
        <v>1463</v>
      </c>
      <c r="P5391" s="115">
        <f t="shared" si="273"/>
        <v>12</v>
      </c>
      <c r="Q5391" s="115">
        <f t="shared" si="274"/>
        <v>2025</v>
      </c>
      <c r="R5391" s="115"/>
      <c r="S5391" s="115" t="str">
        <f t="shared" si="272"/>
        <v>LBK</v>
      </c>
      <c r="T5391" s="115" t="str">
        <f>IFERROR(VLOOKUP(S5391,[1]LOKASI!$B$4:$D$19,2,0),"-")</f>
        <v>DISTRIK I</v>
      </c>
      <c r="U5391" s="216"/>
      <c r="V5391" s="216"/>
      <c r="W5391" s="215"/>
    </row>
    <row r="5392" spans="2:23" ht="31" hidden="1" x14ac:dyDescent="0.35">
      <c r="B5392" s="115">
        <f t="shared" si="275"/>
        <v>591</v>
      </c>
      <c r="C5392" s="115" t="s">
        <v>7984</v>
      </c>
      <c r="D5392" s="234" t="s">
        <v>8696</v>
      </c>
      <c r="E5392" s="115"/>
      <c r="F5392" s="115"/>
      <c r="G5392" s="119">
        <v>1</v>
      </c>
      <c r="H5392" s="119"/>
      <c r="I5392" s="119"/>
      <c r="J5392" s="119">
        <v>12</v>
      </c>
      <c r="K5392" s="233">
        <v>45993</v>
      </c>
      <c r="L5392" s="233">
        <v>45993</v>
      </c>
      <c r="M5392" s="233">
        <v>45993</v>
      </c>
      <c r="N5392" s="115"/>
      <c r="O5392" s="115" t="s">
        <v>1431</v>
      </c>
      <c r="P5392" s="115">
        <f t="shared" si="273"/>
        <v>12</v>
      </c>
      <c r="Q5392" s="115">
        <f t="shared" si="274"/>
        <v>2025</v>
      </c>
      <c r="R5392" s="115"/>
      <c r="S5392" s="115" t="str">
        <f t="shared" si="272"/>
        <v>GNK</v>
      </c>
      <c r="T5392" s="115" t="str">
        <f>IFERROR(VLOOKUP(S5392,[1]LOKASI!$B$4:$D$19,2,0),"-")</f>
        <v>DISTRIK I</v>
      </c>
      <c r="U5392" s="216"/>
      <c r="V5392" s="216"/>
      <c r="W5392" s="215"/>
    </row>
    <row r="5393" spans="2:23" ht="31" hidden="1" x14ac:dyDescent="0.35">
      <c r="B5393" s="115">
        <f t="shared" si="275"/>
        <v>592</v>
      </c>
      <c r="C5393" s="115" t="s">
        <v>7984</v>
      </c>
      <c r="D5393" s="234" t="s">
        <v>8697</v>
      </c>
      <c r="E5393" s="115"/>
      <c r="F5393" s="115"/>
      <c r="G5393" s="119">
        <v>1</v>
      </c>
      <c r="H5393" s="119"/>
      <c r="I5393" s="119"/>
      <c r="J5393" s="119">
        <v>24</v>
      </c>
      <c r="K5393" s="233">
        <v>45993</v>
      </c>
      <c r="L5393" s="233">
        <v>45993</v>
      </c>
      <c r="M5393" s="233">
        <v>45993</v>
      </c>
      <c r="N5393" s="115"/>
      <c r="O5393" s="115" t="s">
        <v>1553</v>
      </c>
      <c r="P5393" s="115">
        <f t="shared" si="273"/>
        <v>12</v>
      </c>
      <c r="Q5393" s="115">
        <f t="shared" si="274"/>
        <v>2025</v>
      </c>
      <c r="R5393" s="115"/>
      <c r="S5393" s="115" t="str">
        <f t="shared" si="272"/>
        <v>TLJ</v>
      </c>
      <c r="T5393" s="115" t="str">
        <f>IFERROR(VLOOKUP(S5393,[1]LOKASI!$B$4:$D$19,2,0),"-")</f>
        <v>DISTRIK I</v>
      </c>
      <c r="U5393" s="216"/>
      <c r="V5393" s="216"/>
      <c r="W5393" s="215"/>
    </row>
    <row r="5394" spans="2:23" ht="62" hidden="1" x14ac:dyDescent="0.35">
      <c r="B5394" s="115">
        <f t="shared" si="275"/>
        <v>593</v>
      </c>
      <c r="C5394" s="115" t="s">
        <v>7984</v>
      </c>
      <c r="D5394" s="232" t="s">
        <v>8698</v>
      </c>
      <c r="E5394" s="115"/>
      <c r="F5394" s="115"/>
      <c r="G5394" s="119">
        <v>1</v>
      </c>
      <c r="H5394" s="119"/>
      <c r="I5394" s="119"/>
      <c r="J5394" s="119">
        <v>24</v>
      </c>
      <c r="K5394" s="233">
        <v>45994</v>
      </c>
      <c r="L5394" s="233">
        <v>45994</v>
      </c>
      <c r="M5394" s="233">
        <v>45994</v>
      </c>
      <c r="N5394" s="115"/>
      <c r="O5394" s="115" t="s">
        <v>1370</v>
      </c>
      <c r="P5394" s="115">
        <f t="shared" si="273"/>
        <v>12</v>
      </c>
      <c r="Q5394" s="115">
        <f t="shared" si="274"/>
        <v>2025</v>
      </c>
      <c r="R5394" s="115"/>
      <c r="S5394" s="115" t="str">
        <f t="shared" si="272"/>
        <v>BRG</v>
      </c>
      <c r="T5394" s="115" t="str">
        <f>IFERROR(VLOOKUP(S5394,[1]LOKASI!$B$4:$D$19,2,0),"-")</f>
        <v>DISTRIK III</v>
      </c>
      <c r="U5394" s="216"/>
      <c r="V5394" s="216"/>
      <c r="W5394" s="215"/>
    </row>
    <row r="5395" spans="2:23" ht="46.5" hidden="1" x14ac:dyDescent="0.35">
      <c r="B5395" s="115">
        <f t="shared" si="275"/>
        <v>594</v>
      </c>
      <c r="C5395" s="115" t="s">
        <v>7984</v>
      </c>
      <c r="D5395" s="234" t="s">
        <v>8699</v>
      </c>
      <c r="E5395" s="115"/>
      <c r="F5395" s="115"/>
      <c r="G5395" s="119">
        <v>1</v>
      </c>
      <c r="H5395" s="119"/>
      <c r="I5395" s="119"/>
      <c r="J5395" s="119">
        <v>12</v>
      </c>
      <c r="K5395" s="233">
        <v>45995</v>
      </c>
      <c r="L5395" s="233">
        <v>45995</v>
      </c>
      <c r="M5395" s="233">
        <v>45995</v>
      </c>
      <c r="N5395" s="115"/>
      <c r="O5395" s="115" t="s">
        <v>1472</v>
      </c>
      <c r="P5395" s="115">
        <f t="shared" si="273"/>
        <v>12</v>
      </c>
      <c r="Q5395" s="115">
        <f t="shared" si="274"/>
        <v>2025</v>
      </c>
      <c r="R5395" s="115"/>
      <c r="S5395" s="115" t="str">
        <f t="shared" si="272"/>
        <v>LBK</v>
      </c>
      <c r="T5395" s="115" t="str">
        <f>IFERROR(VLOOKUP(S5395,[1]LOKASI!$B$4:$D$19,2,0),"-")</f>
        <v>DISTRIK I</v>
      </c>
      <c r="U5395" s="216"/>
      <c r="V5395" s="216"/>
      <c r="W5395" s="215"/>
    </row>
    <row r="5396" spans="2:23" ht="31" hidden="1" x14ac:dyDescent="0.35">
      <c r="B5396" s="115">
        <f t="shared" si="275"/>
        <v>595</v>
      </c>
      <c r="C5396" s="115" t="s">
        <v>7984</v>
      </c>
      <c r="D5396" s="234" t="s">
        <v>8700</v>
      </c>
      <c r="E5396" s="115"/>
      <c r="F5396" s="115"/>
      <c r="G5396" s="119">
        <v>1</v>
      </c>
      <c r="H5396" s="119">
        <v>1</v>
      </c>
      <c r="I5396" s="119"/>
      <c r="J5396" s="119"/>
      <c r="K5396" s="233">
        <v>45995</v>
      </c>
      <c r="L5396" s="233">
        <v>45995</v>
      </c>
      <c r="M5396" s="233">
        <v>45995</v>
      </c>
      <c r="N5396" s="115"/>
      <c r="O5396" s="115" t="s">
        <v>1054</v>
      </c>
      <c r="P5396" s="115">
        <f t="shared" si="273"/>
        <v>12</v>
      </c>
      <c r="Q5396" s="115">
        <f t="shared" si="274"/>
        <v>2025</v>
      </c>
      <c r="R5396" s="115"/>
      <c r="S5396" s="115" t="str">
        <f t="shared" si="272"/>
        <v>TLJ</v>
      </c>
      <c r="T5396" s="115" t="str">
        <f>IFERROR(VLOOKUP(S5396,[1]LOKASI!$B$4:$D$19,2,0),"-")</f>
        <v>DISTRIK I</v>
      </c>
      <c r="U5396" s="216"/>
      <c r="V5396" s="216"/>
      <c r="W5396" s="215"/>
    </row>
    <row r="5397" spans="2:23" ht="31" hidden="1" x14ac:dyDescent="0.35">
      <c r="B5397" s="115">
        <f t="shared" si="275"/>
        <v>596</v>
      </c>
      <c r="C5397" s="115" t="s">
        <v>7984</v>
      </c>
      <c r="D5397" s="234" t="s">
        <v>8701</v>
      </c>
      <c r="E5397" s="115"/>
      <c r="F5397" s="115"/>
      <c r="G5397" s="119">
        <v>1</v>
      </c>
      <c r="H5397" s="119"/>
      <c r="I5397" s="119"/>
      <c r="J5397" s="119">
        <v>0.5</v>
      </c>
      <c r="K5397" s="233">
        <v>45995</v>
      </c>
      <c r="L5397" s="233">
        <v>45995</v>
      </c>
      <c r="M5397" s="233">
        <v>45995</v>
      </c>
      <c r="N5397" s="115"/>
      <c r="O5397" s="115" t="s">
        <v>1497</v>
      </c>
      <c r="P5397" s="115">
        <f t="shared" si="273"/>
        <v>12</v>
      </c>
      <c r="Q5397" s="115">
        <f t="shared" si="274"/>
        <v>2025</v>
      </c>
      <c r="R5397" s="115"/>
      <c r="S5397" s="115" t="str">
        <f t="shared" si="272"/>
        <v>PDW</v>
      </c>
      <c r="T5397" s="115" t="str">
        <f>IFERROR(VLOOKUP(S5397,[1]LOKASI!$B$4:$D$19,2,0),"-")</f>
        <v>-</v>
      </c>
      <c r="U5397" s="216"/>
      <c r="V5397" s="216"/>
      <c r="W5397" s="215"/>
    </row>
    <row r="5398" spans="2:23" ht="46.5" hidden="1" x14ac:dyDescent="0.35">
      <c r="B5398" s="115">
        <f t="shared" si="275"/>
        <v>597</v>
      </c>
      <c r="C5398" s="115" t="s">
        <v>7984</v>
      </c>
      <c r="D5398" s="232" t="s">
        <v>8702</v>
      </c>
      <c r="E5398" s="115"/>
      <c r="F5398" s="115"/>
      <c r="G5398" s="119">
        <v>1</v>
      </c>
      <c r="H5398" s="119"/>
      <c r="I5398" s="119"/>
      <c r="J5398" s="119"/>
      <c r="K5398" s="233">
        <v>45996</v>
      </c>
      <c r="L5398" s="233">
        <v>45996</v>
      </c>
      <c r="M5398" s="233">
        <v>45996</v>
      </c>
      <c r="N5398" s="115"/>
      <c r="O5398" s="115" t="s">
        <v>1424</v>
      </c>
      <c r="P5398" s="115">
        <f t="shared" si="273"/>
        <v>12</v>
      </c>
      <c r="Q5398" s="115">
        <f t="shared" si="274"/>
        <v>2025</v>
      </c>
      <c r="R5398" s="115"/>
      <c r="S5398" s="115" t="str">
        <f t="shared" si="272"/>
        <v>GNK</v>
      </c>
      <c r="T5398" s="115" t="str">
        <f>IFERROR(VLOOKUP(S5398,[1]LOKASI!$B$4:$D$19,2,0),"-")</f>
        <v>DISTRIK I</v>
      </c>
      <c r="U5398" s="216"/>
      <c r="V5398" s="216"/>
      <c r="W5398" s="215"/>
    </row>
    <row r="5399" spans="2:23" ht="31" hidden="1" x14ac:dyDescent="0.35">
      <c r="B5399" s="115">
        <f t="shared" si="275"/>
        <v>598</v>
      </c>
      <c r="C5399" s="115" t="s">
        <v>8438</v>
      </c>
      <c r="D5399" s="232" t="s">
        <v>8703</v>
      </c>
      <c r="E5399" s="115"/>
      <c r="F5399" s="115"/>
      <c r="G5399" s="119">
        <v>1</v>
      </c>
      <c r="H5399" s="119"/>
      <c r="I5399" s="119"/>
      <c r="J5399" s="119">
        <v>18</v>
      </c>
      <c r="K5399" s="233">
        <v>45996</v>
      </c>
      <c r="L5399" s="233">
        <v>45996</v>
      </c>
      <c r="M5399" s="233">
        <v>45996</v>
      </c>
      <c r="N5399" s="115"/>
      <c r="O5399" s="115" t="s">
        <v>1829</v>
      </c>
      <c r="P5399" s="115">
        <f t="shared" si="273"/>
        <v>12</v>
      </c>
      <c r="Q5399" s="115">
        <f t="shared" si="274"/>
        <v>2025</v>
      </c>
      <c r="R5399" s="115"/>
      <c r="S5399" s="115" t="str">
        <f t="shared" si="272"/>
        <v>GNK</v>
      </c>
      <c r="T5399" s="115" t="str">
        <f>IFERROR(VLOOKUP(S5399,[1]LOKASI!$B$4:$D$19,2,0),"-")</f>
        <v>DISTRIK I</v>
      </c>
      <c r="U5399" s="216"/>
      <c r="V5399" s="216"/>
      <c r="W5399" s="215"/>
    </row>
    <row r="5400" spans="2:23" ht="31" hidden="1" x14ac:dyDescent="0.35">
      <c r="B5400" s="115">
        <f t="shared" si="275"/>
        <v>599</v>
      </c>
      <c r="C5400" s="115" t="s">
        <v>7984</v>
      </c>
      <c r="D5400" s="234" t="s">
        <v>8704</v>
      </c>
      <c r="E5400" s="115"/>
      <c r="F5400" s="115"/>
      <c r="G5400" s="119">
        <v>1</v>
      </c>
      <c r="H5400" s="119"/>
      <c r="I5400" s="119"/>
      <c r="J5400" s="119">
        <v>24</v>
      </c>
      <c r="K5400" s="233">
        <v>45997</v>
      </c>
      <c r="L5400" s="233">
        <v>45997</v>
      </c>
      <c r="M5400" s="233">
        <v>45997</v>
      </c>
      <c r="N5400" s="115"/>
      <c r="O5400" s="115" t="s">
        <v>1355</v>
      </c>
      <c r="P5400" s="115">
        <f t="shared" si="273"/>
        <v>12</v>
      </c>
      <c r="Q5400" s="115">
        <f t="shared" si="274"/>
        <v>2025</v>
      </c>
      <c r="R5400" s="115"/>
      <c r="S5400" s="115" t="str">
        <f t="shared" si="272"/>
        <v>BRG</v>
      </c>
      <c r="T5400" s="115" t="str">
        <f>IFERROR(VLOOKUP(S5400,[1]LOKASI!$B$4:$D$19,2,0),"-")</f>
        <v>DISTRIK III</v>
      </c>
      <c r="U5400" s="216"/>
      <c r="V5400" s="216"/>
      <c r="W5400" s="215"/>
    </row>
    <row r="5401" spans="2:23" ht="31" hidden="1" x14ac:dyDescent="0.35">
      <c r="B5401" s="115">
        <f t="shared" si="275"/>
        <v>600</v>
      </c>
      <c r="C5401" s="115" t="s">
        <v>7984</v>
      </c>
      <c r="D5401" s="234" t="s">
        <v>8705</v>
      </c>
      <c r="E5401" s="115"/>
      <c r="F5401" s="115"/>
      <c r="G5401" s="119">
        <v>1</v>
      </c>
      <c r="H5401" s="119"/>
      <c r="I5401" s="119"/>
      <c r="J5401" s="119">
        <v>18</v>
      </c>
      <c r="K5401" s="233">
        <v>45997</v>
      </c>
      <c r="L5401" s="233">
        <v>45997</v>
      </c>
      <c r="M5401" s="233">
        <v>45997</v>
      </c>
      <c r="N5401" s="115"/>
      <c r="O5401" s="115" t="s">
        <v>1497</v>
      </c>
      <c r="P5401" s="115">
        <f t="shared" si="273"/>
        <v>12</v>
      </c>
      <c r="Q5401" s="115">
        <f t="shared" si="274"/>
        <v>2025</v>
      </c>
      <c r="R5401" s="115"/>
      <c r="S5401" s="115" t="str">
        <f t="shared" si="272"/>
        <v>PDW</v>
      </c>
      <c r="T5401" s="115" t="str">
        <f>IFERROR(VLOOKUP(S5401,[1]LOKASI!$B$4:$D$19,2,0),"-")</f>
        <v>-</v>
      </c>
      <c r="U5401" s="216"/>
      <c r="V5401" s="216"/>
      <c r="W5401" s="215"/>
    </row>
    <row r="5402" spans="2:23" ht="31" hidden="1" x14ac:dyDescent="0.35">
      <c r="B5402" s="115">
        <f t="shared" si="275"/>
        <v>601</v>
      </c>
      <c r="C5402" s="115" t="s">
        <v>7984</v>
      </c>
      <c r="D5402" s="234" t="s">
        <v>8706</v>
      </c>
      <c r="E5402" s="115"/>
      <c r="F5402" s="115"/>
      <c r="G5402" s="119">
        <v>1</v>
      </c>
      <c r="H5402" s="119"/>
      <c r="I5402" s="119">
        <v>1</v>
      </c>
      <c r="J5402" s="119"/>
      <c r="K5402" s="233">
        <v>45998</v>
      </c>
      <c r="L5402" s="233">
        <v>45998</v>
      </c>
      <c r="M5402" s="233">
        <v>45998</v>
      </c>
      <c r="N5402" s="115"/>
      <c r="O5402" s="115" t="s">
        <v>1681</v>
      </c>
      <c r="P5402" s="115">
        <f t="shared" si="273"/>
        <v>12</v>
      </c>
      <c r="Q5402" s="115">
        <f t="shared" si="274"/>
        <v>2025</v>
      </c>
      <c r="R5402" s="115"/>
      <c r="S5402" s="115" t="str">
        <f t="shared" si="272"/>
        <v>TTB</v>
      </c>
      <c r="T5402" s="115" t="str">
        <f>IFERROR(VLOOKUP(S5402,[1]LOKASI!$B$4:$D$19,2,0),"-")</f>
        <v>DISTRIK II</v>
      </c>
      <c r="U5402" s="216"/>
      <c r="V5402" s="216"/>
      <c r="W5402" s="215"/>
    </row>
    <row r="5403" spans="2:23" ht="31" hidden="1" x14ac:dyDescent="0.35">
      <c r="B5403" s="115">
        <f t="shared" si="275"/>
        <v>602</v>
      </c>
      <c r="C5403" s="115" t="s">
        <v>7984</v>
      </c>
      <c r="D5403" s="234" t="s">
        <v>8707</v>
      </c>
      <c r="E5403" s="115"/>
      <c r="F5403" s="115"/>
      <c r="G5403" s="119">
        <v>1</v>
      </c>
      <c r="H5403" s="119"/>
      <c r="I5403" s="119"/>
      <c r="J5403" s="119">
        <v>12</v>
      </c>
      <c r="K5403" s="233">
        <v>45998</v>
      </c>
      <c r="L5403" s="233">
        <v>45998</v>
      </c>
      <c r="M5403" s="233">
        <v>45998</v>
      </c>
      <c r="N5403" s="115"/>
      <c r="O5403" s="115" t="s">
        <v>1368</v>
      </c>
      <c r="P5403" s="115">
        <f t="shared" si="273"/>
        <v>12</v>
      </c>
      <c r="Q5403" s="115">
        <f t="shared" si="274"/>
        <v>2025</v>
      </c>
      <c r="R5403" s="115"/>
      <c r="S5403" s="115" t="str">
        <f t="shared" si="272"/>
        <v>BRG</v>
      </c>
      <c r="T5403" s="115" t="str">
        <f>IFERROR(VLOOKUP(S5403,[1]LOKASI!$B$4:$D$19,2,0),"-")</f>
        <v>DISTRIK III</v>
      </c>
      <c r="U5403" s="216"/>
      <c r="V5403" s="216"/>
      <c r="W5403" s="215"/>
    </row>
    <row r="5404" spans="2:23" ht="46.5" hidden="1" x14ac:dyDescent="0.35">
      <c r="B5404" s="115">
        <f t="shared" si="275"/>
        <v>603</v>
      </c>
      <c r="C5404" s="115" t="s">
        <v>7984</v>
      </c>
      <c r="D5404" s="270" t="s">
        <v>8708</v>
      </c>
      <c r="E5404" s="115"/>
      <c r="F5404" s="115"/>
      <c r="G5404" s="119">
        <v>1</v>
      </c>
      <c r="H5404" s="119">
        <v>1</v>
      </c>
      <c r="I5404" s="119"/>
      <c r="J5404" s="119"/>
      <c r="K5404" s="233">
        <v>46001</v>
      </c>
      <c r="L5404" s="233">
        <v>46001</v>
      </c>
      <c r="M5404" s="233">
        <v>46001</v>
      </c>
      <c r="N5404" s="115"/>
      <c r="O5404" s="115" t="s">
        <v>8709</v>
      </c>
      <c r="P5404" s="115">
        <f t="shared" si="273"/>
        <v>12</v>
      </c>
      <c r="Q5404" s="115">
        <f t="shared" si="274"/>
        <v>2025</v>
      </c>
      <c r="R5404" s="115"/>
      <c r="S5404" s="115" t="str">
        <f t="shared" si="272"/>
        <v>PMB</v>
      </c>
      <c r="T5404" s="115" t="str">
        <f>IFERROR(VLOOKUP(S5404,[1]LOKASI!$B$4:$D$19,2,0),"-")</f>
        <v>DISTRIK I</v>
      </c>
      <c r="U5404" s="216"/>
      <c r="V5404" s="216"/>
      <c r="W5404" s="215"/>
    </row>
    <row r="5405" spans="2:23" ht="31" hidden="1" x14ac:dyDescent="0.35">
      <c r="B5405" s="115">
        <f t="shared" si="275"/>
        <v>604</v>
      </c>
      <c r="C5405" s="115" t="s">
        <v>7984</v>
      </c>
      <c r="D5405" s="270" t="s">
        <v>8710</v>
      </c>
      <c r="E5405" s="115"/>
      <c r="F5405" s="115"/>
      <c r="G5405" s="119">
        <v>1</v>
      </c>
      <c r="H5405" s="119"/>
      <c r="I5405" s="119">
        <v>1</v>
      </c>
      <c r="J5405" s="119"/>
      <c r="K5405" s="233">
        <v>46001</v>
      </c>
      <c r="L5405" s="233">
        <v>46001</v>
      </c>
      <c r="M5405" s="233">
        <v>46001</v>
      </c>
      <c r="N5405" s="115"/>
      <c r="O5405" s="115" t="s">
        <v>7578</v>
      </c>
      <c r="P5405" s="115">
        <f t="shared" si="273"/>
        <v>12</v>
      </c>
      <c r="Q5405" s="115">
        <f t="shared" si="274"/>
        <v>2025</v>
      </c>
      <c r="R5405" s="115"/>
      <c r="S5405" s="115" t="str">
        <f t="shared" si="272"/>
        <v>GNK</v>
      </c>
      <c r="T5405" s="115" t="str">
        <f>IFERROR(VLOOKUP(S5405,[1]LOKASI!$B$4:$D$19,2,0),"-")</f>
        <v>DISTRIK I</v>
      </c>
      <c r="U5405" s="216"/>
      <c r="V5405" s="216"/>
      <c r="W5405" s="215"/>
    </row>
    <row r="5406" spans="2:23" ht="31" hidden="1" x14ac:dyDescent="0.35">
      <c r="B5406" s="115">
        <f t="shared" si="275"/>
        <v>605</v>
      </c>
      <c r="C5406" s="115" t="s">
        <v>2301</v>
      </c>
      <c r="D5406" s="270" t="s">
        <v>8711</v>
      </c>
      <c r="E5406" s="115"/>
      <c r="F5406" s="115"/>
      <c r="G5406" s="119">
        <v>1</v>
      </c>
      <c r="H5406" s="119"/>
      <c r="I5406" s="119">
        <v>1</v>
      </c>
      <c r="J5406" s="119"/>
      <c r="K5406" s="233">
        <v>46001</v>
      </c>
      <c r="L5406" s="233">
        <v>46001</v>
      </c>
      <c r="M5406" s="233">
        <v>46001</v>
      </c>
      <c r="N5406" s="115"/>
      <c r="O5406" s="115" t="s">
        <v>1535</v>
      </c>
      <c r="P5406" s="115">
        <f t="shared" si="273"/>
        <v>12</v>
      </c>
      <c r="Q5406" s="115">
        <f t="shared" si="274"/>
        <v>2025</v>
      </c>
      <c r="R5406" s="115"/>
      <c r="S5406" s="115" t="str">
        <f t="shared" si="272"/>
        <v>SP VI TLJ</v>
      </c>
      <c r="T5406" s="115" t="str">
        <f>IFERROR(VLOOKUP(S5406,[1]LOKASI!$B$4:$D$19,2,0),"-")</f>
        <v>-</v>
      </c>
      <c r="U5406" s="216"/>
      <c r="V5406" s="216"/>
      <c r="W5406" s="215"/>
    </row>
    <row r="5407" spans="2:23" ht="31" hidden="1" x14ac:dyDescent="0.35">
      <c r="B5407" s="115">
        <f t="shared" si="275"/>
        <v>606</v>
      </c>
      <c r="C5407" s="115" t="s">
        <v>7984</v>
      </c>
      <c r="D5407" s="270" t="s">
        <v>8712</v>
      </c>
      <c r="E5407" s="115"/>
      <c r="F5407" s="115"/>
      <c r="G5407" s="119">
        <v>1</v>
      </c>
      <c r="H5407" s="119"/>
      <c r="I5407" s="119"/>
      <c r="J5407" s="119">
        <v>36</v>
      </c>
      <c r="K5407" s="233">
        <v>46001</v>
      </c>
      <c r="L5407" s="233">
        <v>46001</v>
      </c>
      <c r="M5407" s="233">
        <v>46001</v>
      </c>
      <c r="N5407" s="115"/>
      <c r="O5407" s="115" t="s">
        <v>652</v>
      </c>
      <c r="P5407" s="115">
        <f t="shared" si="273"/>
        <v>12</v>
      </c>
      <c r="Q5407" s="115">
        <f t="shared" si="274"/>
        <v>2025</v>
      </c>
      <c r="R5407" s="115"/>
      <c r="S5407" s="115" t="str">
        <f t="shared" si="272"/>
        <v>TLJ</v>
      </c>
      <c r="T5407" s="115" t="str">
        <f>IFERROR(VLOOKUP(S5407,[1]LOKASI!$B$4:$D$19,2,0),"-")</f>
        <v>DISTRIK I</v>
      </c>
      <c r="U5407" s="216"/>
      <c r="V5407" s="216"/>
      <c r="W5407" s="215"/>
    </row>
    <row r="5408" spans="2:23" ht="31" hidden="1" x14ac:dyDescent="0.35">
      <c r="B5408" s="115">
        <f t="shared" si="275"/>
        <v>607</v>
      </c>
      <c r="C5408" s="115" t="s">
        <v>7984</v>
      </c>
      <c r="D5408" s="270" t="s">
        <v>8713</v>
      </c>
      <c r="E5408" s="115"/>
      <c r="F5408" s="115"/>
      <c r="G5408" s="119">
        <v>1</v>
      </c>
      <c r="H5408" s="119"/>
      <c r="I5408" s="119">
        <v>1</v>
      </c>
      <c r="J5408" s="119"/>
      <c r="K5408" s="233">
        <v>46001</v>
      </c>
      <c r="L5408" s="233">
        <v>46001</v>
      </c>
      <c r="M5408" s="233">
        <v>46001</v>
      </c>
      <c r="N5408" s="115"/>
      <c r="O5408" s="115" t="s">
        <v>2596</v>
      </c>
      <c r="P5408" s="115">
        <f t="shared" si="273"/>
        <v>12</v>
      </c>
      <c r="Q5408" s="115">
        <f t="shared" si="274"/>
        <v>2025</v>
      </c>
      <c r="R5408" s="115"/>
      <c r="S5408" s="115" t="str">
        <f t="shared" si="272"/>
        <v>PDW</v>
      </c>
      <c r="T5408" s="115" t="str">
        <f>IFERROR(VLOOKUP(S5408,[1]LOKASI!$B$4:$D$19,2,0),"-")</f>
        <v>-</v>
      </c>
      <c r="U5408" s="216"/>
      <c r="V5408" s="216"/>
      <c r="W5408" s="215"/>
    </row>
    <row r="5409" spans="2:23" ht="31" hidden="1" x14ac:dyDescent="0.35">
      <c r="B5409" s="115">
        <f t="shared" si="275"/>
        <v>608</v>
      </c>
      <c r="C5409" s="115" t="s">
        <v>7984</v>
      </c>
      <c r="D5409" s="232" t="s">
        <v>8714</v>
      </c>
      <c r="E5409" s="115"/>
      <c r="F5409" s="115"/>
      <c r="G5409" s="119">
        <v>1</v>
      </c>
      <c r="H5409" s="119"/>
      <c r="I5409" s="119"/>
      <c r="J5409" s="119">
        <v>24</v>
      </c>
      <c r="K5409" s="233">
        <v>46003</v>
      </c>
      <c r="L5409" s="233">
        <v>46003</v>
      </c>
      <c r="M5409" s="233">
        <v>46003</v>
      </c>
      <c r="N5409" s="115"/>
      <c r="O5409" s="115" t="s">
        <v>650</v>
      </c>
      <c r="P5409" s="115">
        <f t="shared" si="273"/>
        <v>12</v>
      </c>
      <c r="Q5409" s="115">
        <f t="shared" si="274"/>
        <v>2025</v>
      </c>
      <c r="R5409" s="115"/>
      <c r="S5409" s="115" t="str">
        <f t="shared" si="272"/>
        <v>TLJ</v>
      </c>
      <c r="T5409" s="115" t="str">
        <f>IFERROR(VLOOKUP(S5409,[1]LOKASI!$B$4:$D$19,2,0),"-")</f>
        <v>DISTRIK I</v>
      </c>
      <c r="U5409" s="216"/>
      <c r="V5409" s="216"/>
      <c r="W5409" s="215"/>
    </row>
    <row r="5410" spans="2:23" ht="31" hidden="1" x14ac:dyDescent="0.35">
      <c r="B5410" s="115">
        <f t="shared" si="275"/>
        <v>609</v>
      </c>
      <c r="C5410" s="115" t="s">
        <v>7984</v>
      </c>
      <c r="D5410" s="234" t="s">
        <v>8715</v>
      </c>
      <c r="E5410" s="115"/>
      <c r="F5410" s="115"/>
      <c r="G5410" s="119">
        <v>1</v>
      </c>
      <c r="H5410" s="119"/>
      <c r="I5410" s="119"/>
      <c r="J5410" s="119">
        <v>24</v>
      </c>
      <c r="K5410" s="233">
        <v>46004</v>
      </c>
      <c r="L5410" s="233">
        <v>46004</v>
      </c>
      <c r="M5410" s="233">
        <v>46004</v>
      </c>
      <c r="N5410" s="115"/>
      <c r="O5410" s="115" t="s">
        <v>650</v>
      </c>
      <c r="P5410" s="115">
        <f t="shared" si="273"/>
        <v>12</v>
      </c>
      <c r="Q5410" s="115">
        <f t="shared" si="274"/>
        <v>2025</v>
      </c>
      <c r="R5410" s="115"/>
      <c r="S5410" s="115" t="str">
        <f t="shared" si="272"/>
        <v>TLJ</v>
      </c>
      <c r="T5410" s="115" t="str">
        <f>IFERROR(VLOOKUP(S5410,[1]LOKASI!$B$4:$D$19,2,0),"-")</f>
        <v>DISTRIK I</v>
      </c>
      <c r="U5410" s="216"/>
      <c r="V5410" s="216"/>
      <c r="W5410" s="215"/>
    </row>
    <row r="5411" spans="2:23" ht="31" hidden="1" x14ac:dyDescent="0.35">
      <c r="B5411" s="115">
        <f t="shared" si="275"/>
        <v>610</v>
      </c>
      <c r="C5411" s="115" t="s">
        <v>7984</v>
      </c>
      <c r="D5411" s="234" t="s">
        <v>8716</v>
      </c>
      <c r="E5411" s="115"/>
      <c r="F5411" s="115"/>
      <c r="G5411" s="119">
        <v>1</v>
      </c>
      <c r="H5411" s="119"/>
      <c r="I5411" s="119">
        <v>1</v>
      </c>
      <c r="J5411" s="119"/>
      <c r="K5411" s="233">
        <v>46006</v>
      </c>
      <c r="L5411" s="233">
        <v>46006</v>
      </c>
      <c r="M5411" s="233">
        <v>46006</v>
      </c>
      <c r="N5411" s="115"/>
      <c r="O5411" s="115" t="s">
        <v>1131</v>
      </c>
      <c r="P5411" s="115">
        <f t="shared" si="273"/>
        <v>12</v>
      </c>
      <c r="Q5411" s="115">
        <f t="shared" si="274"/>
        <v>2025</v>
      </c>
      <c r="R5411" s="115"/>
      <c r="S5411" s="115" t="str">
        <f t="shared" si="272"/>
        <v>TLJ</v>
      </c>
      <c r="T5411" s="115" t="str">
        <f>IFERROR(VLOOKUP(S5411,[1]LOKASI!$B$4:$D$19,2,0),"-")</f>
        <v>DISTRIK I</v>
      </c>
      <c r="U5411" s="216"/>
      <c r="V5411" s="216"/>
      <c r="W5411" s="215"/>
    </row>
    <row r="5412" spans="2:23" ht="31" hidden="1" x14ac:dyDescent="0.35">
      <c r="B5412" s="115">
        <f t="shared" si="275"/>
        <v>611</v>
      </c>
      <c r="C5412" s="115" t="s">
        <v>7984</v>
      </c>
      <c r="D5412" s="234" t="s">
        <v>8717</v>
      </c>
      <c r="E5412" s="115"/>
      <c r="F5412" s="115"/>
      <c r="G5412" s="119">
        <v>2</v>
      </c>
      <c r="H5412" s="119"/>
      <c r="I5412" s="119">
        <v>1</v>
      </c>
      <c r="J5412" s="119">
        <v>24</v>
      </c>
      <c r="K5412" s="233">
        <v>46007</v>
      </c>
      <c r="L5412" s="233">
        <v>46007</v>
      </c>
      <c r="M5412" s="233">
        <v>46007</v>
      </c>
      <c r="N5412" s="115"/>
      <c r="O5412" s="115" t="s">
        <v>8718</v>
      </c>
      <c r="P5412" s="115">
        <f t="shared" si="273"/>
        <v>12</v>
      </c>
      <c r="Q5412" s="115">
        <f t="shared" si="274"/>
        <v>2025</v>
      </c>
      <c r="R5412" s="115"/>
      <c r="S5412" s="115" t="str">
        <f t="shared" si="272"/>
        <v>TLH</v>
      </c>
      <c r="T5412" s="115" t="str">
        <f>IFERROR(VLOOKUP(S5412,[1]LOKASI!$B$4:$D$19,2,0),"-")</f>
        <v>-</v>
      </c>
      <c r="U5412" s="216"/>
      <c r="V5412" s="216"/>
      <c r="W5412" s="215"/>
    </row>
    <row r="5413" spans="2:23" ht="46.5" hidden="1" x14ac:dyDescent="0.35">
      <c r="B5413" s="115">
        <f t="shared" si="275"/>
        <v>612</v>
      </c>
      <c r="C5413" s="115" t="s">
        <v>7984</v>
      </c>
      <c r="D5413" s="234" t="s">
        <v>8719</v>
      </c>
      <c r="E5413" s="115"/>
      <c r="F5413" s="115"/>
      <c r="G5413" s="119">
        <v>1</v>
      </c>
      <c r="H5413" s="119"/>
      <c r="I5413" s="119"/>
      <c r="J5413" s="119">
        <v>24</v>
      </c>
      <c r="K5413" s="233">
        <v>46009</v>
      </c>
      <c r="L5413" s="233">
        <v>46009</v>
      </c>
      <c r="M5413" s="233">
        <v>46009</v>
      </c>
      <c r="N5413" s="115"/>
      <c r="O5413" s="115" t="s">
        <v>180</v>
      </c>
      <c r="P5413" s="115">
        <f t="shared" si="273"/>
        <v>12</v>
      </c>
      <c r="Q5413" s="115">
        <f t="shared" si="274"/>
        <v>2025</v>
      </c>
      <c r="R5413" s="115"/>
      <c r="S5413" s="115" t="str">
        <f t="shared" si="272"/>
        <v>TLJ</v>
      </c>
      <c r="T5413" s="115" t="str">
        <f>IFERROR(VLOOKUP(S5413,[1]LOKASI!$B$4:$D$19,2,0),"-")</f>
        <v>DISTRIK I</v>
      </c>
      <c r="U5413" s="216"/>
      <c r="V5413" s="216"/>
      <c r="W5413" s="215"/>
    </row>
    <row r="5414" spans="2:23" ht="31" hidden="1" x14ac:dyDescent="0.35">
      <c r="B5414" s="115">
        <f t="shared" si="275"/>
        <v>613</v>
      </c>
      <c r="C5414" s="115" t="s">
        <v>7984</v>
      </c>
      <c r="D5414" s="234" t="s">
        <v>8720</v>
      </c>
      <c r="E5414" s="115"/>
      <c r="F5414" s="115"/>
      <c r="G5414" s="119">
        <v>1</v>
      </c>
      <c r="H5414" s="119"/>
      <c r="I5414" s="119">
        <v>1</v>
      </c>
      <c r="J5414" s="119"/>
      <c r="K5414" s="233">
        <v>46010</v>
      </c>
      <c r="L5414" s="233">
        <v>46010</v>
      </c>
      <c r="M5414" s="233">
        <v>46010</v>
      </c>
      <c r="N5414" s="115"/>
      <c r="O5414" s="115" t="s">
        <v>1131</v>
      </c>
      <c r="P5414" s="115">
        <f t="shared" si="273"/>
        <v>12</v>
      </c>
      <c r="Q5414" s="115">
        <f t="shared" si="274"/>
        <v>2025</v>
      </c>
      <c r="R5414" s="115"/>
      <c r="S5414" s="115" t="str">
        <f t="shared" si="272"/>
        <v>TLJ</v>
      </c>
      <c r="T5414" s="115" t="str">
        <f>IFERROR(VLOOKUP(S5414,[1]LOKASI!$B$4:$D$19,2,0),"-")</f>
        <v>DISTRIK I</v>
      </c>
      <c r="U5414" s="216"/>
      <c r="V5414" s="216"/>
      <c r="W5414" s="215"/>
    </row>
    <row r="5415" spans="2:23" ht="31" hidden="1" x14ac:dyDescent="0.35">
      <c r="B5415" s="115">
        <f t="shared" si="275"/>
        <v>614</v>
      </c>
      <c r="C5415" s="115" t="s">
        <v>7984</v>
      </c>
      <c r="D5415" s="234" t="s">
        <v>8721</v>
      </c>
      <c r="E5415" s="115"/>
      <c r="F5415" s="115"/>
      <c r="G5415" s="119">
        <v>1</v>
      </c>
      <c r="H5415" s="119"/>
      <c r="I5415" s="119"/>
      <c r="J5415" s="119">
        <v>24</v>
      </c>
      <c r="K5415" s="233">
        <v>46012</v>
      </c>
      <c r="L5415" s="233">
        <v>46012</v>
      </c>
      <c r="M5415" s="233">
        <v>46012</v>
      </c>
      <c r="N5415" s="115"/>
      <c r="O5415" s="115" t="s">
        <v>687</v>
      </c>
      <c r="P5415" s="115">
        <f t="shared" si="273"/>
        <v>12</v>
      </c>
      <c r="Q5415" s="115">
        <f t="shared" si="274"/>
        <v>2025</v>
      </c>
      <c r="R5415" s="115"/>
      <c r="S5415" s="115" t="str">
        <f t="shared" si="272"/>
        <v>TLJ</v>
      </c>
      <c r="T5415" s="115" t="str">
        <f>IFERROR(VLOOKUP(S5415,[1]LOKASI!$B$4:$D$19,2,0),"-")</f>
        <v>DISTRIK I</v>
      </c>
      <c r="U5415" s="216"/>
      <c r="V5415" s="216"/>
      <c r="W5415" s="215"/>
    </row>
    <row r="5416" spans="2:23" ht="31" hidden="1" x14ac:dyDescent="0.35">
      <c r="B5416" s="115">
        <f t="shared" si="275"/>
        <v>615</v>
      </c>
      <c r="C5416" s="115" t="s">
        <v>7984</v>
      </c>
      <c r="D5416" s="234" t="s">
        <v>8722</v>
      </c>
      <c r="E5416" s="115"/>
      <c r="F5416" s="115"/>
      <c r="G5416" s="119">
        <v>1</v>
      </c>
      <c r="H5416" s="119"/>
      <c r="I5416" s="119">
        <v>1</v>
      </c>
      <c r="J5416" s="119"/>
      <c r="K5416" s="233">
        <v>46016</v>
      </c>
      <c r="L5416" s="233">
        <v>46016</v>
      </c>
      <c r="M5416" s="233">
        <v>46016</v>
      </c>
      <c r="N5416" s="115"/>
      <c r="O5416" s="115" t="s">
        <v>1131</v>
      </c>
      <c r="P5416" s="115">
        <f t="shared" si="273"/>
        <v>12</v>
      </c>
      <c r="Q5416" s="115">
        <f t="shared" si="274"/>
        <v>2025</v>
      </c>
      <c r="R5416" s="115"/>
      <c r="S5416" s="115" t="str">
        <f t="shared" si="272"/>
        <v>TLJ</v>
      </c>
      <c r="T5416" s="115" t="str">
        <f>IFERROR(VLOOKUP(S5416,[1]LOKASI!$B$4:$D$19,2,0),"-")</f>
        <v>DISTRIK I</v>
      </c>
      <c r="U5416" s="216"/>
      <c r="V5416" s="216"/>
      <c r="W5416" s="215"/>
    </row>
    <row r="5417" spans="2:23" ht="46.5" hidden="1" x14ac:dyDescent="0.35">
      <c r="B5417" s="115">
        <f t="shared" si="275"/>
        <v>616</v>
      </c>
      <c r="C5417" s="115" t="s">
        <v>8438</v>
      </c>
      <c r="D5417" s="234" t="s">
        <v>8723</v>
      </c>
      <c r="E5417" s="115"/>
      <c r="F5417" s="115"/>
      <c r="G5417" s="119">
        <v>1</v>
      </c>
      <c r="H5417" s="119"/>
      <c r="I5417" s="119">
        <v>1</v>
      </c>
      <c r="J5417" s="119"/>
      <c r="K5417" s="233">
        <v>46018</v>
      </c>
      <c r="L5417" s="233">
        <v>46018</v>
      </c>
      <c r="M5417" s="233">
        <v>46018</v>
      </c>
      <c r="N5417" s="115"/>
      <c r="O5417" s="115" t="s">
        <v>6979</v>
      </c>
      <c r="P5417" s="115">
        <f t="shared" si="273"/>
        <v>12</v>
      </c>
      <c r="Q5417" s="115">
        <f t="shared" si="274"/>
        <v>2025</v>
      </c>
      <c r="R5417" s="115"/>
      <c r="S5417" s="115" t="str">
        <f t="shared" si="272"/>
        <v>PPP - SP VI TL</v>
      </c>
      <c r="T5417" s="115" t="str">
        <f>IFERROR(VLOOKUP(S5417,[1]LOKASI!$B$4:$D$19,2,0),"-")</f>
        <v>-</v>
      </c>
      <c r="U5417" s="216"/>
      <c r="V5417" s="216"/>
      <c r="W5417" s="215"/>
    </row>
    <row r="5418" spans="2:23" ht="31" hidden="1" x14ac:dyDescent="0.35">
      <c r="B5418" s="115">
        <f t="shared" si="275"/>
        <v>617</v>
      </c>
      <c r="C5418" s="115" t="s">
        <v>8438</v>
      </c>
      <c r="D5418" s="232" t="s">
        <v>8724</v>
      </c>
      <c r="E5418" s="115"/>
      <c r="F5418" s="115"/>
      <c r="G5418" s="119">
        <v>1</v>
      </c>
      <c r="H5418" s="119"/>
      <c r="I5418" s="119"/>
      <c r="J5418" s="119">
        <v>2.5</v>
      </c>
      <c r="K5418" s="233">
        <v>46019</v>
      </c>
      <c r="L5418" s="233">
        <v>46019</v>
      </c>
      <c r="M5418" s="233">
        <v>46019</v>
      </c>
      <c r="N5418" s="115"/>
      <c r="O5418" s="115" t="s">
        <v>6979</v>
      </c>
      <c r="P5418" s="115">
        <f t="shared" si="273"/>
        <v>12</v>
      </c>
      <c r="Q5418" s="115">
        <f t="shared" si="274"/>
        <v>2025</v>
      </c>
      <c r="R5418" s="115"/>
      <c r="S5418" s="115" t="str">
        <f t="shared" si="272"/>
        <v>PPP - SP VI TL</v>
      </c>
      <c r="T5418" s="115" t="str">
        <f>IFERROR(VLOOKUP(S5418,[1]LOKASI!$B$4:$D$19,2,0),"-")</f>
        <v>-</v>
      </c>
      <c r="U5418" s="216"/>
      <c r="V5418" s="216"/>
      <c r="W5418" s="215"/>
    </row>
    <row r="5419" spans="2:23" ht="31" x14ac:dyDescent="0.35">
      <c r="B5419" s="115">
        <f t="shared" si="275"/>
        <v>618</v>
      </c>
      <c r="C5419" s="115" t="s">
        <v>7984</v>
      </c>
      <c r="D5419" s="232" t="s">
        <v>8725</v>
      </c>
      <c r="E5419" s="115"/>
      <c r="F5419" s="115"/>
      <c r="G5419" s="119">
        <v>1</v>
      </c>
      <c r="H5419" s="119"/>
      <c r="I5419" s="119">
        <v>1</v>
      </c>
      <c r="J5419" s="119"/>
      <c r="K5419" s="233">
        <v>46024</v>
      </c>
      <c r="L5419" s="233">
        <v>46024</v>
      </c>
      <c r="M5419" s="233">
        <v>46024</v>
      </c>
      <c r="N5419" s="115"/>
      <c r="O5419" s="115" t="s">
        <v>2596</v>
      </c>
      <c r="P5419" s="115">
        <f t="shared" si="273"/>
        <v>1</v>
      </c>
      <c r="Q5419" s="115">
        <f t="shared" si="274"/>
        <v>2026</v>
      </c>
      <c r="R5419" s="115"/>
      <c r="S5419" s="115" t="str">
        <f t="shared" si="272"/>
        <v>PDW</v>
      </c>
      <c r="T5419" s="115" t="str">
        <f>IFERROR(VLOOKUP(S5419,[1]LOKASI!$B$4:$D$19,2,0),"-")</f>
        <v>-</v>
      </c>
      <c r="U5419" s="216"/>
      <c r="V5419" s="216"/>
      <c r="W5419" s="215"/>
    </row>
    <row r="5420" spans="2:23" ht="31" x14ac:dyDescent="0.35">
      <c r="B5420" s="115">
        <f t="shared" si="275"/>
        <v>619</v>
      </c>
      <c r="C5420" s="115" t="s">
        <v>8438</v>
      </c>
      <c r="D5420" s="232" t="s">
        <v>8726</v>
      </c>
      <c r="E5420" s="115"/>
      <c r="F5420" s="115"/>
      <c r="G5420" s="119">
        <v>1</v>
      </c>
      <c r="H5420" s="119">
        <v>1</v>
      </c>
      <c r="I5420" s="119"/>
      <c r="J5420" s="119"/>
      <c r="K5420" s="233">
        <v>46025</v>
      </c>
      <c r="L5420" s="233">
        <v>46025</v>
      </c>
      <c r="M5420" s="233">
        <v>46025</v>
      </c>
      <c r="N5420" s="115"/>
      <c r="O5420" s="115" t="s">
        <v>5306</v>
      </c>
      <c r="P5420" s="115">
        <f t="shared" si="273"/>
        <v>1</v>
      </c>
      <c r="Q5420" s="115">
        <f t="shared" si="274"/>
        <v>2026</v>
      </c>
      <c r="R5420" s="115"/>
      <c r="S5420" s="115" t="str">
        <f t="shared" si="272"/>
        <v>PMN</v>
      </c>
      <c r="T5420" s="115" t="str">
        <f>IFERROR(VLOOKUP(S5420,[1]LOKASI!$B$4:$D$19,2,0),"-")</f>
        <v>DISTRIK III</v>
      </c>
      <c r="U5420" s="216"/>
      <c r="V5420" s="216"/>
      <c r="W5420" s="215"/>
    </row>
    <row r="5421" spans="2:23" ht="31" x14ac:dyDescent="0.35">
      <c r="B5421" s="115">
        <f t="shared" si="275"/>
        <v>620</v>
      </c>
      <c r="C5421" s="115" t="s">
        <v>8438</v>
      </c>
      <c r="D5421" s="232" t="s">
        <v>8727</v>
      </c>
      <c r="E5421" s="115"/>
      <c r="F5421" s="115"/>
      <c r="G5421" s="119">
        <v>1</v>
      </c>
      <c r="H5421" s="119"/>
      <c r="I5421" s="119">
        <v>1</v>
      </c>
      <c r="J5421" s="119"/>
      <c r="K5421" s="233">
        <v>46027</v>
      </c>
      <c r="L5421" s="233">
        <v>46027</v>
      </c>
      <c r="M5421" s="233">
        <v>46027</v>
      </c>
      <c r="N5421" s="115"/>
      <c r="O5421" s="115" t="s">
        <v>1131</v>
      </c>
      <c r="P5421" s="115">
        <f t="shared" si="273"/>
        <v>1</v>
      </c>
      <c r="Q5421" s="115">
        <f t="shared" si="274"/>
        <v>2026</v>
      </c>
      <c r="R5421" s="115"/>
      <c r="S5421" s="115" t="str">
        <f t="shared" si="272"/>
        <v>TLJ-155</v>
      </c>
      <c r="T5421" s="115" t="str">
        <f>IFERROR(VLOOKUP(S5421,[1]LOKASI!$B$4:$D$19,2,0),"-")</f>
        <v>-</v>
      </c>
      <c r="U5421" s="216"/>
      <c r="V5421" s="216"/>
      <c r="W5421" s="215"/>
    </row>
    <row r="5422" spans="2:23" ht="31" x14ac:dyDescent="0.35">
      <c r="B5422" s="115">
        <f t="shared" si="275"/>
        <v>621</v>
      </c>
      <c r="C5422" s="115" t="s">
        <v>7984</v>
      </c>
      <c r="D5422" s="232" t="s">
        <v>8728</v>
      </c>
      <c r="E5422" s="115"/>
      <c r="F5422" s="115"/>
      <c r="G5422" s="119">
        <v>1</v>
      </c>
      <c r="H5422" s="119"/>
      <c r="I5422" s="119">
        <v>1</v>
      </c>
      <c r="J5422" s="119"/>
      <c r="K5422" s="233">
        <v>46028</v>
      </c>
      <c r="L5422" s="233">
        <v>46028</v>
      </c>
      <c r="M5422" s="233">
        <v>46028</v>
      </c>
      <c r="N5422" s="115"/>
      <c r="O5422" s="115" t="s">
        <v>8534</v>
      </c>
      <c r="P5422" s="115">
        <f t="shared" si="273"/>
        <v>1</v>
      </c>
      <c r="Q5422" s="115">
        <f t="shared" si="274"/>
        <v>2026</v>
      </c>
      <c r="R5422" s="115"/>
      <c r="S5422" s="115" t="str">
        <f t="shared" si="272"/>
        <v>PMN</v>
      </c>
      <c r="T5422" s="115" t="str">
        <f>IFERROR(VLOOKUP(S5422,[1]LOKASI!$B$4:$D$19,2,0),"-")</f>
        <v>DISTRIK III</v>
      </c>
      <c r="U5422" s="216"/>
      <c r="V5422" s="216"/>
      <c r="W5422" s="215"/>
    </row>
    <row r="5423" spans="2:23" ht="31" x14ac:dyDescent="0.35">
      <c r="B5423" s="115">
        <f t="shared" si="275"/>
        <v>622</v>
      </c>
      <c r="C5423" s="115" t="s">
        <v>8438</v>
      </c>
      <c r="D5423" s="232" t="s">
        <v>8729</v>
      </c>
      <c r="E5423" s="115"/>
      <c r="F5423" s="115"/>
      <c r="G5423" s="119">
        <v>1</v>
      </c>
      <c r="H5423" s="119"/>
      <c r="I5423" s="119"/>
      <c r="J5423" s="119"/>
      <c r="K5423" s="233">
        <v>46029</v>
      </c>
      <c r="L5423" s="233">
        <v>46029</v>
      </c>
      <c r="M5423" s="233">
        <v>46029</v>
      </c>
      <c r="N5423" s="115"/>
      <c r="O5423" s="115" t="s">
        <v>8730</v>
      </c>
      <c r="P5423" s="115">
        <f t="shared" si="273"/>
        <v>1</v>
      </c>
      <c r="Q5423" s="115">
        <f t="shared" si="274"/>
        <v>2026</v>
      </c>
      <c r="R5423" s="115"/>
      <c r="S5423" s="115" t="str">
        <f t="shared" si="272"/>
        <v>LBK-25</v>
      </c>
      <c r="T5423" s="115" t="str">
        <f>IFERROR(VLOOKUP(S5423,[1]LOKASI!$B$4:$D$19,2,0),"-")</f>
        <v>-</v>
      </c>
      <c r="U5423" s="216"/>
      <c r="V5423" s="216"/>
      <c r="W5423" s="215"/>
    </row>
    <row r="5424" spans="2:23" ht="31" x14ac:dyDescent="0.35">
      <c r="B5424" s="115">
        <f t="shared" si="275"/>
        <v>623</v>
      </c>
      <c r="C5424" s="115" t="s">
        <v>8438</v>
      </c>
      <c r="D5424" s="232" t="s">
        <v>8731</v>
      </c>
      <c r="E5424" s="115"/>
      <c r="F5424" s="115"/>
      <c r="G5424" s="119">
        <v>1</v>
      </c>
      <c r="H5424" s="119"/>
      <c r="I5424" s="119"/>
      <c r="J5424" s="119"/>
      <c r="K5424" s="233">
        <v>46029</v>
      </c>
      <c r="L5424" s="233">
        <v>46029</v>
      </c>
      <c r="M5424" s="233">
        <v>46029</v>
      </c>
      <c r="N5424" s="115"/>
      <c r="O5424" s="115" t="s">
        <v>5306</v>
      </c>
      <c r="P5424" s="115">
        <f t="shared" si="273"/>
        <v>1</v>
      </c>
      <c r="Q5424" s="115">
        <f t="shared" si="274"/>
        <v>2026</v>
      </c>
      <c r="R5424" s="115"/>
      <c r="S5424" s="115" t="str">
        <f t="shared" si="272"/>
        <v>PMN</v>
      </c>
      <c r="T5424" s="115" t="str">
        <f>IFERROR(VLOOKUP(S5424,[1]LOKASI!$B$4:$D$19,2,0),"-")</f>
        <v>DISTRIK III</v>
      </c>
      <c r="U5424" s="216"/>
      <c r="V5424" s="216"/>
      <c r="W5424" s="215"/>
    </row>
    <row r="5425" spans="2:23" ht="31" x14ac:dyDescent="0.35">
      <c r="B5425" s="115">
        <f t="shared" si="275"/>
        <v>624</v>
      </c>
      <c r="C5425" s="115" t="s">
        <v>7984</v>
      </c>
      <c r="D5425" s="232" t="s">
        <v>8732</v>
      </c>
      <c r="E5425" s="271"/>
      <c r="F5425" s="271"/>
      <c r="G5425" s="119">
        <v>1</v>
      </c>
      <c r="H5425" s="119"/>
      <c r="I5425" s="119"/>
      <c r="J5425" s="119">
        <v>36</v>
      </c>
      <c r="K5425" s="233">
        <v>46029</v>
      </c>
      <c r="L5425" s="233">
        <v>46029</v>
      </c>
      <c r="M5425" s="233">
        <v>46030</v>
      </c>
      <c r="N5425" s="271"/>
      <c r="O5425" s="271" t="s">
        <v>1044</v>
      </c>
      <c r="P5425" s="271">
        <f t="shared" si="273"/>
        <v>1</v>
      </c>
      <c r="Q5425" s="271">
        <f t="shared" si="274"/>
        <v>2026</v>
      </c>
      <c r="R5425" s="271"/>
      <c r="S5425" s="271" t="str">
        <f t="shared" si="272"/>
        <v>TLJ</v>
      </c>
      <c r="T5425" s="271" t="str">
        <f>IFERROR(VLOOKUP(S5425,[1]LOKASI!$B$4:$D$19,2,0),"-")</f>
        <v>DISTRIK I</v>
      </c>
      <c r="U5425" s="272"/>
      <c r="V5425" s="272"/>
      <c r="W5425" s="215"/>
    </row>
    <row r="5426" spans="2:23" ht="31" x14ac:dyDescent="0.35">
      <c r="B5426" s="115">
        <f t="shared" si="275"/>
        <v>625</v>
      </c>
      <c r="C5426" s="115" t="s">
        <v>7984</v>
      </c>
      <c r="D5426" s="232" t="s">
        <v>8733</v>
      </c>
      <c r="E5426" s="115"/>
      <c r="F5426" s="115"/>
      <c r="G5426" s="119">
        <v>1</v>
      </c>
      <c r="H5426" s="119"/>
      <c r="I5426" s="119"/>
      <c r="J5426" s="119">
        <v>36</v>
      </c>
      <c r="K5426" s="233">
        <v>46032</v>
      </c>
      <c r="L5426" s="233">
        <v>46032</v>
      </c>
      <c r="M5426" s="233">
        <v>46032</v>
      </c>
      <c r="N5426" s="115"/>
      <c r="O5426" s="115" t="s">
        <v>190</v>
      </c>
      <c r="P5426" s="115">
        <f t="shared" si="273"/>
        <v>1</v>
      </c>
      <c r="Q5426" s="115">
        <f t="shared" si="274"/>
        <v>2026</v>
      </c>
      <c r="R5426" s="115"/>
      <c r="S5426" s="115" t="str">
        <f t="shared" ref="S5426:S5489" si="276">IF(C5426="TRUNKLINE",LEFT(O5426,14),IF(C5426="PIPING",LEFT(O5426,13),LEFT(O5426,3)))</f>
        <v>TLJ</v>
      </c>
      <c r="T5426" s="115" t="str">
        <f>IFERROR(VLOOKUP(S5426,[1]LOKASI!$B$4:$D$19,2,0),"-")</f>
        <v>DISTRIK I</v>
      </c>
      <c r="U5426" s="216"/>
      <c r="V5426" s="216"/>
      <c r="W5426" s="215"/>
    </row>
    <row r="5427" spans="2:23" ht="15.5" x14ac:dyDescent="0.35">
      <c r="B5427" s="115">
        <f t="shared" si="275"/>
        <v>626</v>
      </c>
      <c r="C5427" s="115" t="s">
        <v>7984</v>
      </c>
      <c r="D5427" s="232" t="s">
        <v>8734</v>
      </c>
      <c r="E5427" s="115"/>
      <c r="F5427" s="115"/>
      <c r="G5427" s="119">
        <v>1</v>
      </c>
      <c r="H5427" s="119"/>
      <c r="I5427" s="119">
        <v>1</v>
      </c>
      <c r="J5427" s="119"/>
      <c r="K5427" s="233">
        <v>46034</v>
      </c>
      <c r="L5427" s="233">
        <v>46034</v>
      </c>
      <c r="M5427" s="233">
        <v>46034</v>
      </c>
      <c r="N5427" s="115"/>
      <c r="O5427" s="115" t="s">
        <v>1497</v>
      </c>
      <c r="P5427" s="115">
        <f t="shared" si="273"/>
        <v>1</v>
      </c>
      <c r="Q5427" s="115">
        <f t="shared" si="274"/>
        <v>2026</v>
      </c>
      <c r="R5427" s="115"/>
      <c r="S5427" s="115" t="str">
        <f t="shared" si="276"/>
        <v>PDW</v>
      </c>
      <c r="T5427" s="115" t="str">
        <f>IFERROR(VLOOKUP(S5427,[1]LOKASI!$B$4:$D$19,2,0),"-")</f>
        <v>-</v>
      </c>
      <c r="U5427" s="216"/>
      <c r="V5427" s="216"/>
      <c r="W5427" s="215"/>
    </row>
    <row r="5428" spans="2:23" ht="31" x14ac:dyDescent="0.35">
      <c r="B5428" s="115">
        <f t="shared" si="275"/>
        <v>627</v>
      </c>
      <c r="C5428" s="115" t="s">
        <v>7984</v>
      </c>
      <c r="D5428" s="232" t="s">
        <v>8735</v>
      </c>
      <c r="E5428" s="115"/>
      <c r="F5428" s="115"/>
      <c r="G5428" s="119">
        <v>1</v>
      </c>
      <c r="H5428" s="119"/>
      <c r="I5428" s="119">
        <v>1</v>
      </c>
      <c r="J5428" s="119"/>
      <c r="K5428" s="233">
        <v>46034</v>
      </c>
      <c r="L5428" s="233">
        <v>46034</v>
      </c>
      <c r="M5428" s="233">
        <v>46034</v>
      </c>
      <c r="N5428" s="115"/>
      <c r="O5428" s="115" t="s">
        <v>1514</v>
      </c>
      <c r="P5428" s="115">
        <f t="shared" si="273"/>
        <v>1</v>
      </c>
      <c r="Q5428" s="115">
        <f t="shared" si="274"/>
        <v>2026</v>
      </c>
      <c r="R5428" s="115"/>
      <c r="S5428" s="115" t="str">
        <f t="shared" si="276"/>
        <v>PMB</v>
      </c>
      <c r="T5428" s="115" t="str">
        <f>IFERROR(VLOOKUP(S5428,[1]LOKASI!$B$4:$D$19,2,0),"-")</f>
        <v>DISTRIK I</v>
      </c>
      <c r="U5428" s="216"/>
      <c r="V5428" s="216"/>
      <c r="W5428" s="215"/>
    </row>
    <row r="5429" spans="2:23" ht="15.5" x14ac:dyDescent="0.35">
      <c r="B5429" s="115">
        <f t="shared" si="275"/>
        <v>628</v>
      </c>
      <c r="C5429" s="115" t="s">
        <v>7984</v>
      </c>
      <c r="D5429" s="232" t="s">
        <v>8736</v>
      </c>
      <c r="E5429" s="115"/>
      <c r="F5429" s="115"/>
      <c r="G5429" s="119">
        <v>1</v>
      </c>
      <c r="H5429" s="119"/>
      <c r="I5429" s="119">
        <v>1</v>
      </c>
      <c r="J5429" s="119"/>
      <c r="K5429" s="233">
        <v>46034</v>
      </c>
      <c r="L5429" s="233">
        <v>46034</v>
      </c>
      <c r="M5429" s="233">
        <v>46034</v>
      </c>
      <c r="N5429" s="115"/>
      <c r="O5429" s="115" t="s">
        <v>1497</v>
      </c>
      <c r="P5429" s="115">
        <f t="shared" si="273"/>
        <v>1</v>
      </c>
      <c r="Q5429" s="115">
        <f t="shared" si="274"/>
        <v>2026</v>
      </c>
      <c r="R5429" s="115"/>
      <c r="S5429" s="115" t="str">
        <f t="shared" si="276"/>
        <v>PDW</v>
      </c>
      <c r="T5429" s="115" t="str">
        <f>IFERROR(VLOOKUP(S5429,[1]LOKASI!$B$4:$D$19,2,0),"-")</f>
        <v>-</v>
      </c>
      <c r="U5429" s="216"/>
      <c r="V5429" s="216"/>
      <c r="W5429" s="215"/>
    </row>
    <row r="5430" spans="2:23" ht="31" x14ac:dyDescent="0.35">
      <c r="B5430" s="115">
        <f t="shared" si="275"/>
        <v>629</v>
      </c>
      <c r="C5430" s="115" t="s">
        <v>2301</v>
      </c>
      <c r="D5430" s="232" t="s">
        <v>8737</v>
      </c>
      <c r="E5430" s="115"/>
      <c r="F5430" s="115"/>
      <c r="G5430" s="119">
        <v>1</v>
      </c>
      <c r="H5430" s="119"/>
      <c r="I5430" s="119">
        <v>1</v>
      </c>
      <c r="J5430" s="119"/>
      <c r="K5430" s="233">
        <v>46035</v>
      </c>
      <c r="L5430" s="233">
        <v>46035</v>
      </c>
      <c r="M5430" s="233">
        <v>46035</v>
      </c>
      <c r="N5430" s="115"/>
      <c r="O5430" s="115" t="s">
        <v>1316</v>
      </c>
      <c r="P5430" s="115">
        <f t="shared" si="273"/>
        <v>1</v>
      </c>
      <c r="Q5430" s="115">
        <f t="shared" si="274"/>
        <v>2026</v>
      </c>
      <c r="R5430" s="115"/>
      <c r="S5430" s="115" t="str">
        <f t="shared" si="276"/>
        <v>SP II GNK</v>
      </c>
      <c r="T5430" s="115" t="str">
        <f>IFERROR(VLOOKUP(S5430,[1]LOKASI!$B$4:$D$19,2,0),"-")</f>
        <v>-</v>
      </c>
      <c r="U5430" s="216"/>
      <c r="V5430" s="216"/>
      <c r="W5430" s="215"/>
    </row>
    <row r="5431" spans="2:23" ht="15.5" x14ac:dyDescent="0.35">
      <c r="B5431" s="115">
        <f t="shared" si="275"/>
        <v>630</v>
      </c>
      <c r="C5431" s="115" t="s">
        <v>7984</v>
      </c>
      <c r="D5431" s="232" t="s">
        <v>8738</v>
      </c>
      <c r="E5431" s="115"/>
      <c r="F5431" s="115"/>
      <c r="G5431" s="119">
        <v>1</v>
      </c>
      <c r="H5431" s="119">
        <v>1</v>
      </c>
      <c r="I5431" s="119"/>
      <c r="J5431" s="119"/>
      <c r="K5431" s="233">
        <v>46035</v>
      </c>
      <c r="L5431" s="233">
        <v>46035</v>
      </c>
      <c r="M5431" s="233">
        <v>46036</v>
      </c>
      <c r="N5431" s="115"/>
      <c r="O5431" s="115" t="s">
        <v>1432</v>
      </c>
      <c r="P5431" s="115">
        <f t="shared" si="273"/>
        <v>1</v>
      </c>
      <c r="Q5431" s="115">
        <f t="shared" si="274"/>
        <v>2026</v>
      </c>
      <c r="R5431" s="115"/>
      <c r="S5431" s="115" t="str">
        <f t="shared" si="276"/>
        <v>GNK</v>
      </c>
      <c r="T5431" s="115" t="str">
        <f>IFERROR(VLOOKUP(S5431,[1]LOKASI!$B$4:$D$19,2,0),"-")</f>
        <v>DISTRIK I</v>
      </c>
      <c r="U5431" s="216"/>
      <c r="V5431" s="216"/>
      <c r="W5431" s="215"/>
    </row>
    <row r="5432" spans="2:23" ht="46.5" x14ac:dyDescent="0.35">
      <c r="B5432" s="115">
        <f t="shared" si="275"/>
        <v>631</v>
      </c>
      <c r="C5432" s="115" t="s">
        <v>7984</v>
      </c>
      <c r="D5432" s="232" t="s">
        <v>8739</v>
      </c>
      <c r="E5432" s="115"/>
      <c r="F5432" s="115"/>
      <c r="G5432" s="119"/>
      <c r="H5432" s="119"/>
      <c r="I5432" s="119"/>
      <c r="J5432" s="119">
        <v>150</v>
      </c>
      <c r="K5432" s="233">
        <v>46037</v>
      </c>
      <c r="L5432" s="233">
        <v>46037</v>
      </c>
      <c r="M5432" s="233">
        <v>46039</v>
      </c>
      <c r="N5432" s="115"/>
      <c r="O5432" s="115" t="s">
        <v>1432</v>
      </c>
      <c r="P5432" s="115">
        <f t="shared" si="273"/>
        <v>1</v>
      </c>
      <c r="Q5432" s="115">
        <f t="shared" si="274"/>
        <v>2026</v>
      </c>
      <c r="R5432" s="115"/>
      <c r="S5432" s="115" t="str">
        <f t="shared" si="276"/>
        <v>GNK</v>
      </c>
      <c r="T5432" s="115" t="str">
        <f>IFERROR(VLOOKUP(S5432,[1]LOKASI!$B$4:$D$19,2,0),"-")</f>
        <v>DISTRIK I</v>
      </c>
      <c r="U5432" s="216"/>
      <c r="V5432" s="216"/>
      <c r="W5432" s="215"/>
    </row>
    <row r="5433" spans="2:23" ht="46.5" x14ac:dyDescent="0.35">
      <c r="B5433" s="115">
        <f t="shared" si="275"/>
        <v>632</v>
      </c>
      <c r="C5433" s="115" t="s">
        <v>7984</v>
      </c>
      <c r="D5433" s="234" t="s">
        <v>8740</v>
      </c>
      <c r="E5433" s="115"/>
      <c r="F5433" s="115"/>
      <c r="G5433" s="119"/>
      <c r="H5433" s="119"/>
      <c r="I5433" s="119"/>
      <c r="J5433" s="119">
        <v>84</v>
      </c>
      <c r="K5433" s="233">
        <v>46037</v>
      </c>
      <c r="L5433" s="233">
        <v>46037</v>
      </c>
      <c r="M5433" s="233">
        <v>46040</v>
      </c>
      <c r="N5433" s="115"/>
      <c r="O5433" s="115" t="s">
        <v>8741</v>
      </c>
      <c r="P5433" s="115">
        <f t="shared" si="273"/>
        <v>1</v>
      </c>
      <c r="Q5433" s="115">
        <f t="shared" si="274"/>
        <v>2026</v>
      </c>
      <c r="R5433" s="115"/>
      <c r="S5433" s="115" t="str">
        <f t="shared" si="276"/>
        <v>LBU</v>
      </c>
      <c r="T5433" s="115" t="str">
        <f>IFERROR(VLOOKUP(S5433,[1]LOKASI!$B$4:$D$19,2,0),"-")</f>
        <v>-</v>
      </c>
      <c r="U5433" s="216"/>
      <c r="V5433" s="216"/>
      <c r="W5433" s="215"/>
    </row>
    <row r="5434" spans="2:23" ht="46.5" x14ac:dyDescent="0.35">
      <c r="B5434" s="115">
        <f t="shared" si="275"/>
        <v>633</v>
      </c>
      <c r="C5434" s="115" t="s">
        <v>8438</v>
      </c>
      <c r="D5434" s="234" t="s">
        <v>8742</v>
      </c>
      <c r="E5434" s="115"/>
      <c r="F5434" s="115"/>
      <c r="G5434" s="119">
        <v>1</v>
      </c>
      <c r="H5434" s="119"/>
      <c r="I5434" s="119"/>
      <c r="J5434" s="119"/>
      <c r="K5434" s="233">
        <v>46038</v>
      </c>
      <c r="L5434" s="233">
        <v>46038</v>
      </c>
      <c r="M5434" s="233">
        <v>46038</v>
      </c>
      <c r="N5434" s="115"/>
      <c r="O5434" s="115" t="s">
        <v>3493</v>
      </c>
      <c r="P5434" s="115">
        <f t="shared" si="273"/>
        <v>1</v>
      </c>
      <c r="Q5434" s="115">
        <f t="shared" si="274"/>
        <v>2026</v>
      </c>
      <c r="R5434" s="115"/>
      <c r="S5434" s="115" t="str">
        <f t="shared" si="276"/>
        <v>TDN-01</v>
      </c>
      <c r="T5434" s="115" t="str">
        <f>IFERROR(VLOOKUP(S5434,[1]LOKASI!$B$4:$D$19,2,0),"-")</f>
        <v>-</v>
      </c>
      <c r="U5434" s="216"/>
      <c r="V5434" s="216"/>
      <c r="W5434" s="215"/>
    </row>
    <row r="5435" spans="2:23" ht="31" x14ac:dyDescent="0.35">
      <c r="B5435" s="115">
        <f t="shared" si="275"/>
        <v>634</v>
      </c>
      <c r="C5435" s="115" t="s">
        <v>7984</v>
      </c>
      <c r="D5435" s="234" t="s">
        <v>8743</v>
      </c>
      <c r="E5435" s="115"/>
      <c r="F5435" s="115"/>
      <c r="G5435" s="119">
        <v>1</v>
      </c>
      <c r="H5435" s="119"/>
      <c r="I5435" s="119"/>
      <c r="J5435" s="119">
        <v>6</v>
      </c>
      <c r="K5435" s="233">
        <v>46039</v>
      </c>
      <c r="L5435" s="233">
        <v>46039</v>
      </c>
      <c r="M5435" s="233">
        <v>46039</v>
      </c>
      <c r="N5435" s="115"/>
      <c r="O5435" s="115" t="s">
        <v>1799</v>
      </c>
      <c r="P5435" s="115">
        <f t="shared" si="273"/>
        <v>1</v>
      </c>
      <c r="Q5435" s="115">
        <f t="shared" si="274"/>
        <v>2026</v>
      </c>
      <c r="R5435" s="115"/>
      <c r="S5435" s="115" t="str">
        <f t="shared" si="276"/>
        <v>OGN</v>
      </c>
      <c r="T5435" s="115" t="str">
        <f>IFERROR(VLOOKUP(S5435,[1]LOKASI!$B$4:$D$19,2,0),"-")</f>
        <v>DISTRIK II</v>
      </c>
      <c r="U5435" s="216"/>
      <c r="V5435" s="216"/>
      <c r="W5435" s="215"/>
    </row>
    <row r="5436" spans="2:23" ht="31" x14ac:dyDescent="0.35">
      <c r="B5436" s="115">
        <f t="shared" si="275"/>
        <v>635</v>
      </c>
      <c r="C5436" s="115" t="s">
        <v>7984</v>
      </c>
      <c r="D5436" s="270" t="s">
        <v>8744</v>
      </c>
      <c r="E5436" s="115"/>
      <c r="F5436" s="115"/>
      <c r="G5436" s="119">
        <v>1</v>
      </c>
      <c r="H5436" s="119"/>
      <c r="I5436" s="119"/>
      <c r="J5436" s="119"/>
      <c r="K5436" s="233">
        <v>46039</v>
      </c>
      <c r="L5436" s="233">
        <v>46039</v>
      </c>
      <c r="M5436" s="233">
        <v>46039</v>
      </c>
      <c r="N5436" s="115"/>
      <c r="O5436" s="115" t="s">
        <v>1447</v>
      </c>
      <c r="P5436" s="115">
        <f t="shared" si="273"/>
        <v>1</v>
      </c>
      <c r="Q5436" s="115">
        <f t="shared" si="274"/>
        <v>2026</v>
      </c>
      <c r="R5436" s="115"/>
      <c r="S5436" s="115" t="str">
        <f t="shared" si="276"/>
        <v>KAG</v>
      </c>
      <c r="T5436" s="115" t="str">
        <f>IFERROR(VLOOKUP(S5436,[1]LOKASI!$B$4:$D$19,2,0),"-")</f>
        <v>DISTRIK III</v>
      </c>
      <c r="U5436" s="216"/>
      <c r="V5436" s="216"/>
      <c r="W5436" s="215"/>
    </row>
    <row r="5437" spans="2:23" ht="46.5" x14ac:dyDescent="0.35">
      <c r="B5437" s="115">
        <f t="shared" si="275"/>
        <v>636</v>
      </c>
      <c r="C5437" s="115" t="s">
        <v>7984</v>
      </c>
      <c r="D5437" s="234" t="s">
        <v>8745</v>
      </c>
      <c r="E5437" s="115"/>
      <c r="F5437" s="115"/>
      <c r="G5437" s="119"/>
      <c r="H5437" s="119"/>
      <c r="I5437" s="119"/>
      <c r="J5437" s="119">
        <v>36</v>
      </c>
      <c r="K5437" s="233">
        <v>46040</v>
      </c>
      <c r="L5437" s="233">
        <v>46040</v>
      </c>
      <c r="M5437" s="233">
        <v>46041</v>
      </c>
      <c r="N5437" s="115"/>
      <c r="O5437" s="115" t="s">
        <v>1464</v>
      </c>
      <c r="P5437" s="115">
        <f t="shared" si="273"/>
        <v>1</v>
      </c>
      <c r="Q5437" s="115">
        <f t="shared" si="274"/>
        <v>2026</v>
      </c>
      <c r="R5437" s="115"/>
      <c r="S5437" s="115" t="str">
        <f t="shared" si="276"/>
        <v>LBK</v>
      </c>
      <c r="T5437" s="115" t="str">
        <f>IFERROR(VLOOKUP(S5437,[1]LOKASI!$B$4:$D$19,2,0),"-")</f>
        <v>DISTRIK I</v>
      </c>
      <c r="U5437" s="216"/>
      <c r="V5437" s="216"/>
      <c r="W5437" s="215"/>
    </row>
    <row r="5438" spans="2:23" ht="31" x14ac:dyDescent="0.35">
      <c r="B5438" s="115">
        <f t="shared" si="275"/>
        <v>637</v>
      </c>
      <c r="C5438" s="115" t="s">
        <v>8438</v>
      </c>
      <c r="D5438" s="234" t="s">
        <v>8746</v>
      </c>
      <c r="E5438" s="115"/>
      <c r="F5438" s="115"/>
      <c r="G5438" s="119">
        <v>1</v>
      </c>
      <c r="H5438" s="119">
        <v>1</v>
      </c>
      <c r="I5438" s="119"/>
      <c r="J5438" s="119"/>
      <c r="K5438" s="233">
        <v>46040</v>
      </c>
      <c r="L5438" s="233">
        <v>46040</v>
      </c>
      <c r="M5438" s="233">
        <v>46041</v>
      </c>
      <c r="N5438" s="115"/>
      <c r="O5438" s="115" t="s">
        <v>2050</v>
      </c>
      <c r="P5438" s="115">
        <f t="shared" si="273"/>
        <v>1</v>
      </c>
      <c r="Q5438" s="115">
        <f t="shared" si="274"/>
        <v>2026</v>
      </c>
      <c r="R5438" s="115"/>
      <c r="S5438" s="115" t="str">
        <f t="shared" si="276"/>
        <v>BRG-PPP</v>
      </c>
      <c r="T5438" s="115" t="str">
        <f>IFERROR(VLOOKUP(S5438,[1]LOKASI!$B$4:$D$19,2,0),"-")</f>
        <v>-</v>
      </c>
      <c r="U5438" s="216"/>
      <c r="V5438" s="216"/>
      <c r="W5438" s="215"/>
    </row>
    <row r="5439" spans="2:23" ht="15.5" x14ac:dyDescent="0.35">
      <c r="B5439" s="115">
        <f t="shared" si="275"/>
        <v>638</v>
      </c>
      <c r="C5439" s="115" t="s">
        <v>7984</v>
      </c>
      <c r="D5439" s="234" t="s">
        <v>8747</v>
      </c>
      <c r="E5439" s="115"/>
      <c r="F5439" s="115"/>
      <c r="G5439" s="119">
        <v>1</v>
      </c>
      <c r="H5439" s="119">
        <v>1</v>
      </c>
      <c r="I5439" s="119"/>
      <c r="J5439" s="119"/>
      <c r="K5439" s="233">
        <v>46041</v>
      </c>
      <c r="L5439" s="233">
        <v>46041</v>
      </c>
      <c r="M5439" s="233">
        <v>46041</v>
      </c>
      <c r="N5439" s="115"/>
      <c r="O5439" s="115" t="s">
        <v>1355</v>
      </c>
      <c r="P5439" s="115">
        <f t="shared" ref="P5439:P5507" si="277">MONTH(M5439)</f>
        <v>1</v>
      </c>
      <c r="Q5439" s="115">
        <f t="shared" ref="Q5439:Q5507" si="278">YEAR(M5439)</f>
        <v>2026</v>
      </c>
      <c r="R5439" s="115"/>
      <c r="S5439" s="115" t="str">
        <f t="shared" si="276"/>
        <v>BRG</v>
      </c>
      <c r="T5439" s="115" t="str">
        <f>IFERROR(VLOOKUP(S5439,[1]LOKASI!$B$4:$D$19,2,0),"-")</f>
        <v>DISTRIK III</v>
      </c>
      <c r="U5439" s="216"/>
      <c r="V5439" s="216"/>
      <c r="W5439" s="215"/>
    </row>
    <row r="5440" spans="2:23" ht="31" x14ac:dyDescent="0.35">
      <c r="B5440" s="115">
        <f t="shared" si="275"/>
        <v>639</v>
      </c>
      <c r="C5440" s="115" t="s">
        <v>7984</v>
      </c>
      <c r="D5440" s="234" t="s">
        <v>8748</v>
      </c>
      <c r="E5440" s="115"/>
      <c r="F5440" s="115"/>
      <c r="G5440" s="119">
        <v>1</v>
      </c>
      <c r="H5440" s="119"/>
      <c r="I5440" s="119"/>
      <c r="J5440" s="119">
        <v>24</v>
      </c>
      <c r="K5440" s="233">
        <v>46042</v>
      </c>
      <c r="L5440" s="233">
        <v>46042</v>
      </c>
      <c r="M5440" s="233">
        <v>46043</v>
      </c>
      <c r="N5440" s="115"/>
      <c r="O5440" s="115" t="s">
        <v>208</v>
      </c>
      <c r="P5440" s="115">
        <f t="shared" si="277"/>
        <v>1</v>
      </c>
      <c r="Q5440" s="115">
        <f t="shared" si="278"/>
        <v>2026</v>
      </c>
      <c r="R5440" s="115"/>
      <c r="S5440" s="115" t="str">
        <f t="shared" si="276"/>
        <v>TLJ</v>
      </c>
      <c r="T5440" s="115" t="str">
        <f>IFERROR(VLOOKUP(S5440,[1]LOKASI!$B$4:$D$19,2,0),"-")</f>
        <v>DISTRIK I</v>
      </c>
      <c r="U5440" s="216"/>
      <c r="V5440" s="216"/>
      <c r="W5440" s="215"/>
    </row>
    <row r="5441" spans="2:23" ht="31" x14ac:dyDescent="0.35">
      <c r="B5441" s="115">
        <f t="shared" si="275"/>
        <v>640</v>
      </c>
      <c r="C5441" s="115" t="s">
        <v>7984</v>
      </c>
      <c r="D5441" s="127" t="s">
        <v>8749</v>
      </c>
      <c r="E5441" s="115"/>
      <c r="F5441" s="115"/>
      <c r="G5441" s="119">
        <v>1</v>
      </c>
      <c r="H5441" s="119"/>
      <c r="I5441" s="119"/>
      <c r="J5441" s="119">
        <v>24</v>
      </c>
      <c r="K5441" s="233">
        <v>46043</v>
      </c>
      <c r="L5441" s="233">
        <v>46043</v>
      </c>
      <c r="M5441" s="233">
        <v>46043</v>
      </c>
      <c r="N5441" s="115"/>
      <c r="O5441" s="115" t="s">
        <v>646</v>
      </c>
      <c r="P5441" s="115">
        <f t="shared" si="277"/>
        <v>1</v>
      </c>
      <c r="Q5441" s="115">
        <f t="shared" si="278"/>
        <v>2026</v>
      </c>
      <c r="R5441" s="115"/>
      <c r="S5441" s="115" t="str">
        <f t="shared" si="276"/>
        <v>TLJ</v>
      </c>
      <c r="T5441" s="115" t="str">
        <f>IFERROR(VLOOKUP(S5441,[1]LOKASI!$B$4:$D$19,2,0),"-")</f>
        <v>DISTRIK I</v>
      </c>
      <c r="U5441" s="216"/>
      <c r="V5441" s="216"/>
      <c r="W5441" s="215"/>
    </row>
    <row r="5442" spans="2:23" ht="31" x14ac:dyDescent="0.35">
      <c r="B5442" s="115">
        <f t="shared" ref="B5442:B5505" si="279">B5441+1</f>
        <v>641</v>
      </c>
      <c r="C5442" s="115" t="s">
        <v>7984</v>
      </c>
      <c r="D5442" s="127" t="s">
        <v>8750</v>
      </c>
      <c r="E5442" s="115"/>
      <c r="F5442" s="115"/>
      <c r="G5442" s="119">
        <v>1</v>
      </c>
      <c r="H5442" s="119"/>
      <c r="I5442" s="119"/>
      <c r="J5442" s="119">
        <v>0.35</v>
      </c>
      <c r="K5442" s="233">
        <v>46043</v>
      </c>
      <c r="L5442" s="233">
        <v>46043</v>
      </c>
      <c r="M5442" s="233">
        <v>46043</v>
      </c>
      <c r="N5442" s="115"/>
      <c r="O5442" s="115" t="s">
        <v>1497</v>
      </c>
      <c r="P5442" s="115">
        <f t="shared" si="277"/>
        <v>1</v>
      </c>
      <c r="Q5442" s="115">
        <f t="shared" si="278"/>
        <v>2026</v>
      </c>
      <c r="R5442" s="115"/>
      <c r="S5442" s="115" t="str">
        <f t="shared" si="276"/>
        <v>PDW</v>
      </c>
      <c r="T5442" s="115" t="str">
        <f>IFERROR(VLOOKUP(S5442,[1]LOKASI!$B$4:$D$19,2,0),"-")</f>
        <v>-</v>
      </c>
      <c r="U5442" s="216"/>
      <c r="V5442" s="216"/>
      <c r="W5442" s="215"/>
    </row>
    <row r="5443" spans="2:23" ht="31" x14ac:dyDescent="0.35">
      <c r="B5443" s="115">
        <f t="shared" si="279"/>
        <v>642</v>
      </c>
      <c r="C5443" s="115" t="s">
        <v>7984</v>
      </c>
      <c r="D5443" s="127" t="s">
        <v>8751</v>
      </c>
      <c r="E5443" s="115"/>
      <c r="F5443" s="115"/>
      <c r="G5443" s="119">
        <v>1</v>
      </c>
      <c r="H5443" s="119"/>
      <c r="I5443" s="119">
        <v>1</v>
      </c>
      <c r="J5443" s="119"/>
      <c r="K5443" s="233">
        <v>46043</v>
      </c>
      <c r="L5443" s="233">
        <v>46043</v>
      </c>
      <c r="M5443" s="233">
        <v>46043</v>
      </c>
      <c r="N5443" s="115"/>
      <c r="O5443" s="115" t="s">
        <v>8752</v>
      </c>
      <c r="P5443" s="115">
        <f t="shared" si="277"/>
        <v>1</v>
      </c>
      <c r="Q5443" s="115">
        <f t="shared" si="278"/>
        <v>2026</v>
      </c>
      <c r="R5443" s="115"/>
      <c r="S5443" s="115" t="str">
        <f t="shared" si="276"/>
        <v>PMN</v>
      </c>
      <c r="T5443" s="115" t="str">
        <f>IFERROR(VLOOKUP(S5443,[1]LOKASI!$B$4:$D$19,2,0),"-")</f>
        <v>DISTRIK III</v>
      </c>
      <c r="U5443" s="216"/>
      <c r="V5443" s="216"/>
      <c r="W5443" s="215"/>
    </row>
    <row r="5444" spans="2:23" ht="31" x14ac:dyDescent="0.35">
      <c r="B5444" s="115">
        <f t="shared" si="279"/>
        <v>643</v>
      </c>
      <c r="C5444" s="115" t="s">
        <v>8438</v>
      </c>
      <c r="D5444" s="127" t="s">
        <v>8753</v>
      </c>
      <c r="E5444" s="115"/>
      <c r="F5444" s="115"/>
      <c r="G5444" s="119">
        <v>1</v>
      </c>
      <c r="H5444" s="119">
        <v>1</v>
      </c>
      <c r="I5444" s="119"/>
      <c r="J5444" s="119"/>
      <c r="K5444" s="233">
        <v>46043</v>
      </c>
      <c r="L5444" s="233">
        <v>46043</v>
      </c>
      <c r="M5444" s="233">
        <v>46043</v>
      </c>
      <c r="N5444" s="115"/>
      <c r="O5444" s="115" t="s">
        <v>1792</v>
      </c>
      <c r="P5444" s="115">
        <f t="shared" si="277"/>
        <v>1</v>
      </c>
      <c r="Q5444" s="115">
        <f t="shared" si="278"/>
        <v>2026</v>
      </c>
      <c r="R5444" s="115"/>
      <c r="S5444" s="115" t="str">
        <f t="shared" si="276"/>
        <v>PDW-PPP</v>
      </c>
      <c r="T5444" s="115" t="str">
        <f>IFERROR(VLOOKUP(S5444,[1]LOKASI!$B$4:$D$19,2,0),"-")</f>
        <v>-</v>
      </c>
      <c r="U5444" s="216"/>
      <c r="V5444" s="216"/>
      <c r="W5444" s="242"/>
    </row>
    <row r="5445" spans="2:23" ht="43.5" x14ac:dyDescent="0.35">
      <c r="B5445" s="115">
        <f t="shared" si="279"/>
        <v>644</v>
      </c>
      <c r="C5445" s="115" t="s">
        <v>7984</v>
      </c>
      <c r="D5445" s="273" t="s">
        <v>8754</v>
      </c>
      <c r="E5445" s="216"/>
      <c r="F5445" s="216"/>
      <c r="G5445" s="164">
        <v>1</v>
      </c>
      <c r="H5445" s="164"/>
      <c r="I5445" s="164"/>
      <c r="J5445" s="164">
        <v>36</v>
      </c>
      <c r="K5445" s="238">
        <v>46044</v>
      </c>
      <c r="L5445" s="238">
        <v>46044</v>
      </c>
      <c r="M5445" s="238">
        <v>46044</v>
      </c>
      <c r="N5445" s="115"/>
      <c r="O5445" s="115" t="s">
        <v>1686</v>
      </c>
      <c r="P5445" s="115">
        <f t="shared" si="277"/>
        <v>1</v>
      </c>
      <c r="Q5445" s="115">
        <f t="shared" si="278"/>
        <v>2026</v>
      </c>
      <c r="R5445" s="115"/>
      <c r="S5445" s="115" t="str">
        <f t="shared" si="276"/>
        <v>TTB</v>
      </c>
      <c r="T5445" s="115" t="str">
        <f>IFERROR(VLOOKUP(S5445,[1]LOKASI!$B$4:$D$19,2,0),"-")</f>
        <v>DISTRIK II</v>
      </c>
      <c r="U5445" s="216"/>
      <c r="V5445" s="216"/>
      <c r="W5445" s="215"/>
    </row>
    <row r="5446" spans="2:23" ht="29" x14ac:dyDescent="0.35">
      <c r="B5446" s="115">
        <f t="shared" si="279"/>
        <v>645</v>
      </c>
      <c r="C5446" s="115" t="s">
        <v>7984</v>
      </c>
      <c r="D5446" s="273" t="s">
        <v>8755</v>
      </c>
      <c r="E5446" s="216"/>
      <c r="F5446" s="216"/>
      <c r="G5446" s="164">
        <v>1</v>
      </c>
      <c r="H5446" s="164"/>
      <c r="I5446" s="164">
        <v>1</v>
      </c>
      <c r="J5446" s="164"/>
      <c r="K5446" s="238">
        <v>46044</v>
      </c>
      <c r="L5446" s="238">
        <v>46044</v>
      </c>
      <c r="M5446" s="238">
        <v>46044</v>
      </c>
      <c r="N5446" s="115"/>
      <c r="O5446" s="115" t="s">
        <v>2596</v>
      </c>
      <c r="P5446" s="115">
        <f t="shared" si="277"/>
        <v>1</v>
      </c>
      <c r="Q5446" s="115">
        <f t="shared" si="278"/>
        <v>2026</v>
      </c>
      <c r="R5446" s="115"/>
      <c r="S5446" s="115" t="str">
        <f t="shared" si="276"/>
        <v>PDW</v>
      </c>
      <c r="T5446" s="115" t="str">
        <f>IFERROR(VLOOKUP(S5446,[1]LOKASI!$B$4:$D$19,2,0),"-")</f>
        <v>-</v>
      </c>
      <c r="U5446" s="216"/>
      <c r="V5446" s="216"/>
      <c r="W5446" s="215"/>
    </row>
    <row r="5447" spans="2:23" ht="29" x14ac:dyDescent="0.35">
      <c r="B5447" s="115">
        <f t="shared" si="279"/>
        <v>646</v>
      </c>
      <c r="C5447" s="115" t="s">
        <v>7984</v>
      </c>
      <c r="D5447" s="273" t="s">
        <v>8756</v>
      </c>
      <c r="E5447" s="216"/>
      <c r="F5447" s="216"/>
      <c r="G5447" s="274">
        <v>1</v>
      </c>
      <c r="H5447" s="274"/>
      <c r="I5447" s="274">
        <v>1</v>
      </c>
      <c r="J5447" s="274"/>
      <c r="K5447" s="238">
        <v>46044</v>
      </c>
      <c r="L5447" s="238">
        <v>46044</v>
      </c>
      <c r="M5447" s="238">
        <v>46044</v>
      </c>
      <c r="N5447" s="115"/>
      <c r="O5447" s="115" t="s">
        <v>2596</v>
      </c>
      <c r="P5447" s="115">
        <f t="shared" si="277"/>
        <v>1</v>
      </c>
      <c r="Q5447" s="115">
        <f t="shared" si="278"/>
        <v>2026</v>
      </c>
      <c r="R5447" s="115"/>
      <c r="S5447" s="115" t="str">
        <f t="shared" si="276"/>
        <v>PDW</v>
      </c>
      <c r="T5447" s="115" t="str">
        <f>IFERROR(VLOOKUP(S5447,[1]LOKASI!$B$4:$D$19,2,0),"-")</f>
        <v>-</v>
      </c>
      <c r="U5447" s="216"/>
      <c r="V5447" s="216"/>
      <c r="W5447" s="215"/>
    </row>
    <row r="5448" spans="2:23" ht="145" x14ac:dyDescent="0.35">
      <c r="B5448" s="115">
        <f t="shared" si="279"/>
        <v>647</v>
      </c>
      <c r="C5448" s="115" t="s">
        <v>8438</v>
      </c>
      <c r="D5448" s="275" t="s">
        <v>8757</v>
      </c>
      <c r="E5448" s="216"/>
      <c r="F5448" s="216"/>
      <c r="G5448" s="164">
        <v>1</v>
      </c>
      <c r="H5448" s="164"/>
      <c r="I5448" s="164"/>
      <c r="J5448" s="164"/>
      <c r="K5448" s="238">
        <v>46045</v>
      </c>
      <c r="L5448" s="238">
        <v>46045</v>
      </c>
      <c r="M5448" s="238">
        <v>46045</v>
      </c>
      <c r="N5448" s="115"/>
      <c r="O5448" s="115" t="s">
        <v>7573</v>
      </c>
      <c r="P5448" s="115">
        <f t="shared" si="277"/>
        <v>1</v>
      </c>
      <c r="Q5448" s="115">
        <f t="shared" si="278"/>
        <v>2026</v>
      </c>
      <c r="R5448" s="115"/>
      <c r="S5448" s="115" t="str">
        <f t="shared" si="276"/>
        <v>SKG III GNK</v>
      </c>
      <c r="T5448" s="115" t="str">
        <f>IFERROR(VLOOKUP(S5448,[1]LOKASI!$B$4:$D$19,2,0),"-")</f>
        <v>-</v>
      </c>
      <c r="U5448" s="216"/>
      <c r="V5448" s="216"/>
      <c r="W5448" s="215"/>
    </row>
    <row r="5449" spans="2:23" ht="29" x14ac:dyDescent="0.35">
      <c r="B5449" s="115">
        <f t="shared" si="279"/>
        <v>648</v>
      </c>
      <c r="C5449" s="115" t="s">
        <v>7984</v>
      </c>
      <c r="D5449" s="235" t="s">
        <v>8758</v>
      </c>
      <c r="E5449" s="216"/>
      <c r="F5449" s="216"/>
      <c r="G5449" s="58">
        <v>1</v>
      </c>
      <c r="H5449" s="58"/>
      <c r="I5449" s="58"/>
      <c r="J5449" s="58">
        <v>13</v>
      </c>
      <c r="K5449" s="238">
        <v>46045</v>
      </c>
      <c r="L5449" s="238">
        <v>46045</v>
      </c>
      <c r="M5449" s="238">
        <v>46045</v>
      </c>
      <c r="N5449" s="115"/>
      <c r="O5449" s="115" t="s">
        <v>1131</v>
      </c>
      <c r="P5449" s="115">
        <f t="shared" si="277"/>
        <v>1</v>
      </c>
      <c r="Q5449" s="115">
        <f t="shared" si="278"/>
        <v>2026</v>
      </c>
      <c r="R5449" s="115"/>
      <c r="S5449" s="115" t="str">
        <f t="shared" si="276"/>
        <v>TLJ</v>
      </c>
      <c r="T5449" s="115" t="str">
        <f>IFERROR(VLOOKUP(S5449,[1]LOKASI!$B$4:$D$19,2,0),"-")</f>
        <v>DISTRIK I</v>
      </c>
      <c r="U5449" s="216"/>
      <c r="V5449" s="216"/>
      <c r="W5449" s="215"/>
    </row>
    <row r="5450" spans="2:23" ht="29" x14ac:dyDescent="0.35">
      <c r="B5450" s="115">
        <f t="shared" si="279"/>
        <v>649</v>
      </c>
      <c r="C5450" s="115" t="s">
        <v>7984</v>
      </c>
      <c r="D5450" s="235" t="s">
        <v>8759</v>
      </c>
      <c r="E5450" s="216"/>
      <c r="F5450" s="216"/>
      <c r="G5450" s="58">
        <v>1</v>
      </c>
      <c r="H5450" s="58"/>
      <c r="I5450" s="58"/>
      <c r="J5450" s="58">
        <v>36</v>
      </c>
      <c r="K5450" s="238">
        <v>46045</v>
      </c>
      <c r="L5450" s="238">
        <v>46045</v>
      </c>
      <c r="M5450" s="238">
        <v>46045</v>
      </c>
      <c r="N5450" s="115"/>
      <c r="O5450" s="115" t="s">
        <v>1686</v>
      </c>
      <c r="P5450" s="115">
        <f t="shared" si="277"/>
        <v>1</v>
      </c>
      <c r="Q5450" s="115">
        <f t="shared" si="278"/>
        <v>2026</v>
      </c>
      <c r="R5450" s="115"/>
      <c r="S5450" s="115" t="str">
        <f t="shared" si="276"/>
        <v>TTB</v>
      </c>
      <c r="T5450" s="115" t="str">
        <f>IFERROR(VLOOKUP(S5450,[1]LOKASI!$B$4:$D$19,2,0),"-")</f>
        <v>DISTRIK II</v>
      </c>
      <c r="U5450" s="216"/>
      <c r="V5450" s="216"/>
      <c r="W5450" s="215"/>
    </row>
    <row r="5451" spans="2:23" ht="29" x14ac:dyDescent="0.35">
      <c r="B5451" s="115">
        <f t="shared" si="279"/>
        <v>650</v>
      </c>
      <c r="C5451" s="58" t="s">
        <v>2312</v>
      </c>
      <c r="D5451" s="235" t="s">
        <v>8760</v>
      </c>
      <c r="E5451" s="216"/>
      <c r="F5451" s="216"/>
      <c r="G5451" s="58"/>
      <c r="H5451" s="58"/>
      <c r="I5451" s="58"/>
      <c r="J5451" s="58">
        <v>36</v>
      </c>
      <c r="K5451" s="238">
        <v>46046</v>
      </c>
      <c r="L5451" s="238">
        <v>46046</v>
      </c>
      <c r="M5451" s="238">
        <v>46046</v>
      </c>
      <c r="N5451" s="115"/>
      <c r="O5451" s="115" t="s">
        <v>7573</v>
      </c>
      <c r="P5451" s="115">
        <f t="shared" si="277"/>
        <v>1</v>
      </c>
      <c r="Q5451" s="115">
        <f t="shared" si="278"/>
        <v>2026</v>
      </c>
      <c r="R5451" s="115"/>
      <c r="S5451" s="115" t="str">
        <f t="shared" si="276"/>
        <v>SKG</v>
      </c>
      <c r="T5451" s="115" t="str">
        <f>IFERROR(VLOOKUP(S5451,[1]LOKASI!$B$4:$D$19,2,0),"-")</f>
        <v>-</v>
      </c>
      <c r="U5451" s="216"/>
      <c r="V5451" s="216"/>
      <c r="W5451" s="215"/>
    </row>
    <row r="5452" spans="2:23" ht="29" x14ac:dyDescent="0.35">
      <c r="B5452" s="115">
        <f t="shared" si="279"/>
        <v>651</v>
      </c>
      <c r="C5452" s="58" t="s">
        <v>8761</v>
      </c>
      <c r="D5452" s="235" t="s">
        <v>8762</v>
      </c>
      <c r="E5452" s="216"/>
      <c r="F5452" s="216"/>
      <c r="G5452" s="58">
        <v>1</v>
      </c>
      <c r="H5452" s="58"/>
      <c r="I5452" s="58">
        <v>1</v>
      </c>
      <c r="J5452" s="58"/>
      <c r="K5452" s="238">
        <v>46046</v>
      </c>
      <c r="L5452" s="238">
        <v>46046</v>
      </c>
      <c r="M5452" s="238">
        <v>46046</v>
      </c>
      <c r="N5452" s="115"/>
      <c r="O5452" s="115" t="s">
        <v>4977</v>
      </c>
      <c r="P5452" s="115">
        <f t="shared" si="277"/>
        <v>1</v>
      </c>
      <c r="Q5452" s="115">
        <f t="shared" si="278"/>
        <v>2026</v>
      </c>
      <c r="R5452" s="115"/>
      <c r="S5452" s="115" t="str">
        <f t="shared" si="276"/>
        <v>OGN</v>
      </c>
      <c r="T5452" s="115" t="str">
        <f>IFERROR(VLOOKUP(S5452,[1]LOKASI!$B$4:$D$19,2,0),"-")</f>
        <v>DISTRIK II</v>
      </c>
      <c r="U5452" s="216"/>
      <c r="V5452" s="216"/>
      <c r="W5452" s="215"/>
    </row>
    <row r="5453" spans="2:23" ht="15.5" x14ac:dyDescent="0.35">
      <c r="B5453" s="115">
        <f t="shared" si="279"/>
        <v>652</v>
      </c>
      <c r="C5453" s="115" t="s">
        <v>7984</v>
      </c>
      <c r="D5453" s="275" t="s">
        <v>8763</v>
      </c>
      <c r="E5453" s="216"/>
      <c r="F5453" s="216"/>
      <c r="G5453" s="58">
        <v>1</v>
      </c>
      <c r="H5453" s="58"/>
      <c r="I5453" s="58">
        <v>1</v>
      </c>
      <c r="J5453" s="58"/>
      <c r="K5453" s="238">
        <v>46047</v>
      </c>
      <c r="L5453" s="238">
        <v>46047</v>
      </c>
      <c r="M5453" s="238">
        <v>46047</v>
      </c>
      <c r="N5453" s="115"/>
      <c r="O5453" s="115" t="s">
        <v>1497</v>
      </c>
      <c r="P5453" s="115">
        <f t="shared" si="277"/>
        <v>1</v>
      </c>
      <c r="Q5453" s="115">
        <f t="shared" si="278"/>
        <v>2026</v>
      </c>
      <c r="R5453" s="115"/>
      <c r="S5453" s="115" t="str">
        <f t="shared" si="276"/>
        <v>PDW</v>
      </c>
      <c r="T5453" s="115" t="str">
        <f>IFERROR(VLOOKUP(S5453,[1]LOKASI!$B$4:$D$19,2,0),"-")</f>
        <v>-</v>
      </c>
      <c r="U5453" s="216"/>
      <c r="V5453" s="216"/>
      <c r="W5453" s="215"/>
    </row>
    <row r="5454" spans="2:23" ht="15.5" x14ac:dyDescent="0.35">
      <c r="B5454" s="115">
        <f t="shared" si="279"/>
        <v>653</v>
      </c>
      <c r="C5454" s="115" t="s">
        <v>7984</v>
      </c>
      <c r="D5454" s="275" t="s">
        <v>8764</v>
      </c>
      <c r="E5454" s="216"/>
      <c r="F5454" s="216"/>
      <c r="G5454" s="58">
        <v>1</v>
      </c>
      <c r="H5454" s="58"/>
      <c r="I5454" s="58">
        <v>1</v>
      </c>
      <c r="J5454" s="58"/>
      <c r="K5454" s="238">
        <v>46048</v>
      </c>
      <c r="L5454" s="238">
        <v>46048</v>
      </c>
      <c r="M5454" s="238">
        <v>46048</v>
      </c>
      <c r="N5454" s="115"/>
      <c r="O5454" s="115" t="s">
        <v>1355</v>
      </c>
      <c r="P5454" s="115">
        <f t="shared" si="277"/>
        <v>1</v>
      </c>
      <c r="Q5454" s="115">
        <f t="shared" si="278"/>
        <v>2026</v>
      </c>
      <c r="R5454" s="115"/>
      <c r="S5454" s="115" t="str">
        <f t="shared" si="276"/>
        <v>BRG</v>
      </c>
      <c r="T5454" s="115" t="str">
        <f>IFERROR(VLOOKUP(S5454,[1]LOKASI!$B$4:$D$19,2,0),"-")</f>
        <v>DISTRIK III</v>
      </c>
      <c r="U5454" s="216"/>
      <c r="V5454" s="216"/>
      <c r="W5454" s="215"/>
    </row>
    <row r="5455" spans="2:23" ht="29" x14ac:dyDescent="0.35">
      <c r="B5455" s="115">
        <f t="shared" si="279"/>
        <v>654</v>
      </c>
      <c r="C5455" s="115" t="s">
        <v>7984</v>
      </c>
      <c r="D5455" s="273" t="s">
        <v>8765</v>
      </c>
      <c r="E5455" s="216"/>
      <c r="F5455" s="216"/>
      <c r="G5455" s="58"/>
      <c r="H5455" s="58"/>
      <c r="I5455" s="58"/>
      <c r="J5455" s="58">
        <v>12</v>
      </c>
      <c r="K5455" s="238">
        <v>46049</v>
      </c>
      <c r="L5455" s="238">
        <v>46049</v>
      </c>
      <c r="M5455" s="238">
        <v>46049</v>
      </c>
      <c r="N5455" s="115"/>
      <c r="O5455" s="115" t="s">
        <v>1465</v>
      </c>
      <c r="P5455" s="115">
        <f t="shared" si="277"/>
        <v>1</v>
      </c>
      <c r="Q5455" s="115">
        <f t="shared" si="278"/>
        <v>2026</v>
      </c>
      <c r="R5455" s="115"/>
      <c r="S5455" s="115" t="str">
        <f t="shared" si="276"/>
        <v>LBK</v>
      </c>
      <c r="T5455" s="115" t="str">
        <f>IFERROR(VLOOKUP(S5455,[1]LOKASI!$B$4:$D$19,2,0),"-")</f>
        <v>DISTRIK I</v>
      </c>
      <c r="U5455" s="216"/>
      <c r="V5455" s="216"/>
      <c r="W5455" s="215"/>
    </row>
    <row r="5456" spans="2:23" ht="29" x14ac:dyDescent="0.35">
      <c r="B5456" s="115">
        <f t="shared" si="279"/>
        <v>655</v>
      </c>
      <c r="C5456" s="115" t="s">
        <v>7984</v>
      </c>
      <c r="D5456" s="235" t="s">
        <v>8766</v>
      </c>
      <c r="E5456" s="216"/>
      <c r="F5456" s="216"/>
      <c r="G5456" s="58">
        <v>1</v>
      </c>
      <c r="H5456" s="58"/>
      <c r="I5456" s="58"/>
      <c r="J5456" s="58">
        <v>24</v>
      </c>
      <c r="K5456" s="238">
        <v>46050</v>
      </c>
      <c r="L5456" s="238">
        <v>46050</v>
      </c>
      <c r="M5456" s="238">
        <v>46050</v>
      </c>
      <c r="N5456" s="115"/>
      <c r="O5456" s="115" t="s">
        <v>198</v>
      </c>
      <c r="P5456" s="115">
        <f t="shared" si="277"/>
        <v>1</v>
      </c>
      <c r="Q5456" s="115">
        <f t="shared" si="278"/>
        <v>2026</v>
      </c>
      <c r="R5456" s="115"/>
      <c r="S5456" s="115" t="str">
        <f t="shared" si="276"/>
        <v>TLJ</v>
      </c>
      <c r="T5456" s="115" t="str">
        <f>IFERROR(VLOOKUP(S5456,[1]LOKASI!$B$4:$D$19,2,0),"-")</f>
        <v>DISTRIK I</v>
      </c>
      <c r="U5456" s="216"/>
      <c r="V5456" s="216"/>
      <c r="W5456" s="215"/>
    </row>
    <row r="5457" spans="2:23" ht="29" x14ac:dyDescent="0.35">
      <c r="B5457" s="115">
        <f t="shared" si="279"/>
        <v>656</v>
      </c>
      <c r="C5457" s="115" t="s">
        <v>7984</v>
      </c>
      <c r="D5457" s="235" t="s">
        <v>8767</v>
      </c>
      <c r="E5457" s="216"/>
      <c r="F5457" s="216"/>
      <c r="G5457" s="58">
        <v>1</v>
      </c>
      <c r="H5457" s="58"/>
      <c r="I5457" s="58"/>
      <c r="J5457" s="58"/>
      <c r="K5457" s="238">
        <v>46050</v>
      </c>
      <c r="L5457" s="238">
        <v>46050</v>
      </c>
      <c r="M5457" s="238">
        <v>46050</v>
      </c>
      <c r="N5457" s="115"/>
      <c r="O5457" s="115" t="s">
        <v>1355</v>
      </c>
      <c r="P5457" s="115">
        <f t="shared" si="277"/>
        <v>1</v>
      </c>
      <c r="Q5457" s="115">
        <f t="shared" si="278"/>
        <v>2026</v>
      </c>
      <c r="R5457" s="115"/>
      <c r="S5457" s="115" t="str">
        <f t="shared" si="276"/>
        <v>BRG</v>
      </c>
      <c r="T5457" s="115" t="str">
        <f>IFERROR(VLOOKUP(S5457,[1]LOKASI!$B$4:$D$19,2,0),"-")</f>
        <v>DISTRIK III</v>
      </c>
      <c r="U5457" s="216"/>
      <c r="V5457" s="216"/>
      <c r="W5457" s="215"/>
    </row>
    <row r="5458" spans="2:23" ht="29" x14ac:dyDescent="0.35">
      <c r="B5458" s="115">
        <f t="shared" si="279"/>
        <v>657</v>
      </c>
      <c r="C5458" s="115" t="s">
        <v>7984</v>
      </c>
      <c r="D5458" s="235" t="s">
        <v>8768</v>
      </c>
      <c r="E5458" s="216"/>
      <c r="F5458" s="216"/>
      <c r="G5458" s="58">
        <v>1</v>
      </c>
      <c r="H5458" s="58"/>
      <c r="I5458" s="58"/>
      <c r="J5458" s="58">
        <v>12</v>
      </c>
      <c r="K5458" s="238">
        <v>46051</v>
      </c>
      <c r="L5458" s="238">
        <v>46051</v>
      </c>
      <c r="M5458" s="238">
        <v>46051</v>
      </c>
      <c r="N5458" s="115"/>
      <c r="O5458" s="115" t="s">
        <v>1497</v>
      </c>
      <c r="P5458" s="115">
        <f t="shared" si="277"/>
        <v>1</v>
      </c>
      <c r="Q5458" s="115">
        <f t="shared" si="278"/>
        <v>2026</v>
      </c>
      <c r="R5458" s="115"/>
      <c r="S5458" s="115" t="str">
        <f t="shared" si="276"/>
        <v>PDW</v>
      </c>
      <c r="T5458" s="115" t="str">
        <f>IFERROR(VLOOKUP(S5458,[1]LOKASI!$B$4:$D$19,2,0),"-")</f>
        <v>-</v>
      </c>
      <c r="U5458" s="216"/>
      <c r="V5458" s="216"/>
      <c r="W5458" s="215"/>
    </row>
    <row r="5459" spans="2:23" ht="29" x14ac:dyDescent="0.35">
      <c r="B5459" s="115">
        <f t="shared" si="279"/>
        <v>658</v>
      </c>
      <c r="C5459" s="115" t="s">
        <v>7984</v>
      </c>
      <c r="D5459" s="235" t="s">
        <v>8769</v>
      </c>
      <c r="E5459" s="216"/>
      <c r="F5459" s="216"/>
      <c r="G5459" s="58"/>
      <c r="H5459" s="58"/>
      <c r="I5459" s="58"/>
      <c r="J5459" s="58">
        <v>12</v>
      </c>
      <c r="K5459" s="238">
        <v>46052</v>
      </c>
      <c r="L5459" s="238">
        <v>46052</v>
      </c>
      <c r="M5459" s="238">
        <v>46053</v>
      </c>
      <c r="N5459" s="115"/>
      <c r="O5459" s="115" t="s">
        <v>1794</v>
      </c>
      <c r="P5459" s="115">
        <f t="shared" si="277"/>
        <v>1</v>
      </c>
      <c r="Q5459" s="115">
        <f t="shared" si="278"/>
        <v>2026</v>
      </c>
      <c r="R5459" s="115"/>
      <c r="S5459" s="115" t="str">
        <f t="shared" si="276"/>
        <v>GNK</v>
      </c>
      <c r="T5459" s="115" t="str">
        <f>IFERROR(VLOOKUP(S5459,[1]LOKASI!$B$4:$D$19,2,0),"-")</f>
        <v>DISTRIK I</v>
      </c>
      <c r="U5459" s="216"/>
      <c r="V5459" s="216"/>
      <c r="W5459" s="215"/>
    </row>
    <row r="5460" spans="2:23" ht="29" x14ac:dyDescent="0.35">
      <c r="B5460" s="115">
        <f t="shared" si="279"/>
        <v>659</v>
      </c>
      <c r="C5460" s="115" t="s">
        <v>7984</v>
      </c>
      <c r="D5460" s="235" t="s">
        <v>8770</v>
      </c>
      <c r="E5460" s="216"/>
      <c r="F5460" s="216"/>
      <c r="G5460" s="58">
        <v>1</v>
      </c>
      <c r="H5460" s="58"/>
      <c r="I5460" s="58">
        <v>1</v>
      </c>
      <c r="J5460" s="58"/>
      <c r="K5460" s="238">
        <v>46034</v>
      </c>
      <c r="L5460" s="238">
        <v>46034</v>
      </c>
      <c r="M5460" s="238">
        <v>46034</v>
      </c>
      <c r="N5460" s="115"/>
      <c r="O5460" s="115" t="s">
        <v>8534</v>
      </c>
      <c r="P5460" s="115">
        <f t="shared" si="277"/>
        <v>1</v>
      </c>
      <c r="Q5460" s="115">
        <f t="shared" si="278"/>
        <v>2026</v>
      </c>
      <c r="R5460" s="115"/>
      <c r="S5460" s="115" t="str">
        <f t="shared" si="276"/>
        <v>PMN</v>
      </c>
      <c r="T5460" s="115" t="str">
        <f>IFERROR(VLOOKUP(S5460,[1]LOKASI!$B$4:$D$19,2,0),"-")</f>
        <v>DISTRIK III</v>
      </c>
      <c r="U5460" s="216"/>
      <c r="V5460" s="216"/>
      <c r="W5460" s="215"/>
    </row>
    <row r="5461" spans="2:23" ht="15.5" x14ac:dyDescent="0.35">
      <c r="B5461" s="115">
        <f t="shared" si="279"/>
        <v>660</v>
      </c>
      <c r="C5461" s="115" t="s">
        <v>7984</v>
      </c>
      <c r="D5461" s="235" t="s">
        <v>8735</v>
      </c>
      <c r="E5461" s="216"/>
      <c r="F5461" s="216"/>
      <c r="G5461" s="58">
        <v>1</v>
      </c>
      <c r="H5461" s="58"/>
      <c r="I5461" s="58">
        <v>1</v>
      </c>
      <c r="J5461" s="58"/>
      <c r="K5461" s="238">
        <v>46034</v>
      </c>
      <c r="L5461" s="238">
        <v>46034</v>
      </c>
      <c r="M5461" s="238">
        <v>46034</v>
      </c>
      <c r="N5461" s="115"/>
      <c r="O5461" s="115" t="s">
        <v>1514</v>
      </c>
      <c r="P5461" s="115">
        <f t="shared" si="277"/>
        <v>1</v>
      </c>
      <c r="Q5461" s="115">
        <f t="shared" si="278"/>
        <v>2026</v>
      </c>
      <c r="R5461" s="115"/>
      <c r="S5461" s="115" t="str">
        <f t="shared" si="276"/>
        <v>PMB</v>
      </c>
      <c r="T5461" s="115" t="str">
        <f>IFERROR(VLOOKUP(S5461,[1]LOKASI!$B$4:$D$19,2,0),"-")</f>
        <v>DISTRIK I</v>
      </c>
      <c r="U5461" s="216"/>
      <c r="V5461" s="216"/>
      <c r="W5461" s="215"/>
    </row>
    <row r="5462" spans="2:23" ht="15.5" x14ac:dyDescent="0.35">
      <c r="B5462" s="115">
        <f t="shared" si="279"/>
        <v>661</v>
      </c>
      <c r="C5462" s="115" t="s">
        <v>7984</v>
      </c>
      <c r="D5462" s="235" t="s">
        <v>8736</v>
      </c>
      <c r="E5462" s="216"/>
      <c r="F5462" s="216"/>
      <c r="G5462" s="58">
        <v>1</v>
      </c>
      <c r="H5462" s="58"/>
      <c r="I5462" s="58">
        <v>1</v>
      </c>
      <c r="J5462" s="58"/>
      <c r="K5462" s="238">
        <v>46034</v>
      </c>
      <c r="L5462" s="238">
        <v>46034</v>
      </c>
      <c r="M5462" s="238">
        <v>46034</v>
      </c>
      <c r="N5462" s="115"/>
      <c r="O5462" s="115" t="s">
        <v>1497</v>
      </c>
      <c r="P5462" s="115">
        <f t="shared" si="277"/>
        <v>1</v>
      </c>
      <c r="Q5462" s="115">
        <f t="shared" si="278"/>
        <v>2026</v>
      </c>
      <c r="R5462" s="115"/>
      <c r="S5462" s="115" t="str">
        <f t="shared" si="276"/>
        <v>PDW</v>
      </c>
      <c r="T5462" s="115" t="str">
        <f>IFERROR(VLOOKUP(S5462,[1]LOKASI!$B$4:$D$19,2,0),"-")</f>
        <v>-</v>
      </c>
      <c r="U5462" s="216"/>
      <c r="V5462" s="216"/>
      <c r="W5462" s="215"/>
    </row>
    <row r="5463" spans="2:23" ht="15.5" x14ac:dyDescent="0.35">
      <c r="B5463" s="115">
        <f t="shared" si="279"/>
        <v>662</v>
      </c>
      <c r="C5463" s="115" t="s">
        <v>7984</v>
      </c>
      <c r="D5463" s="275" t="s">
        <v>8771</v>
      </c>
      <c r="E5463" s="216"/>
      <c r="F5463" s="216"/>
      <c r="G5463" s="58">
        <v>2</v>
      </c>
      <c r="H5463" s="58">
        <v>2</v>
      </c>
      <c r="I5463" s="58"/>
      <c r="J5463" s="58"/>
      <c r="K5463" s="238">
        <v>46051</v>
      </c>
      <c r="L5463" s="238">
        <v>46051</v>
      </c>
      <c r="M5463" s="238">
        <v>46051</v>
      </c>
      <c r="N5463" s="115"/>
      <c r="O5463" s="115" t="s">
        <v>8534</v>
      </c>
      <c r="P5463" s="115">
        <f t="shared" si="277"/>
        <v>1</v>
      </c>
      <c r="Q5463" s="115">
        <f t="shared" si="278"/>
        <v>2026</v>
      </c>
      <c r="R5463" s="115"/>
      <c r="S5463" s="115" t="str">
        <f t="shared" si="276"/>
        <v>PMN</v>
      </c>
      <c r="T5463" s="115" t="str">
        <f>IFERROR(VLOOKUP(S5463,[1]LOKASI!$B$4:$D$19,2,0),"-")</f>
        <v>DISTRIK III</v>
      </c>
      <c r="U5463" s="216"/>
      <c r="V5463" s="216"/>
      <c r="W5463" s="215"/>
    </row>
    <row r="5464" spans="2:23" ht="29" x14ac:dyDescent="0.35">
      <c r="B5464" s="115">
        <f t="shared" si="279"/>
        <v>663</v>
      </c>
      <c r="C5464" s="58" t="s">
        <v>8761</v>
      </c>
      <c r="D5464" s="275" t="s">
        <v>8772</v>
      </c>
      <c r="E5464" s="216"/>
      <c r="F5464" s="216"/>
      <c r="G5464" s="58">
        <v>1</v>
      </c>
      <c r="H5464" s="58"/>
      <c r="I5464" s="58"/>
      <c r="J5464" s="58">
        <v>12</v>
      </c>
      <c r="K5464" s="238">
        <v>46051</v>
      </c>
      <c r="L5464" s="238">
        <v>46051</v>
      </c>
      <c r="M5464" s="238">
        <v>46051</v>
      </c>
      <c r="N5464" s="115"/>
      <c r="O5464" s="115" t="s">
        <v>1538</v>
      </c>
      <c r="P5464" s="115">
        <f t="shared" si="277"/>
        <v>1</v>
      </c>
      <c r="Q5464" s="115">
        <f t="shared" si="278"/>
        <v>2026</v>
      </c>
      <c r="R5464" s="115"/>
      <c r="S5464" s="115" t="str">
        <f t="shared" si="276"/>
        <v>SKG</v>
      </c>
      <c r="T5464" s="115" t="str">
        <f>IFERROR(VLOOKUP(S5464,[1]LOKASI!$B$4:$D$19,2,0),"-")</f>
        <v>-</v>
      </c>
      <c r="U5464" s="216"/>
      <c r="V5464" s="216"/>
      <c r="W5464" s="215"/>
    </row>
    <row r="5465" spans="2:23" ht="29" x14ac:dyDescent="0.35">
      <c r="B5465" s="115">
        <f t="shared" si="279"/>
        <v>664</v>
      </c>
      <c r="C5465" s="115" t="s">
        <v>8438</v>
      </c>
      <c r="D5465" s="275" t="s">
        <v>8773</v>
      </c>
      <c r="E5465" s="216"/>
      <c r="F5465" s="216"/>
      <c r="G5465" s="58">
        <v>1</v>
      </c>
      <c r="H5465" s="58">
        <v>1</v>
      </c>
      <c r="I5465" s="58"/>
      <c r="J5465" s="58"/>
      <c r="K5465" s="238">
        <v>46051</v>
      </c>
      <c r="L5465" s="238">
        <v>46051</v>
      </c>
      <c r="M5465" s="238">
        <v>46051</v>
      </c>
      <c r="N5465" s="115"/>
      <c r="O5465" s="115" t="s">
        <v>5306</v>
      </c>
      <c r="P5465" s="115">
        <f t="shared" si="277"/>
        <v>1</v>
      </c>
      <c r="Q5465" s="115">
        <f t="shared" si="278"/>
        <v>2026</v>
      </c>
      <c r="R5465" s="115"/>
      <c r="S5465" s="115" t="str">
        <f t="shared" si="276"/>
        <v>PMN</v>
      </c>
      <c r="T5465" s="115" t="str">
        <f>IFERROR(VLOOKUP(S5465,[1]LOKASI!$B$4:$D$19,2,0),"-")</f>
        <v>DISTRIK III</v>
      </c>
      <c r="U5465" s="216"/>
      <c r="V5465" s="216"/>
      <c r="W5465" s="215"/>
    </row>
    <row r="5466" spans="2:23" ht="29" x14ac:dyDescent="0.35">
      <c r="B5466" s="115">
        <f t="shared" si="279"/>
        <v>665</v>
      </c>
      <c r="C5466" s="115" t="s">
        <v>8438</v>
      </c>
      <c r="D5466" s="275" t="s">
        <v>8774</v>
      </c>
      <c r="E5466" s="216"/>
      <c r="F5466" s="216"/>
      <c r="G5466" s="58">
        <v>1</v>
      </c>
      <c r="H5466" s="58"/>
      <c r="I5466" s="58">
        <v>1</v>
      </c>
      <c r="J5466" s="58"/>
      <c r="K5466" s="238">
        <v>46051</v>
      </c>
      <c r="L5466" s="238">
        <v>46051</v>
      </c>
      <c r="M5466" s="238">
        <v>46051</v>
      </c>
      <c r="N5466" s="115"/>
      <c r="O5466" s="115" t="s">
        <v>5306</v>
      </c>
      <c r="P5466" s="115">
        <f t="shared" si="277"/>
        <v>1</v>
      </c>
      <c r="Q5466" s="115">
        <f t="shared" si="278"/>
        <v>2026</v>
      </c>
      <c r="R5466" s="115"/>
      <c r="S5466" s="115" t="str">
        <f t="shared" si="276"/>
        <v>PMN</v>
      </c>
      <c r="T5466" s="115" t="str">
        <f>IFERROR(VLOOKUP(S5466,[1]LOKASI!$B$4:$D$19,2,0),"-")</f>
        <v>DISTRIK III</v>
      </c>
      <c r="U5466" s="216"/>
      <c r="V5466" s="216"/>
      <c r="W5466" s="215"/>
    </row>
    <row r="5467" spans="2:23" ht="29" x14ac:dyDescent="0.35">
      <c r="B5467" s="115">
        <f t="shared" si="279"/>
        <v>666</v>
      </c>
      <c r="C5467" s="115" t="s">
        <v>7984</v>
      </c>
      <c r="D5467" s="275" t="s">
        <v>8775</v>
      </c>
      <c r="E5467" s="216"/>
      <c r="F5467" s="216"/>
      <c r="G5467" s="58">
        <v>1</v>
      </c>
      <c r="H5467" s="58"/>
      <c r="I5467" s="58"/>
      <c r="J5467" s="58">
        <v>12</v>
      </c>
      <c r="K5467" s="238">
        <v>46051</v>
      </c>
      <c r="L5467" s="238">
        <v>46051</v>
      </c>
      <c r="M5467" s="238">
        <v>46051</v>
      </c>
      <c r="N5467" s="115"/>
      <c r="O5467" s="115" t="s">
        <v>1473</v>
      </c>
      <c r="P5467" s="115">
        <f t="shared" si="277"/>
        <v>1</v>
      </c>
      <c r="Q5467" s="115">
        <f t="shared" si="278"/>
        <v>2026</v>
      </c>
      <c r="R5467" s="115"/>
      <c r="S5467" s="115" t="str">
        <f t="shared" si="276"/>
        <v>LBK</v>
      </c>
      <c r="T5467" s="115" t="str">
        <f>IFERROR(VLOOKUP(S5467,[1]LOKASI!$B$4:$D$19,2,0),"-")</f>
        <v>DISTRIK I</v>
      </c>
      <c r="U5467" s="216"/>
      <c r="V5467" s="216"/>
      <c r="W5467" s="215"/>
    </row>
    <row r="5468" spans="2:23" ht="29" x14ac:dyDescent="0.35">
      <c r="B5468" s="115">
        <f t="shared" si="279"/>
        <v>667</v>
      </c>
      <c r="C5468" s="58" t="s">
        <v>8761</v>
      </c>
      <c r="D5468" s="275" t="s">
        <v>8776</v>
      </c>
      <c r="E5468" s="216"/>
      <c r="F5468" s="216"/>
      <c r="G5468" s="58">
        <v>1</v>
      </c>
      <c r="H5468" s="58">
        <v>1</v>
      </c>
      <c r="I5468" s="58"/>
      <c r="J5468" s="58"/>
      <c r="K5468" s="238">
        <v>46051</v>
      </c>
      <c r="L5468" s="276">
        <v>46051</v>
      </c>
      <c r="M5468" s="276">
        <v>46051</v>
      </c>
      <c r="N5468" s="115"/>
      <c r="O5468" s="115" t="s">
        <v>1348</v>
      </c>
      <c r="P5468" s="115">
        <f t="shared" si="277"/>
        <v>1</v>
      </c>
      <c r="Q5468" s="115">
        <f t="shared" si="278"/>
        <v>2026</v>
      </c>
      <c r="R5468" s="115"/>
      <c r="S5468" s="115" t="str">
        <f t="shared" si="276"/>
        <v xml:space="preserve">SP </v>
      </c>
      <c r="T5468" s="115" t="str">
        <f>IFERROR(VLOOKUP(S5468,[1]LOKASI!$B$4:$D$19,2,0),"-")</f>
        <v>-</v>
      </c>
      <c r="U5468" s="216"/>
      <c r="V5468" s="216"/>
      <c r="W5468" s="215"/>
    </row>
    <row r="5469" spans="2:23" ht="29" x14ac:dyDescent="0.35">
      <c r="B5469" s="115">
        <f t="shared" si="279"/>
        <v>668</v>
      </c>
      <c r="C5469" s="115" t="s">
        <v>7984</v>
      </c>
      <c r="D5469" s="275" t="s">
        <v>8777</v>
      </c>
      <c r="E5469" s="216"/>
      <c r="F5469" s="216"/>
      <c r="G5469" s="58"/>
      <c r="H5469" s="58"/>
      <c r="I5469" s="58"/>
      <c r="J5469" s="58">
        <v>24</v>
      </c>
      <c r="K5469" s="238">
        <v>46056</v>
      </c>
      <c r="L5469" s="276">
        <v>46056</v>
      </c>
      <c r="M5469" s="276">
        <v>46056</v>
      </c>
      <c r="N5469" s="115"/>
      <c r="O5469" s="115" t="s">
        <v>1467</v>
      </c>
      <c r="P5469" s="115">
        <f t="shared" si="277"/>
        <v>2</v>
      </c>
      <c r="Q5469" s="115">
        <f t="shared" si="278"/>
        <v>2026</v>
      </c>
      <c r="R5469" s="115"/>
      <c r="S5469" s="115" t="str">
        <f t="shared" si="276"/>
        <v>LBK</v>
      </c>
      <c r="T5469" s="115" t="str">
        <f>IFERROR(VLOOKUP(S5469,[1]LOKASI!$B$4:$D$19,2,0),"-")</f>
        <v>DISTRIK I</v>
      </c>
      <c r="U5469" s="216"/>
      <c r="V5469" s="216"/>
      <c r="W5469" s="215"/>
    </row>
    <row r="5470" spans="2:23" ht="29" x14ac:dyDescent="0.35">
      <c r="B5470" s="115">
        <f t="shared" si="279"/>
        <v>669</v>
      </c>
      <c r="C5470" s="115" t="s">
        <v>7984</v>
      </c>
      <c r="D5470" s="275" t="s">
        <v>8778</v>
      </c>
      <c r="E5470" s="216"/>
      <c r="F5470" s="216"/>
      <c r="G5470" s="58"/>
      <c r="H5470" s="58"/>
      <c r="I5470" s="58"/>
      <c r="J5470" s="58">
        <v>12</v>
      </c>
      <c r="K5470" s="238">
        <v>46057</v>
      </c>
      <c r="L5470" s="276">
        <v>46057</v>
      </c>
      <c r="M5470" s="238">
        <v>46057</v>
      </c>
      <c r="N5470" s="115"/>
      <c r="O5470" s="115" t="s">
        <v>1508</v>
      </c>
      <c r="P5470" s="115">
        <f t="shared" si="277"/>
        <v>2</v>
      </c>
      <c r="Q5470" s="115">
        <f t="shared" si="278"/>
        <v>2026</v>
      </c>
      <c r="R5470" s="115"/>
      <c r="S5470" s="115" t="str">
        <f t="shared" si="276"/>
        <v>PMB</v>
      </c>
      <c r="T5470" s="115" t="str">
        <f>IFERROR(VLOOKUP(S5470,[1]LOKASI!$B$4:$D$19,2,0),"-")</f>
        <v>DISTRIK I</v>
      </c>
      <c r="U5470" s="216"/>
      <c r="V5470" s="216"/>
      <c r="W5470" s="215"/>
    </row>
    <row r="5471" spans="2:23" ht="29" x14ac:dyDescent="0.35">
      <c r="B5471" s="115">
        <f t="shared" si="279"/>
        <v>670</v>
      </c>
      <c r="C5471" s="115" t="s">
        <v>7984</v>
      </c>
      <c r="D5471" s="275" t="s">
        <v>8779</v>
      </c>
      <c r="E5471" s="216"/>
      <c r="F5471" s="216"/>
      <c r="G5471" s="58"/>
      <c r="H5471" s="58"/>
      <c r="I5471" s="58">
        <v>1</v>
      </c>
      <c r="J5471" s="58"/>
      <c r="K5471" s="238">
        <v>46057</v>
      </c>
      <c r="L5471" s="276">
        <v>46057</v>
      </c>
      <c r="M5471" s="238">
        <v>46057</v>
      </c>
      <c r="N5471" s="115"/>
      <c r="O5471" s="115" t="s">
        <v>1464</v>
      </c>
      <c r="P5471" s="115">
        <f t="shared" si="277"/>
        <v>2</v>
      </c>
      <c r="Q5471" s="115">
        <f t="shared" si="278"/>
        <v>2026</v>
      </c>
      <c r="R5471" s="115"/>
      <c r="S5471" s="115" t="str">
        <f t="shared" si="276"/>
        <v>LBK</v>
      </c>
      <c r="T5471" s="115" t="str">
        <f>IFERROR(VLOOKUP(S5471,[1]LOKASI!$B$4:$D$19,2,0),"-")</f>
        <v>DISTRIK I</v>
      </c>
      <c r="U5471" s="216"/>
      <c r="V5471" s="216"/>
      <c r="W5471" s="215"/>
    </row>
    <row r="5472" spans="2:23" ht="29" x14ac:dyDescent="0.35">
      <c r="B5472" s="115">
        <f t="shared" si="279"/>
        <v>671</v>
      </c>
      <c r="C5472" s="115" t="s">
        <v>8438</v>
      </c>
      <c r="D5472" s="273" t="s">
        <v>8780</v>
      </c>
      <c r="E5472" s="216"/>
      <c r="F5472" s="216"/>
      <c r="G5472" s="58">
        <v>1</v>
      </c>
      <c r="H5472" s="58"/>
      <c r="I5472" s="58">
        <v>1</v>
      </c>
      <c r="J5472" s="58"/>
      <c r="K5472" s="238">
        <v>46058</v>
      </c>
      <c r="L5472" s="276">
        <v>46058</v>
      </c>
      <c r="M5472" s="276">
        <v>46058</v>
      </c>
      <c r="N5472" s="115"/>
      <c r="O5472" s="115" t="s">
        <v>8781</v>
      </c>
      <c r="P5472" s="115">
        <f t="shared" si="277"/>
        <v>2</v>
      </c>
      <c r="Q5472" s="115">
        <f t="shared" si="278"/>
        <v>2026</v>
      </c>
      <c r="R5472" s="115"/>
      <c r="S5472" s="115" t="str">
        <f t="shared" si="276"/>
        <v>TTB-OGAN</v>
      </c>
      <c r="T5472" s="115" t="str">
        <f>IFERROR(VLOOKUP(S5472,[1]LOKASI!$B$4:$D$19,2,0),"-")</f>
        <v>-</v>
      </c>
      <c r="U5472" s="216"/>
      <c r="V5472" s="216"/>
      <c r="W5472" s="215"/>
    </row>
    <row r="5473" spans="2:23" ht="15.5" x14ac:dyDescent="0.35">
      <c r="B5473" s="115">
        <f t="shared" si="279"/>
        <v>672</v>
      </c>
      <c r="C5473" s="58" t="s">
        <v>8761</v>
      </c>
      <c r="D5473" s="273" t="s">
        <v>8782</v>
      </c>
      <c r="E5473" s="216"/>
      <c r="F5473" s="216"/>
      <c r="G5473" s="58">
        <v>2</v>
      </c>
      <c r="H5473" s="58"/>
      <c r="I5473" s="58">
        <v>2</v>
      </c>
      <c r="J5473" s="58"/>
      <c r="K5473" s="238">
        <v>46058</v>
      </c>
      <c r="L5473" s="276">
        <v>46058</v>
      </c>
      <c r="M5473" s="238">
        <v>46058</v>
      </c>
      <c r="N5473" s="115"/>
      <c r="O5473" s="115" t="s">
        <v>1438</v>
      </c>
      <c r="P5473" s="115">
        <f t="shared" si="277"/>
        <v>2</v>
      </c>
      <c r="Q5473" s="115">
        <f t="shared" si="278"/>
        <v>2026</v>
      </c>
      <c r="R5473" s="115"/>
      <c r="S5473" s="115" t="str">
        <f t="shared" si="276"/>
        <v xml:space="preserve">SP </v>
      </c>
      <c r="T5473" s="115" t="str">
        <f>IFERROR(VLOOKUP(S5473,[1]LOKASI!$B$4:$D$19,2,0),"-")</f>
        <v>-</v>
      </c>
      <c r="U5473" s="216"/>
      <c r="V5473" s="216"/>
      <c r="W5473" s="215"/>
    </row>
    <row r="5474" spans="2:23" ht="29" x14ac:dyDescent="0.35">
      <c r="B5474" s="115">
        <f t="shared" si="279"/>
        <v>673</v>
      </c>
      <c r="C5474" s="115" t="s">
        <v>7984</v>
      </c>
      <c r="D5474" s="273" t="s">
        <v>8783</v>
      </c>
      <c r="E5474" s="216"/>
      <c r="F5474" s="216"/>
      <c r="G5474" s="58">
        <v>1</v>
      </c>
      <c r="H5474" s="58"/>
      <c r="I5474" s="58"/>
      <c r="J5474" s="58">
        <v>12</v>
      </c>
      <c r="K5474" s="238">
        <v>46058</v>
      </c>
      <c r="L5474" s="276">
        <v>46058</v>
      </c>
      <c r="M5474" s="238">
        <v>46058</v>
      </c>
      <c r="N5474" s="115"/>
      <c r="O5474" s="115" t="s">
        <v>1450</v>
      </c>
      <c r="P5474" s="115">
        <f t="shared" si="277"/>
        <v>2</v>
      </c>
      <c r="Q5474" s="115">
        <f t="shared" si="278"/>
        <v>2026</v>
      </c>
      <c r="R5474" s="115"/>
      <c r="S5474" s="115" t="str">
        <f t="shared" si="276"/>
        <v>KAG</v>
      </c>
      <c r="T5474" s="115" t="str">
        <f>IFERROR(VLOOKUP(S5474,[1]LOKASI!$B$4:$D$19,2,0),"-")</f>
        <v>DISTRIK III</v>
      </c>
      <c r="U5474" s="216"/>
      <c r="V5474" s="216"/>
      <c r="W5474" s="215"/>
    </row>
    <row r="5475" spans="2:23" ht="29" x14ac:dyDescent="0.35">
      <c r="B5475" s="115">
        <f t="shared" si="279"/>
        <v>674</v>
      </c>
      <c r="C5475" s="115" t="s">
        <v>7984</v>
      </c>
      <c r="D5475" s="235" t="s">
        <v>8784</v>
      </c>
      <c r="E5475" s="216"/>
      <c r="F5475" s="216"/>
      <c r="G5475" s="58">
        <v>1</v>
      </c>
      <c r="H5475" s="58"/>
      <c r="I5475" s="58"/>
      <c r="J5475" s="58">
        <v>24</v>
      </c>
      <c r="K5475" s="238">
        <v>46059</v>
      </c>
      <c r="L5475" s="276">
        <v>46059</v>
      </c>
      <c r="M5475" s="238">
        <v>46059</v>
      </c>
      <c r="N5475" s="115"/>
      <c r="O5475" s="115" t="s">
        <v>1692</v>
      </c>
      <c r="P5475" s="115">
        <f t="shared" si="277"/>
        <v>2</v>
      </c>
      <c r="Q5475" s="115">
        <f t="shared" si="278"/>
        <v>2026</v>
      </c>
      <c r="R5475" s="115"/>
      <c r="S5475" s="115" t="str">
        <f t="shared" si="276"/>
        <v>TTB</v>
      </c>
      <c r="T5475" s="115" t="str">
        <f>IFERROR(VLOOKUP(S5475,[1]LOKASI!$B$4:$D$19,2,0),"-")</f>
        <v>DISTRIK II</v>
      </c>
      <c r="U5475" s="216"/>
      <c r="V5475" s="216"/>
      <c r="W5475" s="215"/>
    </row>
    <row r="5476" spans="2:23" ht="29" x14ac:dyDescent="0.35">
      <c r="B5476" s="115">
        <f t="shared" si="279"/>
        <v>675</v>
      </c>
      <c r="C5476" s="115" t="s">
        <v>7984</v>
      </c>
      <c r="D5476" s="235" t="s">
        <v>8785</v>
      </c>
      <c r="E5476" s="216"/>
      <c r="F5476" s="216"/>
      <c r="G5476" s="58">
        <v>1</v>
      </c>
      <c r="H5476" s="58"/>
      <c r="I5476" s="58"/>
      <c r="J5476" s="58">
        <v>6</v>
      </c>
      <c r="K5476" s="238">
        <v>46059</v>
      </c>
      <c r="L5476" s="276">
        <v>46059</v>
      </c>
      <c r="M5476" s="238">
        <v>46059</v>
      </c>
      <c r="N5476" s="115"/>
      <c r="O5476" s="115" t="s">
        <v>2596</v>
      </c>
      <c r="P5476" s="115">
        <f t="shared" si="277"/>
        <v>2</v>
      </c>
      <c r="Q5476" s="115">
        <f t="shared" si="278"/>
        <v>2026</v>
      </c>
      <c r="R5476" s="115"/>
      <c r="S5476" s="115" t="str">
        <f t="shared" si="276"/>
        <v>PDW</v>
      </c>
      <c r="T5476" s="115" t="str">
        <f>IFERROR(VLOOKUP(S5476,[1]LOKASI!$B$4:$D$19,2,0),"-")</f>
        <v>-</v>
      </c>
      <c r="U5476" s="216"/>
      <c r="V5476" s="216"/>
      <c r="W5476" s="215"/>
    </row>
    <row r="5477" spans="2:23" ht="29" x14ac:dyDescent="0.35">
      <c r="B5477" s="115">
        <f t="shared" si="279"/>
        <v>676</v>
      </c>
      <c r="C5477" s="115" t="s">
        <v>7984</v>
      </c>
      <c r="D5477" s="235" t="s">
        <v>8786</v>
      </c>
      <c r="E5477" s="216"/>
      <c r="F5477" s="216"/>
      <c r="G5477" s="58">
        <v>1</v>
      </c>
      <c r="H5477" s="58"/>
      <c r="I5477" s="58"/>
      <c r="J5477" s="58">
        <v>12</v>
      </c>
      <c r="K5477" s="238">
        <v>46060</v>
      </c>
      <c r="L5477" s="276">
        <v>46060</v>
      </c>
      <c r="M5477" s="238">
        <v>46060</v>
      </c>
      <c r="N5477" s="115"/>
      <c r="O5477" s="115" t="s">
        <v>3669</v>
      </c>
      <c r="P5477" s="115">
        <f t="shared" si="277"/>
        <v>2</v>
      </c>
      <c r="Q5477" s="115">
        <f t="shared" si="278"/>
        <v>2026</v>
      </c>
      <c r="R5477" s="115"/>
      <c r="S5477" s="115" t="str">
        <f t="shared" si="276"/>
        <v>OGN</v>
      </c>
      <c r="T5477" s="115" t="str">
        <f>IFERROR(VLOOKUP(S5477,[1]LOKASI!$B$4:$D$19,2,0),"-")</f>
        <v>DISTRIK II</v>
      </c>
      <c r="U5477" s="216"/>
      <c r="V5477" s="216"/>
      <c r="W5477" s="215"/>
    </row>
    <row r="5478" spans="2:23" ht="15.5" x14ac:dyDescent="0.35">
      <c r="B5478" s="115">
        <f t="shared" si="279"/>
        <v>677</v>
      </c>
      <c r="C5478" s="115" t="s">
        <v>7984</v>
      </c>
      <c r="D5478" s="235" t="s">
        <v>8787</v>
      </c>
      <c r="E5478" s="216"/>
      <c r="F5478" s="216"/>
      <c r="G5478" s="58">
        <v>1</v>
      </c>
      <c r="H5478" s="58"/>
      <c r="I5478" s="58">
        <v>1</v>
      </c>
      <c r="J5478" s="58"/>
      <c r="K5478" s="238">
        <v>46062</v>
      </c>
      <c r="L5478" s="276">
        <v>46062</v>
      </c>
      <c r="M5478" s="238">
        <v>46062</v>
      </c>
      <c r="N5478" s="115"/>
      <c r="O5478" s="115" t="s">
        <v>1772</v>
      </c>
      <c r="P5478" s="115">
        <f t="shared" si="277"/>
        <v>2</v>
      </c>
      <c r="Q5478" s="115">
        <f t="shared" si="278"/>
        <v>2026</v>
      </c>
      <c r="R5478" s="115"/>
      <c r="S5478" s="115" t="str">
        <f t="shared" si="276"/>
        <v>OGN</v>
      </c>
      <c r="T5478" s="115" t="str">
        <f>IFERROR(VLOOKUP(S5478,[1]LOKASI!$B$4:$D$19,2,0),"-")</f>
        <v>DISTRIK II</v>
      </c>
      <c r="U5478" s="216"/>
      <c r="V5478" s="216"/>
      <c r="W5478" s="215"/>
    </row>
    <row r="5479" spans="2:23" ht="29" x14ac:dyDescent="0.35">
      <c r="B5479" s="115">
        <f t="shared" si="279"/>
        <v>678</v>
      </c>
      <c r="C5479" s="58" t="s">
        <v>7276</v>
      </c>
      <c r="D5479" s="235" t="s">
        <v>8788</v>
      </c>
      <c r="E5479" s="216"/>
      <c r="F5479" s="216"/>
      <c r="G5479" s="58">
        <v>1</v>
      </c>
      <c r="H5479" s="58"/>
      <c r="I5479" s="58">
        <v>1</v>
      </c>
      <c r="J5479" s="58"/>
      <c r="K5479" s="238">
        <v>46062</v>
      </c>
      <c r="L5479" s="276">
        <v>46062</v>
      </c>
      <c r="M5479" s="276">
        <v>46062</v>
      </c>
      <c r="N5479" s="115"/>
      <c r="O5479" s="115" t="s">
        <v>7480</v>
      </c>
      <c r="P5479" s="115">
        <f t="shared" si="277"/>
        <v>2</v>
      </c>
      <c r="Q5479" s="115">
        <f t="shared" si="278"/>
        <v>2026</v>
      </c>
      <c r="R5479" s="115"/>
      <c r="S5479" s="115" t="str">
        <f t="shared" si="276"/>
        <v>LVT</v>
      </c>
      <c r="T5479" s="115" t="str">
        <f>IFERROR(VLOOKUP(S5479,[1]LOKASI!$B$4:$D$19,2,0),"-")</f>
        <v>DISTRIK III</v>
      </c>
      <c r="U5479" s="216"/>
      <c r="V5479" s="216"/>
      <c r="W5479" s="215"/>
    </row>
    <row r="5480" spans="2:23" ht="29" x14ac:dyDescent="0.35">
      <c r="B5480" s="115">
        <f t="shared" si="279"/>
        <v>679</v>
      </c>
      <c r="C5480" s="115" t="s">
        <v>7984</v>
      </c>
      <c r="D5480" s="235" t="s">
        <v>8789</v>
      </c>
      <c r="E5480" s="216"/>
      <c r="F5480" s="216"/>
      <c r="G5480" s="58">
        <v>1</v>
      </c>
      <c r="H5480" s="58"/>
      <c r="I5480" s="58">
        <v>1</v>
      </c>
      <c r="J5480" s="58"/>
      <c r="K5480" s="238">
        <v>46062</v>
      </c>
      <c r="L5480" s="276">
        <v>46062</v>
      </c>
      <c r="M5480" s="276">
        <v>46062</v>
      </c>
      <c r="N5480" s="115"/>
      <c r="O5480" s="115" t="s">
        <v>2596</v>
      </c>
      <c r="P5480" s="115">
        <f t="shared" si="277"/>
        <v>2</v>
      </c>
      <c r="Q5480" s="115">
        <f t="shared" si="278"/>
        <v>2026</v>
      </c>
      <c r="R5480" s="115"/>
      <c r="S5480" s="115" t="str">
        <f t="shared" si="276"/>
        <v>PDW</v>
      </c>
      <c r="T5480" s="115" t="str">
        <f>IFERROR(VLOOKUP(S5480,[1]LOKASI!$B$4:$D$19,2,0),"-")</f>
        <v>-</v>
      </c>
      <c r="U5480" s="216"/>
      <c r="V5480" s="216"/>
      <c r="W5480" s="215"/>
    </row>
    <row r="5481" spans="2:23" ht="43.5" x14ac:dyDescent="0.35">
      <c r="B5481" s="115">
        <f t="shared" si="279"/>
        <v>680</v>
      </c>
      <c r="C5481" s="58" t="s">
        <v>8761</v>
      </c>
      <c r="D5481" s="277" t="s">
        <v>8790</v>
      </c>
      <c r="E5481" s="216"/>
      <c r="F5481" s="216"/>
      <c r="G5481" s="58">
        <v>1</v>
      </c>
      <c r="H5481" s="58">
        <v>1</v>
      </c>
      <c r="I5481" s="58"/>
      <c r="J5481" s="58"/>
      <c r="K5481" s="238">
        <v>46063</v>
      </c>
      <c r="L5481" s="276">
        <v>46063</v>
      </c>
      <c r="M5481" s="276">
        <v>46063</v>
      </c>
      <c r="N5481" s="115"/>
      <c r="O5481" s="115" t="s">
        <v>1348</v>
      </c>
      <c r="P5481" s="115">
        <f t="shared" si="277"/>
        <v>2</v>
      </c>
      <c r="Q5481" s="115">
        <f t="shared" si="278"/>
        <v>2026</v>
      </c>
      <c r="R5481" s="115"/>
      <c r="S5481" s="115" t="str">
        <f t="shared" si="276"/>
        <v xml:space="preserve">SP </v>
      </c>
      <c r="T5481" s="115" t="str">
        <f>IFERROR(VLOOKUP(S5481,[1]LOKASI!$B$4:$D$19,2,0),"-")</f>
        <v>-</v>
      </c>
      <c r="U5481" s="216"/>
      <c r="V5481" s="216"/>
      <c r="W5481" s="215"/>
    </row>
    <row r="5482" spans="2:23" ht="29" x14ac:dyDescent="0.35">
      <c r="B5482" s="115">
        <f t="shared" si="279"/>
        <v>681</v>
      </c>
      <c r="C5482" s="115" t="s">
        <v>7984</v>
      </c>
      <c r="D5482" s="275" t="s">
        <v>8791</v>
      </c>
      <c r="E5482" s="216"/>
      <c r="F5482" s="216"/>
      <c r="G5482" s="58">
        <v>1</v>
      </c>
      <c r="H5482" s="58"/>
      <c r="I5482" s="58">
        <v>1</v>
      </c>
      <c r="J5482" s="58"/>
      <c r="K5482" s="238">
        <v>46064</v>
      </c>
      <c r="L5482" s="276">
        <v>46064</v>
      </c>
      <c r="M5482" s="238">
        <v>46064</v>
      </c>
      <c r="N5482" s="115"/>
      <c r="O5482" s="115" t="s">
        <v>2596</v>
      </c>
      <c r="P5482" s="115">
        <f t="shared" si="277"/>
        <v>2</v>
      </c>
      <c r="Q5482" s="115">
        <f t="shared" si="278"/>
        <v>2026</v>
      </c>
      <c r="R5482" s="115"/>
      <c r="S5482" s="115" t="str">
        <f t="shared" si="276"/>
        <v>PDW</v>
      </c>
      <c r="T5482" s="115" t="str">
        <f>IFERROR(VLOOKUP(S5482,[1]LOKASI!$B$4:$D$19,2,0),"-")</f>
        <v>-</v>
      </c>
      <c r="U5482" s="216"/>
      <c r="V5482" s="216"/>
      <c r="W5482" s="215"/>
    </row>
    <row r="5483" spans="2:23" ht="43.5" x14ac:dyDescent="0.35">
      <c r="B5483" s="115">
        <f t="shared" si="279"/>
        <v>682</v>
      </c>
      <c r="C5483" s="115" t="s">
        <v>8438</v>
      </c>
      <c r="D5483" s="275" t="s">
        <v>8792</v>
      </c>
      <c r="E5483" s="216"/>
      <c r="F5483" s="216"/>
      <c r="G5483" s="58">
        <v>1</v>
      </c>
      <c r="H5483" s="58">
        <v>1</v>
      </c>
      <c r="I5483" s="58"/>
      <c r="J5483" s="58"/>
      <c r="K5483" s="238">
        <v>46064</v>
      </c>
      <c r="L5483" s="276">
        <v>46064</v>
      </c>
      <c r="M5483" s="238">
        <v>46064</v>
      </c>
      <c r="N5483" s="115"/>
      <c r="O5483" s="115" t="s">
        <v>7682</v>
      </c>
      <c r="P5483" s="115">
        <f t="shared" si="277"/>
        <v>2</v>
      </c>
      <c r="Q5483" s="115">
        <f t="shared" si="278"/>
        <v>2026</v>
      </c>
      <c r="R5483" s="115"/>
      <c r="S5483" s="115" t="str">
        <f t="shared" si="276"/>
        <v>TSM</v>
      </c>
      <c r="T5483" s="115" t="str">
        <f>IFERROR(VLOOKUP(S5483,[1]LOKASI!$B$4:$D$19,2,0),"-")</f>
        <v>DISTRIK III</v>
      </c>
      <c r="U5483" s="216"/>
      <c r="V5483" s="216"/>
      <c r="W5483" s="215"/>
    </row>
    <row r="5484" spans="2:23" ht="43.5" x14ac:dyDescent="0.35">
      <c r="B5484" s="115">
        <f t="shared" si="279"/>
        <v>683</v>
      </c>
      <c r="C5484" s="115" t="s">
        <v>7984</v>
      </c>
      <c r="D5484" s="275" t="s">
        <v>8793</v>
      </c>
      <c r="E5484" s="216"/>
      <c r="F5484" s="216"/>
      <c r="G5484" s="58">
        <v>1</v>
      </c>
      <c r="H5484" s="58">
        <v>1</v>
      </c>
      <c r="I5484" s="58"/>
      <c r="J5484" s="58"/>
      <c r="K5484" s="238">
        <v>46064</v>
      </c>
      <c r="L5484" s="276">
        <v>46064</v>
      </c>
      <c r="M5484" s="276">
        <v>46064</v>
      </c>
      <c r="N5484" s="115"/>
      <c r="O5484" s="115" t="s">
        <v>1495</v>
      </c>
      <c r="P5484" s="115">
        <f t="shared" si="277"/>
        <v>2</v>
      </c>
      <c r="Q5484" s="115">
        <f t="shared" si="278"/>
        <v>2026</v>
      </c>
      <c r="R5484" s="115"/>
      <c r="S5484" s="115" t="str">
        <f t="shared" si="276"/>
        <v>PDW</v>
      </c>
      <c r="T5484" s="115" t="str">
        <f>IFERROR(VLOOKUP(S5484,[1]LOKASI!$B$4:$D$19,2,0),"-")</f>
        <v>-</v>
      </c>
      <c r="U5484" s="216"/>
      <c r="V5484" s="216"/>
      <c r="W5484" s="215"/>
    </row>
    <row r="5485" spans="2:23" ht="15.5" x14ac:dyDescent="0.35">
      <c r="B5485" s="115">
        <f t="shared" si="279"/>
        <v>684</v>
      </c>
      <c r="C5485" s="115" t="s">
        <v>7984</v>
      </c>
      <c r="D5485" s="235" t="s">
        <v>8794</v>
      </c>
      <c r="E5485" s="216"/>
      <c r="F5485" s="216"/>
      <c r="G5485" s="58">
        <v>1</v>
      </c>
      <c r="H5485" s="58">
        <v>1</v>
      </c>
      <c r="I5485" s="58"/>
      <c r="J5485" s="58"/>
      <c r="K5485" s="238">
        <v>46065</v>
      </c>
      <c r="L5485" s="276">
        <v>46065</v>
      </c>
      <c r="M5485" s="276">
        <v>46066</v>
      </c>
      <c r="N5485" s="115"/>
      <c r="O5485" s="115" t="s">
        <v>1497</v>
      </c>
      <c r="P5485" s="115">
        <f t="shared" si="277"/>
        <v>2</v>
      </c>
      <c r="Q5485" s="115">
        <f t="shared" si="278"/>
        <v>2026</v>
      </c>
      <c r="R5485" s="115"/>
      <c r="S5485" s="115" t="str">
        <f t="shared" si="276"/>
        <v>PDW</v>
      </c>
      <c r="T5485" s="115" t="str">
        <f>IFERROR(VLOOKUP(S5485,[1]LOKASI!$B$4:$D$19,2,0),"-")</f>
        <v>-</v>
      </c>
      <c r="U5485" s="216"/>
      <c r="V5485" s="216"/>
      <c r="W5485" s="215"/>
    </row>
    <row r="5486" spans="2:23" ht="29" x14ac:dyDescent="0.35">
      <c r="B5486" s="115">
        <f t="shared" si="279"/>
        <v>685</v>
      </c>
      <c r="C5486" s="58" t="s">
        <v>8761</v>
      </c>
      <c r="D5486" s="235" t="s">
        <v>8795</v>
      </c>
      <c r="E5486" s="216"/>
      <c r="F5486" s="216"/>
      <c r="G5486" s="58">
        <v>1</v>
      </c>
      <c r="H5486" s="58"/>
      <c r="I5486" s="58">
        <v>1</v>
      </c>
      <c r="J5486" s="58"/>
      <c r="K5486" s="238">
        <v>46066</v>
      </c>
      <c r="L5486" s="276">
        <v>46066</v>
      </c>
      <c r="M5486" s="238">
        <v>46066</v>
      </c>
      <c r="N5486" s="115"/>
      <c r="O5486" s="115"/>
      <c r="P5486" s="115">
        <f t="shared" si="277"/>
        <v>2</v>
      </c>
      <c r="Q5486" s="115">
        <f t="shared" si="278"/>
        <v>2026</v>
      </c>
      <c r="R5486" s="115"/>
      <c r="S5486" s="115" t="str">
        <f t="shared" si="276"/>
        <v/>
      </c>
      <c r="T5486" s="115" t="str">
        <f>IFERROR(VLOOKUP(S5486,[1]LOKASI!$B$4:$D$19,2,0),"-")</f>
        <v>-</v>
      </c>
      <c r="U5486" s="216"/>
      <c r="V5486" s="216"/>
      <c r="W5486" s="215"/>
    </row>
    <row r="5487" spans="2:23" ht="29" x14ac:dyDescent="0.35">
      <c r="B5487" s="115">
        <f t="shared" si="279"/>
        <v>686</v>
      </c>
      <c r="C5487" s="115" t="s">
        <v>8438</v>
      </c>
      <c r="D5487" s="235" t="s">
        <v>8796</v>
      </c>
      <c r="E5487" s="216"/>
      <c r="F5487" s="216"/>
      <c r="G5487" s="58">
        <v>1</v>
      </c>
      <c r="H5487" s="58"/>
      <c r="I5487" s="58"/>
      <c r="J5487" s="58">
        <v>3</v>
      </c>
      <c r="K5487" s="238">
        <v>46066</v>
      </c>
      <c r="L5487" s="276">
        <v>46066</v>
      </c>
      <c r="M5487" s="238">
        <v>46066</v>
      </c>
      <c r="N5487" s="115"/>
      <c r="O5487" s="115" t="s">
        <v>7682</v>
      </c>
      <c r="P5487" s="115">
        <f t="shared" si="277"/>
        <v>2</v>
      </c>
      <c r="Q5487" s="115">
        <f t="shared" si="278"/>
        <v>2026</v>
      </c>
      <c r="R5487" s="115"/>
      <c r="S5487" s="115" t="str">
        <f t="shared" si="276"/>
        <v>TSM</v>
      </c>
      <c r="T5487" s="115" t="str">
        <f>IFERROR(VLOOKUP(S5487,[1]LOKASI!$B$4:$D$19,2,0),"-")</f>
        <v>DISTRIK III</v>
      </c>
      <c r="U5487" s="216"/>
      <c r="V5487" s="216"/>
      <c r="W5487" s="215"/>
    </row>
    <row r="5488" spans="2:23" ht="29" x14ac:dyDescent="0.35">
      <c r="B5488" s="115">
        <f t="shared" si="279"/>
        <v>687</v>
      </c>
      <c r="C5488" s="115" t="s">
        <v>7984</v>
      </c>
      <c r="D5488" s="275" t="s">
        <v>8797</v>
      </c>
      <c r="E5488" s="216"/>
      <c r="F5488" s="216"/>
      <c r="G5488" s="58">
        <v>2</v>
      </c>
      <c r="H5488" s="58">
        <v>2</v>
      </c>
      <c r="I5488" s="58"/>
      <c r="J5488" s="58"/>
      <c r="K5488" s="238">
        <v>46067</v>
      </c>
      <c r="L5488" s="276">
        <v>46067</v>
      </c>
      <c r="M5488" s="238">
        <v>46067</v>
      </c>
      <c r="N5488" s="115"/>
      <c r="O5488" s="115" t="s">
        <v>8534</v>
      </c>
      <c r="P5488" s="115">
        <f t="shared" si="277"/>
        <v>2</v>
      </c>
      <c r="Q5488" s="115">
        <f t="shared" si="278"/>
        <v>2026</v>
      </c>
      <c r="R5488" s="115"/>
      <c r="S5488" s="115" t="str">
        <f t="shared" si="276"/>
        <v>PMN</v>
      </c>
      <c r="T5488" s="115" t="str">
        <f>IFERROR(VLOOKUP(S5488,[1]LOKASI!$B$4:$D$19,2,0),"-")</f>
        <v>DISTRIK III</v>
      </c>
      <c r="U5488" s="216"/>
      <c r="V5488" s="216"/>
      <c r="W5488" s="215"/>
    </row>
    <row r="5489" spans="2:23" ht="29" x14ac:dyDescent="0.35">
      <c r="B5489" s="115">
        <f t="shared" si="279"/>
        <v>688</v>
      </c>
      <c r="C5489" s="115" t="s">
        <v>7984</v>
      </c>
      <c r="D5489" s="235" t="s">
        <v>8798</v>
      </c>
      <c r="E5489" s="216"/>
      <c r="F5489" s="216"/>
      <c r="G5489" s="58">
        <v>1</v>
      </c>
      <c r="H5489" s="58"/>
      <c r="I5489" s="58">
        <v>1</v>
      </c>
      <c r="J5489" s="58"/>
      <c r="K5489" s="238">
        <v>46069</v>
      </c>
      <c r="L5489" s="276">
        <v>46069</v>
      </c>
      <c r="M5489" s="238">
        <v>46069</v>
      </c>
      <c r="N5489" s="115"/>
      <c r="O5489" s="115" t="s">
        <v>1495</v>
      </c>
      <c r="P5489" s="115">
        <f t="shared" si="277"/>
        <v>2</v>
      </c>
      <c r="Q5489" s="115">
        <f t="shared" si="278"/>
        <v>2026</v>
      </c>
      <c r="R5489" s="115"/>
      <c r="S5489" s="115" t="str">
        <f t="shared" si="276"/>
        <v>PDW</v>
      </c>
      <c r="T5489" s="115" t="str">
        <f>IFERROR(VLOOKUP(S5489,[1]LOKASI!$B$4:$D$19,2,0),"-")</f>
        <v>-</v>
      </c>
      <c r="U5489" s="216"/>
      <c r="V5489" s="216"/>
      <c r="W5489" s="215"/>
    </row>
    <row r="5490" spans="2:23" ht="29" x14ac:dyDescent="0.35">
      <c r="B5490" s="115">
        <f t="shared" si="279"/>
        <v>689</v>
      </c>
      <c r="C5490" s="115" t="s">
        <v>8438</v>
      </c>
      <c r="D5490" s="235" t="s">
        <v>8799</v>
      </c>
      <c r="E5490" s="216"/>
      <c r="F5490" s="216"/>
      <c r="G5490" s="58">
        <v>1</v>
      </c>
      <c r="H5490" s="58"/>
      <c r="I5490" s="58"/>
      <c r="J5490" s="58">
        <v>6</v>
      </c>
      <c r="K5490" s="238">
        <v>46071</v>
      </c>
      <c r="L5490" s="276">
        <v>46071</v>
      </c>
      <c r="M5490" s="276">
        <v>46071</v>
      </c>
      <c r="N5490" s="115"/>
      <c r="O5490" s="115" t="s">
        <v>2050</v>
      </c>
      <c r="P5490" s="115">
        <f t="shared" si="277"/>
        <v>2</v>
      </c>
      <c r="Q5490" s="115">
        <f t="shared" si="278"/>
        <v>2026</v>
      </c>
      <c r="R5490" s="115"/>
      <c r="S5490" s="115" t="str">
        <f t="shared" ref="S5490:S5553" si="280">IF(C5490="TRUNKLINE",LEFT(O5490,14),IF(C5490="PIPING",LEFT(O5490,13),LEFT(O5490,3)))</f>
        <v>BRG-PPP</v>
      </c>
      <c r="T5490" s="115" t="str">
        <f>IFERROR(VLOOKUP(S5490,[1]LOKASI!$B$4:$D$19,2,0),"-")</f>
        <v>-</v>
      </c>
      <c r="U5490" s="216"/>
      <c r="V5490" s="216"/>
      <c r="W5490" s="215"/>
    </row>
    <row r="5491" spans="2:23" ht="29" x14ac:dyDescent="0.35">
      <c r="B5491" s="115">
        <f t="shared" si="279"/>
        <v>690</v>
      </c>
      <c r="C5491" s="115" t="s">
        <v>7984</v>
      </c>
      <c r="D5491" s="275" t="s">
        <v>8800</v>
      </c>
      <c r="E5491" s="216"/>
      <c r="F5491" s="216"/>
      <c r="G5491" s="58">
        <v>1</v>
      </c>
      <c r="H5491" s="58"/>
      <c r="I5491" s="58"/>
      <c r="J5491" s="58">
        <v>12</v>
      </c>
      <c r="K5491" s="238">
        <v>46071</v>
      </c>
      <c r="L5491" s="276">
        <v>46071</v>
      </c>
      <c r="M5491" s="276">
        <v>46072</v>
      </c>
      <c r="N5491" s="115"/>
      <c r="O5491" s="115" t="s">
        <v>1443</v>
      </c>
      <c r="P5491" s="115">
        <f t="shared" si="277"/>
        <v>2</v>
      </c>
      <c r="Q5491" s="115">
        <f t="shared" si="278"/>
        <v>2026</v>
      </c>
      <c r="R5491" s="115"/>
      <c r="S5491" s="115" t="str">
        <f t="shared" si="280"/>
        <v>KAG</v>
      </c>
      <c r="T5491" s="115" t="str">
        <f>IFERROR(VLOOKUP(S5491,[1]LOKASI!$B$4:$D$19,2,0),"-")</f>
        <v>DISTRIK III</v>
      </c>
      <c r="U5491" s="216"/>
      <c r="V5491" s="216"/>
      <c r="W5491" s="215"/>
    </row>
    <row r="5492" spans="2:23" ht="29" x14ac:dyDescent="0.35">
      <c r="B5492" s="115">
        <f t="shared" si="279"/>
        <v>691</v>
      </c>
      <c r="C5492" s="115" t="s">
        <v>7984</v>
      </c>
      <c r="D5492" s="235" t="s">
        <v>8801</v>
      </c>
      <c r="E5492" s="216"/>
      <c r="F5492" s="216"/>
      <c r="G5492" s="58">
        <v>1</v>
      </c>
      <c r="H5492" s="58"/>
      <c r="I5492" s="58">
        <v>1</v>
      </c>
      <c r="J5492" s="58"/>
      <c r="K5492" s="238">
        <v>46073</v>
      </c>
      <c r="L5492" s="276">
        <v>46073</v>
      </c>
      <c r="M5492" s="276">
        <v>46073</v>
      </c>
      <c r="N5492" s="115"/>
      <c r="O5492" s="115" t="s">
        <v>8534</v>
      </c>
      <c r="P5492" s="115">
        <f t="shared" si="277"/>
        <v>2</v>
      </c>
      <c r="Q5492" s="115">
        <f t="shared" si="278"/>
        <v>2026</v>
      </c>
      <c r="R5492" s="115"/>
      <c r="S5492" s="115" t="str">
        <f t="shared" si="280"/>
        <v>PMN</v>
      </c>
      <c r="T5492" s="115" t="str">
        <f>IFERROR(VLOOKUP(S5492,[1]LOKASI!$B$4:$D$19,2,0),"-")</f>
        <v>DISTRIK III</v>
      </c>
      <c r="U5492" s="216"/>
      <c r="V5492" s="216"/>
      <c r="W5492" s="215"/>
    </row>
    <row r="5493" spans="2:23" ht="29" x14ac:dyDescent="0.35">
      <c r="B5493" s="115">
        <f t="shared" si="279"/>
        <v>692</v>
      </c>
      <c r="C5493" s="58" t="s">
        <v>2312</v>
      </c>
      <c r="D5493" s="235" t="s">
        <v>8802</v>
      </c>
      <c r="E5493" s="216"/>
      <c r="F5493" s="216"/>
      <c r="G5493" s="58"/>
      <c r="H5493" s="58">
        <v>1</v>
      </c>
      <c r="I5493" s="58"/>
      <c r="J5493" s="58"/>
      <c r="K5493" s="238">
        <v>46074</v>
      </c>
      <c r="L5493" s="276">
        <v>46074</v>
      </c>
      <c r="M5493" s="238">
        <v>46074</v>
      </c>
      <c r="N5493" s="115"/>
      <c r="O5493" s="115" t="s">
        <v>8803</v>
      </c>
      <c r="P5493" s="115">
        <f t="shared" si="277"/>
        <v>2</v>
      </c>
      <c r="Q5493" s="115">
        <f t="shared" si="278"/>
        <v>2026</v>
      </c>
      <c r="R5493" s="115"/>
      <c r="S5493" s="115" t="str">
        <f t="shared" si="280"/>
        <v xml:space="preserve">SP </v>
      </c>
      <c r="T5493" s="115" t="str">
        <f>IFERROR(VLOOKUP(S5493,[1]LOKASI!$B$4:$D$19,2,0),"-")</f>
        <v>-</v>
      </c>
      <c r="U5493" s="216"/>
      <c r="V5493" s="216"/>
      <c r="W5493" s="215"/>
    </row>
    <row r="5494" spans="2:23" ht="29" x14ac:dyDescent="0.35">
      <c r="B5494" s="115">
        <f t="shared" si="279"/>
        <v>693</v>
      </c>
      <c r="C5494" s="115" t="s">
        <v>7984</v>
      </c>
      <c r="D5494" s="235" t="s">
        <v>8804</v>
      </c>
      <c r="E5494" s="216"/>
      <c r="F5494" s="216"/>
      <c r="G5494" s="58">
        <v>1</v>
      </c>
      <c r="H5494" s="58"/>
      <c r="I5494" s="58">
        <v>1</v>
      </c>
      <c r="J5494" s="58"/>
      <c r="K5494" s="238">
        <v>46074</v>
      </c>
      <c r="L5494" s="276">
        <v>46074</v>
      </c>
      <c r="M5494" s="238">
        <v>46074</v>
      </c>
      <c r="N5494" s="115"/>
      <c r="O5494" s="115" t="s">
        <v>1431</v>
      </c>
      <c r="P5494" s="115">
        <f t="shared" si="277"/>
        <v>2</v>
      </c>
      <c r="Q5494" s="115">
        <f t="shared" si="278"/>
        <v>2026</v>
      </c>
      <c r="R5494" s="115"/>
      <c r="S5494" s="115" t="str">
        <f t="shared" si="280"/>
        <v>GNK</v>
      </c>
      <c r="T5494" s="115" t="str">
        <f>IFERROR(VLOOKUP(S5494,[1]LOKASI!$B$4:$D$19,2,0),"-")</f>
        <v>DISTRIK I</v>
      </c>
      <c r="U5494" s="216"/>
      <c r="V5494" s="216"/>
      <c r="W5494" s="215"/>
    </row>
    <row r="5495" spans="2:23" ht="29" x14ac:dyDescent="0.35">
      <c r="B5495" s="115">
        <f t="shared" si="279"/>
        <v>694</v>
      </c>
      <c r="C5495" s="115" t="s">
        <v>7984</v>
      </c>
      <c r="D5495" s="275" t="s">
        <v>8805</v>
      </c>
      <c r="E5495" s="216"/>
      <c r="F5495" s="216"/>
      <c r="G5495" s="58">
        <v>1</v>
      </c>
      <c r="H5495" s="58"/>
      <c r="I5495" s="58">
        <v>1</v>
      </c>
      <c r="J5495" s="58"/>
      <c r="K5495" s="238">
        <v>46077</v>
      </c>
      <c r="L5495" s="276">
        <v>46077</v>
      </c>
      <c r="M5495" s="276">
        <v>46077</v>
      </c>
      <c r="N5495" s="115"/>
      <c r="O5495" s="115" t="s">
        <v>1316</v>
      </c>
      <c r="P5495" s="115">
        <f t="shared" si="277"/>
        <v>2</v>
      </c>
      <c r="Q5495" s="115">
        <f t="shared" si="278"/>
        <v>2026</v>
      </c>
      <c r="R5495" s="115"/>
      <c r="S5495" s="115" t="str">
        <f t="shared" si="280"/>
        <v xml:space="preserve">SP </v>
      </c>
      <c r="T5495" s="115" t="str">
        <f>IFERROR(VLOOKUP(S5495,[1]LOKASI!$B$4:$D$19,2,0),"-")</f>
        <v>-</v>
      </c>
      <c r="U5495" s="216"/>
      <c r="V5495" s="216"/>
      <c r="W5495" s="215"/>
    </row>
    <row r="5496" spans="2:23" ht="29" x14ac:dyDescent="0.35">
      <c r="B5496" s="115">
        <f t="shared" si="279"/>
        <v>695</v>
      </c>
      <c r="C5496" s="58" t="s">
        <v>8761</v>
      </c>
      <c r="D5496" s="275" t="s">
        <v>8806</v>
      </c>
      <c r="E5496" s="216"/>
      <c r="F5496" s="216"/>
      <c r="G5496" s="58">
        <v>1</v>
      </c>
      <c r="H5496" s="58"/>
      <c r="I5496" s="58">
        <v>1</v>
      </c>
      <c r="J5496" s="58"/>
      <c r="K5496" s="238">
        <v>46077</v>
      </c>
      <c r="L5496" s="276">
        <v>46077</v>
      </c>
      <c r="M5496" s="276">
        <v>46077</v>
      </c>
      <c r="N5496" s="115"/>
      <c r="O5496" s="115" t="s">
        <v>1547</v>
      </c>
      <c r="P5496" s="115">
        <f t="shared" si="277"/>
        <v>2</v>
      </c>
      <c r="Q5496" s="115">
        <f t="shared" si="278"/>
        <v>2026</v>
      </c>
      <c r="R5496" s="115"/>
      <c r="S5496" s="115" t="str">
        <f t="shared" si="280"/>
        <v xml:space="preserve">SP </v>
      </c>
      <c r="T5496" s="115" t="str">
        <f>IFERROR(VLOOKUP(S5496,[1]LOKASI!$B$4:$D$19,2,0),"-")</f>
        <v>-</v>
      </c>
      <c r="U5496" s="216"/>
      <c r="V5496" s="216"/>
      <c r="W5496" s="215"/>
    </row>
    <row r="5497" spans="2:23" ht="29" x14ac:dyDescent="0.35">
      <c r="B5497" s="115">
        <f t="shared" si="279"/>
        <v>696</v>
      </c>
      <c r="C5497" s="115" t="s">
        <v>7984</v>
      </c>
      <c r="D5497" s="235" t="s">
        <v>8807</v>
      </c>
      <c r="E5497" s="216"/>
      <c r="F5497" s="216"/>
      <c r="G5497" s="58"/>
      <c r="H5497" s="58"/>
      <c r="I5497" s="58"/>
      <c r="J5497" s="58">
        <v>24</v>
      </c>
      <c r="K5497" s="238">
        <v>46078</v>
      </c>
      <c r="L5497" s="276">
        <v>46078</v>
      </c>
      <c r="M5497" s="238">
        <v>46078</v>
      </c>
      <c r="N5497" s="115"/>
      <c r="O5497" s="115" t="s">
        <v>1497</v>
      </c>
      <c r="P5497" s="115">
        <f t="shared" si="277"/>
        <v>2</v>
      </c>
      <c r="Q5497" s="115">
        <f t="shared" si="278"/>
        <v>2026</v>
      </c>
      <c r="R5497" s="115"/>
      <c r="S5497" s="115" t="str">
        <f t="shared" si="280"/>
        <v>PDW</v>
      </c>
      <c r="T5497" s="115" t="str">
        <f>IFERROR(VLOOKUP(S5497,[1]LOKASI!$B$4:$D$19,2,0),"-")</f>
        <v>-</v>
      </c>
      <c r="U5497" s="216"/>
      <c r="V5497" s="216"/>
      <c r="W5497" s="215"/>
    </row>
    <row r="5498" spans="2:23" ht="29" x14ac:dyDescent="0.35">
      <c r="B5498" s="115">
        <f t="shared" si="279"/>
        <v>697</v>
      </c>
      <c r="C5498" s="115" t="s">
        <v>7984</v>
      </c>
      <c r="D5498" s="275" t="s">
        <v>8808</v>
      </c>
      <c r="E5498" s="216"/>
      <c r="F5498" s="216"/>
      <c r="G5498" s="58">
        <v>1</v>
      </c>
      <c r="H5498" s="58"/>
      <c r="I5498" s="58"/>
      <c r="J5498" s="58">
        <v>12</v>
      </c>
      <c r="K5498" s="238">
        <v>46079</v>
      </c>
      <c r="L5498" s="276">
        <v>46079</v>
      </c>
      <c r="M5498" s="238">
        <v>46079</v>
      </c>
      <c r="N5498" s="115"/>
      <c r="O5498" s="115" t="s">
        <v>1459</v>
      </c>
      <c r="P5498" s="115">
        <f t="shared" si="277"/>
        <v>2</v>
      </c>
      <c r="Q5498" s="115">
        <f t="shared" si="278"/>
        <v>2026</v>
      </c>
      <c r="R5498" s="115"/>
      <c r="S5498" s="115" t="str">
        <f t="shared" si="280"/>
        <v>KRD</v>
      </c>
      <c r="T5498" s="115" t="str">
        <f>IFERROR(VLOOKUP(S5498,[1]LOKASI!$B$4:$D$19,2,0),"-")</f>
        <v>-</v>
      </c>
      <c r="U5498" s="216"/>
      <c r="V5498" s="216"/>
      <c r="W5498" s="215"/>
    </row>
    <row r="5499" spans="2:23" ht="29" x14ac:dyDescent="0.35">
      <c r="B5499" s="115">
        <f t="shared" si="279"/>
        <v>698</v>
      </c>
      <c r="C5499" s="115" t="s">
        <v>8438</v>
      </c>
      <c r="D5499" s="235" t="s">
        <v>8809</v>
      </c>
      <c r="E5499" s="216"/>
      <c r="F5499" s="216"/>
      <c r="G5499" s="58">
        <v>1</v>
      </c>
      <c r="H5499" s="58"/>
      <c r="I5499" s="58"/>
      <c r="J5499" s="58">
        <v>10</v>
      </c>
      <c r="K5499" s="238">
        <v>46080</v>
      </c>
      <c r="L5499" s="276">
        <v>46080</v>
      </c>
      <c r="M5499" s="276">
        <v>46080</v>
      </c>
      <c r="N5499" s="115"/>
      <c r="O5499" s="115" t="s">
        <v>7193</v>
      </c>
      <c r="P5499" s="115">
        <f t="shared" si="277"/>
        <v>2</v>
      </c>
      <c r="Q5499" s="115">
        <f t="shared" si="278"/>
        <v>2026</v>
      </c>
      <c r="R5499" s="115"/>
      <c r="S5499" s="115" t="str">
        <f t="shared" si="280"/>
        <v>SP VI TLJ - SP</v>
      </c>
      <c r="T5499" s="115" t="str">
        <f>IFERROR(VLOOKUP(S5499,[1]LOKASI!$B$4:$D$19,2,0),"-")</f>
        <v>-</v>
      </c>
      <c r="U5499" s="216"/>
      <c r="V5499" s="216"/>
      <c r="W5499" s="215"/>
    </row>
    <row r="5500" spans="2:23" ht="29" x14ac:dyDescent="0.35">
      <c r="B5500" s="115">
        <f t="shared" si="279"/>
        <v>699</v>
      </c>
      <c r="C5500" s="115" t="s">
        <v>7984</v>
      </c>
      <c r="D5500" s="278" t="s">
        <v>8810</v>
      </c>
      <c r="E5500" s="216"/>
      <c r="F5500" s="216"/>
      <c r="G5500" s="58">
        <v>1</v>
      </c>
      <c r="H5500" s="58"/>
      <c r="I5500" s="58"/>
      <c r="J5500" s="58">
        <v>12</v>
      </c>
      <c r="K5500" s="238">
        <v>46081</v>
      </c>
      <c r="L5500" s="276">
        <v>46081</v>
      </c>
      <c r="M5500" s="238">
        <v>46081</v>
      </c>
      <c r="N5500" s="115"/>
      <c r="O5500" s="115" t="s">
        <v>648</v>
      </c>
      <c r="P5500" s="115">
        <f t="shared" si="277"/>
        <v>2</v>
      </c>
      <c r="Q5500" s="115">
        <f t="shared" si="278"/>
        <v>2026</v>
      </c>
      <c r="R5500" s="115"/>
      <c r="S5500" s="115" t="str">
        <f t="shared" si="280"/>
        <v>TLJ</v>
      </c>
      <c r="T5500" s="115" t="str">
        <f>IFERROR(VLOOKUP(S5500,[1]LOKASI!$B$4:$D$19,2,0),"-")</f>
        <v>DISTRIK I</v>
      </c>
      <c r="U5500" s="216"/>
      <c r="V5500" s="216"/>
      <c r="W5500" s="215"/>
    </row>
    <row r="5501" spans="2:23" ht="29" x14ac:dyDescent="0.35">
      <c r="B5501" s="115">
        <f t="shared" si="279"/>
        <v>700</v>
      </c>
      <c r="C5501" s="115" t="s">
        <v>7984</v>
      </c>
      <c r="D5501" s="279" t="s">
        <v>8811</v>
      </c>
      <c r="E5501" s="216"/>
      <c r="F5501" s="216"/>
      <c r="G5501" s="58">
        <v>1</v>
      </c>
      <c r="H5501" s="58"/>
      <c r="I5501" s="58"/>
      <c r="J5501" s="58">
        <v>12</v>
      </c>
      <c r="K5501" s="238">
        <v>46081</v>
      </c>
      <c r="L5501" s="276">
        <v>46081</v>
      </c>
      <c r="M5501" s="238">
        <v>46081</v>
      </c>
      <c r="N5501" s="115"/>
      <c r="O5501" s="115" t="s">
        <v>1497</v>
      </c>
      <c r="P5501" s="115">
        <f t="shared" si="277"/>
        <v>2</v>
      </c>
      <c r="Q5501" s="115">
        <f t="shared" si="278"/>
        <v>2026</v>
      </c>
      <c r="R5501" s="115"/>
      <c r="S5501" s="115" t="str">
        <f t="shared" si="280"/>
        <v>PDW</v>
      </c>
      <c r="T5501" s="115" t="str">
        <f>IFERROR(VLOOKUP(S5501,[1]LOKASI!$B$4:$D$19,2,0),"-")</f>
        <v>-</v>
      </c>
      <c r="U5501" s="216"/>
      <c r="V5501" s="216"/>
      <c r="W5501" s="215"/>
    </row>
    <row r="5502" spans="2:23" ht="29" x14ac:dyDescent="0.35">
      <c r="B5502" s="115">
        <f t="shared" si="279"/>
        <v>701</v>
      </c>
      <c r="C5502" s="115" t="s">
        <v>7984</v>
      </c>
      <c r="D5502" s="279" t="s">
        <v>8812</v>
      </c>
      <c r="E5502" s="216"/>
      <c r="F5502" s="216"/>
      <c r="G5502" s="58">
        <v>1</v>
      </c>
      <c r="H5502" s="58"/>
      <c r="I5502" s="58"/>
      <c r="J5502" s="58">
        <v>24</v>
      </c>
      <c r="K5502" s="238">
        <v>46082</v>
      </c>
      <c r="L5502" s="276">
        <v>46082</v>
      </c>
      <c r="M5502" s="276">
        <v>46082</v>
      </c>
      <c r="N5502" s="115"/>
      <c r="O5502" s="115" t="s">
        <v>648</v>
      </c>
      <c r="P5502" s="115">
        <f t="shared" si="277"/>
        <v>3</v>
      </c>
      <c r="Q5502" s="115">
        <f t="shared" si="278"/>
        <v>2026</v>
      </c>
      <c r="R5502" s="115"/>
      <c r="S5502" s="115" t="str">
        <f t="shared" si="280"/>
        <v>TLJ</v>
      </c>
      <c r="T5502" s="115" t="str">
        <f>IFERROR(VLOOKUP(S5502,[1]LOKASI!$B$4:$D$19,2,0),"-")</f>
        <v>DISTRIK I</v>
      </c>
      <c r="U5502" s="216"/>
      <c r="V5502" s="216"/>
      <c r="W5502" s="215"/>
    </row>
    <row r="5503" spans="2:23" ht="29" x14ac:dyDescent="0.35">
      <c r="B5503" s="115">
        <f t="shared" si="279"/>
        <v>702</v>
      </c>
      <c r="C5503" s="115" t="s">
        <v>7984</v>
      </c>
      <c r="D5503" s="279" t="s">
        <v>8813</v>
      </c>
      <c r="E5503" s="216"/>
      <c r="F5503" s="216"/>
      <c r="G5503" s="58">
        <v>1</v>
      </c>
      <c r="H5503" s="58"/>
      <c r="I5503" s="58">
        <v>1</v>
      </c>
      <c r="J5503" s="58"/>
      <c r="K5503" s="238">
        <v>46082</v>
      </c>
      <c r="L5503" s="276">
        <v>46082</v>
      </c>
      <c r="M5503" s="276">
        <v>46082</v>
      </c>
      <c r="N5503" s="115"/>
      <c r="O5503" s="115" t="s">
        <v>2596</v>
      </c>
      <c r="P5503" s="115">
        <f t="shared" si="277"/>
        <v>3</v>
      </c>
      <c r="Q5503" s="115">
        <f t="shared" si="278"/>
        <v>2026</v>
      </c>
      <c r="R5503" s="115"/>
      <c r="S5503" s="115" t="str">
        <f t="shared" si="280"/>
        <v>PDW</v>
      </c>
      <c r="T5503" s="115" t="str">
        <f>IFERROR(VLOOKUP(S5503,[1]LOKASI!$B$4:$D$19,2,0),"-")</f>
        <v>-</v>
      </c>
      <c r="U5503" s="216"/>
      <c r="V5503" s="216"/>
      <c r="W5503" s="215"/>
    </row>
    <row r="5504" spans="2:23" ht="29" x14ac:dyDescent="0.35">
      <c r="B5504" s="115">
        <f t="shared" si="279"/>
        <v>703</v>
      </c>
      <c r="C5504" s="115" t="s">
        <v>7984</v>
      </c>
      <c r="D5504" s="279" t="s">
        <v>8814</v>
      </c>
      <c r="E5504" s="216"/>
      <c r="F5504" s="216"/>
      <c r="G5504" s="58">
        <v>2</v>
      </c>
      <c r="H5504" s="58">
        <v>2</v>
      </c>
      <c r="I5504" s="58"/>
      <c r="J5504" s="58"/>
      <c r="K5504" s="238">
        <v>46083</v>
      </c>
      <c r="L5504" s="276">
        <v>46083</v>
      </c>
      <c r="M5504" s="238">
        <v>46083</v>
      </c>
      <c r="N5504" s="115"/>
      <c r="O5504" s="115" t="s">
        <v>1368</v>
      </c>
      <c r="P5504" s="115">
        <f t="shared" si="277"/>
        <v>3</v>
      </c>
      <c r="Q5504" s="115">
        <f t="shared" si="278"/>
        <v>2026</v>
      </c>
      <c r="R5504" s="115"/>
      <c r="S5504" s="115" t="str">
        <f t="shared" si="280"/>
        <v>BRG</v>
      </c>
      <c r="T5504" s="115" t="str">
        <f>IFERROR(VLOOKUP(S5504,[1]LOKASI!$B$4:$D$19,2,0),"-")</f>
        <v>DISTRIK III</v>
      </c>
      <c r="U5504" s="216"/>
      <c r="V5504" s="216"/>
      <c r="W5504" s="215"/>
    </row>
    <row r="5505" spans="2:23" ht="29" x14ac:dyDescent="0.35">
      <c r="B5505" s="115">
        <f t="shared" si="279"/>
        <v>704</v>
      </c>
      <c r="C5505" s="58" t="s">
        <v>2312</v>
      </c>
      <c r="D5505" s="279" t="s">
        <v>8815</v>
      </c>
      <c r="E5505" s="216"/>
      <c r="F5505" s="216"/>
      <c r="G5505" s="58"/>
      <c r="H5505" s="58"/>
      <c r="I5505" s="58"/>
      <c r="J5505" s="58">
        <v>24</v>
      </c>
      <c r="K5505" s="238">
        <v>46084</v>
      </c>
      <c r="L5505" s="276">
        <v>46084</v>
      </c>
      <c r="M5505" s="238">
        <v>46084</v>
      </c>
      <c r="N5505" s="115"/>
      <c r="O5505" s="115" t="s">
        <v>7446</v>
      </c>
      <c r="P5505" s="115">
        <f t="shared" si="277"/>
        <v>3</v>
      </c>
      <c r="Q5505" s="115">
        <f t="shared" si="278"/>
        <v>2026</v>
      </c>
      <c r="R5505" s="115"/>
      <c r="S5505" s="115" t="str">
        <f t="shared" si="280"/>
        <v xml:space="preserve">SP </v>
      </c>
      <c r="T5505" s="115" t="str">
        <f>IFERROR(VLOOKUP(S5505,[1]LOKASI!$B$4:$D$19,2,0),"-")</f>
        <v>-</v>
      </c>
      <c r="U5505" s="216"/>
      <c r="V5505" s="216"/>
      <c r="W5505" s="215"/>
    </row>
    <row r="5506" spans="2:23" ht="29" x14ac:dyDescent="0.35">
      <c r="B5506" s="115">
        <f t="shared" ref="B5506:B5569" si="281">B5505+1</f>
        <v>705</v>
      </c>
      <c r="C5506" s="115" t="s">
        <v>7984</v>
      </c>
      <c r="D5506" s="279" t="s">
        <v>8816</v>
      </c>
      <c r="E5506" s="216"/>
      <c r="F5506" s="216"/>
      <c r="G5506" s="58"/>
      <c r="H5506" s="58"/>
      <c r="I5506" s="58"/>
      <c r="J5506" s="58">
        <v>12</v>
      </c>
      <c r="K5506" s="238">
        <v>46084</v>
      </c>
      <c r="L5506" s="276">
        <v>46084</v>
      </c>
      <c r="M5506" s="276">
        <v>46084</v>
      </c>
      <c r="N5506" s="115"/>
      <c r="O5506" s="115" t="s">
        <v>1368</v>
      </c>
      <c r="P5506" s="115">
        <f t="shared" si="277"/>
        <v>3</v>
      </c>
      <c r="Q5506" s="115">
        <f t="shared" si="278"/>
        <v>2026</v>
      </c>
      <c r="R5506" s="115"/>
      <c r="S5506" s="115" t="str">
        <f t="shared" si="280"/>
        <v>BRG</v>
      </c>
      <c r="T5506" s="115" t="str">
        <f>IFERROR(VLOOKUP(S5506,[1]LOKASI!$B$4:$D$19,2,0),"-")</f>
        <v>DISTRIK III</v>
      </c>
      <c r="U5506" s="216"/>
      <c r="V5506" s="216"/>
      <c r="W5506" s="215"/>
    </row>
    <row r="5507" spans="2:23" ht="29" x14ac:dyDescent="0.35">
      <c r="B5507" s="115">
        <f t="shared" si="281"/>
        <v>706</v>
      </c>
      <c r="C5507" s="115" t="s">
        <v>7984</v>
      </c>
      <c r="D5507" s="275" t="s">
        <v>8817</v>
      </c>
      <c r="E5507" s="216"/>
      <c r="F5507" s="216"/>
      <c r="G5507" s="58">
        <v>1</v>
      </c>
      <c r="H5507" s="58"/>
      <c r="I5507" s="58"/>
      <c r="J5507" s="58">
        <v>12</v>
      </c>
      <c r="K5507" s="238">
        <v>46085</v>
      </c>
      <c r="L5507" s="276">
        <v>46085</v>
      </c>
      <c r="M5507" s="276">
        <v>46085</v>
      </c>
      <c r="N5507" s="115"/>
      <c r="O5507" s="115" t="s">
        <v>1368</v>
      </c>
      <c r="P5507" s="115">
        <f t="shared" si="277"/>
        <v>3</v>
      </c>
      <c r="Q5507" s="115">
        <f t="shared" si="278"/>
        <v>2026</v>
      </c>
      <c r="R5507" s="115"/>
      <c r="S5507" s="115" t="str">
        <f t="shared" si="280"/>
        <v>BRG</v>
      </c>
      <c r="T5507" s="115" t="str">
        <f>IFERROR(VLOOKUP(S5507,[1]LOKASI!$B$4:$D$19,2,0),"-")</f>
        <v>DISTRIK III</v>
      </c>
      <c r="U5507" s="216"/>
      <c r="V5507" s="216"/>
      <c r="W5507" s="215"/>
    </row>
    <row r="5508" spans="2:23" ht="29" x14ac:dyDescent="0.35">
      <c r="B5508" s="115">
        <f t="shared" si="281"/>
        <v>707</v>
      </c>
      <c r="C5508" s="115" t="s">
        <v>7984</v>
      </c>
      <c r="D5508" s="235" t="s">
        <v>8818</v>
      </c>
      <c r="E5508" s="216"/>
      <c r="F5508" s="216"/>
      <c r="G5508" s="58">
        <v>1</v>
      </c>
      <c r="H5508" s="58"/>
      <c r="I5508" s="58"/>
      <c r="J5508" s="58"/>
      <c r="K5508" s="238">
        <v>46086</v>
      </c>
      <c r="L5508" s="276">
        <v>46086</v>
      </c>
      <c r="M5508" s="86"/>
      <c r="N5508" s="115"/>
      <c r="O5508" s="115" t="s">
        <v>1453</v>
      </c>
      <c r="P5508" s="115">
        <f>MONTH(Table13[[#This Row],[Mulai Perbaikan]])</f>
        <v>3</v>
      </c>
      <c r="Q5508" s="115">
        <f>YEAR(Table13[[#This Row],[Mulai Perbaikan]])</f>
        <v>2026</v>
      </c>
      <c r="R5508" s="115"/>
      <c r="S5508" s="115" t="str">
        <f t="shared" si="280"/>
        <v>KAG</v>
      </c>
      <c r="T5508" s="115" t="str">
        <f>IFERROR(VLOOKUP(S5508,[1]LOKASI!$B$4:$D$19,2,0),"-")</f>
        <v>DISTRIK III</v>
      </c>
      <c r="U5508" s="216"/>
      <c r="V5508" s="216"/>
      <c r="W5508" s="242"/>
    </row>
    <row r="5509" spans="2:23" ht="29" x14ac:dyDescent="0.35">
      <c r="B5509" s="115">
        <f t="shared" si="281"/>
        <v>708</v>
      </c>
      <c r="C5509" s="115" t="s">
        <v>8438</v>
      </c>
      <c r="D5509" s="235" t="s">
        <v>8819</v>
      </c>
      <c r="E5509" s="216"/>
      <c r="F5509" s="216"/>
      <c r="G5509" s="58">
        <v>1</v>
      </c>
      <c r="H5509" s="58">
        <v>1</v>
      </c>
      <c r="I5509" s="58"/>
      <c r="J5509" s="58"/>
      <c r="K5509" s="238">
        <v>46086</v>
      </c>
      <c r="L5509" s="276">
        <v>46086</v>
      </c>
      <c r="M5509" s="238">
        <v>46086</v>
      </c>
      <c r="N5509" s="115"/>
      <c r="O5509" s="115" t="s">
        <v>1792</v>
      </c>
      <c r="P5509" s="115">
        <f t="shared" ref="P5509:P5572" si="282">MONTH(M5509)</f>
        <v>3</v>
      </c>
      <c r="Q5509" s="115">
        <f t="shared" ref="Q5509:Q5572" si="283">YEAR(M5509)</f>
        <v>2026</v>
      </c>
      <c r="R5509" s="115"/>
      <c r="S5509" s="115" t="str">
        <f t="shared" si="280"/>
        <v>PDW-PPP</v>
      </c>
      <c r="T5509" s="115" t="str">
        <f>IFERROR(VLOOKUP(S5509,[1]LOKASI!$B$4:$D$19,2,0),"-")</f>
        <v>-</v>
      </c>
      <c r="U5509" s="216"/>
      <c r="V5509" s="216"/>
      <c r="W5509" s="215"/>
    </row>
    <row r="5510" spans="2:23" ht="43.5" x14ac:dyDescent="0.35">
      <c r="B5510" s="115">
        <f t="shared" si="281"/>
        <v>709</v>
      </c>
      <c r="C5510" s="115" t="s">
        <v>8438</v>
      </c>
      <c r="D5510" s="273" t="s">
        <v>8820</v>
      </c>
      <c r="E5510" s="216"/>
      <c r="F5510" s="216"/>
      <c r="G5510" s="58">
        <v>1</v>
      </c>
      <c r="H5510" s="58"/>
      <c r="I5510" s="58"/>
      <c r="J5510" s="58">
        <v>13</v>
      </c>
      <c r="K5510" s="238">
        <v>46088</v>
      </c>
      <c r="L5510" s="276">
        <v>46088</v>
      </c>
      <c r="M5510" s="276">
        <v>46088</v>
      </c>
      <c r="N5510" s="115"/>
      <c r="O5510" s="115" t="s">
        <v>1792</v>
      </c>
      <c r="P5510" s="115">
        <f t="shared" si="282"/>
        <v>3</v>
      </c>
      <c r="Q5510" s="115">
        <f t="shared" si="283"/>
        <v>2026</v>
      </c>
      <c r="R5510" s="115"/>
      <c r="S5510" s="115" t="str">
        <f t="shared" si="280"/>
        <v>PDW-PPP</v>
      </c>
      <c r="T5510" s="115" t="str">
        <f>IFERROR(VLOOKUP(S5510,[1]LOKASI!$B$4:$D$19,2,0),"-")</f>
        <v>-</v>
      </c>
      <c r="U5510" s="216"/>
      <c r="V5510" s="216"/>
      <c r="W5510" s="215"/>
    </row>
    <row r="5511" spans="2:23" ht="43.5" x14ac:dyDescent="0.35">
      <c r="B5511" s="115">
        <f t="shared" si="281"/>
        <v>710</v>
      </c>
      <c r="C5511" s="115" t="s">
        <v>8438</v>
      </c>
      <c r="D5511" s="279" t="s">
        <v>8821</v>
      </c>
      <c r="E5511" s="216"/>
      <c r="F5511" s="216"/>
      <c r="G5511" s="58">
        <v>1</v>
      </c>
      <c r="H5511" s="58">
        <v>1</v>
      </c>
      <c r="I5511" s="58"/>
      <c r="J5511" s="58"/>
      <c r="K5511" s="238">
        <v>46088</v>
      </c>
      <c r="L5511" s="276">
        <v>46088</v>
      </c>
      <c r="M5511" s="276">
        <v>46088</v>
      </c>
      <c r="N5511" s="115"/>
      <c r="O5511" s="115" t="s">
        <v>7225</v>
      </c>
      <c r="P5511" s="115">
        <f t="shared" si="282"/>
        <v>3</v>
      </c>
      <c r="Q5511" s="115">
        <f t="shared" si="283"/>
        <v>2026</v>
      </c>
      <c r="R5511" s="115"/>
      <c r="S5511" s="115" t="str">
        <f t="shared" si="280"/>
        <v>SP I TLJ-SP VI</v>
      </c>
      <c r="T5511" s="115" t="str">
        <f>IFERROR(VLOOKUP(S5511,[1]LOKASI!$B$4:$D$19,2,0),"-")</f>
        <v>-</v>
      </c>
      <c r="U5511" s="216"/>
      <c r="V5511" s="216"/>
      <c r="W5511" s="215"/>
    </row>
    <row r="5512" spans="2:23" ht="29" x14ac:dyDescent="0.35">
      <c r="B5512" s="115">
        <f t="shared" si="281"/>
        <v>711</v>
      </c>
      <c r="C5512" s="115" t="s">
        <v>7984</v>
      </c>
      <c r="D5512" s="279" t="s">
        <v>8822</v>
      </c>
      <c r="E5512" s="216"/>
      <c r="F5512" s="216"/>
      <c r="G5512" s="58">
        <v>1</v>
      </c>
      <c r="H5512" s="58"/>
      <c r="I5512" s="58"/>
      <c r="J5512" s="58">
        <v>12</v>
      </c>
      <c r="K5512" s="238">
        <v>46089</v>
      </c>
      <c r="L5512" s="276">
        <v>46089</v>
      </c>
      <c r="M5512" s="276">
        <v>46089</v>
      </c>
      <c r="N5512" s="115"/>
      <c r="O5512" s="115" t="s">
        <v>8823</v>
      </c>
      <c r="P5512" s="115">
        <f t="shared" si="282"/>
        <v>3</v>
      </c>
      <c r="Q5512" s="115">
        <f t="shared" si="283"/>
        <v>2026</v>
      </c>
      <c r="R5512" s="115"/>
      <c r="S5512" s="115" t="str">
        <f t="shared" si="280"/>
        <v>PMN</v>
      </c>
      <c r="T5512" s="115" t="str">
        <f>IFERROR(VLOOKUP(S5512,[1]LOKASI!$B$4:$D$19,2,0),"-")</f>
        <v>DISTRIK III</v>
      </c>
      <c r="U5512" s="216"/>
      <c r="V5512" s="216"/>
      <c r="W5512" s="215"/>
    </row>
    <row r="5513" spans="2:23" ht="29" x14ac:dyDescent="0.35">
      <c r="B5513" s="115">
        <f t="shared" si="281"/>
        <v>712</v>
      </c>
      <c r="C5513" s="58" t="s">
        <v>8761</v>
      </c>
      <c r="D5513" s="235" t="s">
        <v>8824</v>
      </c>
      <c r="E5513" s="216"/>
      <c r="F5513" s="216"/>
      <c r="G5513" s="58">
        <v>1</v>
      </c>
      <c r="H5513" s="58"/>
      <c r="I5513" s="58"/>
      <c r="J5513" s="58">
        <v>0.2</v>
      </c>
      <c r="K5513" s="238">
        <v>46090</v>
      </c>
      <c r="L5513" s="276">
        <v>46090</v>
      </c>
      <c r="M5513" s="276">
        <v>46090</v>
      </c>
      <c r="N5513" s="115"/>
      <c r="O5513" s="115"/>
      <c r="P5513" s="115">
        <f t="shared" si="282"/>
        <v>3</v>
      </c>
      <c r="Q5513" s="115">
        <f t="shared" si="283"/>
        <v>2026</v>
      </c>
      <c r="R5513" s="115"/>
      <c r="S5513" s="115" t="str">
        <f t="shared" si="280"/>
        <v/>
      </c>
      <c r="T5513" s="115" t="str">
        <f>IFERROR(VLOOKUP(S5513,[1]LOKASI!$B$4:$D$19,2,0),"-")</f>
        <v>-</v>
      </c>
      <c r="U5513" s="216"/>
      <c r="V5513" s="216"/>
      <c r="W5513" s="215"/>
    </row>
    <row r="5514" spans="2:23" ht="29" x14ac:dyDescent="0.35">
      <c r="B5514" s="115">
        <f t="shared" si="281"/>
        <v>713</v>
      </c>
      <c r="C5514" s="115" t="s">
        <v>7984</v>
      </c>
      <c r="D5514" s="235" t="s">
        <v>8825</v>
      </c>
      <c r="E5514" s="216"/>
      <c r="F5514" s="216"/>
      <c r="G5514" s="58">
        <v>3</v>
      </c>
      <c r="H5514" s="58"/>
      <c r="I5514" s="58">
        <v>3</v>
      </c>
      <c r="J5514" s="58"/>
      <c r="K5514" s="238">
        <v>46090</v>
      </c>
      <c r="L5514" s="276">
        <v>46090</v>
      </c>
      <c r="M5514" s="276">
        <v>46090</v>
      </c>
      <c r="N5514" s="115"/>
      <c r="O5514" s="115" t="s">
        <v>1497</v>
      </c>
      <c r="P5514" s="115">
        <f t="shared" si="282"/>
        <v>3</v>
      </c>
      <c r="Q5514" s="115">
        <f t="shared" si="283"/>
        <v>2026</v>
      </c>
      <c r="R5514" s="115"/>
      <c r="S5514" s="115" t="str">
        <f t="shared" si="280"/>
        <v>PDW</v>
      </c>
      <c r="T5514" s="115" t="str">
        <f>IFERROR(VLOOKUP(S5514,[1]LOKASI!$B$4:$D$19,2,0),"-")</f>
        <v>-</v>
      </c>
      <c r="U5514" s="216"/>
      <c r="V5514" s="216"/>
      <c r="W5514" s="215"/>
    </row>
    <row r="5515" spans="2:23" ht="29" x14ac:dyDescent="0.35">
      <c r="B5515" s="115">
        <f t="shared" si="281"/>
        <v>714</v>
      </c>
      <c r="C5515" s="115" t="s">
        <v>7984</v>
      </c>
      <c r="D5515" s="275" t="s">
        <v>8826</v>
      </c>
      <c r="E5515" s="216"/>
      <c r="F5515" s="216"/>
      <c r="G5515" s="58">
        <v>1</v>
      </c>
      <c r="H5515" s="58"/>
      <c r="I5515" s="58"/>
      <c r="J5515" s="58">
        <v>24</v>
      </c>
      <c r="K5515" s="238">
        <v>46091</v>
      </c>
      <c r="L5515" s="276">
        <v>46091</v>
      </c>
      <c r="M5515" s="238">
        <v>46091</v>
      </c>
      <c r="N5515" s="115"/>
      <c r="O5515" s="115" t="s">
        <v>1472</v>
      </c>
      <c r="P5515" s="115">
        <f t="shared" si="282"/>
        <v>3</v>
      </c>
      <c r="Q5515" s="115">
        <f t="shared" si="283"/>
        <v>2026</v>
      </c>
      <c r="R5515" s="115"/>
      <c r="S5515" s="115" t="str">
        <f t="shared" si="280"/>
        <v>LBK</v>
      </c>
      <c r="T5515" s="115" t="str">
        <f>IFERROR(VLOOKUP(S5515,[1]LOKASI!$B$4:$D$19,2,0),"-")</f>
        <v>DISTRIK I</v>
      </c>
      <c r="U5515" s="216"/>
      <c r="V5515" s="216"/>
      <c r="W5515" s="215"/>
    </row>
    <row r="5516" spans="2:23" ht="29" x14ac:dyDescent="0.35">
      <c r="B5516" s="115">
        <f t="shared" si="281"/>
        <v>715</v>
      </c>
      <c r="C5516" s="115" t="s">
        <v>7984</v>
      </c>
      <c r="D5516" s="275" t="s">
        <v>8827</v>
      </c>
      <c r="E5516" s="216"/>
      <c r="F5516" s="216"/>
      <c r="G5516" s="58"/>
      <c r="H5516" s="58"/>
      <c r="I5516" s="58"/>
      <c r="J5516" s="58"/>
      <c r="K5516" s="238">
        <v>46091</v>
      </c>
      <c r="L5516" s="276">
        <v>46091</v>
      </c>
      <c r="M5516" s="238">
        <v>46091</v>
      </c>
      <c r="N5516" s="115"/>
      <c r="O5516" s="115" t="s">
        <v>1368</v>
      </c>
      <c r="P5516" s="115">
        <f t="shared" si="282"/>
        <v>3</v>
      </c>
      <c r="Q5516" s="115">
        <f t="shared" si="283"/>
        <v>2026</v>
      </c>
      <c r="R5516" s="115"/>
      <c r="S5516" s="115" t="str">
        <f t="shared" si="280"/>
        <v>BRG</v>
      </c>
      <c r="T5516" s="115" t="str">
        <f>IFERROR(VLOOKUP(S5516,[1]LOKASI!$B$4:$D$19,2,0),"-")</f>
        <v>DISTRIK III</v>
      </c>
      <c r="U5516" s="216"/>
      <c r="V5516" s="216"/>
      <c r="W5516" s="215"/>
    </row>
    <row r="5517" spans="2:23" ht="29" x14ac:dyDescent="0.35">
      <c r="B5517" s="115">
        <f t="shared" si="281"/>
        <v>716</v>
      </c>
      <c r="C5517" s="58" t="s">
        <v>8761</v>
      </c>
      <c r="D5517" s="235" t="s">
        <v>8828</v>
      </c>
      <c r="E5517" s="216"/>
      <c r="F5517" s="216"/>
      <c r="G5517" s="58">
        <v>1</v>
      </c>
      <c r="H5517" s="58"/>
      <c r="I5517" s="58">
        <v>1</v>
      </c>
      <c r="J5517" s="58"/>
      <c r="K5517" s="238">
        <v>46092</v>
      </c>
      <c r="L5517" s="276">
        <v>46092</v>
      </c>
      <c r="M5517" s="276">
        <v>46092</v>
      </c>
      <c r="N5517" s="115"/>
      <c r="O5517" s="115" t="s">
        <v>1431</v>
      </c>
      <c r="P5517" s="115">
        <f t="shared" si="282"/>
        <v>3</v>
      </c>
      <c r="Q5517" s="115">
        <f t="shared" si="283"/>
        <v>2026</v>
      </c>
      <c r="R5517" s="115"/>
      <c r="S5517" s="115" t="str">
        <f t="shared" si="280"/>
        <v>GNK</v>
      </c>
      <c r="T5517" s="115" t="str">
        <f>IFERROR(VLOOKUP(S5517,[1]LOKASI!$B$4:$D$19,2,0),"-")</f>
        <v>DISTRIK I</v>
      </c>
      <c r="U5517" s="216"/>
      <c r="V5517" s="216"/>
      <c r="W5517" s="215"/>
    </row>
    <row r="5518" spans="2:23" ht="29" x14ac:dyDescent="0.35">
      <c r="B5518" s="115">
        <f t="shared" si="281"/>
        <v>717</v>
      </c>
      <c r="C5518" s="115" t="s">
        <v>7984</v>
      </c>
      <c r="D5518" s="235" t="s">
        <v>8829</v>
      </c>
      <c r="E5518" s="216"/>
      <c r="F5518" s="216"/>
      <c r="G5518" s="58">
        <v>1</v>
      </c>
      <c r="H5518" s="58"/>
      <c r="I5518" s="58"/>
      <c r="J5518" s="58">
        <v>36</v>
      </c>
      <c r="K5518" s="238">
        <v>46092</v>
      </c>
      <c r="L5518" s="276">
        <v>46092</v>
      </c>
      <c r="M5518" s="238">
        <v>46092</v>
      </c>
      <c r="N5518" s="115"/>
      <c r="O5518" s="115" t="s">
        <v>691</v>
      </c>
      <c r="P5518" s="115">
        <f t="shared" si="282"/>
        <v>3</v>
      </c>
      <c r="Q5518" s="115">
        <f t="shared" si="283"/>
        <v>2026</v>
      </c>
      <c r="R5518" s="115"/>
      <c r="S5518" s="115" t="str">
        <f t="shared" si="280"/>
        <v>TLJ</v>
      </c>
      <c r="T5518" s="115" t="str">
        <f>IFERROR(VLOOKUP(S5518,[1]LOKASI!$B$4:$D$19,2,0),"-")</f>
        <v>DISTRIK I</v>
      </c>
      <c r="U5518" s="216"/>
      <c r="V5518" s="216"/>
      <c r="W5518" s="215"/>
    </row>
    <row r="5519" spans="2:23" ht="29" x14ac:dyDescent="0.35">
      <c r="B5519" s="115">
        <f t="shared" si="281"/>
        <v>718</v>
      </c>
      <c r="C5519" s="58" t="s">
        <v>8761</v>
      </c>
      <c r="D5519" s="235" t="s">
        <v>8830</v>
      </c>
      <c r="E5519" s="216"/>
      <c r="F5519" s="216"/>
      <c r="G5519" s="58">
        <v>1</v>
      </c>
      <c r="H5519" s="58"/>
      <c r="I5519" s="58">
        <v>1</v>
      </c>
      <c r="J5519" s="58"/>
      <c r="K5519" s="238">
        <v>46092</v>
      </c>
      <c r="L5519" s="276">
        <v>46092</v>
      </c>
      <c r="M5519" s="238">
        <v>46092</v>
      </c>
      <c r="N5519" s="115"/>
      <c r="O5519" s="115" t="s">
        <v>1478</v>
      </c>
      <c r="P5519" s="115">
        <f t="shared" si="282"/>
        <v>3</v>
      </c>
      <c r="Q5519" s="115">
        <f t="shared" si="283"/>
        <v>2026</v>
      </c>
      <c r="R5519" s="115"/>
      <c r="S5519" s="115" t="str">
        <f t="shared" si="280"/>
        <v>SPG</v>
      </c>
      <c r="T5519" s="115" t="str">
        <f>IFERROR(VLOOKUP(S5519,[1]LOKASI!$B$4:$D$19,2,0),"-")</f>
        <v>-</v>
      </c>
      <c r="U5519" s="216"/>
      <c r="V5519" s="216"/>
      <c r="W5519" s="215"/>
    </row>
    <row r="5520" spans="2:23" ht="29" x14ac:dyDescent="0.35">
      <c r="B5520" s="115">
        <f t="shared" si="281"/>
        <v>719</v>
      </c>
      <c r="C5520" s="115" t="s">
        <v>7984</v>
      </c>
      <c r="D5520" s="275" t="s">
        <v>8831</v>
      </c>
      <c r="E5520" s="216"/>
      <c r="F5520" s="216"/>
      <c r="G5520" s="58">
        <v>1</v>
      </c>
      <c r="H5520" s="58"/>
      <c r="I5520" s="58"/>
      <c r="J5520" s="58">
        <v>24</v>
      </c>
      <c r="K5520" s="238">
        <v>46093</v>
      </c>
      <c r="L5520" s="276">
        <v>46093</v>
      </c>
      <c r="M5520" s="276">
        <v>46093</v>
      </c>
      <c r="N5520" s="115"/>
      <c r="O5520" s="115" t="s">
        <v>1372</v>
      </c>
      <c r="P5520" s="115">
        <f t="shared" si="282"/>
        <v>3</v>
      </c>
      <c r="Q5520" s="115">
        <f t="shared" si="283"/>
        <v>2026</v>
      </c>
      <c r="R5520" s="115"/>
      <c r="S5520" s="115" t="str">
        <f t="shared" si="280"/>
        <v>BRG</v>
      </c>
      <c r="T5520" s="115" t="str">
        <f>IFERROR(VLOOKUP(S5520,[1]LOKASI!$B$4:$D$19,2,0),"-")</f>
        <v>DISTRIK III</v>
      </c>
      <c r="U5520" s="216"/>
      <c r="V5520" s="216"/>
      <c r="W5520" s="215"/>
    </row>
    <row r="5521" spans="2:23" ht="29" x14ac:dyDescent="0.35">
      <c r="B5521" s="115">
        <f t="shared" si="281"/>
        <v>720</v>
      </c>
      <c r="C5521" s="115" t="s">
        <v>7984</v>
      </c>
      <c r="D5521" s="275" t="s">
        <v>8832</v>
      </c>
      <c r="E5521" s="216"/>
      <c r="F5521" s="216"/>
      <c r="G5521" s="58">
        <v>1</v>
      </c>
      <c r="H5521" s="58"/>
      <c r="I5521" s="58"/>
      <c r="J5521" s="58">
        <v>24</v>
      </c>
      <c r="K5521" s="238">
        <v>46094</v>
      </c>
      <c r="L5521" s="276">
        <v>46094</v>
      </c>
      <c r="M5521" s="276">
        <v>46094</v>
      </c>
      <c r="N5521" s="115"/>
      <c r="O5521" s="115" t="s">
        <v>1799</v>
      </c>
      <c r="P5521" s="115">
        <f t="shared" si="282"/>
        <v>3</v>
      </c>
      <c r="Q5521" s="115">
        <f t="shared" si="283"/>
        <v>2026</v>
      </c>
      <c r="R5521" s="115"/>
      <c r="S5521" s="115" t="str">
        <f t="shared" si="280"/>
        <v>OGN</v>
      </c>
      <c r="T5521" s="115" t="str">
        <f>IFERROR(VLOOKUP(S5521,[1]LOKASI!$B$4:$D$19,2,0),"-")</f>
        <v>DISTRIK II</v>
      </c>
      <c r="U5521" s="216"/>
      <c r="V5521" s="216"/>
      <c r="W5521" s="215"/>
    </row>
    <row r="5522" spans="2:23" ht="29" x14ac:dyDescent="0.35">
      <c r="B5522" s="115">
        <f t="shared" si="281"/>
        <v>721</v>
      </c>
      <c r="C5522" s="115" t="s">
        <v>7984</v>
      </c>
      <c r="D5522" s="275" t="s">
        <v>8833</v>
      </c>
      <c r="E5522" s="216"/>
      <c r="F5522" s="216"/>
      <c r="G5522" s="58">
        <v>1</v>
      </c>
      <c r="H5522" s="58"/>
      <c r="I5522" s="58"/>
      <c r="J5522" s="58">
        <v>24</v>
      </c>
      <c r="K5522" s="238">
        <v>46095</v>
      </c>
      <c r="L5522" s="276">
        <v>46095</v>
      </c>
      <c r="M5522" s="276">
        <v>46096</v>
      </c>
      <c r="N5522" s="115"/>
      <c r="O5522" s="115" t="s">
        <v>1457</v>
      </c>
      <c r="P5522" s="115">
        <f t="shared" si="282"/>
        <v>3</v>
      </c>
      <c r="Q5522" s="115">
        <f t="shared" si="283"/>
        <v>2026</v>
      </c>
      <c r="R5522" s="115"/>
      <c r="S5522" s="115" t="str">
        <f t="shared" si="280"/>
        <v>KMG</v>
      </c>
      <c r="T5522" s="115" t="str">
        <f>IFERROR(VLOOKUP(S5522,[1]LOKASI!$B$4:$D$19,2,0),"-")</f>
        <v>-</v>
      </c>
      <c r="U5522" s="216"/>
      <c r="V5522" s="216"/>
      <c r="W5522" s="215"/>
    </row>
    <row r="5523" spans="2:23" ht="43.5" x14ac:dyDescent="0.35">
      <c r="B5523" s="115">
        <f t="shared" si="281"/>
        <v>722</v>
      </c>
      <c r="C5523" s="115" t="s">
        <v>7984</v>
      </c>
      <c r="D5523" s="275" t="s">
        <v>8834</v>
      </c>
      <c r="E5523" s="216"/>
      <c r="F5523" s="216"/>
      <c r="G5523" s="58">
        <v>3</v>
      </c>
      <c r="H5523" s="58"/>
      <c r="I5523" s="58">
        <v>3</v>
      </c>
      <c r="J5523" s="58"/>
      <c r="K5523" s="238">
        <v>46097</v>
      </c>
      <c r="L5523" s="276">
        <v>46097</v>
      </c>
      <c r="M5523" s="238">
        <v>46097</v>
      </c>
      <c r="N5523" s="115"/>
      <c r="O5523" s="115" t="s">
        <v>1518</v>
      </c>
      <c r="P5523" s="115">
        <f t="shared" si="282"/>
        <v>3</v>
      </c>
      <c r="Q5523" s="115">
        <f t="shared" si="283"/>
        <v>2026</v>
      </c>
      <c r="R5523" s="115"/>
      <c r="S5523" s="115" t="str">
        <f t="shared" si="280"/>
        <v>PMB</v>
      </c>
      <c r="T5523" s="115" t="str">
        <f>IFERROR(VLOOKUP(S5523,[1]LOKASI!$B$4:$D$19,2,0),"-")</f>
        <v>DISTRIK I</v>
      </c>
      <c r="U5523" s="216"/>
      <c r="V5523" s="216"/>
      <c r="W5523" s="215"/>
    </row>
    <row r="5524" spans="2:23" ht="29" x14ac:dyDescent="0.35">
      <c r="B5524" s="115">
        <f t="shared" si="281"/>
        <v>723</v>
      </c>
      <c r="C5524" s="115" t="s">
        <v>7984</v>
      </c>
      <c r="D5524" s="275" t="s">
        <v>8835</v>
      </c>
      <c r="E5524" s="216"/>
      <c r="F5524" s="216"/>
      <c r="G5524" s="58">
        <v>2</v>
      </c>
      <c r="H5524" s="58">
        <v>2</v>
      </c>
      <c r="I5524" s="58"/>
      <c r="J5524" s="58"/>
      <c r="K5524" s="238">
        <v>46097</v>
      </c>
      <c r="L5524" s="276">
        <v>46097</v>
      </c>
      <c r="M5524" s="238">
        <v>46097</v>
      </c>
      <c r="N5524" s="115"/>
      <c r="O5524" s="115" t="s">
        <v>1497</v>
      </c>
      <c r="P5524" s="115">
        <f t="shared" si="282"/>
        <v>3</v>
      </c>
      <c r="Q5524" s="115">
        <f t="shared" si="283"/>
        <v>2026</v>
      </c>
      <c r="R5524" s="115"/>
      <c r="S5524" s="115" t="str">
        <f t="shared" si="280"/>
        <v>PDW</v>
      </c>
      <c r="T5524" s="115" t="str">
        <f>IFERROR(VLOOKUP(S5524,[1]LOKASI!$B$4:$D$19,2,0),"-")</f>
        <v>-</v>
      </c>
      <c r="U5524" s="216"/>
      <c r="V5524" s="216"/>
      <c r="W5524" s="215"/>
    </row>
    <row r="5525" spans="2:23" ht="29" x14ac:dyDescent="0.35">
      <c r="B5525" s="115">
        <f t="shared" si="281"/>
        <v>724</v>
      </c>
      <c r="C5525" s="115" t="s">
        <v>7984</v>
      </c>
      <c r="D5525" s="275" t="s">
        <v>8836</v>
      </c>
      <c r="E5525" s="216"/>
      <c r="F5525" s="216"/>
      <c r="G5525" s="58">
        <v>1</v>
      </c>
      <c r="H5525" s="58"/>
      <c r="I5525" s="58"/>
      <c r="J5525" s="58">
        <v>12</v>
      </c>
      <c r="K5525" s="238">
        <v>46097</v>
      </c>
      <c r="L5525" s="276">
        <v>46097</v>
      </c>
      <c r="M5525" s="276">
        <v>46097</v>
      </c>
      <c r="N5525" s="115"/>
      <c r="O5525" s="115" t="s">
        <v>1497</v>
      </c>
      <c r="P5525" s="115">
        <f t="shared" si="282"/>
        <v>3</v>
      </c>
      <c r="Q5525" s="115">
        <f t="shared" si="283"/>
        <v>2026</v>
      </c>
      <c r="R5525" s="115"/>
      <c r="S5525" s="115" t="str">
        <f t="shared" si="280"/>
        <v>PDW</v>
      </c>
      <c r="T5525" s="115" t="str">
        <f>IFERROR(VLOOKUP(S5525,[1]LOKASI!$B$4:$D$19,2,0),"-")</f>
        <v>-</v>
      </c>
      <c r="U5525" s="216"/>
      <c r="V5525" s="216"/>
      <c r="W5525" s="215"/>
    </row>
    <row r="5526" spans="2:23" ht="29" x14ac:dyDescent="0.35">
      <c r="B5526" s="115">
        <f t="shared" si="281"/>
        <v>725</v>
      </c>
      <c r="C5526" s="58" t="s">
        <v>8761</v>
      </c>
      <c r="D5526" s="275" t="s">
        <v>8837</v>
      </c>
      <c r="E5526" s="216"/>
      <c r="F5526" s="216"/>
      <c r="G5526" s="58">
        <v>1</v>
      </c>
      <c r="H5526" s="58"/>
      <c r="I5526" s="58">
        <v>1</v>
      </c>
      <c r="J5526" s="58"/>
      <c r="K5526" s="238">
        <v>46098</v>
      </c>
      <c r="L5526" s="276">
        <v>46098</v>
      </c>
      <c r="M5526" s="276">
        <v>46098</v>
      </c>
      <c r="N5526" s="115"/>
      <c r="O5526" s="115" t="s">
        <v>8823</v>
      </c>
      <c r="P5526" s="115">
        <f t="shared" si="282"/>
        <v>3</v>
      </c>
      <c r="Q5526" s="115">
        <f t="shared" si="283"/>
        <v>2026</v>
      </c>
      <c r="R5526" s="115"/>
      <c r="S5526" s="115" t="str">
        <f t="shared" si="280"/>
        <v>PMN</v>
      </c>
      <c r="T5526" s="115" t="str">
        <f>IFERROR(VLOOKUP(S5526,[1]LOKASI!$B$4:$D$19,2,0),"-")</f>
        <v>DISTRIK III</v>
      </c>
      <c r="U5526" s="216"/>
      <c r="V5526" s="216"/>
      <c r="W5526" s="215"/>
    </row>
    <row r="5527" spans="2:23" ht="15.5" x14ac:dyDescent="0.35">
      <c r="B5527" s="115">
        <f t="shared" si="281"/>
        <v>726</v>
      </c>
      <c r="C5527" s="115" t="s">
        <v>8438</v>
      </c>
      <c r="D5527" s="275" t="s">
        <v>8838</v>
      </c>
      <c r="E5527" s="216"/>
      <c r="F5527" s="216"/>
      <c r="G5527" s="58">
        <v>1</v>
      </c>
      <c r="H5527" s="58"/>
      <c r="I5527" s="58"/>
      <c r="J5527" s="58">
        <v>10</v>
      </c>
      <c r="K5527" s="238">
        <v>46101</v>
      </c>
      <c r="L5527" s="276">
        <v>46101</v>
      </c>
      <c r="M5527" s="276">
        <v>46102</v>
      </c>
      <c r="N5527" s="115"/>
      <c r="O5527" s="115" t="s">
        <v>7193</v>
      </c>
      <c r="P5527" s="115">
        <f t="shared" si="282"/>
        <v>3</v>
      </c>
      <c r="Q5527" s="115">
        <f t="shared" si="283"/>
        <v>2026</v>
      </c>
      <c r="R5527" s="115"/>
      <c r="S5527" s="115" t="str">
        <f t="shared" si="280"/>
        <v>SP VI TLJ - SP</v>
      </c>
      <c r="T5527" s="115" t="str">
        <f>IFERROR(VLOOKUP(S5527,[1]LOKASI!$B$4:$D$19,2,0),"-")</f>
        <v>-</v>
      </c>
      <c r="U5527" s="216"/>
      <c r="V5527" s="216"/>
      <c r="W5527" s="215"/>
    </row>
    <row r="5528" spans="2:23" ht="15.5" x14ac:dyDescent="0.35">
      <c r="B5528" s="115">
        <f t="shared" si="281"/>
        <v>727</v>
      </c>
      <c r="C5528" s="58" t="s">
        <v>8761</v>
      </c>
      <c r="D5528" s="275" t="s">
        <v>8839</v>
      </c>
      <c r="E5528" s="216"/>
      <c r="F5528" s="216"/>
      <c r="G5528" s="58">
        <v>1</v>
      </c>
      <c r="H5528" s="58"/>
      <c r="I5528" s="58">
        <v>1</v>
      </c>
      <c r="J5528" s="58"/>
      <c r="K5528" s="238">
        <v>46101</v>
      </c>
      <c r="L5528" s="238">
        <v>46101</v>
      </c>
      <c r="M5528" s="238">
        <v>46101</v>
      </c>
      <c r="N5528" s="115"/>
      <c r="O5528" s="115" t="s">
        <v>1307</v>
      </c>
      <c r="P5528" s="115">
        <f t="shared" si="282"/>
        <v>3</v>
      </c>
      <c r="Q5528" s="115">
        <f t="shared" si="283"/>
        <v>2026</v>
      </c>
      <c r="R5528" s="115"/>
      <c r="S5528" s="115" t="str">
        <f t="shared" si="280"/>
        <v xml:space="preserve">SP </v>
      </c>
      <c r="T5528" s="115" t="str">
        <f>IFERROR(VLOOKUP(S5528,[1]LOKASI!$B$4:$D$19,2,0),"-")</f>
        <v>-</v>
      </c>
      <c r="U5528" s="216"/>
      <c r="V5528" s="216"/>
      <c r="W5528" s="215"/>
    </row>
    <row r="5529" spans="2:23" ht="15.5" x14ac:dyDescent="0.35">
      <c r="B5529" s="115">
        <f t="shared" si="281"/>
        <v>728</v>
      </c>
      <c r="C5529" s="58" t="s">
        <v>2312</v>
      </c>
      <c r="D5529" s="275" t="s">
        <v>8840</v>
      </c>
      <c r="E5529" s="216"/>
      <c r="F5529" s="216"/>
      <c r="G5529" s="58">
        <v>1</v>
      </c>
      <c r="H5529" s="58">
        <v>1</v>
      </c>
      <c r="I5529" s="58"/>
      <c r="J5529" s="58"/>
      <c r="K5529" s="238">
        <v>46101</v>
      </c>
      <c r="L5529" s="238">
        <v>46101</v>
      </c>
      <c r="M5529" s="238">
        <v>46101</v>
      </c>
      <c r="N5529" s="115"/>
      <c r="O5529" s="115" t="s">
        <v>1775</v>
      </c>
      <c r="P5529" s="115">
        <f t="shared" si="282"/>
        <v>3</v>
      </c>
      <c r="Q5529" s="115">
        <f t="shared" si="283"/>
        <v>2026</v>
      </c>
      <c r="R5529" s="115"/>
      <c r="S5529" s="115" t="str">
        <f t="shared" si="280"/>
        <v>TMT</v>
      </c>
      <c r="T5529" s="115" t="str">
        <f>IFERROR(VLOOKUP(S5529,[1]LOKASI!$B$4:$D$19,2,0),"-")</f>
        <v>DISTRIK II</v>
      </c>
      <c r="U5529" s="216"/>
      <c r="V5529" s="216"/>
      <c r="W5529" s="215"/>
    </row>
    <row r="5530" spans="2:23" ht="29" x14ac:dyDescent="0.35">
      <c r="B5530" s="115">
        <f t="shared" si="281"/>
        <v>729</v>
      </c>
      <c r="C5530" s="115" t="s">
        <v>7984</v>
      </c>
      <c r="D5530" s="279" t="s">
        <v>8841</v>
      </c>
      <c r="E5530" s="216"/>
      <c r="F5530" s="216"/>
      <c r="G5530" s="58">
        <v>1</v>
      </c>
      <c r="H5530" s="58"/>
      <c r="I5530" s="58"/>
      <c r="J5530" s="58">
        <v>12</v>
      </c>
      <c r="K5530" s="238">
        <v>46102</v>
      </c>
      <c r="L5530" s="238">
        <v>46102</v>
      </c>
      <c r="M5530" s="238">
        <v>46102</v>
      </c>
      <c r="N5530" s="115"/>
      <c r="O5530" s="115" t="s">
        <v>8842</v>
      </c>
      <c r="P5530" s="115">
        <f t="shared" si="282"/>
        <v>3</v>
      </c>
      <c r="Q5530" s="115">
        <f t="shared" si="283"/>
        <v>2026</v>
      </c>
      <c r="R5530" s="115"/>
      <c r="S5530" s="115" t="str">
        <f t="shared" si="280"/>
        <v>KAG</v>
      </c>
      <c r="T5530" s="115" t="str">
        <f>IFERROR(VLOOKUP(S5530,[1]LOKASI!$B$4:$D$19,2,0),"-")</f>
        <v>DISTRIK III</v>
      </c>
      <c r="U5530" s="216"/>
      <c r="V5530" s="216"/>
      <c r="W5530" s="215"/>
    </row>
    <row r="5531" spans="2:23" ht="29" x14ac:dyDescent="0.35">
      <c r="B5531" s="115">
        <f t="shared" si="281"/>
        <v>730</v>
      </c>
      <c r="C5531" s="115" t="s">
        <v>7984</v>
      </c>
      <c r="D5531" s="235" t="s">
        <v>8818</v>
      </c>
      <c r="E5531" s="216"/>
      <c r="F5531" s="216"/>
      <c r="G5531" s="58">
        <v>1</v>
      </c>
      <c r="H5531" s="58"/>
      <c r="I5531" s="58"/>
      <c r="J5531" s="58"/>
      <c r="K5531" s="238">
        <v>46104</v>
      </c>
      <c r="L5531" s="238">
        <v>46104</v>
      </c>
      <c r="M5531" s="238">
        <v>46104</v>
      </c>
      <c r="N5531" s="115"/>
      <c r="O5531" s="115" t="s">
        <v>1453</v>
      </c>
      <c r="P5531" s="115">
        <f t="shared" si="282"/>
        <v>3</v>
      </c>
      <c r="Q5531" s="115">
        <f t="shared" si="283"/>
        <v>2026</v>
      </c>
      <c r="R5531" s="115"/>
      <c r="S5531" s="115" t="str">
        <f t="shared" si="280"/>
        <v>KAG</v>
      </c>
      <c r="T5531" s="115" t="str">
        <f>IFERROR(VLOOKUP(S5531,[1]LOKASI!$B$4:$D$19,2,0),"-")</f>
        <v>DISTRIK III</v>
      </c>
      <c r="U5531" s="216"/>
      <c r="V5531" s="216"/>
      <c r="W5531" s="215"/>
    </row>
    <row r="5532" spans="2:23" ht="43.5" x14ac:dyDescent="0.35">
      <c r="B5532" s="115">
        <f t="shared" si="281"/>
        <v>731</v>
      </c>
      <c r="C5532" s="115" t="s">
        <v>7984</v>
      </c>
      <c r="D5532" s="275" t="s">
        <v>8843</v>
      </c>
      <c r="E5532" s="216"/>
      <c r="F5532" s="216"/>
      <c r="G5532" s="58">
        <v>1</v>
      </c>
      <c r="H5532" s="58"/>
      <c r="I5532" s="58"/>
      <c r="J5532" s="58">
        <v>12</v>
      </c>
      <c r="K5532" s="238">
        <v>46104</v>
      </c>
      <c r="L5532" s="238">
        <v>46104</v>
      </c>
      <c r="M5532" s="238">
        <v>46104</v>
      </c>
      <c r="N5532" s="115"/>
      <c r="O5532" s="115" t="s">
        <v>1570</v>
      </c>
      <c r="P5532" s="115">
        <f t="shared" si="282"/>
        <v>3</v>
      </c>
      <c r="Q5532" s="115">
        <f t="shared" si="283"/>
        <v>2026</v>
      </c>
      <c r="R5532" s="115"/>
      <c r="S5532" s="115" t="str">
        <f t="shared" si="280"/>
        <v>TLJ</v>
      </c>
      <c r="T5532" s="115" t="str">
        <f>IFERROR(VLOOKUP(S5532,[1]LOKASI!$B$4:$D$19,2,0),"-")</f>
        <v>DISTRIK I</v>
      </c>
      <c r="U5532" s="216"/>
      <c r="V5532" s="216"/>
      <c r="W5532" s="215"/>
    </row>
    <row r="5533" spans="2:23" ht="29" x14ac:dyDescent="0.35">
      <c r="B5533" s="115">
        <f t="shared" si="281"/>
        <v>732</v>
      </c>
      <c r="C5533" s="115" t="s">
        <v>7984</v>
      </c>
      <c r="D5533" s="275" t="s">
        <v>8844</v>
      </c>
      <c r="E5533" s="216"/>
      <c r="F5533" s="216"/>
      <c r="G5533" s="58">
        <v>1</v>
      </c>
      <c r="H5533" s="58">
        <v>1</v>
      </c>
      <c r="I5533" s="58"/>
      <c r="J5533" s="58"/>
      <c r="K5533" s="238">
        <v>46104</v>
      </c>
      <c r="L5533" s="238">
        <v>46104</v>
      </c>
      <c r="M5533" s="238">
        <v>46104</v>
      </c>
      <c r="N5533" s="115"/>
      <c r="O5533" s="115" t="s">
        <v>8823</v>
      </c>
      <c r="P5533" s="115">
        <f t="shared" si="282"/>
        <v>3</v>
      </c>
      <c r="Q5533" s="115">
        <f t="shared" si="283"/>
        <v>2026</v>
      </c>
      <c r="R5533" s="115"/>
      <c r="S5533" s="115" t="str">
        <f t="shared" si="280"/>
        <v>PMN</v>
      </c>
      <c r="T5533" s="115" t="str">
        <f>IFERROR(VLOOKUP(S5533,[1]LOKASI!$B$4:$D$19,2,0),"-")</f>
        <v>DISTRIK III</v>
      </c>
      <c r="U5533" s="216"/>
      <c r="V5533" s="216"/>
      <c r="W5533" s="215"/>
    </row>
    <row r="5534" spans="2:23" ht="29" x14ac:dyDescent="0.35">
      <c r="B5534" s="115">
        <f t="shared" si="281"/>
        <v>733</v>
      </c>
      <c r="C5534" s="58" t="s">
        <v>8761</v>
      </c>
      <c r="D5534" s="279" t="s">
        <v>8845</v>
      </c>
      <c r="E5534" s="216"/>
      <c r="F5534" s="216"/>
      <c r="G5534" s="58">
        <v>1</v>
      </c>
      <c r="H5534" s="58"/>
      <c r="I5534" s="58"/>
      <c r="J5534" s="58">
        <v>12</v>
      </c>
      <c r="K5534" s="238">
        <v>46105</v>
      </c>
      <c r="L5534" s="238">
        <v>46105</v>
      </c>
      <c r="M5534" s="238">
        <v>46105</v>
      </c>
      <c r="N5534" s="115"/>
      <c r="O5534" s="115" t="s">
        <v>1348</v>
      </c>
      <c r="P5534" s="115">
        <f t="shared" si="282"/>
        <v>3</v>
      </c>
      <c r="Q5534" s="115">
        <f t="shared" si="283"/>
        <v>2026</v>
      </c>
      <c r="R5534" s="115"/>
      <c r="S5534" s="115" t="str">
        <f t="shared" si="280"/>
        <v xml:space="preserve">SP </v>
      </c>
      <c r="T5534" s="115" t="str">
        <f>IFERROR(VLOOKUP(S5534,[1]LOKASI!$B$4:$D$19,2,0),"-")</f>
        <v>-</v>
      </c>
      <c r="U5534" s="216"/>
      <c r="V5534" s="216"/>
      <c r="W5534" s="215"/>
    </row>
    <row r="5535" spans="2:23" ht="29" x14ac:dyDescent="0.35">
      <c r="B5535" s="115">
        <f t="shared" si="281"/>
        <v>734</v>
      </c>
      <c r="C5535" s="58" t="s">
        <v>2312</v>
      </c>
      <c r="D5535" s="275" t="s">
        <v>8846</v>
      </c>
      <c r="E5535" s="216"/>
      <c r="F5535" s="216"/>
      <c r="G5535" s="58">
        <v>1</v>
      </c>
      <c r="H5535" s="58"/>
      <c r="I5535" s="58"/>
      <c r="J5535" s="58">
        <v>12</v>
      </c>
      <c r="K5535" s="238">
        <v>46107</v>
      </c>
      <c r="L5535" s="238">
        <v>46107</v>
      </c>
      <c r="M5535" s="238">
        <v>46107</v>
      </c>
      <c r="N5535" s="115"/>
      <c r="O5535" s="115" t="s">
        <v>1425</v>
      </c>
      <c r="P5535" s="115">
        <f t="shared" si="282"/>
        <v>3</v>
      </c>
      <c r="Q5535" s="115">
        <f t="shared" si="283"/>
        <v>2026</v>
      </c>
      <c r="R5535" s="115"/>
      <c r="S5535" s="115" t="str">
        <f t="shared" si="280"/>
        <v>GNK</v>
      </c>
      <c r="T5535" s="115" t="str">
        <f>IFERROR(VLOOKUP(S5535,[1]LOKASI!$B$4:$D$19,2,0),"-")</f>
        <v>DISTRIK I</v>
      </c>
      <c r="U5535" s="216"/>
      <c r="V5535" s="216"/>
      <c r="W5535" s="215"/>
    </row>
    <row r="5536" spans="2:23" ht="29" x14ac:dyDescent="0.35">
      <c r="B5536" s="115">
        <f t="shared" si="281"/>
        <v>735</v>
      </c>
      <c r="C5536" s="115" t="s">
        <v>7984</v>
      </c>
      <c r="D5536" s="275" t="s">
        <v>8847</v>
      </c>
      <c r="E5536" s="216"/>
      <c r="F5536" s="216"/>
      <c r="G5536" s="58">
        <v>1</v>
      </c>
      <c r="H5536" s="58"/>
      <c r="I5536" s="58"/>
      <c r="J5536" s="58">
        <v>36</v>
      </c>
      <c r="K5536" s="238">
        <v>46108</v>
      </c>
      <c r="L5536" s="238">
        <v>46108</v>
      </c>
      <c r="M5536" s="238">
        <v>46108</v>
      </c>
      <c r="N5536" s="115"/>
      <c r="O5536" s="115" t="s">
        <v>1518</v>
      </c>
      <c r="P5536" s="115">
        <f t="shared" si="282"/>
        <v>3</v>
      </c>
      <c r="Q5536" s="115">
        <f t="shared" si="283"/>
        <v>2026</v>
      </c>
      <c r="R5536" s="115"/>
      <c r="S5536" s="115" t="str">
        <f t="shared" si="280"/>
        <v>PMB</v>
      </c>
      <c r="T5536" s="115" t="str">
        <f>IFERROR(VLOOKUP(S5536,[1]LOKASI!$B$4:$D$19,2,0),"-")</f>
        <v>DISTRIK I</v>
      </c>
      <c r="U5536" s="216"/>
      <c r="V5536" s="216"/>
      <c r="W5536" s="215"/>
    </row>
    <row r="5537" spans="2:23" ht="58" x14ac:dyDescent="0.35">
      <c r="B5537" s="115">
        <f t="shared" si="281"/>
        <v>736</v>
      </c>
      <c r="C5537" s="58" t="s">
        <v>2312</v>
      </c>
      <c r="D5537" s="275" t="s">
        <v>8848</v>
      </c>
      <c r="E5537" s="216"/>
      <c r="F5537" s="216"/>
      <c r="G5537" s="58">
        <v>1</v>
      </c>
      <c r="H5537" s="58">
        <v>1</v>
      </c>
      <c r="I5537" s="58"/>
      <c r="J5537" s="58"/>
      <c r="K5537" s="238">
        <v>46109</v>
      </c>
      <c r="L5537" s="238">
        <v>46109</v>
      </c>
      <c r="M5537" s="238">
        <v>46109</v>
      </c>
      <c r="N5537" s="115"/>
      <c r="O5537" s="115" t="s">
        <v>7573</v>
      </c>
      <c r="P5537" s="115">
        <f t="shared" si="282"/>
        <v>3</v>
      </c>
      <c r="Q5537" s="115">
        <f t="shared" si="283"/>
        <v>2026</v>
      </c>
      <c r="R5537" s="115"/>
      <c r="S5537" s="115" t="str">
        <f t="shared" si="280"/>
        <v>SKG</v>
      </c>
      <c r="T5537" s="115" t="str">
        <f>IFERROR(VLOOKUP(S5537,[1]LOKASI!$B$4:$D$19,2,0),"-")</f>
        <v>-</v>
      </c>
      <c r="U5537" s="216"/>
      <c r="V5537" s="216"/>
      <c r="W5537" s="215"/>
    </row>
    <row r="5538" spans="2:23" ht="29" x14ac:dyDescent="0.35">
      <c r="B5538" s="115">
        <f t="shared" si="281"/>
        <v>737</v>
      </c>
      <c r="C5538" s="115" t="s">
        <v>7984</v>
      </c>
      <c r="D5538" s="275" t="s">
        <v>8849</v>
      </c>
      <c r="E5538" s="216"/>
      <c r="F5538" s="216"/>
      <c r="G5538" s="58">
        <v>1</v>
      </c>
      <c r="H5538" s="58"/>
      <c r="I5538" s="58"/>
      <c r="J5538" s="58">
        <v>36</v>
      </c>
      <c r="K5538" s="238">
        <v>46109</v>
      </c>
      <c r="L5538" s="238">
        <v>46109</v>
      </c>
      <c r="M5538" s="238">
        <v>46109</v>
      </c>
      <c r="N5538" s="115"/>
      <c r="O5538" s="115" t="s">
        <v>646</v>
      </c>
      <c r="P5538" s="115">
        <f t="shared" si="282"/>
        <v>3</v>
      </c>
      <c r="Q5538" s="115">
        <f t="shared" si="283"/>
        <v>2026</v>
      </c>
      <c r="R5538" s="115"/>
      <c r="S5538" s="115" t="str">
        <f t="shared" si="280"/>
        <v>TLJ</v>
      </c>
      <c r="T5538" s="115" t="str">
        <f>IFERROR(VLOOKUP(S5538,[1]LOKASI!$B$4:$D$19,2,0),"-")</f>
        <v>DISTRIK I</v>
      </c>
      <c r="U5538" s="216"/>
      <c r="V5538" s="216"/>
      <c r="W5538" s="215"/>
    </row>
    <row r="5539" spans="2:23" ht="29" x14ac:dyDescent="0.35">
      <c r="B5539" s="115">
        <f t="shared" si="281"/>
        <v>738</v>
      </c>
      <c r="C5539" s="58" t="s">
        <v>2312</v>
      </c>
      <c r="D5539" s="275" t="s">
        <v>8850</v>
      </c>
      <c r="E5539" s="216"/>
      <c r="F5539" s="216"/>
      <c r="G5539" s="58">
        <v>1</v>
      </c>
      <c r="H5539" s="58"/>
      <c r="I5539" s="58"/>
      <c r="J5539" s="58">
        <v>12</v>
      </c>
      <c r="K5539" s="238">
        <v>46109</v>
      </c>
      <c r="L5539" s="238">
        <v>46109</v>
      </c>
      <c r="M5539" s="238">
        <v>46109</v>
      </c>
      <c r="N5539" s="115"/>
      <c r="O5539" s="115" t="s">
        <v>1675</v>
      </c>
      <c r="P5539" s="115">
        <f t="shared" si="282"/>
        <v>3</v>
      </c>
      <c r="Q5539" s="115">
        <f t="shared" si="283"/>
        <v>2026</v>
      </c>
      <c r="R5539" s="115"/>
      <c r="S5539" s="115" t="str">
        <f t="shared" si="280"/>
        <v>TTB</v>
      </c>
      <c r="T5539" s="115" t="str">
        <f>IFERROR(VLOOKUP(S5539,[1]LOKASI!$B$4:$D$19,2,0),"-")</f>
        <v>DISTRIK II</v>
      </c>
      <c r="U5539" s="216"/>
      <c r="V5539" s="216"/>
      <c r="W5539" s="215"/>
    </row>
    <row r="5540" spans="2:23" ht="29" x14ac:dyDescent="0.35">
      <c r="B5540" s="115">
        <f t="shared" si="281"/>
        <v>739</v>
      </c>
      <c r="C5540" s="115" t="s">
        <v>7984</v>
      </c>
      <c r="D5540" s="275" t="s">
        <v>8851</v>
      </c>
      <c r="E5540" s="216"/>
      <c r="F5540" s="216"/>
      <c r="G5540" s="58">
        <v>1</v>
      </c>
      <c r="H5540" s="58"/>
      <c r="I5540" s="58">
        <v>1</v>
      </c>
      <c r="J5540" s="58"/>
      <c r="K5540" s="238">
        <v>46109</v>
      </c>
      <c r="L5540" s="238">
        <v>46109</v>
      </c>
      <c r="M5540" s="238">
        <v>46109</v>
      </c>
      <c r="N5540" s="115"/>
      <c r="O5540" s="115" t="s">
        <v>8823</v>
      </c>
      <c r="P5540" s="115">
        <f t="shared" si="282"/>
        <v>3</v>
      </c>
      <c r="Q5540" s="115">
        <f t="shared" si="283"/>
        <v>2026</v>
      </c>
      <c r="R5540" s="115"/>
      <c r="S5540" s="115" t="str">
        <f t="shared" si="280"/>
        <v>PMN</v>
      </c>
      <c r="T5540" s="115" t="str">
        <f>IFERROR(VLOOKUP(S5540,[1]LOKASI!$B$4:$D$19,2,0),"-")</f>
        <v>DISTRIK III</v>
      </c>
      <c r="U5540" s="216"/>
      <c r="V5540" s="216"/>
      <c r="W5540" s="215"/>
    </row>
    <row r="5541" spans="2:23" ht="29" x14ac:dyDescent="0.35">
      <c r="B5541" s="115">
        <f t="shared" si="281"/>
        <v>740</v>
      </c>
      <c r="C5541" s="115" t="s">
        <v>7984</v>
      </c>
      <c r="D5541" s="275" t="s">
        <v>8852</v>
      </c>
      <c r="E5541" s="216"/>
      <c r="F5541" s="216"/>
      <c r="G5541" s="58">
        <v>1</v>
      </c>
      <c r="H5541" s="58"/>
      <c r="I5541" s="58"/>
      <c r="J5541" s="58">
        <v>12</v>
      </c>
      <c r="K5541" s="238">
        <v>46111</v>
      </c>
      <c r="L5541" s="238">
        <v>46111</v>
      </c>
      <c r="M5541" s="238">
        <v>46111</v>
      </c>
      <c r="N5541" s="115"/>
      <c r="O5541" s="115" t="s">
        <v>1686</v>
      </c>
      <c r="P5541" s="115">
        <f t="shared" si="282"/>
        <v>3</v>
      </c>
      <c r="Q5541" s="115">
        <f t="shared" si="283"/>
        <v>2026</v>
      </c>
      <c r="R5541" s="115"/>
      <c r="S5541" s="115" t="str">
        <f t="shared" si="280"/>
        <v>TTB</v>
      </c>
      <c r="T5541" s="115" t="str">
        <f>IFERROR(VLOOKUP(S5541,[1]LOKASI!$B$4:$D$19,2,0),"-")</f>
        <v>DISTRIK II</v>
      </c>
      <c r="U5541" s="216"/>
      <c r="V5541" s="216"/>
      <c r="W5541" s="215"/>
    </row>
    <row r="5542" spans="2:23" ht="29" x14ac:dyDescent="0.35">
      <c r="B5542" s="115">
        <f t="shared" si="281"/>
        <v>741</v>
      </c>
      <c r="C5542" s="115" t="s">
        <v>7984</v>
      </c>
      <c r="D5542" s="235" t="s">
        <v>8853</v>
      </c>
      <c r="E5542" s="216"/>
      <c r="F5542" s="216"/>
      <c r="G5542" s="58">
        <v>1</v>
      </c>
      <c r="H5542" s="58"/>
      <c r="I5542" s="58"/>
      <c r="J5542" s="58">
        <v>24</v>
      </c>
      <c r="K5542" s="238">
        <v>46112</v>
      </c>
      <c r="L5542" s="238">
        <v>46112</v>
      </c>
      <c r="M5542" s="238">
        <v>46112</v>
      </c>
      <c r="N5542" s="115"/>
      <c r="O5542" s="115" t="s">
        <v>190</v>
      </c>
      <c r="P5542" s="115">
        <f t="shared" si="282"/>
        <v>3</v>
      </c>
      <c r="Q5542" s="115">
        <f t="shared" si="283"/>
        <v>2026</v>
      </c>
      <c r="R5542" s="115"/>
      <c r="S5542" s="115" t="str">
        <f t="shared" si="280"/>
        <v>TLJ</v>
      </c>
      <c r="T5542" s="115" t="str">
        <f>IFERROR(VLOOKUP(S5542,[1]LOKASI!$B$4:$D$19,2,0),"-")</f>
        <v>DISTRIK I</v>
      </c>
      <c r="U5542" s="216"/>
      <c r="V5542" s="216"/>
      <c r="W5542" s="215"/>
    </row>
    <row r="5543" spans="2:23" ht="29" x14ac:dyDescent="0.35">
      <c r="B5543" s="115">
        <f t="shared" si="281"/>
        <v>742</v>
      </c>
      <c r="C5543" s="115" t="s">
        <v>8438</v>
      </c>
      <c r="D5543" s="235" t="s">
        <v>8854</v>
      </c>
      <c r="E5543" s="216"/>
      <c r="F5543" s="216"/>
      <c r="G5543" s="58">
        <v>1</v>
      </c>
      <c r="H5543" s="58"/>
      <c r="I5543" s="58">
        <v>1</v>
      </c>
      <c r="J5543" s="58"/>
      <c r="K5543" s="238">
        <v>46112</v>
      </c>
      <c r="L5543" s="238">
        <v>46112</v>
      </c>
      <c r="M5543" s="238">
        <v>46112</v>
      </c>
      <c r="N5543" s="115"/>
      <c r="O5543" s="115" t="s">
        <v>8781</v>
      </c>
      <c r="P5543" s="115">
        <f t="shared" si="282"/>
        <v>3</v>
      </c>
      <c r="Q5543" s="115">
        <f t="shared" si="283"/>
        <v>2026</v>
      </c>
      <c r="R5543" s="115"/>
      <c r="S5543" s="115" t="str">
        <f t="shared" si="280"/>
        <v>TTB-OGAN</v>
      </c>
      <c r="T5543" s="115" t="str">
        <f>IFERROR(VLOOKUP(S5543,[1]LOKASI!$B$4:$D$19,2,0),"-")</f>
        <v>-</v>
      </c>
      <c r="U5543" s="216"/>
      <c r="V5543" s="216"/>
      <c r="W5543" s="215"/>
    </row>
    <row r="5544" spans="2:23" ht="29" x14ac:dyDescent="0.35">
      <c r="B5544" s="115">
        <f t="shared" si="281"/>
        <v>743</v>
      </c>
      <c r="C5544" s="271" t="s">
        <v>7984</v>
      </c>
      <c r="D5544" s="280" t="s">
        <v>8855</v>
      </c>
      <c r="E5544" s="272"/>
      <c r="F5544" s="272"/>
      <c r="G5544" s="65">
        <v>1</v>
      </c>
      <c r="H5544" s="65">
        <v>1</v>
      </c>
      <c r="I5544" s="65"/>
      <c r="J5544" s="65"/>
      <c r="K5544" s="281">
        <v>46112</v>
      </c>
      <c r="L5544" s="281">
        <v>46112</v>
      </c>
      <c r="M5544" s="281">
        <v>46112</v>
      </c>
      <c r="N5544" s="271"/>
      <c r="O5544" s="271" t="s">
        <v>2596</v>
      </c>
      <c r="P5544" s="271">
        <f t="shared" si="282"/>
        <v>3</v>
      </c>
      <c r="Q5544" s="271">
        <f t="shared" si="283"/>
        <v>2026</v>
      </c>
      <c r="R5544" s="271"/>
      <c r="S5544" s="271" t="str">
        <f t="shared" si="280"/>
        <v>PDW</v>
      </c>
      <c r="T5544" s="271" t="str">
        <f>IFERROR(VLOOKUP(S5544,[1]LOKASI!$B$4:$D$19,2,0),"-")</f>
        <v>-</v>
      </c>
      <c r="U5544" s="272"/>
      <c r="V5544" s="272"/>
      <c r="W5544" s="215"/>
    </row>
    <row r="5545" spans="2:23" ht="46.5" x14ac:dyDescent="0.35">
      <c r="B5545" s="115">
        <f t="shared" si="281"/>
        <v>744</v>
      </c>
      <c r="C5545" s="115" t="s">
        <v>8438</v>
      </c>
      <c r="D5545" s="234" t="s">
        <v>8856</v>
      </c>
      <c r="E5545" s="119">
        <v>1</v>
      </c>
      <c r="F5545" s="119"/>
      <c r="G5545" s="119">
        <v>1</v>
      </c>
      <c r="H5545" s="119"/>
      <c r="I5545" s="119">
        <v>1</v>
      </c>
      <c r="J5545" s="119"/>
      <c r="K5545" s="233">
        <v>46114</v>
      </c>
      <c r="L5545" s="233">
        <v>46114</v>
      </c>
      <c r="M5545" s="233">
        <v>46114</v>
      </c>
      <c r="N5545" s="115"/>
      <c r="O5545" s="115" t="s">
        <v>5306</v>
      </c>
      <c r="P5545" s="115">
        <f t="shared" si="282"/>
        <v>4</v>
      </c>
      <c r="Q5545" s="115">
        <f t="shared" si="283"/>
        <v>2026</v>
      </c>
      <c r="R5545" s="115"/>
      <c r="S5545" s="115" t="str">
        <f t="shared" si="280"/>
        <v>PMN</v>
      </c>
      <c r="T5545" s="115" t="str">
        <f>IFERROR(VLOOKUP(S5545,[2]LOKASI!$B$4:$D$19,2,0),"-")</f>
        <v>DISTRIK III</v>
      </c>
      <c r="U5545" s="216"/>
      <c r="V5545" s="216"/>
      <c r="W5545" s="215"/>
    </row>
    <row r="5546" spans="2:23" ht="31" x14ac:dyDescent="0.35">
      <c r="B5546" s="115">
        <f t="shared" si="281"/>
        <v>745</v>
      </c>
      <c r="C5546" s="115" t="s">
        <v>7984</v>
      </c>
      <c r="D5546" s="234" t="s">
        <v>8857</v>
      </c>
      <c r="E5546" s="119">
        <v>1</v>
      </c>
      <c r="F5546" s="119"/>
      <c r="G5546" s="119">
        <v>1</v>
      </c>
      <c r="H5546" s="119"/>
      <c r="I5546" s="119"/>
      <c r="J5546" s="119"/>
      <c r="K5546" s="233">
        <v>46115</v>
      </c>
      <c r="L5546" s="233">
        <v>46115</v>
      </c>
      <c r="M5546" s="233">
        <v>46115</v>
      </c>
      <c r="N5546" s="115"/>
      <c r="O5546" s="115" t="s">
        <v>1426</v>
      </c>
      <c r="P5546" s="115">
        <f t="shared" si="282"/>
        <v>4</v>
      </c>
      <c r="Q5546" s="115">
        <f t="shared" si="283"/>
        <v>2026</v>
      </c>
      <c r="R5546" s="115"/>
      <c r="S5546" s="115" t="str">
        <f t="shared" si="280"/>
        <v>GNK</v>
      </c>
      <c r="T5546" s="115" t="str">
        <f>IFERROR(VLOOKUP(S5546,[2]LOKASI!$B$4:$D$19,2,0),"-")</f>
        <v>DISTRIK I</v>
      </c>
      <c r="U5546" s="216"/>
      <c r="V5546" s="216"/>
      <c r="W5546" s="215"/>
    </row>
    <row r="5547" spans="2:23" ht="31" x14ac:dyDescent="0.35">
      <c r="B5547" s="115">
        <f t="shared" si="281"/>
        <v>746</v>
      </c>
      <c r="C5547" s="115" t="s">
        <v>2301</v>
      </c>
      <c r="D5547" s="234" t="s">
        <v>8858</v>
      </c>
      <c r="E5547" s="119">
        <v>1</v>
      </c>
      <c r="F5547" s="119"/>
      <c r="G5547" s="119">
        <v>1</v>
      </c>
      <c r="H5547" s="119"/>
      <c r="I5547" s="119">
        <v>1</v>
      </c>
      <c r="J5547" s="119"/>
      <c r="K5547" s="233">
        <v>46116</v>
      </c>
      <c r="L5547" s="233">
        <v>46116</v>
      </c>
      <c r="M5547" s="233">
        <v>46116</v>
      </c>
      <c r="N5547" s="115"/>
      <c r="O5547" s="115" t="s">
        <v>1307</v>
      </c>
      <c r="P5547" s="115">
        <f t="shared" si="282"/>
        <v>4</v>
      </c>
      <c r="Q5547" s="115">
        <f t="shared" si="283"/>
        <v>2026</v>
      </c>
      <c r="R5547" s="115"/>
      <c r="S5547" s="115" t="str">
        <f t="shared" si="280"/>
        <v>SP OGAN</v>
      </c>
      <c r="T5547" s="115" t="str">
        <f>IFERROR(VLOOKUP(S5547,[2]LOKASI!$B$4:$D$19,2,0),"-")</f>
        <v>-</v>
      </c>
      <c r="U5547" s="216"/>
      <c r="V5547" s="216"/>
      <c r="W5547" s="215"/>
    </row>
    <row r="5548" spans="2:23" ht="31" x14ac:dyDescent="0.35">
      <c r="B5548" s="115">
        <f t="shared" si="281"/>
        <v>747</v>
      </c>
      <c r="C5548" s="115" t="s">
        <v>7984</v>
      </c>
      <c r="D5548" s="232" t="s">
        <v>8859</v>
      </c>
      <c r="E5548" s="119">
        <v>1</v>
      </c>
      <c r="F5548" s="119"/>
      <c r="G5548" s="119">
        <v>1</v>
      </c>
      <c r="H5548" s="119"/>
      <c r="I5548" s="119"/>
      <c r="J5548" s="119">
        <v>12</v>
      </c>
      <c r="K5548" s="233">
        <v>46117</v>
      </c>
      <c r="L5548" s="233">
        <v>46117</v>
      </c>
      <c r="M5548" s="233">
        <v>46117</v>
      </c>
      <c r="N5548" s="115"/>
      <c r="O5548" s="115" t="s">
        <v>1392</v>
      </c>
      <c r="P5548" s="115">
        <f t="shared" si="282"/>
        <v>4</v>
      </c>
      <c r="Q5548" s="115">
        <f t="shared" si="283"/>
        <v>2026</v>
      </c>
      <c r="R5548" s="115"/>
      <c r="S5548" s="115" t="str">
        <f t="shared" si="280"/>
        <v xml:space="preserve">SP </v>
      </c>
      <c r="T5548" s="115" t="str">
        <f>IFERROR(VLOOKUP(S5548,[2]LOKASI!$B$4:$D$19,2,0),"-")</f>
        <v>-</v>
      </c>
      <c r="U5548" s="216"/>
      <c r="V5548" s="216"/>
      <c r="W5548" s="215"/>
    </row>
    <row r="5549" spans="2:23" ht="31" x14ac:dyDescent="0.35">
      <c r="B5549" s="115">
        <f t="shared" si="281"/>
        <v>748</v>
      </c>
      <c r="C5549" s="115" t="s">
        <v>7984</v>
      </c>
      <c r="D5549" s="234" t="s">
        <v>8860</v>
      </c>
      <c r="E5549" s="119">
        <v>1</v>
      </c>
      <c r="F5549" s="119"/>
      <c r="G5549" s="119">
        <v>1</v>
      </c>
      <c r="H5549" s="119"/>
      <c r="I5549" s="119"/>
      <c r="J5549" s="119">
        <v>24</v>
      </c>
      <c r="K5549" s="233">
        <v>46119</v>
      </c>
      <c r="L5549" s="233">
        <v>46119</v>
      </c>
      <c r="M5549" s="233">
        <v>46119</v>
      </c>
      <c r="N5549" s="115"/>
      <c r="O5549" s="115" t="s">
        <v>648</v>
      </c>
      <c r="P5549" s="115">
        <f t="shared" si="282"/>
        <v>4</v>
      </c>
      <c r="Q5549" s="115">
        <f t="shared" si="283"/>
        <v>2026</v>
      </c>
      <c r="R5549" s="115"/>
      <c r="S5549" s="115" t="str">
        <f t="shared" si="280"/>
        <v>TLJ</v>
      </c>
      <c r="T5549" s="115" t="str">
        <f>IFERROR(VLOOKUP(S5549,[2]LOKASI!$B$4:$D$19,2,0),"-")</f>
        <v>DISTRIK I</v>
      </c>
      <c r="U5549" s="216"/>
      <c r="V5549" s="216"/>
      <c r="W5549" s="215"/>
    </row>
    <row r="5550" spans="2:23" ht="31" x14ac:dyDescent="0.35">
      <c r="B5550" s="115">
        <f t="shared" si="281"/>
        <v>749</v>
      </c>
      <c r="C5550" s="115" t="s">
        <v>7984</v>
      </c>
      <c r="D5550" s="234" t="s">
        <v>8861</v>
      </c>
      <c r="E5550" s="119">
        <v>1</v>
      </c>
      <c r="F5550" s="119">
        <v>1</v>
      </c>
      <c r="G5550" s="119">
        <v>1</v>
      </c>
      <c r="H5550" s="119">
        <v>1</v>
      </c>
      <c r="I5550" s="119"/>
      <c r="J5550" s="119"/>
      <c r="K5550" s="233">
        <v>46119</v>
      </c>
      <c r="L5550" s="233">
        <v>46119</v>
      </c>
      <c r="M5550" s="233">
        <v>46119</v>
      </c>
      <c r="N5550" s="115"/>
      <c r="O5550" s="115" t="s">
        <v>1450</v>
      </c>
      <c r="P5550" s="115">
        <f t="shared" si="282"/>
        <v>4</v>
      </c>
      <c r="Q5550" s="115">
        <f t="shared" si="283"/>
        <v>2026</v>
      </c>
      <c r="R5550" s="115"/>
      <c r="S5550" s="115" t="str">
        <f t="shared" si="280"/>
        <v>KAG</v>
      </c>
      <c r="T5550" s="115" t="str">
        <f>IFERROR(VLOOKUP(S5550,[2]LOKASI!$B$4:$D$19,2,0),"-")</f>
        <v>DISTRIK III</v>
      </c>
      <c r="U5550" s="216"/>
      <c r="V5550" s="216"/>
      <c r="W5550" s="215"/>
    </row>
    <row r="5551" spans="2:23" ht="31" x14ac:dyDescent="0.35">
      <c r="B5551" s="115">
        <f t="shared" si="281"/>
        <v>750</v>
      </c>
      <c r="C5551" s="115" t="s">
        <v>7984</v>
      </c>
      <c r="D5551" s="234" t="s">
        <v>8862</v>
      </c>
      <c r="E5551" s="119">
        <v>1</v>
      </c>
      <c r="F5551" s="119"/>
      <c r="G5551" s="119">
        <v>1</v>
      </c>
      <c r="H5551" s="119"/>
      <c r="I5551" s="119">
        <v>1</v>
      </c>
      <c r="J5551" s="119"/>
      <c r="K5551" s="233">
        <v>46121</v>
      </c>
      <c r="L5551" s="233">
        <v>46121</v>
      </c>
      <c r="M5551" s="233">
        <v>46121</v>
      </c>
      <c r="N5551" s="115"/>
      <c r="O5551" s="115" t="s">
        <v>1422</v>
      </c>
      <c r="P5551" s="115">
        <f t="shared" si="282"/>
        <v>4</v>
      </c>
      <c r="Q5551" s="115">
        <f t="shared" si="283"/>
        <v>2026</v>
      </c>
      <c r="R5551" s="115"/>
      <c r="S5551" s="115" t="str">
        <f t="shared" si="280"/>
        <v>GNK</v>
      </c>
      <c r="T5551" s="115" t="str">
        <f>IFERROR(VLOOKUP(S5551,[2]LOKASI!$B$4:$D$19,2,0),"-")</f>
        <v>DISTRIK I</v>
      </c>
      <c r="U5551" s="216"/>
      <c r="V5551" s="216"/>
      <c r="W5551" s="215"/>
    </row>
    <row r="5552" spans="2:23" ht="31" x14ac:dyDescent="0.35">
      <c r="B5552" s="115">
        <f t="shared" si="281"/>
        <v>751</v>
      </c>
      <c r="C5552" s="115" t="s">
        <v>2301</v>
      </c>
      <c r="D5552" s="234" t="s">
        <v>8863</v>
      </c>
      <c r="E5552" s="119"/>
      <c r="F5552" s="119"/>
      <c r="G5552" s="119"/>
      <c r="H5552" s="119"/>
      <c r="I5552" s="119"/>
      <c r="J5552" s="119"/>
      <c r="K5552" s="233">
        <v>46121</v>
      </c>
      <c r="L5552" s="233">
        <v>46121</v>
      </c>
      <c r="M5552" s="233">
        <v>46121</v>
      </c>
      <c r="N5552" s="115"/>
      <c r="O5552" s="115" t="s">
        <v>1348</v>
      </c>
      <c r="P5552" s="115">
        <f t="shared" si="282"/>
        <v>4</v>
      </c>
      <c r="Q5552" s="115">
        <f t="shared" si="283"/>
        <v>2026</v>
      </c>
      <c r="R5552" s="115"/>
      <c r="S5552" s="115" t="str">
        <f t="shared" si="280"/>
        <v>SP BRG D</v>
      </c>
      <c r="T5552" s="115" t="str">
        <f>IFERROR(VLOOKUP(S5552,[2]LOKASI!$B$4:$D$19,2,0),"-")</f>
        <v>-</v>
      </c>
      <c r="U5552" s="216"/>
      <c r="V5552" s="216"/>
      <c r="W5552" s="215"/>
    </row>
    <row r="5553" spans="2:23" ht="31" x14ac:dyDescent="0.35">
      <c r="B5553" s="115">
        <f t="shared" si="281"/>
        <v>752</v>
      </c>
      <c r="C5553" s="115" t="s">
        <v>7984</v>
      </c>
      <c r="D5553" s="234" t="s">
        <v>8864</v>
      </c>
      <c r="E5553" s="119">
        <v>1</v>
      </c>
      <c r="F5553" s="119"/>
      <c r="G5553" s="119">
        <v>1</v>
      </c>
      <c r="H5553" s="119"/>
      <c r="I5553" s="119"/>
      <c r="J5553" s="119">
        <v>12</v>
      </c>
      <c r="K5553" s="233">
        <v>46122</v>
      </c>
      <c r="L5553" s="233">
        <v>46122</v>
      </c>
      <c r="M5553" s="233">
        <v>46122</v>
      </c>
      <c r="N5553" s="115"/>
      <c r="O5553" s="115" t="s">
        <v>2596</v>
      </c>
      <c r="P5553" s="115">
        <f t="shared" si="282"/>
        <v>4</v>
      </c>
      <c r="Q5553" s="115">
        <f t="shared" si="283"/>
        <v>2026</v>
      </c>
      <c r="R5553" s="115"/>
      <c r="S5553" s="115" t="str">
        <f t="shared" si="280"/>
        <v>PDW</v>
      </c>
      <c r="T5553" s="115" t="str">
        <f>IFERROR(VLOOKUP(S5553,[2]LOKASI!$B$4:$D$19,2,0),"-")</f>
        <v>-</v>
      </c>
      <c r="U5553" s="216"/>
      <c r="V5553" s="216"/>
      <c r="W5553" s="215"/>
    </row>
    <row r="5554" spans="2:23" ht="31" x14ac:dyDescent="0.35">
      <c r="B5554" s="115">
        <f t="shared" si="281"/>
        <v>753</v>
      </c>
      <c r="C5554" s="115" t="s">
        <v>7984</v>
      </c>
      <c r="D5554" s="234" t="s">
        <v>8865</v>
      </c>
      <c r="E5554" s="119">
        <v>2</v>
      </c>
      <c r="F5554" s="119"/>
      <c r="G5554" s="119">
        <v>2</v>
      </c>
      <c r="H5554" s="119"/>
      <c r="I5554" s="119">
        <v>2</v>
      </c>
      <c r="J5554" s="119"/>
      <c r="K5554" s="233">
        <v>46125</v>
      </c>
      <c r="L5554" s="233">
        <v>46125</v>
      </c>
      <c r="M5554" s="233">
        <v>46125</v>
      </c>
      <c r="N5554" s="115"/>
      <c r="O5554" s="115" t="s">
        <v>1497</v>
      </c>
      <c r="P5554" s="115">
        <f t="shared" si="282"/>
        <v>4</v>
      </c>
      <c r="Q5554" s="115">
        <f t="shared" si="283"/>
        <v>2026</v>
      </c>
      <c r="R5554" s="115"/>
      <c r="S5554" s="115" t="str">
        <f t="shared" ref="S5554:S5591" si="284">IF(C5554="TRUNKLINE",LEFT(O5554,14),IF(C5554="PIPING",LEFT(O5554,13),LEFT(O5554,3)))</f>
        <v>PDW</v>
      </c>
      <c r="T5554" s="115" t="str">
        <f>IFERROR(VLOOKUP(S5554,[2]LOKASI!$B$4:$D$19,2,0),"-")</f>
        <v>-</v>
      </c>
      <c r="U5554" s="216"/>
      <c r="V5554" s="216"/>
      <c r="W5554" s="215"/>
    </row>
    <row r="5555" spans="2:23" ht="31" x14ac:dyDescent="0.35">
      <c r="B5555" s="115">
        <f t="shared" si="281"/>
        <v>754</v>
      </c>
      <c r="C5555" s="115" t="s">
        <v>2301</v>
      </c>
      <c r="D5555" s="234" t="s">
        <v>8866</v>
      </c>
      <c r="E5555" s="119">
        <v>1</v>
      </c>
      <c r="F5555" s="119"/>
      <c r="G5555" s="119">
        <v>1</v>
      </c>
      <c r="H5555" s="119"/>
      <c r="I5555" s="119"/>
      <c r="J5555" s="119">
        <v>12</v>
      </c>
      <c r="K5555" s="233">
        <v>46126</v>
      </c>
      <c r="L5555" s="233">
        <v>46126</v>
      </c>
      <c r="M5555" s="233">
        <v>46126</v>
      </c>
      <c r="N5555" s="115"/>
      <c r="O5555" s="115" t="s">
        <v>1307</v>
      </c>
      <c r="P5555" s="115">
        <f t="shared" si="282"/>
        <v>4</v>
      </c>
      <c r="Q5555" s="115">
        <f t="shared" si="283"/>
        <v>2026</v>
      </c>
      <c r="R5555" s="115"/>
      <c r="S5555" s="115" t="str">
        <f t="shared" si="284"/>
        <v>SP OGAN</v>
      </c>
      <c r="T5555" s="115" t="str">
        <f>IFERROR(VLOOKUP(S5555,[2]LOKASI!$B$4:$D$19,2,0),"-")</f>
        <v>-</v>
      </c>
      <c r="U5555" s="216"/>
      <c r="V5555" s="216"/>
      <c r="W5555" s="215"/>
    </row>
    <row r="5556" spans="2:23" ht="31" x14ac:dyDescent="0.35">
      <c r="B5556" s="115">
        <f t="shared" si="281"/>
        <v>755</v>
      </c>
      <c r="C5556" s="115" t="s">
        <v>7984</v>
      </c>
      <c r="D5556" s="234" t="s">
        <v>8867</v>
      </c>
      <c r="E5556" s="119">
        <v>1</v>
      </c>
      <c r="F5556" s="119"/>
      <c r="G5556" s="119">
        <v>1</v>
      </c>
      <c r="H5556" s="119"/>
      <c r="I5556" s="119"/>
      <c r="J5556" s="119">
        <v>12</v>
      </c>
      <c r="K5556" s="233">
        <v>46126</v>
      </c>
      <c r="L5556" s="233">
        <v>46126</v>
      </c>
      <c r="M5556" s="233">
        <v>46126</v>
      </c>
      <c r="N5556" s="115"/>
      <c r="O5556" s="115" t="s">
        <v>2596</v>
      </c>
      <c r="P5556" s="115">
        <f t="shared" si="282"/>
        <v>4</v>
      </c>
      <c r="Q5556" s="115">
        <f t="shared" si="283"/>
        <v>2026</v>
      </c>
      <c r="R5556" s="115"/>
      <c r="S5556" s="115" t="str">
        <f t="shared" si="284"/>
        <v>PDW</v>
      </c>
      <c r="T5556" s="115" t="str">
        <f>IFERROR(VLOOKUP(S5556,[2]LOKASI!$B$4:$D$19,2,0),"-")</f>
        <v>-</v>
      </c>
      <c r="U5556" s="216"/>
      <c r="V5556" s="216"/>
      <c r="W5556" s="215"/>
    </row>
    <row r="5557" spans="2:23" ht="31" x14ac:dyDescent="0.35">
      <c r="B5557" s="115">
        <f t="shared" si="281"/>
        <v>756</v>
      </c>
      <c r="C5557" s="115" t="s">
        <v>8438</v>
      </c>
      <c r="D5557" s="234" t="s">
        <v>8868</v>
      </c>
      <c r="E5557" s="119">
        <v>1</v>
      </c>
      <c r="F5557" s="119"/>
      <c r="G5557" s="119">
        <v>1</v>
      </c>
      <c r="H5557" s="119"/>
      <c r="I5557" s="119">
        <v>1</v>
      </c>
      <c r="J5557" s="119"/>
      <c r="K5557" s="233">
        <v>46127</v>
      </c>
      <c r="L5557" s="233">
        <v>46127</v>
      </c>
      <c r="M5557" s="233">
        <v>46127</v>
      </c>
      <c r="N5557" s="115"/>
      <c r="O5557" s="115" t="s">
        <v>5306</v>
      </c>
      <c r="P5557" s="115">
        <f t="shared" si="282"/>
        <v>4</v>
      </c>
      <c r="Q5557" s="115">
        <f t="shared" si="283"/>
        <v>2026</v>
      </c>
      <c r="R5557" s="115"/>
      <c r="S5557" s="115" t="str">
        <f t="shared" si="284"/>
        <v>PMN</v>
      </c>
      <c r="T5557" s="115" t="str">
        <f>IFERROR(VLOOKUP(S5557,[2]LOKASI!$B$4:$D$19,2,0),"-")</f>
        <v>DISTRIK III</v>
      </c>
      <c r="U5557" s="216"/>
      <c r="V5557" s="216"/>
      <c r="W5557" s="215"/>
    </row>
    <row r="5558" spans="2:23" ht="15.5" x14ac:dyDescent="0.35">
      <c r="B5558" s="115">
        <f t="shared" si="281"/>
        <v>757</v>
      </c>
      <c r="C5558" s="115" t="s">
        <v>8438</v>
      </c>
      <c r="D5558" s="234" t="s">
        <v>8869</v>
      </c>
      <c r="E5558" s="119">
        <v>1</v>
      </c>
      <c r="F5558" s="119">
        <v>1</v>
      </c>
      <c r="G5558" s="119">
        <v>1</v>
      </c>
      <c r="H5558" s="119">
        <v>1</v>
      </c>
      <c r="I5558" s="119"/>
      <c r="J5558" s="119"/>
      <c r="K5558" s="233">
        <v>46127</v>
      </c>
      <c r="L5558" s="233">
        <v>46127</v>
      </c>
      <c r="M5558" s="233">
        <v>46127</v>
      </c>
      <c r="N5558" s="115"/>
      <c r="O5558" s="115" t="s">
        <v>7682</v>
      </c>
      <c r="P5558" s="115">
        <f t="shared" si="282"/>
        <v>4</v>
      </c>
      <c r="Q5558" s="115">
        <f t="shared" si="283"/>
        <v>2026</v>
      </c>
      <c r="R5558" s="115"/>
      <c r="S5558" s="115" t="str">
        <f t="shared" si="284"/>
        <v>TSM</v>
      </c>
      <c r="T5558" s="115" t="str">
        <f>IFERROR(VLOOKUP(S5558,[2]LOKASI!$B$4:$D$19,2,0),"-")</f>
        <v>DISTRIK III</v>
      </c>
      <c r="U5558" s="216"/>
      <c r="V5558" s="216"/>
      <c r="W5558" s="215"/>
    </row>
    <row r="5559" spans="2:23" ht="31" x14ac:dyDescent="0.35">
      <c r="B5559" s="115">
        <f t="shared" si="281"/>
        <v>758</v>
      </c>
      <c r="C5559" s="115" t="s">
        <v>7984</v>
      </c>
      <c r="D5559" s="234" t="s">
        <v>8870</v>
      </c>
      <c r="E5559" s="119">
        <v>1</v>
      </c>
      <c r="F5559" s="119"/>
      <c r="G5559" s="119">
        <v>1</v>
      </c>
      <c r="H5559" s="119"/>
      <c r="I5559" s="119"/>
      <c r="J5559" s="119">
        <v>24</v>
      </c>
      <c r="K5559" s="233">
        <v>46127</v>
      </c>
      <c r="L5559" s="233">
        <v>46127</v>
      </c>
      <c r="M5559" s="233">
        <v>46127</v>
      </c>
      <c r="N5559" s="115"/>
      <c r="O5559" s="115" t="s">
        <v>1497</v>
      </c>
      <c r="P5559" s="115">
        <f t="shared" si="282"/>
        <v>4</v>
      </c>
      <c r="Q5559" s="115">
        <f t="shared" si="283"/>
        <v>2026</v>
      </c>
      <c r="R5559" s="115"/>
      <c r="S5559" s="115" t="str">
        <f t="shared" si="284"/>
        <v>PDW</v>
      </c>
      <c r="T5559" s="115" t="str">
        <f>IFERROR(VLOOKUP(S5559,[2]LOKASI!$B$4:$D$19,2,0),"-")</f>
        <v>-</v>
      </c>
      <c r="U5559" s="216"/>
      <c r="V5559" s="216"/>
      <c r="W5559" s="215"/>
    </row>
    <row r="5560" spans="2:23" ht="31" x14ac:dyDescent="0.35">
      <c r="B5560" s="115">
        <f t="shared" si="281"/>
        <v>759</v>
      </c>
      <c r="C5560" s="115" t="s">
        <v>2301</v>
      </c>
      <c r="D5560" s="234" t="s">
        <v>8871</v>
      </c>
      <c r="E5560" s="119"/>
      <c r="F5560" s="119"/>
      <c r="G5560" s="119"/>
      <c r="H5560" s="119"/>
      <c r="I5560" s="119"/>
      <c r="J5560" s="119"/>
      <c r="K5560" s="233">
        <v>46129</v>
      </c>
      <c r="L5560" s="233">
        <v>46129</v>
      </c>
      <c r="M5560" s="233">
        <v>46129</v>
      </c>
      <c r="N5560" s="115"/>
      <c r="O5560" s="115" t="s">
        <v>1554</v>
      </c>
      <c r="P5560" s="115">
        <f t="shared" si="282"/>
        <v>4</v>
      </c>
      <c r="Q5560" s="115">
        <f t="shared" si="283"/>
        <v>2026</v>
      </c>
      <c r="R5560" s="115"/>
      <c r="S5560" s="115" t="str">
        <f t="shared" si="284"/>
        <v>SP I TLJ</v>
      </c>
      <c r="T5560" s="115" t="str">
        <f>IFERROR(VLOOKUP(S5560,[2]LOKASI!$B$4:$D$19,2,0),"-")</f>
        <v>-</v>
      </c>
      <c r="U5560" s="216"/>
      <c r="V5560" s="216"/>
      <c r="W5560" s="215"/>
    </row>
    <row r="5561" spans="2:23" ht="46.5" x14ac:dyDescent="0.35">
      <c r="B5561" s="115">
        <f t="shared" si="281"/>
        <v>760</v>
      </c>
      <c r="C5561" s="115" t="s">
        <v>7984</v>
      </c>
      <c r="D5561" s="234" t="s">
        <v>8872</v>
      </c>
      <c r="E5561" s="119">
        <v>1</v>
      </c>
      <c r="F5561" s="119"/>
      <c r="G5561" s="119">
        <v>1</v>
      </c>
      <c r="H5561" s="119"/>
      <c r="I5561" s="119"/>
      <c r="J5561" s="119">
        <v>24</v>
      </c>
      <c r="K5561" s="233">
        <v>46131</v>
      </c>
      <c r="L5561" s="233">
        <v>46131</v>
      </c>
      <c r="M5561" s="233">
        <v>46131</v>
      </c>
      <c r="N5561" s="115"/>
      <c r="O5561" s="115" t="s">
        <v>1778</v>
      </c>
      <c r="P5561" s="115">
        <f t="shared" si="282"/>
        <v>4</v>
      </c>
      <c r="Q5561" s="115">
        <f t="shared" si="283"/>
        <v>2026</v>
      </c>
      <c r="R5561" s="115"/>
      <c r="S5561" s="115" t="str">
        <f t="shared" si="284"/>
        <v>TMT</v>
      </c>
      <c r="T5561" s="115" t="str">
        <f>IFERROR(VLOOKUP(S5561,[2]LOKASI!$B$4:$D$19,2,0),"-")</f>
        <v>DISTRIK II</v>
      </c>
      <c r="U5561" s="216"/>
      <c r="V5561" s="216"/>
      <c r="W5561" s="215"/>
    </row>
    <row r="5562" spans="2:23" ht="31" x14ac:dyDescent="0.35">
      <c r="B5562" s="115">
        <f t="shared" si="281"/>
        <v>761</v>
      </c>
      <c r="C5562" s="115" t="s">
        <v>2301</v>
      </c>
      <c r="D5562" s="234" t="s">
        <v>8873</v>
      </c>
      <c r="E5562" s="119">
        <v>1</v>
      </c>
      <c r="F5562" s="119"/>
      <c r="G5562" s="119">
        <v>1</v>
      </c>
      <c r="H5562" s="119"/>
      <c r="I5562" s="119">
        <v>1</v>
      </c>
      <c r="J5562" s="119"/>
      <c r="K5562" s="233">
        <v>46132</v>
      </c>
      <c r="L5562" s="233">
        <v>46132</v>
      </c>
      <c r="M5562" s="233">
        <v>46132</v>
      </c>
      <c r="N5562" s="115"/>
      <c r="O5562" s="115" t="s">
        <v>1307</v>
      </c>
      <c r="P5562" s="115">
        <f t="shared" si="282"/>
        <v>4</v>
      </c>
      <c r="Q5562" s="115">
        <f t="shared" si="283"/>
        <v>2026</v>
      </c>
      <c r="R5562" s="115"/>
      <c r="S5562" s="115" t="str">
        <f t="shared" si="284"/>
        <v>SP OGAN</v>
      </c>
      <c r="T5562" s="115" t="str">
        <f>IFERROR(VLOOKUP(S5562,[2]LOKASI!$B$4:$D$19,2,0),"-")</f>
        <v>-</v>
      </c>
      <c r="U5562" s="216"/>
      <c r="V5562" s="216"/>
      <c r="W5562" s="215"/>
    </row>
    <row r="5563" spans="2:23" ht="46.5" x14ac:dyDescent="0.35">
      <c r="B5563" s="115">
        <f t="shared" si="281"/>
        <v>762</v>
      </c>
      <c r="C5563" s="115" t="s">
        <v>2312</v>
      </c>
      <c r="D5563" s="234" t="s">
        <v>8874</v>
      </c>
      <c r="E5563" s="119">
        <v>1</v>
      </c>
      <c r="F5563" s="119"/>
      <c r="G5563" s="119">
        <v>1</v>
      </c>
      <c r="H5563" s="119"/>
      <c r="I5563" s="119"/>
      <c r="J5563" s="119">
        <v>480</v>
      </c>
      <c r="K5563" s="233">
        <v>46128</v>
      </c>
      <c r="L5563" s="233">
        <v>46128</v>
      </c>
      <c r="M5563" s="233">
        <v>46133</v>
      </c>
      <c r="N5563" s="115"/>
      <c r="O5563" s="115" t="s">
        <v>1351</v>
      </c>
      <c r="P5563" s="115">
        <f t="shared" si="282"/>
        <v>4</v>
      </c>
      <c r="Q5563" s="115">
        <f t="shared" si="283"/>
        <v>2026</v>
      </c>
      <c r="R5563" s="115"/>
      <c r="S5563" s="115" t="str">
        <f t="shared" si="284"/>
        <v>BRG</v>
      </c>
      <c r="T5563" s="115" t="str">
        <f>IFERROR(VLOOKUP(S5563,[2]LOKASI!$B$4:$D$19,2,0),"-")</f>
        <v>DISTRIK III</v>
      </c>
      <c r="U5563" s="216"/>
      <c r="V5563" s="216"/>
      <c r="W5563" s="215"/>
    </row>
    <row r="5564" spans="2:23" ht="46.5" x14ac:dyDescent="0.35">
      <c r="B5564" s="115">
        <f t="shared" si="281"/>
        <v>763</v>
      </c>
      <c r="C5564" s="115" t="s">
        <v>2312</v>
      </c>
      <c r="D5564" s="234" t="s">
        <v>8875</v>
      </c>
      <c r="E5564" s="119">
        <v>1</v>
      </c>
      <c r="F5564" s="119"/>
      <c r="G5564" s="119">
        <v>1</v>
      </c>
      <c r="H5564" s="119"/>
      <c r="I5564" s="119"/>
      <c r="J5564" s="119">
        <v>36</v>
      </c>
      <c r="K5564" s="233">
        <v>46051</v>
      </c>
      <c r="L5564" s="233">
        <v>46051</v>
      </c>
      <c r="M5564" s="233">
        <v>46134</v>
      </c>
      <c r="N5564" s="115"/>
      <c r="O5564" s="115" t="s">
        <v>1530</v>
      </c>
      <c r="P5564" s="115">
        <f t="shared" si="282"/>
        <v>4</v>
      </c>
      <c r="Q5564" s="115">
        <f t="shared" si="283"/>
        <v>2026</v>
      </c>
      <c r="R5564" s="115"/>
      <c r="S5564" s="115" t="str">
        <f t="shared" si="284"/>
        <v>PPP</v>
      </c>
      <c r="T5564" s="115" t="str">
        <f>IFERROR(VLOOKUP(S5564,[2]LOKASI!$B$4:$D$19,2,0),"-")</f>
        <v>-</v>
      </c>
      <c r="U5564" s="216"/>
      <c r="V5564" s="216"/>
      <c r="W5564" s="215"/>
    </row>
    <row r="5565" spans="2:23" ht="31" x14ac:dyDescent="0.35">
      <c r="B5565" s="115">
        <f t="shared" si="281"/>
        <v>764</v>
      </c>
      <c r="C5565" s="115" t="s">
        <v>2301</v>
      </c>
      <c r="D5565" s="234" t="s">
        <v>8876</v>
      </c>
      <c r="E5565" s="119">
        <v>1</v>
      </c>
      <c r="F5565" s="119"/>
      <c r="G5565" s="119">
        <v>1</v>
      </c>
      <c r="H5565" s="119"/>
      <c r="I5565" s="119"/>
      <c r="J5565" s="119"/>
      <c r="K5565" s="233">
        <v>46134</v>
      </c>
      <c r="L5565" s="233">
        <v>46134</v>
      </c>
      <c r="M5565" s="233">
        <v>46134</v>
      </c>
      <c r="N5565" s="115"/>
      <c r="O5565" s="115" t="s">
        <v>1664</v>
      </c>
      <c r="P5565" s="115">
        <f t="shared" si="282"/>
        <v>4</v>
      </c>
      <c r="Q5565" s="115">
        <f t="shared" si="283"/>
        <v>2026</v>
      </c>
      <c r="R5565" s="115"/>
      <c r="S5565" s="115" t="str">
        <f t="shared" si="284"/>
        <v>SP II TMT</v>
      </c>
      <c r="T5565" s="115" t="str">
        <f>IFERROR(VLOOKUP(S5565,[2]LOKASI!$B$4:$D$19,2,0),"-")</f>
        <v>-</v>
      </c>
      <c r="U5565" s="216"/>
      <c r="V5565" s="216"/>
      <c r="W5565" s="215"/>
    </row>
    <row r="5566" spans="2:23" ht="31" x14ac:dyDescent="0.35">
      <c r="B5566" s="115">
        <f t="shared" si="281"/>
        <v>765</v>
      </c>
      <c r="C5566" s="115" t="s">
        <v>7984</v>
      </c>
      <c r="D5566" s="234" t="s">
        <v>8877</v>
      </c>
      <c r="E5566" s="119"/>
      <c r="F5566" s="119"/>
      <c r="G5566" s="119"/>
      <c r="H5566" s="119"/>
      <c r="I5566" s="119"/>
      <c r="J5566" s="119">
        <v>100</v>
      </c>
      <c r="K5566" s="233">
        <v>46134</v>
      </c>
      <c r="L5566" s="233">
        <v>46134</v>
      </c>
      <c r="M5566" s="233">
        <v>46134</v>
      </c>
      <c r="N5566" s="115"/>
      <c r="O5566" s="115" t="s">
        <v>8878</v>
      </c>
      <c r="P5566" s="115">
        <f t="shared" si="282"/>
        <v>4</v>
      </c>
      <c r="Q5566" s="115">
        <f t="shared" si="283"/>
        <v>2026</v>
      </c>
      <c r="R5566" s="115"/>
      <c r="S5566" s="115" t="str">
        <f t="shared" si="284"/>
        <v>TMT</v>
      </c>
      <c r="T5566" s="115" t="str">
        <f>IFERROR(VLOOKUP(S5566,[2]LOKASI!$B$4:$D$19,2,0),"-")</f>
        <v>DISTRIK II</v>
      </c>
      <c r="U5566" s="216"/>
      <c r="V5566" s="216"/>
      <c r="W5566" s="215"/>
    </row>
    <row r="5567" spans="2:23" ht="31" x14ac:dyDescent="0.35">
      <c r="B5567" s="115">
        <f t="shared" si="281"/>
        <v>766</v>
      </c>
      <c r="C5567" s="115" t="s">
        <v>2312</v>
      </c>
      <c r="D5567" s="234" t="s">
        <v>8879</v>
      </c>
      <c r="E5567" s="119">
        <v>1</v>
      </c>
      <c r="F5567" s="119"/>
      <c r="G5567" s="119">
        <v>1</v>
      </c>
      <c r="H5567" s="119"/>
      <c r="I5567" s="119"/>
      <c r="J5567" s="119"/>
      <c r="K5567" s="233">
        <v>46134</v>
      </c>
      <c r="L5567" s="233">
        <v>46134</v>
      </c>
      <c r="M5567" s="233">
        <v>46134</v>
      </c>
      <c r="N5567" s="115"/>
      <c r="O5567" s="115" t="s">
        <v>1351</v>
      </c>
      <c r="P5567" s="115">
        <f t="shared" si="282"/>
        <v>4</v>
      </c>
      <c r="Q5567" s="115">
        <f t="shared" si="283"/>
        <v>2026</v>
      </c>
      <c r="R5567" s="115"/>
      <c r="S5567" s="115" t="str">
        <f t="shared" si="284"/>
        <v>BRG</v>
      </c>
      <c r="T5567" s="115" t="str">
        <f>IFERROR(VLOOKUP(S5567,[2]LOKASI!$B$4:$D$19,2,0),"-")</f>
        <v>DISTRIK III</v>
      </c>
      <c r="U5567" s="216"/>
      <c r="V5567" s="216"/>
      <c r="W5567" s="215"/>
    </row>
    <row r="5568" spans="2:23" ht="31" x14ac:dyDescent="0.35">
      <c r="B5568" s="115">
        <f t="shared" si="281"/>
        <v>767</v>
      </c>
      <c r="C5568" s="115" t="s">
        <v>7984</v>
      </c>
      <c r="D5568" s="234" t="s">
        <v>8880</v>
      </c>
      <c r="E5568" s="119">
        <v>1</v>
      </c>
      <c r="F5568" s="119"/>
      <c r="G5568" s="119">
        <v>1</v>
      </c>
      <c r="H5568" s="119"/>
      <c r="I5568" s="119"/>
      <c r="J5568" s="119"/>
      <c r="K5568" s="233">
        <v>46135</v>
      </c>
      <c r="L5568" s="233">
        <v>46135</v>
      </c>
      <c r="M5568" s="233">
        <v>46135</v>
      </c>
      <c r="N5568" s="115"/>
      <c r="O5568" s="115" t="s">
        <v>1316</v>
      </c>
      <c r="P5568" s="115">
        <f t="shared" si="282"/>
        <v>4</v>
      </c>
      <c r="Q5568" s="115">
        <f t="shared" si="283"/>
        <v>2026</v>
      </c>
      <c r="R5568" s="115"/>
      <c r="S5568" s="115" t="str">
        <f t="shared" si="284"/>
        <v xml:space="preserve">SP </v>
      </c>
      <c r="T5568" s="115" t="str">
        <f>IFERROR(VLOOKUP(S5568,[2]LOKASI!$B$4:$D$19,2,0),"-")</f>
        <v>-</v>
      </c>
      <c r="U5568" s="216"/>
      <c r="V5568" s="216"/>
      <c r="W5568" s="215"/>
    </row>
    <row r="5569" spans="2:23" ht="31" x14ac:dyDescent="0.35">
      <c r="B5569" s="115">
        <f t="shared" si="281"/>
        <v>768</v>
      </c>
      <c r="C5569" s="115" t="s">
        <v>2301</v>
      </c>
      <c r="D5569" s="234" t="s">
        <v>8881</v>
      </c>
      <c r="E5569" s="119">
        <v>1</v>
      </c>
      <c r="F5569" s="119"/>
      <c r="G5569" s="119">
        <v>1</v>
      </c>
      <c r="H5569" s="119"/>
      <c r="I5569" s="119">
        <v>1</v>
      </c>
      <c r="J5569" s="119"/>
      <c r="K5569" s="233">
        <v>46135</v>
      </c>
      <c r="L5569" s="233">
        <v>46135</v>
      </c>
      <c r="M5569" s="233">
        <v>46135</v>
      </c>
      <c r="N5569" s="115"/>
      <c r="O5569" s="115" t="s">
        <v>1307</v>
      </c>
      <c r="P5569" s="115">
        <f t="shared" si="282"/>
        <v>4</v>
      </c>
      <c r="Q5569" s="115">
        <f t="shared" si="283"/>
        <v>2026</v>
      </c>
      <c r="R5569" s="115"/>
      <c r="S5569" s="115" t="str">
        <f t="shared" si="284"/>
        <v>SP OGAN</v>
      </c>
      <c r="T5569" s="115" t="str">
        <f>IFERROR(VLOOKUP(S5569,[2]LOKASI!$B$4:$D$19,2,0),"-")</f>
        <v>-</v>
      </c>
      <c r="U5569" s="216"/>
      <c r="V5569" s="216"/>
      <c r="W5569" s="215"/>
    </row>
    <row r="5570" spans="2:23" ht="77.5" x14ac:dyDescent="0.35">
      <c r="B5570" s="115">
        <f t="shared" ref="B5570:B5633" si="285">B5569+1</f>
        <v>769</v>
      </c>
      <c r="C5570" s="115" t="s">
        <v>8438</v>
      </c>
      <c r="D5570" s="234" t="s">
        <v>8882</v>
      </c>
      <c r="E5570" s="119">
        <v>1</v>
      </c>
      <c r="F5570" s="119">
        <v>1</v>
      </c>
      <c r="G5570" s="119">
        <v>1</v>
      </c>
      <c r="H5570" s="119">
        <v>1</v>
      </c>
      <c r="I5570" s="119"/>
      <c r="J5570" s="119"/>
      <c r="K5570" s="233">
        <v>46135</v>
      </c>
      <c r="L5570" s="233">
        <v>46135</v>
      </c>
      <c r="M5570" s="233">
        <v>46135</v>
      </c>
      <c r="N5570" s="115"/>
      <c r="O5570" s="115" t="s">
        <v>5306</v>
      </c>
      <c r="P5570" s="115">
        <f t="shared" si="282"/>
        <v>4</v>
      </c>
      <c r="Q5570" s="115">
        <f t="shared" si="283"/>
        <v>2026</v>
      </c>
      <c r="R5570" s="115"/>
      <c r="S5570" s="115" t="str">
        <f t="shared" si="284"/>
        <v>PMN</v>
      </c>
      <c r="T5570" s="115" t="str">
        <f>IFERROR(VLOOKUP(S5570,[2]LOKASI!$B$4:$D$19,2,0),"-")</f>
        <v>DISTRIK III</v>
      </c>
      <c r="U5570" s="216"/>
      <c r="V5570" s="216"/>
      <c r="W5570" s="215"/>
    </row>
    <row r="5571" spans="2:23" ht="31" x14ac:dyDescent="0.35">
      <c r="B5571" s="115">
        <f t="shared" si="285"/>
        <v>770</v>
      </c>
      <c r="C5571" s="115" t="s">
        <v>8438</v>
      </c>
      <c r="D5571" s="234" t="s">
        <v>8883</v>
      </c>
      <c r="E5571" s="119">
        <v>1</v>
      </c>
      <c r="F5571" s="119">
        <v>1</v>
      </c>
      <c r="G5571" s="119">
        <v>1</v>
      </c>
      <c r="H5571" s="119">
        <v>1</v>
      </c>
      <c r="I5571" s="119"/>
      <c r="J5571" s="119"/>
      <c r="K5571" s="233">
        <v>46135</v>
      </c>
      <c r="L5571" s="233">
        <v>46135</v>
      </c>
      <c r="M5571" s="233">
        <v>46135</v>
      </c>
      <c r="N5571" s="115"/>
      <c r="O5571" s="115"/>
      <c r="P5571" s="115">
        <f t="shared" si="282"/>
        <v>4</v>
      </c>
      <c r="Q5571" s="115">
        <f t="shared" si="283"/>
        <v>2026</v>
      </c>
      <c r="R5571" s="115"/>
      <c r="S5571" s="115" t="str">
        <f t="shared" si="284"/>
        <v/>
      </c>
      <c r="T5571" s="115" t="str">
        <f>IFERROR(VLOOKUP(S5571,[2]LOKASI!$B$4:$D$19,2,0),"-")</f>
        <v>-</v>
      </c>
      <c r="U5571" s="216"/>
      <c r="V5571" s="216"/>
      <c r="W5571" s="215"/>
    </row>
    <row r="5572" spans="2:23" ht="31" x14ac:dyDescent="0.35">
      <c r="B5572" s="115">
        <f t="shared" si="285"/>
        <v>771</v>
      </c>
      <c r="C5572" s="115" t="s">
        <v>7984</v>
      </c>
      <c r="D5572" s="234" t="s">
        <v>8884</v>
      </c>
      <c r="E5572" s="119">
        <v>1</v>
      </c>
      <c r="F5572" s="119"/>
      <c r="G5572" s="119">
        <v>1</v>
      </c>
      <c r="H5572" s="119"/>
      <c r="I5572" s="119"/>
      <c r="J5572" s="119"/>
      <c r="K5572" s="233">
        <v>46136</v>
      </c>
      <c r="L5572" s="233">
        <v>46136</v>
      </c>
      <c r="M5572" s="233">
        <v>46136</v>
      </c>
      <c r="N5572" s="115"/>
      <c r="O5572" s="115" t="s">
        <v>7263</v>
      </c>
      <c r="P5572" s="115">
        <f t="shared" si="282"/>
        <v>4</v>
      </c>
      <c r="Q5572" s="115">
        <f t="shared" si="283"/>
        <v>2026</v>
      </c>
      <c r="R5572" s="115"/>
      <c r="S5572" s="115" t="str">
        <f t="shared" si="284"/>
        <v>OGN</v>
      </c>
      <c r="T5572" s="115" t="str">
        <f>IFERROR(VLOOKUP(S5572,[2]LOKASI!$B$4:$D$19,2,0),"-")</f>
        <v>DISTRIK II</v>
      </c>
      <c r="U5572" s="216"/>
      <c r="V5572" s="216"/>
      <c r="W5572" s="215"/>
    </row>
    <row r="5573" spans="2:23" ht="31" x14ac:dyDescent="0.35">
      <c r="B5573" s="115">
        <f t="shared" si="285"/>
        <v>772</v>
      </c>
      <c r="C5573" s="115" t="s">
        <v>7984</v>
      </c>
      <c r="D5573" s="234" t="s">
        <v>8885</v>
      </c>
      <c r="E5573" s="119">
        <v>1</v>
      </c>
      <c r="F5573" s="119"/>
      <c r="G5573" s="119">
        <v>1</v>
      </c>
      <c r="H5573" s="119"/>
      <c r="I5573" s="119"/>
      <c r="J5573" s="119">
        <v>24</v>
      </c>
      <c r="K5573" s="233">
        <v>46139</v>
      </c>
      <c r="L5573" s="233">
        <v>46139</v>
      </c>
      <c r="M5573" s="233">
        <v>46139</v>
      </c>
      <c r="N5573" s="115"/>
      <c r="O5573" s="115" t="s">
        <v>1428</v>
      </c>
      <c r="P5573" s="115">
        <f t="shared" ref="P5573:P5591" si="286">MONTH(M5573)</f>
        <v>4</v>
      </c>
      <c r="Q5573" s="115">
        <f t="shared" ref="Q5573:Q5591" si="287">YEAR(M5573)</f>
        <v>2026</v>
      </c>
      <c r="R5573" s="115"/>
      <c r="S5573" s="115" t="str">
        <f t="shared" si="284"/>
        <v>GNK</v>
      </c>
      <c r="T5573" s="115" t="str">
        <f>IFERROR(VLOOKUP(S5573,[2]LOKASI!$B$4:$D$19,2,0),"-")</f>
        <v>DISTRIK I</v>
      </c>
      <c r="U5573" s="216"/>
      <c r="V5573" s="216"/>
      <c r="W5573" s="215"/>
    </row>
    <row r="5574" spans="2:23" ht="46.5" x14ac:dyDescent="0.35">
      <c r="B5574" s="115">
        <f t="shared" si="285"/>
        <v>773</v>
      </c>
      <c r="C5574" s="115" t="s">
        <v>8438</v>
      </c>
      <c r="D5574" s="234" t="s">
        <v>8886</v>
      </c>
      <c r="E5574" s="119">
        <v>1</v>
      </c>
      <c r="F5574" s="119"/>
      <c r="G5574" s="119">
        <v>1</v>
      </c>
      <c r="H5574" s="119"/>
      <c r="I5574" s="119">
        <v>1</v>
      </c>
      <c r="J5574" s="119"/>
      <c r="K5574" s="233">
        <v>46139</v>
      </c>
      <c r="L5574" s="233">
        <v>46139</v>
      </c>
      <c r="M5574" s="233">
        <v>46139</v>
      </c>
      <c r="N5574" s="115"/>
      <c r="O5574" s="115" t="s">
        <v>5306</v>
      </c>
      <c r="P5574" s="115">
        <f t="shared" si="286"/>
        <v>4</v>
      </c>
      <c r="Q5574" s="115">
        <f t="shared" si="287"/>
        <v>2026</v>
      </c>
      <c r="R5574" s="115"/>
      <c r="S5574" s="115" t="str">
        <f t="shared" si="284"/>
        <v>PMN</v>
      </c>
      <c r="T5574" s="115" t="str">
        <f>IFERROR(VLOOKUP(S5574,[2]LOKASI!$B$4:$D$19,2,0),"-")</f>
        <v>DISTRIK III</v>
      </c>
      <c r="U5574" s="216"/>
      <c r="V5574" s="216"/>
      <c r="W5574" s="215"/>
    </row>
    <row r="5575" spans="2:23" ht="46.5" x14ac:dyDescent="0.35">
      <c r="B5575" s="115">
        <f t="shared" si="285"/>
        <v>774</v>
      </c>
      <c r="C5575" s="115" t="s">
        <v>7984</v>
      </c>
      <c r="D5575" s="234" t="s">
        <v>8887</v>
      </c>
      <c r="E5575" s="119">
        <v>1</v>
      </c>
      <c r="F5575" s="119"/>
      <c r="G5575" s="119">
        <v>1</v>
      </c>
      <c r="H5575" s="119"/>
      <c r="I5575" s="119"/>
      <c r="J5575" s="119"/>
      <c r="K5575" s="233">
        <v>46139</v>
      </c>
      <c r="L5575" s="233">
        <v>46139</v>
      </c>
      <c r="M5575" s="233">
        <v>46139</v>
      </c>
      <c r="N5575" s="115"/>
      <c r="O5575" s="115" t="s">
        <v>8888</v>
      </c>
      <c r="P5575" s="115">
        <f t="shared" si="286"/>
        <v>4</v>
      </c>
      <c r="Q5575" s="115">
        <f t="shared" si="287"/>
        <v>2026</v>
      </c>
      <c r="R5575" s="115"/>
      <c r="S5575" s="115" t="str">
        <f t="shared" si="284"/>
        <v>LKT</v>
      </c>
      <c r="T5575" s="115" t="str">
        <f>IFERROR(VLOOKUP(S5575,[2]LOKASI!$B$4:$D$19,2,0),"-")</f>
        <v>-</v>
      </c>
      <c r="U5575" s="216"/>
      <c r="V5575" s="216"/>
      <c r="W5575" s="215"/>
    </row>
    <row r="5576" spans="2:23" ht="31" x14ac:dyDescent="0.35">
      <c r="B5576" s="115">
        <f t="shared" si="285"/>
        <v>775</v>
      </c>
      <c r="C5576" s="115" t="s">
        <v>7984</v>
      </c>
      <c r="D5576" s="234" t="s">
        <v>8889</v>
      </c>
      <c r="E5576" s="119">
        <v>1</v>
      </c>
      <c r="F5576" s="119"/>
      <c r="G5576" s="119">
        <v>1</v>
      </c>
      <c r="H5576" s="119"/>
      <c r="I5576" s="119"/>
      <c r="J5576" s="119"/>
      <c r="K5576" s="233">
        <v>46140</v>
      </c>
      <c r="L5576" s="233">
        <v>46140</v>
      </c>
      <c r="M5576" s="233">
        <v>46140</v>
      </c>
      <c r="N5576" s="115"/>
      <c r="O5576" s="115" t="s">
        <v>8888</v>
      </c>
      <c r="P5576" s="115">
        <f t="shared" si="286"/>
        <v>4</v>
      </c>
      <c r="Q5576" s="115">
        <f t="shared" si="287"/>
        <v>2026</v>
      </c>
      <c r="R5576" s="115"/>
      <c r="S5576" s="115" t="str">
        <f t="shared" si="284"/>
        <v>LKT</v>
      </c>
      <c r="T5576" s="115" t="str">
        <f>IFERROR(VLOOKUP(S5576,[2]LOKASI!$B$4:$D$19,2,0),"-")</f>
        <v>-</v>
      </c>
      <c r="U5576" s="216"/>
      <c r="V5576" s="216"/>
      <c r="W5576" s="215"/>
    </row>
    <row r="5577" spans="2:23" ht="31" x14ac:dyDescent="0.35">
      <c r="B5577" s="115">
        <f t="shared" si="285"/>
        <v>776</v>
      </c>
      <c r="C5577" s="115" t="s">
        <v>8438</v>
      </c>
      <c r="D5577" s="234" t="s">
        <v>8890</v>
      </c>
      <c r="E5577" s="119">
        <v>1</v>
      </c>
      <c r="F5577" s="119"/>
      <c r="G5577" s="119">
        <v>1</v>
      </c>
      <c r="H5577" s="119"/>
      <c r="I5577" s="119">
        <v>1</v>
      </c>
      <c r="J5577" s="119"/>
      <c r="K5577" s="233">
        <v>46141</v>
      </c>
      <c r="L5577" s="233">
        <v>46141</v>
      </c>
      <c r="M5577" s="233">
        <v>46141</v>
      </c>
      <c r="N5577" s="115"/>
      <c r="O5577" s="115" t="s">
        <v>1842</v>
      </c>
      <c r="P5577" s="115">
        <f t="shared" si="286"/>
        <v>4</v>
      </c>
      <c r="Q5577" s="115">
        <f t="shared" si="287"/>
        <v>2026</v>
      </c>
      <c r="R5577" s="115"/>
      <c r="S5577" s="115" t="str">
        <f t="shared" si="284"/>
        <v>TLJ</v>
      </c>
      <c r="T5577" s="115" t="str">
        <f>IFERROR(VLOOKUP(S5577,[2]LOKASI!$B$4:$D$19,2,0),"-")</f>
        <v>DISTRIK I</v>
      </c>
      <c r="U5577" s="216"/>
      <c r="V5577" s="216"/>
      <c r="W5577" s="215"/>
    </row>
    <row r="5578" spans="2:23" ht="31" x14ac:dyDescent="0.35">
      <c r="B5578" s="115">
        <f t="shared" si="285"/>
        <v>777</v>
      </c>
      <c r="C5578" s="115" t="s">
        <v>7984</v>
      </c>
      <c r="D5578" s="234" t="s">
        <v>8891</v>
      </c>
      <c r="E5578" s="119">
        <v>2</v>
      </c>
      <c r="F5578" s="119"/>
      <c r="G5578" s="119">
        <v>2</v>
      </c>
      <c r="H5578" s="119"/>
      <c r="I5578" s="119">
        <v>2</v>
      </c>
      <c r="J5578" s="119"/>
      <c r="K5578" s="233">
        <v>46141</v>
      </c>
      <c r="L5578" s="233">
        <v>46141</v>
      </c>
      <c r="M5578" s="233">
        <v>46141</v>
      </c>
      <c r="N5578" s="115"/>
      <c r="O5578" s="115" t="s">
        <v>1497</v>
      </c>
      <c r="P5578" s="115">
        <f t="shared" si="286"/>
        <v>4</v>
      </c>
      <c r="Q5578" s="115">
        <f t="shared" si="287"/>
        <v>2026</v>
      </c>
      <c r="R5578" s="115"/>
      <c r="S5578" s="115" t="str">
        <f t="shared" si="284"/>
        <v>PDW</v>
      </c>
      <c r="T5578" s="115" t="str">
        <f>IFERROR(VLOOKUP(S5578,[2]LOKASI!$B$4:$D$19,2,0),"-")</f>
        <v>-</v>
      </c>
      <c r="U5578" s="216"/>
      <c r="V5578" s="216"/>
      <c r="W5578" s="215"/>
    </row>
    <row r="5579" spans="2:23" ht="31" x14ac:dyDescent="0.35">
      <c r="B5579" s="115">
        <f t="shared" si="285"/>
        <v>778</v>
      </c>
      <c r="C5579" s="115" t="s">
        <v>7984</v>
      </c>
      <c r="D5579" s="127" t="s">
        <v>8892</v>
      </c>
      <c r="E5579" s="119">
        <v>1</v>
      </c>
      <c r="F5579" s="119"/>
      <c r="G5579" s="119">
        <v>1</v>
      </c>
      <c r="H5579" s="119"/>
      <c r="I5579" s="119">
        <v>1</v>
      </c>
      <c r="J5579" s="119"/>
      <c r="K5579" s="233">
        <v>46143</v>
      </c>
      <c r="L5579" s="233">
        <v>46143</v>
      </c>
      <c r="M5579" s="233">
        <v>46143</v>
      </c>
      <c r="N5579" s="115"/>
      <c r="O5579" s="115" t="s">
        <v>1595</v>
      </c>
      <c r="P5579" s="115">
        <f t="shared" si="286"/>
        <v>5</v>
      </c>
      <c r="Q5579" s="115">
        <f t="shared" si="287"/>
        <v>2026</v>
      </c>
      <c r="R5579" s="115"/>
      <c r="S5579" s="115" t="str">
        <f t="shared" si="284"/>
        <v>TLJ</v>
      </c>
      <c r="T5579" s="115" t="str">
        <f>IFERROR(VLOOKUP(S5579,[2]LOKASI!$B$4:$D$19,2,0),"-")</f>
        <v>DISTRIK I</v>
      </c>
      <c r="U5579" s="216"/>
      <c r="V5579" s="216"/>
      <c r="W5579" s="215"/>
    </row>
    <row r="5580" spans="2:23" ht="31" x14ac:dyDescent="0.35">
      <c r="B5580" s="115">
        <f t="shared" si="285"/>
        <v>779</v>
      </c>
      <c r="C5580" s="115" t="s">
        <v>7984</v>
      </c>
      <c r="D5580" s="127" t="s">
        <v>8893</v>
      </c>
      <c r="E5580" s="119">
        <v>1</v>
      </c>
      <c r="F5580" s="119"/>
      <c r="G5580" s="119">
        <v>1</v>
      </c>
      <c r="H5580" s="119"/>
      <c r="I5580" s="119"/>
      <c r="J5580" s="119">
        <v>12</v>
      </c>
      <c r="K5580" s="233">
        <v>46144</v>
      </c>
      <c r="L5580" s="233">
        <v>46144</v>
      </c>
      <c r="M5580" s="233">
        <v>46144</v>
      </c>
      <c r="N5580" s="115"/>
      <c r="O5580" s="115" t="s">
        <v>1518</v>
      </c>
      <c r="P5580" s="115">
        <f t="shared" si="286"/>
        <v>5</v>
      </c>
      <c r="Q5580" s="115">
        <f t="shared" si="287"/>
        <v>2026</v>
      </c>
      <c r="R5580" s="115"/>
      <c r="S5580" s="115" t="str">
        <f t="shared" si="284"/>
        <v>PMB</v>
      </c>
      <c r="T5580" s="115" t="str">
        <f>IFERROR(VLOOKUP(S5580,[2]LOKASI!$B$4:$D$19,2,0),"-")</f>
        <v>DISTRIK I</v>
      </c>
      <c r="U5580" s="216"/>
      <c r="V5580" s="216"/>
      <c r="W5580" s="215"/>
    </row>
    <row r="5581" spans="2:23" ht="46.5" x14ac:dyDescent="0.35">
      <c r="B5581" s="115">
        <f t="shared" si="285"/>
        <v>780</v>
      </c>
      <c r="C5581" s="115" t="s">
        <v>8438</v>
      </c>
      <c r="D5581" s="127" t="s">
        <v>8894</v>
      </c>
      <c r="E5581" s="119">
        <v>1</v>
      </c>
      <c r="F5581" s="119"/>
      <c r="G5581" s="119">
        <v>1</v>
      </c>
      <c r="H5581" s="119"/>
      <c r="I5581" s="119"/>
      <c r="J5581" s="119"/>
      <c r="K5581" s="233">
        <v>46144</v>
      </c>
      <c r="L5581" s="233">
        <v>46144</v>
      </c>
      <c r="M5581" s="233">
        <v>46145</v>
      </c>
      <c r="N5581" s="115"/>
      <c r="O5581" s="115" t="s">
        <v>1792</v>
      </c>
      <c r="P5581" s="115">
        <f t="shared" si="286"/>
        <v>5</v>
      </c>
      <c r="Q5581" s="115">
        <f t="shared" si="287"/>
        <v>2026</v>
      </c>
      <c r="R5581" s="115"/>
      <c r="S5581" s="115" t="str">
        <f t="shared" si="284"/>
        <v>PDW-PPP</v>
      </c>
      <c r="T5581" s="115" t="str">
        <f>IFERROR(VLOOKUP(S5581,[2]LOKASI!$B$4:$D$19,2,0),"-")</f>
        <v>-</v>
      </c>
      <c r="U5581" s="216"/>
      <c r="V5581" s="216"/>
      <c r="W5581" s="215"/>
    </row>
    <row r="5582" spans="2:23" ht="31" x14ac:dyDescent="0.35">
      <c r="B5582" s="115">
        <f t="shared" si="285"/>
        <v>781</v>
      </c>
      <c r="C5582" s="115" t="s">
        <v>7984</v>
      </c>
      <c r="D5582" s="127" t="s">
        <v>8895</v>
      </c>
      <c r="E5582" s="119">
        <v>1</v>
      </c>
      <c r="F5582" s="119"/>
      <c r="G5582" s="119">
        <v>1</v>
      </c>
      <c r="H5582" s="119"/>
      <c r="I5582" s="119"/>
      <c r="J5582" s="119">
        <v>12</v>
      </c>
      <c r="K5582" s="233">
        <v>46146</v>
      </c>
      <c r="L5582" s="233">
        <v>46146</v>
      </c>
      <c r="M5582" s="233">
        <v>46146</v>
      </c>
      <c r="N5582" s="115"/>
      <c r="O5582" s="115" t="s">
        <v>1518</v>
      </c>
      <c r="P5582" s="115">
        <f t="shared" si="286"/>
        <v>5</v>
      </c>
      <c r="Q5582" s="115">
        <f t="shared" si="287"/>
        <v>2026</v>
      </c>
      <c r="R5582" s="115"/>
      <c r="S5582" s="115" t="str">
        <f t="shared" si="284"/>
        <v>PMB</v>
      </c>
      <c r="T5582" s="115" t="str">
        <f>IFERROR(VLOOKUP(S5582,[2]LOKASI!$B$4:$D$19,2,0),"-")</f>
        <v>DISTRIK I</v>
      </c>
      <c r="U5582" s="216"/>
      <c r="V5582" s="216"/>
      <c r="W5582" s="215"/>
    </row>
    <row r="5583" spans="2:23" ht="31" x14ac:dyDescent="0.35">
      <c r="B5583" s="115">
        <f t="shared" si="285"/>
        <v>782</v>
      </c>
      <c r="C5583" s="115" t="s">
        <v>2301</v>
      </c>
      <c r="D5583" s="127" t="s">
        <v>8896</v>
      </c>
      <c r="E5583" s="119">
        <v>1</v>
      </c>
      <c r="F5583" s="119">
        <v>1</v>
      </c>
      <c r="G5583" s="119">
        <v>1</v>
      </c>
      <c r="H5583" s="119">
        <v>1</v>
      </c>
      <c r="I5583" s="119"/>
      <c r="J5583" s="119"/>
      <c r="K5583" s="233">
        <v>46146</v>
      </c>
      <c r="L5583" s="233">
        <v>46146</v>
      </c>
      <c r="M5583" s="233">
        <v>46146</v>
      </c>
      <c r="N5583" s="115"/>
      <c r="O5583" s="115" t="s">
        <v>1662</v>
      </c>
      <c r="P5583" s="115">
        <f t="shared" si="286"/>
        <v>5</v>
      </c>
      <c r="Q5583" s="115">
        <f t="shared" si="287"/>
        <v>2026</v>
      </c>
      <c r="R5583" s="115"/>
      <c r="S5583" s="115" t="str">
        <f t="shared" si="284"/>
        <v>TMT-17</v>
      </c>
      <c r="T5583" s="115" t="str">
        <f>IFERROR(VLOOKUP(S5583,[2]LOKASI!$B$4:$D$19,2,0),"-")</f>
        <v>-</v>
      </c>
      <c r="U5583" s="216"/>
      <c r="V5583" s="216"/>
      <c r="W5583" s="215"/>
    </row>
    <row r="5584" spans="2:23" ht="31" x14ac:dyDescent="0.35">
      <c r="B5584" s="115">
        <f t="shared" si="285"/>
        <v>783</v>
      </c>
      <c r="C5584" s="115" t="s">
        <v>2312</v>
      </c>
      <c r="D5584" s="127" t="s">
        <v>8897</v>
      </c>
      <c r="E5584" s="119">
        <v>1</v>
      </c>
      <c r="F5584" s="119"/>
      <c r="G5584" s="119">
        <v>1</v>
      </c>
      <c r="H5584" s="119"/>
      <c r="I5584" s="119"/>
      <c r="J5584" s="119">
        <v>6</v>
      </c>
      <c r="K5584" s="233">
        <v>46146</v>
      </c>
      <c r="L5584" s="233">
        <v>46146</v>
      </c>
      <c r="M5584" s="233">
        <v>46146</v>
      </c>
      <c r="N5584" s="115"/>
      <c r="O5584" s="115" t="s">
        <v>1906</v>
      </c>
      <c r="P5584" s="115">
        <f t="shared" si="286"/>
        <v>5</v>
      </c>
      <c r="Q5584" s="115">
        <f t="shared" si="287"/>
        <v>2026</v>
      </c>
      <c r="R5584" s="115"/>
      <c r="S5584" s="115" t="str">
        <f t="shared" si="284"/>
        <v>OGN</v>
      </c>
      <c r="T5584" s="115" t="str">
        <f>IFERROR(VLOOKUP(S5584,[2]LOKASI!$B$4:$D$19,2,0),"-")</f>
        <v>DISTRIK II</v>
      </c>
      <c r="U5584" s="216"/>
      <c r="V5584" s="216"/>
      <c r="W5584" s="215"/>
    </row>
    <row r="5585" spans="2:23" ht="31" x14ac:dyDescent="0.35">
      <c r="B5585" s="115">
        <f t="shared" si="285"/>
        <v>784</v>
      </c>
      <c r="C5585" s="115" t="s">
        <v>7984</v>
      </c>
      <c r="D5585" s="127" t="s">
        <v>8898</v>
      </c>
      <c r="E5585" s="119">
        <v>1</v>
      </c>
      <c r="F5585" s="119"/>
      <c r="G5585" s="119">
        <v>1</v>
      </c>
      <c r="H5585" s="119"/>
      <c r="I5585" s="119">
        <v>1</v>
      </c>
      <c r="J5585" s="119"/>
      <c r="K5585" s="233">
        <v>46146</v>
      </c>
      <c r="L5585" s="233">
        <v>46146</v>
      </c>
      <c r="M5585" s="233">
        <v>46146</v>
      </c>
      <c r="N5585" s="115"/>
      <c r="O5585" s="115" t="s">
        <v>1996</v>
      </c>
      <c r="P5585" s="115">
        <f t="shared" si="286"/>
        <v>5</v>
      </c>
      <c r="Q5585" s="115">
        <f t="shared" si="287"/>
        <v>2026</v>
      </c>
      <c r="R5585" s="115"/>
      <c r="S5585" s="115" t="str">
        <f t="shared" si="284"/>
        <v>TTB</v>
      </c>
      <c r="T5585" s="115" t="str">
        <f>IFERROR(VLOOKUP(S5585,[2]LOKASI!$B$4:$D$19,2,0),"-")</f>
        <v>DISTRIK II</v>
      </c>
      <c r="U5585" s="216"/>
      <c r="V5585" s="216"/>
      <c r="W5585" s="215"/>
    </row>
    <row r="5586" spans="2:23" ht="31" x14ac:dyDescent="0.35">
      <c r="B5586" s="115">
        <f t="shared" si="285"/>
        <v>785</v>
      </c>
      <c r="C5586" s="115" t="s">
        <v>7984</v>
      </c>
      <c r="D5586" s="127" t="s">
        <v>8899</v>
      </c>
      <c r="E5586" s="119"/>
      <c r="F5586" s="119"/>
      <c r="G5586" s="119"/>
      <c r="H5586" s="119"/>
      <c r="I5586" s="119"/>
      <c r="J5586" s="119">
        <v>12</v>
      </c>
      <c r="K5586" s="233">
        <v>46146</v>
      </c>
      <c r="L5586" s="233">
        <v>46146</v>
      </c>
      <c r="M5586" s="233">
        <v>46146</v>
      </c>
      <c r="N5586" s="115"/>
      <c r="O5586" s="115" t="s">
        <v>1442</v>
      </c>
      <c r="P5586" s="115">
        <f t="shared" si="286"/>
        <v>5</v>
      </c>
      <c r="Q5586" s="115">
        <f t="shared" si="287"/>
        <v>2026</v>
      </c>
      <c r="R5586" s="115"/>
      <c r="S5586" s="115" t="str">
        <f t="shared" si="284"/>
        <v>KAG</v>
      </c>
      <c r="T5586" s="115" t="str">
        <f>IFERROR(VLOOKUP(S5586,[2]LOKASI!$B$4:$D$19,2,0),"-")</f>
        <v>DISTRIK III</v>
      </c>
      <c r="U5586" s="216"/>
      <c r="V5586" s="216"/>
      <c r="W5586" s="215"/>
    </row>
    <row r="5587" spans="2:23" ht="31" x14ac:dyDescent="0.35">
      <c r="B5587" s="115">
        <f t="shared" si="285"/>
        <v>786</v>
      </c>
      <c r="C5587" s="115" t="s">
        <v>7984</v>
      </c>
      <c r="D5587" s="127" t="s">
        <v>8900</v>
      </c>
      <c r="E5587" s="119">
        <v>1</v>
      </c>
      <c r="F5587" s="119"/>
      <c r="G5587" s="119">
        <v>1</v>
      </c>
      <c r="H5587" s="119"/>
      <c r="I5587" s="119">
        <v>1</v>
      </c>
      <c r="J5587" s="119"/>
      <c r="K5587" s="233">
        <v>46146</v>
      </c>
      <c r="L5587" s="233">
        <v>46146</v>
      </c>
      <c r="M5587" s="233">
        <v>46146</v>
      </c>
      <c r="N5587" s="115"/>
      <c r="O5587" s="115" t="s">
        <v>1351</v>
      </c>
      <c r="P5587" s="115">
        <f t="shared" si="286"/>
        <v>5</v>
      </c>
      <c r="Q5587" s="115">
        <f t="shared" si="287"/>
        <v>2026</v>
      </c>
      <c r="R5587" s="115"/>
      <c r="S5587" s="115" t="str">
        <f t="shared" si="284"/>
        <v>BRG</v>
      </c>
      <c r="T5587" s="115" t="str">
        <f>IFERROR(VLOOKUP(S5587,[2]LOKASI!$B$4:$D$19,2,0),"-")</f>
        <v>DISTRIK III</v>
      </c>
      <c r="U5587" s="216"/>
      <c r="V5587" s="216"/>
      <c r="W5587" s="215"/>
    </row>
    <row r="5588" spans="2:23" ht="31" x14ac:dyDescent="0.35">
      <c r="B5588" s="115">
        <f t="shared" si="285"/>
        <v>787</v>
      </c>
      <c r="C5588" s="271" t="s">
        <v>7984</v>
      </c>
      <c r="D5588" s="282" t="s">
        <v>8901</v>
      </c>
      <c r="E5588" s="119"/>
      <c r="F5588" s="119"/>
      <c r="G5588" s="119"/>
      <c r="H5588" s="119"/>
      <c r="I5588" s="119"/>
      <c r="J5588" s="119">
        <v>24</v>
      </c>
      <c r="K5588" s="233">
        <v>46147</v>
      </c>
      <c r="L5588" s="233">
        <v>46147</v>
      </c>
      <c r="M5588" s="233">
        <v>46147</v>
      </c>
      <c r="N5588" s="115"/>
      <c r="O5588" s="115" t="s">
        <v>8534</v>
      </c>
      <c r="P5588" s="115">
        <f t="shared" si="286"/>
        <v>5</v>
      </c>
      <c r="Q5588" s="115">
        <f t="shared" si="287"/>
        <v>2026</v>
      </c>
      <c r="R5588" s="115"/>
      <c r="S5588" s="115" t="str">
        <f t="shared" si="284"/>
        <v>PMN</v>
      </c>
      <c r="T5588" s="115" t="str">
        <f>IFERROR(VLOOKUP(S5588,[2]LOKASI!$B$4:$D$19,2,0),"-")</f>
        <v>DISTRIK III</v>
      </c>
      <c r="U5588" s="272"/>
      <c r="V5588" s="272"/>
      <c r="W5588" s="242"/>
    </row>
    <row r="5589" spans="2:23" ht="31" x14ac:dyDescent="0.35">
      <c r="B5589" s="115">
        <f t="shared" si="285"/>
        <v>788</v>
      </c>
      <c r="C5589" s="115" t="s">
        <v>7984</v>
      </c>
      <c r="D5589" s="138" t="s">
        <v>8902</v>
      </c>
      <c r="E5589" s="216"/>
      <c r="F5589" s="216"/>
      <c r="G5589" s="119">
        <v>1</v>
      </c>
      <c r="H5589" s="119"/>
      <c r="I5589" s="119">
        <v>1</v>
      </c>
      <c r="J5589" s="119"/>
      <c r="K5589" s="233">
        <v>46148</v>
      </c>
      <c r="L5589" s="233">
        <v>46148</v>
      </c>
      <c r="M5589" s="233">
        <v>46148</v>
      </c>
      <c r="N5589" s="115"/>
      <c r="O5589" s="115" t="s">
        <v>1050</v>
      </c>
      <c r="P5589" s="115">
        <f t="shared" si="286"/>
        <v>5</v>
      </c>
      <c r="Q5589" s="115">
        <f t="shared" si="287"/>
        <v>2026</v>
      </c>
      <c r="R5589" s="115"/>
      <c r="S5589" s="115" t="str">
        <f t="shared" si="284"/>
        <v>TLJ</v>
      </c>
      <c r="T5589" s="115" t="str">
        <f>IFERROR(VLOOKUP(S5589,[1]LOKASI!$B$4:$D$19,2,0),"-")</f>
        <v>DISTRIK I</v>
      </c>
      <c r="U5589" s="216"/>
      <c r="V5589" s="216"/>
      <c r="W5589" s="215"/>
    </row>
    <row r="5590" spans="2:23" ht="31" x14ac:dyDescent="0.35">
      <c r="B5590" s="115">
        <f t="shared" si="285"/>
        <v>789</v>
      </c>
      <c r="C5590" s="115" t="s">
        <v>2301</v>
      </c>
      <c r="D5590" s="138" t="s">
        <v>8903</v>
      </c>
      <c r="E5590" s="216"/>
      <c r="F5590" s="216"/>
      <c r="G5590" s="119">
        <v>1</v>
      </c>
      <c r="H5590" s="119"/>
      <c r="I5590" s="119"/>
      <c r="J5590" s="119"/>
      <c r="K5590" s="233">
        <v>46149</v>
      </c>
      <c r="L5590" s="233">
        <v>46149</v>
      </c>
      <c r="M5590" s="233">
        <v>46149</v>
      </c>
      <c r="N5590" s="115"/>
      <c r="O5590" s="115" t="s">
        <v>1530</v>
      </c>
      <c r="P5590" s="115">
        <f t="shared" si="286"/>
        <v>5</v>
      </c>
      <c r="Q5590" s="115">
        <f t="shared" si="287"/>
        <v>2026</v>
      </c>
      <c r="R5590" s="115"/>
      <c r="S5590" s="115" t="str">
        <f t="shared" si="284"/>
        <v>PPP</v>
      </c>
      <c r="T5590" s="115" t="str">
        <f>IFERROR(VLOOKUP(S5590,[1]LOKASI!$B$4:$D$19,2,0),"-")</f>
        <v>-</v>
      </c>
      <c r="U5590" s="216"/>
      <c r="V5590" s="216"/>
      <c r="W5590" s="215"/>
    </row>
    <row r="5591" spans="2:23" ht="31" x14ac:dyDescent="0.35">
      <c r="B5591" s="115">
        <f t="shared" si="285"/>
        <v>790</v>
      </c>
      <c r="C5591" s="115" t="s">
        <v>2301</v>
      </c>
      <c r="D5591" s="138" t="s">
        <v>8904</v>
      </c>
      <c r="E5591" s="216"/>
      <c r="F5591" s="216"/>
      <c r="G5591" s="119">
        <v>1</v>
      </c>
      <c r="H5591" s="119"/>
      <c r="I5591" s="119">
        <v>1</v>
      </c>
      <c r="J5591" s="119"/>
      <c r="K5591" s="233">
        <v>46149</v>
      </c>
      <c r="L5591" s="233">
        <v>46149</v>
      </c>
      <c r="M5591" s="233">
        <v>46149</v>
      </c>
      <c r="N5591" s="115"/>
      <c r="O5591" s="115" t="s">
        <v>1535</v>
      </c>
      <c r="P5591" s="115">
        <f t="shared" si="286"/>
        <v>5</v>
      </c>
      <c r="Q5591" s="115">
        <f t="shared" si="287"/>
        <v>2026</v>
      </c>
      <c r="R5591" s="115"/>
      <c r="S5591" s="115" t="str">
        <f t="shared" si="284"/>
        <v>SP VI TLJ</v>
      </c>
      <c r="T5591" s="115" t="str">
        <f>IFERROR(VLOOKUP(S5591,[1]LOKASI!$B$4:$D$19,2,0),"-")</f>
        <v>-</v>
      </c>
      <c r="U5591" s="216"/>
      <c r="V5591" s="216"/>
      <c r="W5591" s="215"/>
    </row>
    <row r="5592" spans="2:23" ht="31" x14ac:dyDescent="0.35">
      <c r="B5592" s="115">
        <f t="shared" si="285"/>
        <v>791</v>
      </c>
      <c r="C5592" s="115" t="s">
        <v>2301</v>
      </c>
      <c r="D5592" s="283" t="s">
        <v>8905</v>
      </c>
      <c r="E5592" s="272"/>
      <c r="F5592" s="272"/>
      <c r="G5592" s="284">
        <v>1</v>
      </c>
      <c r="H5592" s="284"/>
      <c r="I5592" s="284">
        <v>1</v>
      </c>
      <c r="J5592" s="284"/>
      <c r="K5592" s="233">
        <v>46150</v>
      </c>
      <c r="L5592" s="233">
        <v>46150</v>
      </c>
      <c r="M5592" s="233">
        <v>46150</v>
      </c>
      <c r="N5592" s="271"/>
      <c r="O5592" s="115" t="s">
        <v>1535</v>
      </c>
      <c r="P5592" s="271">
        <f>MONTH(M5592)</f>
        <v>5</v>
      </c>
      <c r="Q5592" s="271">
        <f>YEAR(M5592)</f>
        <v>2026</v>
      </c>
      <c r="R5592" s="271"/>
      <c r="S5592" s="271" t="str">
        <f>IF(C5592="TRUNKLINE",LEFT(O5592,14),IF(C5592="PIPING",LEFT(O5592,13),LEFT(O5592,3)))</f>
        <v>SP VI TLJ</v>
      </c>
      <c r="T5592" s="271" t="str">
        <f>IFERROR(VLOOKUP(S5592,[1]LOKASI!$B$4:$D$19,2,0),"-")</f>
        <v>-</v>
      </c>
      <c r="U5592" s="272"/>
      <c r="V5592" s="272"/>
      <c r="W5592" s="242"/>
    </row>
    <row r="5593" spans="2:23" ht="31" x14ac:dyDescent="0.35">
      <c r="B5593" s="115">
        <f t="shared" si="285"/>
        <v>792</v>
      </c>
      <c r="C5593" s="271" t="s">
        <v>7984</v>
      </c>
      <c r="D5593" s="283" t="s">
        <v>8906</v>
      </c>
      <c r="E5593" s="272"/>
      <c r="F5593" s="272"/>
      <c r="G5593" s="284">
        <v>2</v>
      </c>
      <c r="H5593" s="284"/>
      <c r="I5593" s="284">
        <v>2</v>
      </c>
      <c r="J5593" s="284"/>
      <c r="K5593" s="233">
        <v>46150</v>
      </c>
      <c r="L5593" s="233">
        <v>46150</v>
      </c>
      <c r="M5593" s="233">
        <v>46150</v>
      </c>
      <c r="N5593" s="271"/>
      <c r="O5593" s="271" t="s">
        <v>1355</v>
      </c>
      <c r="P5593" s="271">
        <f>MONTH(M5593)</f>
        <v>5</v>
      </c>
      <c r="Q5593" s="271">
        <f>YEAR(M5593)</f>
        <v>2026</v>
      </c>
      <c r="R5593" s="271"/>
      <c r="S5593" s="271" t="str">
        <f>IF(C5593="TRUNKLINE",LEFT(O5593,14),IF(C5593="PIPING",LEFT(O5593,13),LEFT(O5593,3)))</f>
        <v>BRG</v>
      </c>
      <c r="T5593" s="271" t="str">
        <f>IFERROR(VLOOKUP(S5593,[1]LOKASI!$B$4:$D$19,2,0),"-")</f>
        <v>DISTRIK III</v>
      </c>
      <c r="U5593" s="272"/>
      <c r="V5593" s="272"/>
      <c r="W5593" s="242"/>
    </row>
    <row r="5594" spans="2:23" ht="31" x14ac:dyDescent="0.35">
      <c r="B5594" s="115">
        <f t="shared" si="285"/>
        <v>793</v>
      </c>
      <c r="C5594" s="271" t="s">
        <v>7984</v>
      </c>
      <c r="D5594" s="283" t="s">
        <v>8907</v>
      </c>
      <c r="E5594" s="272"/>
      <c r="F5594" s="272"/>
      <c r="G5594" s="284"/>
      <c r="H5594" s="284"/>
      <c r="I5594" s="284"/>
      <c r="J5594" s="284"/>
      <c r="K5594" s="233">
        <v>46151</v>
      </c>
      <c r="L5594" s="233">
        <v>46151</v>
      </c>
      <c r="M5594" s="233">
        <v>46151</v>
      </c>
      <c r="N5594" s="271"/>
      <c r="O5594" s="271" t="s">
        <v>1431</v>
      </c>
      <c r="P5594" s="271">
        <f>MONTH(M5594)</f>
        <v>5</v>
      </c>
      <c r="Q5594" s="271">
        <f>YEAR(M5594)</f>
        <v>2026</v>
      </c>
      <c r="R5594" s="271"/>
      <c r="S5594" s="271" t="str">
        <f>IF(C5594="TRUNKLINE",LEFT(O5594,14),IF(C5594="PIPING",LEFT(O5594,13),LEFT(O5594,3)))</f>
        <v>GNK</v>
      </c>
      <c r="T5594" s="271" t="str">
        <f>IFERROR(VLOOKUP(S5594,[1]LOKASI!$B$4:$D$19,2,0),"-")</f>
        <v>DISTRIK I</v>
      </c>
      <c r="U5594" s="272"/>
      <c r="V5594" s="272"/>
      <c r="W5594" s="242"/>
    </row>
    <row r="5595" spans="2:23" ht="31" x14ac:dyDescent="0.35">
      <c r="B5595" s="115">
        <f t="shared" si="285"/>
        <v>794</v>
      </c>
      <c r="C5595" s="115" t="s">
        <v>7984</v>
      </c>
      <c r="D5595" s="138" t="s">
        <v>8908</v>
      </c>
      <c r="E5595" s="216"/>
      <c r="F5595" s="216"/>
      <c r="G5595" s="119">
        <v>1</v>
      </c>
      <c r="H5595" s="119"/>
      <c r="I5595" s="119"/>
      <c r="J5595" s="119">
        <v>1</v>
      </c>
      <c r="K5595" s="233">
        <v>46151</v>
      </c>
      <c r="L5595" s="233">
        <v>46151</v>
      </c>
      <c r="M5595" s="233">
        <v>46151</v>
      </c>
      <c r="N5595" s="115"/>
      <c r="O5595" s="115" t="s">
        <v>4344</v>
      </c>
      <c r="P5595" s="115">
        <f t="shared" ref="P5595:P5645" si="288">MONTH(M5595)</f>
        <v>5</v>
      </c>
      <c r="Q5595" s="115">
        <f t="shared" ref="Q5595:Q5645" si="289">YEAR(M5595)</f>
        <v>2026</v>
      </c>
      <c r="R5595" s="115"/>
      <c r="S5595" s="115" t="str">
        <f t="shared" ref="S5595:S5645" si="290">IF(C5595="TRUNKLINE",LEFT(O5595,14),IF(C5595="PIPING",LEFT(O5595,13),LEFT(O5595,3)))</f>
        <v>PMT</v>
      </c>
      <c r="T5595" s="115" t="str">
        <f>IFERROR(VLOOKUP(S5595,[1]LOKASI!$B$4:$D$19,2,0),"-")</f>
        <v>-</v>
      </c>
      <c r="U5595" s="216"/>
      <c r="V5595" s="216"/>
      <c r="W5595" s="215"/>
    </row>
    <row r="5596" spans="2:23" ht="31" x14ac:dyDescent="0.35">
      <c r="B5596" s="115">
        <f t="shared" si="285"/>
        <v>795</v>
      </c>
      <c r="C5596" s="271" t="s">
        <v>7984</v>
      </c>
      <c r="D5596" s="283" t="s">
        <v>8909</v>
      </c>
      <c r="E5596" s="272"/>
      <c r="F5596" s="272"/>
      <c r="G5596" s="284">
        <v>1</v>
      </c>
      <c r="H5596" s="284"/>
      <c r="I5596" s="284">
        <v>1</v>
      </c>
      <c r="J5596" s="284"/>
      <c r="K5596" s="233">
        <v>46152</v>
      </c>
      <c r="L5596" s="233">
        <v>46152</v>
      </c>
      <c r="M5596" s="233">
        <v>46152</v>
      </c>
      <c r="N5596" s="271"/>
      <c r="O5596" s="271" t="s">
        <v>1044</v>
      </c>
      <c r="P5596" s="271">
        <f t="shared" si="288"/>
        <v>5</v>
      </c>
      <c r="Q5596" s="271">
        <f t="shared" si="289"/>
        <v>2026</v>
      </c>
      <c r="R5596" s="271"/>
      <c r="S5596" s="271" t="str">
        <f t="shared" si="290"/>
        <v>TLJ</v>
      </c>
      <c r="T5596" s="271" t="str">
        <f>IFERROR(VLOOKUP(S5596,[1]LOKASI!$B$4:$D$19,2,0),"-")</f>
        <v>DISTRIK I</v>
      </c>
      <c r="U5596" s="272"/>
      <c r="V5596" s="272"/>
      <c r="W5596" s="242"/>
    </row>
    <row r="5597" spans="2:23" ht="31" x14ac:dyDescent="0.35">
      <c r="B5597" s="115">
        <f t="shared" si="285"/>
        <v>796</v>
      </c>
      <c r="C5597" s="115" t="s">
        <v>7984</v>
      </c>
      <c r="D5597" s="138" t="s">
        <v>8910</v>
      </c>
      <c r="E5597" s="216"/>
      <c r="F5597" s="216"/>
      <c r="G5597" s="119">
        <v>1</v>
      </c>
      <c r="H5597" s="119"/>
      <c r="I5597" s="119">
        <v>1</v>
      </c>
      <c r="J5597" s="119"/>
      <c r="K5597" s="233">
        <v>46153</v>
      </c>
      <c r="L5597" s="233">
        <v>46153</v>
      </c>
      <c r="M5597" s="233">
        <v>46153</v>
      </c>
      <c r="N5597" s="115"/>
      <c r="O5597" s="115" t="s">
        <v>1044</v>
      </c>
      <c r="P5597" s="115">
        <f t="shared" si="288"/>
        <v>5</v>
      </c>
      <c r="Q5597" s="115">
        <f t="shared" si="289"/>
        <v>2026</v>
      </c>
      <c r="R5597" s="115"/>
      <c r="S5597" s="115" t="str">
        <f t="shared" si="290"/>
        <v>TLJ</v>
      </c>
      <c r="T5597" s="115" t="str">
        <f>IFERROR(VLOOKUP(S5597,[1]LOKASI!$B$4:$D$19,2,0),"-")</f>
        <v>DISTRIK I</v>
      </c>
      <c r="U5597" s="216"/>
      <c r="V5597" s="216"/>
      <c r="W5597" s="215"/>
    </row>
    <row r="5598" spans="2:23" ht="46.5" x14ac:dyDescent="0.35">
      <c r="B5598" s="115">
        <f t="shared" si="285"/>
        <v>797</v>
      </c>
      <c r="C5598" s="115" t="s">
        <v>2301</v>
      </c>
      <c r="D5598" s="138" t="s">
        <v>8911</v>
      </c>
      <c r="E5598" s="216"/>
      <c r="F5598" s="216"/>
      <c r="G5598" s="119">
        <v>1</v>
      </c>
      <c r="H5598" s="119"/>
      <c r="I5598" s="119">
        <v>1</v>
      </c>
      <c r="J5598" s="119"/>
      <c r="K5598" s="233">
        <v>46153</v>
      </c>
      <c r="L5598" s="233">
        <v>46153</v>
      </c>
      <c r="M5598" s="233">
        <v>46153</v>
      </c>
      <c r="N5598" s="115"/>
      <c r="O5598" s="115" t="s">
        <v>8366</v>
      </c>
      <c r="P5598" s="115">
        <f t="shared" si="288"/>
        <v>5</v>
      </c>
      <c r="Q5598" s="115">
        <f t="shared" si="289"/>
        <v>2026</v>
      </c>
      <c r="R5598" s="115"/>
      <c r="S5598" s="115" t="str">
        <f t="shared" si="290"/>
        <v>SPG LBK</v>
      </c>
      <c r="T5598" s="115" t="str">
        <f>IFERROR(VLOOKUP(S5598,[1]LOKASI!$B$4:$D$19,2,0),"-")</f>
        <v>-</v>
      </c>
      <c r="U5598" s="216"/>
      <c r="V5598" s="216"/>
      <c r="W5598" s="215"/>
    </row>
    <row r="5599" spans="2:23" ht="62" x14ac:dyDescent="0.35">
      <c r="B5599" s="115">
        <f t="shared" si="285"/>
        <v>798</v>
      </c>
      <c r="C5599" s="115" t="s">
        <v>2301</v>
      </c>
      <c r="D5599" s="138" t="s">
        <v>8912</v>
      </c>
      <c r="E5599" s="216"/>
      <c r="F5599" s="216"/>
      <c r="G5599" s="119">
        <v>1</v>
      </c>
      <c r="H5599" s="119"/>
      <c r="I5599" s="119"/>
      <c r="J5599" s="119"/>
      <c r="K5599" s="233">
        <v>46153</v>
      </c>
      <c r="L5599" s="233">
        <v>46153</v>
      </c>
      <c r="M5599" s="233">
        <v>46153</v>
      </c>
      <c r="N5599" s="115"/>
      <c r="O5599" s="115" t="s">
        <v>1664</v>
      </c>
      <c r="P5599" s="115">
        <f t="shared" si="288"/>
        <v>5</v>
      </c>
      <c r="Q5599" s="115">
        <f t="shared" si="289"/>
        <v>2026</v>
      </c>
      <c r="R5599" s="115"/>
      <c r="S5599" s="115" t="str">
        <f t="shared" si="290"/>
        <v>SP II TMT</v>
      </c>
      <c r="T5599" s="115" t="str">
        <f>IFERROR(VLOOKUP(S5599,[1]LOKASI!$B$4:$D$19,2,0),"-")</f>
        <v>-</v>
      </c>
      <c r="U5599" s="216"/>
      <c r="V5599" s="216"/>
      <c r="W5599" s="215"/>
    </row>
    <row r="5600" spans="2:23" ht="31" x14ac:dyDescent="0.35">
      <c r="B5600" s="115">
        <f t="shared" si="285"/>
        <v>799</v>
      </c>
      <c r="C5600" s="115" t="s">
        <v>7984</v>
      </c>
      <c r="D5600" s="138" t="s">
        <v>8913</v>
      </c>
      <c r="E5600" s="216"/>
      <c r="F5600" s="216"/>
      <c r="G5600" s="119"/>
      <c r="H5600" s="119"/>
      <c r="I5600" s="119">
        <v>2</v>
      </c>
      <c r="J5600" s="119"/>
      <c r="K5600" s="233">
        <v>46154</v>
      </c>
      <c r="L5600" s="233">
        <v>46154</v>
      </c>
      <c r="M5600" s="233">
        <v>46154</v>
      </c>
      <c r="N5600" s="115"/>
      <c r="O5600" s="115" t="s">
        <v>1497</v>
      </c>
      <c r="P5600" s="115">
        <f t="shared" si="288"/>
        <v>5</v>
      </c>
      <c r="Q5600" s="115">
        <f t="shared" si="289"/>
        <v>2026</v>
      </c>
      <c r="R5600" s="115"/>
      <c r="S5600" s="115" t="str">
        <f t="shared" si="290"/>
        <v>PDW</v>
      </c>
      <c r="T5600" s="115" t="str">
        <f>IFERROR(VLOOKUP(S5600,[1]LOKASI!$B$4:$D$19,2,0),"-")</f>
        <v>-</v>
      </c>
      <c r="U5600" s="216"/>
      <c r="V5600" s="216"/>
      <c r="W5600" s="215"/>
    </row>
    <row r="5601" spans="2:23" ht="15.5" x14ac:dyDescent="0.35">
      <c r="B5601" s="115">
        <f t="shared" si="285"/>
        <v>800</v>
      </c>
      <c r="C5601" s="115" t="s">
        <v>7984</v>
      </c>
      <c r="D5601" s="138" t="s">
        <v>8914</v>
      </c>
      <c r="E5601" s="216"/>
      <c r="F5601" s="216"/>
      <c r="G5601" s="119">
        <v>1</v>
      </c>
      <c r="H5601" s="119"/>
      <c r="I5601" s="119"/>
      <c r="J5601" s="119">
        <v>12</v>
      </c>
      <c r="K5601" s="233">
        <v>46155</v>
      </c>
      <c r="L5601" s="233">
        <v>46155</v>
      </c>
      <c r="M5601" s="233">
        <v>46155</v>
      </c>
      <c r="N5601" s="115"/>
      <c r="O5601" s="115" t="s">
        <v>1463</v>
      </c>
      <c r="P5601" s="115">
        <f t="shared" si="288"/>
        <v>5</v>
      </c>
      <c r="Q5601" s="115">
        <f t="shared" si="289"/>
        <v>2026</v>
      </c>
      <c r="R5601" s="115"/>
      <c r="S5601" s="115" t="str">
        <f t="shared" si="290"/>
        <v>LBK</v>
      </c>
      <c r="T5601" s="115" t="str">
        <f>IFERROR(VLOOKUP(S5601,[1]LOKASI!$B$4:$D$19,2,0),"-")</f>
        <v>DISTRIK I</v>
      </c>
      <c r="U5601" s="216"/>
      <c r="V5601" s="216"/>
      <c r="W5601" s="215"/>
    </row>
    <row r="5602" spans="2:23" ht="31" x14ac:dyDescent="0.35">
      <c r="B5602" s="115">
        <f t="shared" si="285"/>
        <v>801</v>
      </c>
      <c r="C5602" s="115" t="s">
        <v>7984</v>
      </c>
      <c r="D5602" s="138" t="s">
        <v>8915</v>
      </c>
      <c r="E5602" s="216"/>
      <c r="F5602" s="216"/>
      <c r="G5602" s="119">
        <v>1</v>
      </c>
      <c r="H5602" s="119"/>
      <c r="I5602" s="119">
        <v>1</v>
      </c>
      <c r="J5602" s="119"/>
      <c r="K5602" s="233">
        <v>46155</v>
      </c>
      <c r="L5602" s="233">
        <v>46155</v>
      </c>
      <c r="M5602" s="233">
        <v>46155</v>
      </c>
      <c r="N5602" s="115"/>
      <c r="O5602" s="115" t="s">
        <v>2596</v>
      </c>
      <c r="P5602" s="115">
        <f t="shared" si="288"/>
        <v>5</v>
      </c>
      <c r="Q5602" s="115">
        <f t="shared" si="289"/>
        <v>2026</v>
      </c>
      <c r="R5602" s="115"/>
      <c r="S5602" s="115" t="str">
        <f t="shared" si="290"/>
        <v>PDW</v>
      </c>
      <c r="T5602" s="115" t="str">
        <f>IFERROR(VLOOKUP(S5602,[1]LOKASI!$B$4:$D$19,2,0),"-")</f>
        <v>-</v>
      </c>
      <c r="U5602" s="216"/>
      <c r="V5602" s="216"/>
      <c r="W5602" s="215"/>
    </row>
    <row r="5603" spans="2:23" ht="31" x14ac:dyDescent="0.35">
      <c r="B5603" s="115">
        <f t="shared" si="285"/>
        <v>802</v>
      </c>
      <c r="C5603" s="115" t="s">
        <v>7984</v>
      </c>
      <c r="D5603" s="138" t="s">
        <v>8916</v>
      </c>
      <c r="E5603" s="216"/>
      <c r="F5603" s="216"/>
      <c r="G5603" s="119">
        <v>1</v>
      </c>
      <c r="H5603" s="119"/>
      <c r="I5603" s="119"/>
      <c r="J5603" s="119">
        <v>36</v>
      </c>
      <c r="K5603" s="233">
        <v>46156</v>
      </c>
      <c r="L5603" s="233">
        <v>46156</v>
      </c>
      <c r="M5603" s="233">
        <v>46156</v>
      </c>
      <c r="N5603" s="115"/>
      <c r="O5603" s="115" t="s">
        <v>200</v>
      </c>
      <c r="P5603" s="115">
        <f t="shared" si="288"/>
        <v>5</v>
      </c>
      <c r="Q5603" s="115">
        <f t="shared" si="289"/>
        <v>2026</v>
      </c>
      <c r="R5603" s="115"/>
      <c r="S5603" s="115" t="str">
        <f t="shared" si="290"/>
        <v>TLJ</v>
      </c>
      <c r="T5603" s="115" t="str">
        <f>IFERROR(VLOOKUP(S5603,[1]LOKASI!$B$4:$D$19,2,0),"-")</f>
        <v>DISTRIK I</v>
      </c>
      <c r="U5603" s="216"/>
      <c r="V5603" s="216"/>
      <c r="W5603" s="215"/>
    </row>
    <row r="5604" spans="2:23" ht="31" x14ac:dyDescent="0.35">
      <c r="B5604" s="115">
        <f t="shared" si="285"/>
        <v>803</v>
      </c>
      <c r="C5604" s="115" t="s">
        <v>7984</v>
      </c>
      <c r="D5604" s="127" t="s">
        <v>8917</v>
      </c>
      <c r="E5604" s="216"/>
      <c r="F5604" s="216"/>
      <c r="G5604" s="119">
        <v>1</v>
      </c>
      <c r="H5604" s="119"/>
      <c r="I5604" s="119">
        <v>1</v>
      </c>
      <c r="J5604" s="119"/>
      <c r="K5604" s="233">
        <v>46156</v>
      </c>
      <c r="L5604" s="233">
        <v>46156</v>
      </c>
      <c r="M5604" s="233">
        <v>46156</v>
      </c>
      <c r="N5604" s="115"/>
      <c r="O5604" s="115" t="s">
        <v>202</v>
      </c>
      <c r="P5604" s="115">
        <f t="shared" si="288"/>
        <v>5</v>
      </c>
      <c r="Q5604" s="115">
        <f t="shared" si="289"/>
        <v>2026</v>
      </c>
      <c r="R5604" s="115"/>
      <c r="S5604" s="115" t="str">
        <f t="shared" si="290"/>
        <v>TLJ</v>
      </c>
      <c r="T5604" s="115" t="str">
        <f>IFERROR(VLOOKUP(S5604,[1]LOKASI!$B$4:$D$19,2,0),"-")</f>
        <v>DISTRIK I</v>
      </c>
      <c r="U5604" s="216"/>
      <c r="V5604" s="216"/>
      <c r="W5604" s="215"/>
    </row>
    <row r="5605" spans="2:23" ht="31" x14ac:dyDescent="0.35">
      <c r="B5605" s="115">
        <f t="shared" si="285"/>
        <v>804</v>
      </c>
      <c r="C5605" s="115" t="s">
        <v>7984</v>
      </c>
      <c r="D5605" s="138" t="s">
        <v>8918</v>
      </c>
      <c r="E5605" s="216"/>
      <c r="F5605" s="216"/>
      <c r="G5605" s="119">
        <v>1</v>
      </c>
      <c r="H5605" s="119">
        <v>1</v>
      </c>
      <c r="I5605" s="119"/>
      <c r="J5605" s="119"/>
      <c r="K5605" s="233">
        <v>46156</v>
      </c>
      <c r="L5605" s="233">
        <v>46156</v>
      </c>
      <c r="M5605" s="233">
        <v>46156</v>
      </c>
      <c r="N5605" s="115"/>
      <c r="O5605" s="115" t="s">
        <v>2596</v>
      </c>
      <c r="P5605" s="115">
        <f t="shared" si="288"/>
        <v>5</v>
      </c>
      <c r="Q5605" s="115">
        <f t="shared" si="289"/>
        <v>2026</v>
      </c>
      <c r="R5605" s="115"/>
      <c r="S5605" s="115" t="str">
        <f t="shared" si="290"/>
        <v>PDW</v>
      </c>
      <c r="T5605" s="115" t="str">
        <f>IFERROR(VLOOKUP(S5605,[1]LOKASI!$B$4:$D$19,2,0),"-")</f>
        <v>-</v>
      </c>
      <c r="U5605" s="216"/>
      <c r="V5605" s="216"/>
      <c r="W5605" s="215"/>
    </row>
    <row r="5606" spans="2:23" ht="31" x14ac:dyDescent="0.35">
      <c r="B5606" s="115">
        <f t="shared" si="285"/>
        <v>805</v>
      </c>
      <c r="C5606" s="115" t="s">
        <v>7984</v>
      </c>
      <c r="D5606" s="138" t="s">
        <v>8919</v>
      </c>
      <c r="E5606" s="216"/>
      <c r="F5606" s="216"/>
      <c r="G5606" s="119">
        <v>1</v>
      </c>
      <c r="H5606" s="119"/>
      <c r="I5606" s="119"/>
      <c r="J5606" s="119">
        <v>36</v>
      </c>
      <c r="K5606" s="233">
        <v>46157</v>
      </c>
      <c r="L5606" s="233">
        <v>46157</v>
      </c>
      <c r="M5606" s="233">
        <v>46157</v>
      </c>
      <c r="N5606" s="115"/>
      <c r="O5606" s="115" t="s">
        <v>1619</v>
      </c>
      <c r="P5606" s="115">
        <f t="shared" si="288"/>
        <v>5</v>
      </c>
      <c r="Q5606" s="115">
        <f t="shared" si="289"/>
        <v>2026</v>
      </c>
      <c r="R5606" s="115"/>
      <c r="S5606" s="115" t="str">
        <f t="shared" si="290"/>
        <v>TLJ</v>
      </c>
      <c r="T5606" s="115" t="str">
        <f>IFERROR(VLOOKUP(S5606,[1]LOKASI!$B$4:$D$19,2,0),"-")</f>
        <v>DISTRIK I</v>
      </c>
      <c r="U5606" s="216"/>
      <c r="V5606" s="216"/>
      <c r="W5606" s="215"/>
    </row>
    <row r="5607" spans="2:23" ht="31" x14ac:dyDescent="0.35">
      <c r="B5607" s="115">
        <f t="shared" si="285"/>
        <v>806</v>
      </c>
      <c r="C5607" s="115" t="s">
        <v>7984</v>
      </c>
      <c r="D5607" s="138" t="s">
        <v>8920</v>
      </c>
      <c r="E5607" s="216"/>
      <c r="F5607" s="216"/>
      <c r="G5607" s="119">
        <v>1</v>
      </c>
      <c r="H5607" s="119"/>
      <c r="I5607" s="119"/>
      <c r="J5607" s="119">
        <v>12</v>
      </c>
      <c r="K5607" s="233">
        <v>46158</v>
      </c>
      <c r="L5607" s="233">
        <v>46158</v>
      </c>
      <c r="M5607" s="233">
        <v>46158</v>
      </c>
      <c r="N5607" s="115"/>
      <c r="O5607" s="115" t="s">
        <v>200</v>
      </c>
      <c r="P5607" s="115">
        <f t="shared" si="288"/>
        <v>5</v>
      </c>
      <c r="Q5607" s="115">
        <f t="shared" si="289"/>
        <v>2026</v>
      </c>
      <c r="R5607" s="115"/>
      <c r="S5607" s="115" t="str">
        <f t="shared" si="290"/>
        <v>TLJ</v>
      </c>
      <c r="T5607" s="115" t="str">
        <f>IFERROR(VLOOKUP(S5607,[1]LOKASI!$B$4:$D$19,2,0),"-")</f>
        <v>DISTRIK I</v>
      </c>
      <c r="U5607" s="216"/>
      <c r="V5607" s="216"/>
      <c r="W5607" s="215"/>
    </row>
    <row r="5608" spans="2:23" ht="31" x14ac:dyDescent="0.35">
      <c r="B5608" s="115">
        <f t="shared" si="285"/>
        <v>807</v>
      </c>
      <c r="C5608" s="115" t="s">
        <v>7984</v>
      </c>
      <c r="D5608" s="138" t="s">
        <v>8921</v>
      </c>
      <c r="E5608" s="216"/>
      <c r="F5608" s="216"/>
      <c r="G5608" s="119">
        <v>1</v>
      </c>
      <c r="H5608" s="119"/>
      <c r="I5608" s="119"/>
      <c r="J5608" s="119">
        <v>12</v>
      </c>
      <c r="K5608" s="233">
        <v>46158</v>
      </c>
      <c r="L5608" s="233">
        <v>46158</v>
      </c>
      <c r="M5608" s="233">
        <v>46158</v>
      </c>
      <c r="N5608" s="115"/>
      <c r="O5608" s="115" t="s">
        <v>1355</v>
      </c>
      <c r="P5608" s="115">
        <f t="shared" si="288"/>
        <v>5</v>
      </c>
      <c r="Q5608" s="115">
        <f t="shared" si="289"/>
        <v>2026</v>
      </c>
      <c r="R5608" s="115"/>
      <c r="S5608" s="115" t="str">
        <f t="shared" si="290"/>
        <v>BRG</v>
      </c>
      <c r="T5608" s="115" t="str">
        <f>IFERROR(VLOOKUP(S5608,[1]LOKASI!$B$4:$D$19,2,0),"-")</f>
        <v>DISTRIK III</v>
      </c>
      <c r="U5608" s="216"/>
      <c r="V5608" s="216"/>
      <c r="W5608" s="215"/>
    </row>
    <row r="5609" spans="2:23" ht="31" x14ac:dyDescent="0.35">
      <c r="B5609" s="115">
        <f t="shared" si="285"/>
        <v>808</v>
      </c>
      <c r="C5609" s="115" t="s">
        <v>7984</v>
      </c>
      <c r="D5609" s="138" t="s">
        <v>8922</v>
      </c>
      <c r="E5609" s="216"/>
      <c r="F5609" s="216"/>
      <c r="G5609" s="119">
        <v>1</v>
      </c>
      <c r="H5609" s="119"/>
      <c r="I5609" s="119">
        <v>1</v>
      </c>
      <c r="J5609" s="119"/>
      <c r="K5609" s="233">
        <v>46159</v>
      </c>
      <c r="L5609" s="233">
        <v>46159</v>
      </c>
      <c r="M5609" s="233">
        <v>46159</v>
      </c>
      <c r="N5609" s="115"/>
      <c r="O5609" s="115" t="s">
        <v>8923</v>
      </c>
      <c r="P5609" s="115">
        <f t="shared" si="288"/>
        <v>5</v>
      </c>
      <c r="Q5609" s="115">
        <f t="shared" si="289"/>
        <v>2026</v>
      </c>
      <c r="R5609" s="115"/>
      <c r="S5609" s="115" t="str">
        <f t="shared" si="290"/>
        <v>TLJ</v>
      </c>
      <c r="T5609" s="115" t="str">
        <f>IFERROR(VLOOKUP(S5609,[1]LOKASI!$B$4:$D$19,2,0),"-")</f>
        <v>DISTRIK I</v>
      </c>
      <c r="U5609" s="216"/>
      <c r="V5609" s="216"/>
      <c r="W5609" s="215"/>
    </row>
    <row r="5610" spans="2:23" ht="31" x14ac:dyDescent="0.35">
      <c r="B5610" s="115">
        <f t="shared" si="285"/>
        <v>809</v>
      </c>
      <c r="C5610" s="115" t="s">
        <v>7984</v>
      </c>
      <c r="D5610" s="138" t="s">
        <v>8924</v>
      </c>
      <c r="E5610" s="216"/>
      <c r="F5610" s="216"/>
      <c r="G5610" s="119">
        <v>1</v>
      </c>
      <c r="H5610" s="119"/>
      <c r="I5610" s="119">
        <v>1</v>
      </c>
      <c r="J5610" s="119"/>
      <c r="K5610" s="233">
        <v>46160</v>
      </c>
      <c r="L5610" s="233">
        <v>46160</v>
      </c>
      <c r="M5610" s="233">
        <v>46160</v>
      </c>
      <c r="N5610" s="115"/>
      <c r="O5610" s="115" t="s">
        <v>1050</v>
      </c>
      <c r="P5610" s="115">
        <f t="shared" si="288"/>
        <v>5</v>
      </c>
      <c r="Q5610" s="115">
        <f t="shared" si="289"/>
        <v>2026</v>
      </c>
      <c r="R5610" s="115"/>
      <c r="S5610" s="115" t="str">
        <f t="shared" si="290"/>
        <v>TLJ</v>
      </c>
      <c r="T5610" s="115" t="str">
        <f>IFERROR(VLOOKUP(S5610,[1]LOKASI!$B$4:$D$19,2,0),"-")</f>
        <v>DISTRIK I</v>
      </c>
      <c r="U5610" s="216"/>
      <c r="V5610" s="216"/>
      <c r="W5610" s="215"/>
    </row>
    <row r="5611" spans="2:23" ht="15.5" x14ac:dyDescent="0.35">
      <c r="B5611" s="115">
        <f t="shared" si="285"/>
        <v>810</v>
      </c>
      <c r="C5611" s="115" t="s">
        <v>7984</v>
      </c>
      <c r="D5611" s="138" t="s">
        <v>8925</v>
      </c>
      <c r="E5611" s="216"/>
      <c r="F5611" s="216"/>
      <c r="G5611" s="119">
        <v>1</v>
      </c>
      <c r="H5611" s="119"/>
      <c r="I5611" s="119">
        <v>1</v>
      </c>
      <c r="J5611" s="119"/>
      <c r="K5611" s="233">
        <v>46160</v>
      </c>
      <c r="L5611" s="233">
        <v>46160</v>
      </c>
      <c r="M5611" s="233">
        <v>46160</v>
      </c>
      <c r="N5611" s="115"/>
      <c r="O5611" s="115" t="s">
        <v>2596</v>
      </c>
      <c r="P5611" s="115">
        <f t="shared" si="288"/>
        <v>5</v>
      </c>
      <c r="Q5611" s="115">
        <f t="shared" si="289"/>
        <v>2026</v>
      </c>
      <c r="R5611" s="115"/>
      <c r="S5611" s="115" t="str">
        <f t="shared" si="290"/>
        <v>PDW</v>
      </c>
      <c r="T5611" s="115" t="str">
        <f>IFERROR(VLOOKUP(S5611,[1]LOKASI!$B$4:$D$19,2,0),"-")</f>
        <v>-</v>
      </c>
      <c r="U5611" s="216"/>
      <c r="V5611" s="216"/>
      <c r="W5611" s="215"/>
    </row>
    <row r="5612" spans="2:23" ht="31" x14ac:dyDescent="0.35">
      <c r="B5612" s="115">
        <f t="shared" si="285"/>
        <v>811</v>
      </c>
      <c r="C5612" s="115" t="s">
        <v>7984</v>
      </c>
      <c r="D5612" s="138" t="s">
        <v>8926</v>
      </c>
      <c r="E5612" s="216"/>
      <c r="F5612" s="216"/>
      <c r="G5612" s="119">
        <v>1</v>
      </c>
      <c r="H5612" s="119"/>
      <c r="I5612" s="119"/>
      <c r="J5612" s="119">
        <v>12</v>
      </c>
      <c r="K5612" s="233">
        <v>46162</v>
      </c>
      <c r="L5612" s="233">
        <v>46162</v>
      </c>
      <c r="M5612" s="233">
        <v>46162</v>
      </c>
      <c r="N5612" s="115"/>
      <c r="O5612" s="115" t="s">
        <v>1924</v>
      </c>
      <c r="P5612" s="115">
        <f t="shared" si="288"/>
        <v>5</v>
      </c>
      <c r="Q5612" s="115">
        <f t="shared" si="289"/>
        <v>2026</v>
      </c>
      <c r="R5612" s="115"/>
      <c r="S5612" s="115" t="str">
        <f t="shared" si="290"/>
        <v>OGN</v>
      </c>
      <c r="T5612" s="115" t="str">
        <f>IFERROR(VLOOKUP(S5612,[1]LOKASI!$B$4:$D$19,2,0),"-")</f>
        <v>DISTRIK II</v>
      </c>
      <c r="U5612" s="216"/>
      <c r="V5612" s="216"/>
      <c r="W5612" s="215"/>
    </row>
    <row r="5613" spans="2:23" ht="31" x14ac:dyDescent="0.35">
      <c r="B5613" s="115">
        <f t="shared" si="285"/>
        <v>812</v>
      </c>
      <c r="C5613" s="115" t="s">
        <v>8438</v>
      </c>
      <c r="D5613" s="138" t="s">
        <v>8927</v>
      </c>
      <c r="E5613" s="216"/>
      <c r="F5613" s="216"/>
      <c r="G5613" s="119">
        <v>1</v>
      </c>
      <c r="H5613" s="119"/>
      <c r="I5613" s="119">
        <v>1</v>
      </c>
      <c r="J5613" s="119"/>
      <c r="K5613" s="233">
        <v>46162</v>
      </c>
      <c r="L5613" s="233">
        <v>46162</v>
      </c>
      <c r="M5613" s="233">
        <v>46162</v>
      </c>
      <c r="N5613" s="115"/>
      <c r="O5613" s="115" t="s">
        <v>5306</v>
      </c>
      <c r="P5613" s="115">
        <f t="shared" si="288"/>
        <v>5</v>
      </c>
      <c r="Q5613" s="115">
        <f t="shared" si="289"/>
        <v>2026</v>
      </c>
      <c r="R5613" s="115"/>
      <c r="S5613" s="115" t="str">
        <f t="shared" si="290"/>
        <v>PMN</v>
      </c>
      <c r="T5613" s="115" t="str">
        <f>IFERROR(VLOOKUP(S5613,[1]LOKASI!$B$4:$D$19,2,0),"-")</f>
        <v>DISTRIK III</v>
      </c>
      <c r="U5613" s="216"/>
      <c r="V5613" s="216"/>
      <c r="W5613" s="215"/>
    </row>
    <row r="5614" spans="2:23" ht="31" x14ac:dyDescent="0.35">
      <c r="B5614" s="115">
        <f t="shared" si="285"/>
        <v>813</v>
      </c>
      <c r="C5614" s="115" t="s">
        <v>2312</v>
      </c>
      <c r="D5614" s="138" t="s">
        <v>8928</v>
      </c>
      <c r="E5614" s="216"/>
      <c r="F5614" s="216"/>
      <c r="G5614" s="119">
        <v>1</v>
      </c>
      <c r="H5614" s="119">
        <v>1</v>
      </c>
      <c r="I5614" s="119"/>
      <c r="J5614" s="119"/>
      <c r="K5614" s="233">
        <v>46163</v>
      </c>
      <c r="L5614" s="233">
        <v>46163</v>
      </c>
      <c r="M5614" s="233">
        <v>46163</v>
      </c>
      <c r="N5614" s="115"/>
      <c r="O5614" s="115" t="s">
        <v>1429</v>
      </c>
      <c r="P5614" s="115">
        <f t="shared" si="288"/>
        <v>5</v>
      </c>
      <c r="Q5614" s="115">
        <f t="shared" si="289"/>
        <v>2026</v>
      </c>
      <c r="R5614" s="115"/>
      <c r="S5614" s="115" t="str">
        <f t="shared" si="290"/>
        <v>GNK</v>
      </c>
      <c r="T5614" s="115" t="str">
        <f>IFERROR(VLOOKUP(S5614,[1]LOKASI!$B$4:$D$19,2,0),"-")</f>
        <v>DISTRIK I</v>
      </c>
      <c r="U5614" s="216"/>
      <c r="V5614" s="216"/>
      <c r="W5614" s="215"/>
    </row>
    <row r="5615" spans="2:23" ht="31" x14ac:dyDescent="0.35">
      <c r="B5615" s="115">
        <f t="shared" si="285"/>
        <v>814</v>
      </c>
      <c r="C5615" s="115" t="s">
        <v>7984</v>
      </c>
      <c r="D5615" s="138" t="s">
        <v>8929</v>
      </c>
      <c r="E5615" s="216"/>
      <c r="F5615" s="216"/>
      <c r="G5615" s="119">
        <v>1</v>
      </c>
      <c r="H5615" s="119"/>
      <c r="I5615" s="119"/>
      <c r="J5615" s="119">
        <v>12</v>
      </c>
      <c r="K5615" s="233">
        <v>46164</v>
      </c>
      <c r="L5615" s="233">
        <v>46164</v>
      </c>
      <c r="M5615" s="233">
        <v>46164</v>
      </c>
      <c r="N5615" s="115"/>
      <c r="O5615" s="115" t="s">
        <v>1862</v>
      </c>
      <c r="P5615" s="115">
        <f t="shared" si="288"/>
        <v>5</v>
      </c>
      <c r="Q5615" s="115">
        <f t="shared" si="289"/>
        <v>2026</v>
      </c>
      <c r="R5615" s="115"/>
      <c r="S5615" s="115" t="str">
        <f t="shared" si="290"/>
        <v>OGN</v>
      </c>
      <c r="T5615" s="115" t="str">
        <f>IFERROR(VLOOKUP(S5615,[1]LOKASI!$B$4:$D$19,2,0),"-")</f>
        <v>DISTRIK II</v>
      </c>
      <c r="U5615" s="216"/>
      <c r="V5615" s="216"/>
      <c r="W5615" s="215"/>
    </row>
    <row r="5616" spans="2:23" ht="31" x14ac:dyDescent="0.35">
      <c r="B5616" s="115">
        <f t="shared" si="285"/>
        <v>815</v>
      </c>
      <c r="C5616" s="115" t="s">
        <v>7984</v>
      </c>
      <c r="D5616" s="138" t="s">
        <v>8930</v>
      </c>
      <c r="E5616" s="216"/>
      <c r="F5616" s="216"/>
      <c r="G5616" s="119">
        <v>1</v>
      </c>
      <c r="H5616" s="119">
        <v>1</v>
      </c>
      <c r="I5616" s="119"/>
      <c r="J5616" s="119"/>
      <c r="K5616" s="233">
        <v>46164</v>
      </c>
      <c r="L5616" s="233">
        <v>46164</v>
      </c>
      <c r="M5616" s="233">
        <v>46164</v>
      </c>
      <c r="N5616" s="115"/>
      <c r="O5616" s="115" t="s">
        <v>2596</v>
      </c>
      <c r="P5616" s="115">
        <f t="shared" si="288"/>
        <v>5</v>
      </c>
      <c r="Q5616" s="115">
        <f t="shared" si="289"/>
        <v>2026</v>
      </c>
      <c r="R5616" s="115"/>
      <c r="S5616" s="115" t="str">
        <f t="shared" si="290"/>
        <v>PDW</v>
      </c>
      <c r="T5616" s="115" t="str">
        <f>IFERROR(VLOOKUP(S5616,[1]LOKASI!$B$4:$D$19,2,0),"-")</f>
        <v>-</v>
      </c>
      <c r="U5616" s="216"/>
      <c r="V5616" s="216"/>
      <c r="W5616" s="215"/>
    </row>
    <row r="5617" spans="2:23" ht="15.5" x14ac:dyDescent="0.35">
      <c r="B5617" s="115">
        <f t="shared" si="285"/>
        <v>816</v>
      </c>
      <c r="C5617" s="115" t="s">
        <v>7984</v>
      </c>
      <c r="D5617" s="138" t="s">
        <v>8931</v>
      </c>
      <c r="E5617" s="216"/>
      <c r="F5617" s="216"/>
      <c r="G5617" s="119">
        <v>1</v>
      </c>
      <c r="H5617" s="119"/>
      <c r="I5617" s="119"/>
      <c r="J5617" s="119"/>
      <c r="K5617" s="233">
        <v>46164</v>
      </c>
      <c r="L5617" s="233">
        <v>46164</v>
      </c>
      <c r="M5617" s="233">
        <v>46165</v>
      </c>
      <c r="N5617" s="115"/>
      <c r="O5617" s="115" t="s">
        <v>1497</v>
      </c>
      <c r="P5617" s="115">
        <f t="shared" si="288"/>
        <v>5</v>
      </c>
      <c r="Q5617" s="115">
        <f t="shared" si="289"/>
        <v>2026</v>
      </c>
      <c r="R5617" s="115"/>
      <c r="S5617" s="115" t="str">
        <f t="shared" si="290"/>
        <v>PDW</v>
      </c>
      <c r="T5617" s="115" t="str">
        <f>IFERROR(VLOOKUP(S5617,[1]LOKASI!$B$4:$D$19,2,0),"-")</f>
        <v>-</v>
      </c>
      <c r="U5617" s="216"/>
      <c r="V5617" s="216"/>
      <c r="W5617" s="215"/>
    </row>
    <row r="5618" spans="2:23" ht="31" x14ac:dyDescent="0.35">
      <c r="B5618" s="115">
        <f t="shared" si="285"/>
        <v>817</v>
      </c>
      <c r="C5618" s="115" t="s">
        <v>8438</v>
      </c>
      <c r="D5618" s="138" t="s">
        <v>8932</v>
      </c>
      <c r="E5618" s="216"/>
      <c r="F5618" s="216"/>
      <c r="G5618" s="119">
        <v>1</v>
      </c>
      <c r="H5618" s="119"/>
      <c r="I5618" s="119">
        <v>1</v>
      </c>
      <c r="J5618" s="119"/>
      <c r="K5618" s="233">
        <v>46167</v>
      </c>
      <c r="L5618" s="233">
        <v>46167</v>
      </c>
      <c r="M5618" s="233">
        <v>46167</v>
      </c>
      <c r="N5618" s="115"/>
      <c r="O5618" s="115" t="s">
        <v>5306</v>
      </c>
      <c r="P5618" s="115">
        <f t="shared" si="288"/>
        <v>5</v>
      </c>
      <c r="Q5618" s="115">
        <f t="shared" si="289"/>
        <v>2026</v>
      </c>
      <c r="R5618" s="115"/>
      <c r="S5618" s="115" t="str">
        <f t="shared" si="290"/>
        <v>PMN</v>
      </c>
      <c r="T5618" s="115" t="str">
        <f>IFERROR(VLOOKUP(S5618,[1]LOKASI!$B$4:$D$19,2,0),"-")</f>
        <v>DISTRIK III</v>
      </c>
      <c r="U5618" s="216"/>
      <c r="V5618" s="216"/>
      <c r="W5618" s="215"/>
    </row>
    <row r="5619" spans="2:23" ht="31" x14ac:dyDescent="0.35">
      <c r="B5619" s="115">
        <f t="shared" si="285"/>
        <v>818</v>
      </c>
      <c r="C5619" s="115" t="s">
        <v>7984</v>
      </c>
      <c r="D5619" s="138" t="s">
        <v>8933</v>
      </c>
      <c r="E5619" s="216"/>
      <c r="F5619" s="216"/>
      <c r="G5619" s="119">
        <v>1</v>
      </c>
      <c r="H5619" s="119"/>
      <c r="I5619" s="119">
        <v>1</v>
      </c>
      <c r="J5619" s="119"/>
      <c r="K5619" s="233">
        <v>46168</v>
      </c>
      <c r="L5619" s="233">
        <v>46168</v>
      </c>
      <c r="M5619" s="233">
        <v>46168</v>
      </c>
      <c r="N5619" s="115"/>
      <c r="O5619" s="115" t="s">
        <v>2596</v>
      </c>
      <c r="P5619" s="115">
        <f t="shared" si="288"/>
        <v>5</v>
      </c>
      <c r="Q5619" s="115">
        <f t="shared" si="289"/>
        <v>2026</v>
      </c>
      <c r="R5619" s="115"/>
      <c r="S5619" s="115" t="str">
        <f t="shared" si="290"/>
        <v>PDW</v>
      </c>
      <c r="T5619" s="115" t="str">
        <f>IFERROR(VLOOKUP(S5619,[1]LOKASI!$B$4:$D$19,2,0),"-")</f>
        <v>-</v>
      </c>
      <c r="U5619" s="216"/>
      <c r="V5619" s="216"/>
      <c r="W5619" s="215"/>
    </row>
    <row r="5620" spans="2:23" ht="31" x14ac:dyDescent="0.35">
      <c r="B5620" s="115">
        <f t="shared" si="285"/>
        <v>819</v>
      </c>
      <c r="C5620" s="115" t="s">
        <v>7984</v>
      </c>
      <c r="D5620" s="138" t="s">
        <v>8934</v>
      </c>
      <c r="E5620" s="216"/>
      <c r="F5620" s="216"/>
      <c r="G5620" s="119">
        <v>1</v>
      </c>
      <c r="H5620" s="119"/>
      <c r="I5620" s="119">
        <v>1</v>
      </c>
      <c r="J5620" s="119"/>
      <c r="K5620" s="233">
        <v>46170</v>
      </c>
      <c r="L5620" s="233">
        <v>46170</v>
      </c>
      <c r="M5620" s="233">
        <v>46170</v>
      </c>
      <c r="N5620" s="115"/>
      <c r="O5620" s="115" t="s">
        <v>2596</v>
      </c>
      <c r="P5620" s="115">
        <f t="shared" si="288"/>
        <v>5</v>
      </c>
      <c r="Q5620" s="115">
        <f t="shared" si="289"/>
        <v>2026</v>
      </c>
      <c r="R5620" s="115"/>
      <c r="S5620" s="115" t="str">
        <f t="shared" si="290"/>
        <v>PDW</v>
      </c>
      <c r="T5620" s="115" t="str">
        <f>IFERROR(VLOOKUP(S5620,[1]LOKASI!$B$4:$D$19,2,0),"-")</f>
        <v>-</v>
      </c>
      <c r="U5620" s="216"/>
      <c r="V5620" s="216"/>
      <c r="W5620" s="215"/>
    </row>
    <row r="5621" spans="2:23" ht="15.5" x14ac:dyDescent="0.35">
      <c r="B5621" s="115">
        <f t="shared" si="285"/>
        <v>820</v>
      </c>
      <c r="C5621" s="115" t="s">
        <v>7984</v>
      </c>
      <c r="D5621" s="138" t="s">
        <v>8935</v>
      </c>
      <c r="E5621" s="216"/>
      <c r="F5621" s="216"/>
      <c r="G5621" s="119">
        <v>1</v>
      </c>
      <c r="H5621" s="119"/>
      <c r="I5621" s="119">
        <v>1</v>
      </c>
      <c r="J5621" s="119"/>
      <c r="K5621" s="233">
        <v>46174</v>
      </c>
      <c r="L5621" s="233">
        <v>46174</v>
      </c>
      <c r="M5621" s="233">
        <v>46174</v>
      </c>
      <c r="N5621" s="115"/>
      <c r="O5621" s="115" t="s">
        <v>2596</v>
      </c>
      <c r="P5621" s="115">
        <f t="shared" si="288"/>
        <v>6</v>
      </c>
      <c r="Q5621" s="115">
        <f t="shared" si="289"/>
        <v>2026</v>
      </c>
      <c r="R5621" s="115"/>
      <c r="S5621" s="115" t="str">
        <f t="shared" si="290"/>
        <v>PDW</v>
      </c>
      <c r="T5621" s="115" t="str">
        <f>IFERROR(VLOOKUP(S5621,[1]LOKASI!$B$4:$D$19,2,0),"-")</f>
        <v>-</v>
      </c>
      <c r="U5621" s="216"/>
      <c r="V5621" s="216"/>
      <c r="W5621" s="215"/>
    </row>
    <row r="5622" spans="2:23" ht="31" x14ac:dyDescent="0.35">
      <c r="B5622" s="115">
        <f t="shared" si="285"/>
        <v>821</v>
      </c>
      <c r="C5622" s="115" t="s">
        <v>7984</v>
      </c>
      <c r="D5622" s="138" t="s">
        <v>8936</v>
      </c>
      <c r="E5622" s="216"/>
      <c r="F5622" s="216"/>
      <c r="G5622" s="119">
        <v>1</v>
      </c>
      <c r="H5622" s="119"/>
      <c r="I5622" s="119"/>
      <c r="J5622" s="119">
        <v>24</v>
      </c>
      <c r="K5622" s="233">
        <v>46135</v>
      </c>
      <c r="L5622" s="233">
        <v>46135</v>
      </c>
      <c r="M5622" s="233">
        <v>46175</v>
      </c>
      <c r="N5622" s="115"/>
      <c r="O5622" s="115" t="s">
        <v>1050</v>
      </c>
      <c r="P5622" s="115">
        <f t="shared" si="288"/>
        <v>6</v>
      </c>
      <c r="Q5622" s="115">
        <f t="shared" si="289"/>
        <v>2026</v>
      </c>
      <c r="R5622" s="115"/>
      <c r="S5622" s="115" t="str">
        <f t="shared" si="290"/>
        <v>TLJ</v>
      </c>
      <c r="T5622" s="115" t="str">
        <f>IFERROR(VLOOKUP(S5622,[1]LOKASI!$B$4:$D$19,2,0),"-")</f>
        <v>DISTRIK I</v>
      </c>
      <c r="U5622" s="216"/>
      <c r="V5622" s="216"/>
      <c r="W5622" s="215"/>
    </row>
    <row r="5623" spans="2:23" ht="31" x14ac:dyDescent="0.35">
      <c r="B5623" s="115">
        <f t="shared" si="285"/>
        <v>822</v>
      </c>
      <c r="C5623" s="115" t="s">
        <v>7984</v>
      </c>
      <c r="D5623" s="138" t="s">
        <v>8937</v>
      </c>
      <c r="E5623" s="216"/>
      <c r="F5623" s="216"/>
      <c r="G5623" s="119">
        <v>2</v>
      </c>
      <c r="H5623" s="119"/>
      <c r="I5623" s="119">
        <v>2</v>
      </c>
      <c r="J5623" s="119"/>
      <c r="K5623" s="233">
        <v>46175</v>
      </c>
      <c r="L5623" s="233">
        <v>46175</v>
      </c>
      <c r="M5623" s="233">
        <v>46175</v>
      </c>
      <c r="N5623" s="115"/>
      <c r="O5623" s="115" t="s">
        <v>1472</v>
      </c>
      <c r="P5623" s="115">
        <f t="shared" si="288"/>
        <v>6</v>
      </c>
      <c r="Q5623" s="115">
        <f t="shared" si="289"/>
        <v>2026</v>
      </c>
      <c r="R5623" s="115"/>
      <c r="S5623" s="115" t="str">
        <f t="shared" si="290"/>
        <v>LBK</v>
      </c>
      <c r="T5623" s="115" t="str">
        <f>IFERROR(VLOOKUP(S5623,[1]LOKASI!$B$4:$D$19,2,0),"-")</f>
        <v>DISTRIK I</v>
      </c>
      <c r="U5623" s="216"/>
      <c r="V5623" s="216"/>
      <c r="W5623" s="215"/>
    </row>
    <row r="5624" spans="2:23" ht="46.5" x14ac:dyDescent="0.35">
      <c r="B5624" s="115">
        <f t="shared" si="285"/>
        <v>823</v>
      </c>
      <c r="C5624" s="115" t="s">
        <v>7984</v>
      </c>
      <c r="D5624" s="138" t="s">
        <v>8938</v>
      </c>
      <c r="E5624" s="216"/>
      <c r="F5624" s="216"/>
      <c r="G5624" s="119">
        <v>1</v>
      </c>
      <c r="H5624" s="119"/>
      <c r="I5624" s="119"/>
      <c r="J5624" s="119">
        <v>12</v>
      </c>
      <c r="K5624" s="233">
        <v>46175</v>
      </c>
      <c r="L5624" s="233">
        <v>46175</v>
      </c>
      <c r="M5624" s="233">
        <v>46175</v>
      </c>
      <c r="N5624" s="115"/>
      <c r="O5624" s="115" t="s">
        <v>1667</v>
      </c>
      <c r="P5624" s="115">
        <f t="shared" si="288"/>
        <v>6</v>
      </c>
      <c r="Q5624" s="115">
        <f t="shared" si="289"/>
        <v>2026</v>
      </c>
      <c r="R5624" s="115"/>
      <c r="S5624" s="115" t="str">
        <f t="shared" si="290"/>
        <v>TMT</v>
      </c>
      <c r="T5624" s="115" t="str">
        <f>IFERROR(VLOOKUP(S5624,[1]LOKASI!$B$4:$D$19,2,0),"-")</f>
        <v>DISTRIK II</v>
      </c>
      <c r="U5624" s="216"/>
      <c r="V5624" s="216"/>
      <c r="W5624" s="215"/>
    </row>
    <row r="5625" spans="2:23" ht="15.5" x14ac:dyDescent="0.35">
      <c r="B5625" s="115">
        <f t="shared" si="285"/>
        <v>824</v>
      </c>
      <c r="C5625" s="115" t="s">
        <v>7984</v>
      </c>
      <c r="D5625" s="138" t="s">
        <v>8939</v>
      </c>
      <c r="E5625" s="216"/>
      <c r="F5625" s="216"/>
      <c r="G5625" s="119">
        <v>1</v>
      </c>
      <c r="H5625" s="119"/>
      <c r="I5625" s="119">
        <v>1</v>
      </c>
      <c r="J5625" s="119"/>
      <c r="K5625" s="233">
        <v>46175</v>
      </c>
      <c r="L5625" s="233">
        <v>46175</v>
      </c>
      <c r="M5625" s="233">
        <v>46175</v>
      </c>
      <c r="N5625" s="115"/>
      <c r="O5625" s="115" t="s">
        <v>1352</v>
      </c>
      <c r="P5625" s="115">
        <f t="shared" si="288"/>
        <v>6</v>
      </c>
      <c r="Q5625" s="115">
        <f t="shared" si="289"/>
        <v>2026</v>
      </c>
      <c r="R5625" s="115"/>
      <c r="S5625" s="115" t="str">
        <f t="shared" si="290"/>
        <v>BRG</v>
      </c>
      <c r="T5625" s="115" t="str">
        <f>IFERROR(VLOOKUP(S5625,[1]LOKASI!$B$4:$D$19,2,0),"-")</f>
        <v>DISTRIK III</v>
      </c>
      <c r="U5625" s="216"/>
      <c r="V5625" s="216"/>
      <c r="W5625" s="215"/>
    </row>
    <row r="5626" spans="2:23" ht="31" x14ac:dyDescent="0.35">
      <c r="B5626" s="115">
        <f t="shared" si="285"/>
        <v>825</v>
      </c>
      <c r="C5626" s="115" t="s">
        <v>7984</v>
      </c>
      <c r="D5626" s="138" t="s">
        <v>8940</v>
      </c>
      <c r="E5626" s="216"/>
      <c r="F5626" s="216"/>
      <c r="G5626" s="119">
        <v>1</v>
      </c>
      <c r="H5626" s="119"/>
      <c r="I5626" s="119"/>
      <c r="J5626" s="119">
        <v>6</v>
      </c>
      <c r="K5626" s="233">
        <v>46178</v>
      </c>
      <c r="L5626" s="233">
        <v>46178</v>
      </c>
      <c r="M5626" s="233">
        <v>46178</v>
      </c>
      <c r="N5626" s="115"/>
      <c r="O5626" s="115" t="s">
        <v>1471</v>
      </c>
      <c r="P5626" s="115">
        <f t="shared" si="288"/>
        <v>6</v>
      </c>
      <c r="Q5626" s="115">
        <f t="shared" si="289"/>
        <v>2026</v>
      </c>
      <c r="R5626" s="115"/>
      <c r="S5626" s="115" t="str">
        <f t="shared" si="290"/>
        <v>LBK</v>
      </c>
      <c r="T5626" s="115" t="str">
        <f>IFERROR(VLOOKUP(S5626,[1]LOKASI!$B$4:$D$19,2,0),"-")</f>
        <v>DISTRIK I</v>
      </c>
      <c r="U5626" s="216"/>
      <c r="V5626" s="216"/>
      <c r="W5626" s="215"/>
    </row>
    <row r="5627" spans="2:23" ht="31" x14ac:dyDescent="0.35">
      <c r="B5627" s="115">
        <f t="shared" si="285"/>
        <v>826</v>
      </c>
      <c r="C5627" s="115" t="s">
        <v>8438</v>
      </c>
      <c r="D5627" s="138" t="s">
        <v>8941</v>
      </c>
      <c r="E5627" s="216"/>
      <c r="F5627" s="216"/>
      <c r="G5627" s="119">
        <v>1</v>
      </c>
      <c r="H5627" s="119"/>
      <c r="I5627" s="119">
        <v>2</v>
      </c>
      <c r="J5627" s="119"/>
      <c r="K5627" s="233">
        <v>46178</v>
      </c>
      <c r="L5627" s="233">
        <v>46178</v>
      </c>
      <c r="M5627" s="233">
        <v>46178</v>
      </c>
      <c r="N5627" s="115"/>
      <c r="O5627" s="115" t="s">
        <v>5306</v>
      </c>
      <c r="P5627" s="115">
        <f t="shared" si="288"/>
        <v>6</v>
      </c>
      <c r="Q5627" s="115">
        <f t="shared" si="289"/>
        <v>2026</v>
      </c>
      <c r="R5627" s="115"/>
      <c r="S5627" s="115" t="str">
        <f t="shared" si="290"/>
        <v>PMN</v>
      </c>
      <c r="T5627" s="115" t="str">
        <f>IFERROR(VLOOKUP(S5627,[1]LOKASI!$B$4:$D$19,2,0),"-")</f>
        <v>DISTRIK III</v>
      </c>
      <c r="U5627" s="216"/>
      <c r="V5627" s="216"/>
      <c r="W5627" s="215"/>
    </row>
    <row r="5628" spans="2:23" ht="31" x14ac:dyDescent="0.35">
      <c r="B5628" s="115">
        <f t="shared" si="285"/>
        <v>827</v>
      </c>
      <c r="C5628" s="115" t="s">
        <v>7984</v>
      </c>
      <c r="D5628" s="138" t="s">
        <v>8942</v>
      </c>
      <c r="E5628" s="216"/>
      <c r="F5628" s="216"/>
      <c r="G5628" s="119">
        <v>1</v>
      </c>
      <c r="H5628" s="119"/>
      <c r="I5628" s="119"/>
      <c r="J5628" s="119">
        <v>12</v>
      </c>
      <c r="K5628" s="233">
        <v>46183</v>
      </c>
      <c r="L5628" s="233">
        <v>46183</v>
      </c>
      <c r="M5628" s="233">
        <v>46183</v>
      </c>
      <c r="N5628" s="115"/>
      <c r="O5628" s="115" t="s">
        <v>1521</v>
      </c>
      <c r="P5628" s="115">
        <f t="shared" si="288"/>
        <v>6</v>
      </c>
      <c r="Q5628" s="115">
        <f t="shared" si="289"/>
        <v>2026</v>
      </c>
      <c r="R5628" s="115"/>
      <c r="S5628" s="115" t="str">
        <f t="shared" si="290"/>
        <v>PMB</v>
      </c>
      <c r="T5628" s="115" t="str">
        <f>IFERROR(VLOOKUP(S5628,[1]LOKASI!$B$4:$D$19,2,0),"-")</f>
        <v>DISTRIK I</v>
      </c>
      <c r="U5628" s="216"/>
      <c r="V5628" s="216"/>
      <c r="W5628" s="215"/>
    </row>
    <row r="5629" spans="2:23" ht="31" x14ac:dyDescent="0.35">
      <c r="B5629" s="115">
        <f t="shared" si="285"/>
        <v>828</v>
      </c>
      <c r="C5629" s="115" t="s">
        <v>8438</v>
      </c>
      <c r="D5629" s="138" t="s">
        <v>8943</v>
      </c>
      <c r="E5629" s="216"/>
      <c r="F5629" s="216"/>
      <c r="G5629" s="119">
        <v>1</v>
      </c>
      <c r="H5629" s="119"/>
      <c r="I5629" s="119"/>
      <c r="J5629" s="119">
        <v>24</v>
      </c>
      <c r="K5629" s="233">
        <v>46187</v>
      </c>
      <c r="L5629" s="233">
        <v>46187</v>
      </c>
      <c r="M5629" s="233">
        <v>46187</v>
      </c>
      <c r="N5629" s="115"/>
      <c r="O5629" s="115" t="s">
        <v>8944</v>
      </c>
      <c r="P5629" s="115">
        <f t="shared" si="288"/>
        <v>6</v>
      </c>
      <c r="Q5629" s="115">
        <f t="shared" si="289"/>
        <v>2026</v>
      </c>
      <c r="R5629" s="115"/>
      <c r="S5629" s="115" t="str">
        <f t="shared" si="290"/>
        <v>SP 3 GNK - SKG</v>
      </c>
      <c r="T5629" s="115" t="str">
        <f>IFERROR(VLOOKUP(S5629,[1]LOKASI!$B$4:$D$19,2,0),"-")</f>
        <v>-</v>
      </c>
      <c r="U5629" s="216"/>
      <c r="V5629" s="216"/>
      <c r="W5629" s="215"/>
    </row>
    <row r="5630" spans="2:23" ht="31" x14ac:dyDescent="0.35">
      <c r="B5630" s="115">
        <f t="shared" si="285"/>
        <v>829</v>
      </c>
      <c r="C5630" s="115" t="s">
        <v>2301</v>
      </c>
      <c r="D5630" s="138" t="s">
        <v>8945</v>
      </c>
      <c r="E5630" s="216"/>
      <c r="F5630" s="216"/>
      <c r="G5630" s="119">
        <v>1</v>
      </c>
      <c r="H5630" s="119"/>
      <c r="I5630" s="119">
        <v>1</v>
      </c>
      <c r="J5630" s="119"/>
      <c r="K5630" s="233">
        <v>46188</v>
      </c>
      <c r="L5630" s="233">
        <v>46188</v>
      </c>
      <c r="M5630" s="233">
        <v>46188</v>
      </c>
      <c r="N5630" s="115"/>
      <c r="O5630" s="115" t="s">
        <v>1332</v>
      </c>
      <c r="P5630" s="115">
        <f t="shared" si="288"/>
        <v>6</v>
      </c>
      <c r="Q5630" s="115">
        <f t="shared" si="289"/>
        <v>2026</v>
      </c>
      <c r="R5630" s="115"/>
      <c r="S5630" s="115" t="str">
        <f t="shared" si="290"/>
        <v>SP PMB</v>
      </c>
      <c r="T5630" s="115" t="str">
        <f>IFERROR(VLOOKUP(S5630,[1]LOKASI!$B$4:$D$19,2,0),"-")</f>
        <v>-</v>
      </c>
      <c r="U5630" s="216"/>
      <c r="V5630" s="216"/>
      <c r="W5630" s="215"/>
    </row>
    <row r="5631" spans="2:23" ht="31" x14ac:dyDescent="0.35">
      <c r="B5631" s="115">
        <f t="shared" si="285"/>
        <v>830</v>
      </c>
      <c r="C5631" s="115" t="s">
        <v>7984</v>
      </c>
      <c r="D5631" s="138" t="s">
        <v>8946</v>
      </c>
      <c r="E5631" s="216"/>
      <c r="F5631" s="216"/>
      <c r="G5631" s="119">
        <v>1</v>
      </c>
      <c r="H5631" s="119"/>
      <c r="I5631" s="119"/>
      <c r="J5631" s="119">
        <v>24</v>
      </c>
      <c r="K5631" s="233">
        <v>46189</v>
      </c>
      <c r="L5631" s="233">
        <v>46189</v>
      </c>
      <c r="M5631" s="233">
        <v>46189</v>
      </c>
      <c r="N5631" s="115"/>
      <c r="O5631" s="115" t="s">
        <v>190</v>
      </c>
      <c r="P5631" s="115">
        <f t="shared" si="288"/>
        <v>6</v>
      </c>
      <c r="Q5631" s="115">
        <f t="shared" si="289"/>
        <v>2026</v>
      </c>
      <c r="R5631" s="115"/>
      <c r="S5631" s="115" t="str">
        <f t="shared" si="290"/>
        <v>TLJ</v>
      </c>
      <c r="T5631" s="115" t="str">
        <f>IFERROR(VLOOKUP(S5631,[1]LOKASI!$B$4:$D$19,2,0),"-")</f>
        <v>DISTRIK I</v>
      </c>
      <c r="U5631" s="216"/>
      <c r="V5631" s="216"/>
      <c r="W5631" s="215"/>
    </row>
    <row r="5632" spans="2:23" ht="31" x14ac:dyDescent="0.35">
      <c r="B5632" s="115">
        <f t="shared" si="285"/>
        <v>831</v>
      </c>
      <c r="C5632" s="115" t="s">
        <v>7984</v>
      </c>
      <c r="D5632" s="138" t="s">
        <v>8947</v>
      </c>
      <c r="E5632" s="216"/>
      <c r="F5632" s="216"/>
      <c r="G5632" s="119">
        <v>1</v>
      </c>
      <c r="H5632" s="119"/>
      <c r="I5632" s="119"/>
      <c r="J5632" s="119">
        <v>1</v>
      </c>
      <c r="K5632" s="233">
        <v>46190</v>
      </c>
      <c r="L5632" s="233">
        <v>46190</v>
      </c>
      <c r="M5632" s="233">
        <v>46190</v>
      </c>
      <c r="N5632" s="115"/>
      <c r="O5632" s="115" t="s">
        <v>1368</v>
      </c>
      <c r="P5632" s="115">
        <f t="shared" si="288"/>
        <v>6</v>
      </c>
      <c r="Q5632" s="115">
        <f t="shared" si="289"/>
        <v>2026</v>
      </c>
      <c r="R5632" s="115"/>
      <c r="S5632" s="115" t="str">
        <f t="shared" si="290"/>
        <v>BRG</v>
      </c>
      <c r="T5632" s="115" t="str">
        <f>IFERROR(VLOOKUP(S5632,[1]LOKASI!$B$4:$D$19,2,0),"-")</f>
        <v>DISTRIK III</v>
      </c>
      <c r="U5632" s="216"/>
      <c r="V5632" s="216"/>
      <c r="W5632" s="215"/>
    </row>
    <row r="5633" spans="2:23" ht="31" x14ac:dyDescent="0.35">
      <c r="B5633" s="115">
        <f t="shared" si="285"/>
        <v>832</v>
      </c>
      <c r="C5633" s="115" t="s">
        <v>7984</v>
      </c>
      <c r="D5633" s="138" t="s">
        <v>8948</v>
      </c>
      <c r="E5633" s="216"/>
      <c r="F5633" s="216"/>
      <c r="G5633" s="119">
        <v>1</v>
      </c>
      <c r="H5633" s="119"/>
      <c r="I5633" s="119"/>
      <c r="J5633" s="119">
        <v>1</v>
      </c>
      <c r="K5633" s="233">
        <v>46190</v>
      </c>
      <c r="L5633" s="233">
        <v>46190</v>
      </c>
      <c r="M5633" s="233">
        <v>46190</v>
      </c>
      <c r="N5633" s="115"/>
      <c r="O5633" s="115" t="s">
        <v>1459</v>
      </c>
      <c r="P5633" s="115">
        <f t="shared" si="288"/>
        <v>6</v>
      </c>
      <c r="Q5633" s="115">
        <f t="shared" si="289"/>
        <v>2026</v>
      </c>
      <c r="R5633" s="115"/>
      <c r="S5633" s="115" t="str">
        <f t="shared" si="290"/>
        <v>KRD</v>
      </c>
      <c r="T5633" s="115" t="str">
        <f>IFERROR(VLOOKUP(S5633,[1]LOKASI!$B$4:$D$19,2,0),"-")</f>
        <v>-</v>
      </c>
      <c r="U5633" s="216"/>
      <c r="V5633" s="216"/>
      <c r="W5633" s="215"/>
    </row>
    <row r="5634" spans="2:23" ht="31" x14ac:dyDescent="0.35">
      <c r="B5634" s="115">
        <f t="shared" ref="B5634:B5645" si="291">B5633+1</f>
        <v>833</v>
      </c>
      <c r="C5634" s="115" t="s">
        <v>7984</v>
      </c>
      <c r="D5634" s="138" t="s">
        <v>8949</v>
      </c>
      <c r="E5634" s="216"/>
      <c r="F5634" s="216"/>
      <c r="G5634" s="119">
        <v>1</v>
      </c>
      <c r="H5634" s="119"/>
      <c r="I5634" s="119">
        <v>1</v>
      </c>
      <c r="J5634" s="119"/>
      <c r="K5634" s="233">
        <v>46191</v>
      </c>
      <c r="L5634" s="233">
        <v>46191</v>
      </c>
      <c r="M5634" s="233">
        <v>46191</v>
      </c>
      <c r="N5634" s="115"/>
      <c r="O5634" s="115" t="s">
        <v>1794</v>
      </c>
      <c r="P5634" s="115">
        <f t="shared" si="288"/>
        <v>6</v>
      </c>
      <c r="Q5634" s="115">
        <f t="shared" si="289"/>
        <v>2026</v>
      </c>
      <c r="R5634" s="115"/>
      <c r="S5634" s="115" t="str">
        <f t="shared" si="290"/>
        <v>GNK</v>
      </c>
      <c r="T5634" s="115" t="str">
        <f>IFERROR(VLOOKUP(S5634,[1]LOKASI!$B$4:$D$19,2,0),"-")</f>
        <v>DISTRIK I</v>
      </c>
      <c r="U5634" s="216"/>
      <c r="V5634" s="216"/>
      <c r="W5634" s="215"/>
    </row>
    <row r="5635" spans="2:23" ht="31" x14ac:dyDescent="0.35">
      <c r="B5635" s="115">
        <f t="shared" si="291"/>
        <v>834</v>
      </c>
      <c r="C5635" s="115" t="s">
        <v>7984</v>
      </c>
      <c r="D5635" s="138" t="s">
        <v>8950</v>
      </c>
      <c r="E5635" s="216"/>
      <c r="F5635" s="216"/>
      <c r="G5635" s="119">
        <v>1</v>
      </c>
      <c r="H5635" s="119"/>
      <c r="I5635" s="119"/>
      <c r="J5635" s="119">
        <v>24</v>
      </c>
      <c r="K5635" s="233">
        <v>46191</v>
      </c>
      <c r="L5635" s="233">
        <v>46191</v>
      </c>
      <c r="M5635" s="233">
        <v>46191</v>
      </c>
      <c r="N5635" s="115"/>
      <c r="O5635" s="115" t="s">
        <v>8823</v>
      </c>
      <c r="P5635" s="115">
        <f t="shared" si="288"/>
        <v>6</v>
      </c>
      <c r="Q5635" s="115">
        <f t="shared" si="289"/>
        <v>2026</v>
      </c>
      <c r="R5635" s="115"/>
      <c r="S5635" s="115" t="str">
        <f t="shared" si="290"/>
        <v>PMN</v>
      </c>
      <c r="T5635" s="115" t="str">
        <f>IFERROR(VLOOKUP(S5635,[1]LOKASI!$B$4:$D$19,2,0),"-")</f>
        <v>DISTRIK III</v>
      </c>
      <c r="U5635" s="216"/>
      <c r="V5635" s="216"/>
      <c r="W5635" s="215"/>
    </row>
    <row r="5636" spans="2:23" ht="31" x14ac:dyDescent="0.35">
      <c r="B5636" s="115">
        <f t="shared" si="291"/>
        <v>835</v>
      </c>
      <c r="C5636" s="115" t="s">
        <v>2301</v>
      </c>
      <c r="D5636" s="138" t="s">
        <v>8951</v>
      </c>
      <c r="E5636" s="216"/>
      <c r="F5636" s="216"/>
      <c r="G5636" s="119">
        <v>1</v>
      </c>
      <c r="H5636" s="119"/>
      <c r="I5636" s="119">
        <v>1</v>
      </c>
      <c r="J5636" s="119"/>
      <c r="K5636" s="233">
        <v>46192</v>
      </c>
      <c r="L5636" s="233">
        <v>46192</v>
      </c>
      <c r="M5636" s="233">
        <v>46192</v>
      </c>
      <c r="N5636" s="115"/>
      <c r="O5636" s="115" t="s">
        <v>1348</v>
      </c>
      <c r="P5636" s="115">
        <f t="shared" si="288"/>
        <v>6</v>
      </c>
      <c r="Q5636" s="115">
        <f t="shared" si="289"/>
        <v>2026</v>
      </c>
      <c r="R5636" s="115"/>
      <c r="S5636" s="115" t="str">
        <f t="shared" si="290"/>
        <v>SP BRG D</v>
      </c>
      <c r="T5636" s="115" t="str">
        <f>IFERROR(VLOOKUP(S5636,[1]LOKASI!$B$4:$D$19,2,0),"-")</f>
        <v>-</v>
      </c>
      <c r="U5636" s="216"/>
      <c r="V5636" s="216"/>
      <c r="W5636" s="215"/>
    </row>
    <row r="5637" spans="2:23" ht="31" x14ac:dyDescent="0.35">
      <c r="B5637" s="115">
        <f t="shared" si="291"/>
        <v>836</v>
      </c>
      <c r="C5637" s="115" t="s">
        <v>2301</v>
      </c>
      <c r="D5637" s="138" t="s">
        <v>8952</v>
      </c>
      <c r="E5637" s="216"/>
      <c r="F5637" s="216"/>
      <c r="G5637" s="119">
        <v>1</v>
      </c>
      <c r="H5637" s="119"/>
      <c r="I5637" s="119">
        <v>1</v>
      </c>
      <c r="J5637" s="119"/>
      <c r="K5637" s="233">
        <v>46193</v>
      </c>
      <c r="L5637" s="233">
        <v>46193</v>
      </c>
      <c r="M5637" s="233">
        <v>46193</v>
      </c>
      <c r="N5637" s="115"/>
      <c r="O5637" s="115" t="s">
        <v>1535</v>
      </c>
      <c r="P5637" s="115">
        <f t="shared" si="288"/>
        <v>6</v>
      </c>
      <c r="Q5637" s="115">
        <f t="shared" si="289"/>
        <v>2026</v>
      </c>
      <c r="R5637" s="115"/>
      <c r="S5637" s="115" t="str">
        <f t="shared" si="290"/>
        <v>SP VI TLJ</v>
      </c>
      <c r="T5637" s="115" t="str">
        <f>IFERROR(VLOOKUP(S5637,[1]LOKASI!$B$4:$D$19,2,0),"-")</f>
        <v>-</v>
      </c>
      <c r="U5637" s="216"/>
      <c r="V5637" s="216"/>
      <c r="W5637" s="215"/>
    </row>
    <row r="5638" spans="2:23" ht="31" x14ac:dyDescent="0.35">
      <c r="B5638" s="115">
        <f t="shared" si="291"/>
        <v>837</v>
      </c>
      <c r="C5638" s="115" t="s">
        <v>7984</v>
      </c>
      <c r="D5638" s="138" t="s">
        <v>8953</v>
      </c>
      <c r="E5638" s="216"/>
      <c r="F5638" s="216"/>
      <c r="G5638" s="119">
        <v>1</v>
      </c>
      <c r="H5638" s="119"/>
      <c r="I5638" s="119"/>
      <c r="J5638" s="119">
        <v>24</v>
      </c>
      <c r="K5638" s="233">
        <v>46193</v>
      </c>
      <c r="L5638" s="233">
        <v>46193</v>
      </c>
      <c r="M5638" s="233">
        <v>46193</v>
      </c>
      <c r="N5638" s="115"/>
      <c r="O5638" s="115" t="s">
        <v>695</v>
      </c>
      <c r="P5638" s="115">
        <f t="shared" si="288"/>
        <v>6</v>
      </c>
      <c r="Q5638" s="115">
        <f t="shared" si="289"/>
        <v>2026</v>
      </c>
      <c r="R5638" s="115"/>
      <c r="S5638" s="115" t="str">
        <f t="shared" si="290"/>
        <v>TLJ</v>
      </c>
      <c r="T5638" s="115" t="str">
        <f>IFERROR(VLOOKUP(S5638,[1]LOKASI!$B$4:$D$19,2,0),"-")</f>
        <v>DISTRIK I</v>
      </c>
      <c r="U5638" s="216"/>
      <c r="V5638" s="216"/>
      <c r="W5638" s="215"/>
    </row>
    <row r="5639" spans="2:23" ht="31" x14ac:dyDescent="0.35">
      <c r="B5639" s="115">
        <f t="shared" si="291"/>
        <v>838</v>
      </c>
      <c r="C5639" s="115" t="s">
        <v>7984</v>
      </c>
      <c r="D5639" s="138" t="s">
        <v>8954</v>
      </c>
      <c r="E5639" s="216"/>
      <c r="F5639" s="216"/>
      <c r="G5639" s="119">
        <v>1</v>
      </c>
      <c r="H5639" s="119"/>
      <c r="I5639" s="119"/>
      <c r="J5639" s="119">
        <v>12</v>
      </c>
      <c r="K5639" s="233">
        <v>46194</v>
      </c>
      <c r="L5639" s="233">
        <v>46194</v>
      </c>
      <c r="M5639" s="233">
        <v>46194</v>
      </c>
      <c r="N5639" s="115"/>
      <c r="O5639" s="115" t="s">
        <v>1772</v>
      </c>
      <c r="P5639" s="115">
        <f t="shared" si="288"/>
        <v>6</v>
      </c>
      <c r="Q5639" s="115">
        <f t="shared" si="289"/>
        <v>2026</v>
      </c>
      <c r="R5639" s="115"/>
      <c r="S5639" s="115" t="str">
        <f t="shared" si="290"/>
        <v>OGN</v>
      </c>
      <c r="T5639" s="115" t="str">
        <f>IFERROR(VLOOKUP(S5639,[1]LOKASI!$B$4:$D$19,2,0),"-")</f>
        <v>DISTRIK II</v>
      </c>
      <c r="U5639" s="216"/>
      <c r="V5639" s="216"/>
      <c r="W5639" s="215"/>
    </row>
    <row r="5640" spans="2:23" ht="31" x14ac:dyDescent="0.35">
      <c r="B5640" s="115">
        <f t="shared" si="291"/>
        <v>839</v>
      </c>
      <c r="C5640" s="115" t="s">
        <v>7984</v>
      </c>
      <c r="D5640" s="138" t="s">
        <v>8955</v>
      </c>
      <c r="E5640" s="216"/>
      <c r="F5640" s="216"/>
      <c r="G5640" s="119">
        <v>1</v>
      </c>
      <c r="H5640" s="119"/>
      <c r="I5640" s="119"/>
      <c r="J5640" s="119">
        <v>24</v>
      </c>
      <c r="K5640" s="233">
        <v>46195</v>
      </c>
      <c r="L5640" s="233">
        <v>46195</v>
      </c>
      <c r="M5640" s="233">
        <v>46195</v>
      </c>
      <c r="N5640" s="115"/>
      <c r="O5640" s="115" t="s">
        <v>695</v>
      </c>
      <c r="P5640" s="115">
        <f t="shared" si="288"/>
        <v>6</v>
      </c>
      <c r="Q5640" s="115">
        <f t="shared" si="289"/>
        <v>2026</v>
      </c>
      <c r="R5640" s="115"/>
      <c r="S5640" s="115" t="str">
        <f t="shared" si="290"/>
        <v>TLJ</v>
      </c>
      <c r="T5640" s="115" t="str">
        <f>IFERROR(VLOOKUP(S5640,[1]LOKASI!$B$4:$D$19,2,0),"-")</f>
        <v>DISTRIK I</v>
      </c>
      <c r="U5640" s="216"/>
      <c r="V5640" s="216"/>
      <c r="W5640" s="215"/>
    </row>
    <row r="5641" spans="2:23" ht="31" x14ac:dyDescent="0.35">
      <c r="B5641" s="115">
        <f t="shared" si="291"/>
        <v>840</v>
      </c>
      <c r="C5641" s="271" t="s">
        <v>8438</v>
      </c>
      <c r="D5641" s="283" t="s">
        <v>8956</v>
      </c>
      <c r="E5641" s="272"/>
      <c r="F5641" s="272"/>
      <c r="G5641" s="284">
        <v>1</v>
      </c>
      <c r="H5641" s="284"/>
      <c r="I5641" s="284"/>
      <c r="J5641" s="284">
        <v>12</v>
      </c>
      <c r="K5641" s="233">
        <v>46195</v>
      </c>
      <c r="L5641" s="233">
        <v>46195</v>
      </c>
      <c r="M5641" s="233">
        <v>46195</v>
      </c>
      <c r="N5641" s="271"/>
      <c r="O5641" s="271" t="s">
        <v>8131</v>
      </c>
      <c r="P5641" s="271">
        <f t="shared" si="288"/>
        <v>6</v>
      </c>
      <c r="Q5641" s="271">
        <f t="shared" si="289"/>
        <v>2026</v>
      </c>
      <c r="R5641" s="271"/>
      <c r="S5641" s="271" t="str">
        <f t="shared" si="290"/>
        <v>OGN-TMT</v>
      </c>
      <c r="T5641" s="271" t="str">
        <f>IFERROR(VLOOKUP(S5641,[1]LOKASI!$B$4:$D$19,2,0),"-")</f>
        <v>-</v>
      </c>
      <c r="U5641" s="272"/>
      <c r="V5641" s="272"/>
      <c r="W5641" s="242"/>
    </row>
    <row r="5642" spans="2:23" ht="46.5" x14ac:dyDescent="0.35">
      <c r="B5642" s="115">
        <f t="shared" si="291"/>
        <v>841</v>
      </c>
      <c r="C5642" s="115" t="s">
        <v>7984</v>
      </c>
      <c r="D5642" s="138" t="s">
        <v>8957</v>
      </c>
      <c r="E5642" s="216"/>
      <c r="F5642" s="216"/>
      <c r="G5642" s="119">
        <v>1</v>
      </c>
      <c r="H5642" s="119"/>
      <c r="I5642" s="119"/>
      <c r="J5642" s="119">
        <v>60</v>
      </c>
      <c r="K5642" s="233">
        <v>46132</v>
      </c>
      <c r="L5642" s="233">
        <v>46132</v>
      </c>
      <c r="M5642" s="233">
        <v>46175</v>
      </c>
      <c r="N5642" s="115"/>
      <c r="O5642" s="115" t="s">
        <v>8878</v>
      </c>
      <c r="P5642" s="115">
        <f t="shared" si="288"/>
        <v>6</v>
      </c>
      <c r="Q5642" s="115">
        <f t="shared" si="289"/>
        <v>2026</v>
      </c>
      <c r="R5642" s="115"/>
      <c r="S5642" s="115" t="str">
        <f t="shared" si="290"/>
        <v>TMT</v>
      </c>
      <c r="T5642" s="115" t="str">
        <f>IFERROR(VLOOKUP(S5642,[1]LOKASI!$B$4:$D$19,2,0),"-")</f>
        <v>DISTRIK II</v>
      </c>
      <c r="U5642" s="216"/>
      <c r="V5642" s="216"/>
      <c r="W5642" s="215"/>
    </row>
    <row r="5643" spans="2:23" ht="31" x14ac:dyDescent="0.35">
      <c r="B5643" s="115">
        <f t="shared" si="291"/>
        <v>842</v>
      </c>
      <c r="C5643" s="115" t="s">
        <v>7984</v>
      </c>
      <c r="D5643" s="138" t="s">
        <v>8958</v>
      </c>
      <c r="E5643" s="216"/>
      <c r="F5643" s="216"/>
      <c r="G5643" s="119">
        <v>1</v>
      </c>
      <c r="H5643" s="119"/>
      <c r="I5643" s="119"/>
      <c r="J5643" s="119">
        <v>12</v>
      </c>
      <c r="K5643" s="233">
        <v>46183</v>
      </c>
      <c r="L5643" s="233">
        <v>46183</v>
      </c>
      <c r="M5643" s="233">
        <v>46183</v>
      </c>
      <c r="N5643" s="115"/>
      <c r="O5643" s="115" t="s">
        <v>1332</v>
      </c>
      <c r="P5643" s="115">
        <f t="shared" si="288"/>
        <v>6</v>
      </c>
      <c r="Q5643" s="115">
        <f t="shared" si="289"/>
        <v>2026</v>
      </c>
      <c r="R5643" s="115"/>
      <c r="S5643" s="115" t="str">
        <f t="shared" si="290"/>
        <v xml:space="preserve">SP </v>
      </c>
      <c r="T5643" s="115" t="str">
        <f>IFERROR(VLOOKUP(S5643,[1]LOKASI!$B$4:$D$19,2,0),"-")</f>
        <v>-</v>
      </c>
      <c r="U5643" s="216"/>
      <c r="V5643" s="216"/>
      <c r="W5643" s="215"/>
    </row>
    <row r="5644" spans="2:23" ht="46.5" x14ac:dyDescent="0.35">
      <c r="B5644" s="115">
        <f t="shared" si="291"/>
        <v>843</v>
      </c>
      <c r="C5644" s="115" t="s">
        <v>7984</v>
      </c>
      <c r="D5644" s="138" t="s">
        <v>8959</v>
      </c>
      <c r="E5644" s="216"/>
      <c r="F5644" s="216"/>
      <c r="G5644" s="119">
        <v>2</v>
      </c>
      <c r="H5644" s="119"/>
      <c r="I5644" s="119">
        <v>2</v>
      </c>
      <c r="J5644" s="119">
        <v>36</v>
      </c>
      <c r="K5644" s="233">
        <v>46195</v>
      </c>
      <c r="L5644" s="233">
        <v>46195</v>
      </c>
      <c r="M5644" s="233">
        <v>46195</v>
      </c>
      <c r="N5644" s="115"/>
      <c r="O5644" s="115" t="s">
        <v>3866</v>
      </c>
      <c r="P5644" s="115">
        <f t="shared" si="288"/>
        <v>6</v>
      </c>
      <c r="Q5644" s="115">
        <f t="shared" si="289"/>
        <v>2026</v>
      </c>
      <c r="R5644" s="115"/>
      <c r="S5644" s="115" t="str">
        <f t="shared" si="290"/>
        <v>PDS</v>
      </c>
      <c r="T5644" s="115" t="str">
        <f>IFERROR(VLOOKUP(S5644,[1]LOKASI!$B$4:$D$19,2,0),"-")</f>
        <v>-</v>
      </c>
      <c r="U5644" s="216"/>
      <c r="V5644" s="216"/>
      <c r="W5644" s="215"/>
    </row>
    <row r="5645" spans="2:23" ht="46.5" x14ac:dyDescent="0.35">
      <c r="B5645" s="115">
        <f t="shared" si="291"/>
        <v>844</v>
      </c>
      <c r="C5645" s="271" t="s">
        <v>7984</v>
      </c>
      <c r="D5645" s="283" t="s">
        <v>8960</v>
      </c>
      <c r="E5645" s="272"/>
      <c r="F5645" s="272"/>
      <c r="G5645" s="284"/>
      <c r="H5645" s="284"/>
      <c r="I5645" s="284"/>
      <c r="J5645" s="284">
        <v>6</v>
      </c>
      <c r="K5645" s="233">
        <v>46196</v>
      </c>
      <c r="L5645" s="233">
        <v>46196</v>
      </c>
      <c r="M5645" s="233">
        <v>46196</v>
      </c>
      <c r="N5645" s="271"/>
      <c r="O5645" s="271" t="s">
        <v>2596</v>
      </c>
      <c r="P5645" s="271">
        <f t="shared" si="288"/>
        <v>6</v>
      </c>
      <c r="Q5645" s="271">
        <f t="shared" si="289"/>
        <v>2026</v>
      </c>
      <c r="R5645" s="271"/>
      <c r="S5645" s="271" t="str">
        <f t="shared" si="290"/>
        <v>PDW</v>
      </c>
      <c r="T5645" s="271" t="str">
        <f>IFERROR(VLOOKUP(S5645,[1]LOKASI!$B$4:$D$19,2,0),"-")</f>
        <v>-</v>
      </c>
      <c r="U5645" s="272"/>
      <c r="V5645" s="272"/>
      <c r="W5645" s="242"/>
    </row>
  </sheetData>
  <mergeCells count="6">
    <mergeCell ref="O2:O4"/>
    <mergeCell ref="B2:B4"/>
    <mergeCell ref="C2:C4"/>
    <mergeCell ref="D2:D4"/>
    <mergeCell ref="K2:M2"/>
    <mergeCell ref="N2:N4"/>
  </mergeCells>
  <conditionalFormatting sqref="D667:F668">
    <cfRule type="duplicateValues" dxfId="1577" priority="1536"/>
  </conditionalFormatting>
  <conditionalFormatting sqref="D1153:F1153">
    <cfRule type="duplicateValues" dxfId="1576" priority="1535"/>
  </conditionalFormatting>
  <conditionalFormatting sqref="D1157:F1157">
    <cfRule type="duplicateValues" dxfId="1575" priority="1534"/>
  </conditionalFormatting>
  <conditionalFormatting sqref="D1163:F1163">
    <cfRule type="duplicateValues" dxfId="1574" priority="1533"/>
  </conditionalFormatting>
  <conditionalFormatting sqref="D1165:F1165">
    <cfRule type="duplicateValues" dxfId="1573" priority="1532"/>
  </conditionalFormatting>
  <conditionalFormatting sqref="D1171:F1171">
    <cfRule type="duplicateValues" dxfId="1572" priority="1531"/>
  </conditionalFormatting>
  <conditionalFormatting sqref="D1175:F1175">
    <cfRule type="duplicateValues" dxfId="1571" priority="1530"/>
  </conditionalFormatting>
  <conditionalFormatting sqref="D1181:F1181">
    <cfRule type="duplicateValues" dxfId="1570" priority="1529"/>
  </conditionalFormatting>
  <conditionalFormatting sqref="D1182:F1182">
    <cfRule type="duplicateValues" dxfId="1569" priority="1528"/>
  </conditionalFormatting>
  <conditionalFormatting sqref="D1208:F1208">
    <cfRule type="duplicateValues" dxfId="1568" priority="1527"/>
  </conditionalFormatting>
  <conditionalFormatting sqref="D1209:F1209">
    <cfRule type="duplicateValues" dxfId="1567" priority="1526"/>
  </conditionalFormatting>
  <conditionalFormatting sqref="D1210:F1210">
    <cfRule type="duplicateValues" dxfId="1566" priority="1525"/>
  </conditionalFormatting>
  <conditionalFormatting sqref="D1211:F1211">
    <cfRule type="duplicateValues" dxfId="1565" priority="1524"/>
  </conditionalFormatting>
  <conditionalFormatting sqref="D1213:F1213">
    <cfRule type="duplicateValues" dxfId="1564" priority="1523"/>
  </conditionalFormatting>
  <conditionalFormatting sqref="D1214:F1214">
    <cfRule type="duplicateValues" dxfId="1563" priority="1522"/>
  </conditionalFormatting>
  <conditionalFormatting sqref="D1215:F1215">
    <cfRule type="duplicateValues" dxfId="1562" priority="1521"/>
  </conditionalFormatting>
  <conditionalFormatting sqref="D1216:F1216">
    <cfRule type="duplicateValues" dxfId="1561" priority="1520"/>
  </conditionalFormatting>
  <conditionalFormatting sqref="D1217:F1217">
    <cfRule type="duplicateValues" dxfId="1560" priority="1519"/>
  </conditionalFormatting>
  <conditionalFormatting sqref="D1218:F1218">
    <cfRule type="duplicateValues" dxfId="1559" priority="1518"/>
  </conditionalFormatting>
  <conditionalFormatting sqref="D1219:F1219">
    <cfRule type="duplicateValues" dxfId="1558" priority="1517"/>
  </conditionalFormatting>
  <conditionalFormatting sqref="D1220:F1220">
    <cfRule type="duplicateValues" dxfId="1557" priority="1516"/>
  </conditionalFormatting>
  <conditionalFormatting sqref="D1221:F1221">
    <cfRule type="duplicateValues" dxfId="1556" priority="1515"/>
  </conditionalFormatting>
  <conditionalFormatting sqref="D1222:F1222">
    <cfRule type="duplicateValues" dxfId="1555" priority="1514"/>
  </conditionalFormatting>
  <conditionalFormatting sqref="D1224:F1224">
    <cfRule type="duplicateValues" dxfId="1554" priority="1513"/>
  </conditionalFormatting>
  <conditionalFormatting sqref="D1225:F1225">
    <cfRule type="duplicateValues" dxfId="1553" priority="1512"/>
  </conditionalFormatting>
  <conditionalFormatting sqref="D1226:F1226">
    <cfRule type="duplicateValues" dxfId="1552" priority="1511"/>
  </conditionalFormatting>
  <conditionalFormatting sqref="D1227:F1227">
    <cfRule type="duplicateValues" dxfId="1551" priority="1510"/>
  </conditionalFormatting>
  <conditionalFormatting sqref="D1228:F1228">
    <cfRule type="duplicateValues" dxfId="1550" priority="1509"/>
  </conditionalFormatting>
  <conditionalFormatting sqref="D1229:F1229">
    <cfRule type="duplicateValues" dxfId="1549" priority="1508"/>
  </conditionalFormatting>
  <conditionalFormatting sqref="D1230:F1230">
    <cfRule type="duplicateValues" dxfId="1548" priority="1507"/>
  </conditionalFormatting>
  <conditionalFormatting sqref="D1232:F1232">
    <cfRule type="duplicateValues" dxfId="1547" priority="1506"/>
  </conditionalFormatting>
  <conditionalFormatting sqref="D1235:F1235">
    <cfRule type="duplicateValues" dxfId="1546" priority="1505"/>
  </conditionalFormatting>
  <conditionalFormatting sqref="D1237:F1237">
    <cfRule type="duplicateValues" dxfId="1545" priority="1504"/>
  </conditionalFormatting>
  <conditionalFormatting sqref="D1239:F1239">
    <cfRule type="duplicateValues" dxfId="1544" priority="1503"/>
  </conditionalFormatting>
  <conditionalFormatting sqref="D1240:F1240">
    <cfRule type="duplicateValues" dxfId="1543" priority="1502"/>
  </conditionalFormatting>
  <conditionalFormatting sqref="D1243:F1243">
    <cfRule type="duplicateValues" dxfId="1542" priority="1501"/>
  </conditionalFormatting>
  <conditionalFormatting sqref="D1266:F1266">
    <cfRule type="duplicateValues" dxfId="1541" priority="1500"/>
  </conditionalFormatting>
  <conditionalFormatting sqref="D1268:F1268">
    <cfRule type="duplicateValues" dxfId="1540" priority="1499"/>
  </conditionalFormatting>
  <conditionalFormatting sqref="D1270:F1270">
    <cfRule type="duplicateValues" dxfId="1539" priority="1498"/>
  </conditionalFormatting>
  <conditionalFormatting sqref="D1272:F1272">
    <cfRule type="duplicateValues" dxfId="1538" priority="1497"/>
  </conditionalFormatting>
  <conditionalFormatting sqref="D1276:F1276">
    <cfRule type="duplicateValues" dxfId="1537" priority="1496"/>
  </conditionalFormatting>
  <conditionalFormatting sqref="D1279:F1279">
    <cfRule type="duplicateValues" dxfId="1536" priority="1495"/>
  </conditionalFormatting>
  <conditionalFormatting sqref="D1301:F1301">
    <cfRule type="duplicateValues" dxfId="1535" priority="1494"/>
  </conditionalFormatting>
  <conditionalFormatting sqref="D1302:F1302">
    <cfRule type="duplicateValues" dxfId="1534" priority="1493"/>
  </conditionalFormatting>
  <conditionalFormatting sqref="D1304:F1304">
    <cfRule type="duplicateValues" dxfId="1533" priority="1492"/>
  </conditionalFormatting>
  <conditionalFormatting sqref="D1305:F1305">
    <cfRule type="duplicateValues" dxfId="1532" priority="1491"/>
  </conditionalFormatting>
  <conditionalFormatting sqref="D1306:F1306">
    <cfRule type="duplicateValues" dxfId="1531" priority="1490"/>
  </conditionalFormatting>
  <conditionalFormatting sqref="D1308:F1308">
    <cfRule type="duplicateValues" dxfId="1530" priority="1489"/>
  </conditionalFormatting>
  <conditionalFormatting sqref="D1313:F1313">
    <cfRule type="duplicateValues" dxfId="1529" priority="1488"/>
  </conditionalFormatting>
  <conditionalFormatting sqref="D1315:F1315">
    <cfRule type="duplicateValues" dxfId="1528" priority="1487"/>
  </conditionalFormatting>
  <conditionalFormatting sqref="D1316:F1316">
    <cfRule type="duplicateValues" dxfId="1527" priority="1486"/>
  </conditionalFormatting>
  <conditionalFormatting sqref="D1317:F1317">
    <cfRule type="duplicateValues" dxfId="1526" priority="1485"/>
  </conditionalFormatting>
  <conditionalFormatting sqref="D1322:F1322">
    <cfRule type="duplicateValues" dxfId="1525" priority="1484"/>
  </conditionalFormatting>
  <conditionalFormatting sqref="D1323:F1323">
    <cfRule type="duplicateValues" dxfId="1524" priority="1483"/>
  </conditionalFormatting>
  <conditionalFormatting sqref="D1324:F1324">
    <cfRule type="duplicateValues" dxfId="1523" priority="1482"/>
  </conditionalFormatting>
  <conditionalFormatting sqref="D1326:F1326">
    <cfRule type="duplicateValues" dxfId="1522" priority="1481"/>
  </conditionalFormatting>
  <conditionalFormatting sqref="D1327:F1327">
    <cfRule type="duplicateValues" dxfId="1521" priority="1480"/>
  </conditionalFormatting>
  <conditionalFormatting sqref="D1328:F1328">
    <cfRule type="duplicateValues" dxfId="1520" priority="1479"/>
  </conditionalFormatting>
  <conditionalFormatting sqref="D1329:F1329">
    <cfRule type="duplicateValues" dxfId="1519" priority="1478"/>
  </conditionalFormatting>
  <conditionalFormatting sqref="D1331:F1331">
    <cfRule type="duplicateValues" dxfId="1518" priority="1477"/>
  </conditionalFormatting>
  <conditionalFormatting sqref="D1333:F1333">
    <cfRule type="duplicateValues" dxfId="1517" priority="1476"/>
  </conditionalFormatting>
  <conditionalFormatting sqref="D1334:F1334">
    <cfRule type="duplicateValues" dxfId="1516" priority="1475"/>
  </conditionalFormatting>
  <conditionalFormatting sqref="D1335:F1335">
    <cfRule type="duplicateValues" dxfId="1515" priority="1474"/>
  </conditionalFormatting>
  <conditionalFormatting sqref="D1336:F1336">
    <cfRule type="duplicateValues" dxfId="1514" priority="1473"/>
  </conditionalFormatting>
  <conditionalFormatting sqref="D1337:F1337">
    <cfRule type="duplicateValues" dxfId="1513" priority="1472"/>
  </conditionalFormatting>
  <conditionalFormatting sqref="D1338:F1338">
    <cfRule type="duplicateValues" dxfId="1512" priority="1471"/>
  </conditionalFormatting>
  <conditionalFormatting sqref="D1339:F1339">
    <cfRule type="duplicateValues" dxfId="1511" priority="1470"/>
  </conditionalFormatting>
  <conditionalFormatting sqref="D1340:F1340">
    <cfRule type="duplicateValues" dxfId="1510" priority="1469"/>
  </conditionalFormatting>
  <conditionalFormatting sqref="D1341:F1341">
    <cfRule type="duplicateValues" dxfId="1509" priority="1468"/>
  </conditionalFormatting>
  <conditionalFormatting sqref="D1342:F1342">
    <cfRule type="duplicateValues" dxfId="1508" priority="1467"/>
  </conditionalFormatting>
  <conditionalFormatting sqref="D1343:F1343">
    <cfRule type="duplicateValues" dxfId="1507" priority="1466"/>
  </conditionalFormatting>
  <conditionalFormatting sqref="D1344:F1344">
    <cfRule type="duplicateValues" dxfId="1506" priority="1465"/>
  </conditionalFormatting>
  <conditionalFormatting sqref="D1345:F1345">
    <cfRule type="duplicateValues" dxfId="1505" priority="1464"/>
  </conditionalFormatting>
  <conditionalFormatting sqref="D1346:F1346">
    <cfRule type="duplicateValues" dxfId="1504" priority="1463"/>
  </conditionalFormatting>
  <conditionalFormatting sqref="D1347:F1347">
    <cfRule type="duplicateValues" dxfId="1503" priority="1462"/>
  </conditionalFormatting>
  <conditionalFormatting sqref="D1348:F1348">
    <cfRule type="duplicateValues" dxfId="1502" priority="1461"/>
  </conditionalFormatting>
  <conditionalFormatting sqref="D1349:F1349">
    <cfRule type="duplicateValues" dxfId="1501" priority="1460"/>
  </conditionalFormatting>
  <conditionalFormatting sqref="D1351:F1351">
    <cfRule type="duplicateValues" dxfId="1500" priority="1459"/>
  </conditionalFormatting>
  <conditionalFormatting sqref="D1352:F1352">
    <cfRule type="duplicateValues" dxfId="1499" priority="1458"/>
  </conditionalFormatting>
  <conditionalFormatting sqref="D1354:F1354">
    <cfRule type="duplicateValues" dxfId="1498" priority="1457"/>
  </conditionalFormatting>
  <conditionalFormatting sqref="D1353:F1353">
    <cfRule type="duplicateValues" dxfId="1497" priority="1456"/>
  </conditionalFormatting>
  <conditionalFormatting sqref="D1355:F1355">
    <cfRule type="duplicateValues" dxfId="1496" priority="1455"/>
  </conditionalFormatting>
  <conditionalFormatting sqref="D1356:F1356">
    <cfRule type="duplicateValues" dxfId="1495" priority="1454"/>
  </conditionalFormatting>
  <conditionalFormatting sqref="D1359:F1359">
    <cfRule type="duplicateValues" dxfId="1494" priority="1453"/>
  </conditionalFormatting>
  <conditionalFormatting sqref="D1360:F1360">
    <cfRule type="duplicateValues" dxfId="1493" priority="1452"/>
  </conditionalFormatting>
  <conditionalFormatting sqref="D1361:F1361">
    <cfRule type="duplicateValues" dxfId="1492" priority="1451"/>
  </conditionalFormatting>
  <conditionalFormatting sqref="D1362:F1362">
    <cfRule type="duplicateValues" dxfId="1491" priority="1450"/>
  </conditionalFormatting>
  <conditionalFormatting sqref="D1363:F1363">
    <cfRule type="duplicateValues" dxfId="1490" priority="1449"/>
  </conditionalFormatting>
  <conditionalFormatting sqref="D1364:F1364">
    <cfRule type="duplicateValues" dxfId="1489" priority="1448"/>
  </conditionalFormatting>
  <conditionalFormatting sqref="D1366:F1366">
    <cfRule type="duplicateValues" dxfId="1488" priority="1447"/>
  </conditionalFormatting>
  <conditionalFormatting sqref="D1367:F1369">
    <cfRule type="duplicateValues" dxfId="1487" priority="1446"/>
  </conditionalFormatting>
  <conditionalFormatting sqref="D1370:F1371">
    <cfRule type="duplicateValues" dxfId="1486" priority="1445"/>
  </conditionalFormatting>
  <conditionalFormatting sqref="D1372:F1372">
    <cfRule type="duplicateValues" dxfId="1485" priority="1444"/>
  </conditionalFormatting>
  <conditionalFormatting sqref="D1373:F1373">
    <cfRule type="duplicateValues" dxfId="1484" priority="1443"/>
  </conditionalFormatting>
  <conditionalFormatting sqref="D1374:F1375">
    <cfRule type="duplicateValues" dxfId="1483" priority="1442"/>
  </conditionalFormatting>
  <conditionalFormatting sqref="D1376:F1376">
    <cfRule type="duplicateValues" dxfId="1482" priority="1441"/>
  </conditionalFormatting>
  <conditionalFormatting sqref="D1377:F1377">
    <cfRule type="duplicateValues" dxfId="1481" priority="1440"/>
  </conditionalFormatting>
  <conditionalFormatting sqref="D1378:F1378">
    <cfRule type="duplicateValues" dxfId="1480" priority="1439"/>
  </conditionalFormatting>
  <conditionalFormatting sqref="D1379:F1379">
    <cfRule type="duplicateValues" dxfId="1479" priority="1438"/>
  </conditionalFormatting>
  <conditionalFormatting sqref="D1380:F1380">
    <cfRule type="duplicateValues" dxfId="1478" priority="1437"/>
  </conditionalFormatting>
  <conditionalFormatting sqref="D1381:F1382">
    <cfRule type="duplicateValues" dxfId="1477" priority="1436"/>
  </conditionalFormatting>
  <conditionalFormatting sqref="D1383:F1383">
    <cfRule type="duplicateValues" dxfId="1476" priority="1435"/>
  </conditionalFormatting>
  <conditionalFormatting sqref="D1384:F1384">
    <cfRule type="duplicateValues" dxfId="1475" priority="1434"/>
  </conditionalFormatting>
  <conditionalFormatting sqref="D1385:F1385">
    <cfRule type="duplicateValues" dxfId="1474" priority="1433"/>
  </conditionalFormatting>
  <conditionalFormatting sqref="D1386:F1386">
    <cfRule type="duplicateValues" dxfId="1473" priority="1432"/>
  </conditionalFormatting>
  <conditionalFormatting sqref="D1387:F1387">
    <cfRule type="duplicateValues" dxfId="1472" priority="1431"/>
  </conditionalFormatting>
  <conditionalFormatting sqref="D1388:F1388">
    <cfRule type="duplicateValues" dxfId="1471" priority="1430"/>
  </conditionalFormatting>
  <conditionalFormatting sqref="D1389:F1389">
    <cfRule type="duplicateValues" dxfId="1470" priority="1429"/>
  </conditionalFormatting>
  <conditionalFormatting sqref="D1390:F1390">
    <cfRule type="duplicateValues" dxfId="1469" priority="1428"/>
  </conditionalFormatting>
  <conditionalFormatting sqref="D1392:F1392">
    <cfRule type="duplicateValues" dxfId="1468" priority="1427"/>
  </conditionalFormatting>
  <conditionalFormatting sqref="D1391:F1391">
    <cfRule type="duplicateValues" dxfId="1467" priority="1426"/>
  </conditionalFormatting>
  <conditionalFormatting sqref="D1393:F1393">
    <cfRule type="duplicateValues" dxfId="1466" priority="1425"/>
  </conditionalFormatting>
  <conditionalFormatting sqref="D1394:F1394">
    <cfRule type="duplicateValues" dxfId="1465" priority="1424"/>
  </conditionalFormatting>
  <conditionalFormatting sqref="D1395:F1395">
    <cfRule type="duplicateValues" dxfId="1464" priority="1423"/>
  </conditionalFormatting>
  <conditionalFormatting sqref="D1396:F1396">
    <cfRule type="duplicateValues" dxfId="1463" priority="1422"/>
  </conditionalFormatting>
  <conditionalFormatting sqref="D1397:F1397">
    <cfRule type="duplicateValues" dxfId="1462" priority="1421"/>
  </conditionalFormatting>
  <conditionalFormatting sqref="D1398:F1398">
    <cfRule type="duplicateValues" dxfId="1461" priority="1420"/>
  </conditionalFormatting>
  <conditionalFormatting sqref="D1399:F1399">
    <cfRule type="duplicateValues" dxfId="1460" priority="1419"/>
  </conditionalFormatting>
  <conditionalFormatting sqref="D1400:F1400">
    <cfRule type="duplicateValues" dxfId="1459" priority="1418"/>
  </conditionalFormatting>
  <conditionalFormatting sqref="D1401:F1401">
    <cfRule type="duplicateValues" dxfId="1458" priority="1417"/>
  </conditionalFormatting>
  <conditionalFormatting sqref="D1402:F1402">
    <cfRule type="duplicateValues" dxfId="1457" priority="1416"/>
  </conditionalFormatting>
  <conditionalFormatting sqref="D1403:F1403">
    <cfRule type="duplicateValues" dxfId="1456" priority="1415"/>
  </conditionalFormatting>
  <conditionalFormatting sqref="D1404:F1404">
    <cfRule type="duplicateValues" dxfId="1455" priority="1414"/>
  </conditionalFormatting>
  <conditionalFormatting sqref="D1405:F1405">
    <cfRule type="duplicateValues" dxfId="1454" priority="1413"/>
  </conditionalFormatting>
  <conditionalFormatting sqref="D1406:F1406">
    <cfRule type="duplicateValues" dxfId="1453" priority="1412"/>
  </conditionalFormatting>
  <conditionalFormatting sqref="D1407:F1407">
    <cfRule type="duplicateValues" dxfId="1452" priority="1411"/>
  </conditionalFormatting>
  <conditionalFormatting sqref="D1408:F1408">
    <cfRule type="duplicateValues" dxfId="1451" priority="1410"/>
  </conditionalFormatting>
  <conditionalFormatting sqref="D1409:F1409">
    <cfRule type="duplicateValues" dxfId="1450" priority="1409"/>
  </conditionalFormatting>
  <conditionalFormatting sqref="D1410:F1410">
    <cfRule type="duplicateValues" dxfId="1449" priority="1408"/>
  </conditionalFormatting>
  <conditionalFormatting sqref="D1411:F1411">
    <cfRule type="duplicateValues" dxfId="1448" priority="1407"/>
  </conditionalFormatting>
  <conditionalFormatting sqref="D1412:F1412">
    <cfRule type="duplicateValues" dxfId="1447" priority="1406"/>
  </conditionalFormatting>
  <conditionalFormatting sqref="D1413:F1413">
    <cfRule type="duplicateValues" dxfId="1446" priority="1405"/>
  </conditionalFormatting>
  <conditionalFormatting sqref="D1414:F1414">
    <cfRule type="duplicateValues" dxfId="1445" priority="1404"/>
  </conditionalFormatting>
  <conditionalFormatting sqref="D1416:F1416">
    <cfRule type="duplicateValues" dxfId="1444" priority="1403"/>
  </conditionalFormatting>
  <conditionalFormatting sqref="D1415:F1415">
    <cfRule type="duplicateValues" dxfId="1443" priority="1402"/>
  </conditionalFormatting>
  <conditionalFormatting sqref="D1417:F1417">
    <cfRule type="duplicateValues" dxfId="1442" priority="1401"/>
  </conditionalFormatting>
  <conditionalFormatting sqref="D1419:F1419">
    <cfRule type="duplicateValues" dxfId="1441" priority="1400"/>
  </conditionalFormatting>
  <conditionalFormatting sqref="D1420:F1420">
    <cfRule type="duplicateValues" dxfId="1440" priority="1399"/>
  </conditionalFormatting>
  <conditionalFormatting sqref="D1421:F1421">
    <cfRule type="duplicateValues" dxfId="1439" priority="1398"/>
  </conditionalFormatting>
  <conditionalFormatting sqref="D1422:F1422">
    <cfRule type="duplicateValues" dxfId="1438" priority="1397"/>
  </conditionalFormatting>
  <conditionalFormatting sqref="D1423:F1423">
    <cfRule type="duplicateValues" dxfId="1437" priority="1396"/>
  </conditionalFormatting>
  <conditionalFormatting sqref="D1424:F1424">
    <cfRule type="duplicateValues" dxfId="1436" priority="1395"/>
  </conditionalFormatting>
  <conditionalFormatting sqref="D1428:F1428">
    <cfRule type="duplicateValues" dxfId="1435" priority="1394"/>
  </conditionalFormatting>
  <conditionalFormatting sqref="D1425:F1425">
    <cfRule type="duplicateValues" dxfId="1434" priority="1393"/>
  </conditionalFormatting>
  <conditionalFormatting sqref="D1429:F1429">
    <cfRule type="duplicateValues" dxfId="1433" priority="1392"/>
  </conditionalFormatting>
  <conditionalFormatting sqref="D1430:F1430">
    <cfRule type="duplicateValues" dxfId="1432" priority="1391"/>
  </conditionalFormatting>
  <conditionalFormatting sqref="D1431:F1431">
    <cfRule type="duplicateValues" dxfId="1431" priority="1390"/>
  </conditionalFormatting>
  <conditionalFormatting sqref="D1432:F1432">
    <cfRule type="duplicateValues" dxfId="1430" priority="1389"/>
  </conditionalFormatting>
  <conditionalFormatting sqref="D1433:F1433">
    <cfRule type="duplicateValues" dxfId="1429" priority="1388"/>
  </conditionalFormatting>
  <conditionalFormatting sqref="D1434:F1434">
    <cfRule type="duplicateValues" dxfId="1428" priority="1387"/>
  </conditionalFormatting>
  <conditionalFormatting sqref="D1435:F1435">
    <cfRule type="duplicateValues" dxfId="1427" priority="1386"/>
  </conditionalFormatting>
  <conditionalFormatting sqref="D1436:F1436">
    <cfRule type="duplicateValues" dxfId="1426" priority="1385"/>
  </conditionalFormatting>
  <conditionalFormatting sqref="D1437:F1437">
    <cfRule type="duplicateValues" dxfId="1425" priority="1384"/>
  </conditionalFormatting>
  <conditionalFormatting sqref="D1438:F1438">
    <cfRule type="duplicateValues" dxfId="1424" priority="1383"/>
  </conditionalFormatting>
  <conditionalFormatting sqref="D1439:F1439">
    <cfRule type="duplicateValues" dxfId="1423" priority="1382"/>
  </conditionalFormatting>
  <conditionalFormatting sqref="D1440:F1440">
    <cfRule type="duplicateValues" dxfId="1422" priority="1381"/>
  </conditionalFormatting>
  <conditionalFormatting sqref="D1441:F1441">
    <cfRule type="duplicateValues" dxfId="1421" priority="1380"/>
  </conditionalFormatting>
  <conditionalFormatting sqref="D1442:F1442">
    <cfRule type="duplicateValues" dxfId="1420" priority="1379"/>
  </conditionalFormatting>
  <conditionalFormatting sqref="D1443:F1443">
    <cfRule type="duplicateValues" dxfId="1419" priority="1378"/>
  </conditionalFormatting>
  <conditionalFormatting sqref="D1444:F1444">
    <cfRule type="duplicateValues" dxfId="1418" priority="1377"/>
  </conditionalFormatting>
  <conditionalFormatting sqref="D1445:F1445">
    <cfRule type="duplicateValues" dxfId="1417" priority="1376"/>
  </conditionalFormatting>
  <conditionalFormatting sqref="D1446:F1446">
    <cfRule type="duplicateValues" dxfId="1416" priority="1375"/>
  </conditionalFormatting>
  <conditionalFormatting sqref="D1447:F1447">
    <cfRule type="duplicateValues" dxfId="1415" priority="1374"/>
  </conditionalFormatting>
  <conditionalFormatting sqref="D1448:F1448">
    <cfRule type="duplicateValues" dxfId="1414" priority="1373"/>
  </conditionalFormatting>
  <conditionalFormatting sqref="D1449:F1449">
    <cfRule type="duplicateValues" dxfId="1413" priority="1372"/>
  </conditionalFormatting>
  <conditionalFormatting sqref="D1450:F1450">
    <cfRule type="duplicateValues" dxfId="1412" priority="1371"/>
  </conditionalFormatting>
  <conditionalFormatting sqref="D1451:F1451">
    <cfRule type="duplicateValues" dxfId="1411" priority="1370"/>
  </conditionalFormatting>
  <conditionalFormatting sqref="D1452:F1452">
    <cfRule type="duplicateValues" dxfId="1410" priority="1369"/>
  </conditionalFormatting>
  <conditionalFormatting sqref="D1453:F1453">
    <cfRule type="duplicateValues" dxfId="1409" priority="1368"/>
  </conditionalFormatting>
  <conditionalFormatting sqref="D1454:F1454">
    <cfRule type="duplicateValues" dxfId="1408" priority="1367"/>
  </conditionalFormatting>
  <conditionalFormatting sqref="D1455:F1455">
    <cfRule type="duplicateValues" dxfId="1407" priority="1366"/>
  </conditionalFormatting>
  <conditionalFormatting sqref="D1456:F1456">
    <cfRule type="duplicateValues" dxfId="1406" priority="1365"/>
  </conditionalFormatting>
  <conditionalFormatting sqref="D1457:F1457">
    <cfRule type="duplicateValues" dxfId="1405" priority="1364"/>
  </conditionalFormatting>
  <conditionalFormatting sqref="D1458:F1458">
    <cfRule type="duplicateValues" dxfId="1404" priority="1363"/>
  </conditionalFormatting>
  <conditionalFormatting sqref="D1459:F1459">
    <cfRule type="duplicateValues" dxfId="1403" priority="1362"/>
  </conditionalFormatting>
  <conditionalFormatting sqref="D1460:F1460">
    <cfRule type="duplicateValues" dxfId="1402" priority="1361"/>
  </conditionalFormatting>
  <conditionalFormatting sqref="D1461:F1461">
    <cfRule type="duplicateValues" dxfId="1401" priority="1360"/>
  </conditionalFormatting>
  <conditionalFormatting sqref="D1462:F1462">
    <cfRule type="duplicateValues" dxfId="1400" priority="1359"/>
  </conditionalFormatting>
  <conditionalFormatting sqref="D1463:F1463">
    <cfRule type="duplicateValues" dxfId="1399" priority="1358"/>
  </conditionalFormatting>
  <conditionalFormatting sqref="D1464:F1464">
    <cfRule type="duplicateValues" dxfId="1398" priority="1357"/>
  </conditionalFormatting>
  <conditionalFormatting sqref="D1465:F1465">
    <cfRule type="duplicateValues" dxfId="1397" priority="1356"/>
  </conditionalFormatting>
  <conditionalFormatting sqref="D1466:F1466">
    <cfRule type="duplicateValues" dxfId="1396" priority="1355"/>
  </conditionalFormatting>
  <conditionalFormatting sqref="D1467:F1467">
    <cfRule type="duplicateValues" dxfId="1395" priority="1354"/>
  </conditionalFormatting>
  <conditionalFormatting sqref="D1468:F1468">
    <cfRule type="duplicateValues" dxfId="1394" priority="1353"/>
  </conditionalFormatting>
  <conditionalFormatting sqref="D1469:F1469">
    <cfRule type="duplicateValues" dxfId="1393" priority="1352"/>
  </conditionalFormatting>
  <conditionalFormatting sqref="D1471:F1471">
    <cfRule type="duplicateValues" dxfId="1392" priority="1351"/>
  </conditionalFormatting>
  <conditionalFormatting sqref="D1472:F1472">
    <cfRule type="duplicateValues" dxfId="1391" priority="1350"/>
  </conditionalFormatting>
  <conditionalFormatting sqref="D1473:F1473">
    <cfRule type="duplicateValues" dxfId="1390" priority="1349"/>
  </conditionalFormatting>
  <conditionalFormatting sqref="D1474:F1474">
    <cfRule type="duplicateValues" dxfId="1389" priority="1348"/>
  </conditionalFormatting>
  <conditionalFormatting sqref="D1475:F1475">
    <cfRule type="duplicateValues" dxfId="1388" priority="1347"/>
  </conditionalFormatting>
  <conditionalFormatting sqref="D1476:F1476">
    <cfRule type="duplicateValues" dxfId="1387" priority="1346"/>
  </conditionalFormatting>
  <conditionalFormatting sqref="D1477:F1477">
    <cfRule type="duplicateValues" dxfId="1386" priority="1345"/>
  </conditionalFormatting>
  <conditionalFormatting sqref="D1478:F1478">
    <cfRule type="duplicateValues" dxfId="1385" priority="1344"/>
  </conditionalFormatting>
  <conditionalFormatting sqref="D1479:F1479">
    <cfRule type="duplicateValues" dxfId="1384" priority="1343"/>
  </conditionalFormatting>
  <conditionalFormatting sqref="D1480:F1480">
    <cfRule type="duplicateValues" dxfId="1383" priority="1342"/>
  </conditionalFormatting>
  <conditionalFormatting sqref="D1481:F1481">
    <cfRule type="duplicateValues" dxfId="1382" priority="1341"/>
  </conditionalFormatting>
  <conditionalFormatting sqref="D1482:F1482">
    <cfRule type="duplicateValues" dxfId="1381" priority="1340"/>
  </conditionalFormatting>
  <conditionalFormatting sqref="D1483:F1483">
    <cfRule type="duplicateValues" dxfId="1380" priority="1339"/>
  </conditionalFormatting>
  <conditionalFormatting sqref="D1484:F1484">
    <cfRule type="duplicateValues" dxfId="1379" priority="1338"/>
  </conditionalFormatting>
  <conditionalFormatting sqref="D1485:F1485">
    <cfRule type="duplicateValues" dxfId="1378" priority="1337"/>
  </conditionalFormatting>
  <conditionalFormatting sqref="D1486:F1486">
    <cfRule type="duplicateValues" dxfId="1377" priority="1336"/>
  </conditionalFormatting>
  <conditionalFormatting sqref="D1487:F1487">
    <cfRule type="duplicateValues" dxfId="1376" priority="1335"/>
  </conditionalFormatting>
  <conditionalFormatting sqref="D1488:F1488">
    <cfRule type="duplicateValues" dxfId="1375" priority="1334"/>
  </conditionalFormatting>
  <conditionalFormatting sqref="D1489:F1489">
    <cfRule type="duplicateValues" dxfId="1374" priority="1333"/>
  </conditionalFormatting>
  <conditionalFormatting sqref="D1490:F1490">
    <cfRule type="duplicateValues" dxfId="1373" priority="1332"/>
  </conditionalFormatting>
  <conditionalFormatting sqref="D1491:F1491">
    <cfRule type="duplicateValues" dxfId="1372" priority="1331"/>
  </conditionalFormatting>
  <conditionalFormatting sqref="D1492:F1492">
    <cfRule type="duplicateValues" dxfId="1371" priority="1330"/>
  </conditionalFormatting>
  <conditionalFormatting sqref="D1493:F1493">
    <cfRule type="duplicateValues" dxfId="1370" priority="1329"/>
  </conditionalFormatting>
  <conditionalFormatting sqref="D1494:F1494">
    <cfRule type="duplicateValues" dxfId="1369" priority="1328"/>
  </conditionalFormatting>
  <conditionalFormatting sqref="D1495:F1495">
    <cfRule type="duplicateValues" dxfId="1368" priority="1327"/>
  </conditionalFormatting>
  <conditionalFormatting sqref="D1496:F1496">
    <cfRule type="duplicateValues" dxfId="1367" priority="1326"/>
  </conditionalFormatting>
  <conditionalFormatting sqref="D1498:F1498">
    <cfRule type="duplicateValues" dxfId="1366" priority="1325"/>
  </conditionalFormatting>
  <conditionalFormatting sqref="D1497:F1497">
    <cfRule type="duplicateValues" dxfId="1365" priority="1324"/>
  </conditionalFormatting>
  <conditionalFormatting sqref="D1500:F1500">
    <cfRule type="duplicateValues" dxfId="1364" priority="1323"/>
  </conditionalFormatting>
  <conditionalFormatting sqref="D1501:F1501">
    <cfRule type="duplicateValues" dxfId="1363" priority="1322"/>
  </conditionalFormatting>
  <conditionalFormatting sqref="D1502:F1502">
    <cfRule type="duplicateValues" dxfId="1362" priority="1321"/>
  </conditionalFormatting>
  <conditionalFormatting sqref="D1499:F1499">
    <cfRule type="duplicateValues" dxfId="1361" priority="1320"/>
  </conditionalFormatting>
  <conditionalFormatting sqref="D1503:F1503">
    <cfRule type="duplicateValues" dxfId="1360" priority="1319"/>
  </conditionalFormatting>
  <conditionalFormatting sqref="D1504:F1504">
    <cfRule type="duplicateValues" dxfId="1359" priority="1318"/>
  </conditionalFormatting>
  <conditionalFormatting sqref="D1505:F1505">
    <cfRule type="duplicateValues" dxfId="1358" priority="1317"/>
  </conditionalFormatting>
  <conditionalFormatting sqref="D1506:F1506">
    <cfRule type="duplicateValues" dxfId="1357" priority="1316"/>
  </conditionalFormatting>
  <conditionalFormatting sqref="D1507:F1507">
    <cfRule type="duplicateValues" dxfId="1356" priority="1315"/>
  </conditionalFormatting>
  <conditionalFormatting sqref="D1509:F1509">
    <cfRule type="duplicateValues" dxfId="1355" priority="1314"/>
  </conditionalFormatting>
  <conditionalFormatting sqref="D1510:F1510">
    <cfRule type="duplicateValues" dxfId="1354" priority="1313"/>
  </conditionalFormatting>
  <conditionalFormatting sqref="D1511:F1511">
    <cfRule type="duplicateValues" dxfId="1353" priority="1312"/>
  </conditionalFormatting>
  <conditionalFormatting sqref="D1512:F1512">
    <cfRule type="duplicateValues" dxfId="1352" priority="1311"/>
  </conditionalFormatting>
  <conditionalFormatting sqref="D1513:F1513">
    <cfRule type="duplicateValues" dxfId="1351" priority="1310"/>
  </conditionalFormatting>
  <conditionalFormatting sqref="D1514:F1514">
    <cfRule type="duplicateValues" dxfId="1350" priority="1309"/>
  </conditionalFormatting>
  <conditionalFormatting sqref="D1515:F1515">
    <cfRule type="duplicateValues" dxfId="1349" priority="1308"/>
  </conditionalFormatting>
  <conditionalFormatting sqref="D1517:F1517">
    <cfRule type="duplicateValues" dxfId="1348" priority="1307"/>
  </conditionalFormatting>
  <conditionalFormatting sqref="D1518:F1518">
    <cfRule type="duplicateValues" dxfId="1347" priority="1306"/>
  </conditionalFormatting>
  <conditionalFormatting sqref="D1516:F1516">
    <cfRule type="duplicateValues" dxfId="1346" priority="1305"/>
  </conditionalFormatting>
  <conditionalFormatting sqref="D1519:F1519">
    <cfRule type="duplicateValues" dxfId="1345" priority="1304"/>
  </conditionalFormatting>
  <conditionalFormatting sqref="D1520:F1520">
    <cfRule type="duplicateValues" dxfId="1344" priority="1303"/>
  </conditionalFormatting>
  <conditionalFormatting sqref="D1521:F1521">
    <cfRule type="duplicateValues" dxfId="1343" priority="1302"/>
  </conditionalFormatting>
  <conditionalFormatting sqref="D1522:F1522">
    <cfRule type="duplicateValues" dxfId="1342" priority="1301"/>
  </conditionalFormatting>
  <conditionalFormatting sqref="D1523:F1523">
    <cfRule type="duplicateValues" dxfId="1341" priority="1300"/>
  </conditionalFormatting>
  <conditionalFormatting sqref="D1524:F1524">
    <cfRule type="duplicateValues" dxfId="1340" priority="1299"/>
  </conditionalFormatting>
  <conditionalFormatting sqref="D1525:F1525">
    <cfRule type="duplicateValues" dxfId="1339" priority="1298"/>
  </conditionalFormatting>
  <conditionalFormatting sqref="D1526:F1526">
    <cfRule type="duplicateValues" dxfId="1338" priority="1297"/>
  </conditionalFormatting>
  <conditionalFormatting sqref="D1527:F1527">
    <cfRule type="duplicateValues" dxfId="1337" priority="1296"/>
  </conditionalFormatting>
  <conditionalFormatting sqref="D1528:F1528">
    <cfRule type="duplicateValues" dxfId="1336" priority="1295"/>
  </conditionalFormatting>
  <conditionalFormatting sqref="D1529:F1529">
    <cfRule type="duplicateValues" dxfId="1335" priority="1294"/>
  </conditionalFormatting>
  <conditionalFormatting sqref="D1530:F1530">
    <cfRule type="duplicateValues" dxfId="1334" priority="1293"/>
  </conditionalFormatting>
  <conditionalFormatting sqref="D1531:F1531">
    <cfRule type="duplicateValues" dxfId="1333" priority="1292"/>
  </conditionalFormatting>
  <conditionalFormatting sqref="D1532:F1532">
    <cfRule type="duplicateValues" dxfId="1332" priority="1291"/>
  </conditionalFormatting>
  <conditionalFormatting sqref="D1533:F1533">
    <cfRule type="duplicateValues" dxfId="1331" priority="1290"/>
  </conditionalFormatting>
  <conditionalFormatting sqref="D1534:F1534">
    <cfRule type="duplicateValues" dxfId="1330" priority="1289"/>
  </conditionalFormatting>
  <conditionalFormatting sqref="D1535:F1535">
    <cfRule type="duplicateValues" dxfId="1329" priority="1288"/>
  </conditionalFormatting>
  <conditionalFormatting sqref="D1536:F1536">
    <cfRule type="duplicateValues" dxfId="1328" priority="1287"/>
  </conditionalFormatting>
  <conditionalFormatting sqref="D1537:F1537">
    <cfRule type="duplicateValues" dxfId="1327" priority="1286"/>
  </conditionalFormatting>
  <conditionalFormatting sqref="D1538:F1538">
    <cfRule type="duplicateValues" dxfId="1326" priority="1285"/>
  </conditionalFormatting>
  <conditionalFormatting sqref="D1539:F1539">
    <cfRule type="duplicateValues" dxfId="1325" priority="1284"/>
  </conditionalFormatting>
  <conditionalFormatting sqref="D1540:F1540">
    <cfRule type="duplicateValues" dxfId="1324" priority="1283"/>
  </conditionalFormatting>
  <conditionalFormatting sqref="D1541:F1541">
    <cfRule type="duplicateValues" dxfId="1323" priority="1282"/>
  </conditionalFormatting>
  <conditionalFormatting sqref="D1542:F1542">
    <cfRule type="duplicateValues" dxfId="1322" priority="1281"/>
  </conditionalFormatting>
  <conditionalFormatting sqref="D1543:F1543">
    <cfRule type="duplicateValues" dxfId="1321" priority="1280"/>
  </conditionalFormatting>
  <conditionalFormatting sqref="D1544:F1544">
    <cfRule type="duplicateValues" dxfId="1320" priority="1279"/>
  </conditionalFormatting>
  <conditionalFormatting sqref="D1545:F1545">
    <cfRule type="duplicateValues" dxfId="1319" priority="1278"/>
  </conditionalFormatting>
  <conditionalFormatting sqref="D1546:F1546">
    <cfRule type="duplicateValues" dxfId="1318" priority="1277"/>
  </conditionalFormatting>
  <conditionalFormatting sqref="D1547:F1547">
    <cfRule type="duplicateValues" dxfId="1317" priority="1276"/>
  </conditionalFormatting>
  <conditionalFormatting sqref="D1548:F1548">
    <cfRule type="duplicateValues" dxfId="1316" priority="1275"/>
  </conditionalFormatting>
  <conditionalFormatting sqref="D1549:F1549">
    <cfRule type="duplicateValues" dxfId="1315" priority="1274"/>
  </conditionalFormatting>
  <conditionalFormatting sqref="D1550:F1550">
    <cfRule type="duplicateValues" dxfId="1314" priority="1273"/>
  </conditionalFormatting>
  <conditionalFormatting sqref="D1551:F1551">
    <cfRule type="duplicateValues" dxfId="1313" priority="1272"/>
  </conditionalFormatting>
  <conditionalFormatting sqref="D1552:F1552">
    <cfRule type="duplicateValues" dxfId="1312" priority="1271"/>
  </conditionalFormatting>
  <conditionalFormatting sqref="D1555:F1555">
    <cfRule type="duplicateValues" dxfId="1311" priority="1270"/>
  </conditionalFormatting>
  <conditionalFormatting sqref="D1556:F1556">
    <cfRule type="duplicateValues" dxfId="1310" priority="1269"/>
  </conditionalFormatting>
  <conditionalFormatting sqref="D1557:F1557">
    <cfRule type="duplicateValues" dxfId="1309" priority="1268"/>
  </conditionalFormatting>
  <conditionalFormatting sqref="D1558:F1558">
    <cfRule type="duplicateValues" dxfId="1308" priority="1267"/>
  </conditionalFormatting>
  <conditionalFormatting sqref="D1553:F1553">
    <cfRule type="duplicateValues" dxfId="1307" priority="1266"/>
  </conditionalFormatting>
  <conditionalFormatting sqref="D1554:F1554">
    <cfRule type="duplicateValues" dxfId="1306" priority="1265"/>
  </conditionalFormatting>
  <conditionalFormatting sqref="D1559:F1559">
    <cfRule type="duplicateValues" dxfId="1305" priority="1264"/>
  </conditionalFormatting>
  <conditionalFormatting sqref="D1560:F1560">
    <cfRule type="duplicateValues" dxfId="1304" priority="1263"/>
  </conditionalFormatting>
  <conditionalFormatting sqref="D1561:F1561">
    <cfRule type="duplicateValues" dxfId="1303" priority="1262"/>
  </conditionalFormatting>
  <conditionalFormatting sqref="D1562:F1562">
    <cfRule type="duplicateValues" dxfId="1302" priority="1261"/>
  </conditionalFormatting>
  <conditionalFormatting sqref="D1563:F1563">
    <cfRule type="duplicateValues" dxfId="1301" priority="1260"/>
  </conditionalFormatting>
  <conditionalFormatting sqref="D1564:F1564">
    <cfRule type="duplicateValues" dxfId="1300" priority="1259"/>
  </conditionalFormatting>
  <conditionalFormatting sqref="D1565:F1565">
    <cfRule type="duplicateValues" dxfId="1299" priority="1258"/>
  </conditionalFormatting>
  <conditionalFormatting sqref="D1566:F1566">
    <cfRule type="duplicateValues" dxfId="1298" priority="1257"/>
  </conditionalFormatting>
  <conditionalFormatting sqref="D1567:F1567">
    <cfRule type="duplicateValues" dxfId="1297" priority="1256"/>
  </conditionalFormatting>
  <conditionalFormatting sqref="D1568:F1568">
    <cfRule type="duplicateValues" dxfId="1296" priority="1255"/>
  </conditionalFormatting>
  <conditionalFormatting sqref="D1569:F1569">
    <cfRule type="duplicateValues" dxfId="1295" priority="1254"/>
  </conditionalFormatting>
  <conditionalFormatting sqref="D1570:F1570">
    <cfRule type="duplicateValues" dxfId="1294" priority="1253"/>
  </conditionalFormatting>
  <conditionalFormatting sqref="D1571:F1571">
    <cfRule type="duplicateValues" dxfId="1293" priority="1252"/>
  </conditionalFormatting>
  <conditionalFormatting sqref="D1572:F1572">
    <cfRule type="duplicateValues" dxfId="1292" priority="1251"/>
  </conditionalFormatting>
  <conditionalFormatting sqref="D1573:F1573">
    <cfRule type="duplicateValues" dxfId="1291" priority="1250"/>
  </conditionalFormatting>
  <conditionalFormatting sqref="D1574:F1574">
    <cfRule type="duplicateValues" dxfId="1290" priority="1249"/>
  </conditionalFormatting>
  <conditionalFormatting sqref="D1575:F1575">
    <cfRule type="duplicateValues" dxfId="1289" priority="1248"/>
  </conditionalFormatting>
  <conditionalFormatting sqref="D1576:F1576">
    <cfRule type="duplicateValues" dxfId="1288" priority="1247"/>
  </conditionalFormatting>
  <conditionalFormatting sqref="D1577:F1577">
    <cfRule type="duplicateValues" dxfId="1287" priority="1246"/>
  </conditionalFormatting>
  <conditionalFormatting sqref="D1578:F1578">
    <cfRule type="duplicateValues" dxfId="1286" priority="1245"/>
  </conditionalFormatting>
  <conditionalFormatting sqref="D1579:F1579">
    <cfRule type="duplicateValues" dxfId="1285" priority="1244"/>
  </conditionalFormatting>
  <conditionalFormatting sqref="D1580:F1580">
    <cfRule type="duplicateValues" dxfId="1284" priority="1243"/>
  </conditionalFormatting>
  <conditionalFormatting sqref="D1581:F1581">
    <cfRule type="duplicateValues" dxfId="1283" priority="1242"/>
  </conditionalFormatting>
  <conditionalFormatting sqref="D1582:F1582">
    <cfRule type="duplicateValues" dxfId="1282" priority="1241"/>
  </conditionalFormatting>
  <conditionalFormatting sqref="D1583:F1583">
    <cfRule type="duplicateValues" dxfId="1281" priority="1240"/>
  </conditionalFormatting>
  <conditionalFormatting sqref="D1584:F1584">
    <cfRule type="duplicateValues" dxfId="1280" priority="1239"/>
  </conditionalFormatting>
  <conditionalFormatting sqref="D1585:F1585">
    <cfRule type="duplicateValues" dxfId="1279" priority="1238"/>
  </conditionalFormatting>
  <conditionalFormatting sqref="D1586:F1586">
    <cfRule type="duplicateValues" dxfId="1278" priority="1237"/>
  </conditionalFormatting>
  <conditionalFormatting sqref="D1587:F1587">
    <cfRule type="duplicateValues" dxfId="1277" priority="1236"/>
  </conditionalFormatting>
  <conditionalFormatting sqref="D1588:F1588">
    <cfRule type="duplicateValues" dxfId="1276" priority="1235"/>
  </conditionalFormatting>
  <conditionalFormatting sqref="D1589:F1589">
    <cfRule type="duplicateValues" dxfId="1275" priority="1234"/>
  </conditionalFormatting>
  <conditionalFormatting sqref="D1590:F1590">
    <cfRule type="duplicateValues" dxfId="1274" priority="1233"/>
  </conditionalFormatting>
  <conditionalFormatting sqref="D1591:F1591">
    <cfRule type="duplicateValues" dxfId="1273" priority="1232"/>
  </conditionalFormatting>
  <conditionalFormatting sqref="D1592:F1592">
    <cfRule type="duplicateValues" dxfId="1272" priority="1231"/>
  </conditionalFormatting>
  <conditionalFormatting sqref="D1593:F1593">
    <cfRule type="duplicateValues" dxfId="1271" priority="1230"/>
  </conditionalFormatting>
  <conditionalFormatting sqref="D1594:F1594">
    <cfRule type="duplicateValues" dxfId="1270" priority="1229"/>
  </conditionalFormatting>
  <conditionalFormatting sqref="D1595:F1595">
    <cfRule type="duplicateValues" dxfId="1269" priority="1228"/>
  </conditionalFormatting>
  <conditionalFormatting sqref="D1596:F1596">
    <cfRule type="duplicateValues" dxfId="1268" priority="1227"/>
  </conditionalFormatting>
  <conditionalFormatting sqref="D1597:F1597">
    <cfRule type="duplicateValues" dxfId="1267" priority="1226"/>
  </conditionalFormatting>
  <conditionalFormatting sqref="D1598:F1598">
    <cfRule type="duplicateValues" dxfId="1266" priority="1225"/>
  </conditionalFormatting>
  <conditionalFormatting sqref="D1599:F1599">
    <cfRule type="duplicateValues" dxfId="1265" priority="1224"/>
  </conditionalFormatting>
  <conditionalFormatting sqref="D1600:F1600">
    <cfRule type="duplicateValues" dxfId="1264" priority="1223"/>
  </conditionalFormatting>
  <conditionalFormatting sqref="D1601:F1601">
    <cfRule type="duplicateValues" dxfId="1263" priority="1222"/>
  </conditionalFormatting>
  <conditionalFormatting sqref="D1602:F1602">
    <cfRule type="duplicateValues" dxfId="1262" priority="1221"/>
  </conditionalFormatting>
  <conditionalFormatting sqref="D1603:F1603">
    <cfRule type="duplicateValues" dxfId="1261" priority="1220"/>
  </conditionalFormatting>
  <conditionalFormatting sqref="D1604:F1604">
    <cfRule type="duplicateValues" dxfId="1260" priority="1219"/>
  </conditionalFormatting>
  <conditionalFormatting sqref="D1605:F1605">
    <cfRule type="duplicateValues" dxfId="1259" priority="1218"/>
  </conditionalFormatting>
  <conditionalFormatting sqref="D1606:F1606">
    <cfRule type="duplicateValues" dxfId="1258" priority="1217"/>
  </conditionalFormatting>
  <conditionalFormatting sqref="D1607:F1607">
    <cfRule type="duplicateValues" dxfId="1257" priority="1216"/>
  </conditionalFormatting>
  <conditionalFormatting sqref="D1608:F1608">
    <cfRule type="duplicateValues" dxfId="1256" priority="1215"/>
  </conditionalFormatting>
  <conditionalFormatting sqref="D1609:F1609">
    <cfRule type="duplicateValues" dxfId="1255" priority="1214"/>
  </conditionalFormatting>
  <conditionalFormatting sqref="D1610:F1610">
    <cfRule type="duplicateValues" dxfId="1254" priority="1213"/>
  </conditionalFormatting>
  <conditionalFormatting sqref="D1611:F1611">
    <cfRule type="duplicateValues" dxfId="1253" priority="1212"/>
  </conditionalFormatting>
  <conditionalFormatting sqref="D1612:F1612">
    <cfRule type="duplicateValues" dxfId="1252" priority="1211"/>
  </conditionalFormatting>
  <conditionalFormatting sqref="D1613:F1613">
    <cfRule type="duplicateValues" dxfId="1251" priority="1210"/>
  </conditionalFormatting>
  <conditionalFormatting sqref="D1614:F1614">
    <cfRule type="duplicateValues" dxfId="1250" priority="1209"/>
  </conditionalFormatting>
  <conditionalFormatting sqref="D1615:F1615">
    <cfRule type="duplicateValues" dxfId="1249" priority="1208"/>
  </conditionalFormatting>
  <conditionalFormatting sqref="D1616:F1616">
    <cfRule type="duplicateValues" dxfId="1248" priority="1207"/>
  </conditionalFormatting>
  <conditionalFormatting sqref="D1617:F1617">
    <cfRule type="duplicateValues" dxfId="1247" priority="1206"/>
  </conditionalFormatting>
  <conditionalFormatting sqref="D1618:F1618">
    <cfRule type="duplicateValues" dxfId="1246" priority="1205"/>
  </conditionalFormatting>
  <conditionalFormatting sqref="D1619:F1619">
    <cfRule type="duplicateValues" dxfId="1245" priority="1204"/>
  </conditionalFormatting>
  <conditionalFormatting sqref="D1620:F1620">
    <cfRule type="duplicateValues" dxfId="1244" priority="1203"/>
  </conditionalFormatting>
  <conditionalFormatting sqref="D1621:F1621">
    <cfRule type="duplicateValues" dxfId="1243" priority="1202"/>
  </conditionalFormatting>
  <conditionalFormatting sqref="D1622:F1622">
    <cfRule type="duplicateValues" dxfId="1242" priority="1201"/>
  </conditionalFormatting>
  <conditionalFormatting sqref="D1623:F1623">
    <cfRule type="duplicateValues" dxfId="1241" priority="1200"/>
  </conditionalFormatting>
  <conditionalFormatting sqref="D1624:F1624">
    <cfRule type="duplicateValues" dxfId="1240" priority="1199"/>
  </conditionalFormatting>
  <conditionalFormatting sqref="D1625:F1625">
    <cfRule type="duplicateValues" dxfId="1239" priority="1198"/>
  </conditionalFormatting>
  <conditionalFormatting sqref="D1626:F1626">
    <cfRule type="duplicateValues" dxfId="1238" priority="1197"/>
  </conditionalFormatting>
  <conditionalFormatting sqref="D1627:F1627">
    <cfRule type="duplicateValues" dxfId="1237" priority="1196"/>
  </conditionalFormatting>
  <conditionalFormatting sqref="D1628:F1628">
    <cfRule type="duplicateValues" dxfId="1236" priority="1195"/>
  </conditionalFormatting>
  <conditionalFormatting sqref="D1629:F1629">
    <cfRule type="duplicateValues" dxfId="1235" priority="1194"/>
  </conditionalFormatting>
  <conditionalFormatting sqref="D1630:F1630">
    <cfRule type="duplicateValues" dxfId="1234" priority="1193"/>
  </conditionalFormatting>
  <conditionalFormatting sqref="D1631:F1631">
    <cfRule type="duplicateValues" dxfId="1233" priority="1192"/>
  </conditionalFormatting>
  <conditionalFormatting sqref="D1632:F1632">
    <cfRule type="duplicateValues" dxfId="1232" priority="1191"/>
  </conditionalFormatting>
  <conditionalFormatting sqref="D1633:F1633">
    <cfRule type="duplicateValues" dxfId="1231" priority="1190"/>
  </conditionalFormatting>
  <conditionalFormatting sqref="D1634:F1634">
    <cfRule type="duplicateValues" dxfId="1230" priority="1189"/>
  </conditionalFormatting>
  <conditionalFormatting sqref="D1635:F1635">
    <cfRule type="duplicateValues" dxfId="1229" priority="1188"/>
  </conditionalFormatting>
  <conditionalFormatting sqref="D1636:F1636">
    <cfRule type="duplicateValues" dxfId="1228" priority="1187"/>
  </conditionalFormatting>
  <conditionalFormatting sqref="D1637:F1637">
    <cfRule type="duplicateValues" dxfId="1227" priority="1186"/>
  </conditionalFormatting>
  <conditionalFormatting sqref="D1638:F1638">
    <cfRule type="duplicateValues" dxfId="1226" priority="1185"/>
  </conditionalFormatting>
  <conditionalFormatting sqref="D1639:F1639">
    <cfRule type="duplicateValues" dxfId="1225" priority="1184"/>
  </conditionalFormatting>
  <conditionalFormatting sqref="D1640:F1640">
    <cfRule type="duplicateValues" dxfId="1224" priority="1183"/>
  </conditionalFormatting>
  <conditionalFormatting sqref="D1641:F1641">
    <cfRule type="duplicateValues" dxfId="1223" priority="1182"/>
  </conditionalFormatting>
  <conditionalFormatting sqref="D1642:F1642">
    <cfRule type="duplicateValues" dxfId="1222" priority="1181"/>
  </conditionalFormatting>
  <conditionalFormatting sqref="D1643:F1643">
    <cfRule type="duplicateValues" dxfId="1221" priority="1180"/>
  </conditionalFormatting>
  <conditionalFormatting sqref="D1644:F1644">
    <cfRule type="duplicateValues" dxfId="1220" priority="1179"/>
  </conditionalFormatting>
  <conditionalFormatting sqref="D1645:F1645">
    <cfRule type="duplicateValues" dxfId="1219" priority="1178"/>
  </conditionalFormatting>
  <conditionalFormatting sqref="D1646:F1646">
    <cfRule type="duplicateValues" dxfId="1218" priority="1177"/>
  </conditionalFormatting>
  <conditionalFormatting sqref="D1647:F1647">
    <cfRule type="duplicateValues" dxfId="1217" priority="1176"/>
  </conditionalFormatting>
  <conditionalFormatting sqref="D1648:F1648">
    <cfRule type="duplicateValues" dxfId="1216" priority="1175"/>
  </conditionalFormatting>
  <conditionalFormatting sqref="D1649:F1649">
    <cfRule type="duplicateValues" dxfId="1215" priority="1174"/>
  </conditionalFormatting>
  <conditionalFormatting sqref="D1651:F1651">
    <cfRule type="duplicateValues" dxfId="1214" priority="1173"/>
  </conditionalFormatting>
  <conditionalFormatting sqref="D1650:F1650">
    <cfRule type="duplicateValues" dxfId="1213" priority="1172"/>
  </conditionalFormatting>
  <conditionalFormatting sqref="D1652:F1652">
    <cfRule type="duplicateValues" dxfId="1212" priority="1171"/>
  </conditionalFormatting>
  <conditionalFormatting sqref="D1653:F1653">
    <cfRule type="duplicateValues" dxfId="1211" priority="1170"/>
  </conditionalFormatting>
  <conditionalFormatting sqref="D1654:F1654">
    <cfRule type="duplicateValues" dxfId="1210" priority="1169"/>
  </conditionalFormatting>
  <conditionalFormatting sqref="D1655:F1655">
    <cfRule type="duplicateValues" dxfId="1209" priority="1168"/>
  </conditionalFormatting>
  <conditionalFormatting sqref="D1656:F1656">
    <cfRule type="duplicateValues" dxfId="1208" priority="1167"/>
  </conditionalFormatting>
  <conditionalFormatting sqref="D1657:F1657">
    <cfRule type="duplicateValues" dxfId="1207" priority="1166"/>
  </conditionalFormatting>
  <conditionalFormatting sqref="D1658:F1658">
    <cfRule type="duplicateValues" dxfId="1206" priority="1165"/>
  </conditionalFormatting>
  <conditionalFormatting sqref="D1659:F1659">
    <cfRule type="duplicateValues" dxfId="1205" priority="1164"/>
  </conditionalFormatting>
  <conditionalFormatting sqref="D1660:F1660">
    <cfRule type="duplicateValues" dxfId="1204" priority="1163"/>
  </conditionalFormatting>
  <conditionalFormatting sqref="D1661:F1661">
    <cfRule type="duplicateValues" dxfId="1203" priority="1162"/>
  </conditionalFormatting>
  <conditionalFormatting sqref="D1662:F1662">
    <cfRule type="duplicateValues" dxfId="1202" priority="1161"/>
  </conditionalFormatting>
  <conditionalFormatting sqref="D1663:F1663">
    <cfRule type="duplicateValues" dxfId="1201" priority="1160"/>
  </conditionalFormatting>
  <conditionalFormatting sqref="D1664:F1664">
    <cfRule type="duplicateValues" dxfId="1200" priority="1159"/>
  </conditionalFormatting>
  <conditionalFormatting sqref="D1665:F1665">
    <cfRule type="duplicateValues" dxfId="1199" priority="1158"/>
  </conditionalFormatting>
  <conditionalFormatting sqref="D1666:F1666">
    <cfRule type="duplicateValues" dxfId="1198" priority="1157"/>
  </conditionalFormatting>
  <conditionalFormatting sqref="D1667:F1667">
    <cfRule type="duplicateValues" dxfId="1197" priority="1156"/>
  </conditionalFormatting>
  <conditionalFormatting sqref="D1668:F1668">
    <cfRule type="duplicateValues" dxfId="1196" priority="1155"/>
  </conditionalFormatting>
  <conditionalFormatting sqref="D1669:F1669">
    <cfRule type="duplicateValues" dxfId="1195" priority="1154"/>
  </conditionalFormatting>
  <conditionalFormatting sqref="D1670:F1670">
    <cfRule type="duplicateValues" dxfId="1194" priority="1153"/>
  </conditionalFormatting>
  <conditionalFormatting sqref="D1671:F1671">
    <cfRule type="duplicateValues" dxfId="1193" priority="1152"/>
  </conditionalFormatting>
  <conditionalFormatting sqref="D1672:F1672">
    <cfRule type="duplicateValues" dxfId="1192" priority="1151"/>
  </conditionalFormatting>
  <conditionalFormatting sqref="D1673:F1673">
    <cfRule type="duplicateValues" dxfId="1191" priority="1150"/>
  </conditionalFormatting>
  <conditionalFormatting sqref="D1674:F1674">
    <cfRule type="duplicateValues" dxfId="1190" priority="1149"/>
  </conditionalFormatting>
  <conditionalFormatting sqref="D1675:F1675">
    <cfRule type="duplicateValues" dxfId="1189" priority="1148"/>
  </conditionalFormatting>
  <conditionalFormatting sqref="D1676:F1676">
    <cfRule type="duplicateValues" dxfId="1188" priority="1147"/>
  </conditionalFormatting>
  <conditionalFormatting sqref="D1677:F1677">
    <cfRule type="duplicateValues" dxfId="1187" priority="1146"/>
  </conditionalFormatting>
  <conditionalFormatting sqref="D1678:F1678">
    <cfRule type="duplicateValues" dxfId="1186" priority="1145"/>
  </conditionalFormatting>
  <conditionalFormatting sqref="D1679:F1679">
    <cfRule type="duplicateValues" dxfId="1185" priority="1144"/>
  </conditionalFormatting>
  <conditionalFormatting sqref="D1680:F1680">
    <cfRule type="duplicateValues" dxfId="1184" priority="1143"/>
  </conditionalFormatting>
  <conditionalFormatting sqref="D1681:F1681">
    <cfRule type="duplicateValues" dxfId="1183" priority="1142"/>
  </conditionalFormatting>
  <conditionalFormatting sqref="D1682:F1682">
    <cfRule type="duplicateValues" dxfId="1182" priority="1141"/>
  </conditionalFormatting>
  <conditionalFormatting sqref="D1683:F1683">
    <cfRule type="duplicateValues" dxfId="1181" priority="1140"/>
  </conditionalFormatting>
  <conditionalFormatting sqref="D1685:F1685">
    <cfRule type="duplicateValues" dxfId="1180" priority="1139"/>
  </conditionalFormatting>
  <conditionalFormatting sqref="D1684:F1684">
    <cfRule type="duplicateValues" dxfId="1179" priority="1138"/>
  </conditionalFormatting>
  <conditionalFormatting sqref="D1686:F1686">
    <cfRule type="duplicateValues" dxfId="1178" priority="1137"/>
  </conditionalFormatting>
  <conditionalFormatting sqref="D1687:F1687">
    <cfRule type="duplicateValues" dxfId="1177" priority="1136"/>
  </conditionalFormatting>
  <conditionalFormatting sqref="D1688:F1688">
    <cfRule type="duplicateValues" dxfId="1176" priority="1135"/>
  </conditionalFormatting>
  <conditionalFormatting sqref="D1689:F1689">
    <cfRule type="duplicateValues" dxfId="1175" priority="1134"/>
  </conditionalFormatting>
  <conditionalFormatting sqref="D1690:F1690">
    <cfRule type="duplicateValues" dxfId="1174" priority="1133"/>
  </conditionalFormatting>
  <conditionalFormatting sqref="D1691:F1691">
    <cfRule type="duplicateValues" dxfId="1173" priority="1132"/>
  </conditionalFormatting>
  <conditionalFormatting sqref="D1692:F1692">
    <cfRule type="duplicateValues" dxfId="1172" priority="1131"/>
  </conditionalFormatting>
  <conditionalFormatting sqref="D1693:F1693">
    <cfRule type="duplicateValues" dxfId="1171" priority="1130"/>
  </conditionalFormatting>
  <conditionalFormatting sqref="D1694:F1694">
    <cfRule type="duplicateValues" dxfId="1170" priority="1129"/>
  </conditionalFormatting>
  <conditionalFormatting sqref="D1695:F1695">
    <cfRule type="duplicateValues" dxfId="1169" priority="1128"/>
  </conditionalFormatting>
  <conditionalFormatting sqref="D1696:F1696">
    <cfRule type="duplicateValues" dxfId="1168" priority="1127"/>
  </conditionalFormatting>
  <conditionalFormatting sqref="D1697:F1697">
    <cfRule type="duplicateValues" dxfId="1167" priority="1126"/>
  </conditionalFormatting>
  <conditionalFormatting sqref="D1698:F1698">
    <cfRule type="duplicateValues" dxfId="1166" priority="1125"/>
  </conditionalFormatting>
  <conditionalFormatting sqref="D1699:F1699">
    <cfRule type="duplicateValues" dxfId="1165" priority="1124"/>
  </conditionalFormatting>
  <conditionalFormatting sqref="D1700:F1700">
    <cfRule type="duplicateValues" dxfId="1164" priority="1123"/>
  </conditionalFormatting>
  <conditionalFormatting sqref="D1701:F1701">
    <cfRule type="duplicateValues" dxfId="1163" priority="1122"/>
  </conditionalFormatting>
  <conditionalFormatting sqref="D1702:F1702">
    <cfRule type="duplicateValues" dxfId="1162" priority="1121"/>
  </conditionalFormatting>
  <conditionalFormatting sqref="D1703:F1703">
    <cfRule type="duplicateValues" dxfId="1161" priority="1120"/>
  </conditionalFormatting>
  <conditionalFormatting sqref="D1704:F1704">
    <cfRule type="duplicateValues" dxfId="1160" priority="1119"/>
  </conditionalFormatting>
  <conditionalFormatting sqref="D1705:F1705">
    <cfRule type="duplicateValues" dxfId="1159" priority="1118"/>
  </conditionalFormatting>
  <conditionalFormatting sqref="D1706:F1706">
    <cfRule type="duplicateValues" dxfId="1158" priority="1117"/>
  </conditionalFormatting>
  <conditionalFormatting sqref="D1707:F1707">
    <cfRule type="duplicateValues" dxfId="1157" priority="1116"/>
  </conditionalFormatting>
  <conditionalFormatting sqref="D1708:F1708">
    <cfRule type="duplicateValues" dxfId="1156" priority="1115"/>
  </conditionalFormatting>
  <conditionalFormatting sqref="D1709:F1709">
    <cfRule type="duplicateValues" dxfId="1155" priority="1114"/>
  </conditionalFormatting>
  <conditionalFormatting sqref="D1710:F1710">
    <cfRule type="duplicateValues" dxfId="1154" priority="1113"/>
  </conditionalFormatting>
  <conditionalFormatting sqref="D1711:F1711">
    <cfRule type="duplicateValues" dxfId="1153" priority="1112"/>
  </conditionalFormatting>
  <conditionalFormatting sqref="D1712:F1712">
    <cfRule type="duplicateValues" dxfId="1152" priority="1111"/>
  </conditionalFormatting>
  <conditionalFormatting sqref="D1713:F1713">
    <cfRule type="duplicateValues" dxfId="1151" priority="1110"/>
  </conditionalFormatting>
  <conditionalFormatting sqref="D1714:F1714">
    <cfRule type="duplicateValues" dxfId="1150" priority="1109"/>
  </conditionalFormatting>
  <conditionalFormatting sqref="D1715:F1715">
    <cfRule type="duplicateValues" dxfId="1149" priority="1108"/>
  </conditionalFormatting>
  <conditionalFormatting sqref="D1717:F1717">
    <cfRule type="duplicateValues" dxfId="1148" priority="1107"/>
  </conditionalFormatting>
  <conditionalFormatting sqref="D1718:F1718">
    <cfRule type="duplicateValues" dxfId="1147" priority="1106"/>
  </conditionalFormatting>
  <conditionalFormatting sqref="D1716:F1716">
    <cfRule type="duplicateValues" dxfId="1146" priority="1105"/>
  </conditionalFormatting>
  <conditionalFormatting sqref="D1719:F1719">
    <cfRule type="duplicateValues" dxfId="1145" priority="1104"/>
  </conditionalFormatting>
  <conditionalFormatting sqref="D1720:F1720">
    <cfRule type="duplicateValues" dxfId="1144" priority="1103"/>
  </conditionalFormatting>
  <conditionalFormatting sqref="D1721:F1721">
    <cfRule type="duplicateValues" dxfId="1143" priority="1102"/>
  </conditionalFormatting>
  <conditionalFormatting sqref="D1722:F1722">
    <cfRule type="duplicateValues" dxfId="1142" priority="1101"/>
  </conditionalFormatting>
  <conditionalFormatting sqref="D1723:F1723">
    <cfRule type="duplicateValues" dxfId="1141" priority="1100"/>
  </conditionalFormatting>
  <conditionalFormatting sqref="D1724:F1724">
    <cfRule type="duplicateValues" dxfId="1140" priority="1099"/>
  </conditionalFormatting>
  <conditionalFormatting sqref="D1725:F1725">
    <cfRule type="duplicateValues" dxfId="1139" priority="1098"/>
  </conditionalFormatting>
  <conditionalFormatting sqref="D1726:F1726">
    <cfRule type="duplicateValues" dxfId="1138" priority="1097"/>
  </conditionalFormatting>
  <conditionalFormatting sqref="D1728:F1728">
    <cfRule type="duplicateValues" dxfId="1137" priority="1096"/>
  </conditionalFormatting>
  <conditionalFormatting sqref="D1727:F1727">
    <cfRule type="duplicateValues" dxfId="1136" priority="1095"/>
  </conditionalFormatting>
  <conditionalFormatting sqref="D1729:F1729">
    <cfRule type="duplicateValues" dxfId="1135" priority="1094"/>
  </conditionalFormatting>
  <conditionalFormatting sqref="D1730:F1730">
    <cfRule type="duplicateValues" dxfId="1134" priority="1093"/>
  </conditionalFormatting>
  <conditionalFormatting sqref="D1731:F1731">
    <cfRule type="duplicateValues" dxfId="1133" priority="1092"/>
  </conditionalFormatting>
  <conditionalFormatting sqref="D1732:F1732">
    <cfRule type="duplicateValues" dxfId="1132" priority="1091"/>
  </conditionalFormatting>
  <conditionalFormatting sqref="D1733:F1733">
    <cfRule type="duplicateValues" dxfId="1131" priority="1090"/>
  </conditionalFormatting>
  <conditionalFormatting sqref="D1734:F1734">
    <cfRule type="duplicateValues" dxfId="1130" priority="1089"/>
  </conditionalFormatting>
  <conditionalFormatting sqref="D1735:F1735">
    <cfRule type="duplicateValues" dxfId="1129" priority="1088"/>
  </conditionalFormatting>
  <conditionalFormatting sqref="D1736:F1736">
    <cfRule type="duplicateValues" dxfId="1128" priority="1087"/>
  </conditionalFormatting>
  <conditionalFormatting sqref="D1737:F1737">
    <cfRule type="duplicateValues" dxfId="1127" priority="1086"/>
  </conditionalFormatting>
  <conditionalFormatting sqref="D1738:F1738">
    <cfRule type="duplicateValues" dxfId="1126" priority="1085"/>
  </conditionalFormatting>
  <conditionalFormatting sqref="D1739:F1739">
    <cfRule type="duplicateValues" dxfId="1125" priority="1084"/>
  </conditionalFormatting>
  <conditionalFormatting sqref="D1740:F1740">
    <cfRule type="duplicateValues" dxfId="1124" priority="1083"/>
  </conditionalFormatting>
  <conditionalFormatting sqref="D1741:F1741">
    <cfRule type="duplicateValues" dxfId="1123" priority="1082"/>
  </conditionalFormatting>
  <conditionalFormatting sqref="D1742:F1742">
    <cfRule type="duplicateValues" dxfId="1122" priority="1081"/>
  </conditionalFormatting>
  <conditionalFormatting sqref="D1743:F1743">
    <cfRule type="duplicateValues" dxfId="1121" priority="1080"/>
  </conditionalFormatting>
  <conditionalFormatting sqref="D1744:F1744">
    <cfRule type="duplicateValues" dxfId="1120" priority="1079"/>
  </conditionalFormatting>
  <conditionalFormatting sqref="D1745:F1745">
    <cfRule type="duplicateValues" dxfId="1119" priority="1078"/>
  </conditionalFormatting>
  <conditionalFormatting sqref="D1746:F1746">
    <cfRule type="duplicateValues" dxfId="1118" priority="1077"/>
  </conditionalFormatting>
  <conditionalFormatting sqref="D1747:F1747">
    <cfRule type="duplicateValues" dxfId="1117" priority="1076"/>
  </conditionalFormatting>
  <conditionalFormatting sqref="D1748:F1748">
    <cfRule type="duplicateValues" dxfId="1116" priority="1075"/>
  </conditionalFormatting>
  <conditionalFormatting sqref="D1749:F1749">
    <cfRule type="duplicateValues" dxfId="1115" priority="1074"/>
  </conditionalFormatting>
  <conditionalFormatting sqref="D1752:F1752">
    <cfRule type="duplicateValues" dxfId="1114" priority="1073"/>
  </conditionalFormatting>
  <conditionalFormatting sqref="D1753:F1753">
    <cfRule type="duplicateValues" dxfId="1113" priority="1072"/>
  </conditionalFormatting>
  <conditionalFormatting sqref="D1754:F1754">
    <cfRule type="duplicateValues" dxfId="1112" priority="1071"/>
  </conditionalFormatting>
  <conditionalFormatting sqref="D1755:F1755">
    <cfRule type="duplicateValues" dxfId="1111" priority="1070"/>
  </conditionalFormatting>
  <conditionalFormatting sqref="D1756:F1756">
    <cfRule type="duplicateValues" dxfId="1110" priority="1069"/>
  </conditionalFormatting>
  <conditionalFormatting sqref="D1757:F1757">
    <cfRule type="duplicateValues" dxfId="1109" priority="1068"/>
  </conditionalFormatting>
  <conditionalFormatting sqref="D1758:F1758">
    <cfRule type="duplicateValues" dxfId="1108" priority="1067"/>
  </conditionalFormatting>
  <conditionalFormatting sqref="D1759:F1759">
    <cfRule type="duplicateValues" dxfId="1107" priority="1066"/>
  </conditionalFormatting>
  <conditionalFormatting sqref="D1760:F1760">
    <cfRule type="duplicateValues" dxfId="1106" priority="1065"/>
  </conditionalFormatting>
  <conditionalFormatting sqref="D1761:F1761">
    <cfRule type="duplicateValues" dxfId="1105" priority="1064"/>
  </conditionalFormatting>
  <conditionalFormatting sqref="D1762:F1762">
    <cfRule type="duplicateValues" dxfId="1104" priority="1063"/>
  </conditionalFormatting>
  <conditionalFormatting sqref="D1763:F1763">
    <cfRule type="duplicateValues" dxfId="1103" priority="1062"/>
  </conditionalFormatting>
  <conditionalFormatting sqref="D1751:F1751">
    <cfRule type="duplicateValues" dxfId="1102" priority="1061"/>
  </conditionalFormatting>
  <conditionalFormatting sqref="D1764:F1764">
    <cfRule type="duplicateValues" dxfId="1101" priority="1060"/>
  </conditionalFormatting>
  <conditionalFormatting sqref="D1765:F1765">
    <cfRule type="duplicateValues" dxfId="1100" priority="1059"/>
  </conditionalFormatting>
  <conditionalFormatting sqref="D1766:F1766">
    <cfRule type="duplicateValues" dxfId="1099" priority="1058"/>
  </conditionalFormatting>
  <conditionalFormatting sqref="D1767:F1767">
    <cfRule type="duplicateValues" dxfId="1098" priority="1057"/>
  </conditionalFormatting>
  <conditionalFormatting sqref="D1768:F1768">
    <cfRule type="duplicateValues" dxfId="1097" priority="1056"/>
  </conditionalFormatting>
  <conditionalFormatting sqref="D1769:F1769">
    <cfRule type="duplicateValues" dxfId="1096" priority="1055"/>
  </conditionalFormatting>
  <conditionalFormatting sqref="D1770:F1770">
    <cfRule type="duplicateValues" dxfId="1095" priority="1054"/>
  </conditionalFormatting>
  <conditionalFormatting sqref="D1771:F1771">
    <cfRule type="duplicateValues" dxfId="1094" priority="1053"/>
  </conditionalFormatting>
  <conditionalFormatting sqref="D1773:F1773">
    <cfRule type="duplicateValues" dxfId="1093" priority="1052"/>
  </conditionalFormatting>
  <conditionalFormatting sqref="D1774:F1774">
    <cfRule type="duplicateValues" dxfId="1092" priority="1051"/>
  </conditionalFormatting>
  <conditionalFormatting sqref="D1776:F1776">
    <cfRule type="duplicateValues" dxfId="1091" priority="1050"/>
  </conditionalFormatting>
  <conditionalFormatting sqref="D1777:F1777">
    <cfRule type="duplicateValues" dxfId="1090" priority="1049"/>
  </conditionalFormatting>
  <conditionalFormatting sqref="D1778:F1778">
    <cfRule type="duplicateValues" dxfId="1089" priority="1048"/>
  </conditionalFormatting>
  <conditionalFormatting sqref="D1779:F1779">
    <cfRule type="duplicateValues" dxfId="1088" priority="1047"/>
  </conditionalFormatting>
  <conditionalFormatting sqref="D1775:F1775">
    <cfRule type="duplicateValues" dxfId="1087" priority="1046"/>
  </conditionalFormatting>
  <conditionalFormatting sqref="D1780:F1780">
    <cfRule type="duplicateValues" dxfId="1086" priority="1045"/>
  </conditionalFormatting>
  <conditionalFormatting sqref="D1781:F1781">
    <cfRule type="duplicateValues" dxfId="1085" priority="1044"/>
  </conditionalFormatting>
  <conditionalFormatting sqref="D1782:F1782">
    <cfRule type="duplicateValues" dxfId="1084" priority="1043"/>
  </conditionalFormatting>
  <conditionalFormatting sqref="D1783:F1783">
    <cfRule type="duplicateValues" dxfId="1083" priority="1042"/>
  </conditionalFormatting>
  <conditionalFormatting sqref="D1784:F1784">
    <cfRule type="duplicateValues" dxfId="1082" priority="1041"/>
  </conditionalFormatting>
  <conditionalFormatting sqref="D1785:F1785">
    <cfRule type="duplicateValues" dxfId="1081" priority="1040"/>
  </conditionalFormatting>
  <conditionalFormatting sqref="D1786:F1786">
    <cfRule type="duplicateValues" dxfId="1080" priority="1039"/>
  </conditionalFormatting>
  <conditionalFormatting sqref="D1787:F1787">
    <cfRule type="duplicateValues" dxfId="1079" priority="1038"/>
  </conditionalFormatting>
  <conditionalFormatting sqref="D1788:F1788">
    <cfRule type="duplicateValues" dxfId="1078" priority="1037"/>
  </conditionalFormatting>
  <conditionalFormatting sqref="D1790:F1790">
    <cfRule type="duplicateValues" dxfId="1077" priority="1036"/>
  </conditionalFormatting>
  <conditionalFormatting sqref="D1791:F1791">
    <cfRule type="duplicateValues" dxfId="1076" priority="1035"/>
  </conditionalFormatting>
  <conditionalFormatting sqref="D1792:F1792">
    <cfRule type="duplicateValues" dxfId="1075" priority="1034"/>
  </conditionalFormatting>
  <conditionalFormatting sqref="D1793:F1793">
    <cfRule type="duplicateValues" dxfId="1074" priority="1033"/>
  </conditionalFormatting>
  <conditionalFormatting sqref="D1794:F1794">
    <cfRule type="duplicateValues" dxfId="1073" priority="1032"/>
  </conditionalFormatting>
  <conditionalFormatting sqref="D1795:F1795">
    <cfRule type="duplicateValues" dxfId="1072" priority="1031"/>
  </conditionalFormatting>
  <conditionalFormatting sqref="D1796:F1796">
    <cfRule type="duplicateValues" dxfId="1071" priority="1030"/>
  </conditionalFormatting>
  <conditionalFormatting sqref="D1797:F1797">
    <cfRule type="duplicateValues" dxfId="1070" priority="1029"/>
  </conditionalFormatting>
  <conditionalFormatting sqref="D1798:F1798">
    <cfRule type="duplicateValues" dxfId="1069" priority="1028"/>
  </conditionalFormatting>
  <conditionalFormatting sqref="D1799:F1799">
    <cfRule type="duplicateValues" dxfId="1068" priority="1027"/>
  </conditionalFormatting>
  <conditionalFormatting sqref="D1800:F1800">
    <cfRule type="duplicateValues" dxfId="1067" priority="1026"/>
  </conditionalFormatting>
  <conditionalFormatting sqref="D1801:F1801">
    <cfRule type="duplicateValues" dxfId="1066" priority="1025"/>
  </conditionalFormatting>
  <conditionalFormatting sqref="D1802:F1802">
    <cfRule type="duplicateValues" dxfId="1065" priority="1024"/>
  </conditionalFormatting>
  <conditionalFormatting sqref="D1803:F1803">
    <cfRule type="duplicateValues" dxfId="1064" priority="1023"/>
  </conditionalFormatting>
  <conditionalFormatting sqref="D1804:F1804">
    <cfRule type="duplicateValues" dxfId="1063" priority="1022"/>
  </conditionalFormatting>
  <conditionalFormatting sqref="D1805:F1805">
    <cfRule type="duplicateValues" dxfId="1062" priority="1021"/>
  </conditionalFormatting>
  <conditionalFormatting sqref="D1806:F1806">
    <cfRule type="duplicateValues" dxfId="1061" priority="1020"/>
  </conditionalFormatting>
  <conditionalFormatting sqref="D1807:F1807">
    <cfRule type="duplicateValues" dxfId="1060" priority="1019"/>
  </conditionalFormatting>
  <conditionalFormatting sqref="D1808:F1808">
    <cfRule type="duplicateValues" dxfId="1059" priority="1018"/>
  </conditionalFormatting>
  <conditionalFormatting sqref="D1809:F1809">
    <cfRule type="duplicateValues" dxfId="1058" priority="1017"/>
  </conditionalFormatting>
  <conditionalFormatting sqref="D1810:F1810">
    <cfRule type="duplicateValues" dxfId="1057" priority="1016"/>
  </conditionalFormatting>
  <conditionalFormatting sqref="D1811:F1811">
    <cfRule type="duplicateValues" dxfId="1056" priority="1015"/>
  </conditionalFormatting>
  <conditionalFormatting sqref="D1812:F1812">
    <cfRule type="duplicateValues" dxfId="1055" priority="1014"/>
  </conditionalFormatting>
  <conditionalFormatting sqref="D1813:F1813">
    <cfRule type="duplicateValues" dxfId="1054" priority="1013"/>
  </conditionalFormatting>
  <conditionalFormatting sqref="D1814:F1814">
    <cfRule type="duplicateValues" dxfId="1053" priority="1012"/>
  </conditionalFormatting>
  <conditionalFormatting sqref="D1815:F1815">
    <cfRule type="duplicateValues" dxfId="1052" priority="1011"/>
  </conditionalFormatting>
  <conditionalFormatting sqref="D1834:F1834">
    <cfRule type="duplicateValues" dxfId="1051" priority="1010"/>
  </conditionalFormatting>
  <conditionalFormatting sqref="D1816:F1816">
    <cfRule type="duplicateValues" dxfId="1050" priority="1009"/>
  </conditionalFormatting>
  <conditionalFormatting sqref="D1817:F1817">
    <cfRule type="duplicateValues" dxfId="1049" priority="1008"/>
  </conditionalFormatting>
  <conditionalFormatting sqref="D1818:F1818">
    <cfRule type="duplicateValues" dxfId="1048" priority="1007"/>
  </conditionalFormatting>
  <conditionalFormatting sqref="D1819:F1819">
    <cfRule type="duplicateValues" dxfId="1047" priority="1006"/>
  </conditionalFormatting>
  <conditionalFormatting sqref="D1820:F1820">
    <cfRule type="duplicateValues" dxfId="1046" priority="1005"/>
  </conditionalFormatting>
  <conditionalFormatting sqref="D1821:F1821">
    <cfRule type="duplicateValues" dxfId="1045" priority="1004"/>
  </conditionalFormatting>
  <conditionalFormatting sqref="D1822:F1822">
    <cfRule type="duplicateValues" dxfId="1044" priority="1003"/>
  </conditionalFormatting>
  <conditionalFormatting sqref="D1823:F1823">
    <cfRule type="duplicateValues" dxfId="1043" priority="1002"/>
  </conditionalFormatting>
  <conditionalFormatting sqref="D1824:F1824">
    <cfRule type="duplicateValues" dxfId="1042" priority="1001"/>
  </conditionalFormatting>
  <conditionalFormatting sqref="D1825:F1825">
    <cfRule type="duplicateValues" dxfId="1041" priority="1000"/>
  </conditionalFormatting>
  <conditionalFormatting sqref="D1826:F1826">
    <cfRule type="duplicateValues" dxfId="1040" priority="999"/>
  </conditionalFormatting>
  <conditionalFormatting sqref="D1827:F1827">
    <cfRule type="duplicateValues" dxfId="1039" priority="998"/>
  </conditionalFormatting>
  <conditionalFormatting sqref="D1828:F1828">
    <cfRule type="duplicateValues" dxfId="1038" priority="997"/>
  </conditionalFormatting>
  <conditionalFormatting sqref="D1829:F1829">
    <cfRule type="duplicateValues" dxfId="1037" priority="996"/>
  </conditionalFormatting>
  <conditionalFormatting sqref="D1830:F1830">
    <cfRule type="duplicateValues" dxfId="1036" priority="995"/>
  </conditionalFormatting>
  <conditionalFormatting sqref="D1831:F1831">
    <cfRule type="duplicateValues" dxfId="1035" priority="994"/>
  </conditionalFormatting>
  <conditionalFormatting sqref="D1832:F1832">
    <cfRule type="duplicateValues" dxfId="1034" priority="993"/>
  </conditionalFormatting>
  <conditionalFormatting sqref="D1833:F1833">
    <cfRule type="duplicateValues" dxfId="1033" priority="992"/>
  </conditionalFormatting>
  <conditionalFormatting sqref="D1835:F1835">
    <cfRule type="duplicateValues" dxfId="1032" priority="991"/>
  </conditionalFormatting>
  <conditionalFormatting sqref="D1836:F1836">
    <cfRule type="duplicateValues" dxfId="1031" priority="990"/>
  </conditionalFormatting>
  <conditionalFormatting sqref="D1837:F1837">
    <cfRule type="duplicateValues" dxfId="1030" priority="989"/>
  </conditionalFormatting>
  <conditionalFormatting sqref="D1838:F1838">
    <cfRule type="duplicateValues" dxfId="1029" priority="988"/>
  </conditionalFormatting>
  <conditionalFormatting sqref="D1839:F1839">
    <cfRule type="duplicateValues" dxfId="1028" priority="987"/>
  </conditionalFormatting>
  <conditionalFormatting sqref="D1840:F1840">
    <cfRule type="duplicateValues" dxfId="1027" priority="986"/>
  </conditionalFormatting>
  <conditionalFormatting sqref="D1841:F1841">
    <cfRule type="duplicateValues" dxfId="1026" priority="985"/>
  </conditionalFormatting>
  <conditionalFormatting sqref="D1842:F1842">
    <cfRule type="duplicateValues" dxfId="1025" priority="984"/>
  </conditionalFormatting>
  <conditionalFormatting sqref="D1843:F1843">
    <cfRule type="duplicateValues" dxfId="1024" priority="983"/>
  </conditionalFormatting>
  <conditionalFormatting sqref="D1844:F1844">
    <cfRule type="duplicateValues" dxfId="1023" priority="982"/>
  </conditionalFormatting>
  <conditionalFormatting sqref="D1846:F1846">
    <cfRule type="duplicateValues" dxfId="1022" priority="981"/>
  </conditionalFormatting>
  <conditionalFormatting sqref="D1847:F1847">
    <cfRule type="duplicateValues" dxfId="1021" priority="980"/>
  </conditionalFormatting>
  <conditionalFormatting sqref="D1848:F1848">
    <cfRule type="duplicateValues" dxfId="1020" priority="979"/>
  </conditionalFormatting>
  <conditionalFormatting sqref="D1845:F1845">
    <cfRule type="duplicateValues" dxfId="1019" priority="978"/>
  </conditionalFormatting>
  <conditionalFormatting sqref="D1849:F1849">
    <cfRule type="duplicateValues" dxfId="1018" priority="977"/>
  </conditionalFormatting>
  <conditionalFormatting sqref="D1850:F1850">
    <cfRule type="duplicateValues" dxfId="1017" priority="976"/>
  </conditionalFormatting>
  <conditionalFormatting sqref="D1851:F1851">
    <cfRule type="duplicateValues" dxfId="1016" priority="975"/>
  </conditionalFormatting>
  <conditionalFormatting sqref="D1852:F1852">
    <cfRule type="duplicateValues" dxfId="1015" priority="974"/>
  </conditionalFormatting>
  <conditionalFormatting sqref="D1853:F1853">
    <cfRule type="duplicateValues" dxfId="1014" priority="973"/>
  </conditionalFormatting>
  <conditionalFormatting sqref="D1854:F1854">
    <cfRule type="duplicateValues" dxfId="1013" priority="972"/>
  </conditionalFormatting>
  <conditionalFormatting sqref="D1855:F1855">
    <cfRule type="duplicateValues" dxfId="1012" priority="971"/>
  </conditionalFormatting>
  <conditionalFormatting sqref="D1856:F1856">
    <cfRule type="duplicateValues" dxfId="1011" priority="970"/>
  </conditionalFormatting>
  <conditionalFormatting sqref="D1857:F1857">
    <cfRule type="duplicateValues" dxfId="1010" priority="969"/>
  </conditionalFormatting>
  <conditionalFormatting sqref="D1858:F1858">
    <cfRule type="duplicateValues" dxfId="1009" priority="968"/>
  </conditionalFormatting>
  <conditionalFormatting sqref="D1859:F1859">
    <cfRule type="duplicateValues" dxfId="1008" priority="967"/>
  </conditionalFormatting>
  <conditionalFormatting sqref="D1860:F1860">
    <cfRule type="duplicateValues" dxfId="1007" priority="966"/>
  </conditionalFormatting>
  <conditionalFormatting sqref="D1861:F1861">
    <cfRule type="duplicateValues" dxfId="1006" priority="965"/>
  </conditionalFormatting>
  <conditionalFormatting sqref="D1862:F1862">
    <cfRule type="duplicateValues" dxfId="1005" priority="964"/>
  </conditionalFormatting>
  <conditionalFormatting sqref="D1863:F1863">
    <cfRule type="duplicateValues" dxfId="1004" priority="963"/>
  </conditionalFormatting>
  <conditionalFormatting sqref="D1864:F1864">
    <cfRule type="duplicateValues" dxfId="1003" priority="962"/>
  </conditionalFormatting>
  <conditionalFormatting sqref="D1865:F1865">
    <cfRule type="duplicateValues" dxfId="1002" priority="961"/>
  </conditionalFormatting>
  <conditionalFormatting sqref="D1866:F1866">
    <cfRule type="duplicateValues" dxfId="1001" priority="960"/>
  </conditionalFormatting>
  <conditionalFormatting sqref="D1867:F1867">
    <cfRule type="duplicateValues" dxfId="1000" priority="959"/>
  </conditionalFormatting>
  <conditionalFormatting sqref="D1868:F1868">
    <cfRule type="duplicateValues" dxfId="999" priority="958"/>
  </conditionalFormatting>
  <conditionalFormatting sqref="D1869:F1869">
    <cfRule type="duplicateValues" dxfId="998" priority="957"/>
  </conditionalFormatting>
  <conditionalFormatting sqref="D1870:F1870">
    <cfRule type="duplicateValues" dxfId="997" priority="956"/>
  </conditionalFormatting>
  <conditionalFormatting sqref="D1871:F1871">
    <cfRule type="duplicateValues" dxfId="996" priority="955"/>
  </conditionalFormatting>
  <conditionalFormatting sqref="D1872:F1872">
    <cfRule type="duplicateValues" dxfId="995" priority="954"/>
  </conditionalFormatting>
  <conditionalFormatting sqref="D1873:F1873">
    <cfRule type="duplicateValues" dxfId="994" priority="953"/>
  </conditionalFormatting>
  <conditionalFormatting sqref="D1874:F1874">
    <cfRule type="duplicateValues" dxfId="993" priority="952"/>
  </conditionalFormatting>
  <conditionalFormatting sqref="D1875:F1875">
    <cfRule type="duplicateValues" dxfId="992" priority="951"/>
  </conditionalFormatting>
  <conditionalFormatting sqref="D1876:F1876">
    <cfRule type="duplicateValues" dxfId="991" priority="950"/>
  </conditionalFormatting>
  <conditionalFormatting sqref="D1877:F1877">
    <cfRule type="duplicateValues" dxfId="990" priority="949"/>
  </conditionalFormatting>
  <conditionalFormatting sqref="D1878:F1878">
    <cfRule type="duplicateValues" dxfId="989" priority="948"/>
  </conditionalFormatting>
  <conditionalFormatting sqref="D1879:F1879">
    <cfRule type="duplicateValues" dxfId="988" priority="947"/>
  </conditionalFormatting>
  <conditionalFormatting sqref="D1880:F1880">
    <cfRule type="duplicateValues" dxfId="987" priority="946"/>
  </conditionalFormatting>
  <conditionalFormatting sqref="D1881:F1881">
    <cfRule type="duplicateValues" dxfId="986" priority="945"/>
  </conditionalFormatting>
  <conditionalFormatting sqref="D1882:F1882">
    <cfRule type="duplicateValues" dxfId="985" priority="944"/>
  </conditionalFormatting>
  <conditionalFormatting sqref="D1883:F1883">
    <cfRule type="duplicateValues" dxfId="984" priority="943"/>
  </conditionalFormatting>
  <conditionalFormatting sqref="D1884:F1884">
    <cfRule type="duplicateValues" dxfId="983" priority="942"/>
  </conditionalFormatting>
  <conditionalFormatting sqref="D1885:F1885">
    <cfRule type="duplicateValues" dxfId="982" priority="941"/>
  </conditionalFormatting>
  <conditionalFormatting sqref="D1886:F1886">
    <cfRule type="duplicateValues" dxfId="981" priority="940"/>
  </conditionalFormatting>
  <conditionalFormatting sqref="D1887:F1887">
    <cfRule type="duplicateValues" dxfId="980" priority="939"/>
  </conditionalFormatting>
  <conditionalFormatting sqref="D1888:F1888">
    <cfRule type="duplicateValues" dxfId="979" priority="938"/>
  </conditionalFormatting>
  <conditionalFormatting sqref="D1889:F1889">
    <cfRule type="duplicateValues" dxfId="978" priority="937"/>
  </conditionalFormatting>
  <conditionalFormatting sqref="D1890:F1890">
    <cfRule type="duplicateValues" dxfId="977" priority="936"/>
  </conditionalFormatting>
  <conditionalFormatting sqref="D1891:F1891">
    <cfRule type="duplicateValues" dxfId="976" priority="935"/>
  </conditionalFormatting>
  <conditionalFormatting sqref="D1892:F1892">
    <cfRule type="duplicateValues" dxfId="975" priority="934"/>
  </conditionalFormatting>
  <conditionalFormatting sqref="D1893:F1893">
    <cfRule type="duplicateValues" dxfId="974" priority="933"/>
  </conditionalFormatting>
  <conditionalFormatting sqref="D1894:F1894">
    <cfRule type="duplicateValues" dxfId="973" priority="932"/>
  </conditionalFormatting>
  <conditionalFormatting sqref="D1895:F1895">
    <cfRule type="duplicateValues" dxfId="972" priority="931"/>
  </conditionalFormatting>
  <conditionalFormatting sqref="D1896:F1896">
    <cfRule type="duplicateValues" dxfId="971" priority="930"/>
  </conditionalFormatting>
  <conditionalFormatting sqref="D1897:F1897">
    <cfRule type="duplicateValues" dxfId="970" priority="929"/>
  </conditionalFormatting>
  <conditionalFormatting sqref="D1898:F1898">
    <cfRule type="duplicateValues" dxfId="969" priority="928"/>
  </conditionalFormatting>
  <conditionalFormatting sqref="D1899:F1899">
    <cfRule type="duplicateValues" dxfId="968" priority="927"/>
  </conditionalFormatting>
  <conditionalFormatting sqref="D1900:F1900">
    <cfRule type="duplicateValues" dxfId="967" priority="926"/>
  </conditionalFormatting>
  <conditionalFormatting sqref="D1901:F1901">
    <cfRule type="duplicateValues" dxfId="966" priority="925"/>
  </conditionalFormatting>
  <conditionalFormatting sqref="D1902:F1902">
    <cfRule type="duplicateValues" dxfId="965" priority="924"/>
  </conditionalFormatting>
  <conditionalFormatting sqref="D1903:F1903">
    <cfRule type="duplicateValues" dxfId="964" priority="923"/>
  </conditionalFormatting>
  <conditionalFormatting sqref="D1904:F1904">
    <cfRule type="duplicateValues" dxfId="963" priority="922"/>
  </conditionalFormatting>
  <conditionalFormatting sqref="D1905:F1905">
    <cfRule type="duplicateValues" dxfId="962" priority="921"/>
  </conditionalFormatting>
  <conditionalFormatting sqref="D1906:F1906">
    <cfRule type="duplicateValues" dxfId="961" priority="920"/>
  </conditionalFormatting>
  <conditionalFormatting sqref="D1907:F1907">
    <cfRule type="duplicateValues" dxfId="960" priority="919"/>
  </conditionalFormatting>
  <conditionalFormatting sqref="D1908:F1908">
    <cfRule type="duplicateValues" dxfId="959" priority="918"/>
  </conditionalFormatting>
  <conditionalFormatting sqref="D1907:F1907">
    <cfRule type="duplicateValues" dxfId="958" priority="917"/>
  </conditionalFormatting>
  <conditionalFormatting sqref="D1908:F1908">
    <cfRule type="duplicateValues" dxfId="957" priority="916"/>
  </conditionalFormatting>
  <conditionalFormatting sqref="D1909:F1909">
    <cfRule type="duplicateValues" dxfId="956" priority="915"/>
  </conditionalFormatting>
  <conditionalFormatting sqref="D1910:F1910">
    <cfRule type="duplicateValues" dxfId="955" priority="914"/>
  </conditionalFormatting>
  <conditionalFormatting sqref="D1911:F1911">
    <cfRule type="duplicateValues" dxfId="954" priority="913"/>
  </conditionalFormatting>
  <conditionalFormatting sqref="D1912:F1912">
    <cfRule type="duplicateValues" dxfId="953" priority="912"/>
  </conditionalFormatting>
  <conditionalFormatting sqref="D1914:F1914">
    <cfRule type="duplicateValues" dxfId="952" priority="911"/>
  </conditionalFormatting>
  <conditionalFormatting sqref="D1913:F1913">
    <cfRule type="duplicateValues" dxfId="951" priority="910"/>
  </conditionalFormatting>
  <conditionalFormatting sqref="D1915:F1915">
    <cfRule type="duplicateValues" dxfId="950" priority="909"/>
  </conditionalFormatting>
  <conditionalFormatting sqref="D1916:F1916">
    <cfRule type="duplicateValues" dxfId="949" priority="908"/>
  </conditionalFormatting>
  <conditionalFormatting sqref="D1917:F1917">
    <cfRule type="duplicateValues" dxfId="948" priority="907"/>
  </conditionalFormatting>
  <conditionalFormatting sqref="D1918:F1918">
    <cfRule type="duplicateValues" dxfId="947" priority="906"/>
  </conditionalFormatting>
  <conditionalFormatting sqref="D1920:F1920">
    <cfRule type="duplicateValues" dxfId="946" priority="905"/>
  </conditionalFormatting>
  <conditionalFormatting sqref="D1921:F1921">
    <cfRule type="duplicateValues" dxfId="945" priority="904"/>
  </conditionalFormatting>
  <conditionalFormatting sqref="D1919:F1919">
    <cfRule type="duplicateValues" dxfId="944" priority="903"/>
  </conditionalFormatting>
  <conditionalFormatting sqref="D1922:F1922">
    <cfRule type="duplicateValues" dxfId="943" priority="902"/>
  </conditionalFormatting>
  <conditionalFormatting sqref="D1923:F1923">
    <cfRule type="duplicateValues" dxfId="942" priority="901"/>
  </conditionalFormatting>
  <conditionalFormatting sqref="D1924:F1924">
    <cfRule type="duplicateValues" dxfId="941" priority="900"/>
  </conditionalFormatting>
  <conditionalFormatting sqref="D1925:F1925">
    <cfRule type="duplicateValues" dxfId="940" priority="899"/>
  </conditionalFormatting>
  <conditionalFormatting sqref="D1926:F1926">
    <cfRule type="duplicateValues" dxfId="939" priority="898"/>
  </conditionalFormatting>
  <conditionalFormatting sqref="D1927:F1927">
    <cfRule type="duplicateValues" dxfId="938" priority="897"/>
  </conditionalFormatting>
  <conditionalFormatting sqref="D1928:F1928">
    <cfRule type="duplicateValues" dxfId="937" priority="896"/>
  </conditionalFormatting>
  <conditionalFormatting sqref="D1929:F1929">
    <cfRule type="duplicateValues" dxfId="936" priority="895"/>
  </conditionalFormatting>
  <conditionalFormatting sqref="D1930:F1930">
    <cfRule type="duplicateValues" dxfId="935" priority="894"/>
  </conditionalFormatting>
  <conditionalFormatting sqref="D1931:F1931">
    <cfRule type="duplicateValues" dxfId="934" priority="893"/>
  </conditionalFormatting>
  <conditionalFormatting sqref="D1932:F1932">
    <cfRule type="duplicateValues" dxfId="933" priority="892"/>
  </conditionalFormatting>
  <conditionalFormatting sqref="D1933:F1933">
    <cfRule type="duplicateValues" dxfId="932" priority="891"/>
  </conditionalFormatting>
  <conditionalFormatting sqref="D1934:F1934">
    <cfRule type="duplicateValues" dxfId="931" priority="890"/>
  </conditionalFormatting>
  <conditionalFormatting sqref="D1935:F1935">
    <cfRule type="duplicateValues" dxfId="930" priority="889"/>
  </conditionalFormatting>
  <conditionalFormatting sqref="D1936:F1936">
    <cfRule type="duplicateValues" dxfId="929" priority="888"/>
  </conditionalFormatting>
  <conditionalFormatting sqref="D1937:F1937">
    <cfRule type="duplicateValues" dxfId="928" priority="887"/>
  </conditionalFormatting>
  <conditionalFormatting sqref="D1938:F1938">
    <cfRule type="duplicateValues" dxfId="927" priority="886"/>
  </conditionalFormatting>
  <conditionalFormatting sqref="D1939:F1939">
    <cfRule type="duplicateValues" dxfId="926" priority="885"/>
  </conditionalFormatting>
  <conditionalFormatting sqref="D1940:F1940">
    <cfRule type="duplicateValues" dxfId="925" priority="884"/>
  </conditionalFormatting>
  <conditionalFormatting sqref="D1941:F1941">
    <cfRule type="duplicateValues" dxfId="924" priority="883"/>
  </conditionalFormatting>
  <conditionalFormatting sqref="D1942:F1942">
    <cfRule type="duplicateValues" dxfId="923" priority="882"/>
  </conditionalFormatting>
  <conditionalFormatting sqref="D1943:F1943">
    <cfRule type="duplicateValues" dxfId="922" priority="881"/>
  </conditionalFormatting>
  <conditionalFormatting sqref="D1944:F1944">
    <cfRule type="duplicateValues" dxfId="921" priority="880"/>
  </conditionalFormatting>
  <conditionalFormatting sqref="D1945:F1945">
    <cfRule type="duplicateValues" dxfId="920" priority="879"/>
  </conditionalFormatting>
  <conditionalFormatting sqref="D1946:F1946">
    <cfRule type="duplicateValues" dxfId="919" priority="878"/>
  </conditionalFormatting>
  <conditionalFormatting sqref="D1947:F1947">
    <cfRule type="duplicateValues" dxfId="918" priority="877"/>
  </conditionalFormatting>
  <conditionalFormatting sqref="D1948:F1948">
    <cfRule type="duplicateValues" dxfId="917" priority="876"/>
  </conditionalFormatting>
  <conditionalFormatting sqref="D1949:F1949">
    <cfRule type="duplicateValues" dxfId="916" priority="875"/>
  </conditionalFormatting>
  <conditionalFormatting sqref="D1950:F1950">
    <cfRule type="duplicateValues" dxfId="915" priority="874"/>
  </conditionalFormatting>
  <conditionalFormatting sqref="D1951:F1951">
    <cfRule type="duplicateValues" dxfId="914" priority="873"/>
  </conditionalFormatting>
  <conditionalFormatting sqref="D1952:F1952">
    <cfRule type="duplicateValues" dxfId="913" priority="872"/>
  </conditionalFormatting>
  <conditionalFormatting sqref="D1953:F1953">
    <cfRule type="duplicateValues" dxfId="912" priority="871"/>
  </conditionalFormatting>
  <conditionalFormatting sqref="D1954:F1954">
    <cfRule type="duplicateValues" dxfId="911" priority="870"/>
  </conditionalFormatting>
  <conditionalFormatting sqref="D1955:F1955">
    <cfRule type="duplicateValues" dxfId="910" priority="869"/>
  </conditionalFormatting>
  <conditionalFormatting sqref="D1956:F1956">
    <cfRule type="duplicateValues" dxfId="909" priority="868"/>
  </conditionalFormatting>
  <conditionalFormatting sqref="D1957:F1957">
    <cfRule type="duplicateValues" dxfId="908" priority="867"/>
  </conditionalFormatting>
  <conditionalFormatting sqref="D1958:F1958">
    <cfRule type="duplicateValues" dxfId="907" priority="866"/>
  </conditionalFormatting>
  <conditionalFormatting sqref="D1959:F1959">
    <cfRule type="duplicateValues" dxfId="906" priority="865"/>
  </conditionalFormatting>
  <conditionalFormatting sqref="D1960:F1960">
    <cfRule type="duplicateValues" dxfId="905" priority="864"/>
  </conditionalFormatting>
  <conditionalFormatting sqref="D1961:F1961">
    <cfRule type="duplicateValues" dxfId="904" priority="863"/>
  </conditionalFormatting>
  <conditionalFormatting sqref="D1962:F1962">
    <cfRule type="duplicateValues" dxfId="903" priority="862"/>
  </conditionalFormatting>
  <conditionalFormatting sqref="D1963:F1963">
    <cfRule type="duplicateValues" dxfId="902" priority="861"/>
  </conditionalFormatting>
  <conditionalFormatting sqref="D1964:F1964">
    <cfRule type="duplicateValues" dxfId="901" priority="860"/>
  </conditionalFormatting>
  <conditionalFormatting sqref="D1965:F1965">
    <cfRule type="duplicateValues" dxfId="900" priority="859"/>
  </conditionalFormatting>
  <conditionalFormatting sqref="D1966:F1966">
    <cfRule type="duplicateValues" dxfId="899" priority="858"/>
  </conditionalFormatting>
  <conditionalFormatting sqref="D1967:F1967">
    <cfRule type="duplicateValues" dxfId="898" priority="857"/>
  </conditionalFormatting>
  <conditionalFormatting sqref="D1968:F1968">
    <cfRule type="duplicateValues" dxfId="897" priority="856"/>
  </conditionalFormatting>
  <conditionalFormatting sqref="D1969:F1969">
    <cfRule type="duplicateValues" dxfId="896" priority="855"/>
  </conditionalFormatting>
  <conditionalFormatting sqref="D1970:F1970">
    <cfRule type="duplicateValues" dxfId="895" priority="854"/>
  </conditionalFormatting>
  <conditionalFormatting sqref="D1971:F1971">
    <cfRule type="duplicateValues" dxfId="894" priority="853"/>
  </conditionalFormatting>
  <conditionalFormatting sqref="D1972:F1972">
    <cfRule type="duplicateValues" dxfId="893" priority="852"/>
  </conditionalFormatting>
  <conditionalFormatting sqref="D1973:F1973">
    <cfRule type="duplicateValues" dxfId="892" priority="851"/>
  </conditionalFormatting>
  <conditionalFormatting sqref="D1974:F1974">
    <cfRule type="duplicateValues" dxfId="891" priority="850"/>
  </conditionalFormatting>
  <conditionalFormatting sqref="D1975:F1975">
    <cfRule type="duplicateValues" dxfId="890" priority="849"/>
  </conditionalFormatting>
  <conditionalFormatting sqref="D1976:F1976">
    <cfRule type="duplicateValues" dxfId="889" priority="848"/>
  </conditionalFormatting>
  <conditionalFormatting sqref="D1977:F1977">
    <cfRule type="duplicateValues" dxfId="888" priority="847"/>
  </conditionalFormatting>
  <conditionalFormatting sqref="D1978:F1978">
    <cfRule type="duplicateValues" dxfId="887" priority="846"/>
  </conditionalFormatting>
  <conditionalFormatting sqref="D1979:F1979">
    <cfRule type="duplicateValues" dxfId="886" priority="845"/>
  </conditionalFormatting>
  <conditionalFormatting sqref="D1980:F1980">
    <cfRule type="duplicateValues" dxfId="885" priority="844"/>
  </conditionalFormatting>
  <conditionalFormatting sqref="D1981:F1981">
    <cfRule type="duplicateValues" dxfId="884" priority="843"/>
  </conditionalFormatting>
  <conditionalFormatting sqref="D1982:F1982">
    <cfRule type="duplicateValues" dxfId="883" priority="842"/>
  </conditionalFormatting>
  <conditionalFormatting sqref="D1983:F1983">
    <cfRule type="duplicateValues" dxfId="882" priority="841"/>
  </conditionalFormatting>
  <conditionalFormatting sqref="D1984:F1984">
    <cfRule type="duplicateValues" dxfId="881" priority="840"/>
  </conditionalFormatting>
  <conditionalFormatting sqref="D1985:F1985">
    <cfRule type="duplicateValues" dxfId="880" priority="839"/>
  </conditionalFormatting>
  <conditionalFormatting sqref="D1986:F1986">
    <cfRule type="duplicateValues" dxfId="879" priority="838"/>
  </conditionalFormatting>
  <conditionalFormatting sqref="D1987:F1987">
    <cfRule type="duplicateValues" dxfId="878" priority="837"/>
  </conditionalFormatting>
  <conditionalFormatting sqref="D1988:F1988">
    <cfRule type="duplicateValues" dxfId="877" priority="836"/>
  </conditionalFormatting>
  <conditionalFormatting sqref="D1989:F1989">
    <cfRule type="duplicateValues" dxfId="876" priority="835"/>
  </conditionalFormatting>
  <conditionalFormatting sqref="D1990:F1990">
    <cfRule type="duplicateValues" dxfId="875" priority="834"/>
  </conditionalFormatting>
  <conditionalFormatting sqref="D1991:F1991">
    <cfRule type="duplicateValues" dxfId="874" priority="833"/>
  </conditionalFormatting>
  <conditionalFormatting sqref="D1992:F1992">
    <cfRule type="duplicateValues" dxfId="873" priority="832"/>
  </conditionalFormatting>
  <conditionalFormatting sqref="D1993:F1993">
    <cfRule type="duplicateValues" dxfId="872" priority="831"/>
  </conditionalFormatting>
  <conditionalFormatting sqref="D1994:F1994">
    <cfRule type="duplicateValues" dxfId="871" priority="830"/>
  </conditionalFormatting>
  <conditionalFormatting sqref="D1995:F1995">
    <cfRule type="duplicateValues" dxfId="870" priority="829"/>
  </conditionalFormatting>
  <conditionalFormatting sqref="D1996:F1996">
    <cfRule type="duplicateValues" dxfId="869" priority="828"/>
  </conditionalFormatting>
  <conditionalFormatting sqref="D1997:F1997">
    <cfRule type="duplicateValues" dxfId="868" priority="827"/>
  </conditionalFormatting>
  <conditionalFormatting sqref="D1998:F1998">
    <cfRule type="duplicateValues" dxfId="867" priority="826"/>
  </conditionalFormatting>
  <conditionalFormatting sqref="D1999:F1999">
    <cfRule type="duplicateValues" dxfId="866" priority="825"/>
  </conditionalFormatting>
  <conditionalFormatting sqref="D2000:F2000">
    <cfRule type="duplicateValues" dxfId="865" priority="824"/>
  </conditionalFormatting>
  <conditionalFormatting sqref="D2001:F2001">
    <cfRule type="duplicateValues" dxfId="864" priority="823"/>
  </conditionalFormatting>
  <conditionalFormatting sqref="D2002:F2002">
    <cfRule type="duplicateValues" dxfId="863" priority="822"/>
  </conditionalFormatting>
  <conditionalFormatting sqref="D2003:F2003">
    <cfRule type="duplicateValues" dxfId="862" priority="821"/>
  </conditionalFormatting>
  <conditionalFormatting sqref="D2004:F2004">
    <cfRule type="duplicateValues" dxfId="861" priority="820"/>
  </conditionalFormatting>
  <conditionalFormatting sqref="D2005:F2005">
    <cfRule type="duplicateValues" dxfId="860" priority="819"/>
  </conditionalFormatting>
  <conditionalFormatting sqref="D2006:F2006">
    <cfRule type="duplicateValues" dxfId="859" priority="818"/>
  </conditionalFormatting>
  <conditionalFormatting sqref="D2007:F2007">
    <cfRule type="duplicateValues" dxfId="858" priority="817"/>
  </conditionalFormatting>
  <conditionalFormatting sqref="D2008:F2008">
    <cfRule type="duplicateValues" dxfId="857" priority="816"/>
  </conditionalFormatting>
  <conditionalFormatting sqref="D2009:F2009">
    <cfRule type="duplicateValues" dxfId="856" priority="815"/>
  </conditionalFormatting>
  <conditionalFormatting sqref="D2010:F2010">
    <cfRule type="duplicateValues" dxfId="855" priority="814"/>
  </conditionalFormatting>
  <conditionalFormatting sqref="D2011:F2011">
    <cfRule type="duplicateValues" dxfId="854" priority="813"/>
  </conditionalFormatting>
  <conditionalFormatting sqref="D2012:F2012">
    <cfRule type="duplicateValues" dxfId="853" priority="812"/>
  </conditionalFormatting>
  <conditionalFormatting sqref="D2013:F2013">
    <cfRule type="duplicateValues" dxfId="852" priority="811"/>
  </conditionalFormatting>
  <conditionalFormatting sqref="D2014:F2014">
    <cfRule type="duplicateValues" dxfId="851" priority="810"/>
  </conditionalFormatting>
  <conditionalFormatting sqref="D2015:F2015">
    <cfRule type="duplicateValues" dxfId="850" priority="809"/>
  </conditionalFormatting>
  <conditionalFormatting sqref="D2016:F2016">
    <cfRule type="duplicateValues" dxfId="849" priority="808"/>
  </conditionalFormatting>
  <conditionalFormatting sqref="D2017:F2017">
    <cfRule type="duplicateValues" dxfId="848" priority="807"/>
  </conditionalFormatting>
  <conditionalFormatting sqref="D2018:F2018">
    <cfRule type="duplicateValues" dxfId="847" priority="806"/>
  </conditionalFormatting>
  <conditionalFormatting sqref="D2019:F2019">
    <cfRule type="duplicateValues" dxfId="846" priority="805"/>
  </conditionalFormatting>
  <conditionalFormatting sqref="D2020:F2020">
    <cfRule type="duplicateValues" dxfId="845" priority="804"/>
  </conditionalFormatting>
  <conditionalFormatting sqref="D2021:F2021">
    <cfRule type="duplicateValues" dxfId="844" priority="803"/>
  </conditionalFormatting>
  <conditionalFormatting sqref="D2022:F2022">
    <cfRule type="duplicateValues" dxfId="843" priority="802"/>
  </conditionalFormatting>
  <conditionalFormatting sqref="D2023:F2023">
    <cfRule type="duplicateValues" dxfId="842" priority="801"/>
  </conditionalFormatting>
  <conditionalFormatting sqref="D2024:F2024">
    <cfRule type="duplicateValues" dxfId="841" priority="800"/>
  </conditionalFormatting>
  <conditionalFormatting sqref="D2025:F2025">
    <cfRule type="duplicateValues" dxfId="840" priority="799"/>
  </conditionalFormatting>
  <conditionalFormatting sqref="D2026:F2026">
    <cfRule type="duplicateValues" dxfId="839" priority="798"/>
  </conditionalFormatting>
  <conditionalFormatting sqref="D2027:F2027">
    <cfRule type="duplicateValues" dxfId="838" priority="797"/>
  </conditionalFormatting>
  <conditionalFormatting sqref="D2028:F2028">
    <cfRule type="duplicateValues" dxfId="837" priority="796"/>
  </conditionalFormatting>
  <conditionalFormatting sqref="D2029:F2029">
    <cfRule type="duplicateValues" dxfId="836" priority="795"/>
  </conditionalFormatting>
  <conditionalFormatting sqref="D2030:F2030">
    <cfRule type="duplicateValues" dxfId="835" priority="794"/>
  </conditionalFormatting>
  <conditionalFormatting sqref="D2031:F2031">
    <cfRule type="duplicateValues" dxfId="834" priority="793"/>
  </conditionalFormatting>
  <conditionalFormatting sqref="D2032:F2032">
    <cfRule type="duplicateValues" dxfId="833" priority="792"/>
  </conditionalFormatting>
  <conditionalFormatting sqref="D2033:F2033">
    <cfRule type="duplicateValues" dxfId="832" priority="791"/>
  </conditionalFormatting>
  <conditionalFormatting sqref="D2034:F2034">
    <cfRule type="duplicateValues" dxfId="831" priority="790"/>
  </conditionalFormatting>
  <conditionalFormatting sqref="D2035:F2035">
    <cfRule type="duplicateValues" dxfId="830" priority="789"/>
  </conditionalFormatting>
  <conditionalFormatting sqref="D2036:F2036">
    <cfRule type="duplicateValues" dxfId="829" priority="788"/>
  </conditionalFormatting>
  <conditionalFormatting sqref="D2037:F2037">
    <cfRule type="duplicateValues" dxfId="828" priority="787"/>
  </conditionalFormatting>
  <conditionalFormatting sqref="D2038:F2038">
    <cfRule type="duplicateValues" dxfId="827" priority="786"/>
  </conditionalFormatting>
  <conditionalFormatting sqref="D2039:F2039">
    <cfRule type="duplicateValues" dxfId="826" priority="785"/>
  </conditionalFormatting>
  <conditionalFormatting sqref="D2040:F2040">
    <cfRule type="duplicateValues" dxfId="825" priority="784"/>
  </conditionalFormatting>
  <conditionalFormatting sqref="D2041:F2041">
    <cfRule type="duplicateValues" dxfId="824" priority="783"/>
  </conditionalFormatting>
  <conditionalFormatting sqref="D2042:F2042">
    <cfRule type="duplicateValues" dxfId="823" priority="782"/>
  </conditionalFormatting>
  <conditionalFormatting sqref="D2043:F2043">
    <cfRule type="duplicateValues" dxfId="822" priority="781"/>
  </conditionalFormatting>
  <conditionalFormatting sqref="D2044:F2044">
    <cfRule type="duplicateValues" dxfId="821" priority="780"/>
  </conditionalFormatting>
  <conditionalFormatting sqref="D2045:F2045">
    <cfRule type="duplicateValues" dxfId="820" priority="779"/>
  </conditionalFormatting>
  <conditionalFormatting sqref="D2049:F2049">
    <cfRule type="duplicateValues" dxfId="819" priority="778"/>
  </conditionalFormatting>
  <conditionalFormatting sqref="D2047:F2047">
    <cfRule type="duplicateValues" dxfId="818" priority="777"/>
  </conditionalFormatting>
  <conditionalFormatting sqref="D2046:F2046">
    <cfRule type="duplicateValues" dxfId="817" priority="776"/>
  </conditionalFormatting>
  <conditionalFormatting sqref="D2048:F2048">
    <cfRule type="duplicateValues" dxfId="816" priority="775"/>
  </conditionalFormatting>
  <conditionalFormatting sqref="D2050:F2050">
    <cfRule type="duplicateValues" dxfId="815" priority="774"/>
  </conditionalFormatting>
  <conditionalFormatting sqref="D2051:F2051">
    <cfRule type="duplicateValues" dxfId="814" priority="773"/>
  </conditionalFormatting>
  <conditionalFormatting sqref="D2052:F2052">
    <cfRule type="duplicateValues" dxfId="813" priority="772"/>
  </conditionalFormatting>
  <conditionalFormatting sqref="D2053:F2053">
    <cfRule type="duplicateValues" dxfId="812" priority="771"/>
  </conditionalFormatting>
  <conditionalFormatting sqref="D2054:F2054">
    <cfRule type="duplicateValues" dxfId="811" priority="770"/>
  </conditionalFormatting>
  <conditionalFormatting sqref="D2055:F2055">
    <cfRule type="duplicateValues" dxfId="810" priority="769"/>
  </conditionalFormatting>
  <conditionalFormatting sqref="D2056:F2056">
    <cfRule type="duplicateValues" dxfId="809" priority="768"/>
  </conditionalFormatting>
  <conditionalFormatting sqref="D2057:F2057">
    <cfRule type="duplicateValues" dxfId="808" priority="767"/>
  </conditionalFormatting>
  <conditionalFormatting sqref="D2058:F2058">
    <cfRule type="duplicateValues" dxfId="807" priority="766"/>
  </conditionalFormatting>
  <conditionalFormatting sqref="D2059:F2059">
    <cfRule type="duplicateValues" dxfId="806" priority="765"/>
  </conditionalFormatting>
  <conditionalFormatting sqref="D2060:F2060">
    <cfRule type="duplicateValues" dxfId="805" priority="764"/>
  </conditionalFormatting>
  <conditionalFormatting sqref="D2061:F2061">
    <cfRule type="duplicateValues" dxfId="804" priority="763"/>
  </conditionalFormatting>
  <conditionalFormatting sqref="D2062:F2062">
    <cfRule type="duplicateValues" dxfId="803" priority="762"/>
  </conditionalFormatting>
  <conditionalFormatting sqref="D2063:F2063">
    <cfRule type="duplicateValues" dxfId="802" priority="761"/>
  </conditionalFormatting>
  <conditionalFormatting sqref="D2064:F2064">
    <cfRule type="duplicateValues" dxfId="801" priority="760"/>
  </conditionalFormatting>
  <conditionalFormatting sqref="D2065:F2065">
    <cfRule type="duplicateValues" dxfId="800" priority="759"/>
  </conditionalFormatting>
  <conditionalFormatting sqref="D2066:F2066">
    <cfRule type="duplicateValues" dxfId="799" priority="758"/>
  </conditionalFormatting>
  <conditionalFormatting sqref="D2067:F2067">
    <cfRule type="duplicateValues" dxfId="798" priority="757"/>
  </conditionalFormatting>
  <conditionalFormatting sqref="D2068:F2068">
    <cfRule type="duplicateValues" dxfId="797" priority="756"/>
  </conditionalFormatting>
  <conditionalFormatting sqref="D2069:F2069">
    <cfRule type="duplicateValues" dxfId="796" priority="755"/>
  </conditionalFormatting>
  <conditionalFormatting sqref="D2070:F2070">
    <cfRule type="duplicateValues" dxfId="795" priority="754"/>
  </conditionalFormatting>
  <conditionalFormatting sqref="D2071:F2071">
    <cfRule type="duplicateValues" dxfId="794" priority="753"/>
  </conditionalFormatting>
  <conditionalFormatting sqref="D2072:F2072">
    <cfRule type="duplicateValues" dxfId="793" priority="752"/>
  </conditionalFormatting>
  <conditionalFormatting sqref="D2073:F2073">
    <cfRule type="duplicateValues" dxfId="792" priority="751"/>
  </conditionalFormatting>
  <conditionalFormatting sqref="D2074:F2074">
    <cfRule type="duplicateValues" dxfId="791" priority="750"/>
  </conditionalFormatting>
  <conditionalFormatting sqref="D2075:F2075">
    <cfRule type="duplicateValues" dxfId="790" priority="749"/>
  </conditionalFormatting>
  <conditionalFormatting sqref="D2076:F2076">
    <cfRule type="duplicateValues" dxfId="789" priority="748"/>
  </conditionalFormatting>
  <conditionalFormatting sqref="D2077:F2077">
    <cfRule type="duplicateValues" dxfId="788" priority="747"/>
  </conditionalFormatting>
  <conditionalFormatting sqref="D2078:F2078">
    <cfRule type="duplicateValues" dxfId="787" priority="746"/>
  </conditionalFormatting>
  <conditionalFormatting sqref="D2079:F2079">
    <cfRule type="duplicateValues" dxfId="786" priority="745"/>
  </conditionalFormatting>
  <conditionalFormatting sqref="D2080:F2080">
    <cfRule type="duplicateValues" dxfId="785" priority="744"/>
  </conditionalFormatting>
  <conditionalFormatting sqref="D2081:F2081">
    <cfRule type="duplicateValues" dxfId="784" priority="743"/>
  </conditionalFormatting>
  <conditionalFormatting sqref="D2082:F2082">
    <cfRule type="duplicateValues" dxfId="783" priority="742"/>
  </conditionalFormatting>
  <conditionalFormatting sqref="D2083:F2083">
    <cfRule type="duplicateValues" dxfId="782" priority="741"/>
  </conditionalFormatting>
  <conditionalFormatting sqref="D2084:F2084">
    <cfRule type="duplicateValues" dxfId="781" priority="740"/>
  </conditionalFormatting>
  <conditionalFormatting sqref="D2085:F2085">
    <cfRule type="duplicateValues" dxfId="780" priority="739"/>
  </conditionalFormatting>
  <conditionalFormatting sqref="D2086:F2086">
    <cfRule type="duplicateValues" dxfId="779" priority="738"/>
  </conditionalFormatting>
  <conditionalFormatting sqref="D2094:F2094">
    <cfRule type="duplicateValues" dxfId="778" priority="737"/>
  </conditionalFormatting>
  <conditionalFormatting sqref="D2098:F2098">
    <cfRule type="duplicateValues" dxfId="777" priority="736"/>
  </conditionalFormatting>
  <conditionalFormatting sqref="D2104:F2104">
    <cfRule type="duplicateValues" dxfId="776" priority="735"/>
  </conditionalFormatting>
  <conditionalFormatting sqref="D2106:F2106">
    <cfRule type="duplicateValues" dxfId="775" priority="734"/>
  </conditionalFormatting>
  <conditionalFormatting sqref="D2107:F2107">
    <cfRule type="duplicateValues" dxfId="774" priority="733"/>
  </conditionalFormatting>
  <conditionalFormatting sqref="D2108:F2108">
    <cfRule type="duplicateValues" dxfId="773" priority="732"/>
  </conditionalFormatting>
  <conditionalFormatting sqref="D2110:F2110">
    <cfRule type="duplicateValues" dxfId="772" priority="731"/>
  </conditionalFormatting>
  <conditionalFormatting sqref="D2111:F2111">
    <cfRule type="duplicateValues" dxfId="771" priority="730"/>
  </conditionalFormatting>
  <conditionalFormatting sqref="D2112:F2112">
    <cfRule type="duplicateValues" dxfId="770" priority="729"/>
  </conditionalFormatting>
  <conditionalFormatting sqref="D2114:F2114">
    <cfRule type="duplicateValues" dxfId="769" priority="728"/>
  </conditionalFormatting>
  <conditionalFormatting sqref="D2115:F2115">
    <cfRule type="duplicateValues" dxfId="768" priority="727"/>
  </conditionalFormatting>
  <conditionalFormatting sqref="D2116:F2116">
    <cfRule type="duplicateValues" dxfId="767" priority="726"/>
  </conditionalFormatting>
  <conditionalFormatting sqref="D2122:F2122">
    <cfRule type="duplicateValues" dxfId="766" priority="725"/>
  </conditionalFormatting>
  <conditionalFormatting sqref="D2123:F2123">
    <cfRule type="duplicateValues" dxfId="765" priority="724"/>
  </conditionalFormatting>
  <conditionalFormatting sqref="D2124:F2124">
    <cfRule type="duplicateValues" dxfId="764" priority="723"/>
  </conditionalFormatting>
  <conditionalFormatting sqref="D2125:F2125">
    <cfRule type="duplicateValues" dxfId="763" priority="722"/>
  </conditionalFormatting>
  <conditionalFormatting sqref="D2127:F2127">
    <cfRule type="duplicateValues" dxfId="762" priority="721"/>
  </conditionalFormatting>
  <conditionalFormatting sqref="D2129:F2129">
    <cfRule type="duplicateValues" dxfId="761" priority="720"/>
  </conditionalFormatting>
  <conditionalFormatting sqref="D2130:F2130">
    <cfRule type="duplicateValues" dxfId="760" priority="719"/>
  </conditionalFormatting>
  <conditionalFormatting sqref="D2132:F2132">
    <cfRule type="duplicateValues" dxfId="759" priority="718"/>
  </conditionalFormatting>
  <conditionalFormatting sqref="D2134:F2134">
    <cfRule type="duplicateValues" dxfId="758" priority="717"/>
  </conditionalFormatting>
  <conditionalFormatting sqref="D2135:F2135">
    <cfRule type="duplicateValues" dxfId="757" priority="716"/>
  </conditionalFormatting>
  <conditionalFormatting sqref="D2136:F2136">
    <cfRule type="duplicateValues" dxfId="756" priority="715"/>
  </conditionalFormatting>
  <conditionalFormatting sqref="D2141:F2141">
    <cfRule type="duplicateValues" dxfId="755" priority="714"/>
  </conditionalFormatting>
  <conditionalFormatting sqref="D2142:F2142">
    <cfRule type="duplicateValues" dxfId="754" priority="713"/>
  </conditionalFormatting>
  <conditionalFormatting sqref="D2143:F2143">
    <cfRule type="duplicateValues" dxfId="753" priority="712"/>
  </conditionalFormatting>
  <conditionalFormatting sqref="D2144:F2144">
    <cfRule type="duplicateValues" dxfId="752" priority="711"/>
  </conditionalFormatting>
  <conditionalFormatting sqref="D2145:F2145">
    <cfRule type="duplicateValues" dxfId="751" priority="710"/>
  </conditionalFormatting>
  <conditionalFormatting sqref="D2146:F2146">
    <cfRule type="duplicateValues" dxfId="750" priority="709"/>
  </conditionalFormatting>
  <conditionalFormatting sqref="D2147:F2147">
    <cfRule type="duplicateValues" dxfId="749" priority="708"/>
  </conditionalFormatting>
  <conditionalFormatting sqref="D2148:F2148">
    <cfRule type="duplicateValues" dxfId="748" priority="707"/>
  </conditionalFormatting>
  <conditionalFormatting sqref="D2149:F2149">
    <cfRule type="duplicateValues" dxfId="747" priority="706"/>
  </conditionalFormatting>
  <conditionalFormatting sqref="D2150:F2150">
    <cfRule type="duplicateValues" dxfId="746" priority="705"/>
  </conditionalFormatting>
  <conditionalFormatting sqref="D2151:F2151">
    <cfRule type="duplicateValues" dxfId="745" priority="704"/>
  </conditionalFormatting>
  <conditionalFormatting sqref="D2152:F2152">
    <cfRule type="duplicateValues" dxfId="744" priority="703"/>
  </conditionalFormatting>
  <conditionalFormatting sqref="D2153:F2153">
    <cfRule type="duplicateValues" dxfId="743" priority="702"/>
  </conditionalFormatting>
  <conditionalFormatting sqref="D2154:F2154">
    <cfRule type="duplicateValues" dxfId="742" priority="701"/>
  </conditionalFormatting>
  <conditionalFormatting sqref="D2155:F2155">
    <cfRule type="duplicateValues" dxfId="741" priority="700"/>
  </conditionalFormatting>
  <conditionalFormatting sqref="D2156:F2156">
    <cfRule type="duplicateValues" dxfId="740" priority="699"/>
  </conditionalFormatting>
  <conditionalFormatting sqref="D2157:F2157">
    <cfRule type="duplicateValues" dxfId="739" priority="698"/>
  </conditionalFormatting>
  <conditionalFormatting sqref="D2158:F2158">
    <cfRule type="duplicateValues" dxfId="738" priority="697"/>
  </conditionalFormatting>
  <conditionalFormatting sqref="D2159:F2159">
    <cfRule type="duplicateValues" dxfId="737" priority="696"/>
  </conditionalFormatting>
  <conditionalFormatting sqref="D2160:F2160">
    <cfRule type="duplicateValues" dxfId="736" priority="695"/>
  </conditionalFormatting>
  <conditionalFormatting sqref="D2161:F2161">
    <cfRule type="duplicateValues" dxfId="735" priority="694"/>
  </conditionalFormatting>
  <conditionalFormatting sqref="D2162:F2162">
    <cfRule type="duplicateValues" dxfId="734" priority="693"/>
  </conditionalFormatting>
  <conditionalFormatting sqref="D2163:F2163">
    <cfRule type="duplicateValues" dxfId="733" priority="692"/>
  </conditionalFormatting>
  <conditionalFormatting sqref="D2164:F2164">
    <cfRule type="duplicateValues" dxfId="732" priority="691"/>
  </conditionalFormatting>
  <conditionalFormatting sqref="D2165:F2165">
    <cfRule type="duplicateValues" dxfId="731" priority="690"/>
  </conditionalFormatting>
  <conditionalFormatting sqref="D2166:F2166">
    <cfRule type="duplicateValues" dxfId="730" priority="689"/>
  </conditionalFormatting>
  <conditionalFormatting sqref="D2167:F2167">
    <cfRule type="duplicateValues" dxfId="729" priority="688"/>
  </conditionalFormatting>
  <conditionalFormatting sqref="D2168:F2168">
    <cfRule type="duplicateValues" dxfId="728" priority="687"/>
  </conditionalFormatting>
  <conditionalFormatting sqref="D2169:F2169">
    <cfRule type="duplicateValues" dxfId="727" priority="686"/>
  </conditionalFormatting>
  <conditionalFormatting sqref="D2170:F2170">
    <cfRule type="duplicateValues" dxfId="726" priority="685"/>
  </conditionalFormatting>
  <conditionalFormatting sqref="D2171:F2171">
    <cfRule type="duplicateValues" dxfId="725" priority="684"/>
  </conditionalFormatting>
  <conditionalFormatting sqref="D2172:F2172">
    <cfRule type="duplicateValues" dxfId="724" priority="683"/>
  </conditionalFormatting>
  <conditionalFormatting sqref="D2173:F2173">
    <cfRule type="duplicateValues" dxfId="723" priority="682"/>
  </conditionalFormatting>
  <conditionalFormatting sqref="D2174:F2174">
    <cfRule type="duplicateValues" dxfId="722" priority="681"/>
  </conditionalFormatting>
  <conditionalFormatting sqref="D2175:F2175">
    <cfRule type="duplicateValues" dxfId="721" priority="680"/>
  </conditionalFormatting>
  <conditionalFormatting sqref="D2176:F2176">
    <cfRule type="duplicateValues" dxfId="720" priority="679"/>
  </conditionalFormatting>
  <conditionalFormatting sqref="D2177:F2177">
    <cfRule type="duplicateValues" dxfId="719" priority="678"/>
  </conditionalFormatting>
  <conditionalFormatting sqref="D2178:F2178">
    <cfRule type="duplicateValues" dxfId="718" priority="677"/>
  </conditionalFormatting>
  <conditionalFormatting sqref="D2179:F2179">
    <cfRule type="duplicateValues" dxfId="717" priority="676"/>
  </conditionalFormatting>
  <conditionalFormatting sqref="D2180:F2180">
    <cfRule type="duplicateValues" dxfId="716" priority="675"/>
  </conditionalFormatting>
  <conditionalFormatting sqref="D2181:F2181">
    <cfRule type="duplicateValues" dxfId="715" priority="674"/>
  </conditionalFormatting>
  <conditionalFormatting sqref="D2182:F2182">
    <cfRule type="duplicateValues" dxfId="714" priority="673"/>
  </conditionalFormatting>
  <conditionalFormatting sqref="D2183:F2183">
    <cfRule type="duplicateValues" dxfId="713" priority="672"/>
  </conditionalFormatting>
  <conditionalFormatting sqref="D2184:F2184">
    <cfRule type="duplicateValues" dxfId="712" priority="671"/>
  </conditionalFormatting>
  <conditionalFormatting sqref="D2185:F2185">
    <cfRule type="duplicateValues" dxfId="711" priority="670"/>
  </conditionalFormatting>
  <conditionalFormatting sqref="D2186:F2186">
    <cfRule type="duplicateValues" dxfId="710" priority="669"/>
  </conditionalFormatting>
  <conditionalFormatting sqref="D2187:F2187">
    <cfRule type="duplicateValues" dxfId="709" priority="668"/>
  </conditionalFormatting>
  <conditionalFormatting sqref="D2188:F2188">
    <cfRule type="duplicateValues" dxfId="708" priority="667"/>
  </conditionalFormatting>
  <conditionalFormatting sqref="D2189:F2189">
    <cfRule type="duplicateValues" dxfId="707" priority="666"/>
  </conditionalFormatting>
  <conditionalFormatting sqref="D2190:F2190">
    <cfRule type="duplicateValues" dxfId="706" priority="665"/>
  </conditionalFormatting>
  <conditionalFormatting sqref="D2191:F2191">
    <cfRule type="duplicateValues" dxfId="705" priority="664"/>
  </conditionalFormatting>
  <conditionalFormatting sqref="D2192:F2192">
    <cfRule type="duplicateValues" dxfId="704" priority="663"/>
  </conditionalFormatting>
  <conditionalFormatting sqref="D2193:F2193">
    <cfRule type="duplicateValues" dxfId="703" priority="662"/>
  </conditionalFormatting>
  <conditionalFormatting sqref="D2194:F2194">
    <cfRule type="duplicateValues" dxfId="702" priority="661"/>
  </conditionalFormatting>
  <conditionalFormatting sqref="D2195:F2195">
    <cfRule type="duplicateValues" dxfId="701" priority="660"/>
  </conditionalFormatting>
  <conditionalFormatting sqref="D2196:F2196">
    <cfRule type="duplicateValues" dxfId="700" priority="659"/>
  </conditionalFormatting>
  <conditionalFormatting sqref="D2197:F2197">
    <cfRule type="duplicateValues" dxfId="699" priority="658"/>
  </conditionalFormatting>
  <conditionalFormatting sqref="D2198:F2198">
    <cfRule type="duplicateValues" dxfId="698" priority="657"/>
  </conditionalFormatting>
  <conditionalFormatting sqref="D2199:F2199">
    <cfRule type="duplicateValues" dxfId="697" priority="656"/>
  </conditionalFormatting>
  <conditionalFormatting sqref="D2200:F2200">
    <cfRule type="duplicateValues" dxfId="696" priority="655"/>
  </conditionalFormatting>
  <conditionalFormatting sqref="D2201:F2201">
    <cfRule type="duplicateValues" dxfId="695" priority="654"/>
  </conditionalFormatting>
  <conditionalFormatting sqref="D2202:F2202">
    <cfRule type="duplicateValues" dxfId="694" priority="653"/>
  </conditionalFormatting>
  <conditionalFormatting sqref="D2203:F2203">
    <cfRule type="duplicateValues" dxfId="693" priority="652"/>
  </conditionalFormatting>
  <conditionalFormatting sqref="D2204:F2204">
    <cfRule type="duplicateValues" dxfId="692" priority="651"/>
  </conditionalFormatting>
  <conditionalFormatting sqref="D2205:F2205">
    <cfRule type="duplicateValues" dxfId="691" priority="650"/>
  </conditionalFormatting>
  <conditionalFormatting sqref="D2206:F2206">
    <cfRule type="duplicateValues" dxfId="690" priority="649"/>
  </conditionalFormatting>
  <conditionalFormatting sqref="D2207:F2207">
    <cfRule type="duplicateValues" dxfId="689" priority="648"/>
  </conditionalFormatting>
  <conditionalFormatting sqref="D2208:F2208">
    <cfRule type="duplicateValues" dxfId="688" priority="647"/>
  </conditionalFormatting>
  <conditionalFormatting sqref="D2209:F2209">
    <cfRule type="duplicateValues" dxfId="687" priority="646"/>
  </conditionalFormatting>
  <conditionalFormatting sqref="D2210:F2210">
    <cfRule type="duplicateValues" dxfId="686" priority="645"/>
  </conditionalFormatting>
  <conditionalFormatting sqref="D2211:F2211">
    <cfRule type="duplicateValues" dxfId="685" priority="644"/>
  </conditionalFormatting>
  <conditionalFormatting sqref="D2212:F2212">
    <cfRule type="duplicateValues" dxfId="684" priority="643"/>
  </conditionalFormatting>
  <conditionalFormatting sqref="D2213:F2213">
    <cfRule type="duplicateValues" dxfId="683" priority="642"/>
  </conditionalFormatting>
  <conditionalFormatting sqref="D2214:F2214">
    <cfRule type="duplicateValues" dxfId="682" priority="641"/>
  </conditionalFormatting>
  <conditionalFormatting sqref="D2215:F2215">
    <cfRule type="duplicateValues" dxfId="681" priority="640"/>
  </conditionalFormatting>
  <conditionalFormatting sqref="D2216:F2216">
    <cfRule type="duplicateValues" dxfId="680" priority="639"/>
  </conditionalFormatting>
  <conditionalFormatting sqref="D2219:F2219">
    <cfRule type="duplicateValues" dxfId="679" priority="638"/>
  </conditionalFormatting>
  <conditionalFormatting sqref="D2218:F2218">
    <cfRule type="duplicateValues" dxfId="678" priority="637"/>
  </conditionalFormatting>
  <conditionalFormatting sqref="D2217:F2217">
    <cfRule type="duplicateValues" dxfId="677" priority="636"/>
  </conditionalFormatting>
  <conditionalFormatting sqref="D2220:F2220">
    <cfRule type="duplicateValues" dxfId="676" priority="635"/>
  </conditionalFormatting>
  <conditionalFormatting sqref="D2221:F2221">
    <cfRule type="duplicateValues" dxfId="675" priority="634"/>
  </conditionalFormatting>
  <conditionalFormatting sqref="D2222:F2222">
    <cfRule type="duplicateValues" dxfId="674" priority="633"/>
  </conditionalFormatting>
  <conditionalFormatting sqref="D2223:F2223">
    <cfRule type="duplicateValues" dxfId="673" priority="632"/>
  </conditionalFormatting>
  <conditionalFormatting sqref="D2224:F2224">
    <cfRule type="duplicateValues" dxfId="672" priority="631"/>
  </conditionalFormatting>
  <conditionalFormatting sqref="D2225:F2225">
    <cfRule type="duplicateValues" dxfId="671" priority="630"/>
  </conditionalFormatting>
  <conditionalFormatting sqref="D2226:F2226">
    <cfRule type="duplicateValues" dxfId="670" priority="629"/>
  </conditionalFormatting>
  <conditionalFormatting sqref="D2227:F2227">
    <cfRule type="duplicateValues" dxfId="669" priority="628"/>
  </conditionalFormatting>
  <conditionalFormatting sqref="D2228:F2228">
    <cfRule type="duplicateValues" dxfId="668" priority="627"/>
  </conditionalFormatting>
  <conditionalFormatting sqref="D2229:F2229">
    <cfRule type="duplicateValues" dxfId="667" priority="626"/>
  </conditionalFormatting>
  <conditionalFormatting sqref="D2230:F2230">
    <cfRule type="duplicateValues" dxfId="666" priority="625"/>
  </conditionalFormatting>
  <conditionalFormatting sqref="D2231:F2231">
    <cfRule type="duplicateValues" dxfId="665" priority="624"/>
  </conditionalFormatting>
  <conditionalFormatting sqref="D2232:F2232">
    <cfRule type="duplicateValues" dxfId="664" priority="623"/>
  </conditionalFormatting>
  <conditionalFormatting sqref="D2233:F2233">
    <cfRule type="duplicateValues" dxfId="663" priority="622"/>
  </conditionalFormatting>
  <conditionalFormatting sqref="D2234:F2234">
    <cfRule type="duplicateValues" dxfId="662" priority="621"/>
  </conditionalFormatting>
  <conditionalFormatting sqref="D2235:F2235">
    <cfRule type="duplicateValues" dxfId="661" priority="620"/>
  </conditionalFormatting>
  <conditionalFormatting sqref="D2236:F2236">
    <cfRule type="duplicateValues" dxfId="660" priority="619"/>
  </conditionalFormatting>
  <conditionalFormatting sqref="D2237:F2237">
    <cfRule type="duplicateValues" dxfId="659" priority="618"/>
  </conditionalFormatting>
  <conditionalFormatting sqref="D2238:F2238">
    <cfRule type="duplicateValues" dxfId="658" priority="617"/>
  </conditionalFormatting>
  <conditionalFormatting sqref="D2239:F2239">
    <cfRule type="duplicateValues" dxfId="657" priority="616"/>
  </conditionalFormatting>
  <conditionalFormatting sqref="D2240:F2240">
    <cfRule type="duplicateValues" dxfId="656" priority="615"/>
  </conditionalFormatting>
  <conditionalFormatting sqref="D2241:F2241">
    <cfRule type="duplicateValues" dxfId="655" priority="614"/>
  </conditionalFormatting>
  <conditionalFormatting sqref="D2242:F2242">
    <cfRule type="duplicateValues" dxfId="654" priority="613"/>
  </conditionalFormatting>
  <conditionalFormatting sqref="D2243:F2243">
    <cfRule type="duplicateValues" dxfId="653" priority="612"/>
  </conditionalFormatting>
  <conditionalFormatting sqref="D2244:F2244">
    <cfRule type="duplicateValues" dxfId="652" priority="611"/>
  </conditionalFormatting>
  <conditionalFormatting sqref="D2245:F2245">
    <cfRule type="duplicateValues" dxfId="651" priority="610"/>
  </conditionalFormatting>
  <conditionalFormatting sqref="D2246:F2246">
    <cfRule type="duplicateValues" dxfId="650" priority="609"/>
  </conditionalFormatting>
  <conditionalFormatting sqref="D2247:F2247">
    <cfRule type="duplicateValues" dxfId="649" priority="608"/>
  </conditionalFormatting>
  <conditionalFormatting sqref="D2248:F2248">
    <cfRule type="duplicateValues" dxfId="648" priority="607"/>
  </conditionalFormatting>
  <conditionalFormatting sqref="D2249:F2249">
    <cfRule type="duplicateValues" dxfId="647" priority="606"/>
  </conditionalFormatting>
  <conditionalFormatting sqref="D2250:F2250">
    <cfRule type="duplicateValues" dxfId="646" priority="605"/>
  </conditionalFormatting>
  <conditionalFormatting sqref="D2251:F2251">
    <cfRule type="duplicateValues" dxfId="645" priority="604"/>
  </conditionalFormatting>
  <conditionalFormatting sqref="D2252:F2252">
    <cfRule type="duplicateValues" dxfId="644" priority="603"/>
  </conditionalFormatting>
  <conditionalFormatting sqref="D2253:F2253">
    <cfRule type="duplicateValues" dxfId="643" priority="602"/>
  </conditionalFormatting>
  <conditionalFormatting sqref="D2254:F2254">
    <cfRule type="duplicateValues" dxfId="642" priority="601"/>
  </conditionalFormatting>
  <conditionalFormatting sqref="D2255:F2255">
    <cfRule type="duplicateValues" dxfId="641" priority="600"/>
  </conditionalFormatting>
  <conditionalFormatting sqref="D2256:F2256">
    <cfRule type="duplicateValues" dxfId="640" priority="599"/>
  </conditionalFormatting>
  <conditionalFormatting sqref="D2257:F2257">
    <cfRule type="duplicateValues" dxfId="639" priority="598"/>
  </conditionalFormatting>
  <conditionalFormatting sqref="D2258:F2258">
    <cfRule type="duplicateValues" dxfId="638" priority="597"/>
  </conditionalFormatting>
  <conditionalFormatting sqref="D2259:F2259">
    <cfRule type="duplicateValues" dxfId="637" priority="596"/>
  </conditionalFormatting>
  <conditionalFormatting sqref="D2260:F2260">
    <cfRule type="duplicateValues" dxfId="636" priority="595"/>
  </conditionalFormatting>
  <conditionalFormatting sqref="D2261:F2261">
    <cfRule type="duplicateValues" dxfId="635" priority="594"/>
  </conditionalFormatting>
  <conditionalFormatting sqref="D2262:F2262">
    <cfRule type="duplicateValues" dxfId="634" priority="593"/>
  </conditionalFormatting>
  <conditionalFormatting sqref="D2263:F2263">
    <cfRule type="duplicateValues" dxfId="633" priority="592"/>
  </conditionalFormatting>
  <conditionalFormatting sqref="D2264:F2264">
    <cfRule type="duplicateValues" dxfId="632" priority="591"/>
  </conditionalFormatting>
  <conditionalFormatting sqref="D2265:F2265">
    <cfRule type="duplicateValues" dxfId="631" priority="590"/>
  </conditionalFormatting>
  <conditionalFormatting sqref="D2266:F2266">
    <cfRule type="duplicateValues" dxfId="630" priority="589"/>
  </conditionalFormatting>
  <conditionalFormatting sqref="D2267:F2267">
    <cfRule type="duplicateValues" dxfId="629" priority="588"/>
  </conditionalFormatting>
  <conditionalFormatting sqref="D2268:F2268">
    <cfRule type="duplicateValues" dxfId="628" priority="587"/>
  </conditionalFormatting>
  <conditionalFormatting sqref="D2269:F2269">
    <cfRule type="duplicateValues" dxfId="627" priority="586"/>
  </conditionalFormatting>
  <conditionalFormatting sqref="D2270:F2270">
    <cfRule type="duplicateValues" dxfId="626" priority="585"/>
  </conditionalFormatting>
  <conditionalFormatting sqref="D2271:F2271">
    <cfRule type="duplicateValues" dxfId="625" priority="584"/>
  </conditionalFormatting>
  <conditionalFormatting sqref="D2272:F2272">
    <cfRule type="duplicateValues" dxfId="624" priority="583"/>
  </conditionalFormatting>
  <conditionalFormatting sqref="D2273:F2273">
    <cfRule type="duplicateValues" dxfId="623" priority="582"/>
  </conditionalFormatting>
  <conditionalFormatting sqref="D2274:F2274">
    <cfRule type="duplicateValues" dxfId="622" priority="581"/>
  </conditionalFormatting>
  <conditionalFormatting sqref="D2275:F2275">
    <cfRule type="duplicateValues" dxfId="621" priority="580"/>
  </conditionalFormatting>
  <conditionalFormatting sqref="D2276:F2276">
    <cfRule type="duplicateValues" dxfId="620" priority="579"/>
  </conditionalFormatting>
  <conditionalFormatting sqref="D2277:F2277">
    <cfRule type="duplicateValues" dxfId="619" priority="578"/>
  </conditionalFormatting>
  <conditionalFormatting sqref="D2278:F2278">
    <cfRule type="duplicateValues" dxfId="618" priority="577"/>
  </conditionalFormatting>
  <conditionalFormatting sqref="D2279:F2279">
    <cfRule type="duplicateValues" dxfId="617" priority="576"/>
  </conditionalFormatting>
  <conditionalFormatting sqref="D2280:F2280">
    <cfRule type="duplicateValues" dxfId="616" priority="575"/>
  </conditionalFormatting>
  <conditionalFormatting sqref="D2281:F2281">
    <cfRule type="duplicateValues" dxfId="615" priority="574"/>
  </conditionalFormatting>
  <conditionalFormatting sqref="D2282:F2282">
    <cfRule type="duplicateValues" dxfId="614" priority="573"/>
  </conditionalFormatting>
  <conditionalFormatting sqref="D2283:F2283">
    <cfRule type="duplicateValues" dxfId="613" priority="572"/>
  </conditionalFormatting>
  <conditionalFormatting sqref="D2284:F2284">
    <cfRule type="duplicateValues" dxfId="612" priority="571"/>
  </conditionalFormatting>
  <conditionalFormatting sqref="D2285:F2285">
    <cfRule type="duplicateValues" dxfId="611" priority="570"/>
  </conditionalFormatting>
  <conditionalFormatting sqref="D2286:F2286">
    <cfRule type="duplicateValues" dxfId="610" priority="569"/>
  </conditionalFormatting>
  <conditionalFormatting sqref="D2287:F2287">
    <cfRule type="duplicateValues" dxfId="609" priority="568"/>
  </conditionalFormatting>
  <conditionalFormatting sqref="D2288:F2288">
    <cfRule type="duplicateValues" dxfId="608" priority="567"/>
  </conditionalFormatting>
  <conditionalFormatting sqref="D2289:F2289">
    <cfRule type="duplicateValues" dxfId="607" priority="566"/>
  </conditionalFormatting>
  <conditionalFormatting sqref="D2290:F2290">
    <cfRule type="duplicateValues" dxfId="606" priority="565"/>
  </conditionalFormatting>
  <conditionalFormatting sqref="D2291:F2291">
    <cfRule type="duplicateValues" dxfId="605" priority="564"/>
  </conditionalFormatting>
  <conditionalFormatting sqref="D2292:F2292">
    <cfRule type="duplicateValues" dxfId="604" priority="563"/>
  </conditionalFormatting>
  <conditionalFormatting sqref="D2293:F2293">
    <cfRule type="duplicateValues" dxfId="603" priority="562"/>
  </conditionalFormatting>
  <conditionalFormatting sqref="D2294:F2294">
    <cfRule type="duplicateValues" dxfId="602" priority="561"/>
  </conditionalFormatting>
  <conditionalFormatting sqref="D2295:F2295">
    <cfRule type="duplicateValues" dxfId="601" priority="560"/>
  </conditionalFormatting>
  <conditionalFormatting sqref="D2296:F2296">
    <cfRule type="duplicateValues" dxfId="600" priority="559"/>
  </conditionalFormatting>
  <conditionalFormatting sqref="D2297:F2297">
    <cfRule type="duplicateValues" dxfId="599" priority="558"/>
  </conditionalFormatting>
  <conditionalFormatting sqref="D2298:F2298">
    <cfRule type="duplicateValues" dxfId="598" priority="557"/>
  </conditionalFormatting>
  <conditionalFormatting sqref="D2299:F2299">
    <cfRule type="duplicateValues" dxfId="597" priority="556"/>
  </conditionalFormatting>
  <conditionalFormatting sqref="D2300:F2300">
    <cfRule type="duplicateValues" dxfId="596" priority="555"/>
  </conditionalFormatting>
  <conditionalFormatting sqref="D2301:F2301">
    <cfRule type="duplicateValues" dxfId="595" priority="554"/>
  </conditionalFormatting>
  <conditionalFormatting sqref="D2302:F2302">
    <cfRule type="duplicateValues" dxfId="594" priority="553"/>
  </conditionalFormatting>
  <conditionalFormatting sqref="D2303:F2303">
    <cfRule type="duplicateValues" dxfId="593" priority="552"/>
  </conditionalFormatting>
  <conditionalFormatting sqref="D2304:F2304">
    <cfRule type="duplicateValues" dxfId="592" priority="551"/>
  </conditionalFormatting>
  <conditionalFormatting sqref="D2305:F2305">
    <cfRule type="duplicateValues" dxfId="591" priority="550"/>
  </conditionalFormatting>
  <conditionalFormatting sqref="D2306:F2306">
    <cfRule type="duplicateValues" dxfId="590" priority="549"/>
  </conditionalFormatting>
  <conditionalFormatting sqref="D2307:F2307">
    <cfRule type="duplicateValues" dxfId="589" priority="548"/>
  </conditionalFormatting>
  <conditionalFormatting sqref="D2308:F2308">
    <cfRule type="duplicateValues" dxfId="588" priority="547"/>
  </conditionalFormatting>
  <conditionalFormatting sqref="D2309:F2309">
    <cfRule type="duplicateValues" dxfId="587" priority="546"/>
  </conditionalFormatting>
  <conditionalFormatting sqref="D2310:F2310">
    <cfRule type="duplicateValues" dxfId="586" priority="545"/>
  </conditionalFormatting>
  <conditionalFormatting sqref="D2311:F2311">
    <cfRule type="duplicateValues" dxfId="585" priority="544"/>
  </conditionalFormatting>
  <conditionalFormatting sqref="D2313:F2313">
    <cfRule type="duplicateValues" dxfId="584" priority="543"/>
  </conditionalFormatting>
  <conditionalFormatting sqref="D2314:F2314">
    <cfRule type="duplicateValues" dxfId="583" priority="542"/>
  </conditionalFormatting>
  <conditionalFormatting sqref="D2316:F2316">
    <cfRule type="duplicateValues" dxfId="582" priority="541"/>
  </conditionalFormatting>
  <conditionalFormatting sqref="D2317:F2317">
    <cfRule type="duplicateValues" dxfId="581" priority="540"/>
  </conditionalFormatting>
  <conditionalFormatting sqref="D2319:F2319">
    <cfRule type="duplicateValues" dxfId="580" priority="539"/>
  </conditionalFormatting>
  <conditionalFormatting sqref="D2320:F2320">
    <cfRule type="duplicateValues" dxfId="579" priority="538"/>
  </conditionalFormatting>
  <conditionalFormatting sqref="D2321:F2321">
    <cfRule type="duplicateValues" dxfId="578" priority="537"/>
  </conditionalFormatting>
  <conditionalFormatting sqref="D2322:F2322">
    <cfRule type="duplicateValues" dxfId="577" priority="536"/>
  </conditionalFormatting>
  <conditionalFormatting sqref="D2323:F2323">
    <cfRule type="duplicateValues" dxfId="576" priority="535"/>
  </conditionalFormatting>
  <conditionalFormatting sqref="D2324:F2324">
    <cfRule type="duplicateValues" dxfId="575" priority="534"/>
  </conditionalFormatting>
  <conditionalFormatting sqref="D2325:F2325">
    <cfRule type="duplicateValues" dxfId="574" priority="533"/>
  </conditionalFormatting>
  <conditionalFormatting sqref="D2326:F2326">
    <cfRule type="duplicateValues" dxfId="573" priority="532"/>
  </conditionalFormatting>
  <conditionalFormatting sqref="D2327:F2327">
    <cfRule type="duplicateValues" dxfId="572" priority="531"/>
  </conditionalFormatting>
  <conditionalFormatting sqref="D2328:F2328">
    <cfRule type="duplicateValues" dxfId="571" priority="530"/>
  </conditionalFormatting>
  <conditionalFormatting sqref="D2329:F2329">
    <cfRule type="duplicateValues" dxfId="570" priority="529"/>
  </conditionalFormatting>
  <conditionalFormatting sqref="D2330:F2330">
    <cfRule type="duplicateValues" dxfId="569" priority="528"/>
  </conditionalFormatting>
  <conditionalFormatting sqref="D2331:F2331">
    <cfRule type="duplicateValues" dxfId="568" priority="527"/>
  </conditionalFormatting>
  <conditionalFormatting sqref="D2332:F2332">
    <cfRule type="duplicateValues" dxfId="567" priority="526"/>
  </conditionalFormatting>
  <conditionalFormatting sqref="D2333:F2333">
    <cfRule type="duplicateValues" dxfId="566" priority="525"/>
  </conditionalFormatting>
  <conditionalFormatting sqref="D2334:F2334">
    <cfRule type="duplicateValues" dxfId="565" priority="524"/>
  </conditionalFormatting>
  <conditionalFormatting sqref="D2335:F2335">
    <cfRule type="duplicateValues" dxfId="564" priority="523"/>
  </conditionalFormatting>
  <conditionalFormatting sqref="D2336:F2336">
    <cfRule type="duplicateValues" dxfId="563" priority="522"/>
  </conditionalFormatting>
  <conditionalFormatting sqref="D2337:F2337">
    <cfRule type="duplicateValues" dxfId="562" priority="521"/>
  </conditionalFormatting>
  <conditionalFormatting sqref="D2338:F2338">
    <cfRule type="duplicateValues" dxfId="561" priority="520"/>
  </conditionalFormatting>
  <conditionalFormatting sqref="D2339:F2339">
    <cfRule type="duplicateValues" dxfId="560" priority="519"/>
  </conditionalFormatting>
  <conditionalFormatting sqref="D2340:F2340">
    <cfRule type="duplicateValues" dxfId="559" priority="518"/>
  </conditionalFormatting>
  <conditionalFormatting sqref="D2341:F2341">
    <cfRule type="duplicateValues" dxfId="558" priority="517"/>
  </conditionalFormatting>
  <conditionalFormatting sqref="D2342:F2342">
    <cfRule type="duplicateValues" dxfId="557" priority="516"/>
  </conditionalFormatting>
  <conditionalFormatting sqref="D2343:F2343">
    <cfRule type="duplicateValues" dxfId="556" priority="515"/>
  </conditionalFormatting>
  <conditionalFormatting sqref="D2344:F2344">
    <cfRule type="duplicateValues" dxfId="555" priority="514"/>
  </conditionalFormatting>
  <conditionalFormatting sqref="D2345:F2345">
    <cfRule type="duplicateValues" dxfId="554" priority="513"/>
  </conditionalFormatting>
  <conditionalFormatting sqref="D2346:F2346">
    <cfRule type="duplicateValues" dxfId="553" priority="512"/>
  </conditionalFormatting>
  <conditionalFormatting sqref="D2347:F2347">
    <cfRule type="duplicateValues" dxfId="552" priority="511"/>
  </conditionalFormatting>
  <conditionalFormatting sqref="D2348:F2348">
    <cfRule type="duplicateValues" dxfId="551" priority="510"/>
  </conditionalFormatting>
  <conditionalFormatting sqref="D2349:F2349">
    <cfRule type="duplicateValues" dxfId="550" priority="509"/>
  </conditionalFormatting>
  <conditionalFormatting sqref="D2351:F2351">
    <cfRule type="duplicateValues" dxfId="549" priority="508"/>
  </conditionalFormatting>
  <conditionalFormatting sqref="D2352:F2352">
    <cfRule type="duplicateValues" dxfId="548" priority="507"/>
  </conditionalFormatting>
  <conditionalFormatting sqref="D2353:F2353">
    <cfRule type="duplicateValues" dxfId="547" priority="506"/>
  </conditionalFormatting>
  <conditionalFormatting sqref="D2354:F2354">
    <cfRule type="duplicateValues" dxfId="546" priority="505"/>
  </conditionalFormatting>
  <conditionalFormatting sqref="D2350:F2350">
    <cfRule type="duplicateValues" dxfId="545" priority="504"/>
  </conditionalFormatting>
  <conditionalFormatting sqref="D2355:F2355">
    <cfRule type="duplicateValues" dxfId="544" priority="503"/>
  </conditionalFormatting>
  <conditionalFormatting sqref="D2356:F2356">
    <cfRule type="duplicateValues" dxfId="543" priority="502"/>
  </conditionalFormatting>
  <conditionalFormatting sqref="D2357:F2357">
    <cfRule type="duplicateValues" dxfId="542" priority="501"/>
  </conditionalFormatting>
  <conditionalFormatting sqref="D2358:F2358">
    <cfRule type="duplicateValues" dxfId="541" priority="500"/>
  </conditionalFormatting>
  <conditionalFormatting sqref="D2359:F2359">
    <cfRule type="duplicateValues" dxfId="540" priority="499"/>
  </conditionalFormatting>
  <conditionalFormatting sqref="D2360:F2360">
    <cfRule type="duplicateValues" dxfId="539" priority="498"/>
  </conditionalFormatting>
  <conditionalFormatting sqref="D2361:F2361">
    <cfRule type="duplicateValues" dxfId="538" priority="497"/>
  </conditionalFormatting>
  <conditionalFormatting sqref="D2362:F2362">
    <cfRule type="duplicateValues" dxfId="537" priority="496"/>
  </conditionalFormatting>
  <conditionalFormatting sqref="D2363:F2363">
    <cfRule type="duplicateValues" dxfId="536" priority="495"/>
  </conditionalFormatting>
  <conditionalFormatting sqref="D2364:F2364">
    <cfRule type="duplicateValues" dxfId="535" priority="494"/>
  </conditionalFormatting>
  <conditionalFormatting sqref="D2365:F2365">
    <cfRule type="duplicateValues" dxfId="534" priority="493"/>
  </conditionalFormatting>
  <conditionalFormatting sqref="D2366:F2366">
    <cfRule type="duplicateValues" dxfId="533" priority="492"/>
  </conditionalFormatting>
  <conditionalFormatting sqref="D2367:F2367">
    <cfRule type="duplicateValues" dxfId="532" priority="491"/>
  </conditionalFormatting>
  <conditionalFormatting sqref="D2368:F2368">
    <cfRule type="duplicateValues" dxfId="531" priority="490"/>
  </conditionalFormatting>
  <conditionalFormatting sqref="D2369:F2369">
    <cfRule type="duplicateValues" dxfId="530" priority="489"/>
  </conditionalFormatting>
  <conditionalFormatting sqref="D2370:F2370">
    <cfRule type="duplicateValues" dxfId="529" priority="488"/>
  </conditionalFormatting>
  <conditionalFormatting sqref="D2371:F2371">
    <cfRule type="duplicateValues" dxfId="528" priority="487"/>
  </conditionalFormatting>
  <conditionalFormatting sqref="D2372:F2372">
    <cfRule type="duplicateValues" dxfId="527" priority="486"/>
  </conditionalFormatting>
  <conditionalFormatting sqref="D2373:F2373">
    <cfRule type="duplicateValues" dxfId="526" priority="485"/>
  </conditionalFormatting>
  <conditionalFormatting sqref="D2374:F2374">
    <cfRule type="duplicateValues" dxfId="525" priority="484"/>
  </conditionalFormatting>
  <conditionalFormatting sqref="D2375:F2375">
    <cfRule type="duplicateValues" dxfId="524" priority="483"/>
  </conditionalFormatting>
  <conditionalFormatting sqref="D2376:F2376">
    <cfRule type="duplicateValues" dxfId="523" priority="482"/>
  </conditionalFormatting>
  <conditionalFormatting sqref="D2377:F2377">
    <cfRule type="duplicateValues" dxfId="522" priority="481"/>
  </conditionalFormatting>
  <conditionalFormatting sqref="D2378:F2378">
    <cfRule type="duplicateValues" dxfId="521" priority="480"/>
  </conditionalFormatting>
  <conditionalFormatting sqref="D2379:F2379">
    <cfRule type="duplicateValues" dxfId="520" priority="479"/>
  </conditionalFormatting>
  <conditionalFormatting sqref="D2380:F2380">
    <cfRule type="duplicateValues" dxfId="519" priority="478"/>
  </conditionalFormatting>
  <conditionalFormatting sqref="D2381:F2381">
    <cfRule type="duplicateValues" dxfId="518" priority="477"/>
  </conditionalFormatting>
  <conditionalFormatting sqref="D2382:F2382">
    <cfRule type="duplicateValues" dxfId="517" priority="476"/>
  </conditionalFormatting>
  <conditionalFormatting sqref="D2383:F2383">
    <cfRule type="duplicateValues" dxfId="516" priority="475"/>
  </conditionalFormatting>
  <conditionalFormatting sqref="D2384:F2384">
    <cfRule type="duplicateValues" dxfId="515" priority="474"/>
  </conditionalFormatting>
  <conditionalFormatting sqref="D2385:F2385">
    <cfRule type="duplicateValues" dxfId="514" priority="473"/>
  </conditionalFormatting>
  <conditionalFormatting sqref="D2386:F2386">
    <cfRule type="duplicateValues" dxfId="513" priority="472"/>
  </conditionalFormatting>
  <conditionalFormatting sqref="D2387:F2387">
    <cfRule type="duplicateValues" dxfId="512" priority="471"/>
  </conditionalFormatting>
  <conditionalFormatting sqref="D2388:F2388">
    <cfRule type="duplicateValues" dxfId="511" priority="470"/>
  </conditionalFormatting>
  <conditionalFormatting sqref="D2389:F2389">
    <cfRule type="duplicateValues" dxfId="510" priority="469"/>
  </conditionalFormatting>
  <conditionalFormatting sqref="D2390:F2390">
    <cfRule type="duplicateValues" dxfId="509" priority="468"/>
  </conditionalFormatting>
  <conditionalFormatting sqref="D2391:F2391">
    <cfRule type="duplicateValues" dxfId="508" priority="467"/>
  </conditionalFormatting>
  <conditionalFormatting sqref="D2392:F2392">
    <cfRule type="duplicateValues" dxfId="507" priority="466"/>
  </conditionalFormatting>
  <conditionalFormatting sqref="D2393:F2393">
    <cfRule type="duplicateValues" dxfId="506" priority="465"/>
  </conditionalFormatting>
  <conditionalFormatting sqref="D2394:F2394">
    <cfRule type="duplicateValues" dxfId="505" priority="464"/>
  </conditionalFormatting>
  <conditionalFormatting sqref="D2395:F2395">
    <cfRule type="duplicateValues" dxfId="504" priority="463"/>
  </conditionalFormatting>
  <conditionalFormatting sqref="D2396:F2396">
    <cfRule type="duplicateValues" dxfId="503" priority="462"/>
  </conditionalFormatting>
  <conditionalFormatting sqref="D2397:F2397">
    <cfRule type="duplicateValues" dxfId="502" priority="461"/>
  </conditionalFormatting>
  <conditionalFormatting sqref="D2398:F2398">
    <cfRule type="duplicateValues" dxfId="501" priority="460"/>
  </conditionalFormatting>
  <conditionalFormatting sqref="D2399:F2399">
    <cfRule type="duplicateValues" dxfId="500" priority="459"/>
  </conditionalFormatting>
  <conditionalFormatting sqref="D2400:F2400">
    <cfRule type="duplicateValues" dxfId="499" priority="458"/>
  </conditionalFormatting>
  <conditionalFormatting sqref="D2401:F2401">
    <cfRule type="duplicateValues" dxfId="498" priority="457"/>
  </conditionalFormatting>
  <conditionalFormatting sqref="D2402:F2402">
    <cfRule type="duplicateValues" dxfId="497" priority="456"/>
  </conditionalFormatting>
  <conditionalFormatting sqref="D2403:F2403">
    <cfRule type="duplicateValues" dxfId="496" priority="455"/>
  </conditionalFormatting>
  <conditionalFormatting sqref="D2404:F2404">
    <cfRule type="duplicateValues" dxfId="495" priority="454"/>
  </conditionalFormatting>
  <conditionalFormatting sqref="D2405:F2405">
    <cfRule type="duplicateValues" dxfId="494" priority="453"/>
  </conditionalFormatting>
  <conditionalFormatting sqref="D2406:F2406">
    <cfRule type="duplicateValues" dxfId="493" priority="452"/>
  </conditionalFormatting>
  <conditionalFormatting sqref="D2407:F2407">
    <cfRule type="duplicateValues" dxfId="492" priority="451"/>
  </conditionalFormatting>
  <conditionalFormatting sqref="D2408:F2408">
    <cfRule type="duplicateValues" dxfId="491" priority="450"/>
  </conditionalFormatting>
  <conditionalFormatting sqref="D2409:F2409">
    <cfRule type="duplicateValues" dxfId="490" priority="449"/>
  </conditionalFormatting>
  <conditionalFormatting sqref="D2410:F2410">
    <cfRule type="duplicateValues" dxfId="489" priority="448"/>
  </conditionalFormatting>
  <conditionalFormatting sqref="D2412:F2412">
    <cfRule type="duplicateValues" dxfId="488" priority="447"/>
  </conditionalFormatting>
  <conditionalFormatting sqref="D2413:F2413">
    <cfRule type="duplicateValues" dxfId="487" priority="446"/>
  </conditionalFormatting>
  <conditionalFormatting sqref="D2414:F2414">
    <cfRule type="duplicateValues" dxfId="486" priority="445"/>
  </conditionalFormatting>
  <conditionalFormatting sqref="D2415:F2415">
    <cfRule type="duplicateValues" dxfId="485" priority="444"/>
  </conditionalFormatting>
  <conditionalFormatting sqref="D2416:F2416">
    <cfRule type="duplicateValues" dxfId="484" priority="443"/>
  </conditionalFormatting>
  <conditionalFormatting sqref="D2411:F2411">
    <cfRule type="duplicateValues" dxfId="483" priority="442"/>
  </conditionalFormatting>
  <conditionalFormatting sqref="D2417:F2417">
    <cfRule type="duplicateValues" dxfId="482" priority="441"/>
  </conditionalFormatting>
  <conditionalFormatting sqref="D2418:F2418">
    <cfRule type="duplicateValues" dxfId="481" priority="440"/>
  </conditionalFormatting>
  <conditionalFormatting sqref="D2419:F2419">
    <cfRule type="duplicateValues" dxfId="480" priority="439"/>
  </conditionalFormatting>
  <conditionalFormatting sqref="D2421:F2421">
    <cfRule type="duplicateValues" dxfId="479" priority="438"/>
  </conditionalFormatting>
  <conditionalFormatting sqref="D2422:F2422">
    <cfRule type="duplicateValues" dxfId="478" priority="437"/>
  </conditionalFormatting>
  <conditionalFormatting sqref="D2423:F2423">
    <cfRule type="duplicateValues" dxfId="477" priority="436"/>
  </conditionalFormatting>
  <conditionalFormatting sqref="D2424:F2424">
    <cfRule type="duplicateValues" dxfId="476" priority="435"/>
  </conditionalFormatting>
  <conditionalFormatting sqref="D2425:F2425">
    <cfRule type="duplicateValues" dxfId="475" priority="434"/>
  </conditionalFormatting>
  <conditionalFormatting sqref="D2426:F2426">
    <cfRule type="duplicateValues" dxfId="474" priority="433"/>
  </conditionalFormatting>
  <conditionalFormatting sqref="D2427:F2427">
    <cfRule type="duplicateValues" dxfId="473" priority="432"/>
  </conditionalFormatting>
  <conditionalFormatting sqref="D2428:F2428">
    <cfRule type="duplicateValues" dxfId="472" priority="431"/>
  </conditionalFormatting>
  <conditionalFormatting sqref="D2429:F2429">
    <cfRule type="duplicateValues" dxfId="471" priority="430"/>
  </conditionalFormatting>
  <conditionalFormatting sqref="D2430:F2430">
    <cfRule type="duplicateValues" dxfId="470" priority="429"/>
  </conditionalFormatting>
  <conditionalFormatting sqref="D2431:F2431">
    <cfRule type="duplicateValues" dxfId="469" priority="428"/>
  </conditionalFormatting>
  <conditionalFormatting sqref="D2432:F2432">
    <cfRule type="duplicateValues" dxfId="468" priority="427"/>
  </conditionalFormatting>
  <conditionalFormatting sqref="D2433:F2433">
    <cfRule type="duplicateValues" dxfId="467" priority="426"/>
  </conditionalFormatting>
  <conditionalFormatting sqref="D2434:F2434">
    <cfRule type="duplicateValues" dxfId="466" priority="425"/>
  </conditionalFormatting>
  <conditionalFormatting sqref="D2435:F2435">
    <cfRule type="duplicateValues" dxfId="465" priority="424"/>
  </conditionalFormatting>
  <conditionalFormatting sqref="D2436:F2436">
    <cfRule type="duplicateValues" dxfId="464" priority="423"/>
  </conditionalFormatting>
  <conditionalFormatting sqref="D2437:F2437">
    <cfRule type="duplicateValues" dxfId="463" priority="422"/>
  </conditionalFormatting>
  <conditionalFormatting sqref="D2438:F2438">
    <cfRule type="duplicateValues" dxfId="462" priority="421"/>
  </conditionalFormatting>
  <conditionalFormatting sqref="D2439:F2439">
    <cfRule type="duplicateValues" dxfId="461" priority="420"/>
  </conditionalFormatting>
  <conditionalFormatting sqref="D2440:F2440">
    <cfRule type="duplicateValues" dxfId="460" priority="419"/>
  </conditionalFormatting>
  <conditionalFormatting sqref="D2420:F2420">
    <cfRule type="duplicateValues" dxfId="459" priority="418"/>
  </conditionalFormatting>
  <conditionalFormatting sqref="D2441:F2441">
    <cfRule type="duplicateValues" dxfId="458" priority="417"/>
  </conditionalFormatting>
  <conditionalFormatting sqref="D2442:F2442">
    <cfRule type="duplicateValues" dxfId="457" priority="416"/>
  </conditionalFormatting>
  <conditionalFormatting sqref="D2443:F2443">
    <cfRule type="duplicateValues" dxfId="456" priority="415"/>
  </conditionalFormatting>
  <conditionalFormatting sqref="D2444:F2444">
    <cfRule type="duplicateValues" dxfId="455" priority="414"/>
  </conditionalFormatting>
  <conditionalFormatting sqref="D2445:F2445">
    <cfRule type="duplicateValues" dxfId="454" priority="413"/>
  </conditionalFormatting>
  <conditionalFormatting sqref="D2446:F2446">
    <cfRule type="duplicateValues" dxfId="453" priority="412"/>
  </conditionalFormatting>
  <conditionalFormatting sqref="D2447:F2447">
    <cfRule type="duplicateValues" dxfId="452" priority="411"/>
  </conditionalFormatting>
  <conditionalFormatting sqref="D2448:F2448">
    <cfRule type="duplicateValues" dxfId="451" priority="410"/>
  </conditionalFormatting>
  <conditionalFormatting sqref="D2449:F2449">
    <cfRule type="duplicateValues" dxfId="450" priority="409"/>
  </conditionalFormatting>
  <conditionalFormatting sqref="D2450:F2450">
    <cfRule type="duplicateValues" dxfId="449" priority="408"/>
  </conditionalFormatting>
  <conditionalFormatting sqref="D2451:F2451">
    <cfRule type="duplicateValues" dxfId="448" priority="407"/>
  </conditionalFormatting>
  <conditionalFormatting sqref="D2452:F2452">
    <cfRule type="duplicateValues" dxfId="447" priority="406"/>
  </conditionalFormatting>
  <conditionalFormatting sqref="D2453:F2453">
    <cfRule type="duplicateValues" dxfId="446" priority="405"/>
  </conditionalFormatting>
  <conditionalFormatting sqref="D2454:F2454">
    <cfRule type="duplicateValues" dxfId="445" priority="404"/>
  </conditionalFormatting>
  <conditionalFormatting sqref="D2455:F2455">
    <cfRule type="duplicateValues" dxfId="444" priority="403"/>
  </conditionalFormatting>
  <conditionalFormatting sqref="D2456:F2456">
    <cfRule type="duplicateValues" dxfId="443" priority="402"/>
  </conditionalFormatting>
  <conditionalFormatting sqref="D2457:F2457">
    <cfRule type="duplicateValues" dxfId="442" priority="401"/>
  </conditionalFormatting>
  <conditionalFormatting sqref="D2458:F2458">
    <cfRule type="duplicateValues" dxfId="441" priority="400"/>
  </conditionalFormatting>
  <conditionalFormatting sqref="D2459:F2459">
    <cfRule type="duplicateValues" dxfId="440" priority="399"/>
  </conditionalFormatting>
  <conditionalFormatting sqref="D2460:F2460">
    <cfRule type="duplicateValues" dxfId="439" priority="398"/>
  </conditionalFormatting>
  <conditionalFormatting sqref="D2461:F2461">
    <cfRule type="duplicateValues" dxfId="438" priority="397"/>
  </conditionalFormatting>
  <conditionalFormatting sqref="D2462:F2462">
    <cfRule type="duplicateValues" dxfId="437" priority="396"/>
  </conditionalFormatting>
  <conditionalFormatting sqref="D2463:F2463">
    <cfRule type="duplicateValues" dxfId="436" priority="395"/>
  </conditionalFormatting>
  <conditionalFormatting sqref="D2464:F2464">
    <cfRule type="duplicateValues" dxfId="435" priority="394"/>
  </conditionalFormatting>
  <conditionalFormatting sqref="D2465:F2465">
    <cfRule type="duplicateValues" dxfId="434" priority="393"/>
  </conditionalFormatting>
  <conditionalFormatting sqref="D2466:F2466">
    <cfRule type="duplicateValues" dxfId="433" priority="392"/>
  </conditionalFormatting>
  <conditionalFormatting sqref="D2467:F2467">
    <cfRule type="duplicateValues" dxfId="432" priority="391"/>
  </conditionalFormatting>
  <conditionalFormatting sqref="D2468:F2468">
    <cfRule type="duplicateValues" dxfId="431" priority="390"/>
  </conditionalFormatting>
  <conditionalFormatting sqref="D2469:F2469">
    <cfRule type="duplicateValues" dxfId="430" priority="389"/>
  </conditionalFormatting>
  <conditionalFormatting sqref="D2470:F2470">
    <cfRule type="duplicateValues" dxfId="429" priority="388"/>
  </conditionalFormatting>
  <conditionalFormatting sqref="D2471:F2471">
    <cfRule type="duplicateValues" dxfId="428" priority="387"/>
  </conditionalFormatting>
  <conditionalFormatting sqref="D2472:F2472">
    <cfRule type="duplicateValues" dxfId="427" priority="386"/>
  </conditionalFormatting>
  <conditionalFormatting sqref="D2473:F2473">
    <cfRule type="duplicateValues" dxfId="426" priority="385"/>
  </conditionalFormatting>
  <conditionalFormatting sqref="D2474:F2474">
    <cfRule type="duplicateValues" dxfId="425" priority="384"/>
  </conditionalFormatting>
  <conditionalFormatting sqref="D2475:F2475">
    <cfRule type="duplicateValues" dxfId="424" priority="383"/>
  </conditionalFormatting>
  <conditionalFormatting sqref="D2476:F2476">
    <cfRule type="duplicateValues" dxfId="423" priority="382"/>
  </conditionalFormatting>
  <conditionalFormatting sqref="D2477:F2477">
    <cfRule type="duplicateValues" dxfId="422" priority="381"/>
  </conditionalFormatting>
  <conditionalFormatting sqref="D2478:F2478">
    <cfRule type="duplicateValues" dxfId="421" priority="380"/>
  </conditionalFormatting>
  <conditionalFormatting sqref="D2479:F2479">
    <cfRule type="duplicateValues" dxfId="420" priority="379"/>
  </conditionalFormatting>
  <conditionalFormatting sqref="D2482:F2482">
    <cfRule type="duplicateValues" dxfId="419" priority="378"/>
  </conditionalFormatting>
  <conditionalFormatting sqref="D2483:F2483">
    <cfRule type="duplicateValues" dxfId="418" priority="377"/>
  </conditionalFormatting>
  <conditionalFormatting sqref="D2484:F2484">
    <cfRule type="duplicateValues" dxfId="417" priority="376"/>
  </conditionalFormatting>
  <conditionalFormatting sqref="D2485:F2485">
    <cfRule type="duplicateValues" dxfId="416" priority="375"/>
  </conditionalFormatting>
  <conditionalFormatting sqref="D2486:F2486">
    <cfRule type="duplicateValues" dxfId="415" priority="374"/>
  </conditionalFormatting>
  <conditionalFormatting sqref="D2487:F2487">
    <cfRule type="duplicateValues" dxfId="414" priority="373"/>
  </conditionalFormatting>
  <conditionalFormatting sqref="D2488:F2488">
    <cfRule type="duplicateValues" dxfId="413" priority="372"/>
  </conditionalFormatting>
  <conditionalFormatting sqref="D2489:F2489">
    <cfRule type="duplicateValues" dxfId="412" priority="371"/>
  </conditionalFormatting>
  <conditionalFormatting sqref="D2490:F2490">
    <cfRule type="duplicateValues" dxfId="411" priority="370"/>
  </conditionalFormatting>
  <conditionalFormatting sqref="D2491:F2491">
    <cfRule type="duplicateValues" dxfId="410" priority="369"/>
  </conditionalFormatting>
  <conditionalFormatting sqref="D2492:F2492">
    <cfRule type="duplicateValues" dxfId="409" priority="368"/>
  </conditionalFormatting>
  <conditionalFormatting sqref="D2493:F2493">
    <cfRule type="duplicateValues" dxfId="408" priority="367"/>
  </conditionalFormatting>
  <conditionalFormatting sqref="D2494:F2494">
    <cfRule type="duplicateValues" dxfId="407" priority="366"/>
  </conditionalFormatting>
  <conditionalFormatting sqref="D2495:F2495">
    <cfRule type="duplicateValues" dxfId="406" priority="365"/>
  </conditionalFormatting>
  <conditionalFormatting sqref="D2496:F2496">
    <cfRule type="duplicateValues" dxfId="405" priority="364"/>
  </conditionalFormatting>
  <conditionalFormatting sqref="D2497:F2497">
    <cfRule type="duplicateValues" dxfId="404" priority="363"/>
  </conditionalFormatting>
  <conditionalFormatting sqref="D2498:F2498">
    <cfRule type="duplicateValues" dxfId="403" priority="362"/>
  </conditionalFormatting>
  <conditionalFormatting sqref="D2499:F2499">
    <cfRule type="duplicateValues" dxfId="402" priority="361"/>
  </conditionalFormatting>
  <conditionalFormatting sqref="D2500:F2500">
    <cfRule type="duplicateValues" dxfId="401" priority="360"/>
  </conditionalFormatting>
  <conditionalFormatting sqref="D2501:F2501">
    <cfRule type="duplicateValues" dxfId="400" priority="359"/>
  </conditionalFormatting>
  <conditionalFormatting sqref="D2502:F2502">
    <cfRule type="duplicateValues" dxfId="399" priority="358"/>
  </conditionalFormatting>
  <conditionalFormatting sqref="D2503:F2503">
    <cfRule type="duplicateValues" dxfId="398" priority="357"/>
  </conditionalFormatting>
  <conditionalFormatting sqref="D2504:F2504">
    <cfRule type="duplicateValues" dxfId="397" priority="356"/>
  </conditionalFormatting>
  <conditionalFormatting sqref="D2505:F2505">
    <cfRule type="duplicateValues" dxfId="396" priority="355"/>
  </conditionalFormatting>
  <conditionalFormatting sqref="D2506:F2506">
    <cfRule type="duplicateValues" dxfId="395" priority="354"/>
  </conditionalFormatting>
  <conditionalFormatting sqref="D2507:F2507">
    <cfRule type="duplicateValues" dxfId="394" priority="353"/>
  </conditionalFormatting>
  <conditionalFormatting sqref="D2508:F2508">
    <cfRule type="duplicateValues" dxfId="393" priority="352"/>
  </conditionalFormatting>
  <conditionalFormatting sqref="D2509:F2509">
    <cfRule type="duplicateValues" dxfId="392" priority="351"/>
  </conditionalFormatting>
  <conditionalFormatting sqref="D2510:F2510">
    <cfRule type="duplicateValues" dxfId="391" priority="350"/>
  </conditionalFormatting>
  <conditionalFormatting sqref="D2511:F2511">
    <cfRule type="duplicateValues" dxfId="390" priority="349"/>
  </conditionalFormatting>
  <conditionalFormatting sqref="D2512:F2512">
    <cfRule type="duplicateValues" dxfId="389" priority="348"/>
  </conditionalFormatting>
  <conditionalFormatting sqref="D2513:F2513">
    <cfRule type="duplicateValues" dxfId="388" priority="347"/>
  </conditionalFormatting>
  <conditionalFormatting sqref="D2514:F2514">
    <cfRule type="duplicateValues" dxfId="387" priority="346"/>
  </conditionalFormatting>
  <conditionalFormatting sqref="D2515:F2515">
    <cfRule type="duplicateValues" dxfId="386" priority="345"/>
  </conditionalFormatting>
  <conditionalFormatting sqref="D2516:F2516">
    <cfRule type="duplicateValues" dxfId="385" priority="344"/>
  </conditionalFormatting>
  <conditionalFormatting sqref="D2517:F2517">
    <cfRule type="duplicateValues" dxfId="384" priority="343"/>
  </conditionalFormatting>
  <conditionalFormatting sqref="D2518:F2518">
    <cfRule type="duplicateValues" dxfId="383" priority="342"/>
  </conditionalFormatting>
  <conditionalFormatting sqref="D2519:F2519">
    <cfRule type="duplicateValues" dxfId="382" priority="341"/>
  </conditionalFormatting>
  <conditionalFormatting sqref="D2520:F2520">
    <cfRule type="duplicateValues" dxfId="381" priority="340"/>
  </conditionalFormatting>
  <conditionalFormatting sqref="D2521:F2521">
    <cfRule type="duplicateValues" dxfId="380" priority="339"/>
  </conditionalFormatting>
  <conditionalFormatting sqref="D2522:F2522">
    <cfRule type="duplicateValues" dxfId="379" priority="338"/>
  </conditionalFormatting>
  <conditionalFormatting sqref="D2523:F2523">
    <cfRule type="duplicateValues" dxfId="378" priority="337"/>
  </conditionalFormatting>
  <conditionalFormatting sqref="D2524:F2524">
    <cfRule type="duplicateValues" dxfId="377" priority="336"/>
  </conditionalFormatting>
  <conditionalFormatting sqref="D2525:F2525">
    <cfRule type="duplicateValues" dxfId="376" priority="335"/>
  </conditionalFormatting>
  <conditionalFormatting sqref="D2526:F2526">
    <cfRule type="duplicateValues" dxfId="375" priority="334"/>
  </conditionalFormatting>
  <conditionalFormatting sqref="D2527:F2527">
    <cfRule type="duplicateValues" dxfId="374" priority="333"/>
  </conditionalFormatting>
  <conditionalFormatting sqref="D2528:F2528">
    <cfRule type="duplicateValues" dxfId="373" priority="332"/>
  </conditionalFormatting>
  <conditionalFormatting sqref="D2529:F2529">
    <cfRule type="duplicateValues" dxfId="372" priority="331"/>
  </conditionalFormatting>
  <conditionalFormatting sqref="D2530:F2530">
    <cfRule type="duplicateValues" dxfId="371" priority="330"/>
  </conditionalFormatting>
  <conditionalFormatting sqref="D2531:F2531">
    <cfRule type="duplicateValues" dxfId="370" priority="329"/>
  </conditionalFormatting>
  <conditionalFormatting sqref="D2532:F2532">
    <cfRule type="duplicateValues" dxfId="369" priority="328"/>
  </conditionalFormatting>
  <conditionalFormatting sqref="D2533:F2533">
    <cfRule type="duplicateValues" dxfId="368" priority="327"/>
  </conditionalFormatting>
  <conditionalFormatting sqref="D2534:F2534">
    <cfRule type="duplicateValues" dxfId="367" priority="326"/>
  </conditionalFormatting>
  <conditionalFormatting sqref="D2535:F2535">
    <cfRule type="duplicateValues" dxfId="366" priority="325"/>
  </conditionalFormatting>
  <conditionalFormatting sqref="D2536:F2536">
    <cfRule type="duplicateValues" dxfId="365" priority="324"/>
  </conditionalFormatting>
  <conditionalFormatting sqref="D2866:F2884 D2857:F2864 D2855:F2855 D2843:F2853">
    <cfRule type="duplicateValues" dxfId="364" priority="323"/>
  </conditionalFormatting>
  <conditionalFormatting sqref="D2854:F2854">
    <cfRule type="duplicateValues" dxfId="363" priority="322"/>
  </conditionalFormatting>
  <conditionalFormatting sqref="D2856:F2856">
    <cfRule type="duplicateValues" dxfId="362" priority="321"/>
  </conditionalFormatting>
  <conditionalFormatting sqref="D2865:F2865">
    <cfRule type="duplicateValues" dxfId="361" priority="320"/>
  </conditionalFormatting>
  <conditionalFormatting sqref="D2885:F2885">
    <cfRule type="duplicateValues" dxfId="360" priority="319"/>
  </conditionalFormatting>
  <conditionalFormatting sqref="D2886:F2928">
    <cfRule type="duplicateValues" dxfId="359" priority="318"/>
  </conditionalFormatting>
  <conditionalFormatting sqref="D2918:F2928">
    <cfRule type="duplicateValues" dxfId="358" priority="317"/>
  </conditionalFormatting>
  <conditionalFormatting sqref="D2934:F2939 D2929:F2932">
    <cfRule type="duplicateValues" dxfId="357" priority="316"/>
  </conditionalFormatting>
  <conditionalFormatting sqref="D2933:F2933">
    <cfRule type="duplicateValues" dxfId="356" priority="315"/>
  </conditionalFormatting>
  <conditionalFormatting sqref="D2983:F2996 D2980:F2981 D2944:F2978 D2940:F2942">
    <cfRule type="duplicateValues" dxfId="355" priority="314"/>
  </conditionalFormatting>
  <conditionalFormatting sqref="D2943:F2943">
    <cfRule type="duplicateValues" dxfId="354" priority="313"/>
  </conditionalFormatting>
  <conditionalFormatting sqref="D2979:F2979">
    <cfRule type="duplicateValues" dxfId="353" priority="312"/>
  </conditionalFormatting>
  <conditionalFormatting sqref="D2982:F2982">
    <cfRule type="duplicateValues" dxfId="352" priority="311"/>
  </conditionalFormatting>
  <conditionalFormatting sqref="D2997:F3001">
    <cfRule type="duplicateValues" dxfId="351" priority="310"/>
  </conditionalFormatting>
  <conditionalFormatting sqref="D2539:F2539">
    <cfRule type="duplicateValues" dxfId="350" priority="309"/>
  </conditionalFormatting>
  <conditionalFormatting sqref="D2538:F2538">
    <cfRule type="duplicateValues" dxfId="349" priority="308"/>
  </conditionalFormatting>
  <conditionalFormatting sqref="D2541:F2541">
    <cfRule type="duplicateValues" dxfId="348" priority="307"/>
  </conditionalFormatting>
  <conditionalFormatting sqref="D2540:F2540">
    <cfRule type="duplicateValues" dxfId="347" priority="306"/>
  </conditionalFormatting>
  <conditionalFormatting sqref="D2542:F2542">
    <cfRule type="duplicateValues" dxfId="346" priority="305"/>
  </conditionalFormatting>
  <conditionalFormatting sqref="D2543:F2543">
    <cfRule type="duplicateValues" dxfId="345" priority="304"/>
  </conditionalFormatting>
  <conditionalFormatting sqref="D2547:F2547">
    <cfRule type="duplicateValues" dxfId="344" priority="303"/>
  </conditionalFormatting>
  <conditionalFormatting sqref="D2544:F2544">
    <cfRule type="duplicateValues" dxfId="343" priority="302"/>
  </conditionalFormatting>
  <conditionalFormatting sqref="D2545:F2545">
    <cfRule type="duplicateValues" dxfId="342" priority="301"/>
  </conditionalFormatting>
  <conditionalFormatting sqref="D2546:F2546">
    <cfRule type="duplicateValues" dxfId="341" priority="300"/>
  </conditionalFormatting>
  <conditionalFormatting sqref="D2548:F2548">
    <cfRule type="duplicateValues" dxfId="340" priority="299"/>
  </conditionalFormatting>
  <conditionalFormatting sqref="D2549:F2549">
    <cfRule type="duplicateValues" dxfId="339" priority="298"/>
  </conditionalFormatting>
  <conditionalFormatting sqref="D2550:F2550">
    <cfRule type="duplicateValues" dxfId="338" priority="297"/>
  </conditionalFormatting>
  <conditionalFormatting sqref="D2551:F2551">
    <cfRule type="duplicateValues" dxfId="337" priority="296"/>
  </conditionalFormatting>
  <conditionalFormatting sqref="D2552:F2552">
    <cfRule type="duplicateValues" dxfId="336" priority="295"/>
  </conditionalFormatting>
  <conditionalFormatting sqref="D2555:F2555">
    <cfRule type="duplicateValues" dxfId="335" priority="294"/>
  </conditionalFormatting>
  <conditionalFormatting sqref="D2554:F2554">
    <cfRule type="duplicateValues" dxfId="334" priority="293"/>
  </conditionalFormatting>
  <conditionalFormatting sqref="D2553:F2553">
    <cfRule type="duplicateValues" dxfId="333" priority="292"/>
  </conditionalFormatting>
  <conditionalFormatting sqref="D2557:F2557">
    <cfRule type="duplicateValues" dxfId="332" priority="291"/>
  </conditionalFormatting>
  <conditionalFormatting sqref="D2558:F2558">
    <cfRule type="duplicateValues" dxfId="331" priority="290"/>
  </conditionalFormatting>
  <conditionalFormatting sqref="D2556:F2556">
    <cfRule type="duplicateValues" dxfId="330" priority="289"/>
  </conditionalFormatting>
  <conditionalFormatting sqref="D2559:F2559">
    <cfRule type="duplicateValues" dxfId="329" priority="288"/>
  </conditionalFormatting>
  <conditionalFormatting sqref="D2560:F2560">
    <cfRule type="duplicateValues" dxfId="328" priority="287"/>
  </conditionalFormatting>
  <conditionalFormatting sqref="D2561:F2561">
    <cfRule type="duplicateValues" dxfId="327" priority="286"/>
  </conditionalFormatting>
  <conditionalFormatting sqref="D2563:F2563">
    <cfRule type="duplicateValues" dxfId="326" priority="285"/>
  </conditionalFormatting>
  <conditionalFormatting sqref="D2562:F2562">
    <cfRule type="duplicateValues" dxfId="325" priority="284"/>
  </conditionalFormatting>
  <conditionalFormatting sqref="D2564:F2564">
    <cfRule type="duplicateValues" dxfId="324" priority="283"/>
  </conditionalFormatting>
  <conditionalFormatting sqref="D2565:F2565">
    <cfRule type="duplicateValues" dxfId="323" priority="282"/>
  </conditionalFormatting>
  <conditionalFormatting sqref="D2566:F2566">
    <cfRule type="duplicateValues" dxfId="322" priority="281"/>
  </conditionalFormatting>
  <conditionalFormatting sqref="D2568:F2568">
    <cfRule type="duplicateValues" dxfId="321" priority="280"/>
  </conditionalFormatting>
  <conditionalFormatting sqref="D2567:F2567">
    <cfRule type="duplicateValues" dxfId="320" priority="279"/>
  </conditionalFormatting>
  <conditionalFormatting sqref="D2569:F2569">
    <cfRule type="duplicateValues" dxfId="319" priority="278"/>
  </conditionalFormatting>
  <conditionalFormatting sqref="D2576:F2576">
    <cfRule type="duplicateValues" dxfId="318" priority="277"/>
  </conditionalFormatting>
  <conditionalFormatting sqref="D2577:F2577">
    <cfRule type="duplicateValues" dxfId="317" priority="276"/>
  </conditionalFormatting>
  <conditionalFormatting sqref="D2575:F2575">
    <cfRule type="duplicateValues" dxfId="316" priority="275"/>
  </conditionalFormatting>
  <conditionalFormatting sqref="D2574:F2574">
    <cfRule type="duplicateValues" dxfId="315" priority="274"/>
  </conditionalFormatting>
  <conditionalFormatting sqref="D2572:F2572">
    <cfRule type="duplicateValues" dxfId="314" priority="273"/>
  </conditionalFormatting>
  <conditionalFormatting sqref="D2571:F2571">
    <cfRule type="duplicateValues" dxfId="313" priority="272"/>
  </conditionalFormatting>
  <conditionalFormatting sqref="D2570:F2570">
    <cfRule type="duplicateValues" dxfId="312" priority="271"/>
  </conditionalFormatting>
  <conditionalFormatting sqref="D2573:F2573">
    <cfRule type="duplicateValues" dxfId="311" priority="270"/>
  </conditionalFormatting>
  <conditionalFormatting sqref="D2580:F2580">
    <cfRule type="duplicateValues" dxfId="310" priority="269"/>
  </conditionalFormatting>
  <conditionalFormatting sqref="D2582:F2582">
    <cfRule type="duplicateValues" dxfId="309" priority="268"/>
  </conditionalFormatting>
  <conditionalFormatting sqref="D2581:F2581">
    <cfRule type="duplicateValues" dxfId="308" priority="267"/>
  </conditionalFormatting>
  <conditionalFormatting sqref="D2579:F2579">
    <cfRule type="duplicateValues" dxfId="307" priority="266"/>
  </conditionalFormatting>
  <conditionalFormatting sqref="D2578:F2578">
    <cfRule type="duplicateValues" dxfId="306" priority="265"/>
  </conditionalFormatting>
  <conditionalFormatting sqref="D2583:F2583">
    <cfRule type="duplicateValues" dxfId="305" priority="264"/>
  </conditionalFormatting>
  <conditionalFormatting sqref="D2586:F2586">
    <cfRule type="duplicateValues" dxfId="304" priority="263"/>
  </conditionalFormatting>
  <conditionalFormatting sqref="D2585:F2585">
    <cfRule type="duplicateValues" dxfId="303" priority="262"/>
  </conditionalFormatting>
  <conditionalFormatting sqref="D2584:F2584">
    <cfRule type="duplicateValues" dxfId="302" priority="261"/>
  </conditionalFormatting>
  <conditionalFormatting sqref="D2587:F2587">
    <cfRule type="duplicateValues" dxfId="301" priority="260"/>
  </conditionalFormatting>
  <conditionalFormatting sqref="D2588:F2588">
    <cfRule type="duplicateValues" dxfId="300" priority="259"/>
  </conditionalFormatting>
  <conditionalFormatting sqref="D2589:F2589">
    <cfRule type="duplicateValues" dxfId="299" priority="258"/>
  </conditionalFormatting>
  <conditionalFormatting sqref="D2590:F2590">
    <cfRule type="duplicateValues" dxfId="298" priority="257"/>
  </conditionalFormatting>
  <conditionalFormatting sqref="D2591:F2591">
    <cfRule type="duplicateValues" dxfId="297" priority="256"/>
  </conditionalFormatting>
  <conditionalFormatting sqref="D2592:F2592">
    <cfRule type="duplicateValues" dxfId="296" priority="255"/>
  </conditionalFormatting>
  <conditionalFormatting sqref="D2594:F2594">
    <cfRule type="duplicateValues" dxfId="295" priority="254"/>
  </conditionalFormatting>
  <conditionalFormatting sqref="D2593:F2593">
    <cfRule type="duplicateValues" dxfId="294" priority="253"/>
  </conditionalFormatting>
  <conditionalFormatting sqref="D2595:F2595">
    <cfRule type="duplicateValues" dxfId="293" priority="252"/>
  </conditionalFormatting>
  <conditionalFormatting sqref="D2596:F2596">
    <cfRule type="duplicateValues" dxfId="292" priority="251"/>
  </conditionalFormatting>
  <conditionalFormatting sqref="D2597:F2597">
    <cfRule type="duplicateValues" dxfId="291" priority="250"/>
  </conditionalFormatting>
  <conditionalFormatting sqref="D2598:F2598">
    <cfRule type="duplicateValues" dxfId="290" priority="249"/>
  </conditionalFormatting>
  <conditionalFormatting sqref="D2600:F2600">
    <cfRule type="duplicateValues" dxfId="289" priority="248"/>
  </conditionalFormatting>
  <conditionalFormatting sqref="D2599:F2599">
    <cfRule type="duplicateValues" dxfId="288" priority="247"/>
  </conditionalFormatting>
  <conditionalFormatting sqref="D2601:F2601">
    <cfRule type="duplicateValues" dxfId="287" priority="246"/>
  </conditionalFormatting>
  <conditionalFormatting sqref="D2602:F2602">
    <cfRule type="duplicateValues" dxfId="286" priority="245"/>
  </conditionalFormatting>
  <conditionalFormatting sqref="D2603:F2603">
    <cfRule type="duplicateValues" dxfId="285" priority="244"/>
  </conditionalFormatting>
  <conditionalFormatting sqref="D2606:F2606">
    <cfRule type="duplicateValues" dxfId="284" priority="243"/>
  </conditionalFormatting>
  <conditionalFormatting sqref="D2605:F2605">
    <cfRule type="duplicateValues" dxfId="283" priority="242"/>
  </conditionalFormatting>
  <conditionalFormatting sqref="D2604:F2604">
    <cfRule type="duplicateValues" dxfId="282" priority="241"/>
  </conditionalFormatting>
  <conditionalFormatting sqref="D2607:F2607">
    <cfRule type="duplicateValues" dxfId="281" priority="240"/>
  </conditionalFormatting>
  <conditionalFormatting sqref="D2609:F2609">
    <cfRule type="duplicateValues" dxfId="280" priority="239"/>
  </conditionalFormatting>
  <conditionalFormatting sqref="D2608:F2608">
    <cfRule type="duplicateValues" dxfId="279" priority="238"/>
  </conditionalFormatting>
  <conditionalFormatting sqref="D2610:F2610">
    <cfRule type="duplicateValues" dxfId="278" priority="237"/>
  </conditionalFormatting>
  <conditionalFormatting sqref="D2616:F2616">
    <cfRule type="duplicateValues" dxfId="277" priority="236"/>
  </conditionalFormatting>
  <conditionalFormatting sqref="D2617:F2617">
    <cfRule type="duplicateValues" dxfId="276" priority="235"/>
  </conditionalFormatting>
  <conditionalFormatting sqref="D2615:F2615">
    <cfRule type="duplicateValues" dxfId="275" priority="234"/>
  </conditionalFormatting>
  <conditionalFormatting sqref="D2611:F2611">
    <cfRule type="duplicateValues" dxfId="274" priority="233"/>
  </conditionalFormatting>
  <conditionalFormatting sqref="D2614:F2614">
    <cfRule type="duplicateValues" dxfId="273" priority="232"/>
  </conditionalFormatting>
  <conditionalFormatting sqref="D2613:F2613">
    <cfRule type="duplicateValues" dxfId="272" priority="231"/>
  </conditionalFormatting>
  <conditionalFormatting sqref="D2612:F2612">
    <cfRule type="duplicateValues" dxfId="271" priority="230"/>
  </conditionalFormatting>
  <conditionalFormatting sqref="D2618:F2618">
    <cfRule type="duplicateValues" dxfId="270" priority="229"/>
  </conditionalFormatting>
  <conditionalFormatting sqref="D2619:F2619">
    <cfRule type="duplicateValues" dxfId="269" priority="228"/>
  </conditionalFormatting>
  <conditionalFormatting sqref="D2623:F2623">
    <cfRule type="duplicateValues" dxfId="268" priority="227"/>
  </conditionalFormatting>
  <conditionalFormatting sqref="D2622:F2622">
    <cfRule type="duplicateValues" dxfId="267" priority="226"/>
  </conditionalFormatting>
  <conditionalFormatting sqref="D2621:F2621">
    <cfRule type="duplicateValues" dxfId="266" priority="225"/>
  </conditionalFormatting>
  <conditionalFormatting sqref="D2620:F2620">
    <cfRule type="duplicateValues" dxfId="265" priority="224"/>
  </conditionalFormatting>
  <conditionalFormatting sqref="D2626:F2626">
    <cfRule type="duplicateValues" dxfId="264" priority="223"/>
  </conditionalFormatting>
  <conditionalFormatting sqref="D2625:F2625">
    <cfRule type="duplicateValues" dxfId="263" priority="222"/>
  </conditionalFormatting>
  <conditionalFormatting sqref="D2624:F2624">
    <cfRule type="duplicateValues" dxfId="262" priority="221"/>
  </conditionalFormatting>
  <conditionalFormatting sqref="D2627:F2627">
    <cfRule type="duplicateValues" dxfId="261" priority="220"/>
  </conditionalFormatting>
  <conditionalFormatting sqref="D2628:F2628">
    <cfRule type="duplicateValues" dxfId="260" priority="219"/>
  </conditionalFormatting>
  <conditionalFormatting sqref="D2629:F2629">
    <cfRule type="duplicateValues" dxfId="259" priority="218"/>
  </conditionalFormatting>
  <conditionalFormatting sqref="D2630:F2630">
    <cfRule type="duplicateValues" dxfId="258" priority="217"/>
  </conditionalFormatting>
  <conditionalFormatting sqref="D2631:F2631">
    <cfRule type="duplicateValues" dxfId="257" priority="216"/>
  </conditionalFormatting>
  <conditionalFormatting sqref="D2632:F2632">
    <cfRule type="duplicateValues" dxfId="256" priority="215"/>
  </conditionalFormatting>
  <conditionalFormatting sqref="D2633:F2633">
    <cfRule type="duplicateValues" dxfId="255" priority="214"/>
  </conditionalFormatting>
  <conditionalFormatting sqref="D2634:F2634">
    <cfRule type="duplicateValues" dxfId="254" priority="213"/>
  </conditionalFormatting>
  <conditionalFormatting sqref="D2635:F2635">
    <cfRule type="duplicateValues" dxfId="253" priority="212"/>
  </conditionalFormatting>
  <conditionalFormatting sqref="D2636:F2636">
    <cfRule type="duplicateValues" dxfId="252" priority="211"/>
  </conditionalFormatting>
  <conditionalFormatting sqref="D2637:F2637">
    <cfRule type="duplicateValues" dxfId="251" priority="210"/>
  </conditionalFormatting>
  <conditionalFormatting sqref="D2640:F2640">
    <cfRule type="duplicateValues" dxfId="250" priority="209"/>
  </conditionalFormatting>
  <conditionalFormatting sqref="D2638:F2638">
    <cfRule type="duplicateValues" dxfId="249" priority="208"/>
  </conditionalFormatting>
  <conditionalFormatting sqref="D2639:F2639">
    <cfRule type="duplicateValues" dxfId="248" priority="207"/>
  </conditionalFormatting>
  <conditionalFormatting sqref="D2641:F2641">
    <cfRule type="duplicateValues" dxfId="247" priority="206"/>
  </conditionalFormatting>
  <conditionalFormatting sqref="D2642:F2642">
    <cfRule type="duplicateValues" dxfId="246" priority="205"/>
  </conditionalFormatting>
  <conditionalFormatting sqref="D2643:F2643">
    <cfRule type="duplicateValues" dxfId="245" priority="204"/>
  </conditionalFormatting>
  <conditionalFormatting sqref="D2645:F2645">
    <cfRule type="duplicateValues" dxfId="244" priority="203"/>
  </conditionalFormatting>
  <conditionalFormatting sqref="D2644:F2644">
    <cfRule type="duplicateValues" dxfId="243" priority="202"/>
  </conditionalFormatting>
  <conditionalFormatting sqref="D2646:F2646">
    <cfRule type="duplicateValues" dxfId="242" priority="201"/>
  </conditionalFormatting>
  <conditionalFormatting sqref="D2647:F2647">
    <cfRule type="duplicateValues" dxfId="241" priority="200"/>
  </conditionalFormatting>
  <conditionalFormatting sqref="D2648:F2648">
    <cfRule type="duplicateValues" dxfId="240" priority="199"/>
  </conditionalFormatting>
  <conditionalFormatting sqref="D2652:F2652">
    <cfRule type="duplicateValues" dxfId="239" priority="198"/>
  </conditionalFormatting>
  <conditionalFormatting sqref="D2653:F2653">
    <cfRule type="duplicateValues" dxfId="238" priority="197"/>
  </conditionalFormatting>
  <conditionalFormatting sqref="D2651:F2651">
    <cfRule type="duplicateValues" dxfId="237" priority="196"/>
  </conditionalFormatting>
  <conditionalFormatting sqref="D2649:F2649">
    <cfRule type="duplicateValues" dxfId="236" priority="195"/>
  </conditionalFormatting>
  <conditionalFormatting sqref="D2650:F2650">
    <cfRule type="duplicateValues" dxfId="235" priority="194"/>
  </conditionalFormatting>
  <conditionalFormatting sqref="D2654:F2654">
    <cfRule type="duplicateValues" dxfId="234" priority="193"/>
  </conditionalFormatting>
  <conditionalFormatting sqref="D2655:F2655">
    <cfRule type="duplicateValues" dxfId="233" priority="192"/>
  </conditionalFormatting>
  <conditionalFormatting sqref="D2656:F2656">
    <cfRule type="duplicateValues" dxfId="232" priority="191"/>
  </conditionalFormatting>
  <conditionalFormatting sqref="D2657:F2657">
    <cfRule type="duplicateValues" dxfId="231" priority="190"/>
  </conditionalFormatting>
  <conditionalFormatting sqref="D2658:F2658">
    <cfRule type="duplicateValues" dxfId="230" priority="189"/>
  </conditionalFormatting>
  <conditionalFormatting sqref="D2659:F2659">
    <cfRule type="duplicateValues" dxfId="229" priority="188"/>
  </conditionalFormatting>
  <conditionalFormatting sqref="D2660:F2660">
    <cfRule type="duplicateValues" dxfId="228" priority="187"/>
  </conditionalFormatting>
  <conditionalFormatting sqref="D2661:F2661">
    <cfRule type="duplicateValues" dxfId="227" priority="186"/>
  </conditionalFormatting>
  <conditionalFormatting sqref="D2662:F2662">
    <cfRule type="duplicateValues" dxfId="226" priority="185"/>
  </conditionalFormatting>
  <conditionalFormatting sqref="D2664:F2664">
    <cfRule type="duplicateValues" dxfId="225" priority="184"/>
  </conditionalFormatting>
  <conditionalFormatting sqref="D2663:F2663">
    <cfRule type="duplicateValues" dxfId="224" priority="183"/>
  </conditionalFormatting>
  <conditionalFormatting sqref="D2665:F2665">
    <cfRule type="duplicateValues" dxfId="223" priority="182"/>
  </conditionalFormatting>
  <conditionalFormatting sqref="D2667:F2667">
    <cfRule type="duplicateValues" dxfId="222" priority="181"/>
  </conditionalFormatting>
  <conditionalFormatting sqref="D2666:F2666">
    <cfRule type="duplicateValues" dxfId="221" priority="180"/>
  </conditionalFormatting>
  <conditionalFormatting sqref="D2669:F2669">
    <cfRule type="duplicateValues" dxfId="220" priority="179"/>
  </conditionalFormatting>
  <conditionalFormatting sqref="D2668:F2668">
    <cfRule type="duplicateValues" dxfId="219" priority="178"/>
  </conditionalFormatting>
  <conditionalFormatting sqref="D2670:F2670">
    <cfRule type="duplicateValues" dxfId="218" priority="177"/>
  </conditionalFormatting>
  <conditionalFormatting sqref="D2672:F2672">
    <cfRule type="duplicateValues" dxfId="217" priority="176"/>
  </conditionalFormatting>
  <conditionalFormatting sqref="D2671:F2671">
    <cfRule type="duplicateValues" dxfId="216" priority="175"/>
  </conditionalFormatting>
  <conditionalFormatting sqref="D2675:F2675">
    <cfRule type="duplicateValues" dxfId="215" priority="174"/>
  </conditionalFormatting>
  <conditionalFormatting sqref="D2674:F2674">
    <cfRule type="duplicateValues" dxfId="214" priority="173"/>
  </conditionalFormatting>
  <conditionalFormatting sqref="D2673:F2673">
    <cfRule type="duplicateValues" dxfId="213" priority="172"/>
  </conditionalFormatting>
  <conditionalFormatting sqref="D2676:F2676">
    <cfRule type="duplicateValues" dxfId="212" priority="171"/>
  </conditionalFormatting>
  <conditionalFormatting sqref="D2677:F2677">
    <cfRule type="duplicateValues" dxfId="211" priority="170"/>
  </conditionalFormatting>
  <conditionalFormatting sqref="D2679:F2679">
    <cfRule type="duplicateValues" dxfId="210" priority="169"/>
  </conditionalFormatting>
  <conditionalFormatting sqref="D2678:F2678">
    <cfRule type="duplicateValues" dxfId="209" priority="168"/>
  </conditionalFormatting>
  <conditionalFormatting sqref="D2680:F2680">
    <cfRule type="duplicateValues" dxfId="208" priority="167"/>
  </conditionalFormatting>
  <conditionalFormatting sqref="D2684:F2684">
    <cfRule type="duplicateValues" dxfId="207" priority="166"/>
  </conditionalFormatting>
  <conditionalFormatting sqref="D2681:F2681">
    <cfRule type="duplicateValues" dxfId="206" priority="165"/>
  </conditionalFormatting>
  <conditionalFormatting sqref="D2682:F2682">
    <cfRule type="duplicateValues" dxfId="205" priority="164"/>
  </conditionalFormatting>
  <conditionalFormatting sqref="D2683:F2683">
    <cfRule type="duplicateValues" dxfId="204" priority="163"/>
  </conditionalFormatting>
  <conditionalFormatting sqref="D2685:F2685">
    <cfRule type="duplicateValues" dxfId="203" priority="162"/>
  </conditionalFormatting>
  <conditionalFormatting sqref="D2686:F2686">
    <cfRule type="duplicateValues" dxfId="202" priority="161"/>
  </conditionalFormatting>
  <conditionalFormatting sqref="D2687:F2687">
    <cfRule type="duplicateValues" dxfId="201" priority="160"/>
  </conditionalFormatting>
  <conditionalFormatting sqref="D2688:F2688">
    <cfRule type="duplicateValues" dxfId="200" priority="159"/>
  </conditionalFormatting>
  <conditionalFormatting sqref="D2689:F2689">
    <cfRule type="duplicateValues" dxfId="199" priority="158"/>
  </conditionalFormatting>
  <conditionalFormatting sqref="D2695:F2695">
    <cfRule type="duplicateValues" dxfId="198" priority="157"/>
  </conditionalFormatting>
  <conditionalFormatting sqref="D2694:F2694">
    <cfRule type="duplicateValues" dxfId="197" priority="156"/>
  </conditionalFormatting>
  <conditionalFormatting sqref="D2691:F2691">
    <cfRule type="duplicateValues" dxfId="196" priority="155"/>
  </conditionalFormatting>
  <conditionalFormatting sqref="D2690:F2690">
    <cfRule type="duplicateValues" dxfId="195" priority="154"/>
  </conditionalFormatting>
  <conditionalFormatting sqref="D2693:F2693">
    <cfRule type="duplicateValues" dxfId="194" priority="153"/>
  </conditionalFormatting>
  <conditionalFormatting sqref="D2692:F2692">
    <cfRule type="duplicateValues" dxfId="193" priority="152"/>
  </conditionalFormatting>
  <conditionalFormatting sqref="D2696:F2696">
    <cfRule type="duplicateValues" dxfId="192" priority="151"/>
  </conditionalFormatting>
  <conditionalFormatting sqref="D2698:F2698">
    <cfRule type="duplicateValues" dxfId="191" priority="150"/>
  </conditionalFormatting>
  <conditionalFormatting sqref="D2697:F2697">
    <cfRule type="duplicateValues" dxfId="190" priority="149"/>
  </conditionalFormatting>
  <conditionalFormatting sqref="D2699:F2699">
    <cfRule type="duplicateValues" dxfId="189" priority="148"/>
  </conditionalFormatting>
  <conditionalFormatting sqref="D2700:F2700">
    <cfRule type="duplicateValues" dxfId="188" priority="147"/>
  </conditionalFormatting>
  <conditionalFormatting sqref="D2701:F2701">
    <cfRule type="duplicateValues" dxfId="187" priority="146"/>
  </conditionalFormatting>
  <conditionalFormatting sqref="D2702:F2702">
    <cfRule type="duplicateValues" dxfId="186" priority="145"/>
  </conditionalFormatting>
  <conditionalFormatting sqref="D2703:F2703">
    <cfRule type="duplicateValues" dxfId="185" priority="144"/>
  </conditionalFormatting>
  <conditionalFormatting sqref="D2705:F2705">
    <cfRule type="duplicateValues" dxfId="184" priority="143"/>
  </conditionalFormatting>
  <conditionalFormatting sqref="D2704:F2704">
    <cfRule type="duplicateValues" dxfId="183" priority="142"/>
  </conditionalFormatting>
  <conditionalFormatting sqref="D2707:F2707">
    <cfRule type="duplicateValues" dxfId="182" priority="141"/>
  </conditionalFormatting>
  <conditionalFormatting sqref="D2706:F2706">
    <cfRule type="duplicateValues" dxfId="181" priority="140"/>
  </conditionalFormatting>
  <conditionalFormatting sqref="D2708:F2708">
    <cfRule type="duplicateValues" dxfId="180" priority="139"/>
  </conditionalFormatting>
  <conditionalFormatting sqref="D2709:F2709">
    <cfRule type="duplicateValues" dxfId="179" priority="138"/>
  </conditionalFormatting>
  <conditionalFormatting sqref="D2713:F2713">
    <cfRule type="duplicateValues" dxfId="178" priority="137"/>
  </conditionalFormatting>
  <conditionalFormatting sqref="D2710:F2710">
    <cfRule type="duplicateValues" dxfId="177" priority="136"/>
  </conditionalFormatting>
  <conditionalFormatting sqref="D2711:F2711">
    <cfRule type="duplicateValues" dxfId="176" priority="135"/>
  </conditionalFormatting>
  <conditionalFormatting sqref="D2712:F2712">
    <cfRule type="duplicateValues" dxfId="175" priority="134"/>
  </conditionalFormatting>
  <conditionalFormatting sqref="D2715:F2715">
    <cfRule type="duplicateValues" dxfId="174" priority="133"/>
  </conditionalFormatting>
  <conditionalFormatting sqref="D2714:F2714">
    <cfRule type="duplicateValues" dxfId="173" priority="132"/>
  </conditionalFormatting>
  <conditionalFormatting sqref="D2716:F2716">
    <cfRule type="duplicateValues" dxfId="172" priority="131"/>
  </conditionalFormatting>
  <conditionalFormatting sqref="D2717:F2717">
    <cfRule type="duplicateValues" dxfId="171" priority="130"/>
  </conditionalFormatting>
  <conditionalFormatting sqref="D2718:F2718">
    <cfRule type="duplicateValues" dxfId="170" priority="129"/>
  </conditionalFormatting>
  <conditionalFormatting sqref="D2720:F2720">
    <cfRule type="duplicateValues" dxfId="169" priority="128"/>
  </conditionalFormatting>
  <conditionalFormatting sqref="D2719:F2719">
    <cfRule type="duplicateValues" dxfId="168" priority="127"/>
  </conditionalFormatting>
  <conditionalFormatting sqref="D2721:F2721">
    <cfRule type="duplicateValues" dxfId="167" priority="126"/>
  </conditionalFormatting>
  <conditionalFormatting sqref="D2722:F2722">
    <cfRule type="duplicateValues" dxfId="166" priority="125"/>
  </conditionalFormatting>
  <conditionalFormatting sqref="D2723:F2723">
    <cfRule type="duplicateValues" dxfId="165" priority="124"/>
  </conditionalFormatting>
  <conditionalFormatting sqref="D2724:F2724">
    <cfRule type="duplicateValues" dxfId="164" priority="123"/>
  </conditionalFormatting>
  <conditionalFormatting sqref="D2727:F2727">
    <cfRule type="duplicateValues" dxfId="163" priority="122"/>
  </conditionalFormatting>
  <conditionalFormatting sqref="D2726:F2726">
    <cfRule type="duplicateValues" dxfId="162" priority="121"/>
  </conditionalFormatting>
  <conditionalFormatting sqref="D2725:F2725">
    <cfRule type="duplicateValues" dxfId="161" priority="120"/>
  </conditionalFormatting>
  <conditionalFormatting sqref="D2729:F2729">
    <cfRule type="duplicateValues" dxfId="160" priority="119"/>
  </conditionalFormatting>
  <conditionalFormatting sqref="D2728:F2728">
    <cfRule type="duplicateValues" dxfId="159" priority="118"/>
  </conditionalFormatting>
  <conditionalFormatting sqref="D2731:F2731">
    <cfRule type="duplicateValues" dxfId="158" priority="117"/>
  </conditionalFormatting>
  <conditionalFormatting sqref="D2730:F2730">
    <cfRule type="duplicateValues" dxfId="157" priority="116"/>
  </conditionalFormatting>
  <conditionalFormatting sqref="D2733:F2733">
    <cfRule type="duplicateValues" dxfId="156" priority="115"/>
  </conditionalFormatting>
  <conditionalFormatting sqref="D2732:F2732">
    <cfRule type="duplicateValues" dxfId="155" priority="114"/>
  </conditionalFormatting>
  <conditionalFormatting sqref="D2734:F2734">
    <cfRule type="duplicateValues" dxfId="154" priority="113"/>
  </conditionalFormatting>
  <conditionalFormatting sqref="D2736:F2736">
    <cfRule type="duplicateValues" dxfId="153" priority="112"/>
  </conditionalFormatting>
  <conditionalFormatting sqref="D2735:F2735">
    <cfRule type="duplicateValues" dxfId="152" priority="111"/>
  </conditionalFormatting>
  <conditionalFormatting sqref="D2741:F2741">
    <cfRule type="duplicateValues" dxfId="151" priority="110"/>
  </conditionalFormatting>
  <conditionalFormatting sqref="D2740:F2740">
    <cfRule type="duplicateValues" dxfId="150" priority="109"/>
  </conditionalFormatting>
  <conditionalFormatting sqref="D2739:F2739">
    <cfRule type="duplicateValues" dxfId="149" priority="108"/>
  </conditionalFormatting>
  <conditionalFormatting sqref="D2738:F2738">
    <cfRule type="duplicateValues" dxfId="148" priority="107"/>
  </conditionalFormatting>
  <conditionalFormatting sqref="D2737:F2737">
    <cfRule type="duplicateValues" dxfId="147" priority="106"/>
  </conditionalFormatting>
  <conditionalFormatting sqref="D2743:F2743">
    <cfRule type="duplicateValues" dxfId="146" priority="105"/>
  </conditionalFormatting>
  <conditionalFormatting sqref="D2744:F2744">
    <cfRule type="duplicateValues" dxfId="145" priority="104"/>
  </conditionalFormatting>
  <conditionalFormatting sqref="D2742:F2742">
    <cfRule type="duplicateValues" dxfId="144" priority="103"/>
  </conditionalFormatting>
  <conditionalFormatting sqref="D2746:F2746">
    <cfRule type="duplicateValues" dxfId="143" priority="102"/>
  </conditionalFormatting>
  <conditionalFormatting sqref="D2745:F2745">
    <cfRule type="duplicateValues" dxfId="142" priority="101"/>
  </conditionalFormatting>
  <conditionalFormatting sqref="D2747:F2747">
    <cfRule type="duplicateValues" dxfId="141" priority="100"/>
  </conditionalFormatting>
  <conditionalFormatting sqref="D2749:F2749">
    <cfRule type="duplicateValues" dxfId="140" priority="99"/>
  </conditionalFormatting>
  <conditionalFormatting sqref="D2748:F2748">
    <cfRule type="duplicateValues" dxfId="139" priority="98"/>
  </conditionalFormatting>
  <conditionalFormatting sqref="D2750:F2750">
    <cfRule type="duplicateValues" dxfId="138" priority="97"/>
  </conditionalFormatting>
  <conditionalFormatting sqref="D2753:F2753">
    <cfRule type="duplicateValues" dxfId="137" priority="96"/>
  </conditionalFormatting>
  <conditionalFormatting sqref="D2752:F2752">
    <cfRule type="duplicateValues" dxfId="136" priority="95"/>
  </conditionalFormatting>
  <conditionalFormatting sqref="D2751:F2751">
    <cfRule type="duplicateValues" dxfId="135" priority="94"/>
  </conditionalFormatting>
  <conditionalFormatting sqref="D2755:F2755">
    <cfRule type="duplicateValues" dxfId="134" priority="93"/>
  </conditionalFormatting>
  <conditionalFormatting sqref="D2754:F2754">
    <cfRule type="duplicateValues" dxfId="133" priority="92"/>
  </conditionalFormatting>
  <conditionalFormatting sqref="D2756:F2756">
    <cfRule type="duplicateValues" dxfId="132" priority="91"/>
  </conditionalFormatting>
  <conditionalFormatting sqref="D2758:F2758">
    <cfRule type="duplicateValues" dxfId="131" priority="90"/>
  </conditionalFormatting>
  <conditionalFormatting sqref="D2757:F2757">
    <cfRule type="duplicateValues" dxfId="130" priority="89"/>
  </conditionalFormatting>
  <conditionalFormatting sqref="D2759:F2759">
    <cfRule type="duplicateValues" dxfId="129" priority="88"/>
  </conditionalFormatting>
  <conditionalFormatting sqref="D2760:F2760">
    <cfRule type="duplicateValues" dxfId="128" priority="87"/>
  </conditionalFormatting>
  <conditionalFormatting sqref="D2761:F2761">
    <cfRule type="duplicateValues" dxfId="127" priority="86"/>
  </conditionalFormatting>
  <conditionalFormatting sqref="D2762:F2762">
    <cfRule type="duplicateValues" dxfId="126" priority="85"/>
  </conditionalFormatting>
  <conditionalFormatting sqref="D2764:F2764">
    <cfRule type="duplicateValues" dxfId="125" priority="84"/>
  </conditionalFormatting>
  <conditionalFormatting sqref="D2763:F2763">
    <cfRule type="duplicateValues" dxfId="124" priority="83"/>
  </conditionalFormatting>
  <conditionalFormatting sqref="D2765:F2765">
    <cfRule type="duplicateValues" dxfId="123" priority="82"/>
  </conditionalFormatting>
  <conditionalFormatting sqref="D2766:F2766">
    <cfRule type="duplicateValues" dxfId="122" priority="81"/>
  </conditionalFormatting>
  <conditionalFormatting sqref="D2768:F2768">
    <cfRule type="duplicateValues" dxfId="121" priority="80"/>
  </conditionalFormatting>
  <conditionalFormatting sqref="D2767:F2767">
    <cfRule type="duplicateValues" dxfId="120" priority="79"/>
  </conditionalFormatting>
  <conditionalFormatting sqref="D2769:F2769">
    <cfRule type="duplicateValues" dxfId="119" priority="78"/>
  </conditionalFormatting>
  <conditionalFormatting sqref="D2771:F2771">
    <cfRule type="duplicateValues" dxfId="118" priority="77"/>
  </conditionalFormatting>
  <conditionalFormatting sqref="D2770:F2770">
    <cfRule type="duplicateValues" dxfId="117" priority="76"/>
  </conditionalFormatting>
  <conditionalFormatting sqref="D2772:F2772">
    <cfRule type="duplicateValues" dxfId="116" priority="75"/>
  </conditionalFormatting>
  <conditionalFormatting sqref="D2775:F2775">
    <cfRule type="duplicateValues" dxfId="115" priority="74"/>
  </conditionalFormatting>
  <conditionalFormatting sqref="D2774:F2774">
    <cfRule type="duplicateValues" dxfId="114" priority="73"/>
  </conditionalFormatting>
  <conditionalFormatting sqref="D2773:F2773">
    <cfRule type="duplicateValues" dxfId="113" priority="72"/>
  </conditionalFormatting>
  <conditionalFormatting sqref="D2777:F2777">
    <cfRule type="duplicateValues" dxfId="112" priority="71"/>
  </conditionalFormatting>
  <conditionalFormatting sqref="D2776:F2776">
    <cfRule type="duplicateValues" dxfId="111" priority="70"/>
  </conditionalFormatting>
  <conditionalFormatting sqref="D2778:F2778">
    <cfRule type="duplicateValues" dxfId="110" priority="69"/>
  </conditionalFormatting>
  <conditionalFormatting sqref="D2779:F2779">
    <cfRule type="duplicateValues" dxfId="109" priority="68"/>
  </conditionalFormatting>
  <conditionalFormatting sqref="D2780:F2780">
    <cfRule type="duplicateValues" dxfId="108" priority="67"/>
  </conditionalFormatting>
  <conditionalFormatting sqref="D2781:F2781">
    <cfRule type="duplicateValues" dxfId="107" priority="66"/>
  </conditionalFormatting>
  <conditionalFormatting sqref="D2782:F2782">
    <cfRule type="duplicateValues" dxfId="106" priority="65"/>
  </conditionalFormatting>
  <conditionalFormatting sqref="D2784:F2784">
    <cfRule type="duplicateValues" dxfId="105" priority="64"/>
  </conditionalFormatting>
  <conditionalFormatting sqref="D2783:F2783">
    <cfRule type="duplicateValues" dxfId="104" priority="63"/>
  </conditionalFormatting>
  <conditionalFormatting sqref="D2785:F2785">
    <cfRule type="duplicateValues" dxfId="103" priority="62"/>
  </conditionalFormatting>
  <conditionalFormatting sqref="D2787:F2787">
    <cfRule type="duplicateValues" dxfId="102" priority="61"/>
  </conditionalFormatting>
  <conditionalFormatting sqref="D2786:F2786">
    <cfRule type="duplicateValues" dxfId="101" priority="60"/>
  </conditionalFormatting>
  <conditionalFormatting sqref="D2788:F2788">
    <cfRule type="duplicateValues" dxfId="100" priority="59"/>
  </conditionalFormatting>
  <conditionalFormatting sqref="D2790:F2790">
    <cfRule type="duplicateValues" dxfId="99" priority="58"/>
  </conditionalFormatting>
  <conditionalFormatting sqref="D2789:F2789">
    <cfRule type="duplicateValues" dxfId="98" priority="57"/>
  </conditionalFormatting>
  <conditionalFormatting sqref="D2792:F2792">
    <cfRule type="duplicateValues" dxfId="97" priority="56"/>
  </conditionalFormatting>
  <conditionalFormatting sqref="D2791:F2791">
    <cfRule type="duplicateValues" dxfId="96" priority="55"/>
  </conditionalFormatting>
  <conditionalFormatting sqref="D2793:F2793">
    <cfRule type="duplicateValues" dxfId="95" priority="54"/>
  </conditionalFormatting>
  <conditionalFormatting sqref="D2794:F2794">
    <cfRule type="duplicateValues" dxfId="94" priority="53"/>
  </conditionalFormatting>
  <conditionalFormatting sqref="D2796:F2796">
    <cfRule type="duplicateValues" dxfId="93" priority="52"/>
  </conditionalFormatting>
  <conditionalFormatting sqref="D2795:F2795">
    <cfRule type="duplicateValues" dxfId="92" priority="51"/>
  </conditionalFormatting>
  <conditionalFormatting sqref="D2797:F2797">
    <cfRule type="duplicateValues" dxfId="91" priority="50"/>
  </conditionalFormatting>
  <conditionalFormatting sqref="D2798:F2798">
    <cfRule type="duplicateValues" dxfId="90" priority="49"/>
  </conditionalFormatting>
  <conditionalFormatting sqref="D2799:F2799">
    <cfRule type="duplicateValues" dxfId="89" priority="48"/>
  </conditionalFormatting>
  <conditionalFormatting sqref="D2800:F2800">
    <cfRule type="duplicateValues" dxfId="88" priority="47"/>
  </conditionalFormatting>
  <conditionalFormatting sqref="D2801:F2801">
    <cfRule type="duplicateValues" dxfId="87" priority="46"/>
  </conditionalFormatting>
  <conditionalFormatting sqref="D2802:F2802">
    <cfRule type="duplicateValues" dxfId="86" priority="45"/>
  </conditionalFormatting>
  <conditionalFormatting sqref="D2804:F2804">
    <cfRule type="duplicateValues" dxfId="85" priority="44"/>
  </conditionalFormatting>
  <conditionalFormatting sqref="D2805:F2805">
    <cfRule type="duplicateValues" dxfId="84" priority="43"/>
  </conditionalFormatting>
  <conditionalFormatting sqref="D2803:F2803">
    <cfRule type="duplicateValues" dxfId="83" priority="42"/>
  </conditionalFormatting>
  <conditionalFormatting sqref="D2806:F2806">
    <cfRule type="duplicateValues" dxfId="82" priority="41"/>
  </conditionalFormatting>
  <conditionalFormatting sqref="D2807:F2807">
    <cfRule type="duplicateValues" dxfId="81" priority="40"/>
  </conditionalFormatting>
  <conditionalFormatting sqref="D2808:F2808">
    <cfRule type="duplicateValues" dxfId="80" priority="39"/>
  </conditionalFormatting>
  <conditionalFormatting sqref="D2810:F2810">
    <cfRule type="duplicateValues" dxfId="79" priority="38"/>
  </conditionalFormatting>
  <conditionalFormatting sqref="D2809:F2809">
    <cfRule type="duplicateValues" dxfId="78" priority="37"/>
  </conditionalFormatting>
  <conditionalFormatting sqref="D2812:F2812">
    <cfRule type="duplicateValues" dxfId="77" priority="36"/>
  </conditionalFormatting>
  <conditionalFormatting sqref="D2811:F2811">
    <cfRule type="duplicateValues" dxfId="76" priority="35"/>
  </conditionalFormatting>
  <conditionalFormatting sqref="D2814:F2814">
    <cfRule type="duplicateValues" dxfId="75" priority="34"/>
  </conditionalFormatting>
  <conditionalFormatting sqref="D2813:F2813">
    <cfRule type="duplicateValues" dxfId="74" priority="33"/>
  </conditionalFormatting>
  <conditionalFormatting sqref="D2815:F2815">
    <cfRule type="duplicateValues" dxfId="73" priority="32"/>
  </conditionalFormatting>
  <conditionalFormatting sqref="D2816:F2816">
    <cfRule type="duplicateValues" dxfId="72" priority="31"/>
  </conditionalFormatting>
  <conditionalFormatting sqref="D2818:F2818">
    <cfRule type="duplicateValues" dxfId="71" priority="30"/>
  </conditionalFormatting>
  <conditionalFormatting sqref="D2817:F2817">
    <cfRule type="duplicateValues" dxfId="70" priority="29"/>
  </conditionalFormatting>
  <conditionalFormatting sqref="D2822:F2822">
    <cfRule type="duplicateValues" dxfId="69" priority="28"/>
  </conditionalFormatting>
  <conditionalFormatting sqref="D2821:F2821">
    <cfRule type="duplicateValues" dxfId="68" priority="27"/>
  </conditionalFormatting>
  <conditionalFormatting sqref="D2820:F2820">
    <cfRule type="duplicateValues" dxfId="67" priority="26"/>
  </conditionalFormatting>
  <conditionalFormatting sqref="D2819:F2819">
    <cfRule type="duplicateValues" dxfId="66" priority="25"/>
  </conditionalFormatting>
  <conditionalFormatting sqref="D2826:F2826">
    <cfRule type="duplicateValues" dxfId="65" priority="24"/>
  </conditionalFormatting>
  <conditionalFormatting sqref="D2825:F2825">
    <cfRule type="duplicateValues" dxfId="64" priority="23"/>
  </conditionalFormatting>
  <conditionalFormatting sqref="D2824:F2824">
    <cfRule type="duplicateValues" dxfId="63" priority="22"/>
  </conditionalFormatting>
  <conditionalFormatting sqref="D2823:F2823">
    <cfRule type="duplicateValues" dxfId="62" priority="21"/>
  </conditionalFormatting>
  <conditionalFormatting sqref="D2829:F2829">
    <cfRule type="duplicateValues" dxfId="61" priority="20"/>
  </conditionalFormatting>
  <conditionalFormatting sqref="D2828:F2828">
    <cfRule type="duplicateValues" dxfId="60" priority="19"/>
  </conditionalFormatting>
  <conditionalFormatting sqref="D2827:F2827">
    <cfRule type="duplicateValues" dxfId="59" priority="18"/>
  </conditionalFormatting>
  <conditionalFormatting sqref="D2830:F2830">
    <cfRule type="duplicateValues" dxfId="58" priority="17"/>
  </conditionalFormatting>
  <conditionalFormatting sqref="D2833:F2833">
    <cfRule type="duplicateValues" dxfId="57" priority="16"/>
  </conditionalFormatting>
  <conditionalFormatting sqref="D2832:F2832">
    <cfRule type="duplicateValues" dxfId="56" priority="15"/>
  </conditionalFormatting>
  <conditionalFormatting sqref="D2831:F2831">
    <cfRule type="duplicateValues" dxfId="55" priority="14"/>
  </conditionalFormatting>
  <conditionalFormatting sqref="D2841:F2841">
    <cfRule type="duplicateValues" dxfId="54" priority="13"/>
  </conditionalFormatting>
  <conditionalFormatting sqref="D2842:F2842">
    <cfRule type="duplicateValues" dxfId="53" priority="12"/>
  </conditionalFormatting>
  <conditionalFormatting sqref="D2840:F2840">
    <cfRule type="duplicateValues" dxfId="52" priority="11"/>
  </conditionalFormatting>
  <conditionalFormatting sqref="D2839:F2839">
    <cfRule type="duplicateValues" dxfId="51" priority="10"/>
  </conditionalFormatting>
  <conditionalFormatting sqref="D2838:F2838">
    <cfRule type="duplicateValues" dxfId="50" priority="9"/>
  </conditionalFormatting>
  <conditionalFormatting sqref="D2837:F2837">
    <cfRule type="duplicateValues" dxfId="49" priority="8"/>
  </conditionalFormatting>
  <conditionalFormatting sqref="D2836:F2836">
    <cfRule type="duplicateValues" dxfId="48" priority="7"/>
  </conditionalFormatting>
  <conditionalFormatting sqref="D2835:F2835">
    <cfRule type="duplicateValues" dxfId="47" priority="6"/>
  </conditionalFormatting>
  <conditionalFormatting sqref="D2834:F2834">
    <cfRule type="duplicateValues" dxfId="46" priority="5"/>
  </conditionalFormatting>
  <conditionalFormatting sqref="D2537:F2537">
    <cfRule type="duplicateValues" dxfId="45" priority="1537"/>
  </conditionalFormatting>
  <conditionalFormatting sqref="D3051:F3056 D3037:F3049 D3032:F3035 D3015:F3030">
    <cfRule type="duplicateValues" dxfId="44" priority="4"/>
  </conditionalFormatting>
  <conditionalFormatting sqref="D3031:F3031">
    <cfRule type="duplicateValues" dxfId="43" priority="3"/>
  </conditionalFormatting>
  <conditionalFormatting sqref="D3036:F3036">
    <cfRule type="duplicateValues" dxfId="42" priority="2"/>
  </conditionalFormatting>
  <conditionalFormatting sqref="D3050:F3050">
    <cfRule type="duplicateValues" dxfId="41" priority="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1680-17FC-4478-BE52-290CB6960AFA}">
  <dimension ref="A2:T562"/>
  <sheetViews>
    <sheetView tabSelected="1" workbookViewId="0">
      <selection activeCell="O13" sqref="O13"/>
    </sheetView>
  </sheetViews>
  <sheetFormatPr defaultRowHeight="14.5" x14ac:dyDescent="0.35"/>
  <cols>
    <col min="2" max="2" width="16.7265625" customWidth="1"/>
    <col min="3" max="3" width="25.26953125" customWidth="1"/>
    <col min="4" max="4" width="22.26953125" customWidth="1"/>
    <col min="5" max="5" width="7.90625" customWidth="1"/>
    <col min="6" max="6" width="15.08984375" customWidth="1"/>
    <col min="7" max="7" width="13.54296875" bestFit="1" customWidth="1"/>
    <col min="8" max="8" width="10.1796875" customWidth="1"/>
    <col min="9" max="9" width="11.36328125" customWidth="1"/>
    <col min="10" max="10" width="16.6328125" bestFit="1" customWidth="1"/>
    <col min="11" max="11" width="16.6328125" customWidth="1"/>
    <col min="12" max="12" width="14.90625" customWidth="1"/>
    <col min="13" max="13" width="12.08984375" style="49" customWidth="1"/>
    <col min="14" max="14" width="15.453125" bestFit="1" customWidth="1"/>
    <col min="15" max="15" width="15.453125" customWidth="1"/>
    <col min="16" max="16" width="14.453125" customWidth="1"/>
    <col min="17" max="17" width="14.453125" style="49" customWidth="1"/>
    <col min="18" max="18" width="14.81640625" customWidth="1"/>
    <col min="19" max="20" width="14.453125" customWidth="1"/>
  </cols>
  <sheetData>
    <row r="2" spans="1:20" x14ac:dyDescent="0.35">
      <c r="N2" t="s">
        <v>8961</v>
      </c>
      <c r="P2" t="s">
        <v>8963</v>
      </c>
    </row>
    <row r="3" spans="1:20" x14ac:dyDescent="0.35">
      <c r="B3" s="56"/>
      <c r="C3" s="62"/>
      <c r="D3" s="62"/>
      <c r="E3" s="56"/>
      <c r="F3" s="64"/>
      <c r="G3" s="56"/>
      <c r="N3" t="s">
        <v>8962</v>
      </c>
    </row>
    <row r="4" spans="1:20" x14ac:dyDescent="0.35">
      <c r="B4" s="56"/>
      <c r="C4" s="62"/>
      <c r="D4" s="62"/>
      <c r="E4" s="56"/>
      <c r="F4" s="64"/>
      <c r="G4" s="56"/>
      <c r="H4" s="56"/>
      <c r="I4" s="56"/>
      <c r="J4" s="56"/>
      <c r="K4" s="56"/>
      <c r="L4" s="56"/>
      <c r="N4" t="s">
        <v>8972</v>
      </c>
      <c r="O4" t="s">
        <v>8971</v>
      </c>
      <c r="P4" t="s">
        <v>8970</v>
      </c>
    </row>
    <row r="5" spans="1:20" ht="14.5" customHeight="1" x14ac:dyDescent="0.35">
      <c r="A5" s="85" t="s">
        <v>1727</v>
      </c>
      <c r="B5" s="80" t="s">
        <v>1299</v>
      </c>
      <c r="C5" s="81" t="s">
        <v>1303</v>
      </c>
      <c r="D5" s="81" t="s">
        <v>1304</v>
      </c>
      <c r="E5" s="82" t="s">
        <v>1703</v>
      </c>
      <c r="F5" s="83" t="s">
        <v>1726</v>
      </c>
      <c r="G5" s="82" t="s">
        <v>1704</v>
      </c>
      <c r="H5" s="83" t="s">
        <v>1720</v>
      </c>
      <c r="I5" s="83" t="s">
        <v>1721</v>
      </c>
      <c r="J5" s="83" t="s">
        <v>8967</v>
      </c>
      <c r="K5" s="83" t="s">
        <v>8969</v>
      </c>
      <c r="L5" s="80" t="s">
        <v>1722</v>
      </c>
      <c r="M5" s="83" t="s">
        <v>1723</v>
      </c>
      <c r="N5" s="83" t="s">
        <v>8965</v>
      </c>
      <c r="O5" s="83" t="s">
        <v>8966</v>
      </c>
      <c r="P5" s="83" t="s">
        <v>8968</v>
      </c>
      <c r="Q5" s="83" t="s">
        <v>30</v>
      </c>
      <c r="R5" s="83" t="s">
        <v>1724</v>
      </c>
      <c r="S5" s="83" t="s">
        <v>1725</v>
      </c>
      <c r="T5" s="84" t="s">
        <v>8964</v>
      </c>
    </row>
    <row r="6" spans="1:20" x14ac:dyDescent="0.35">
      <c r="A6" s="70">
        <v>1</v>
      </c>
      <c r="B6" s="72" t="s">
        <v>1300</v>
      </c>
      <c r="C6" s="73" t="s">
        <v>1305</v>
      </c>
      <c r="D6" s="73" t="s">
        <v>1306</v>
      </c>
      <c r="E6" s="74">
        <v>6</v>
      </c>
      <c r="F6" s="86">
        <v>8711</v>
      </c>
      <c r="G6" s="74" t="s">
        <v>1705</v>
      </c>
      <c r="H6" s="74"/>
      <c r="I6" s="74">
        <v>150</v>
      </c>
      <c r="J6" s="74"/>
      <c r="K6" s="74"/>
      <c r="L6" s="74">
        <v>280</v>
      </c>
      <c r="M6" s="110">
        <f>SUMIF('History Kebocoran'!$O:$O, Table1[From], 'History Kebocoran'!$G:$G)</f>
        <v>6</v>
      </c>
      <c r="N6" s="75"/>
      <c r="O6" s="75"/>
      <c r="P6" s="75"/>
      <c r="Q6" s="110" t="str">
        <f t="shared" ref="Q6:Q69" si="0">IF(M6=0, "GOOD", IF(M6&gt;5, "BAD", "MONITOR"))</f>
        <v>BAD</v>
      </c>
      <c r="R6" s="75"/>
      <c r="S6" s="75"/>
      <c r="T6" s="79"/>
    </row>
    <row r="7" spans="1:20" x14ac:dyDescent="0.35">
      <c r="A7" s="70">
        <v>2</v>
      </c>
      <c r="B7" s="72" t="s">
        <v>1300</v>
      </c>
      <c r="C7" s="73" t="s">
        <v>1306</v>
      </c>
      <c r="D7" s="73" t="s">
        <v>1307</v>
      </c>
      <c r="E7" s="74">
        <v>6</v>
      </c>
      <c r="F7" s="86">
        <v>11046</v>
      </c>
      <c r="G7" s="74" t="s">
        <v>1705</v>
      </c>
      <c r="H7" s="74"/>
      <c r="I7" s="74">
        <v>150</v>
      </c>
      <c r="J7" s="74"/>
      <c r="K7" s="74"/>
      <c r="L7" s="74">
        <v>280</v>
      </c>
      <c r="M7" s="110">
        <f>SUMIF('History Kebocoran'!$O:$O, Table1[From], 'History Kebocoran'!$G:$G)</f>
        <v>16</v>
      </c>
      <c r="N7" s="110" t="s">
        <v>1734</v>
      </c>
      <c r="O7" s="75"/>
      <c r="P7" s="75"/>
      <c r="Q7" s="110" t="str">
        <f t="shared" si="0"/>
        <v>BAD</v>
      </c>
      <c r="R7" s="75"/>
      <c r="S7" s="75"/>
      <c r="T7" s="79"/>
    </row>
    <row r="8" spans="1:20" x14ac:dyDescent="0.35">
      <c r="A8" s="70">
        <v>3</v>
      </c>
      <c r="B8" s="72" t="s">
        <v>1300</v>
      </c>
      <c r="C8" s="73" t="s">
        <v>1308</v>
      </c>
      <c r="D8" s="73" t="s">
        <v>1309</v>
      </c>
      <c r="E8" s="74">
        <v>10</v>
      </c>
      <c r="F8" s="86">
        <v>13000</v>
      </c>
      <c r="G8" s="74" t="s">
        <v>1706</v>
      </c>
      <c r="H8" s="74"/>
      <c r="I8" s="74"/>
      <c r="J8" s="74"/>
      <c r="K8" s="74"/>
      <c r="L8" s="74">
        <v>840</v>
      </c>
      <c r="M8" s="110">
        <f>SUMIF('History Kebocoran'!$O:$O, Table1[From], 'History Kebocoran'!$G:$G)</f>
        <v>2</v>
      </c>
      <c r="N8" s="75"/>
      <c r="O8" s="75"/>
      <c r="P8" s="75"/>
      <c r="Q8" s="110" t="str">
        <f t="shared" si="0"/>
        <v>MONITOR</v>
      </c>
      <c r="R8" s="75"/>
      <c r="S8" s="75"/>
      <c r="T8" s="79"/>
    </row>
    <row r="9" spans="1:20" x14ac:dyDescent="0.35">
      <c r="A9" s="70">
        <v>4</v>
      </c>
      <c r="B9" s="72" t="s">
        <v>1300</v>
      </c>
      <c r="C9" s="73" t="s">
        <v>1310</v>
      </c>
      <c r="D9" s="73" t="s">
        <v>1311</v>
      </c>
      <c r="E9" s="74">
        <v>10</v>
      </c>
      <c r="F9" s="86">
        <v>2980</v>
      </c>
      <c r="G9" s="74" t="s">
        <v>1706</v>
      </c>
      <c r="H9" s="74"/>
      <c r="I9" s="74"/>
      <c r="J9" s="74"/>
      <c r="K9" s="74"/>
      <c r="L9" s="74">
        <v>680</v>
      </c>
      <c r="M9" s="110">
        <f>SUMIF('History Kebocoran'!$O:$O, Table1[From], 'History Kebocoran'!$G:$G)</f>
        <v>0</v>
      </c>
      <c r="N9" s="75"/>
      <c r="O9" s="75"/>
      <c r="P9" s="75"/>
      <c r="Q9" s="110" t="str">
        <f t="shared" si="0"/>
        <v>GOOD</v>
      </c>
      <c r="R9" s="75"/>
      <c r="S9" s="75"/>
      <c r="T9" s="79"/>
    </row>
    <row r="10" spans="1:20" x14ac:dyDescent="0.35">
      <c r="A10" s="70">
        <v>5</v>
      </c>
      <c r="B10" s="72" t="s">
        <v>1300</v>
      </c>
      <c r="C10" s="73" t="s">
        <v>1307</v>
      </c>
      <c r="D10" s="73" t="s">
        <v>1312</v>
      </c>
      <c r="E10" s="74">
        <v>6</v>
      </c>
      <c r="F10" s="86">
        <v>14000</v>
      </c>
      <c r="G10" s="74" t="s">
        <v>1705</v>
      </c>
      <c r="H10" s="74">
        <v>2017</v>
      </c>
      <c r="I10" s="74">
        <v>150</v>
      </c>
      <c r="J10" s="74"/>
      <c r="K10" s="74"/>
      <c r="L10" s="74">
        <v>300</v>
      </c>
      <c r="M10" s="110">
        <f>SUMIF('History Kebocoran'!$O:$O, Table1[From], 'History Kebocoran'!$G:$G)</f>
        <v>17</v>
      </c>
      <c r="N10" s="110" t="s">
        <v>1734</v>
      </c>
      <c r="O10" s="75"/>
      <c r="P10" s="75"/>
      <c r="Q10" s="110" t="str">
        <f t="shared" si="0"/>
        <v>BAD</v>
      </c>
      <c r="R10" s="75"/>
      <c r="S10" s="75"/>
      <c r="T10" s="79"/>
    </row>
    <row r="11" spans="1:20" x14ac:dyDescent="0.35">
      <c r="A11" s="70">
        <v>6</v>
      </c>
      <c r="B11" s="72" t="s">
        <v>1300</v>
      </c>
      <c r="C11" s="73" t="s">
        <v>1313</v>
      </c>
      <c r="D11" s="73" t="s">
        <v>1314</v>
      </c>
      <c r="E11" s="74">
        <v>32</v>
      </c>
      <c r="F11" s="86">
        <v>46542</v>
      </c>
      <c r="G11" s="74" t="s">
        <v>1706</v>
      </c>
      <c r="H11" s="74"/>
      <c r="I11" s="74"/>
      <c r="J11" s="74"/>
      <c r="K11" s="74"/>
      <c r="L11" s="74">
        <v>1129</v>
      </c>
      <c r="M11" s="110">
        <f>SUMIF('History Kebocoran'!$O:$O, Table1[From], 'History Kebocoran'!$G:$G)</f>
        <v>0</v>
      </c>
      <c r="N11" s="75"/>
      <c r="O11" s="75"/>
      <c r="P11" s="75"/>
      <c r="Q11" s="110" t="str">
        <f t="shared" si="0"/>
        <v>GOOD</v>
      </c>
      <c r="R11" s="75"/>
      <c r="S11" s="75"/>
      <c r="T11" s="79"/>
    </row>
    <row r="12" spans="1:20" x14ac:dyDescent="0.35">
      <c r="A12" s="70">
        <v>7</v>
      </c>
      <c r="B12" s="72" t="s">
        <v>1300</v>
      </c>
      <c r="C12" s="73" t="s">
        <v>1314</v>
      </c>
      <c r="D12" s="73" t="s">
        <v>1315</v>
      </c>
      <c r="E12" s="74">
        <v>6</v>
      </c>
      <c r="F12" s="86">
        <v>47615</v>
      </c>
      <c r="G12" s="74" t="s">
        <v>1705</v>
      </c>
      <c r="H12" s="74"/>
      <c r="I12" s="74"/>
      <c r="J12" s="74"/>
      <c r="K12" s="74"/>
      <c r="L12" s="74">
        <v>139.96</v>
      </c>
      <c r="M12" s="110">
        <f>SUMIF('History Kebocoran'!$O:$O, Table1[From], 'History Kebocoran'!$G:$G)</f>
        <v>0</v>
      </c>
      <c r="N12" s="75"/>
      <c r="O12" s="75"/>
      <c r="P12" s="75"/>
      <c r="Q12" s="110" t="str">
        <f t="shared" si="0"/>
        <v>GOOD</v>
      </c>
      <c r="R12" s="75"/>
      <c r="S12" s="75"/>
      <c r="T12" s="79"/>
    </row>
    <row r="13" spans="1:20" x14ac:dyDescent="0.35">
      <c r="A13" s="70">
        <v>8</v>
      </c>
      <c r="B13" s="72" t="s">
        <v>1300</v>
      </c>
      <c r="C13" s="73" t="s">
        <v>1316</v>
      </c>
      <c r="D13" s="73" t="s">
        <v>1315</v>
      </c>
      <c r="E13" s="74" t="s">
        <v>1707</v>
      </c>
      <c r="F13" s="86">
        <v>14266</v>
      </c>
      <c r="G13" s="74" t="s">
        <v>1705</v>
      </c>
      <c r="H13" s="74"/>
      <c r="I13" s="74"/>
      <c r="J13" s="74"/>
      <c r="K13" s="74"/>
      <c r="L13" s="74">
        <v>599.94000000000005</v>
      </c>
      <c r="M13" s="110">
        <f>SUMIF('History Kebocoran'!$O:$O, Table1[From], 'History Kebocoran'!$G:$G)</f>
        <v>10</v>
      </c>
      <c r="N13" s="75"/>
      <c r="O13" s="75"/>
      <c r="P13" s="75"/>
      <c r="Q13" s="110" t="str">
        <f t="shared" si="0"/>
        <v>BAD</v>
      </c>
      <c r="R13" s="75"/>
      <c r="S13" s="75"/>
      <c r="T13" s="79"/>
    </row>
    <row r="14" spans="1:20" x14ac:dyDescent="0.35">
      <c r="A14" s="70">
        <v>9</v>
      </c>
      <c r="B14" s="72" t="s">
        <v>1300</v>
      </c>
      <c r="C14" s="73" t="s">
        <v>1308</v>
      </c>
      <c r="D14" s="73" t="s">
        <v>1317</v>
      </c>
      <c r="E14" s="74">
        <v>8</v>
      </c>
      <c r="F14" s="86">
        <v>1977</v>
      </c>
      <c r="G14" s="74" t="s">
        <v>1706</v>
      </c>
      <c r="H14" s="74"/>
      <c r="I14" s="74"/>
      <c r="J14" s="74"/>
      <c r="K14" s="74"/>
      <c r="L14" s="74">
        <v>164.99</v>
      </c>
      <c r="M14" s="110">
        <f>SUMIF('History Kebocoran'!$O:$O, Table1[From], 'History Kebocoran'!$G:$G)</f>
        <v>2</v>
      </c>
      <c r="N14" s="75"/>
      <c r="O14" s="75"/>
      <c r="P14" s="75"/>
      <c r="Q14" s="110" t="str">
        <f t="shared" si="0"/>
        <v>MONITOR</v>
      </c>
      <c r="R14" s="75"/>
      <c r="S14" s="75"/>
      <c r="T14" s="79"/>
    </row>
    <row r="15" spans="1:20" x14ac:dyDescent="0.35">
      <c r="A15" s="70">
        <v>10</v>
      </c>
      <c r="B15" s="72" t="s">
        <v>1300</v>
      </c>
      <c r="C15" s="73" t="s">
        <v>1318</v>
      </c>
      <c r="D15" s="73" t="s">
        <v>1319</v>
      </c>
      <c r="E15" s="74">
        <v>4</v>
      </c>
      <c r="F15" s="86">
        <v>20065</v>
      </c>
      <c r="G15" s="74" t="s">
        <v>1706</v>
      </c>
      <c r="H15" s="74"/>
      <c r="I15" s="74"/>
      <c r="J15" s="74"/>
      <c r="K15" s="74"/>
      <c r="L15" s="74">
        <v>740.18</v>
      </c>
      <c r="M15" s="110">
        <f>SUMIF('History Kebocoran'!$O:$O, Table1[From], 'History Kebocoran'!$G:$G)</f>
        <v>0</v>
      </c>
      <c r="N15" s="75"/>
      <c r="O15" s="75"/>
      <c r="P15" s="75"/>
      <c r="Q15" s="110" t="str">
        <f t="shared" si="0"/>
        <v>GOOD</v>
      </c>
      <c r="R15" s="75"/>
      <c r="S15" s="75"/>
      <c r="T15" s="79"/>
    </row>
    <row r="16" spans="1:20" x14ac:dyDescent="0.35">
      <c r="A16" s="70">
        <v>11</v>
      </c>
      <c r="B16" s="72" t="s">
        <v>1300</v>
      </c>
      <c r="C16" s="73" t="s">
        <v>1317</v>
      </c>
      <c r="D16" s="73" t="s">
        <v>1320</v>
      </c>
      <c r="E16" s="74">
        <v>10</v>
      </c>
      <c r="F16" s="86">
        <v>2026</v>
      </c>
      <c r="G16" s="74" t="s">
        <v>1706</v>
      </c>
      <c r="H16" s="74"/>
      <c r="I16" s="74"/>
      <c r="J16" s="74"/>
      <c r="K16" s="74"/>
      <c r="L16" s="74">
        <v>499.95</v>
      </c>
      <c r="M16" s="110">
        <f>SUMIF('History Kebocoran'!$O:$O, Table1[From], 'History Kebocoran'!$G:$G)</f>
        <v>0</v>
      </c>
      <c r="N16" s="75"/>
      <c r="O16" s="75"/>
      <c r="P16" s="75"/>
      <c r="Q16" s="110" t="str">
        <f t="shared" si="0"/>
        <v>GOOD</v>
      </c>
      <c r="R16" s="75"/>
      <c r="S16" s="75"/>
      <c r="T16" s="79"/>
    </row>
    <row r="17" spans="1:20" x14ac:dyDescent="0.35">
      <c r="A17" s="70">
        <v>12</v>
      </c>
      <c r="B17" s="72" t="s">
        <v>1300</v>
      </c>
      <c r="C17" s="73" t="s">
        <v>1317</v>
      </c>
      <c r="D17" s="73" t="s">
        <v>1308</v>
      </c>
      <c r="E17" s="74">
        <v>4</v>
      </c>
      <c r="F17" s="86">
        <v>1970</v>
      </c>
      <c r="G17" s="74" t="s">
        <v>1708</v>
      </c>
      <c r="H17" s="74"/>
      <c r="I17" s="74"/>
      <c r="J17" s="74"/>
      <c r="K17" s="74"/>
      <c r="L17" s="74">
        <v>99.99</v>
      </c>
      <c r="M17" s="110">
        <f>SUMIF('History Kebocoran'!$O:$O, Table1[From], 'History Kebocoran'!$G:$G)</f>
        <v>0</v>
      </c>
      <c r="N17" s="75"/>
      <c r="O17" s="75"/>
      <c r="P17" s="75"/>
      <c r="Q17" s="110" t="str">
        <f t="shared" si="0"/>
        <v>GOOD</v>
      </c>
      <c r="R17" s="75"/>
      <c r="S17" s="75"/>
      <c r="T17" s="79"/>
    </row>
    <row r="18" spans="1:20" x14ac:dyDescent="0.35">
      <c r="A18" s="70">
        <v>13</v>
      </c>
      <c r="B18" s="72" t="s">
        <v>1300</v>
      </c>
      <c r="C18" s="73" t="s">
        <v>1321</v>
      </c>
      <c r="D18" s="73" t="s">
        <v>1322</v>
      </c>
      <c r="E18" s="74">
        <v>4</v>
      </c>
      <c r="F18" s="86">
        <v>22065</v>
      </c>
      <c r="G18" s="74" t="s">
        <v>1708</v>
      </c>
      <c r="H18" s="74"/>
      <c r="I18" s="74"/>
      <c r="J18" s="74"/>
      <c r="K18" s="74"/>
      <c r="L18" s="74">
        <v>99.99</v>
      </c>
      <c r="M18" s="110">
        <f>SUMIF('History Kebocoran'!$O:$O, Table1[From], 'History Kebocoran'!$G:$G)</f>
        <v>5</v>
      </c>
      <c r="N18" s="75"/>
      <c r="O18" s="75"/>
      <c r="P18" s="75"/>
      <c r="Q18" s="110" t="str">
        <f t="shared" si="0"/>
        <v>MONITOR</v>
      </c>
      <c r="R18" s="75"/>
      <c r="S18" s="75"/>
      <c r="T18" s="79"/>
    </row>
    <row r="19" spans="1:20" x14ac:dyDescent="0.35">
      <c r="A19" s="70">
        <v>14</v>
      </c>
      <c r="B19" s="72" t="s">
        <v>1300</v>
      </c>
      <c r="C19" s="73" t="s">
        <v>1315</v>
      </c>
      <c r="D19" s="73" t="s">
        <v>1323</v>
      </c>
      <c r="E19" s="74">
        <v>8</v>
      </c>
      <c r="F19" s="86">
        <v>93000</v>
      </c>
      <c r="G19" s="74" t="s">
        <v>1705</v>
      </c>
      <c r="H19" s="74"/>
      <c r="I19" s="74"/>
      <c r="J19" s="74"/>
      <c r="K19" s="74"/>
      <c r="L19" s="74">
        <v>740</v>
      </c>
      <c r="M19" s="110">
        <f>SUMIF('History Kebocoran'!$O:$O, Table1[From], 'History Kebocoran'!$G:$G)</f>
        <v>0</v>
      </c>
      <c r="N19" s="75"/>
      <c r="O19" s="75"/>
      <c r="P19" s="75"/>
      <c r="Q19" s="110" t="str">
        <f t="shared" si="0"/>
        <v>GOOD</v>
      </c>
      <c r="R19" s="75"/>
      <c r="S19" s="75"/>
      <c r="T19" s="79"/>
    </row>
    <row r="20" spans="1:20" x14ac:dyDescent="0.35">
      <c r="A20" s="70">
        <v>15</v>
      </c>
      <c r="B20" s="72" t="s">
        <v>1300</v>
      </c>
      <c r="C20" s="73" t="s">
        <v>1315</v>
      </c>
      <c r="D20" s="73" t="s">
        <v>1324</v>
      </c>
      <c r="E20" s="74">
        <v>10</v>
      </c>
      <c r="F20" s="86">
        <v>93000</v>
      </c>
      <c r="G20" s="74" t="s">
        <v>1705</v>
      </c>
      <c r="H20" s="74"/>
      <c r="I20" s="74"/>
      <c r="J20" s="74"/>
      <c r="K20" s="74"/>
      <c r="L20" s="74">
        <v>740</v>
      </c>
      <c r="M20" s="110">
        <f>SUMIF('History Kebocoran'!$O:$O, Table1[From], 'History Kebocoran'!$G:$G)</f>
        <v>0</v>
      </c>
      <c r="N20" s="75"/>
      <c r="O20" s="75"/>
      <c r="P20" s="75"/>
      <c r="Q20" s="110" t="str">
        <f t="shared" si="0"/>
        <v>GOOD</v>
      </c>
      <c r="R20" s="75"/>
      <c r="S20" s="75"/>
      <c r="T20" s="79"/>
    </row>
    <row r="21" spans="1:20" x14ac:dyDescent="0.35">
      <c r="A21" s="70">
        <v>16</v>
      </c>
      <c r="B21" s="72" t="s">
        <v>1300</v>
      </c>
      <c r="C21" s="73" t="s">
        <v>1325</v>
      </c>
      <c r="D21" s="73" t="s">
        <v>1315</v>
      </c>
      <c r="E21" s="74">
        <v>12</v>
      </c>
      <c r="F21" s="86">
        <v>18980</v>
      </c>
      <c r="G21" s="74" t="s">
        <v>1705</v>
      </c>
      <c r="H21" s="74"/>
      <c r="I21" s="74"/>
      <c r="J21" s="74"/>
      <c r="K21" s="74"/>
      <c r="L21" s="74">
        <v>740</v>
      </c>
      <c r="M21" s="110">
        <f>SUMIF('History Kebocoran'!$O:$O, Table1[From], 'History Kebocoran'!$G:$G)</f>
        <v>0</v>
      </c>
      <c r="N21" s="75"/>
      <c r="O21" s="75"/>
      <c r="P21" s="75"/>
      <c r="Q21" s="110" t="str">
        <f t="shared" si="0"/>
        <v>GOOD</v>
      </c>
      <c r="R21" s="75"/>
      <c r="S21" s="75"/>
      <c r="T21" s="79"/>
    </row>
    <row r="22" spans="1:20" x14ac:dyDescent="0.35">
      <c r="A22" s="70">
        <v>17</v>
      </c>
      <c r="B22" s="72" t="s">
        <v>1300</v>
      </c>
      <c r="C22" s="73" t="s">
        <v>734</v>
      </c>
      <c r="D22" s="73" t="s">
        <v>1315</v>
      </c>
      <c r="E22" s="74">
        <v>6</v>
      </c>
      <c r="F22" s="86">
        <v>26500</v>
      </c>
      <c r="G22" s="74" t="s">
        <v>1708</v>
      </c>
      <c r="H22" s="74"/>
      <c r="I22" s="74"/>
      <c r="J22" s="74"/>
      <c r="K22" s="74"/>
      <c r="L22" s="74">
        <v>650</v>
      </c>
      <c r="M22" s="110">
        <f>SUMIF('History Kebocoran'!$O:$O, Table1[From], 'History Kebocoran'!$G:$G)</f>
        <v>3</v>
      </c>
      <c r="N22" s="75"/>
      <c r="O22" s="75"/>
      <c r="P22" s="75"/>
      <c r="Q22" s="110" t="str">
        <f t="shared" si="0"/>
        <v>MONITOR</v>
      </c>
      <c r="R22" s="75"/>
      <c r="S22" s="75"/>
      <c r="T22" s="79"/>
    </row>
    <row r="23" spans="1:20" x14ac:dyDescent="0.35">
      <c r="A23" s="70">
        <v>18</v>
      </c>
      <c r="B23" s="72" t="s">
        <v>1300</v>
      </c>
      <c r="C23" s="73" t="s">
        <v>1326</v>
      </c>
      <c r="D23" s="73" t="s">
        <v>1327</v>
      </c>
      <c r="E23" s="74">
        <v>8</v>
      </c>
      <c r="F23" s="86">
        <v>7450</v>
      </c>
      <c r="G23" s="74" t="s">
        <v>1706</v>
      </c>
      <c r="H23" s="74"/>
      <c r="I23" s="74"/>
      <c r="J23" s="74"/>
      <c r="K23" s="74"/>
      <c r="L23" s="74">
        <v>1023</v>
      </c>
      <c r="M23" s="110">
        <f>SUMIF('History Kebocoran'!$O:$O, Table1[From], 'History Kebocoran'!$G:$G)</f>
        <v>0</v>
      </c>
      <c r="N23" s="75"/>
      <c r="O23" s="75"/>
      <c r="P23" s="75"/>
      <c r="Q23" s="110" t="str">
        <f t="shared" si="0"/>
        <v>GOOD</v>
      </c>
      <c r="R23" s="75"/>
      <c r="S23" s="75"/>
      <c r="T23" s="79"/>
    </row>
    <row r="24" spans="1:20" x14ac:dyDescent="0.35">
      <c r="A24" s="70">
        <v>19</v>
      </c>
      <c r="B24" s="72" t="s">
        <v>1300</v>
      </c>
      <c r="C24" s="73" t="s">
        <v>1328</v>
      </c>
      <c r="D24" s="73" t="s">
        <v>1326</v>
      </c>
      <c r="E24" s="74">
        <v>8</v>
      </c>
      <c r="F24" s="86">
        <v>8742</v>
      </c>
      <c r="G24" s="74" t="s">
        <v>1706</v>
      </c>
      <c r="H24" s="74"/>
      <c r="I24" s="74"/>
      <c r="J24" s="74"/>
      <c r="K24" s="74"/>
      <c r="L24" s="74">
        <v>1023</v>
      </c>
      <c r="M24" s="110">
        <f>SUMIF('History Kebocoran'!$O:$O, Table1[From], 'History Kebocoran'!$G:$G)</f>
        <v>0</v>
      </c>
      <c r="N24" s="75"/>
      <c r="O24" s="75"/>
      <c r="P24" s="75"/>
      <c r="Q24" s="110" t="str">
        <f t="shared" si="0"/>
        <v>GOOD</v>
      </c>
      <c r="R24" s="75"/>
      <c r="S24" s="75"/>
      <c r="T24" s="79"/>
    </row>
    <row r="25" spans="1:20" x14ac:dyDescent="0.35">
      <c r="A25" s="70">
        <v>20</v>
      </c>
      <c r="B25" s="72" t="s">
        <v>1300</v>
      </c>
      <c r="C25" s="73" t="s">
        <v>1308</v>
      </c>
      <c r="D25" s="73" t="s">
        <v>1320</v>
      </c>
      <c r="E25" s="74">
        <v>6</v>
      </c>
      <c r="F25" s="86">
        <v>3500</v>
      </c>
      <c r="G25" s="74" t="s">
        <v>1705</v>
      </c>
      <c r="H25" s="74"/>
      <c r="I25" s="74"/>
      <c r="J25" s="74"/>
      <c r="K25" s="74"/>
      <c r="L25" s="74">
        <v>0</v>
      </c>
      <c r="M25" s="110">
        <f>SUMIF('History Kebocoran'!$O:$O, Table1[From], 'History Kebocoran'!$G:$G)</f>
        <v>2</v>
      </c>
      <c r="N25" s="75"/>
      <c r="O25" s="75"/>
      <c r="P25" s="75"/>
      <c r="Q25" s="110" t="str">
        <f t="shared" si="0"/>
        <v>MONITOR</v>
      </c>
      <c r="R25" s="75"/>
      <c r="S25" s="75"/>
      <c r="T25" s="79"/>
    </row>
    <row r="26" spans="1:20" x14ac:dyDescent="0.35">
      <c r="A26" s="70">
        <v>21</v>
      </c>
      <c r="B26" s="72" t="s">
        <v>1300</v>
      </c>
      <c r="C26" s="73" t="s">
        <v>1329</v>
      </c>
      <c r="D26" s="73" t="s">
        <v>1315</v>
      </c>
      <c r="E26" s="74">
        <v>6</v>
      </c>
      <c r="F26" s="86">
        <v>10000</v>
      </c>
      <c r="G26" s="74" t="s">
        <v>1705</v>
      </c>
      <c r="H26" s="74"/>
      <c r="I26" s="74"/>
      <c r="J26" s="74"/>
      <c r="K26" s="74"/>
      <c r="L26" s="74">
        <v>0</v>
      </c>
      <c r="M26" s="110">
        <f>SUMIF('History Kebocoran'!$O:$O, Table1[From], 'History Kebocoran'!$G:$G)</f>
        <v>0</v>
      </c>
      <c r="N26" s="75"/>
      <c r="O26" s="75"/>
      <c r="P26" s="75"/>
      <c r="Q26" s="110" t="str">
        <f t="shared" si="0"/>
        <v>GOOD</v>
      </c>
      <c r="R26" s="75"/>
      <c r="S26" s="75"/>
      <c r="T26" s="79"/>
    </row>
    <row r="27" spans="1:20" x14ac:dyDescent="0.35">
      <c r="A27" s="70">
        <v>22</v>
      </c>
      <c r="B27" s="72" t="s">
        <v>1300</v>
      </c>
      <c r="C27" s="73" t="s">
        <v>1330</v>
      </c>
      <c r="D27" s="73" t="s">
        <v>1315</v>
      </c>
      <c r="E27" s="74">
        <v>8</v>
      </c>
      <c r="F27" s="86">
        <v>20000</v>
      </c>
      <c r="G27" s="74" t="s">
        <v>1705</v>
      </c>
      <c r="H27" s="74">
        <v>2013</v>
      </c>
      <c r="I27" s="74">
        <v>150</v>
      </c>
      <c r="J27" s="74"/>
      <c r="K27" s="74"/>
      <c r="L27" s="74">
        <v>0</v>
      </c>
      <c r="M27" s="110">
        <f>SUMIF('History Kebocoran'!$O:$O, Table1[From], 'History Kebocoran'!$G:$G)</f>
        <v>0</v>
      </c>
      <c r="N27" s="75"/>
      <c r="O27" s="75"/>
      <c r="P27" s="75"/>
      <c r="Q27" s="110" t="str">
        <f t="shared" si="0"/>
        <v>GOOD</v>
      </c>
      <c r="R27" s="75"/>
      <c r="S27" s="75"/>
      <c r="T27" s="79"/>
    </row>
    <row r="28" spans="1:20" x14ac:dyDescent="0.35">
      <c r="A28" s="70">
        <v>23</v>
      </c>
      <c r="B28" s="72" t="s">
        <v>1301</v>
      </c>
      <c r="C28" s="73" t="s">
        <v>1331</v>
      </c>
      <c r="D28" s="73" t="s">
        <v>1332</v>
      </c>
      <c r="E28" s="74">
        <v>3</v>
      </c>
      <c r="F28" s="86">
        <v>900</v>
      </c>
      <c r="G28" s="74" t="s">
        <v>1709</v>
      </c>
      <c r="H28" s="74"/>
      <c r="I28" s="74"/>
      <c r="J28" s="74"/>
      <c r="K28" s="74"/>
      <c r="L28" s="74"/>
      <c r="M28" s="110">
        <f>SUMIF('History Kebocoran'!$O:$O, Table1[From], 'History Kebocoran'!$G:$G)</f>
        <v>0</v>
      </c>
      <c r="N28" s="75"/>
      <c r="O28" s="75"/>
      <c r="P28" s="75"/>
      <c r="Q28" s="110" t="str">
        <f t="shared" si="0"/>
        <v>GOOD</v>
      </c>
      <c r="R28" s="75"/>
      <c r="S28" s="75"/>
      <c r="T28" s="79"/>
    </row>
    <row r="29" spans="1:20" x14ac:dyDescent="0.35">
      <c r="A29" s="70">
        <v>24</v>
      </c>
      <c r="B29" s="72" t="s">
        <v>1300</v>
      </c>
      <c r="C29" s="73" t="s">
        <v>1326</v>
      </c>
      <c r="D29" s="73" t="s">
        <v>1333</v>
      </c>
      <c r="E29" s="74">
        <v>4</v>
      </c>
      <c r="F29" s="86">
        <v>7296</v>
      </c>
      <c r="G29" s="74" t="s">
        <v>1705</v>
      </c>
      <c r="H29" s="74"/>
      <c r="I29" s="74"/>
      <c r="J29" s="74"/>
      <c r="K29" s="74"/>
      <c r="L29" s="74">
        <v>800</v>
      </c>
      <c r="M29" s="110">
        <f>SUMIF('History Kebocoran'!$O:$O, Table1[From], 'History Kebocoran'!$G:$G)</f>
        <v>0</v>
      </c>
      <c r="N29" s="75"/>
      <c r="O29" s="75"/>
      <c r="P29" s="75"/>
      <c r="Q29" s="110" t="str">
        <f t="shared" si="0"/>
        <v>GOOD</v>
      </c>
      <c r="R29" s="75"/>
      <c r="S29" s="75"/>
      <c r="T29" s="79"/>
    </row>
    <row r="30" spans="1:20" x14ac:dyDescent="0.35">
      <c r="A30" s="70">
        <v>25</v>
      </c>
      <c r="B30" s="72" t="s">
        <v>1300</v>
      </c>
      <c r="C30" s="73" t="s">
        <v>1334</v>
      </c>
      <c r="D30" s="73" t="s">
        <v>1321</v>
      </c>
      <c r="E30" s="74">
        <v>12</v>
      </c>
      <c r="F30" s="86">
        <v>22192</v>
      </c>
      <c r="G30" s="74" t="s">
        <v>1706</v>
      </c>
      <c r="H30" s="74"/>
      <c r="I30" s="74"/>
      <c r="J30" s="74"/>
      <c r="K30" s="74"/>
      <c r="L30" s="74">
        <v>895</v>
      </c>
      <c r="M30" s="110">
        <f>SUMIF('History Kebocoran'!$O:$O, Table1[From], 'History Kebocoran'!$G:$G)</f>
        <v>0</v>
      </c>
      <c r="N30" s="75"/>
      <c r="O30" s="75"/>
      <c r="P30" s="75"/>
      <c r="Q30" s="110" t="str">
        <f t="shared" si="0"/>
        <v>GOOD</v>
      </c>
      <c r="R30" s="75"/>
      <c r="S30" s="75"/>
      <c r="T30" s="79"/>
    </row>
    <row r="31" spans="1:20" x14ac:dyDescent="0.35">
      <c r="A31" s="70">
        <v>26</v>
      </c>
      <c r="B31" s="72" t="s">
        <v>1300</v>
      </c>
      <c r="C31" s="73" t="s">
        <v>1314</v>
      </c>
      <c r="D31" s="73" t="s">
        <v>1334</v>
      </c>
      <c r="E31" s="74">
        <v>10</v>
      </c>
      <c r="F31" s="86">
        <v>401</v>
      </c>
      <c r="G31" s="74" t="s">
        <v>1706</v>
      </c>
      <c r="H31" s="74"/>
      <c r="I31" s="74"/>
      <c r="J31" s="74"/>
      <c r="K31" s="74"/>
      <c r="L31" s="74">
        <v>499.95</v>
      </c>
      <c r="M31" s="110">
        <f>SUMIF('History Kebocoran'!$O:$O, Table1[From], 'History Kebocoran'!$G:$G)</f>
        <v>0</v>
      </c>
      <c r="N31" s="75"/>
      <c r="O31" s="75"/>
      <c r="P31" s="75"/>
      <c r="Q31" s="110" t="str">
        <f t="shared" si="0"/>
        <v>GOOD</v>
      </c>
      <c r="R31" s="75"/>
      <c r="S31" s="75"/>
      <c r="T31" s="79"/>
    </row>
    <row r="32" spans="1:20" x14ac:dyDescent="0.35">
      <c r="A32" s="70">
        <v>27</v>
      </c>
      <c r="B32" s="72" t="s">
        <v>1300</v>
      </c>
      <c r="C32" s="73" t="s">
        <v>1321</v>
      </c>
      <c r="D32" s="73" t="s">
        <v>1314</v>
      </c>
      <c r="E32" s="74">
        <v>14</v>
      </c>
      <c r="F32" s="86">
        <v>22092</v>
      </c>
      <c r="G32" s="74" t="s">
        <v>1706</v>
      </c>
      <c r="H32" s="74"/>
      <c r="I32" s="74"/>
      <c r="J32" s="74"/>
      <c r="K32" s="74"/>
      <c r="L32" s="74">
        <v>780</v>
      </c>
      <c r="M32" s="110">
        <f>SUMIF('History Kebocoran'!$O:$O, Table1[From], 'History Kebocoran'!$G:$G)</f>
        <v>5</v>
      </c>
      <c r="N32" s="75"/>
      <c r="O32" s="75"/>
      <c r="P32" s="75"/>
      <c r="Q32" s="110" t="str">
        <f t="shared" si="0"/>
        <v>MONITOR</v>
      </c>
      <c r="R32" s="75"/>
      <c r="S32" s="75"/>
      <c r="T32" s="79"/>
    </row>
    <row r="33" spans="1:20" x14ac:dyDescent="0.35">
      <c r="A33" s="70">
        <v>28</v>
      </c>
      <c r="B33" s="72" t="s">
        <v>1300</v>
      </c>
      <c r="C33" s="73" t="s">
        <v>1335</v>
      </c>
      <c r="D33" s="73" t="s">
        <v>1315</v>
      </c>
      <c r="E33" s="74" t="s">
        <v>1710</v>
      </c>
      <c r="F33" s="86">
        <v>5000</v>
      </c>
      <c r="G33" s="74" t="s">
        <v>1705</v>
      </c>
      <c r="H33" s="74"/>
      <c r="I33" s="74"/>
      <c r="J33" s="74"/>
      <c r="K33" s="74"/>
      <c r="L33" s="74">
        <v>740</v>
      </c>
      <c r="M33" s="110">
        <f>SUMIF('History Kebocoran'!$O:$O, Table1[From], 'History Kebocoran'!$G:$G)</f>
        <v>0</v>
      </c>
      <c r="N33" s="75"/>
      <c r="O33" s="75"/>
      <c r="P33" s="75"/>
      <c r="Q33" s="110" t="str">
        <f t="shared" si="0"/>
        <v>GOOD</v>
      </c>
      <c r="R33" s="75"/>
      <c r="S33" s="75"/>
      <c r="T33" s="79"/>
    </row>
    <row r="34" spans="1:20" x14ac:dyDescent="0.35">
      <c r="A34" s="70">
        <v>29</v>
      </c>
      <c r="B34" s="72" t="s">
        <v>1300</v>
      </c>
      <c r="C34" s="73" t="s">
        <v>1336</v>
      </c>
      <c r="D34" s="73" t="s">
        <v>1337</v>
      </c>
      <c r="E34" s="74" t="s">
        <v>1711</v>
      </c>
      <c r="F34" s="86">
        <v>10175</v>
      </c>
      <c r="G34" s="74" t="s">
        <v>1712</v>
      </c>
      <c r="H34" s="74"/>
      <c r="I34" s="74"/>
      <c r="J34" s="74"/>
      <c r="K34" s="74"/>
      <c r="L34" s="74">
        <v>740</v>
      </c>
      <c r="M34" s="110">
        <f>SUMIF('History Kebocoran'!$O:$O, Table1[From], 'History Kebocoran'!$G:$G)</f>
        <v>9</v>
      </c>
      <c r="N34" s="75"/>
      <c r="O34" s="75"/>
      <c r="P34" s="75"/>
      <c r="Q34" s="110" t="str">
        <f t="shared" si="0"/>
        <v>BAD</v>
      </c>
      <c r="R34" s="75"/>
      <c r="S34" s="75"/>
      <c r="T34" s="79"/>
    </row>
    <row r="35" spans="1:20" x14ac:dyDescent="0.35">
      <c r="A35" s="70">
        <v>30</v>
      </c>
      <c r="B35" s="72" t="s">
        <v>1300</v>
      </c>
      <c r="C35" s="73" t="s">
        <v>1338</v>
      </c>
      <c r="D35" s="73" t="s">
        <v>1339</v>
      </c>
      <c r="E35" s="74">
        <v>10</v>
      </c>
      <c r="F35" s="86">
        <v>3010</v>
      </c>
      <c r="G35" s="74" t="s">
        <v>1712</v>
      </c>
      <c r="H35" s="74"/>
      <c r="I35" s="74"/>
      <c r="J35" s="74"/>
      <c r="K35" s="74"/>
      <c r="L35" s="74">
        <v>680</v>
      </c>
      <c r="M35" s="110">
        <f>SUMIF('History Kebocoran'!$O:$O, Table1[From], 'History Kebocoran'!$G:$G)</f>
        <v>0</v>
      </c>
      <c r="N35" s="75"/>
      <c r="O35" s="75"/>
      <c r="P35" s="75"/>
      <c r="Q35" s="110" t="str">
        <f t="shared" si="0"/>
        <v>GOOD</v>
      </c>
      <c r="R35" s="75"/>
      <c r="S35" s="75"/>
      <c r="T35" s="79"/>
    </row>
    <row r="36" spans="1:20" x14ac:dyDescent="0.35">
      <c r="A36" s="70">
        <v>31</v>
      </c>
      <c r="B36" s="72" t="s">
        <v>1300</v>
      </c>
      <c r="C36" s="73" t="s">
        <v>1339</v>
      </c>
      <c r="D36" s="73" t="s">
        <v>1340</v>
      </c>
      <c r="E36" s="74">
        <v>8</v>
      </c>
      <c r="F36" s="86">
        <v>10910</v>
      </c>
      <c r="G36" s="74" t="s">
        <v>1712</v>
      </c>
      <c r="H36" s="74"/>
      <c r="I36" s="74"/>
      <c r="J36" s="74"/>
      <c r="K36" s="74"/>
      <c r="L36" s="74">
        <v>888</v>
      </c>
      <c r="M36" s="110">
        <f>SUMIF('History Kebocoran'!$O:$O, Table1[From], 'History Kebocoran'!$G:$G)</f>
        <v>0</v>
      </c>
      <c r="N36" s="75"/>
      <c r="O36" s="75"/>
      <c r="P36" s="75"/>
      <c r="Q36" s="110" t="str">
        <f t="shared" si="0"/>
        <v>GOOD</v>
      </c>
      <c r="R36" s="75"/>
      <c r="S36" s="75"/>
      <c r="T36" s="79"/>
    </row>
    <row r="37" spans="1:20" ht="39" x14ac:dyDescent="0.35">
      <c r="A37" s="70">
        <v>32</v>
      </c>
      <c r="B37" s="72" t="s">
        <v>1300</v>
      </c>
      <c r="C37" s="73" t="s">
        <v>1341</v>
      </c>
      <c r="D37" s="73" t="s">
        <v>1342</v>
      </c>
      <c r="E37" s="74" t="s">
        <v>1710</v>
      </c>
      <c r="F37" s="86" t="s">
        <v>1713</v>
      </c>
      <c r="G37" s="74" t="s">
        <v>1712</v>
      </c>
      <c r="H37" s="74"/>
      <c r="I37" s="74"/>
      <c r="J37" s="74"/>
      <c r="K37" s="74"/>
      <c r="L37" s="74">
        <v>740</v>
      </c>
      <c r="M37" s="110">
        <f>SUMIF('History Kebocoran'!$O:$O, Table1[From], 'History Kebocoran'!$G:$G)</f>
        <v>0</v>
      </c>
      <c r="N37" s="75"/>
      <c r="O37" s="75"/>
      <c r="P37" s="75"/>
      <c r="Q37" s="110" t="str">
        <f t="shared" si="0"/>
        <v>GOOD</v>
      </c>
      <c r="R37" s="75"/>
      <c r="S37" s="75"/>
      <c r="T37" s="79"/>
    </row>
    <row r="38" spans="1:20" x14ac:dyDescent="0.35">
      <c r="A38" s="70">
        <v>33</v>
      </c>
      <c r="B38" s="76" t="s">
        <v>1302</v>
      </c>
      <c r="C38" s="77" t="s">
        <v>719</v>
      </c>
      <c r="D38" s="77" t="s">
        <v>720</v>
      </c>
      <c r="E38" s="78"/>
      <c r="F38" s="87">
        <v>15000</v>
      </c>
      <c r="G38" s="78" t="s">
        <v>1706</v>
      </c>
      <c r="H38" s="78">
        <v>1994</v>
      </c>
      <c r="I38" s="78"/>
      <c r="J38" s="78"/>
      <c r="K38" s="78"/>
      <c r="L38" s="78"/>
      <c r="M38" s="110">
        <f>SUMIF('History Kebocoran'!$O:$O, Table1[From], 'History Kebocoran'!$G:$G)</f>
        <v>0</v>
      </c>
      <c r="N38" s="75"/>
      <c r="O38" s="75"/>
      <c r="P38" s="75"/>
      <c r="Q38" s="110" t="str">
        <f t="shared" si="0"/>
        <v>GOOD</v>
      </c>
      <c r="R38" s="75"/>
      <c r="S38" s="75"/>
      <c r="T38" s="79"/>
    </row>
    <row r="39" spans="1:20" x14ac:dyDescent="0.35">
      <c r="A39" s="70">
        <v>34</v>
      </c>
      <c r="B39" s="72" t="s">
        <v>1302</v>
      </c>
      <c r="C39" s="73" t="s">
        <v>608</v>
      </c>
      <c r="D39" s="73" t="s">
        <v>170</v>
      </c>
      <c r="E39" s="74">
        <v>3</v>
      </c>
      <c r="F39" s="86">
        <v>900</v>
      </c>
      <c r="G39" s="74" t="s">
        <v>1705</v>
      </c>
      <c r="H39" s="74">
        <v>1939</v>
      </c>
      <c r="I39" s="74"/>
      <c r="J39" s="74"/>
      <c r="K39" s="74"/>
      <c r="L39" s="74"/>
      <c r="M39" s="110">
        <f>SUMIF('History Kebocoran'!$O:$O, Table1[From], 'History Kebocoran'!$G:$G)</f>
        <v>1</v>
      </c>
      <c r="N39" s="75"/>
      <c r="O39" s="75"/>
      <c r="P39" s="75"/>
      <c r="Q39" s="110" t="str">
        <f t="shared" si="0"/>
        <v>MONITOR</v>
      </c>
      <c r="R39" s="75"/>
      <c r="S39" s="75"/>
      <c r="T39" s="79"/>
    </row>
    <row r="40" spans="1:20" x14ac:dyDescent="0.35">
      <c r="A40" s="70">
        <v>35</v>
      </c>
      <c r="B40" s="72" t="s">
        <v>1302</v>
      </c>
      <c r="C40" s="73" t="s">
        <v>610</v>
      </c>
      <c r="D40" s="73" t="s">
        <v>170</v>
      </c>
      <c r="E40" s="74">
        <v>3</v>
      </c>
      <c r="F40" s="86">
        <v>1550</v>
      </c>
      <c r="G40" s="74" t="s">
        <v>1705</v>
      </c>
      <c r="H40" s="74">
        <v>1940</v>
      </c>
      <c r="I40" s="74"/>
      <c r="J40" s="74"/>
      <c r="K40" s="74"/>
      <c r="L40" s="74"/>
      <c r="M40" s="110">
        <f>SUMIF('History Kebocoran'!$O:$O, Table1[From], 'History Kebocoran'!$G:$G)</f>
        <v>5</v>
      </c>
      <c r="N40" s="75"/>
      <c r="O40" s="75"/>
      <c r="P40" s="75"/>
      <c r="Q40" s="110" t="str">
        <f t="shared" si="0"/>
        <v>MONITOR</v>
      </c>
      <c r="R40" s="75"/>
      <c r="S40" s="75"/>
      <c r="T40" s="79"/>
    </row>
    <row r="41" spans="1:20" x14ac:dyDescent="0.35">
      <c r="A41" s="70">
        <v>36</v>
      </c>
      <c r="B41" s="72" t="s">
        <v>1302</v>
      </c>
      <c r="C41" s="73" t="s">
        <v>612</v>
      </c>
      <c r="D41" s="73" t="s">
        <v>170</v>
      </c>
      <c r="E41" s="74">
        <v>3</v>
      </c>
      <c r="F41" s="86">
        <v>400</v>
      </c>
      <c r="G41" s="74" t="s">
        <v>1705</v>
      </c>
      <c r="H41" s="74">
        <v>1943</v>
      </c>
      <c r="I41" s="74"/>
      <c r="J41" s="74"/>
      <c r="K41" s="74"/>
      <c r="L41" s="74"/>
      <c r="M41" s="110">
        <f>SUMIF('History Kebocoran'!$O:$O, Table1[From], 'History Kebocoran'!$G:$G)</f>
        <v>4</v>
      </c>
      <c r="N41" s="75"/>
      <c r="O41" s="75"/>
      <c r="P41" s="75"/>
      <c r="Q41" s="110" t="str">
        <f t="shared" si="0"/>
        <v>MONITOR</v>
      </c>
      <c r="R41" s="75"/>
      <c r="S41" s="75"/>
      <c r="T41" s="79"/>
    </row>
    <row r="42" spans="1:20" x14ac:dyDescent="0.35">
      <c r="A42" s="70">
        <v>37</v>
      </c>
      <c r="B42" s="72" t="s">
        <v>1302</v>
      </c>
      <c r="C42" s="73" t="s">
        <v>614</v>
      </c>
      <c r="D42" s="73" t="s">
        <v>170</v>
      </c>
      <c r="E42" s="74">
        <v>3</v>
      </c>
      <c r="F42" s="86">
        <v>1200</v>
      </c>
      <c r="G42" s="74" t="s">
        <v>1705</v>
      </c>
      <c r="H42" s="74">
        <v>1943</v>
      </c>
      <c r="I42" s="74"/>
      <c r="J42" s="74"/>
      <c r="K42" s="74"/>
      <c r="L42" s="74"/>
      <c r="M42" s="110">
        <f>SUMIF('History Kebocoran'!$O:$O, Table1[From], 'History Kebocoran'!$G:$G)</f>
        <v>14</v>
      </c>
      <c r="N42" s="75"/>
      <c r="O42" s="75"/>
      <c r="P42" s="75"/>
      <c r="Q42" s="110" t="str">
        <f t="shared" si="0"/>
        <v>BAD</v>
      </c>
      <c r="R42" s="75"/>
      <c r="S42" s="75"/>
      <c r="T42" s="79"/>
    </row>
    <row r="43" spans="1:20" x14ac:dyDescent="0.35">
      <c r="A43" s="70">
        <v>38</v>
      </c>
      <c r="B43" s="72" t="s">
        <v>1302</v>
      </c>
      <c r="C43" s="73" t="s">
        <v>169</v>
      </c>
      <c r="D43" s="73" t="s">
        <v>170</v>
      </c>
      <c r="E43" s="74">
        <v>3</v>
      </c>
      <c r="F43" s="86">
        <v>1100</v>
      </c>
      <c r="G43" s="74" t="s">
        <v>1705</v>
      </c>
      <c r="H43" s="74">
        <v>1943</v>
      </c>
      <c r="I43" s="74"/>
      <c r="J43" s="74"/>
      <c r="K43" s="74"/>
      <c r="L43" s="74"/>
      <c r="M43" s="110">
        <f>SUMIF('History Kebocoran'!$O:$O, Table1[From], 'History Kebocoran'!$G:$G)</f>
        <v>8</v>
      </c>
      <c r="N43" s="75"/>
      <c r="O43" s="75"/>
      <c r="P43" s="75"/>
      <c r="Q43" s="110" t="str">
        <f t="shared" si="0"/>
        <v>BAD</v>
      </c>
      <c r="R43" s="75"/>
      <c r="S43" s="75"/>
      <c r="T43" s="79"/>
    </row>
    <row r="44" spans="1:20" x14ac:dyDescent="0.35">
      <c r="A44" s="70">
        <v>39</v>
      </c>
      <c r="B44" s="72" t="s">
        <v>1302</v>
      </c>
      <c r="C44" s="73" t="s">
        <v>623</v>
      </c>
      <c r="D44" s="73" t="s">
        <v>170</v>
      </c>
      <c r="E44" s="74">
        <v>3</v>
      </c>
      <c r="F44" s="86">
        <v>1200</v>
      </c>
      <c r="G44" s="74" t="s">
        <v>1705</v>
      </c>
      <c r="H44" s="74">
        <v>1944</v>
      </c>
      <c r="I44" s="74"/>
      <c r="J44" s="74"/>
      <c r="K44" s="74"/>
      <c r="L44" s="74"/>
      <c r="M44" s="110">
        <f>SUMIF('History Kebocoran'!$O:$O, Table1[From], 'History Kebocoran'!$G:$G)</f>
        <v>15</v>
      </c>
      <c r="N44" s="75"/>
      <c r="O44" s="75"/>
      <c r="P44" s="75"/>
      <c r="Q44" s="110" t="str">
        <f t="shared" si="0"/>
        <v>BAD</v>
      </c>
      <c r="R44" s="75"/>
      <c r="S44" s="75"/>
      <c r="T44" s="79"/>
    </row>
    <row r="45" spans="1:20" x14ac:dyDescent="0.35">
      <c r="A45" s="70">
        <v>40</v>
      </c>
      <c r="B45" s="72" t="s">
        <v>1302</v>
      </c>
      <c r="C45" s="73" t="s">
        <v>603</v>
      </c>
      <c r="D45" s="73" t="s">
        <v>175</v>
      </c>
      <c r="E45" s="74"/>
      <c r="F45" s="86">
        <v>1700</v>
      </c>
      <c r="G45" s="74" t="s">
        <v>1705</v>
      </c>
      <c r="H45" s="74">
        <v>2023</v>
      </c>
      <c r="I45" s="74"/>
      <c r="J45" s="74"/>
      <c r="K45" s="74"/>
      <c r="L45" s="74"/>
      <c r="M45" s="110">
        <f>SUMIF('History Kebocoran'!$O:$O, Table1[From], 'History Kebocoran'!$G:$G)</f>
        <v>0</v>
      </c>
      <c r="N45" s="75"/>
      <c r="O45" s="75"/>
      <c r="P45" s="75"/>
      <c r="Q45" s="110" t="str">
        <f t="shared" si="0"/>
        <v>GOOD</v>
      </c>
      <c r="R45" s="75"/>
      <c r="S45" s="75"/>
      <c r="T45" s="79"/>
    </row>
    <row r="46" spans="1:20" x14ac:dyDescent="0.35">
      <c r="A46" s="70">
        <v>41</v>
      </c>
      <c r="B46" s="72" t="s">
        <v>1302</v>
      </c>
      <c r="C46" s="73" t="s">
        <v>635</v>
      </c>
      <c r="D46" s="73" t="s">
        <v>175</v>
      </c>
      <c r="E46" s="74"/>
      <c r="F46" s="86">
        <v>1700</v>
      </c>
      <c r="G46" s="74" t="s">
        <v>1705</v>
      </c>
      <c r="H46" s="74">
        <v>2023</v>
      </c>
      <c r="I46" s="74"/>
      <c r="J46" s="74"/>
      <c r="K46" s="74"/>
      <c r="L46" s="74"/>
      <c r="M46" s="110">
        <f>SUMIF('History Kebocoran'!$O:$O, Table1[From], 'History Kebocoran'!$G:$G)</f>
        <v>0</v>
      </c>
      <c r="N46" s="75"/>
      <c r="O46" s="75"/>
      <c r="P46" s="75"/>
      <c r="Q46" s="110" t="str">
        <f t="shared" si="0"/>
        <v>GOOD</v>
      </c>
      <c r="R46" s="75"/>
      <c r="S46" s="75"/>
      <c r="T46" s="79"/>
    </row>
    <row r="47" spans="1:20" x14ac:dyDescent="0.35">
      <c r="A47" s="70">
        <v>42</v>
      </c>
      <c r="B47" s="72" t="s">
        <v>1302</v>
      </c>
      <c r="C47" s="73" t="s">
        <v>637</v>
      </c>
      <c r="D47" s="73" t="s">
        <v>175</v>
      </c>
      <c r="E47" s="74"/>
      <c r="F47" s="86">
        <v>1700</v>
      </c>
      <c r="G47" s="74" t="s">
        <v>1705</v>
      </c>
      <c r="H47" s="74">
        <v>1982</v>
      </c>
      <c r="I47" s="74"/>
      <c r="J47" s="74"/>
      <c r="K47" s="74"/>
      <c r="L47" s="74"/>
      <c r="M47" s="110">
        <f>SUMIF('History Kebocoran'!$O:$O, Table1[From], 'History Kebocoran'!$G:$G)</f>
        <v>0</v>
      </c>
      <c r="N47" s="75"/>
      <c r="O47" s="75"/>
      <c r="P47" s="75"/>
      <c r="Q47" s="110" t="str">
        <f t="shared" si="0"/>
        <v>GOOD</v>
      </c>
      <c r="R47" s="75"/>
      <c r="S47" s="75"/>
      <c r="T47" s="79"/>
    </row>
    <row r="48" spans="1:20" x14ac:dyDescent="0.35">
      <c r="A48" s="70">
        <v>43</v>
      </c>
      <c r="B48" s="72" t="s">
        <v>1302</v>
      </c>
      <c r="C48" s="73" t="s">
        <v>639</v>
      </c>
      <c r="D48" s="73" t="s">
        <v>175</v>
      </c>
      <c r="E48" s="74">
        <v>3</v>
      </c>
      <c r="F48" s="86">
        <v>420</v>
      </c>
      <c r="G48" s="74" t="s">
        <v>1705</v>
      </c>
      <c r="H48" s="74">
        <v>1985</v>
      </c>
      <c r="I48" s="74"/>
      <c r="J48" s="74"/>
      <c r="K48" s="74"/>
      <c r="L48" s="74"/>
      <c r="M48" s="110">
        <f>SUMIF('History Kebocoran'!$O:$O, Table1[From], 'History Kebocoran'!$G:$G)</f>
        <v>0</v>
      </c>
      <c r="N48" s="75"/>
      <c r="O48" s="75"/>
      <c r="P48" s="75"/>
      <c r="Q48" s="110" t="str">
        <f t="shared" si="0"/>
        <v>GOOD</v>
      </c>
      <c r="R48" s="75"/>
      <c r="S48" s="75"/>
      <c r="T48" s="79"/>
    </row>
    <row r="49" spans="1:20" x14ac:dyDescent="0.35">
      <c r="A49" s="70">
        <v>44</v>
      </c>
      <c r="B49" s="72" t="s">
        <v>1302</v>
      </c>
      <c r="C49" s="73" t="s">
        <v>642</v>
      </c>
      <c r="D49" s="73" t="s">
        <v>181</v>
      </c>
      <c r="E49" s="74">
        <v>3</v>
      </c>
      <c r="F49" s="86">
        <v>1350</v>
      </c>
      <c r="G49" s="74" t="s">
        <v>1705</v>
      </c>
      <c r="H49" s="74">
        <v>2006</v>
      </c>
      <c r="I49" s="74"/>
      <c r="J49" s="74"/>
      <c r="K49" s="74"/>
      <c r="L49" s="74"/>
      <c r="M49" s="110">
        <f>SUMIF('History Kebocoran'!$O:$O, Table1[From], 'History Kebocoran'!$G:$G)</f>
        <v>14</v>
      </c>
      <c r="N49" s="75"/>
      <c r="O49" s="75"/>
      <c r="P49" s="75"/>
      <c r="Q49" s="110" t="str">
        <f t="shared" si="0"/>
        <v>BAD</v>
      </c>
      <c r="R49" s="75"/>
      <c r="S49" s="75"/>
      <c r="T49" s="79"/>
    </row>
    <row r="50" spans="1:20" x14ac:dyDescent="0.35">
      <c r="A50" s="70">
        <v>45</v>
      </c>
      <c r="B50" s="72" t="s">
        <v>1302</v>
      </c>
      <c r="C50" s="73" t="s">
        <v>644</v>
      </c>
      <c r="D50" s="73" t="s">
        <v>181</v>
      </c>
      <c r="E50" s="74">
        <v>3</v>
      </c>
      <c r="F50" s="86">
        <v>750</v>
      </c>
      <c r="G50" s="74" t="s">
        <v>1705</v>
      </c>
      <c r="H50" s="74">
        <v>2009</v>
      </c>
      <c r="I50" s="74"/>
      <c r="J50" s="74"/>
      <c r="K50" s="74"/>
      <c r="L50" s="74"/>
      <c r="M50" s="110">
        <f>SUMIF('History Kebocoran'!$O:$O, Table1[From], 'History Kebocoran'!$G:$G)</f>
        <v>21</v>
      </c>
      <c r="N50" s="75"/>
      <c r="O50" s="75"/>
      <c r="P50" s="75"/>
      <c r="Q50" s="110" t="str">
        <f t="shared" si="0"/>
        <v>BAD</v>
      </c>
      <c r="R50" s="75"/>
      <c r="S50" s="75"/>
      <c r="T50" s="79"/>
    </row>
    <row r="51" spans="1:20" x14ac:dyDescent="0.35">
      <c r="A51" s="70">
        <v>46</v>
      </c>
      <c r="B51" s="72" t="s">
        <v>1302</v>
      </c>
      <c r="C51" s="73" t="s">
        <v>646</v>
      </c>
      <c r="D51" s="73" t="s">
        <v>181</v>
      </c>
      <c r="E51" s="74">
        <v>3</v>
      </c>
      <c r="F51" s="86">
        <v>890</v>
      </c>
      <c r="G51" s="74" t="s">
        <v>1705</v>
      </c>
      <c r="H51" s="74">
        <v>2009</v>
      </c>
      <c r="I51" s="74"/>
      <c r="J51" s="74"/>
      <c r="K51" s="74"/>
      <c r="L51" s="74"/>
      <c r="M51" s="110">
        <f>SUMIF('History Kebocoran'!$O:$O, Table1[From], 'History Kebocoran'!$G:$G)</f>
        <v>17</v>
      </c>
      <c r="N51" s="75"/>
      <c r="O51" s="75"/>
      <c r="P51" s="75"/>
      <c r="Q51" s="110" t="str">
        <f t="shared" si="0"/>
        <v>BAD</v>
      </c>
      <c r="R51" s="75"/>
      <c r="S51" s="75"/>
      <c r="T51" s="79"/>
    </row>
    <row r="52" spans="1:20" x14ac:dyDescent="0.35">
      <c r="A52" s="70">
        <v>47</v>
      </c>
      <c r="B52" s="72" t="s">
        <v>1302</v>
      </c>
      <c r="C52" s="73" t="s">
        <v>648</v>
      </c>
      <c r="D52" s="73" t="s">
        <v>181</v>
      </c>
      <c r="E52" s="74">
        <v>3</v>
      </c>
      <c r="F52" s="86">
        <v>2000</v>
      </c>
      <c r="G52" s="74" t="s">
        <v>1705</v>
      </c>
      <c r="H52" s="74">
        <v>2010</v>
      </c>
      <c r="I52" s="74"/>
      <c r="J52" s="74"/>
      <c r="K52" s="74"/>
      <c r="L52" s="74"/>
      <c r="M52" s="110">
        <f>SUMIF('History Kebocoran'!$O:$O, Table1[From], 'History Kebocoran'!$G:$G)</f>
        <v>21</v>
      </c>
      <c r="N52" s="75"/>
      <c r="O52" s="75"/>
      <c r="P52" s="75"/>
      <c r="Q52" s="110" t="str">
        <f t="shared" si="0"/>
        <v>BAD</v>
      </c>
      <c r="R52" s="75"/>
      <c r="S52" s="75"/>
      <c r="T52" s="79"/>
    </row>
    <row r="53" spans="1:20" x14ac:dyDescent="0.35">
      <c r="A53" s="70">
        <v>48</v>
      </c>
      <c r="B53" s="72" t="s">
        <v>1302</v>
      </c>
      <c r="C53" s="73" t="s">
        <v>650</v>
      </c>
      <c r="D53" s="73" t="s">
        <v>181</v>
      </c>
      <c r="E53" s="74">
        <v>3</v>
      </c>
      <c r="F53" s="86">
        <v>900</v>
      </c>
      <c r="G53" s="74" t="s">
        <v>1705</v>
      </c>
      <c r="H53" s="74">
        <v>2012</v>
      </c>
      <c r="I53" s="74"/>
      <c r="J53" s="74"/>
      <c r="K53" s="74"/>
      <c r="L53" s="74"/>
      <c r="M53" s="110">
        <f>SUMIF('History Kebocoran'!$O:$O, Table1[From], 'History Kebocoran'!$G:$G)</f>
        <v>20</v>
      </c>
      <c r="N53" s="75"/>
      <c r="O53" s="75"/>
      <c r="P53" s="75"/>
      <c r="Q53" s="110" t="str">
        <f t="shared" si="0"/>
        <v>BAD</v>
      </c>
      <c r="R53" s="75"/>
      <c r="S53" s="75"/>
      <c r="T53" s="79"/>
    </row>
    <row r="54" spans="1:20" x14ac:dyDescent="0.35">
      <c r="A54" s="70">
        <v>49</v>
      </c>
      <c r="B54" s="72" t="s">
        <v>1302</v>
      </c>
      <c r="C54" s="73" t="s">
        <v>652</v>
      </c>
      <c r="D54" s="73" t="s">
        <v>181</v>
      </c>
      <c r="E54" s="74">
        <v>3</v>
      </c>
      <c r="F54" s="86">
        <v>1200</v>
      </c>
      <c r="G54" s="74" t="s">
        <v>1705</v>
      </c>
      <c r="H54" s="74">
        <v>2012</v>
      </c>
      <c r="I54" s="74"/>
      <c r="J54" s="74"/>
      <c r="K54" s="74"/>
      <c r="L54" s="74"/>
      <c r="M54" s="110">
        <f>SUMIF('History Kebocoran'!$O:$O, Table1[From], 'History Kebocoran'!$G:$G)</f>
        <v>17</v>
      </c>
      <c r="N54" s="75"/>
      <c r="O54" s="75"/>
      <c r="P54" s="75"/>
      <c r="Q54" s="110" t="str">
        <f t="shared" si="0"/>
        <v>BAD</v>
      </c>
      <c r="R54" s="75"/>
      <c r="S54" s="75"/>
      <c r="T54" s="79"/>
    </row>
    <row r="55" spans="1:20" x14ac:dyDescent="0.35">
      <c r="A55" s="70">
        <v>50</v>
      </c>
      <c r="B55" s="72" t="s">
        <v>1302</v>
      </c>
      <c r="C55" s="73" t="s">
        <v>655</v>
      </c>
      <c r="D55" s="73" t="s">
        <v>186</v>
      </c>
      <c r="E55" s="74">
        <v>3</v>
      </c>
      <c r="F55" s="86">
        <v>1200</v>
      </c>
      <c r="G55" s="74" t="s">
        <v>1705</v>
      </c>
      <c r="H55" s="74">
        <v>1938</v>
      </c>
      <c r="I55" s="74"/>
      <c r="J55" s="74"/>
      <c r="K55" s="74"/>
      <c r="L55" s="74"/>
      <c r="M55" s="110">
        <f>SUMIF('History Kebocoran'!$O:$O, Table1[From], 'History Kebocoran'!$G:$G)</f>
        <v>6</v>
      </c>
      <c r="N55" s="75"/>
      <c r="O55" s="75"/>
      <c r="P55" s="75"/>
      <c r="Q55" s="110" t="str">
        <f t="shared" si="0"/>
        <v>BAD</v>
      </c>
      <c r="R55" s="75"/>
      <c r="S55" s="75"/>
      <c r="T55" s="79"/>
    </row>
    <row r="56" spans="1:20" x14ac:dyDescent="0.35">
      <c r="A56" s="70">
        <v>51</v>
      </c>
      <c r="B56" s="72" t="s">
        <v>1302</v>
      </c>
      <c r="C56" s="73" t="s">
        <v>657</v>
      </c>
      <c r="D56" s="73" t="s">
        <v>186</v>
      </c>
      <c r="E56" s="74">
        <v>3</v>
      </c>
      <c r="F56" s="86">
        <v>250</v>
      </c>
      <c r="G56" s="74" t="s">
        <v>1705</v>
      </c>
      <c r="H56" s="74">
        <v>1939</v>
      </c>
      <c r="I56" s="74"/>
      <c r="J56" s="74"/>
      <c r="K56" s="74"/>
      <c r="L56" s="74"/>
      <c r="M56" s="110">
        <f>SUMIF('History Kebocoran'!$O:$O, Table1[From], 'History Kebocoran'!$G:$G)</f>
        <v>0</v>
      </c>
      <c r="N56" s="75"/>
      <c r="O56" s="75"/>
      <c r="P56" s="75"/>
      <c r="Q56" s="110" t="str">
        <f t="shared" si="0"/>
        <v>GOOD</v>
      </c>
      <c r="R56" s="75"/>
      <c r="S56" s="75"/>
      <c r="T56" s="79"/>
    </row>
    <row r="57" spans="1:20" x14ac:dyDescent="0.35">
      <c r="A57" s="70">
        <v>52</v>
      </c>
      <c r="B57" s="72" t="s">
        <v>1302</v>
      </c>
      <c r="C57" s="73" t="s">
        <v>185</v>
      </c>
      <c r="D57" s="73" t="s">
        <v>186</v>
      </c>
      <c r="E57" s="74">
        <v>3</v>
      </c>
      <c r="F57" s="86">
        <v>1200</v>
      </c>
      <c r="G57" s="74" t="s">
        <v>1705</v>
      </c>
      <c r="H57" s="74">
        <v>2004</v>
      </c>
      <c r="I57" s="74"/>
      <c r="J57" s="74"/>
      <c r="K57" s="74"/>
      <c r="L57" s="74"/>
      <c r="M57" s="110">
        <f>SUMIF('History Kebocoran'!$O:$O, Table1[From], 'History Kebocoran'!$G:$G)</f>
        <v>9</v>
      </c>
      <c r="N57" s="75"/>
      <c r="O57" s="75"/>
      <c r="P57" s="75"/>
      <c r="Q57" s="110" t="str">
        <f t="shared" si="0"/>
        <v>BAD</v>
      </c>
      <c r="R57" s="75"/>
      <c r="S57" s="75"/>
      <c r="T57" s="79"/>
    </row>
    <row r="58" spans="1:20" x14ac:dyDescent="0.35">
      <c r="A58" s="70">
        <v>53</v>
      </c>
      <c r="B58" s="72" t="s">
        <v>1302</v>
      </c>
      <c r="C58" s="73" t="s">
        <v>674</v>
      </c>
      <c r="D58" s="73" t="s">
        <v>186</v>
      </c>
      <c r="E58" s="74">
        <v>3</v>
      </c>
      <c r="F58" s="86">
        <v>3000</v>
      </c>
      <c r="G58" s="74" t="s">
        <v>1705</v>
      </c>
      <c r="H58" s="74">
        <v>2017</v>
      </c>
      <c r="I58" s="74"/>
      <c r="J58" s="74"/>
      <c r="K58" s="74"/>
      <c r="L58" s="74"/>
      <c r="M58" s="110">
        <f>SUMIF('History Kebocoran'!$O:$O, Table1[From], 'History Kebocoran'!$G:$G)</f>
        <v>0</v>
      </c>
      <c r="N58" s="75"/>
      <c r="O58" s="75"/>
      <c r="P58" s="75"/>
      <c r="Q58" s="110" t="str">
        <f t="shared" si="0"/>
        <v>GOOD</v>
      </c>
      <c r="R58" s="75"/>
      <c r="S58" s="75"/>
      <c r="T58" s="79"/>
    </row>
    <row r="59" spans="1:20" x14ac:dyDescent="0.35">
      <c r="A59" s="70">
        <v>54</v>
      </c>
      <c r="B59" s="72" t="s">
        <v>1302</v>
      </c>
      <c r="C59" s="73" t="s">
        <v>676</v>
      </c>
      <c r="D59" s="73" t="s">
        <v>186</v>
      </c>
      <c r="E59" s="74">
        <v>3</v>
      </c>
      <c r="F59" s="86">
        <v>3000</v>
      </c>
      <c r="G59" s="74" t="s">
        <v>1705</v>
      </c>
      <c r="H59" s="74">
        <v>2018</v>
      </c>
      <c r="I59" s="74"/>
      <c r="J59" s="74"/>
      <c r="K59" s="74"/>
      <c r="L59" s="74"/>
      <c r="M59" s="110">
        <f>SUMIF('History Kebocoran'!$O:$O, Table1[From], 'History Kebocoran'!$G:$G)</f>
        <v>1</v>
      </c>
      <c r="N59" s="75"/>
      <c r="O59" s="75"/>
      <c r="P59" s="75"/>
      <c r="Q59" s="110" t="str">
        <f t="shared" si="0"/>
        <v>MONITOR</v>
      </c>
      <c r="R59" s="75"/>
      <c r="S59" s="75"/>
      <c r="T59" s="79"/>
    </row>
    <row r="60" spans="1:20" x14ac:dyDescent="0.35">
      <c r="A60" s="70">
        <v>55</v>
      </c>
      <c r="B60" s="72" t="s">
        <v>1302</v>
      </c>
      <c r="C60" s="73" t="s">
        <v>678</v>
      </c>
      <c r="D60" s="73" t="s">
        <v>186</v>
      </c>
      <c r="E60" s="74">
        <v>3</v>
      </c>
      <c r="F60" s="86">
        <v>3000</v>
      </c>
      <c r="G60" s="74" t="s">
        <v>1705</v>
      </c>
      <c r="H60" s="74">
        <v>2019</v>
      </c>
      <c r="I60" s="74"/>
      <c r="J60" s="74"/>
      <c r="K60" s="74"/>
      <c r="L60" s="74"/>
      <c r="M60" s="110">
        <f>SUMIF('History Kebocoran'!$O:$O, Table1[From], 'History Kebocoran'!$G:$G)</f>
        <v>3</v>
      </c>
      <c r="N60" s="75"/>
      <c r="O60" s="75"/>
      <c r="P60" s="75"/>
      <c r="Q60" s="110" t="str">
        <f t="shared" si="0"/>
        <v>MONITOR</v>
      </c>
      <c r="R60" s="75"/>
      <c r="S60" s="75"/>
      <c r="T60" s="79"/>
    </row>
    <row r="61" spans="1:20" x14ac:dyDescent="0.35">
      <c r="A61" s="70">
        <v>56</v>
      </c>
      <c r="B61" s="72" t="s">
        <v>1302</v>
      </c>
      <c r="C61" s="73" t="s">
        <v>680</v>
      </c>
      <c r="D61" s="73" t="s">
        <v>186</v>
      </c>
      <c r="E61" s="74">
        <v>3</v>
      </c>
      <c r="F61" s="86">
        <v>1300</v>
      </c>
      <c r="G61" s="74" t="s">
        <v>1705</v>
      </c>
      <c r="H61" s="74">
        <v>2019</v>
      </c>
      <c r="I61" s="74"/>
      <c r="J61" s="74"/>
      <c r="K61" s="74"/>
      <c r="L61" s="74"/>
      <c r="M61" s="110">
        <f>SUMIF('History Kebocoran'!$O:$O, Table1[From], 'History Kebocoran'!$G:$G)</f>
        <v>1</v>
      </c>
      <c r="N61" s="75"/>
      <c r="O61" s="75"/>
      <c r="P61" s="75"/>
      <c r="Q61" s="110" t="str">
        <f t="shared" si="0"/>
        <v>MONITOR</v>
      </c>
      <c r="R61" s="75"/>
      <c r="S61" s="75"/>
      <c r="T61" s="79"/>
    </row>
    <row r="62" spans="1:20" x14ac:dyDescent="0.35">
      <c r="A62" s="70">
        <v>57</v>
      </c>
      <c r="B62" s="72" t="s">
        <v>1302</v>
      </c>
      <c r="C62" s="73" t="s">
        <v>682</v>
      </c>
      <c r="D62" s="73" t="s">
        <v>186</v>
      </c>
      <c r="E62" s="74"/>
      <c r="F62" s="86">
        <v>1300</v>
      </c>
      <c r="G62" s="74" t="s">
        <v>1705</v>
      </c>
      <c r="H62" s="74">
        <v>2019</v>
      </c>
      <c r="I62" s="74"/>
      <c r="J62" s="74"/>
      <c r="K62" s="74"/>
      <c r="L62" s="74"/>
      <c r="M62" s="110">
        <f>SUMIF('History Kebocoran'!$O:$O, Table1[From], 'History Kebocoran'!$G:$G)</f>
        <v>2</v>
      </c>
      <c r="N62" s="75"/>
      <c r="O62" s="75"/>
      <c r="P62" s="75"/>
      <c r="Q62" s="110" t="str">
        <f t="shared" si="0"/>
        <v>MONITOR</v>
      </c>
      <c r="R62" s="75"/>
      <c r="S62" s="75"/>
      <c r="T62" s="79"/>
    </row>
    <row r="63" spans="1:20" x14ac:dyDescent="0.35">
      <c r="A63" s="70">
        <v>58</v>
      </c>
      <c r="B63" s="72" t="s">
        <v>1302</v>
      </c>
      <c r="C63" s="73" t="s">
        <v>684</v>
      </c>
      <c r="D63" s="73" t="s">
        <v>186</v>
      </c>
      <c r="E63" s="74"/>
      <c r="F63" s="86">
        <v>1300</v>
      </c>
      <c r="G63" s="74" t="s">
        <v>1705</v>
      </c>
      <c r="H63" s="74">
        <v>2024</v>
      </c>
      <c r="I63" s="74"/>
      <c r="J63" s="74"/>
      <c r="K63" s="74"/>
      <c r="L63" s="74"/>
      <c r="M63" s="110">
        <f>SUMIF('History Kebocoran'!$O:$O, Table1[From], 'History Kebocoran'!$G:$G)</f>
        <v>1</v>
      </c>
      <c r="N63" s="75"/>
      <c r="O63" s="75"/>
      <c r="P63" s="75"/>
      <c r="Q63" s="110" t="str">
        <f t="shared" si="0"/>
        <v>MONITOR</v>
      </c>
      <c r="R63" s="75"/>
      <c r="S63" s="75"/>
      <c r="T63" s="79"/>
    </row>
    <row r="64" spans="1:20" x14ac:dyDescent="0.35">
      <c r="A64" s="70">
        <v>59</v>
      </c>
      <c r="B64" s="72" t="s">
        <v>1302</v>
      </c>
      <c r="C64" s="73" t="s">
        <v>687</v>
      </c>
      <c r="D64" s="73" t="s">
        <v>1343</v>
      </c>
      <c r="E64" s="74">
        <v>3</v>
      </c>
      <c r="F64" s="86">
        <v>3000</v>
      </c>
      <c r="G64" s="74" t="s">
        <v>1706</v>
      </c>
      <c r="H64" s="74">
        <v>1952</v>
      </c>
      <c r="I64" s="74"/>
      <c r="J64" s="74"/>
      <c r="K64" s="74"/>
      <c r="L64" s="74"/>
      <c r="M64" s="110">
        <f>SUMIF('History Kebocoran'!$O:$O, Table1[From], 'History Kebocoran'!$G:$G)</f>
        <v>7</v>
      </c>
      <c r="N64" s="75"/>
      <c r="O64" s="75"/>
      <c r="P64" s="75"/>
      <c r="Q64" s="110" t="str">
        <f t="shared" si="0"/>
        <v>BAD</v>
      </c>
      <c r="R64" s="75"/>
      <c r="S64" s="75"/>
      <c r="T64" s="79"/>
    </row>
    <row r="65" spans="1:20" x14ac:dyDescent="0.35">
      <c r="A65" s="70">
        <v>60</v>
      </c>
      <c r="B65" s="72" t="s">
        <v>1302</v>
      </c>
      <c r="C65" s="73" t="s">
        <v>691</v>
      </c>
      <c r="D65" s="73" t="s">
        <v>688</v>
      </c>
      <c r="E65" s="74">
        <v>3</v>
      </c>
      <c r="F65" s="86">
        <v>700</v>
      </c>
      <c r="G65" s="74" t="s">
        <v>1705</v>
      </c>
      <c r="H65" s="74">
        <v>2013</v>
      </c>
      <c r="I65" s="74"/>
      <c r="J65" s="74"/>
      <c r="K65" s="74"/>
      <c r="L65" s="74"/>
      <c r="M65" s="110">
        <f>SUMIF('History Kebocoran'!$O:$O, Table1[From], 'History Kebocoran'!$G:$G)</f>
        <v>14</v>
      </c>
      <c r="N65" s="75"/>
      <c r="O65" s="75"/>
      <c r="P65" s="75"/>
      <c r="Q65" s="110" t="str">
        <f t="shared" si="0"/>
        <v>BAD</v>
      </c>
      <c r="R65" s="75"/>
      <c r="S65" s="75"/>
      <c r="T65" s="79"/>
    </row>
    <row r="66" spans="1:20" x14ac:dyDescent="0.35">
      <c r="A66" s="70">
        <v>61</v>
      </c>
      <c r="B66" s="72" t="s">
        <v>1302</v>
      </c>
      <c r="C66" s="73" t="s">
        <v>693</v>
      </c>
      <c r="D66" s="73" t="s">
        <v>688</v>
      </c>
      <c r="E66" s="74">
        <v>4</v>
      </c>
      <c r="F66" s="86">
        <v>300</v>
      </c>
      <c r="G66" s="74" t="s">
        <v>1705</v>
      </c>
      <c r="H66" s="74">
        <v>2004</v>
      </c>
      <c r="I66" s="74"/>
      <c r="J66" s="74"/>
      <c r="K66" s="74"/>
      <c r="L66" s="74"/>
      <c r="M66" s="110">
        <f>SUMIF('History Kebocoran'!$O:$O, Table1[From], 'History Kebocoran'!$G:$G)</f>
        <v>15</v>
      </c>
      <c r="N66" s="75"/>
      <c r="O66" s="75"/>
      <c r="P66" s="75"/>
      <c r="Q66" s="110" t="str">
        <f t="shared" si="0"/>
        <v>BAD</v>
      </c>
      <c r="R66" s="75"/>
      <c r="S66" s="75"/>
      <c r="T66" s="79"/>
    </row>
    <row r="67" spans="1:20" x14ac:dyDescent="0.35">
      <c r="A67" s="70">
        <v>62</v>
      </c>
      <c r="B67" s="72" t="s">
        <v>1302</v>
      </c>
      <c r="C67" s="73" t="s">
        <v>695</v>
      </c>
      <c r="D67" s="73" t="s">
        <v>688</v>
      </c>
      <c r="E67" s="74"/>
      <c r="F67" s="86"/>
      <c r="G67" s="74" t="s">
        <v>1705</v>
      </c>
      <c r="H67" s="74">
        <v>2005</v>
      </c>
      <c r="I67" s="74"/>
      <c r="J67" s="74"/>
      <c r="K67" s="74"/>
      <c r="L67" s="74"/>
      <c r="M67" s="110">
        <f>SUMIF('History Kebocoran'!$O:$O, Table1[From], 'History Kebocoran'!$G:$G)</f>
        <v>5</v>
      </c>
      <c r="N67" s="75"/>
      <c r="O67" s="75"/>
      <c r="P67" s="75"/>
      <c r="Q67" s="110" t="str">
        <f t="shared" si="0"/>
        <v>MONITOR</v>
      </c>
      <c r="R67" s="75"/>
      <c r="S67" s="75"/>
      <c r="T67" s="79"/>
    </row>
    <row r="68" spans="1:20" x14ac:dyDescent="0.35">
      <c r="A68" s="70">
        <v>63</v>
      </c>
      <c r="B68" s="72" t="s">
        <v>1302</v>
      </c>
      <c r="C68" s="73" t="s">
        <v>733</v>
      </c>
      <c r="D68" s="73" t="s">
        <v>734</v>
      </c>
      <c r="E68" s="74">
        <v>4</v>
      </c>
      <c r="F68" s="86">
        <v>6500</v>
      </c>
      <c r="G68" s="74" t="s">
        <v>1706</v>
      </c>
      <c r="H68" s="74">
        <v>1995</v>
      </c>
      <c r="I68" s="74"/>
      <c r="J68" s="74"/>
      <c r="K68" s="74"/>
      <c r="L68" s="74"/>
      <c r="M68" s="110">
        <f>SUMIF('History Kebocoran'!$O:$O, Table1[From], 'History Kebocoran'!$G:$G)</f>
        <v>0</v>
      </c>
      <c r="N68" s="75"/>
      <c r="O68" s="75"/>
      <c r="P68" s="75"/>
      <c r="Q68" s="110" t="str">
        <f t="shared" si="0"/>
        <v>GOOD</v>
      </c>
      <c r="R68" s="75"/>
      <c r="S68" s="75"/>
      <c r="T68" s="79"/>
    </row>
    <row r="69" spans="1:20" x14ac:dyDescent="0.35">
      <c r="A69" s="70">
        <v>64</v>
      </c>
      <c r="B69" s="72" t="s">
        <v>1302</v>
      </c>
      <c r="C69" s="73" t="s">
        <v>737</v>
      </c>
      <c r="D69" s="73" t="s">
        <v>734</v>
      </c>
      <c r="E69" s="74">
        <v>4</v>
      </c>
      <c r="F69" s="86">
        <v>7200</v>
      </c>
      <c r="G69" s="74" t="s">
        <v>1706</v>
      </c>
      <c r="H69" s="74">
        <v>2003</v>
      </c>
      <c r="I69" s="74"/>
      <c r="J69" s="74"/>
      <c r="K69" s="74"/>
      <c r="L69" s="74"/>
      <c r="M69" s="110">
        <f>SUMIF('History Kebocoran'!$O:$O, Table1[From], 'History Kebocoran'!$G:$G)</f>
        <v>0</v>
      </c>
      <c r="N69" s="75"/>
      <c r="O69" s="75"/>
      <c r="P69" s="75"/>
      <c r="Q69" s="110" t="str">
        <f t="shared" si="0"/>
        <v>GOOD</v>
      </c>
      <c r="R69" s="75"/>
      <c r="S69" s="75"/>
      <c r="T69" s="79"/>
    </row>
    <row r="70" spans="1:20" x14ac:dyDescent="0.35">
      <c r="A70" s="70">
        <v>65</v>
      </c>
      <c r="B70" s="72" t="s">
        <v>1302</v>
      </c>
      <c r="C70" s="73" t="s">
        <v>740</v>
      </c>
      <c r="D70" s="73" t="s">
        <v>374</v>
      </c>
      <c r="E70" s="74">
        <v>4</v>
      </c>
      <c r="F70" s="86">
        <v>200</v>
      </c>
      <c r="G70" s="74" t="s">
        <v>1706</v>
      </c>
      <c r="H70" s="74">
        <v>1938</v>
      </c>
      <c r="I70" s="74">
        <v>300</v>
      </c>
      <c r="J70" s="74"/>
      <c r="K70" s="74"/>
      <c r="L70" s="74"/>
      <c r="M70" s="110">
        <f>SUMIF('History Kebocoran'!$O:$O, Table1[From], 'History Kebocoran'!$G:$G)</f>
        <v>0</v>
      </c>
      <c r="N70" s="75"/>
      <c r="O70" s="75"/>
      <c r="P70" s="75"/>
      <c r="Q70" s="110" t="str">
        <f t="shared" ref="Q70:Q133" si="1">IF(M70=0, "GOOD", IF(M70&gt;5, "BAD", "MONITOR"))</f>
        <v>GOOD</v>
      </c>
      <c r="R70" s="75"/>
      <c r="S70" s="75"/>
      <c r="T70" s="79"/>
    </row>
    <row r="71" spans="1:20" x14ac:dyDescent="0.35">
      <c r="A71" s="70">
        <v>66</v>
      </c>
      <c r="B71" s="72" t="s">
        <v>1302</v>
      </c>
      <c r="C71" s="73" t="s">
        <v>744</v>
      </c>
      <c r="D71" s="73" t="s">
        <v>374</v>
      </c>
      <c r="E71" s="74">
        <v>4</v>
      </c>
      <c r="F71" s="86">
        <v>800</v>
      </c>
      <c r="G71" s="74" t="s">
        <v>1705</v>
      </c>
      <c r="H71" s="74">
        <v>1975</v>
      </c>
      <c r="I71" s="74">
        <v>150</v>
      </c>
      <c r="J71" s="74"/>
      <c r="K71" s="74"/>
      <c r="L71" s="74"/>
      <c r="M71" s="110">
        <f>SUMIF('History Kebocoran'!$O:$O, Table1[From], 'History Kebocoran'!$G:$G)</f>
        <v>0</v>
      </c>
      <c r="N71" s="75"/>
      <c r="O71" s="75"/>
      <c r="P71" s="75"/>
      <c r="Q71" s="110" t="str">
        <f t="shared" si="1"/>
        <v>GOOD</v>
      </c>
      <c r="R71" s="75"/>
      <c r="S71" s="75"/>
      <c r="T71" s="79"/>
    </row>
    <row r="72" spans="1:20" x14ac:dyDescent="0.35">
      <c r="A72" s="70">
        <v>67</v>
      </c>
      <c r="B72" s="72" t="s">
        <v>1302</v>
      </c>
      <c r="C72" s="73" t="s">
        <v>746</v>
      </c>
      <c r="D72" s="73" t="s">
        <v>374</v>
      </c>
      <c r="E72" s="74">
        <v>4</v>
      </c>
      <c r="F72" s="86">
        <v>700</v>
      </c>
      <c r="G72" s="74" t="s">
        <v>1705</v>
      </c>
      <c r="H72" s="74">
        <v>1976</v>
      </c>
      <c r="I72" s="74">
        <v>150</v>
      </c>
      <c r="J72" s="74"/>
      <c r="K72" s="74"/>
      <c r="L72" s="74"/>
      <c r="M72" s="110">
        <f>SUMIF('History Kebocoran'!$O:$O, Table1[From], 'History Kebocoran'!$G:$G)</f>
        <v>0</v>
      </c>
      <c r="N72" s="75"/>
      <c r="O72" s="75"/>
      <c r="P72" s="75"/>
      <c r="Q72" s="110" t="str">
        <f t="shared" si="1"/>
        <v>GOOD</v>
      </c>
      <c r="R72" s="75"/>
      <c r="S72" s="75"/>
      <c r="T72" s="79"/>
    </row>
    <row r="73" spans="1:20" x14ac:dyDescent="0.35">
      <c r="A73" s="70">
        <v>68</v>
      </c>
      <c r="B73" s="72" t="s">
        <v>1302</v>
      </c>
      <c r="C73" s="73" t="s">
        <v>748</v>
      </c>
      <c r="D73" s="73" t="s">
        <v>374</v>
      </c>
      <c r="E73" s="74">
        <v>3</v>
      </c>
      <c r="F73" s="86">
        <v>4400</v>
      </c>
      <c r="G73" s="74" t="s">
        <v>1705</v>
      </c>
      <c r="H73" s="74">
        <v>2018</v>
      </c>
      <c r="I73" s="74">
        <v>300</v>
      </c>
      <c r="J73" s="74"/>
      <c r="K73" s="74"/>
      <c r="L73" s="74"/>
      <c r="M73" s="110">
        <f>SUMIF('History Kebocoran'!$O:$O, Table1[From], 'History Kebocoran'!$G:$G)</f>
        <v>0</v>
      </c>
      <c r="N73" s="75"/>
      <c r="O73" s="75"/>
      <c r="P73" s="75"/>
      <c r="Q73" s="110" t="str">
        <f t="shared" si="1"/>
        <v>GOOD</v>
      </c>
      <c r="R73" s="75"/>
      <c r="S73" s="75"/>
      <c r="T73" s="79"/>
    </row>
    <row r="74" spans="1:20" x14ac:dyDescent="0.35">
      <c r="A74" s="70">
        <v>69</v>
      </c>
      <c r="B74" s="72" t="s">
        <v>1302</v>
      </c>
      <c r="C74" s="73" t="s">
        <v>750</v>
      </c>
      <c r="D74" s="73" t="s">
        <v>374</v>
      </c>
      <c r="E74" s="74">
        <v>3</v>
      </c>
      <c r="F74" s="86">
        <v>2000</v>
      </c>
      <c r="G74" s="74" t="s">
        <v>1705</v>
      </c>
      <c r="H74" s="74">
        <v>1985</v>
      </c>
      <c r="I74" s="74">
        <v>150</v>
      </c>
      <c r="J74" s="74"/>
      <c r="K74" s="74"/>
      <c r="L74" s="74"/>
      <c r="M74" s="110">
        <f>SUMIF('History Kebocoran'!$O:$O, Table1[From], 'History Kebocoran'!$G:$G)</f>
        <v>0</v>
      </c>
      <c r="N74" s="75"/>
      <c r="O74" s="75"/>
      <c r="P74" s="75"/>
      <c r="Q74" s="110" t="str">
        <f t="shared" si="1"/>
        <v>GOOD</v>
      </c>
      <c r="R74" s="75"/>
      <c r="S74" s="75"/>
      <c r="T74" s="79"/>
    </row>
    <row r="75" spans="1:20" x14ac:dyDescent="0.35">
      <c r="A75" s="70">
        <v>70</v>
      </c>
      <c r="B75" s="72" t="s">
        <v>1302</v>
      </c>
      <c r="C75" s="73" t="s">
        <v>752</v>
      </c>
      <c r="D75" s="73" t="s">
        <v>374</v>
      </c>
      <c r="E75" s="74">
        <v>4</v>
      </c>
      <c r="F75" s="86">
        <v>1300</v>
      </c>
      <c r="G75" s="74" t="s">
        <v>1705</v>
      </c>
      <c r="H75" s="74">
        <v>2001</v>
      </c>
      <c r="I75" s="74">
        <v>150</v>
      </c>
      <c r="J75" s="74"/>
      <c r="K75" s="74"/>
      <c r="L75" s="74"/>
      <c r="M75" s="110">
        <f>SUMIF('History Kebocoran'!$O:$O, Table1[From], 'History Kebocoran'!$G:$G)</f>
        <v>0</v>
      </c>
      <c r="N75" s="75"/>
      <c r="O75" s="75"/>
      <c r="P75" s="75"/>
      <c r="Q75" s="110" t="str">
        <f t="shared" si="1"/>
        <v>GOOD</v>
      </c>
      <c r="R75" s="75"/>
      <c r="S75" s="75"/>
      <c r="T75" s="79"/>
    </row>
    <row r="76" spans="1:20" x14ac:dyDescent="0.35">
      <c r="A76" s="70">
        <v>71</v>
      </c>
      <c r="B76" s="72" t="s">
        <v>1302</v>
      </c>
      <c r="C76" s="73" t="s">
        <v>754</v>
      </c>
      <c r="D76" s="73" t="s">
        <v>374</v>
      </c>
      <c r="E76" s="74">
        <v>3</v>
      </c>
      <c r="F76" s="86">
        <v>3000</v>
      </c>
      <c r="G76" s="74" t="s">
        <v>1705</v>
      </c>
      <c r="H76" s="74">
        <v>2011</v>
      </c>
      <c r="I76" s="74">
        <v>150</v>
      </c>
      <c r="J76" s="74"/>
      <c r="K76" s="74"/>
      <c r="L76" s="74"/>
      <c r="M76" s="110">
        <f>SUMIF('History Kebocoran'!$O:$O, Table1[From], 'History Kebocoran'!$G:$G)</f>
        <v>0</v>
      </c>
      <c r="N76" s="75"/>
      <c r="O76" s="75"/>
      <c r="P76" s="75"/>
      <c r="Q76" s="110" t="str">
        <f t="shared" si="1"/>
        <v>GOOD</v>
      </c>
      <c r="R76" s="75"/>
      <c r="S76" s="75"/>
      <c r="T76" s="79"/>
    </row>
    <row r="77" spans="1:20" x14ac:dyDescent="0.35">
      <c r="A77" s="70">
        <v>72</v>
      </c>
      <c r="B77" s="72" t="s">
        <v>1302</v>
      </c>
      <c r="C77" s="73" t="s">
        <v>373</v>
      </c>
      <c r="D77" s="73" t="s">
        <v>374</v>
      </c>
      <c r="E77" s="74">
        <v>3</v>
      </c>
      <c r="F77" s="86">
        <v>2900</v>
      </c>
      <c r="G77" s="74" t="s">
        <v>1705</v>
      </c>
      <c r="H77" s="74">
        <v>2011</v>
      </c>
      <c r="I77" s="74">
        <v>150</v>
      </c>
      <c r="J77" s="74"/>
      <c r="K77" s="74"/>
      <c r="L77" s="74"/>
      <c r="M77" s="110">
        <f>SUMIF('History Kebocoran'!$O:$O, Table1[From], 'History Kebocoran'!$G:$G)</f>
        <v>0</v>
      </c>
      <c r="N77" s="75"/>
      <c r="O77" s="75"/>
      <c r="P77" s="75"/>
      <c r="Q77" s="110" t="str">
        <f t="shared" si="1"/>
        <v>GOOD</v>
      </c>
      <c r="R77" s="75"/>
      <c r="S77" s="75"/>
      <c r="T77" s="79"/>
    </row>
    <row r="78" spans="1:20" x14ac:dyDescent="0.35">
      <c r="A78" s="70">
        <v>73</v>
      </c>
      <c r="B78" s="72" t="s">
        <v>1302</v>
      </c>
      <c r="C78" s="73" t="s">
        <v>765</v>
      </c>
      <c r="D78" s="73" t="s">
        <v>374</v>
      </c>
      <c r="E78" s="74">
        <v>3</v>
      </c>
      <c r="F78" s="86">
        <v>3000</v>
      </c>
      <c r="G78" s="74" t="s">
        <v>1705</v>
      </c>
      <c r="H78" s="74">
        <v>2011</v>
      </c>
      <c r="I78" s="74">
        <v>300</v>
      </c>
      <c r="J78" s="74"/>
      <c r="K78" s="74"/>
      <c r="L78" s="74"/>
      <c r="M78" s="110">
        <f>SUMIF('History Kebocoran'!$O:$O, Table1[From], 'History Kebocoran'!$G:$G)</f>
        <v>0</v>
      </c>
      <c r="N78" s="75"/>
      <c r="O78" s="75"/>
      <c r="P78" s="75"/>
      <c r="Q78" s="110" t="str">
        <f t="shared" si="1"/>
        <v>GOOD</v>
      </c>
      <c r="R78" s="75"/>
      <c r="S78" s="75"/>
      <c r="T78" s="79"/>
    </row>
    <row r="79" spans="1:20" x14ac:dyDescent="0.35">
      <c r="A79" s="70">
        <v>74</v>
      </c>
      <c r="B79" s="72" t="s">
        <v>1302</v>
      </c>
      <c r="C79" s="73" t="s">
        <v>767</v>
      </c>
      <c r="D79" s="73" t="s">
        <v>374</v>
      </c>
      <c r="E79" s="74">
        <v>3</v>
      </c>
      <c r="F79" s="86">
        <v>3000</v>
      </c>
      <c r="G79" s="74" t="s">
        <v>1705</v>
      </c>
      <c r="H79" s="74">
        <v>2011</v>
      </c>
      <c r="I79" s="74">
        <v>150</v>
      </c>
      <c r="J79" s="74"/>
      <c r="K79" s="74"/>
      <c r="L79" s="74"/>
      <c r="M79" s="110">
        <f>SUMIF('History Kebocoran'!$O:$O, Table1[From], 'History Kebocoran'!$G:$G)</f>
        <v>0</v>
      </c>
      <c r="N79" s="75"/>
      <c r="O79" s="75"/>
      <c r="P79" s="75"/>
      <c r="Q79" s="110" t="str">
        <f t="shared" si="1"/>
        <v>GOOD</v>
      </c>
      <c r="R79" s="75"/>
      <c r="S79" s="75"/>
      <c r="T79" s="79"/>
    </row>
    <row r="80" spans="1:20" x14ac:dyDescent="0.35">
      <c r="A80" s="70">
        <v>75</v>
      </c>
      <c r="B80" s="72" t="s">
        <v>1302</v>
      </c>
      <c r="C80" s="73" t="s">
        <v>769</v>
      </c>
      <c r="D80" s="73" t="s">
        <v>374</v>
      </c>
      <c r="E80" s="74">
        <v>3</v>
      </c>
      <c r="F80" s="86">
        <v>3000</v>
      </c>
      <c r="G80" s="74" t="s">
        <v>1705</v>
      </c>
      <c r="H80" s="74">
        <v>2014</v>
      </c>
      <c r="I80" s="74">
        <v>300</v>
      </c>
      <c r="J80" s="74"/>
      <c r="K80" s="74"/>
      <c r="L80" s="74"/>
      <c r="M80" s="110">
        <f>SUMIF('History Kebocoran'!$O:$O, Table1[From], 'History Kebocoran'!$G:$G)</f>
        <v>0</v>
      </c>
      <c r="N80" s="75"/>
      <c r="O80" s="75"/>
      <c r="P80" s="75"/>
      <c r="Q80" s="110" t="str">
        <f t="shared" si="1"/>
        <v>GOOD</v>
      </c>
      <c r="R80" s="75"/>
      <c r="S80" s="75"/>
      <c r="T80" s="79"/>
    </row>
    <row r="81" spans="1:20" x14ac:dyDescent="0.35">
      <c r="A81" s="70">
        <v>76</v>
      </c>
      <c r="B81" s="72" t="s">
        <v>1302</v>
      </c>
      <c r="C81" s="73" t="s">
        <v>771</v>
      </c>
      <c r="D81" s="73" t="s">
        <v>374</v>
      </c>
      <c r="E81" s="74">
        <v>3</v>
      </c>
      <c r="F81" s="86">
        <v>2300</v>
      </c>
      <c r="G81" s="74" t="s">
        <v>1705</v>
      </c>
      <c r="H81" s="74">
        <v>2025</v>
      </c>
      <c r="I81" s="74">
        <v>300</v>
      </c>
      <c r="J81" s="74"/>
      <c r="K81" s="74"/>
      <c r="L81" s="74"/>
      <c r="M81" s="110">
        <f>SUMIF('History Kebocoran'!$O:$O, Table1[From], 'History Kebocoran'!$G:$G)</f>
        <v>0</v>
      </c>
      <c r="N81" s="75"/>
      <c r="O81" s="75"/>
      <c r="P81" s="75"/>
      <c r="Q81" s="110" t="str">
        <f t="shared" si="1"/>
        <v>GOOD</v>
      </c>
      <c r="R81" s="75"/>
      <c r="S81" s="75"/>
      <c r="T81" s="79"/>
    </row>
    <row r="82" spans="1:20" x14ac:dyDescent="0.35">
      <c r="A82" s="70">
        <v>77</v>
      </c>
      <c r="B82" s="72" t="s">
        <v>1302</v>
      </c>
      <c r="C82" s="73" t="s">
        <v>773</v>
      </c>
      <c r="D82" s="73" t="s">
        <v>374</v>
      </c>
      <c r="E82" s="74">
        <v>3</v>
      </c>
      <c r="F82" s="86">
        <v>2100</v>
      </c>
      <c r="G82" s="74" t="s">
        <v>1705</v>
      </c>
      <c r="H82" s="74">
        <v>2014</v>
      </c>
      <c r="I82" s="74">
        <v>300</v>
      </c>
      <c r="J82" s="74"/>
      <c r="K82" s="74"/>
      <c r="L82" s="74"/>
      <c r="M82" s="110">
        <f>SUMIF('History Kebocoran'!$O:$O, Table1[From], 'History Kebocoran'!$G:$G)</f>
        <v>0</v>
      </c>
      <c r="N82" s="75"/>
      <c r="O82" s="75"/>
      <c r="P82" s="75"/>
      <c r="Q82" s="110" t="str">
        <f t="shared" si="1"/>
        <v>GOOD</v>
      </c>
      <c r="R82" s="75"/>
      <c r="S82" s="75"/>
      <c r="T82" s="79"/>
    </row>
    <row r="83" spans="1:20" x14ac:dyDescent="0.35">
      <c r="A83" s="70">
        <v>78</v>
      </c>
      <c r="B83" s="72" t="s">
        <v>1302</v>
      </c>
      <c r="C83" s="73" t="s">
        <v>775</v>
      </c>
      <c r="D83" s="73" t="s">
        <v>374</v>
      </c>
      <c r="E83" s="74">
        <v>3</v>
      </c>
      <c r="F83" s="86">
        <v>2400</v>
      </c>
      <c r="G83" s="74" t="s">
        <v>1705</v>
      </c>
      <c r="H83" s="74">
        <v>2025</v>
      </c>
      <c r="I83" s="74">
        <v>300</v>
      </c>
      <c r="J83" s="74"/>
      <c r="K83" s="74"/>
      <c r="L83" s="74"/>
      <c r="M83" s="110">
        <f>SUMIF('History Kebocoran'!$O:$O, Table1[From], 'History Kebocoran'!$G:$G)</f>
        <v>0</v>
      </c>
      <c r="N83" s="75"/>
      <c r="O83" s="75"/>
      <c r="P83" s="75"/>
      <c r="Q83" s="110" t="str">
        <f t="shared" si="1"/>
        <v>GOOD</v>
      </c>
      <c r="R83" s="75"/>
      <c r="S83" s="75"/>
      <c r="T83" s="79"/>
    </row>
    <row r="84" spans="1:20" x14ac:dyDescent="0.35">
      <c r="A84" s="70">
        <v>79</v>
      </c>
      <c r="B84" s="72" t="s">
        <v>1302</v>
      </c>
      <c r="C84" s="73" t="s">
        <v>777</v>
      </c>
      <c r="D84" s="73" t="s">
        <v>374</v>
      </c>
      <c r="E84" s="74">
        <v>3</v>
      </c>
      <c r="F84" s="86">
        <v>1200</v>
      </c>
      <c r="G84" s="74" t="s">
        <v>1705</v>
      </c>
      <c r="H84" s="74">
        <v>2016</v>
      </c>
      <c r="I84" s="74">
        <v>300</v>
      </c>
      <c r="J84" s="74"/>
      <c r="K84" s="74"/>
      <c r="L84" s="74"/>
      <c r="M84" s="110">
        <f>SUMIF('History Kebocoran'!$O:$O, Table1[From], 'History Kebocoran'!$G:$G)</f>
        <v>0</v>
      </c>
      <c r="N84" s="75"/>
      <c r="O84" s="75"/>
      <c r="P84" s="75"/>
      <c r="Q84" s="110" t="str">
        <f t="shared" si="1"/>
        <v>GOOD</v>
      </c>
      <c r="R84" s="75"/>
      <c r="S84" s="75"/>
      <c r="T84" s="79"/>
    </row>
    <row r="85" spans="1:20" x14ac:dyDescent="0.35">
      <c r="A85" s="70">
        <v>80</v>
      </c>
      <c r="B85" s="72" t="s">
        <v>1302</v>
      </c>
      <c r="C85" s="73" t="s">
        <v>779</v>
      </c>
      <c r="D85" s="73" t="s">
        <v>374</v>
      </c>
      <c r="E85" s="74">
        <v>4</v>
      </c>
      <c r="F85" s="86">
        <v>1200</v>
      </c>
      <c r="G85" s="74" t="s">
        <v>1705</v>
      </c>
      <c r="H85" s="74">
        <v>2017</v>
      </c>
      <c r="I85" s="74">
        <v>300</v>
      </c>
      <c r="J85" s="74"/>
      <c r="K85" s="74"/>
      <c r="L85" s="74"/>
      <c r="M85" s="110">
        <f>SUMIF('History Kebocoran'!$O:$O, Table1[From], 'History Kebocoran'!$G:$G)</f>
        <v>0</v>
      </c>
      <c r="N85" s="75"/>
      <c r="O85" s="75"/>
      <c r="P85" s="75"/>
      <c r="Q85" s="110" t="str">
        <f t="shared" si="1"/>
        <v>GOOD</v>
      </c>
      <c r="R85" s="75"/>
      <c r="S85" s="75"/>
      <c r="T85" s="79"/>
    </row>
    <row r="86" spans="1:20" x14ac:dyDescent="0.35">
      <c r="A86" s="70">
        <v>81</v>
      </c>
      <c r="B86" s="72" t="s">
        <v>1302</v>
      </c>
      <c r="C86" s="73" t="s">
        <v>781</v>
      </c>
      <c r="D86" s="73" t="s">
        <v>374</v>
      </c>
      <c r="E86" s="74">
        <v>3</v>
      </c>
      <c r="F86" s="86">
        <v>3453</v>
      </c>
      <c r="G86" s="74" t="s">
        <v>1705</v>
      </c>
      <c r="H86" s="74">
        <v>2022</v>
      </c>
      <c r="I86" s="74">
        <v>300</v>
      </c>
      <c r="J86" s="74"/>
      <c r="K86" s="74"/>
      <c r="L86" s="74"/>
      <c r="M86" s="110">
        <f>SUMIF('History Kebocoran'!$O:$O, Table1[From], 'History Kebocoran'!$G:$G)</f>
        <v>0</v>
      </c>
      <c r="N86" s="75"/>
      <c r="O86" s="75"/>
      <c r="P86" s="75"/>
      <c r="Q86" s="110" t="str">
        <f t="shared" si="1"/>
        <v>GOOD</v>
      </c>
      <c r="R86" s="75"/>
      <c r="S86" s="75"/>
      <c r="T86" s="79"/>
    </row>
    <row r="87" spans="1:20" x14ac:dyDescent="0.35">
      <c r="A87" s="70">
        <v>82</v>
      </c>
      <c r="B87" s="72" t="s">
        <v>1302</v>
      </c>
      <c r="C87" s="73" t="s">
        <v>783</v>
      </c>
      <c r="D87" s="73" t="s">
        <v>374</v>
      </c>
      <c r="E87" s="74">
        <v>4</v>
      </c>
      <c r="F87" s="86">
        <v>3636</v>
      </c>
      <c r="G87" s="74" t="s">
        <v>1705</v>
      </c>
      <c r="H87" s="74">
        <v>2022</v>
      </c>
      <c r="I87" s="74">
        <v>300</v>
      </c>
      <c r="J87" s="74"/>
      <c r="K87" s="74"/>
      <c r="L87" s="74"/>
      <c r="M87" s="110">
        <f>SUMIF('History Kebocoran'!$O:$O, Table1[From], 'History Kebocoran'!$G:$G)</f>
        <v>0</v>
      </c>
      <c r="N87" s="75"/>
      <c r="O87" s="75"/>
      <c r="P87" s="75"/>
      <c r="Q87" s="110" t="str">
        <f t="shared" si="1"/>
        <v>GOOD</v>
      </c>
      <c r="R87" s="75"/>
      <c r="S87" s="75"/>
      <c r="T87" s="79"/>
    </row>
    <row r="88" spans="1:20" x14ac:dyDescent="0.35">
      <c r="A88" s="70">
        <v>83</v>
      </c>
      <c r="B88" s="72" t="s">
        <v>1302</v>
      </c>
      <c r="C88" s="73" t="s">
        <v>785</v>
      </c>
      <c r="D88" s="73" t="s">
        <v>374</v>
      </c>
      <c r="E88" s="74">
        <v>3</v>
      </c>
      <c r="F88" s="86">
        <v>3600</v>
      </c>
      <c r="G88" s="74" t="s">
        <v>1705</v>
      </c>
      <c r="H88" s="74">
        <v>2023</v>
      </c>
      <c r="I88" s="74">
        <v>300</v>
      </c>
      <c r="J88" s="74"/>
      <c r="K88" s="74"/>
      <c r="L88" s="74"/>
      <c r="M88" s="110">
        <f>SUMIF('History Kebocoran'!$O:$O, Table1[From], 'History Kebocoran'!$G:$G)</f>
        <v>0</v>
      </c>
      <c r="N88" s="75"/>
      <c r="O88" s="75"/>
      <c r="P88" s="75"/>
      <c r="Q88" s="110" t="str">
        <f t="shared" si="1"/>
        <v>GOOD</v>
      </c>
      <c r="R88" s="75"/>
      <c r="S88" s="75"/>
      <c r="T88" s="79"/>
    </row>
    <row r="89" spans="1:20" x14ac:dyDescent="0.35">
      <c r="A89" s="70">
        <v>84</v>
      </c>
      <c r="B89" s="72" t="s">
        <v>1302</v>
      </c>
      <c r="C89" s="73" t="s">
        <v>787</v>
      </c>
      <c r="D89" s="73" t="s">
        <v>374</v>
      </c>
      <c r="E89" s="74">
        <v>3</v>
      </c>
      <c r="F89" s="86">
        <v>3672</v>
      </c>
      <c r="G89" s="74" t="s">
        <v>1705</v>
      </c>
      <c r="H89" s="74">
        <v>2024</v>
      </c>
      <c r="I89" s="74">
        <v>300</v>
      </c>
      <c r="J89" s="74"/>
      <c r="K89" s="74"/>
      <c r="L89" s="74"/>
      <c r="M89" s="110">
        <f>SUMIF('History Kebocoran'!$O:$O, Table1[From], 'History Kebocoran'!$G:$G)</f>
        <v>0</v>
      </c>
      <c r="N89" s="75"/>
      <c r="O89" s="75"/>
      <c r="P89" s="75"/>
      <c r="Q89" s="110" t="str">
        <f t="shared" si="1"/>
        <v>GOOD</v>
      </c>
      <c r="R89" s="75"/>
      <c r="S89" s="75"/>
      <c r="T89" s="79"/>
    </row>
    <row r="90" spans="1:20" x14ac:dyDescent="0.35">
      <c r="A90" s="70">
        <v>85</v>
      </c>
      <c r="B90" s="72" t="s">
        <v>1302</v>
      </c>
      <c r="C90" s="73" t="s">
        <v>789</v>
      </c>
      <c r="D90" s="73" t="s">
        <v>374</v>
      </c>
      <c r="E90" s="74">
        <v>3</v>
      </c>
      <c r="F90" s="86">
        <v>3684</v>
      </c>
      <c r="G90" s="74" t="s">
        <v>1705</v>
      </c>
      <c r="H90" s="74">
        <v>2024</v>
      </c>
      <c r="I90" s="74">
        <v>300</v>
      </c>
      <c r="J90" s="74"/>
      <c r="K90" s="74"/>
      <c r="L90" s="74"/>
      <c r="M90" s="110">
        <f>SUMIF('History Kebocoran'!$O:$O, Table1[From], 'History Kebocoran'!$G:$G)</f>
        <v>0</v>
      </c>
      <c r="N90" s="75"/>
      <c r="O90" s="75"/>
      <c r="P90" s="75"/>
      <c r="Q90" s="110" t="str">
        <f t="shared" si="1"/>
        <v>GOOD</v>
      </c>
      <c r="R90" s="75"/>
      <c r="S90" s="75"/>
      <c r="T90" s="79"/>
    </row>
    <row r="91" spans="1:20" x14ac:dyDescent="0.35">
      <c r="A91" s="70">
        <v>86</v>
      </c>
      <c r="B91" s="72" t="s">
        <v>1302</v>
      </c>
      <c r="C91" s="73" t="s">
        <v>848</v>
      </c>
      <c r="D91" s="73" t="s">
        <v>408</v>
      </c>
      <c r="E91" s="74">
        <v>3</v>
      </c>
      <c r="F91" s="86">
        <v>200</v>
      </c>
      <c r="G91" s="74" t="s">
        <v>1705</v>
      </c>
      <c r="H91" s="74">
        <v>1940</v>
      </c>
      <c r="I91" s="74">
        <v>150</v>
      </c>
      <c r="J91" s="74"/>
      <c r="K91" s="74"/>
      <c r="L91" s="74"/>
      <c r="M91" s="110">
        <f>SUMIF('History Kebocoran'!$O:$O, Table1[From], 'History Kebocoran'!$G:$G)</f>
        <v>0</v>
      </c>
      <c r="N91" s="75"/>
      <c r="O91" s="75"/>
      <c r="P91" s="75"/>
      <c r="Q91" s="110" t="str">
        <f t="shared" si="1"/>
        <v>GOOD</v>
      </c>
      <c r="R91" s="75"/>
      <c r="S91" s="75"/>
      <c r="T91" s="79"/>
    </row>
    <row r="92" spans="1:20" x14ac:dyDescent="0.35">
      <c r="A92" s="70">
        <v>87</v>
      </c>
      <c r="B92" s="72" t="s">
        <v>1302</v>
      </c>
      <c r="C92" s="73" t="s">
        <v>850</v>
      </c>
      <c r="D92" s="73" t="s">
        <v>408</v>
      </c>
      <c r="E92" s="74">
        <v>4</v>
      </c>
      <c r="F92" s="86">
        <v>800</v>
      </c>
      <c r="G92" s="74" t="s">
        <v>1705</v>
      </c>
      <c r="H92" s="74">
        <v>1948</v>
      </c>
      <c r="I92" s="74">
        <v>150</v>
      </c>
      <c r="J92" s="74"/>
      <c r="K92" s="74"/>
      <c r="L92" s="74"/>
      <c r="M92" s="110">
        <f>SUMIF('History Kebocoran'!$O:$O, Table1[From], 'History Kebocoran'!$G:$G)</f>
        <v>0</v>
      </c>
      <c r="N92" s="75"/>
      <c r="O92" s="75"/>
      <c r="P92" s="75"/>
      <c r="Q92" s="110" t="str">
        <f t="shared" si="1"/>
        <v>GOOD</v>
      </c>
      <c r="R92" s="75"/>
      <c r="S92" s="75"/>
      <c r="T92" s="79"/>
    </row>
    <row r="93" spans="1:20" x14ac:dyDescent="0.35">
      <c r="A93" s="70">
        <v>88</v>
      </c>
      <c r="B93" s="72" t="s">
        <v>1302</v>
      </c>
      <c r="C93" s="73" t="s">
        <v>852</v>
      </c>
      <c r="D93" s="73" t="s">
        <v>408</v>
      </c>
      <c r="E93" s="74"/>
      <c r="F93" s="86"/>
      <c r="G93" s="74" t="s">
        <v>1705</v>
      </c>
      <c r="H93" s="74">
        <v>1948</v>
      </c>
      <c r="I93" s="74"/>
      <c r="J93" s="74"/>
      <c r="K93" s="74"/>
      <c r="L93" s="74"/>
      <c r="M93" s="110">
        <f>SUMIF('History Kebocoran'!$O:$O, Table1[From], 'History Kebocoran'!$G:$G)</f>
        <v>0</v>
      </c>
      <c r="N93" s="75"/>
      <c r="O93" s="75"/>
      <c r="P93" s="75"/>
      <c r="Q93" s="110" t="str">
        <f t="shared" si="1"/>
        <v>GOOD</v>
      </c>
      <c r="R93" s="75"/>
      <c r="S93" s="75"/>
      <c r="T93" s="79"/>
    </row>
    <row r="94" spans="1:20" x14ac:dyDescent="0.35">
      <c r="A94" s="70">
        <v>89</v>
      </c>
      <c r="B94" s="72" t="s">
        <v>1302</v>
      </c>
      <c r="C94" s="73" t="s">
        <v>854</v>
      </c>
      <c r="D94" s="73" t="s">
        <v>408</v>
      </c>
      <c r="E94" s="74"/>
      <c r="F94" s="86"/>
      <c r="G94" s="74" t="s">
        <v>1705</v>
      </c>
      <c r="H94" s="74">
        <v>1949</v>
      </c>
      <c r="I94" s="74"/>
      <c r="J94" s="74"/>
      <c r="K94" s="74"/>
      <c r="L94" s="74"/>
      <c r="M94" s="110">
        <f>SUMIF('History Kebocoran'!$O:$O, Table1[From], 'History Kebocoran'!$G:$G)</f>
        <v>0</v>
      </c>
      <c r="N94" s="75"/>
      <c r="O94" s="75"/>
      <c r="P94" s="75"/>
      <c r="Q94" s="110" t="str">
        <f t="shared" si="1"/>
        <v>GOOD</v>
      </c>
      <c r="R94" s="75"/>
      <c r="S94" s="75"/>
      <c r="T94" s="79"/>
    </row>
    <row r="95" spans="1:20" x14ac:dyDescent="0.35">
      <c r="A95" s="70">
        <v>90</v>
      </c>
      <c r="B95" s="72" t="s">
        <v>1302</v>
      </c>
      <c r="C95" s="73" t="s">
        <v>856</v>
      </c>
      <c r="D95" s="73" t="s">
        <v>408</v>
      </c>
      <c r="E95" s="74">
        <v>3</v>
      </c>
      <c r="F95" s="86">
        <v>1500</v>
      </c>
      <c r="G95" s="74" t="s">
        <v>1705</v>
      </c>
      <c r="H95" s="74">
        <v>1953</v>
      </c>
      <c r="I95" s="74">
        <v>150</v>
      </c>
      <c r="J95" s="74"/>
      <c r="K95" s="74"/>
      <c r="L95" s="74"/>
      <c r="M95" s="110">
        <f>SUMIF('History Kebocoran'!$O:$O, Table1[From], 'History Kebocoran'!$G:$G)</f>
        <v>0</v>
      </c>
      <c r="N95" s="75"/>
      <c r="O95" s="75"/>
      <c r="P95" s="75"/>
      <c r="Q95" s="110" t="str">
        <f t="shared" si="1"/>
        <v>GOOD</v>
      </c>
      <c r="R95" s="75"/>
      <c r="S95" s="75"/>
      <c r="T95" s="79"/>
    </row>
    <row r="96" spans="1:20" x14ac:dyDescent="0.35">
      <c r="A96" s="70">
        <v>91</v>
      </c>
      <c r="B96" s="72" t="s">
        <v>1302</v>
      </c>
      <c r="C96" s="73" t="s">
        <v>858</v>
      </c>
      <c r="D96" s="73" t="s">
        <v>408</v>
      </c>
      <c r="E96" s="74">
        <v>3</v>
      </c>
      <c r="F96" s="86">
        <v>1000</v>
      </c>
      <c r="G96" s="74" t="s">
        <v>1705</v>
      </c>
      <c r="H96" s="74">
        <v>1958</v>
      </c>
      <c r="I96" s="74">
        <v>150</v>
      </c>
      <c r="J96" s="74"/>
      <c r="K96" s="74"/>
      <c r="L96" s="74"/>
      <c r="M96" s="110">
        <f>SUMIF('History Kebocoran'!$O:$O, Table1[From], 'History Kebocoran'!$G:$G)</f>
        <v>0</v>
      </c>
      <c r="N96" s="75"/>
      <c r="O96" s="75"/>
      <c r="P96" s="75"/>
      <c r="Q96" s="110" t="str">
        <f t="shared" si="1"/>
        <v>GOOD</v>
      </c>
      <c r="R96" s="75"/>
      <c r="S96" s="75"/>
      <c r="T96" s="79"/>
    </row>
    <row r="97" spans="1:20" x14ac:dyDescent="0.35">
      <c r="A97" s="70">
        <v>92</v>
      </c>
      <c r="B97" s="72" t="s">
        <v>1302</v>
      </c>
      <c r="C97" s="73" t="s">
        <v>860</v>
      </c>
      <c r="D97" s="73" t="s">
        <v>408</v>
      </c>
      <c r="E97" s="74">
        <v>3</v>
      </c>
      <c r="F97" s="86">
        <v>700</v>
      </c>
      <c r="G97" s="74" t="s">
        <v>1705</v>
      </c>
      <c r="H97" s="74">
        <v>1959</v>
      </c>
      <c r="I97" s="74">
        <v>150</v>
      </c>
      <c r="J97" s="74"/>
      <c r="K97" s="74"/>
      <c r="L97" s="74"/>
      <c r="M97" s="110">
        <f>SUMIF('History Kebocoran'!$O:$O, Table1[From], 'History Kebocoran'!$G:$G)</f>
        <v>0</v>
      </c>
      <c r="N97" s="75"/>
      <c r="O97" s="75"/>
      <c r="P97" s="75"/>
      <c r="Q97" s="110" t="str">
        <f t="shared" si="1"/>
        <v>GOOD</v>
      </c>
      <c r="R97" s="75"/>
      <c r="S97" s="75"/>
      <c r="T97" s="79"/>
    </row>
    <row r="98" spans="1:20" x14ac:dyDescent="0.35">
      <c r="A98" s="70">
        <v>93</v>
      </c>
      <c r="B98" s="72" t="s">
        <v>1302</v>
      </c>
      <c r="C98" s="73" t="s">
        <v>407</v>
      </c>
      <c r="D98" s="73" t="s">
        <v>408</v>
      </c>
      <c r="E98" s="74">
        <v>3</v>
      </c>
      <c r="F98" s="86">
        <v>1200</v>
      </c>
      <c r="G98" s="74" t="s">
        <v>1705</v>
      </c>
      <c r="H98" s="74">
        <v>2023</v>
      </c>
      <c r="I98" s="74">
        <v>150</v>
      </c>
      <c r="J98" s="74"/>
      <c r="K98" s="74"/>
      <c r="L98" s="74"/>
      <c r="M98" s="110">
        <f>SUMIF('History Kebocoran'!$O:$O, Table1[From], 'History Kebocoran'!$G:$G)</f>
        <v>0</v>
      </c>
      <c r="N98" s="75"/>
      <c r="O98" s="75"/>
      <c r="P98" s="75"/>
      <c r="Q98" s="110" t="str">
        <f t="shared" si="1"/>
        <v>GOOD</v>
      </c>
      <c r="R98" s="75"/>
      <c r="S98" s="75"/>
      <c r="T98" s="79"/>
    </row>
    <row r="99" spans="1:20" x14ac:dyDescent="0.35">
      <c r="A99" s="70">
        <v>94</v>
      </c>
      <c r="B99" s="72" t="s">
        <v>1302</v>
      </c>
      <c r="C99" s="73" t="s">
        <v>872</v>
      </c>
      <c r="D99" s="73" t="s">
        <v>873</v>
      </c>
      <c r="E99" s="74">
        <v>4</v>
      </c>
      <c r="F99" s="86">
        <v>1125</v>
      </c>
      <c r="G99" s="74" t="s">
        <v>1706</v>
      </c>
      <c r="H99" s="74">
        <v>2004</v>
      </c>
      <c r="I99" s="74"/>
      <c r="J99" s="74"/>
      <c r="K99" s="74"/>
      <c r="L99" s="74"/>
      <c r="M99" s="110">
        <f>SUMIF('History Kebocoran'!$O:$O, Table1[From], 'History Kebocoran'!$G:$G)</f>
        <v>0</v>
      </c>
      <c r="N99" s="75"/>
      <c r="O99" s="75"/>
      <c r="P99" s="75"/>
      <c r="Q99" s="110" t="str">
        <f t="shared" si="1"/>
        <v>GOOD</v>
      </c>
      <c r="R99" s="75"/>
      <c r="S99" s="75"/>
      <c r="T99" s="79"/>
    </row>
    <row r="100" spans="1:20" x14ac:dyDescent="0.35">
      <c r="A100" s="70">
        <v>95</v>
      </c>
      <c r="B100" s="72" t="s">
        <v>1302</v>
      </c>
      <c r="C100" s="73" t="s">
        <v>876</v>
      </c>
      <c r="D100" s="73" t="s">
        <v>873</v>
      </c>
      <c r="E100" s="74">
        <v>3</v>
      </c>
      <c r="F100" s="86">
        <v>1750</v>
      </c>
      <c r="G100" s="74" t="s">
        <v>1706</v>
      </c>
      <c r="H100" s="74">
        <v>2003</v>
      </c>
      <c r="I100" s="74"/>
      <c r="J100" s="74"/>
      <c r="K100" s="74"/>
      <c r="L100" s="74"/>
      <c r="M100" s="110">
        <f>SUMIF('History Kebocoran'!$O:$O, Table1[From], 'History Kebocoran'!$G:$G)</f>
        <v>0</v>
      </c>
      <c r="N100" s="75"/>
      <c r="O100" s="75"/>
      <c r="P100" s="75"/>
      <c r="Q100" s="110" t="str">
        <f t="shared" si="1"/>
        <v>GOOD</v>
      </c>
      <c r="R100" s="75"/>
      <c r="S100" s="75"/>
      <c r="T100" s="79"/>
    </row>
    <row r="101" spans="1:20" x14ac:dyDescent="0.35">
      <c r="A101" s="70">
        <v>96</v>
      </c>
      <c r="B101" s="72" t="s">
        <v>1302</v>
      </c>
      <c r="C101" s="73" t="s">
        <v>878</v>
      </c>
      <c r="D101" s="73" t="s">
        <v>873</v>
      </c>
      <c r="E101" s="74">
        <v>4</v>
      </c>
      <c r="F101" s="86">
        <v>1150</v>
      </c>
      <c r="G101" s="74" t="s">
        <v>1706</v>
      </c>
      <c r="H101" s="74">
        <v>2004</v>
      </c>
      <c r="I101" s="74"/>
      <c r="J101" s="74"/>
      <c r="K101" s="74"/>
      <c r="L101" s="74"/>
      <c r="M101" s="110">
        <f>SUMIF('History Kebocoran'!$O:$O, Table1[From], 'History Kebocoran'!$G:$G)</f>
        <v>0</v>
      </c>
      <c r="N101" s="75"/>
      <c r="O101" s="75"/>
      <c r="P101" s="75"/>
      <c r="Q101" s="110" t="str">
        <f t="shared" si="1"/>
        <v>GOOD</v>
      </c>
      <c r="R101" s="75"/>
      <c r="S101" s="75"/>
      <c r="T101" s="79"/>
    </row>
    <row r="102" spans="1:20" x14ac:dyDescent="0.35">
      <c r="A102" s="70">
        <v>97</v>
      </c>
      <c r="B102" s="72" t="s">
        <v>1302</v>
      </c>
      <c r="C102" s="73" t="s">
        <v>880</v>
      </c>
      <c r="D102" s="73" t="s">
        <v>873</v>
      </c>
      <c r="E102" s="74">
        <v>4</v>
      </c>
      <c r="F102" s="86">
        <v>6225</v>
      </c>
      <c r="G102" s="74" t="s">
        <v>1706</v>
      </c>
      <c r="H102" s="74">
        <v>2004</v>
      </c>
      <c r="I102" s="74"/>
      <c r="J102" s="74"/>
      <c r="K102" s="74"/>
      <c r="L102" s="74"/>
      <c r="M102" s="110">
        <f>SUMIF('History Kebocoran'!$O:$O, Table1[From], 'History Kebocoran'!$G:$G)</f>
        <v>0</v>
      </c>
      <c r="N102" s="75"/>
      <c r="O102" s="75"/>
      <c r="P102" s="75"/>
      <c r="Q102" s="110" t="str">
        <f t="shared" si="1"/>
        <v>GOOD</v>
      </c>
      <c r="R102" s="75"/>
      <c r="S102" s="75"/>
      <c r="T102" s="79"/>
    </row>
    <row r="103" spans="1:20" x14ac:dyDescent="0.35">
      <c r="A103" s="70">
        <v>98</v>
      </c>
      <c r="B103" s="72" t="s">
        <v>1302</v>
      </c>
      <c r="C103" s="73" t="s">
        <v>882</v>
      </c>
      <c r="D103" s="73" t="s">
        <v>873</v>
      </c>
      <c r="E103" s="74">
        <v>4</v>
      </c>
      <c r="F103" s="86">
        <v>2850</v>
      </c>
      <c r="G103" s="74" t="s">
        <v>1706</v>
      </c>
      <c r="H103" s="74">
        <v>2004</v>
      </c>
      <c r="I103" s="74"/>
      <c r="J103" s="74"/>
      <c r="K103" s="74"/>
      <c r="L103" s="74"/>
      <c r="M103" s="110">
        <f>SUMIF('History Kebocoran'!$O:$O, Table1[From], 'History Kebocoran'!$G:$G)</f>
        <v>0</v>
      </c>
      <c r="N103" s="75"/>
      <c r="O103" s="75"/>
      <c r="P103" s="75"/>
      <c r="Q103" s="110" t="str">
        <f t="shared" si="1"/>
        <v>GOOD</v>
      </c>
      <c r="R103" s="75"/>
      <c r="S103" s="75"/>
      <c r="T103" s="79"/>
    </row>
    <row r="104" spans="1:20" x14ac:dyDescent="0.35">
      <c r="A104" s="70">
        <v>99</v>
      </c>
      <c r="B104" s="72" t="s">
        <v>1302</v>
      </c>
      <c r="C104" s="73" t="s">
        <v>885</v>
      </c>
      <c r="D104" s="73" t="s">
        <v>873</v>
      </c>
      <c r="E104" s="74">
        <v>4</v>
      </c>
      <c r="F104" s="86">
        <v>2350</v>
      </c>
      <c r="G104" s="74" t="s">
        <v>1705</v>
      </c>
      <c r="H104" s="74">
        <v>2003</v>
      </c>
      <c r="I104" s="74"/>
      <c r="J104" s="74"/>
      <c r="K104" s="74"/>
      <c r="L104" s="74"/>
      <c r="M104" s="110">
        <f>SUMIF('History Kebocoran'!$O:$O, Table1[From], 'History Kebocoran'!$G:$G)</f>
        <v>0</v>
      </c>
      <c r="N104" s="75"/>
      <c r="O104" s="75"/>
      <c r="P104" s="75"/>
      <c r="Q104" s="110" t="str">
        <f t="shared" si="1"/>
        <v>GOOD</v>
      </c>
      <c r="R104" s="75"/>
      <c r="S104" s="75"/>
      <c r="T104" s="79"/>
    </row>
    <row r="105" spans="1:20" x14ac:dyDescent="0.35">
      <c r="A105" s="70">
        <v>100</v>
      </c>
      <c r="B105" s="72" t="s">
        <v>1302</v>
      </c>
      <c r="C105" s="73" t="s">
        <v>792</v>
      </c>
      <c r="D105" s="73" t="s">
        <v>1344</v>
      </c>
      <c r="E105" s="74">
        <v>4</v>
      </c>
      <c r="F105" s="86">
        <v>2048</v>
      </c>
      <c r="G105" s="74" t="s">
        <v>1706</v>
      </c>
      <c r="H105" s="74">
        <v>1999</v>
      </c>
      <c r="I105" s="74"/>
      <c r="J105" s="74"/>
      <c r="K105" s="74"/>
      <c r="L105" s="74"/>
      <c r="M105" s="110">
        <f>SUMIF('History Kebocoran'!$O:$O, Table1[From], 'History Kebocoran'!$G:$G)</f>
        <v>0</v>
      </c>
      <c r="N105" s="75"/>
      <c r="O105" s="75"/>
      <c r="P105" s="75"/>
      <c r="Q105" s="110" t="str">
        <f t="shared" si="1"/>
        <v>GOOD</v>
      </c>
      <c r="R105" s="75"/>
      <c r="S105" s="75"/>
      <c r="T105" s="79"/>
    </row>
    <row r="106" spans="1:20" x14ac:dyDescent="0.35">
      <c r="A106" s="70">
        <v>101</v>
      </c>
      <c r="B106" s="72" t="s">
        <v>1302</v>
      </c>
      <c r="C106" s="73" t="s">
        <v>797</v>
      </c>
      <c r="D106" s="73" t="s">
        <v>1344</v>
      </c>
      <c r="E106" s="74"/>
      <c r="F106" s="86"/>
      <c r="G106" s="74" t="s">
        <v>1706</v>
      </c>
      <c r="H106" s="74">
        <v>2011</v>
      </c>
      <c r="I106" s="74"/>
      <c r="J106" s="74"/>
      <c r="K106" s="74"/>
      <c r="L106" s="74"/>
      <c r="M106" s="110">
        <f>SUMIF('History Kebocoran'!$O:$O, Table1[From], 'History Kebocoran'!$G:$G)</f>
        <v>0</v>
      </c>
      <c r="N106" s="75"/>
      <c r="O106" s="75"/>
      <c r="P106" s="75"/>
      <c r="Q106" s="110" t="str">
        <f t="shared" si="1"/>
        <v>GOOD</v>
      </c>
      <c r="R106" s="75"/>
      <c r="S106" s="75"/>
      <c r="T106" s="79"/>
    </row>
    <row r="107" spans="1:20" x14ac:dyDescent="0.35">
      <c r="A107" s="70">
        <v>102</v>
      </c>
      <c r="B107" s="72" t="s">
        <v>1302</v>
      </c>
      <c r="C107" s="73" t="s">
        <v>133</v>
      </c>
      <c r="D107" s="73" t="s">
        <v>725</v>
      </c>
      <c r="E107" s="74"/>
      <c r="F107" s="86"/>
      <c r="G107" s="74" t="s">
        <v>1706</v>
      </c>
      <c r="H107" s="74">
        <v>2010</v>
      </c>
      <c r="I107" s="74"/>
      <c r="J107" s="74"/>
      <c r="K107" s="74"/>
      <c r="L107" s="74"/>
      <c r="M107" s="110">
        <f>SUMIF('History Kebocoran'!$O:$O, Table1[From], 'History Kebocoran'!$G:$G)</f>
        <v>0</v>
      </c>
      <c r="N107" s="75"/>
      <c r="O107" s="75"/>
      <c r="P107" s="75"/>
      <c r="Q107" s="110" t="str">
        <f t="shared" si="1"/>
        <v>GOOD</v>
      </c>
      <c r="R107" s="75"/>
      <c r="S107" s="75"/>
      <c r="T107" s="79"/>
    </row>
    <row r="108" spans="1:20" x14ac:dyDescent="0.35">
      <c r="A108" s="70">
        <v>103</v>
      </c>
      <c r="B108" s="72" t="s">
        <v>1302</v>
      </c>
      <c r="C108" s="73" t="s">
        <v>801</v>
      </c>
      <c r="D108" s="73" t="s">
        <v>725</v>
      </c>
      <c r="E108" s="74">
        <v>4</v>
      </c>
      <c r="F108" s="86">
        <v>483</v>
      </c>
      <c r="G108" s="74" t="s">
        <v>1706</v>
      </c>
      <c r="H108" s="74">
        <v>1969</v>
      </c>
      <c r="I108" s="74"/>
      <c r="J108" s="74"/>
      <c r="K108" s="74"/>
      <c r="L108" s="74"/>
      <c r="M108" s="110">
        <f>SUMIF('History Kebocoran'!$O:$O, Table1[From], 'History Kebocoran'!$G:$G)</f>
        <v>0</v>
      </c>
      <c r="N108" s="75"/>
      <c r="O108" s="75"/>
      <c r="P108" s="75"/>
      <c r="Q108" s="110" t="str">
        <f t="shared" si="1"/>
        <v>GOOD</v>
      </c>
      <c r="R108" s="75"/>
      <c r="S108" s="75"/>
      <c r="T108" s="79"/>
    </row>
    <row r="109" spans="1:20" x14ac:dyDescent="0.35">
      <c r="A109" s="70">
        <v>104</v>
      </c>
      <c r="B109" s="72" t="s">
        <v>1302</v>
      </c>
      <c r="C109" s="73" t="s">
        <v>804</v>
      </c>
      <c r="D109" s="73" t="s">
        <v>725</v>
      </c>
      <c r="E109" s="74">
        <v>4</v>
      </c>
      <c r="F109" s="86">
        <v>1828</v>
      </c>
      <c r="G109" s="74" t="s">
        <v>1706</v>
      </c>
      <c r="H109" s="74">
        <v>1982</v>
      </c>
      <c r="I109" s="74"/>
      <c r="J109" s="74"/>
      <c r="K109" s="74"/>
      <c r="L109" s="74"/>
      <c r="M109" s="110">
        <f>SUMIF('History Kebocoran'!$O:$O, Table1[From], 'History Kebocoran'!$G:$G)</f>
        <v>0</v>
      </c>
      <c r="N109" s="75"/>
      <c r="O109" s="75"/>
      <c r="P109" s="75"/>
      <c r="Q109" s="110" t="str">
        <f t="shared" si="1"/>
        <v>GOOD</v>
      </c>
      <c r="R109" s="75"/>
      <c r="S109" s="75"/>
      <c r="T109" s="79"/>
    </row>
    <row r="110" spans="1:20" x14ac:dyDescent="0.35">
      <c r="A110" s="70">
        <v>105</v>
      </c>
      <c r="B110" s="72" t="s">
        <v>1302</v>
      </c>
      <c r="C110" s="73" t="s">
        <v>137</v>
      </c>
      <c r="D110" s="73" t="s">
        <v>725</v>
      </c>
      <c r="E110" s="74"/>
      <c r="F110" s="86"/>
      <c r="G110" s="74" t="s">
        <v>1706</v>
      </c>
      <c r="H110" s="74">
        <v>2014</v>
      </c>
      <c r="I110" s="74"/>
      <c r="J110" s="74"/>
      <c r="K110" s="74"/>
      <c r="L110" s="74"/>
      <c r="M110" s="110">
        <f>SUMIF('History Kebocoran'!$O:$O, Table1[From], 'History Kebocoran'!$G:$G)</f>
        <v>0</v>
      </c>
      <c r="N110" s="75"/>
      <c r="O110" s="75"/>
      <c r="P110" s="75"/>
      <c r="Q110" s="110" t="str">
        <f t="shared" si="1"/>
        <v>GOOD</v>
      </c>
      <c r="R110" s="75"/>
      <c r="S110" s="75"/>
      <c r="T110" s="79"/>
    </row>
    <row r="111" spans="1:20" x14ac:dyDescent="0.35">
      <c r="A111" s="70">
        <v>106</v>
      </c>
      <c r="B111" s="72" t="s">
        <v>1302</v>
      </c>
      <c r="C111" s="73" t="s">
        <v>807</v>
      </c>
      <c r="D111" s="73" t="s">
        <v>725</v>
      </c>
      <c r="E111" s="74"/>
      <c r="F111" s="86"/>
      <c r="G111" s="74" t="s">
        <v>1706</v>
      </c>
      <c r="H111" s="74">
        <v>2016</v>
      </c>
      <c r="I111" s="74"/>
      <c r="J111" s="74"/>
      <c r="K111" s="74"/>
      <c r="L111" s="74"/>
      <c r="M111" s="110">
        <f>SUMIF('History Kebocoran'!$O:$O, Table1[From], 'History Kebocoran'!$G:$G)</f>
        <v>0</v>
      </c>
      <c r="N111" s="75"/>
      <c r="O111" s="75"/>
      <c r="P111" s="75"/>
      <c r="Q111" s="110" t="str">
        <f t="shared" si="1"/>
        <v>GOOD</v>
      </c>
      <c r="R111" s="75"/>
      <c r="S111" s="75"/>
      <c r="T111" s="79"/>
    </row>
    <row r="112" spans="1:20" x14ac:dyDescent="0.35">
      <c r="A112" s="70">
        <v>107</v>
      </c>
      <c r="B112" s="72" t="s">
        <v>1302</v>
      </c>
      <c r="C112" s="73" t="s">
        <v>724</v>
      </c>
      <c r="D112" s="73" t="s">
        <v>725</v>
      </c>
      <c r="E112" s="74"/>
      <c r="F112" s="86"/>
      <c r="G112" s="74" t="s">
        <v>1706</v>
      </c>
      <c r="H112" s="74">
        <v>2004</v>
      </c>
      <c r="I112" s="74"/>
      <c r="J112" s="74"/>
      <c r="K112" s="74"/>
      <c r="L112" s="74"/>
      <c r="M112" s="110">
        <f>SUMIF('History Kebocoran'!$O:$O, Table1[From], 'History Kebocoran'!$G:$G)</f>
        <v>0</v>
      </c>
      <c r="N112" s="75"/>
      <c r="O112" s="75"/>
      <c r="P112" s="75"/>
      <c r="Q112" s="110" t="str">
        <f t="shared" si="1"/>
        <v>GOOD</v>
      </c>
      <c r="R112" s="75"/>
      <c r="S112" s="75"/>
      <c r="T112" s="79"/>
    </row>
    <row r="113" spans="1:20" x14ac:dyDescent="0.35">
      <c r="A113" s="70">
        <v>108</v>
      </c>
      <c r="B113" s="72" t="s">
        <v>1302</v>
      </c>
      <c r="C113" s="73" t="s">
        <v>810</v>
      </c>
      <c r="D113" s="73" t="s">
        <v>725</v>
      </c>
      <c r="E113" s="74">
        <v>4</v>
      </c>
      <c r="F113" s="86">
        <v>1542</v>
      </c>
      <c r="G113" s="74" t="s">
        <v>1706</v>
      </c>
      <c r="H113" s="74">
        <v>1983</v>
      </c>
      <c r="I113" s="74"/>
      <c r="J113" s="74"/>
      <c r="K113" s="74"/>
      <c r="L113" s="74"/>
      <c r="M113" s="110">
        <f>SUMIF('History Kebocoran'!$O:$O, Table1[From], 'History Kebocoran'!$G:$G)</f>
        <v>0</v>
      </c>
      <c r="N113" s="75"/>
      <c r="O113" s="75"/>
      <c r="P113" s="75"/>
      <c r="Q113" s="110" t="str">
        <f t="shared" si="1"/>
        <v>GOOD</v>
      </c>
      <c r="R113" s="75"/>
      <c r="S113" s="75"/>
      <c r="T113" s="79"/>
    </row>
    <row r="114" spans="1:20" x14ac:dyDescent="0.35">
      <c r="A114" s="70">
        <v>109</v>
      </c>
      <c r="B114" s="72" t="s">
        <v>1302</v>
      </c>
      <c r="C114" s="73" t="s">
        <v>814</v>
      </c>
      <c r="D114" s="73" t="s">
        <v>725</v>
      </c>
      <c r="E114" s="74"/>
      <c r="F114" s="86">
        <v>0</v>
      </c>
      <c r="G114" s="74" t="s">
        <v>1706</v>
      </c>
      <c r="H114" s="74">
        <v>2010</v>
      </c>
      <c r="I114" s="74"/>
      <c r="J114" s="74"/>
      <c r="K114" s="74"/>
      <c r="L114" s="74"/>
      <c r="M114" s="110">
        <f>SUMIF('History Kebocoran'!$O:$O, Table1[From], 'History Kebocoran'!$G:$G)</f>
        <v>0</v>
      </c>
      <c r="N114" s="75"/>
      <c r="O114" s="75"/>
      <c r="P114" s="75"/>
      <c r="Q114" s="110" t="str">
        <f t="shared" si="1"/>
        <v>GOOD</v>
      </c>
      <c r="R114" s="75"/>
      <c r="S114" s="75"/>
      <c r="T114" s="79"/>
    </row>
    <row r="115" spans="1:20" x14ac:dyDescent="0.35">
      <c r="A115" s="70">
        <v>110</v>
      </c>
      <c r="B115" s="72" t="s">
        <v>1302</v>
      </c>
      <c r="C115" s="73" t="s">
        <v>816</v>
      </c>
      <c r="D115" s="73" t="s">
        <v>725</v>
      </c>
      <c r="E115" s="74"/>
      <c r="F115" s="86">
        <v>0</v>
      </c>
      <c r="G115" s="74" t="s">
        <v>1706</v>
      </c>
      <c r="H115" s="74">
        <v>2014</v>
      </c>
      <c r="I115" s="74"/>
      <c r="J115" s="74"/>
      <c r="K115" s="74"/>
      <c r="L115" s="74"/>
      <c r="M115" s="110">
        <f>SUMIF('History Kebocoran'!$O:$O, Table1[From], 'History Kebocoran'!$G:$G)</f>
        <v>0</v>
      </c>
      <c r="N115" s="75"/>
      <c r="O115" s="75"/>
      <c r="P115" s="75"/>
      <c r="Q115" s="110" t="str">
        <f t="shared" si="1"/>
        <v>GOOD</v>
      </c>
      <c r="R115" s="75"/>
      <c r="S115" s="75"/>
      <c r="T115" s="79"/>
    </row>
    <row r="116" spans="1:20" x14ac:dyDescent="0.35">
      <c r="A116" s="70">
        <v>111</v>
      </c>
      <c r="B116" s="72" t="s">
        <v>1302</v>
      </c>
      <c r="C116" s="73" t="s">
        <v>818</v>
      </c>
      <c r="D116" s="73" t="s">
        <v>725</v>
      </c>
      <c r="E116" s="74"/>
      <c r="F116" s="86"/>
      <c r="G116" s="74" t="s">
        <v>1706</v>
      </c>
      <c r="H116" s="74">
        <v>2015</v>
      </c>
      <c r="I116" s="74"/>
      <c r="J116" s="74"/>
      <c r="K116" s="74"/>
      <c r="L116" s="74"/>
      <c r="M116" s="110">
        <f>SUMIF('History Kebocoran'!$O:$O, Table1[From], 'History Kebocoran'!$G:$G)</f>
        <v>0</v>
      </c>
      <c r="N116" s="75"/>
      <c r="O116" s="75"/>
      <c r="P116" s="75"/>
      <c r="Q116" s="110" t="str">
        <f t="shared" si="1"/>
        <v>GOOD</v>
      </c>
      <c r="R116" s="75"/>
      <c r="S116" s="75"/>
      <c r="T116" s="79"/>
    </row>
    <row r="117" spans="1:20" x14ac:dyDescent="0.35">
      <c r="A117" s="70">
        <v>112</v>
      </c>
      <c r="B117" s="72" t="s">
        <v>1302</v>
      </c>
      <c r="C117" s="73" t="s">
        <v>950</v>
      </c>
      <c r="D117" s="73" t="s">
        <v>725</v>
      </c>
      <c r="E117" s="74"/>
      <c r="F117" s="86">
        <v>12780</v>
      </c>
      <c r="G117" s="74" t="s">
        <v>1706</v>
      </c>
      <c r="H117" s="74">
        <v>2022</v>
      </c>
      <c r="I117" s="74"/>
      <c r="J117" s="74"/>
      <c r="K117" s="74"/>
      <c r="L117" s="74"/>
      <c r="M117" s="110">
        <f>SUMIF('History Kebocoran'!$O:$O, Table1[From], 'History Kebocoran'!$G:$G)</f>
        <v>0</v>
      </c>
      <c r="N117" s="75"/>
      <c r="O117" s="75"/>
      <c r="P117" s="75"/>
      <c r="Q117" s="110" t="str">
        <f t="shared" si="1"/>
        <v>GOOD</v>
      </c>
      <c r="R117" s="75"/>
      <c r="S117" s="75"/>
      <c r="T117" s="79"/>
    </row>
    <row r="118" spans="1:20" x14ac:dyDescent="0.35">
      <c r="A118" s="70">
        <v>113</v>
      </c>
      <c r="B118" s="72" t="s">
        <v>1302</v>
      </c>
      <c r="C118" s="73" t="s">
        <v>952</v>
      </c>
      <c r="D118" s="73" t="s">
        <v>725</v>
      </c>
      <c r="E118" s="74"/>
      <c r="F118" s="86">
        <v>17890</v>
      </c>
      <c r="G118" s="74" t="s">
        <v>1706</v>
      </c>
      <c r="H118" s="74">
        <v>2023</v>
      </c>
      <c r="I118" s="74"/>
      <c r="J118" s="74"/>
      <c r="K118" s="74"/>
      <c r="L118" s="74"/>
      <c r="M118" s="110">
        <f>SUMIF('History Kebocoran'!$O:$O, Table1[From], 'History Kebocoran'!$G:$G)</f>
        <v>0</v>
      </c>
      <c r="N118" s="75"/>
      <c r="O118" s="75"/>
      <c r="P118" s="75"/>
      <c r="Q118" s="110" t="str">
        <f t="shared" si="1"/>
        <v>GOOD</v>
      </c>
      <c r="R118" s="75"/>
      <c r="S118" s="75"/>
      <c r="T118" s="79"/>
    </row>
    <row r="119" spans="1:20" x14ac:dyDescent="0.35">
      <c r="A119" s="70">
        <v>114</v>
      </c>
      <c r="B119" s="72" t="s">
        <v>1302</v>
      </c>
      <c r="C119" s="73" t="s">
        <v>954</v>
      </c>
      <c r="D119" s="73" t="s">
        <v>725</v>
      </c>
      <c r="E119" s="74"/>
      <c r="F119" s="86"/>
      <c r="G119" s="74" t="s">
        <v>1706</v>
      </c>
      <c r="H119" s="74">
        <v>2023</v>
      </c>
      <c r="I119" s="74"/>
      <c r="J119" s="74"/>
      <c r="K119" s="74"/>
      <c r="L119" s="74"/>
      <c r="M119" s="110">
        <f>SUMIF('History Kebocoran'!$O:$O, Table1[From], 'History Kebocoran'!$G:$G)</f>
        <v>0</v>
      </c>
      <c r="N119" s="75"/>
      <c r="O119" s="75"/>
      <c r="P119" s="75"/>
      <c r="Q119" s="110" t="str">
        <f t="shared" si="1"/>
        <v>GOOD</v>
      </c>
      <c r="R119" s="75"/>
      <c r="S119" s="75"/>
      <c r="T119" s="79"/>
    </row>
    <row r="120" spans="1:20" x14ac:dyDescent="0.35">
      <c r="A120" s="70">
        <v>115</v>
      </c>
      <c r="B120" s="72" t="s">
        <v>1302</v>
      </c>
      <c r="C120" s="73" t="s">
        <v>862</v>
      </c>
      <c r="D120" s="73" t="s">
        <v>725</v>
      </c>
      <c r="E120" s="74">
        <v>4</v>
      </c>
      <c r="F120" s="86">
        <v>2174</v>
      </c>
      <c r="G120" s="74" t="s">
        <v>1706</v>
      </c>
      <c r="H120" s="74">
        <v>1985</v>
      </c>
      <c r="I120" s="74"/>
      <c r="J120" s="74"/>
      <c r="K120" s="74"/>
      <c r="L120" s="74"/>
      <c r="M120" s="110">
        <f>SUMIF('History Kebocoran'!$O:$O, Table1[From], 'History Kebocoran'!$G:$G)</f>
        <v>0</v>
      </c>
      <c r="N120" s="75"/>
      <c r="O120" s="75"/>
      <c r="P120" s="75"/>
      <c r="Q120" s="110" t="str">
        <f t="shared" si="1"/>
        <v>GOOD</v>
      </c>
      <c r="R120" s="75"/>
      <c r="S120" s="75"/>
      <c r="T120" s="79"/>
    </row>
    <row r="121" spans="1:20" x14ac:dyDescent="0.35">
      <c r="A121" s="70">
        <v>116</v>
      </c>
      <c r="B121" s="72" t="s">
        <v>1302</v>
      </c>
      <c r="C121" s="73" t="s">
        <v>821</v>
      </c>
      <c r="D121" s="73" t="s">
        <v>725</v>
      </c>
      <c r="E121" s="74"/>
      <c r="F121" s="86">
        <v>0</v>
      </c>
      <c r="G121" s="74" t="s">
        <v>1705</v>
      </c>
      <c r="H121" s="74">
        <v>2003</v>
      </c>
      <c r="I121" s="74"/>
      <c r="J121" s="74"/>
      <c r="K121" s="74"/>
      <c r="L121" s="74"/>
      <c r="M121" s="110">
        <f>SUMIF('History Kebocoran'!$O:$O, Table1[From], 'History Kebocoran'!$G:$G)</f>
        <v>0</v>
      </c>
      <c r="N121" s="75"/>
      <c r="O121" s="75"/>
      <c r="P121" s="75"/>
      <c r="Q121" s="110" t="str">
        <f t="shared" si="1"/>
        <v>GOOD</v>
      </c>
      <c r="R121" s="75"/>
      <c r="S121" s="75"/>
      <c r="T121" s="79"/>
    </row>
    <row r="122" spans="1:20" x14ac:dyDescent="0.35">
      <c r="A122" s="70">
        <v>117</v>
      </c>
      <c r="B122" s="72" t="s">
        <v>1302</v>
      </c>
      <c r="C122" s="73" t="s">
        <v>960</v>
      </c>
      <c r="D122" s="73" t="s">
        <v>725</v>
      </c>
      <c r="E122" s="74"/>
      <c r="F122" s="86"/>
      <c r="G122" s="74" t="s">
        <v>1705</v>
      </c>
      <c r="H122" s="74">
        <v>2024</v>
      </c>
      <c r="I122" s="74"/>
      <c r="J122" s="74"/>
      <c r="K122" s="74"/>
      <c r="L122" s="74"/>
      <c r="M122" s="110">
        <f>SUMIF('History Kebocoran'!$O:$O, Table1[From], 'History Kebocoran'!$G:$G)</f>
        <v>0</v>
      </c>
      <c r="N122" s="75"/>
      <c r="O122" s="75"/>
      <c r="P122" s="75"/>
      <c r="Q122" s="110" t="str">
        <f t="shared" si="1"/>
        <v>GOOD</v>
      </c>
      <c r="R122" s="75"/>
      <c r="S122" s="75"/>
      <c r="T122" s="79"/>
    </row>
    <row r="123" spans="1:20" x14ac:dyDescent="0.35">
      <c r="A123" s="70">
        <v>118</v>
      </c>
      <c r="B123" s="72" t="s">
        <v>1302</v>
      </c>
      <c r="C123" s="73" t="s">
        <v>1000</v>
      </c>
      <c r="D123" s="73" t="s">
        <v>175</v>
      </c>
      <c r="E123" s="74">
        <v>3</v>
      </c>
      <c r="F123" s="86">
        <v>750</v>
      </c>
      <c r="G123" s="74" t="s">
        <v>1706</v>
      </c>
      <c r="H123" s="74">
        <v>1983</v>
      </c>
      <c r="I123" s="74"/>
      <c r="J123" s="74"/>
      <c r="K123" s="74"/>
      <c r="L123" s="74"/>
      <c r="M123" s="110">
        <f>SUMIF('History Kebocoran'!$O:$O, Table1[From], 'History Kebocoran'!$G:$G)</f>
        <v>0</v>
      </c>
      <c r="N123" s="75"/>
      <c r="O123" s="75"/>
      <c r="P123" s="75"/>
      <c r="Q123" s="110" t="str">
        <f t="shared" si="1"/>
        <v>GOOD</v>
      </c>
      <c r="R123" s="75"/>
      <c r="S123" s="75"/>
      <c r="T123" s="79"/>
    </row>
    <row r="124" spans="1:20" x14ac:dyDescent="0.35">
      <c r="A124" s="70">
        <v>119</v>
      </c>
      <c r="B124" s="72" t="s">
        <v>1302</v>
      </c>
      <c r="C124" s="73" t="s">
        <v>1003</v>
      </c>
      <c r="D124" s="73" t="s">
        <v>175</v>
      </c>
      <c r="E124" s="74"/>
      <c r="F124" s="86"/>
      <c r="G124" s="74"/>
      <c r="H124" s="74">
        <v>1985</v>
      </c>
      <c r="I124" s="74"/>
      <c r="J124" s="74"/>
      <c r="K124" s="74"/>
      <c r="L124" s="74"/>
      <c r="M124" s="110">
        <f>SUMIF('History Kebocoran'!$O:$O, Table1[From], 'History Kebocoran'!$G:$G)</f>
        <v>0</v>
      </c>
      <c r="N124" s="75"/>
      <c r="O124" s="75"/>
      <c r="P124" s="75"/>
      <c r="Q124" s="110" t="str">
        <f t="shared" si="1"/>
        <v>GOOD</v>
      </c>
      <c r="R124" s="75"/>
      <c r="S124" s="75"/>
      <c r="T124" s="79"/>
    </row>
    <row r="125" spans="1:20" x14ac:dyDescent="0.35">
      <c r="A125" s="70">
        <v>120</v>
      </c>
      <c r="B125" s="72" t="s">
        <v>1302</v>
      </c>
      <c r="C125" s="73" t="s">
        <v>1071</v>
      </c>
      <c r="D125" s="73" t="s">
        <v>374</v>
      </c>
      <c r="E125" s="74">
        <v>3</v>
      </c>
      <c r="F125" s="86">
        <v>1300</v>
      </c>
      <c r="G125" s="74" t="s">
        <v>1709</v>
      </c>
      <c r="H125" s="74">
        <v>2024</v>
      </c>
      <c r="I125" s="74">
        <v>600</v>
      </c>
      <c r="J125" s="74"/>
      <c r="K125" s="74"/>
      <c r="L125" s="74"/>
      <c r="M125" s="110">
        <f>SUMIF('History Kebocoran'!$O:$O, Table1[From], 'History Kebocoran'!$G:$G)</f>
        <v>0</v>
      </c>
      <c r="N125" s="75"/>
      <c r="O125" s="75"/>
      <c r="P125" s="75"/>
      <c r="Q125" s="110" t="str">
        <f t="shared" si="1"/>
        <v>GOOD</v>
      </c>
      <c r="R125" s="75"/>
      <c r="S125" s="75"/>
      <c r="T125" s="79"/>
    </row>
    <row r="126" spans="1:20" x14ac:dyDescent="0.35">
      <c r="A126" s="70">
        <v>121</v>
      </c>
      <c r="B126" s="72" t="s">
        <v>1302</v>
      </c>
      <c r="C126" s="73" t="s">
        <v>1074</v>
      </c>
      <c r="D126" s="73" t="s">
        <v>374</v>
      </c>
      <c r="E126" s="74">
        <v>3</v>
      </c>
      <c r="F126" s="86">
        <v>1700</v>
      </c>
      <c r="G126" s="74" t="s">
        <v>1709</v>
      </c>
      <c r="H126" s="74">
        <v>2024</v>
      </c>
      <c r="I126" s="74">
        <v>600</v>
      </c>
      <c r="J126" s="74"/>
      <c r="K126" s="74"/>
      <c r="L126" s="74"/>
      <c r="M126" s="110">
        <f>SUMIF('History Kebocoran'!$O:$O, Table1[From], 'History Kebocoran'!$G:$G)</f>
        <v>0</v>
      </c>
      <c r="N126" s="75"/>
      <c r="O126" s="75"/>
      <c r="P126" s="75"/>
      <c r="Q126" s="110" t="str">
        <f t="shared" si="1"/>
        <v>GOOD</v>
      </c>
      <c r="R126" s="75"/>
      <c r="S126" s="75"/>
      <c r="T126" s="79"/>
    </row>
    <row r="127" spans="1:20" x14ac:dyDescent="0.35">
      <c r="A127" s="70">
        <v>122</v>
      </c>
      <c r="B127" s="72" t="s">
        <v>1302</v>
      </c>
      <c r="C127" s="73" t="s">
        <v>1076</v>
      </c>
      <c r="D127" s="73" t="s">
        <v>374</v>
      </c>
      <c r="E127" s="74">
        <v>3</v>
      </c>
      <c r="F127" s="86">
        <v>2500</v>
      </c>
      <c r="G127" s="74" t="s">
        <v>1709</v>
      </c>
      <c r="H127" s="74">
        <v>1978</v>
      </c>
      <c r="I127" s="74"/>
      <c r="J127" s="74"/>
      <c r="K127" s="74"/>
      <c r="L127" s="74"/>
      <c r="M127" s="110">
        <f>SUMIF('History Kebocoran'!$O:$O, Table1[From], 'History Kebocoran'!$G:$G)</f>
        <v>0</v>
      </c>
      <c r="N127" s="75"/>
      <c r="O127" s="75"/>
      <c r="P127" s="75"/>
      <c r="Q127" s="110" t="str">
        <f t="shared" si="1"/>
        <v>GOOD</v>
      </c>
      <c r="R127" s="75"/>
      <c r="S127" s="75"/>
      <c r="T127" s="79"/>
    </row>
    <row r="128" spans="1:20" x14ac:dyDescent="0.35">
      <c r="A128" s="70">
        <v>123</v>
      </c>
      <c r="B128" s="72" t="s">
        <v>1302</v>
      </c>
      <c r="C128" s="73" t="s">
        <v>1078</v>
      </c>
      <c r="D128" s="73" t="s">
        <v>374</v>
      </c>
      <c r="E128" s="74">
        <v>3</v>
      </c>
      <c r="F128" s="86">
        <v>2800</v>
      </c>
      <c r="G128" s="74" t="s">
        <v>1705</v>
      </c>
      <c r="H128" s="74">
        <v>1982</v>
      </c>
      <c r="I128" s="74"/>
      <c r="J128" s="74"/>
      <c r="K128" s="74"/>
      <c r="L128" s="74"/>
      <c r="M128" s="110">
        <f>SUMIF('History Kebocoran'!$O:$O, Table1[From], 'History Kebocoran'!$G:$G)</f>
        <v>0</v>
      </c>
      <c r="N128" s="75"/>
      <c r="O128" s="75"/>
      <c r="P128" s="75"/>
      <c r="Q128" s="110" t="str">
        <f t="shared" si="1"/>
        <v>GOOD</v>
      </c>
      <c r="R128" s="75"/>
      <c r="S128" s="75"/>
      <c r="T128" s="79"/>
    </row>
    <row r="129" spans="1:20" x14ac:dyDescent="0.35">
      <c r="A129" s="70">
        <v>124</v>
      </c>
      <c r="B129" s="72" t="s">
        <v>1302</v>
      </c>
      <c r="C129" s="73" t="s">
        <v>1080</v>
      </c>
      <c r="D129" s="73" t="s">
        <v>374</v>
      </c>
      <c r="E129" s="74">
        <v>3</v>
      </c>
      <c r="F129" s="86">
        <v>2300</v>
      </c>
      <c r="G129" s="74" t="s">
        <v>1709</v>
      </c>
      <c r="H129" s="74">
        <v>1985</v>
      </c>
      <c r="I129" s="74"/>
      <c r="J129" s="74"/>
      <c r="K129" s="74"/>
      <c r="L129" s="74"/>
      <c r="M129" s="110">
        <f>SUMIF('History Kebocoran'!$O:$O, Table1[From], 'History Kebocoran'!$G:$G)</f>
        <v>0</v>
      </c>
      <c r="N129" s="75"/>
      <c r="O129" s="75"/>
      <c r="P129" s="75"/>
      <c r="Q129" s="110" t="str">
        <f t="shared" si="1"/>
        <v>GOOD</v>
      </c>
      <c r="R129" s="75"/>
      <c r="S129" s="75"/>
      <c r="T129" s="79"/>
    </row>
    <row r="130" spans="1:20" x14ac:dyDescent="0.35">
      <c r="A130" s="70">
        <v>125</v>
      </c>
      <c r="B130" s="72" t="s">
        <v>1302</v>
      </c>
      <c r="C130" s="73" t="s">
        <v>1082</v>
      </c>
      <c r="D130" s="73" t="s">
        <v>374</v>
      </c>
      <c r="E130" s="74">
        <v>4</v>
      </c>
      <c r="F130" s="86">
        <v>1200</v>
      </c>
      <c r="G130" s="74" t="s">
        <v>1705</v>
      </c>
      <c r="H130" s="74">
        <v>2014</v>
      </c>
      <c r="I130" s="74"/>
      <c r="J130" s="74"/>
      <c r="K130" s="74"/>
      <c r="L130" s="74"/>
      <c r="M130" s="110">
        <f>SUMIF('History Kebocoran'!$O:$O, Table1[From], 'History Kebocoran'!$G:$G)</f>
        <v>0</v>
      </c>
      <c r="N130" s="75"/>
      <c r="O130" s="75"/>
      <c r="P130" s="75"/>
      <c r="Q130" s="110" t="str">
        <f t="shared" si="1"/>
        <v>GOOD</v>
      </c>
      <c r="R130" s="75"/>
      <c r="S130" s="75"/>
      <c r="T130" s="79"/>
    </row>
    <row r="131" spans="1:20" x14ac:dyDescent="0.35">
      <c r="A131" s="70">
        <v>126</v>
      </c>
      <c r="B131" s="72" t="s">
        <v>1302</v>
      </c>
      <c r="C131" s="73" t="s">
        <v>1101</v>
      </c>
      <c r="D131" s="73" t="s">
        <v>408</v>
      </c>
      <c r="E131" s="74">
        <v>3</v>
      </c>
      <c r="F131" s="86">
        <v>1230</v>
      </c>
      <c r="G131" s="74" t="s">
        <v>1709</v>
      </c>
      <c r="H131" s="74">
        <v>2024</v>
      </c>
      <c r="I131" s="74">
        <v>600</v>
      </c>
      <c r="J131" s="74"/>
      <c r="K131" s="74"/>
      <c r="L131" s="74"/>
      <c r="M131" s="110">
        <f>SUMIF('History Kebocoran'!$O:$O, Table1[From], 'History Kebocoran'!$G:$G)</f>
        <v>0</v>
      </c>
      <c r="N131" s="75"/>
      <c r="O131" s="75"/>
      <c r="P131" s="75"/>
      <c r="Q131" s="110" t="str">
        <f t="shared" si="1"/>
        <v>GOOD</v>
      </c>
      <c r="R131" s="75"/>
      <c r="S131" s="75"/>
      <c r="T131" s="79"/>
    </row>
    <row r="132" spans="1:20" x14ac:dyDescent="0.35">
      <c r="A132" s="70">
        <v>127</v>
      </c>
      <c r="B132" s="72" t="s">
        <v>1302</v>
      </c>
      <c r="C132" s="73" t="s">
        <v>1104</v>
      </c>
      <c r="D132" s="73" t="s">
        <v>408</v>
      </c>
      <c r="E132" s="74">
        <v>3</v>
      </c>
      <c r="F132" s="86">
        <v>1800</v>
      </c>
      <c r="G132" s="74"/>
      <c r="H132" s="74">
        <v>1951</v>
      </c>
      <c r="I132" s="74"/>
      <c r="J132" s="74"/>
      <c r="K132" s="74"/>
      <c r="L132" s="74"/>
      <c r="M132" s="110">
        <f>SUMIF('History Kebocoran'!$O:$O, Table1[From], 'History Kebocoran'!$G:$G)</f>
        <v>0</v>
      </c>
      <c r="N132" s="75"/>
      <c r="O132" s="75"/>
      <c r="P132" s="75"/>
      <c r="Q132" s="110" t="str">
        <f t="shared" si="1"/>
        <v>GOOD</v>
      </c>
      <c r="R132" s="75"/>
      <c r="S132" s="75"/>
      <c r="T132" s="79"/>
    </row>
    <row r="133" spans="1:20" x14ac:dyDescent="0.35">
      <c r="A133" s="70">
        <v>128</v>
      </c>
      <c r="B133" s="72" t="s">
        <v>1302</v>
      </c>
      <c r="C133" s="73" t="s">
        <v>1106</v>
      </c>
      <c r="D133" s="73" t="s">
        <v>408</v>
      </c>
      <c r="E133" s="74">
        <v>3</v>
      </c>
      <c r="F133" s="86">
        <v>1665</v>
      </c>
      <c r="G133" s="74"/>
      <c r="H133" s="74">
        <v>1951</v>
      </c>
      <c r="I133" s="74"/>
      <c r="J133" s="74"/>
      <c r="K133" s="74"/>
      <c r="L133" s="74"/>
      <c r="M133" s="110">
        <f>SUMIF('History Kebocoran'!$O:$O, Table1[From], 'History Kebocoran'!$G:$G)</f>
        <v>0</v>
      </c>
      <c r="N133" s="75"/>
      <c r="O133" s="75"/>
      <c r="P133" s="75"/>
      <c r="Q133" s="110" t="str">
        <f t="shared" si="1"/>
        <v>GOOD</v>
      </c>
      <c r="R133" s="75"/>
      <c r="S133" s="75"/>
      <c r="T133" s="79"/>
    </row>
    <row r="134" spans="1:20" x14ac:dyDescent="0.35">
      <c r="A134" s="70">
        <v>129</v>
      </c>
      <c r="B134" s="72" t="s">
        <v>1302</v>
      </c>
      <c r="C134" s="73" t="s">
        <v>1108</v>
      </c>
      <c r="D134" s="73" t="s">
        <v>408</v>
      </c>
      <c r="E134" s="74" t="s">
        <v>1714</v>
      </c>
      <c r="F134" s="86">
        <v>1800</v>
      </c>
      <c r="G134" s="74"/>
      <c r="H134" s="74">
        <v>1952</v>
      </c>
      <c r="I134" s="74"/>
      <c r="J134" s="74"/>
      <c r="K134" s="74"/>
      <c r="L134" s="74"/>
      <c r="M134" s="110">
        <f>SUMIF('History Kebocoran'!$O:$O, Table1[From], 'History Kebocoran'!$G:$G)</f>
        <v>0</v>
      </c>
      <c r="N134" s="75"/>
      <c r="O134" s="75"/>
      <c r="P134" s="75"/>
      <c r="Q134" s="110" t="str">
        <f t="shared" ref="Q134:Q197" si="2">IF(M134=0, "GOOD", IF(M134&gt;5, "BAD", "MONITOR"))</f>
        <v>GOOD</v>
      </c>
      <c r="R134" s="75"/>
      <c r="S134" s="75"/>
      <c r="T134" s="79"/>
    </row>
    <row r="135" spans="1:20" x14ac:dyDescent="0.35">
      <c r="A135" s="70">
        <v>130</v>
      </c>
      <c r="B135" s="72" t="s">
        <v>1302</v>
      </c>
      <c r="C135" s="73" t="s">
        <v>1110</v>
      </c>
      <c r="D135" s="73" t="s">
        <v>408</v>
      </c>
      <c r="E135" s="74">
        <v>3</v>
      </c>
      <c r="F135" s="86">
        <v>1250</v>
      </c>
      <c r="G135" s="74"/>
      <c r="H135" s="74">
        <v>1952</v>
      </c>
      <c r="I135" s="74"/>
      <c r="J135" s="74"/>
      <c r="K135" s="74"/>
      <c r="L135" s="74"/>
      <c r="M135" s="110">
        <f>SUMIF('History Kebocoran'!$O:$O, Table1[From], 'History Kebocoran'!$G:$G)</f>
        <v>0</v>
      </c>
      <c r="N135" s="75"/>
      <c r="O135" s="75"/>
      <c r="P135" s="75"/>
      <c r="Q135" s="110" t="str">
        <f t="shared" si="2"/>
        <v>GOOD</v>
      </c>
      <c r="R135" s="75"/>
      <c r="S135" s="75"/>
      <c r="T135" s="79"/>
    </row>
    <row r="136" spans="1:20" x14ac:dyDescent="0.35">
      <c r="A136" s="70">
        <v>131</v>
      </c>
      <c r="B136" s="72" t="s">
        <v>1302</v>
      </c>
      <c r="C136" s="73" t="s">
        <v>1112</v>
      </c>
      <c r="D136" s="73" t="s">
        <v>408</v>
      </c>
      <c r="E136" s="74">
        <v>4</v>
      </c>
      <c r="F136" s="86">
        <v>1200</v>
      </c>
      <c r="G136" s="74"/>
      <c r="H136" s="74">
        <v>1957</v>
      </c>
      <c r="I136" s="74"/>
      <c r="J136" s="74"/>
      <c r="K136" s="74"/>
      <c r="L136" s="74"/>
      <c r="M136" s="110">
        <f>SUMIF('History Kebocoran'!$O:$O, Table1[From], 'History Kebocoran'!$G:$G)</f>
        <v>0</v>
      </c>
      <c r="N136" s="75"/>
      <c r="O136" s="75"/>
      <c r="P136" s="75"/>
      <c r="Q136" s="110" t="str">
        <f t="shared" si="2"/>
        <v>GOOD</v>
      </c>
      <c r="R136" s="75"/>
      <c r="S136" s="75"/>
      <c r="T136" s="79"/>
    </row>
    <row r="137" spans="1:20" x14ac:dyDescent="0.35">
      <c r="A137" s="70">
        <v>132</v>
      </c>
      <c r="B137" s="72" t="s">
        <v>1302</v>
      </c>
      <c r="C137" s="73" t="s">
        <v>1114</v>
      </c>
      <c r="D137" s="73" t="s">
        <v>408</v>
      </c>
      <c r="E137" s="74">
        <v>3</v>
      </c>
      <c r="F137" s="86">
        <v>510</v>
      </c>
      <c r="G137" s="74"/>
      <c r="H137" s="74">
        <v>1957</v>
      </c>
      <c r="I137" s="74"/>
      <c r="J137" s="74"/>
      <c r="K137" s="74"/>
      <c r="L137" s="74"/>
      <c r="M137" s="110">
        <f>SUMIF('History Kebocoran'!$O:$O, Table1[From], 'History Kebocoran'!$G:$G)</f>
        <v>0</v>
      </c>
      <c r="N137" s="75"/>
      <c r="O137" s="75"/>
      <c r="P137" s="75"/>
      <c r="Q137" s="110" t="str">
        <f t="shared" si="2"/>
        <v>GOOD</v>
      </c>
      <c r="R137" s="75"/>
      <c r="S137" s="75"/>
      <c r="T137" s="79"/>
    </row>
    <row r="138" spans="1:20" x14ac:dyDescent="0.35">
      <c r="A138" s="70">
        <v>133</v>
      </c>
      <c r="B138" s="72" t="s">
        <v>1302</v>
      </c>
      <c r="C138" s="73" t="s">
        <v>1116</v>
      </c>
      <c r="D138" s="73" t="s">
        <v>408</v>
      </c>
      <c r="E138" s="74">
        <v>3</v>
      </c>
      <c r="F138" s="86">
        <v>1500</v>
      </c>
      <c r="G138" s="74"/>
      <c r="H138" s="74">
        <v>1958</v>
      </c>
      <c r="I138" s="74"/>
      <c r="J138" s="74"/>
      <c r="K138" s="74"/>
      <c r="L138" s="74"/>
      <c r="M138" s="110">
        <f>SUMIF('History Kebocoran'!$O:$O, Table1[From], 'History Kebocoran'!$G:$G)</f>
        <v>0</v>
      </c>
      <c r="N138" s="75"/>
      <c r="O138" s="75"/>
      <c r="P138" s="75"/>
      <c r="Q138" s="110" t="str">
        <f t="shared" si="2"/>
        <v>GOOD</v>
      </c>
      <c r="R138" s="75"/>
      <c r="S138" s="75"/>
      <c r="T138" s="79"/>
    </row>
    <row r="139" spans="1:20" x14ac:dyDescent="0.35">
      <c r="A139" s="70">
        <v>134</v>
      </c>
      <c r="B139" s="72" t="s">
        <v>1302</v>
      </c>
      <c r="C139" s="73" t="s">
        <v>1118</v>
      </c>
      <c r="D139" s="73" t="s">
        <v>408</v>
      </c>
      <c r="E139" s="74">
        <v>4</v>
      </c>
      <c r="F139" s="86">
        <v>1300</v>
      </c>
      <c r="G139" s="74"/>
      <c r="H139" s="74">
        <v>1959</v>
      </c>
      <c r="I139" s="74"/>
      <c r="J139" s="74"/>
      <c r="K139" s="74"/>
      <c r="L139" s="74"/>
      <c r="M139" s="110">
        <f>SUMIF('History Kebocoran'!$O:$O, Table1[From], 'History Kebocoran'!$G:$G)</f>
        <v>0</v>
      </c>
      <c r="N139" s="75"/>
      <c r="O139" s="75"/>
      <c r="P139" s="75"/>
      <c r="Q139" s="110" t="str">
        <f t="shared" si="2"/>
        <v>GOOD</v>
      </c>
      <c r="R139" s="75"/>
      <c r="S139" s="75"/>
      <c r="T139" s="79"/>
    </row>
    <row r="140" spans="1:20" x14ac:dyDescent="0.35">
      <c r="A140" s="70">
        <v>135</v>
      </c>
      <c r="B140" s="72" t="s">
        <v>1302</v>
      </c>
      <c r="C140" s="73" t="s">
        <v>1120</v>
      </c>
      <c r="D140" s="73" t="s">
        <v>408</v>
      </c>
      <c r="E140" s="74" t="s">
        <v>1715</v>
      </c>
      <c r="F140" s="86">
        <v>1800</v>
      </c>
      <c r="G140" s="74"/>
      <c r="H140" s="74">
        <v>1960</v>
      </c>
      <c r="I140" s="74"/>
      <c r="J140" s="74"/>
      <c r="K140" s="74"/>
      <c r="L140" s="74"/>
      <c r="M140" s="110">
        <f>SUMIF('History Kebocoran'!$O:$O, Table1[From], 'History Kebocoran'!$G:$G)</f>
        <v>0</v>
      </c>
      <c r="N140" s="75"/>
      <c r="O140" s="75"/>
      <c r="P140" s="75"/>
      <c r="Q140" s="110" t="str">
        <f t="shared" si="2"/>
        <v>GOOD</v>
      </c>
      <c r="R140" s="75"/>
      <c r="S140" s="75"/>
      <c r="T140" s="79"/>
    </row>
    <row r="141" spans="1:20" x14ac:dyDescent="0.35">
      <c r="A141" s="70">
        <v>136</v>
      </c>
      <c r="B141" s="72" t="s">
        <v>1302</v>
      </c>
      <c r="C141" s="73" t="s">
        <v>1122</v>
      </c>
      <c r="D141" s="73" t="s">
        <v>408</v>
      </c>
      <c r="E141" s="74">
        <v>3</v>
      </c>
      <c r="F141" s="86">
        <v>2560</v>
      </c>
      <c r="G141" s="74"/>
      <c r="H141" s="74">
        <v>1961</v>
      </c>
      <c r="I141" s="74"/>
      <c r="J141" s="74"/>
      <c r="K141" s="74"/>
      <c r="L141" s="74"/>
      <c r="M141" s="110">
        <f>SUMIF('History Kebocoran'!$O:$O, Table1[From], 'History Kebocoran'!$G:$G)</f>
        <v>0</v>
      </c>
      <c r="N141" s="75"/>
      <c r="O141" s="75"/>
      <c r="P141" s="75"/>
      <c r="Q141" s="110" t="str">
        <f t="shared" si="2"/>
        <v>GOOD</v>
      </c>
      <c r="R141" s="75"/>
      <c r="S141" s="75"/>
      <c r="T141" s="79"/>
    </row>
    <row r="142" spans="1:20" x14ac:dyDescent="0.35">
      <c r="A142" s="70">
        <v>137</v>
      </c>
      <c r="B142" s="72" t="s">
        <v>1302</v>
      </c>
      <c r="C142" s="73" t="s">
        <v>1124</v>
      </c>
      <c r="D142" s="73" t="s">
        <v>408</v>
      </c>
      <c r="E142" s="74">
        <v>3</v>
      </c>
      <c r="F142" s="86"/>
      <c r="G142" s="74"/>
      <c r="H142" s="74">
        <v>1961</v>
      </c>
      <c r="I142" s="74"/>
      <c r="J142" s="74"/>
      <c r="K142" s="74"/>
      <c r="L142" s="74"/>
      <c r="M142" s="110">
        <f>SUMIF('History Kebocoran'!$O:$O, Table1[From], 'History Kebocoran'!$G:$G)</f>
        <v>0</v>
      </c>
      <c r="N142" s="75"/>
      <c r="O142" s="75"/>
      <c r="P142" s="75"/>
      <c r="Q142" s="110" t="str">
        <f t="shared" si="2"/>
        <v>GOOD</v>
      </c>
      <c r="R142" s="75"/>
      <c r="S142" s="75"/>
      <c r="T142" s="79"/>
    </row>
    <row r="143" spans="1:20" x14ac:dyDescent="0.35">
      <c r="A143" s="70">
        <v>138</v>
      </c>
      <c r="B143" s="72" t="s">
        <v>1302</v>
      </c>
      <c r="C143" s="73" t="s">
        <v>1251</v>
      </c>
      <c r="D143" s="73" t="s">
        <v>1252</v>
      </c>
      <c r="E143" s="74"/>
      <c r="F143" s="86"/>
      <c r="G143" s="74" t="s">
        <v>1705</v>
      </c>
      <c r="H143" s="74"/>
      <c r="I143" s="74"/>
      <c r="J143" s="74"/>
      <c r="K143" s="74"/>
      <c r="L143" s="74"/>
      <c r="M143" s="110">
        <f>SUMIF('History Kebocoran'!$O:$O, Table1[From], 'History Kebocoran'!$G:$G)</f>
        <v>0</v>
      </c>
      <c r="N143" s="75"/>
      <c r="O143" s="75"/>
      <c r="P143" s="75"/>
      <c r="Q143" s="110" t="str">
        <f t="shared" si="2"/>
        <v>GOOD</v>
      </c>
      <c r="R143" s="75"/>
      <c r="S143" s="75"/>
      <c r="T143" s="79"/>
    </row>
    <row r="144" spans="1:20" x14ac:dyDescent="0.35">
      <c r="A144" s="70">
        <v>139</v>
      </c>
      <c r="B144" s="72" t="s">
        <v>1302</v>
      </c>
      <c r="C144" s="73" t="s">
        <v>180</v>
      </c>
      <c r="D144" s="73" t="s">
        <v>181</v>
      </c>
      <c r="E144" s="74">
        <v>3</v>
      </c>
      <c r="F144" s="86">
        <v>650</v>
      </c>
      <c r="G144" s="74" t="s">
        <v>1705</v>
      </c>
      <c r="H144" s="74"/>
      <c r="I144" s="74"/>
      <c r="J144" s="74"/>
      <c r="K144" s="74"/>
      <c r="L144" s="74"/>
      <c r="M144" s="110">
        <f>SUMIF('History Kebocoran'!$O:$O, Table1[From], 'History Kebocoran'!$G:$G)</f>
        <v>10</v>
      </c>
      <c r="N144" s="75"/>
      <c r="O144" s="75"/>
      <c r="P144" s="75"/>
      <c r="Q144" s="110" t="str">
        <f t="shared" si="2"/>
        <v>BAD</v>
      </c>
      <c r="R144" s="75"/>
      <c r="S144" s="75"/>
      <c r="T144" s="79"/>
    </row>
    <row r="145" spans="1:20" x14ac:dyDescent="0.35">
      <c r="A145" s="70">
        <v>140</v>
      </c>
      <c r="B145" s="72" t="s">
        <v>1302</v>
      </c>
      <c r="C145" s="73" t="s">
        <v>481</v>
      </c>
      <c r="D145" s="73" t="s">
        <v>175</v>
      </c>
      <c r="E145" s="74">
        <v>4</v>
      </c>
      <c r="F145" s="86">
        <v>1950</v>
      </c>
      <c r="G145" s="74" t="s">
        <v>1705</v>
      </c>
      <c r="H145" s="74"/>
      <c r="I145" s="74"/>
      <c r="J145" s="74"/>
      <c r="K145" s="74"/>
      <c r="L145" s="74"/>
      <c r="M145" s="110">
        <f>SUMIF('History Kebocoran'!$O:$O, Table1[From], 'History Kebocoran'!$G:$G)</f>
        <v>0</v>
      </c>
      <c r="N145" s="75"/>
      <c r="O145" s="75"/>
      <c r="P145" s="75"/>
      <c r="Q145" s="110" t="str">
        <f t="shared" si="2"/>
        <v>GOOD</v>
      </c>
      <c r="R145" s="75"/>
      <c r="S145" s="75"/>
      <c r="T145" s="79"/>
    </row>
    <row r="146" spans="1:20" x14ac:dyDescent="0.35">
      <c r="A146" s="70">
        <v>141</v>
      </c>
      <c r="B146" s="72" t="s">
        <v>1302</v>
      </c>
      <c r="C146" s="73" t="s">
        <v>484</v>
      </c>
      <c r="D146" s="73" t="s">
        <v>175</v>
      </c>
      <c r="E146" s="74">
        <v>4</v>
      </c>
      <c r="F146" s="86">
        <v>700</v>
      </c>
      <c r="G146" s="74" t="s">
        <v>1705</v>
      </c>
      <c r="H146" s="74"/>
      <c r="I146" s="74"/>
      <c r="J146" s="74"/>
      <c r="K146" s="74"/>
      <c r="L146" s="74"/>
      <c r="M146" s="110">
        <f>SUMIF('History Kebocoran'!$O:$O, Table1[From], 'History Kebocoran'!$G:$G)</f>
        <v>0</v>
      </c>
      <c r="N146" s="75"/>
      <c r="O146" s="75"/>
      <c r="P146" s="75"/>
      <c r="Q146" s="110" t="str">
        <f t="shared" si="2"/>
        <v>GOOD</v>
      </c>
      <c r="R146" s="75"/>
      <c r="S146" s="75"/>
      <c r="T146" s="79"/>
    </row>
    <row r="147" spans="1:20" x14ac:dyDescent="0.35">
      <c r="A147" s="70">
        <v>142</v>
      </c>
      <c r="B147" s="72" t="s">
        <v>1302</v>
      </c>
      <c r="C147" s="73" t="s">
        <v>487</v>
      </c>
      <c r="D147" s="73" t="s">
        <v>175</v>
      </c>
      <c r="E147" s="74">
        <v>3</v>
      </c>
      <c r="F147" s="86">
        <v>320</v>
      </c>
      <c r="G147" s="74" t="s">
        <v>1705</v>
      </c>
      <c r="H147" s="74"/>
      <c r="I147" s="74"/>
      <c r="J147" s="74"/>
      <c r="K147" s="74"/>
      <c r="L147" s="74"/>
      <c r="M147" s="110">
        <f>SUMIF('History Kebocoran'!$O:$O, Table1[From], 'History Kebocoran'!$G:$G)</f>
        <v>0</v>
      </c>
      <c r="N147" s="75"/>
      <c r="O147" s="75"/>
      <c r="P147" s="75"/>
      <c r="Q147" s="110" t="str">
        <f t="shared" si="2"/>
        <v>GOOD</v>
      </c>
      <c r="R147" s="75"/>
      <c r="S147" s="75"/>
      <c r="T147" s="79"/>
    </row>
    <row r="148" spans="1:20" x14ac:dyDescent="0.35">
      <c r="A148" s="70">
        <v>143</v>
      </c>
      <c r="B148" s="72" t="s">
        <v>1300</v>
      </c>
      <c r="C148" s="73" t="s">
        <v>1345</v>
      </c>
      <c r="D148" s="73" t="s">
        <v>1346</v>
      </c>
      <c r="E148" s="74">
        <v>8</v>
      </c>
      <c r="F148" s="86">
        <v>32500</v>
      </c>
      <c r="G148" s="74" t="s">
        <v>1706</v>
      </c>
      <c r="H148" s="74"/>
      <c r="I148" s="74"/>
      <c r="J148" s="74"/>
      <c r="K148" s="74"/>
      <c r="L148" s="74"/>
      <c r="M148" s="110">
        <f>SUMIF('History Kebocoran'!$O:$O, Table1[From], 'History Kebocoran'!$G:$G)</f>
        <v>0</v>
      </c>
      <c r="N148" s="75"/>
      <c r="O148" s="75"/>
      <c r="P148" s="75"/>
      <c r="Q148" s="110" t="str">
        <f t="shared" si="2"/>
        <v>GOOD</v>
      </c>
      <c r="R148" s="75"/>
      <c r="S148" s="75"/>
      <c r="T148" s="79"/>
    </row>
    <row r="149" spans="1:20" x14ac:dyDescent="0.35">
      <c r="A149" s="70">
        <v>144</v>
      </c>
      <c r="B149" s="72" t="s">
        <v>1302</v>
      </c>
      <c r="C149" s="73" t="s">
        <v>1347</v>
      </c>
      <c r="D149" s="73" t="s">
        <v>1348</v>
      </c>
      <c r="E149" s="74">
        <v>4</v>
      </c>
      <c r="F149" s="86">
        <v>1658</v>
      </c>
      <c r="G149" s="74" t="s">
        <v>1706</v>
      </c>
      <c r="H149" s="74"/>
      <c r="I149" s="74"/>
      <c r="J149" s="74"/>
      <c r="K149" s="74"/>
      <c r="L149" s="74"/>
      <c r="M149" s="110">
        <f>SUMIF('History Kebocoran'!$O:$O, Table1[From], 'History Kebocoran'!$G:$G)</f>
        <v>25</v>
      </c>
      <c r="N149" s="75"/>
      <c r="O149" s="75"/>
      <c r="P149" s="75"/>
      <c r="Q149" s="110" t="str">
        <f t="shared" si="2"/>
        <v>BAD</v>
      </c>
      <c r="R149" s="75"/>
      <c r="S149" s="75"/>
      <c r="T149" s="79"/>
    </row>
    <row r="150" spans="1:20" x14ac:dyDescent="0.35">
      <c r="A150" s="70">
        <v>145</v>
      </c>
      <c r="B150" s="72" t="s">
        <v>1302</v>
      </c>
      <c r="C150" s="73" t="s">
        <v>1349</v>
      </c>
      <c r="D150" s="73" t="s">
        <v>1348</v>
      </c>
      <c r="E150" s="74">
        <v>4</v>
      </c>
      <c r="F150" s="86">
        <v>1840</v>
      </c>
      <c r="G150" s="74" t="s">
        <v>1705</v>
      </c>
      <c r="H150" s="74"/>
      <c r="I150" s="74"/>
      <c r="J150" s="74"/>
      <c r="K150" s="74"/>
      <c r="L150" s="74"/>
      <c r="M150" s="110">
        <f>SUMIF('History Kebocoran'!$O:$O, Table1[From], 'History Kebocoran'!$G:$G)</f>
        <v>9</v>
      </c>
      <c r="N150" s="75"/>
      <c r="O150" s="75"/>
      <c r="P150" s="75"/>
      <c r="Q150" s="110" t="str">
        <f t="shared" si="2"/>
        <v>BAD</v>
      </c>
      <c r="R150" s="75"/>
      <c r="S150" s="75"/>
      <c r="T150" s="79"/>
    </row>
    <row r="151" spans="1:20" x14ac:dyDescent="0.35">
      <c r="A151" s="70">
        <v>146</v>
      </c>
      <c r="B151" s="72" t="s">
        <v>1302</v>
      </c>
      <c r="C151" s="73" t="s">
        <v>1350</v>
      </c>
      <c r="D151" s="73" t="s">
        <v>1348</v>
      </c>
      <c r="E151" s="74">
        <v>4</v>
      </c>
      <c r="F151" s="86">
        <v>1131</v>
      </c>
      <c r="G151" s="74" t="s">
        <v>1706</v>
      </c>
      <c r="H151" s="74"/>
      <c r="I151" s="74"/>
      <c r="J151" s="74"/>
      <c r="K151" s="74"/>
      <c r="L151" s="74"/>
      <c r="M151" s="110">
        <f>SUMIF('History Kebocoran'!$O:$O, Table1[From], 'History Kebocoran'!$G:$G)</f>
        <v>8</v>
      </c>
      <c r="N151" s="75"/>
      <c r="O151" s="75"/>
      <c r="P151" s="75"/>
      <c r="Q151" s="110" t="str">
        <f t="shared" si="2"/>
        <v>BAD</v>
      </c>
      <c r="R151" s="75"/>
      <c r="S151" s="75"/>
      <c r="T151" s="79"/>
    </row>
    <row r="152" spans="1:20" x14ac:dyDescent="0.35">
      <c r="A152" s="70">
        <v>147</v>
      </c>
      <c r="B152" s="72" t="s">
        <v>1302</v>
      </c>
      <c r="C152" s="73" t="s">
        <v>1351</v>
      </c>
      <c r="D152" s="73" t="s">
        <v>1348</v>
      </c>
      <c r="E152" s="74">
        <v>4</v>
      </c>
      <c r="F152" s="86">
        <v>433</v>
      </c>
      <c r="G152" s="74" t="s">
        <v>1705</v>
      </c>
      <c r="H152" s="74"/>
      <c r="I152" s="74"/>
      <c r="J152" s="74"/>
      <c r="K152" s="74"/>
      <c r="L152" s="74"/>
      <c r="M152" s="110">
        <f>SUMIF('History Kebocoran'!$O:$O, Table1[From], 'History Kebocoran'!$G:$G)</f>
        <v>11</v>
      </c>
      <c r="N152" s="75"/>
      <c r="O152" s="75"/>
      <c r="P152" s="75"/>
      <c r="Q152" s="110" t="str">
        <f t="shared" si="2"/>
        <v>BAD</v>
      </c>
      <c r="R152" s="75"/>
      <c r="S152" s="75"/>
      <c r="T152" s="79"/>
    </row>
    <row r="153" spans="1:20" x14ac:dyDescent="0.35">
      <c r="A153" s="70">
        <v>148</v>
      </c>
      <c r="B153" s="72" t="s">
        <v>1302</v>
      </c>
      <c r="C153" s="73" t="s">
        <v>1352</v>
      </c>
      <c r="D153" s="73" t="s">
        <v>1353</v>
      </c>
      <c r="E153" s="74">
        <v>4</v>
      </c>
      <c r="F153" s="86">
        <v>250</v>
      </c>
      <c r="G153" s="74" t="s">
        <v>1705</v>
      </c>
      <c r="H153" s="74"/>
      <c r="I153" s="74"/>
      <c r="J153" s="74"/>
      <c r="K153" s="74"/>
      <c r="L153" s="74"/>
      <c r="M153" s="110">
        <f>SUMIF('History Kebocoran'!$O:$O, Table1[From], 'History Kebocoran'!$G:$G)</f>
        <v>3</v>
      </c>
      <c r="N153" s="75"/>
      <c r="O153" s="75"/>
      <c r="P153" s="75"/>
      <c r="Q153" s="110" t="str">
        <f t="shared" si="2"/>
        <v>MONITOR</v>
      </c>
      <c r="R153" s="75"/>
      <c r="S153" s="75"/>
      <c r="T153" s="79"/>
    </row>
    <row r="154" spans="1:20" x14ac:dyDescent="0.35">
      <c r="A154" s="70">
        <v>149</v>
      </c>
      <c r="B154" s="72" t="s">
        <v>1302</v>
      </c>
      <c r="C154" s="73" t="s">
        <v>1354</v>
      </c>
      <c r="D154" s="73" t="s">
        <v>1348</v>
      </c>
      <c r="E154" s="74">
        <v>4</v>
      </c>
      <c r="F154" s="86">
        <v>1600</v>
      </c>
      <c r="G154" s="74" t="s">
        <v>1705</v>
      </c>
      <c r="H154" s="74"/>
      <c r="I154" s="74"/>
      <c r="J154" s="74"/>
      <c r="K154" s="74"/>
      <c r="L154" s="74"/>
      <c r="M154" s="110">
        <f>SUMIF('History Kebocoran'!$O:$O, Table1[From], 'History Kebocoran'!$G:$G)</f>
        <v>4</v>
      </c>
      <c r="N154" s="75"/>
      <c r="O154" s="75"/>
      <c r="P154" s="75"/>
      <c r="Q154" s="110" t="str">
        <f t="shared" si="2"/>
        <v>MONITOR</v>
      </c>
      <c r="R154" s="75"/>
      <c r="S154" s="75"/>
      <c r="T154" s="79"/>
    </row>
    <row r="155" spans="1:20" x14ac:dyDescent="0.35">
      <c r="A155" s="70">
        <v>150</v>
      </c>
      <c r="B155" s="72" t="s">
        <v>1302</v>
      </c>
      <c r="C155" s="73" t="s">
        <v>1355</v>
      </c>
      <c r="D155" s="73" t="s">
        <v>1353</v>
      </c>
      <c r="E155" s="74">
        <v>4</v>
      </c>
      <c r="F155" s="86">
        <v>2400</v>
      </c>
      <c r="G155" s="74" t="s">
        <v>1705</v>
      </c>
      <c r="H155" s="74"/>
      <c r="I155" s="74"/>
      <c r="J155" s="74"/>
      <c r="K155" s="74"/>
      <c r="L155" s="74"/>
      <c r="M155" s="110">
        <f>SUMIF('History Kebocoran'!$O:$O, Table1[From], 'History Kebocoran'!$G:$G)</f>
        <v>29</v>
      </c>
      <c r="N155" s="75"/>
      <c r="O155" s="75"/>
      <c r="P155" s="75"/>
      <c r="Q155" s="110" t="str">
        <f t="shared" si="2"/>
        <v>BAD</v>
      </c>
      <c r="R155" s="75"/>
      <c r="S155" s="75"/>
      <c r="T155" s="79"/>
    </row>
    <row r="156" spans="1:20" x14ac:dyDescent="0.35">
      <c r="A156" s="70">
        <v>151</v>
      </c>
      <c r="B156" s="72" t="s">
        <v>1302</v>
      </c>
      <c r="C156" s="73" t="s">
        <v>1356</v>
      </c>
      <c r="D156" s="73" t="s">
        <v>1348</v>
      </c>
      <c r="E156" s="74">
        <v>4</v>
      </c>
      <c r="F156" s="86">
        <v>1009</v>
      </c>
      <c r="G156" s="74" t="s">
        <v>1705</v>
      </c>
      <c r="H156" s="74"/>
      <c r="I156" s="74"/>
      <c r="J156" s="74"/>
      <c r="K156" s="74"/>
      <c r="L156" s="74"/>
      <c r="M156" s="110">
        <f>SUMIF('History Kebocoran'!$O:$O, Table1[From], 'History Kebocoran'!$G:$G)</f>
        <v>16</v>
      </c>
      <c r="N156" s="75"/>
      <c r="O156" s="75"/>
      <c r="P156" s="75"/>
      <c r="Q156" s="110" t="str">
        <f t="shared" si="2"/>
        <v>BAD</v>
      </c>
      <c r="R156" s="75"/>
      <c r="S156" s="75"/>
      <c r="T156" s="79"/>
    </row>
    <row r="157" spans="1:20" x14ac:dyDescent="0.35">
      <c r="A157" s="70">
        <v>152</v>
      </c>
      <c r="B157" s="72" t="s">
        <v>1302</v>
      </c>
      <c r="C157" s="73" t="s">
        <v>1357</v>
      </c>
      <c r="D157" s="73" t="s">
        <v>1348</v>
      </c>
      <c r="E157" s="74">
        <v>4</v>
      </c>
      <c r="F157" s="86">
        <v>1400</v>
      </c>
      <c r="G157" s="74" t="s">
        <v>1705</v>
      </c>
      <c r="H157" s="74"/>
      <c r="I157" s="74"/>
      <c r="J157" s="74"/>
      <c r="K157" s="74"/>
      <c r="L157" s="74"/>
      <c r="M157" s="110">
        <f>SUMIF('History Kebocoran'!$O:$O, Table1[From], 'History Kebocoran'!$G:$G)</f>
        <v>7</v>
      </c>
      <c r="N157" s="75"/>
      <c r="O157" s="75"/>
      <c r="P157" s="75"/>
      <c r="Q157" s="110" t="str">
        <f t="shared" si="2"/>
        <v>BAD</v>
      </c>
      <c r="R157" s="75"/>
      <c r="S157" s="75"/>
      <c r="T157" s="79"/>
    </row>
    <row r="158" spans="1:20" x14ac:dyDescent="0.35">
      <c r="A158" s="70">
        <v>153</v>
      </c>
      <c r="B158" s="72" t="s">
        <v>1302</v>
      </c>
      <c r="C158" s="73" t="s">
        <v>1358</v>
      </c>
      <c r="D158" s="73" t="s">
        <v>1348</v>
      </c>
      <c r="E158" s="74">
        <v>4</v>
      </c>
      <c r="F158" s="86">
        <v>1250</v>
      </c>
      <c r="G158" s="74" t="s">
        <v>1705</v>
      </c>
      <c r="H158" s="74"/>
      <c r="I158" s="74"/>
      <c r="J158" s="74"/>
      <c r="K158" s="74"/>
      <c r="L158" s="74"/>
      <c r="M158" s="110">
        <f>SUMIF('History Kebocoran'!$O:$O, Table1[From], 'History Kebocoran'!$G:$G)</f>
        <v>6</v>
      </c>
      <c r="N158" s="75"/>
      <c r="O158" s="75"/>
      <c r="P158" s="75"/>
      <c r="Q158" s="110" t="str">
        <f t="shared" si="2"/>
        <v>BAD</v>
      </c>
      <c r="R158" s="75"/>
      <c r="S158" s="75"/>
      <c r="T158" s="79"/>
    </row>
    <row r="159" spans="1:20" x14ac:dyDescent="0.35">
      <c r="A159" s="70">
        <v>154</v>
      </c>
      <c r="B159" s="72" t="s">
        <v>1302</v>
      </c>
      <c r="C159" s="73" t="s">
        <v>1359</v>
      </c>
      <c r="D159" s="73" t="s">
        <v>1348</v>
      </c>
      <c r="E159" s="74">
        <v>4</v>
      </c>
      <c r="F159" s="86">
        <v>1900</v>
      </c>
      <c r="G159" s="74" t="s">
        <v>1705</v>
      </c>
      <c r="H159" s="74"/>
      <c r="I159" s="74"/>
      <c r="J159" s="74"/>
      <c r="K159" s="74"/>
      <c r="L159" s="74"/>
      <c r="M159" s="110">
        <f>SUMIF('History Kebocoran'!$O:$O, Table1[From], 'History Kebocoran'!$G:$G)</f>
        <v>14</v>
      </c>
      <c r="N159" s="75"/>
      <c r="O159" s="75"/>
      <c r="P159" s="75"/>
      <c r="Q159" s="110" t="str">
        <f t="shared" si="2"/>
        <v>BAD</v>
      </c>
      <c r="R159" s="75"/>
      <c r="S159" s="75"/>
      <c r="T159" s="79"/>
    </row>
    <row r="160" spans="1:20" x14ac:dyDescent="0.35">
      <c r="A160" s="70">
        <v>155</v>
      </c>
      <c r="B160" s="72" t="s">
        <v>1301</v>
      </c>
      <c r="C160" s="73" t="s">
        <v>1360</v>
      </c>
      <c r="D160" s="73" t="s">
        <v>1348</v>
      </c>
      <c r="E160" s="74">
        <v>4</v>
      </c>
      <c r="F160" s="86">
        <v>1900</v>
      </c>
      <c r="G160" s="74" t="s">
        <v>1709</v>
      </c>
      <c r="H160" s="74"/>
      <c r="I160" s="74"/>
      <c r="J160" s="74"/>
      <c r="K160" s="74"/>
      <c r="L160" s="74"/>
      <c r="M160" s="110">
        <f>SUMIF('History Kebocoran'!$O:$O, Table1[From], 'History Kebocoran'!$G:$G)</f>
        <v>6</v>
      </c>
      <c r="N160" s="75"/>
      <c r="O160" s="75"/>
      <c r="P160" s="75"/>
      <c r="Q160" s="110" t="str">
        <f t="shared" si="2"/>
        <v>BAD</v>
      </c>
      <c r="R160" s="75"/>
      <c r="S160" s="75"/>
      <c r="T160" s="79"/>
    </row>
    <row r="161" spans="1:20" x14ac:dyDescent="0.35">
      <c r="A161" s="70">
        <v>156</v>
      </c>
      <c r="B161" s="72" t="s">
        <v>1302</v>
      </c>
      <c r="C161" s="73" t="s">
        <v>1361</v>
      </c>
      <c r="D161" s="73" t="s">
        <v>1348</v>
      </c>
      <c r="E161" s="74">
        <v>4</v>
      </c>
      <c r="F161" s="86">
        <v>2593</v>
      </c>
      <c r="G161" s="74" t="s">
        <v>1705</v>
      </c>
      <c r="H161" s="74"/>
      <c r="I161" s="74"/>
      <c r="J161" s="74"/>
      <c r="K161" s="74"/>
      <c r="L161" s="74"/>
      <c r="M161" s="110">
        <f>SUMIF('History Kebocoran'!$O:$O, Table1[From], 'History Kebocoran'!$G:$G)</f>
        <v>34</v>
      </c>
      <c r="N161" s="75"/>
      <c r="O161" s="75"/>
      <c r="P161" s="75"/>
      <c r="Q161" s="110" t="str">
        <f t="shared" si="2"/>
        <v>BAD</v>
      </c>
      <c r="R161" s="75"/>
      <c r="S161" s="75"/>
      <c r="T161" s="79"/>
    </row>
    <row r="162" spans="1:20" x14ac:dyDescent="0.35">
      <c r="A162" s="70">
        <v>157</v>
      </c>
      <c r="B162" s="72" t="s">
        <v>1302</v>
      </c>
      <c r="C162" s="73" t="s">
        <v>1362</v>
      </c>
      <c r="D162" s="73" t="s">
        <v>1348</v>
      </c>
      <c r="E162" s="74">
        <v>4</v>
      </c>
      <c r="F162" s="86">
        <v>2250</v>
      </c>
      <c r="G162" s="74" t="s">
        <v>1705</v>
      </c>
      <c r="H162" s="74"/>
      <c r="I162" s="74"/>
      <c r="J162" s="74"/>
      <c r="K162" s="74"/>
      <c r="L162" s="74"/>
      <c r="M162" s="110">
        <f>SUMIF('History Kebocoran'!$O:$O, Table1[From], 'History Kebocoran'!$G:$G)</f>
        <v>39</v>
      </c>
      <c r="N162" s="75"/>
      <c r="O162" s="75"/>
      <c r="P162" s="75"/>
      <c r="Q162" s="110" t="str">
        <f t="shared" si="2"/>
        <v>BAD</v>
      </c>
      <c r="R162" s="75"/>
      <c r="S162" s="75"/>
      <c r="T162" s="79"/>
    </row>
    <row r="163" spans="1:20" x14ac:dyDescent="0.35">
      <c r="A163" s="70">
        <v>158</v>
      </c>
      <c r="B163" s="72" t="s">
        <v>1301</v>
      </c>
      <c r="C163" s="73" t="s">
        <v>1363</v>
      </c>
      <c r="D163" s="73" t="s">
        <v>1348</v>
      </c>
      <c r="E163" s="74">
        <v>4</v>
      </c>
      <c r="F163" s="86">
        <v>3350</v>
      </c>
      <c r="G163" s="74" t="s">
        <v>1709</v>
      </c>
      <c r="H163" s="74"/>
      <c r="I163" s="74"/>
      <c r="J163" s="74"/>
      <c r="K163" s="74"/>
      <c r="L163" s="74"/>
      <c r="M163" s="110">
        <f>SUMIF('History Kebocoran'!$O:$O, Table1[From], 'History Kebocoran'!$G:$G)</f>
        <v>36</v>
      </c>
      <c r="N163" s="75"/>
      <c r="O163" s="75"/>
      <c r="P163" s="75"/>
      <c r="Q163" s="110" t="str">
        <f t="shared" si="2"/>
        <v>BAD</v>
      </c>
      <c r="R163" s="75"/>
      <c r="S163" s="75"/>
      <c r="T163" s="79"/>
    </row>
    <row r="164" spans="1:20" x14ac:dyDescent="0.35">
      <c r="A164" s="70">
        <v>159</v>
      </c>
      <c r="B164" s="72" t="s">
        <v>1301</v>
      </c>
      <c r="C164" s="73" t="s">
        <v>1364</v>
      </c>
      <c r="D164" s="73" t="s">
        <v>1348</v>
      </c>
      <c r="E164" s="74">
        <v>4</v>
      </c>
      <c r="F164" s="86">
        <v>2050</v>
      </c>
      <c r="G164" s="74" t="s">
        <v>1709</v>
      </c>
      <c r="H164" s="74"/>
      <c r="I164" s="74"/>
      <c r="J164" s="74"/>
      <c r="K164" s="74"/>
      <c r="L164" s="74"/>
      <c r="M164" s="110">
        <f>SUMIF('History Kebocoran'!$O:$O, Table1[From], 'History Kebocoran'!$G:$G)</f>
        <v>38</v>
      </c>
      <c r="N164" s="75"/>
      <c r="O164" s="75"/>
      <c r="P164" s="75"/>
      <c r="Q164" s="110" t="str">
        <f t="shared" si="2"/>
        <v>BAD</v>
      </c>
      <c r="R164" s="75"/>
      <c r="S164" s="75"/>
      <c r="T164" s="79"/>
    </row>
    <row r="165" spans="1:20" x14ac:dyDescent="0.35">
      <c r="A165" s="70">
        <v>160</v>
      </c>
      <c r="B165" s="72" t="s">
        <v>1302</v>
      </c>
      <c r="C165" s="73" t="s">
        <v>1365</v>
      </c>
      <c r="D165" s="73" t="s">
        <v>1348</v>
      </c>
      <c r="E165" s="74">
        <v>4</v>
      </c>
      <c r="F165" s="86">
        <v>1100</v>
      </c>
      <c r="G165" s="74" t="s">
        <v>1705</v>
      </c>
      <c r="H165" s="74"/>
      <c r="I165" s="74"/>
      <c r="J165" s="74"/>
      <c r="K165" s="74"/>
      <c r="L165" s="74"/>
      <c r="M165" s="110">
        <f>SUMIF('History Kebocoran'!$O:$O, Table1[From], 'History Kebocoran'!$G:$G)</f>
        <v>9</v>
      </c>
      <c r="N165" s="75"/>
      <c r="O165" s="75"/>
      <c r="P165" s="75"/>
      <c r="Q165" s="110" t="str">
        <f t="shared" si="2"/>
        <v>BAD</v>
      </c>
      <c r="R165" s="75"/>
      <c r="S165" s="75"/>
      <c r="T165" s="79"/>
    </row>
    <row r="166" spans="1:20" x14ac:dyDescent="0.35">
      <c r="A166" s="70">
        <v>161</v>
      </c>
      <c r="B166" s="72" t="s">
        <v>1302</v>
      </c>
      <c r="C166" s="73" t="s">
        <v>1366</v>
      </c>
      <c r="D166" s="73" t="s">
        <v>1348</v>
      </c>
      <c r="E166" s="74">
        <v>4</v>
      </c>
      <c r="F166" s="86">
        <v>2500</v>
      </c>
      <c r="G166" s="74" t="s">
        <v>1705</v>
      </c>
      <c r="H166" s="74"/>
      <c r="I166" s="74"/>
      <c r="J166" s="74"/>
      <c r="K166" s="74"/>
      <c r="L166" s="74"/>
      <c r="M166" s="110">
        <f>SUMIF('History Kebocoran'!$O:$O, Table1[From], 'History Kebocoran'!$G:$G)</f>
        <v>1</v>
      </c>
      <c r="N166" s="75"/>
      <c r="O166" s="75"/>
      <c r="P166" s="75"/>
      <c r="Q166" s="110" t="str">
        <f t="shared" si="2"/>
        <v>MONITOR</v>
      </c>
      <c r="R166" s="75"/>
      <c r="S166" s="75"/>
      <c r="T166" s="79"/>
    </row>
    <row r="167" spans="1:20" x14ac:dyDescent="0.35">
      <c r="A167" s="70">
        <v>162</v>
      </c>
      <c r="B167" s="72" t="s">
        <v>1301</v>
      </c>
      <c r="C167" s="73" t="s">
        <v>1367</v>
      </c>
      <c r="D167" s="73" t="s">
        <v>1348</v>
      </c>
      <c r="E167" s="74">
        <v>4</v>
      </c>
      <c r="F167" s="86">
        <v>2750</v>
      </c>
      <c r="G167" s="74" t="s">
        <v>1709</v>
      </c>
      <c r="H167" s="74"/>
      <c r="I167" s="74"/>
      <c r="J167" s="74"/>
      <c r="K167" s="74"/>
      <c r="L167" s="74"/>
      <c r="M167" s="110">
        <f>SUMIF('History Kebocoran'!$O:$O, Table1[From], 'History Kebocoran'!$G:$G)</f>
        <v>27</v>
      </c>
      <c r="N167" s="75"/>
      <c r="O167" s="75"/>
      <c r="P167" s="75"/>
      <c r="Q167" s="110" t="str">
        <f t="shared" si="2"/>
        <v>BAD</v>
      </c>
      <c r="R167" s="75"/>
      <c r="S167" s="75"/>
      <c r="T167" s="79"/>
    </row>
    <row r="168" spans="1:20" x14ac:dyDescent="0.35">
      <c r="A168" s="70">
        <v>163</v>
      </c>
      <c r="B168" s="72" t="s">
        <v>1302</v>
      </c>
      <c r="C168" s="73" t="s">
        <v>1368</v>
      </c>
      <c r="D168" s="73" t="s">
        <v>1348</v>
      </c>
      <c r="E168" s="74">
        <v>4</v>
      </c>
      <c r="F168" s="86">
        <v>2900</v>
      </c>
      <c r="G168" s="74" t="s">
        <v>1705</v>
      </c>
      <c r="H168" s="74"/>
      <c r="I168" s="74"/>
      <c r="J168" s="74"/>
      <c r="K168" s="74"/>
      <c r="L168" s="74"/>
      <c r="M168" s="110">
        <f>SUMIF('History Kebocoran'!$O:$O, Table1[From], 'History Kebocoran'!$G:$G)</f>
        <v>23</v>
      </c>
      <c r="N168" s="75"/>
      <c r="O168" s="75"/>
      <c r="P168" s="75"/>
      <c r="Q168" s="110" t="str">
        <f t="shared" si="2"/>
        <v>BAD</v>
      </c>
      <c r="R168" s="75"/>
      <c r="S168" s="75"/>
      <c r="T168" s="79"/>
    </row>
    <row r="169" spans="1:20" x14ac:dyDescent="0.35">
      <c r="A169" s="70">
        <v>164</v>
      </c>
      <c r="B169" s="72" t="s">
        <v>1302</v>
      </c>
      <c r="C169" s="73" t="s">
        <v>1369</v>
      </c>
      <c r="D169" s="73" t="s">
        <v>1353</v>
      </c>
      <c r="E169" s="74">
        <v>4</v>
      </c>
      <c r="F169" s="86">
        <v>1100</v>
      </c>
      <c r="G169" s="74" t="s">
        <v>1705</v>
      </c>
      <c r="H169" s="74"/>
      <c r="I169" s="74"/>
      <c r="J169" s="74"/>
      <c r="K169" s="74"/>
      <c r="L169" s="74"/>
      <c r="M169" s="110">
        <f>SUMIF('History Kebocoran'!$O:$O, Table1[From], 'History Kebocoran'!$G:$G)</f>
        <v>1</v>
      </c>
      <c r="N169" s="75"/>
      <c r="O169" s="75"/>
      <c r="P169" s="75"/>
      <c r="Q169" s="110" t="str">
        <f t="shared" si="2"/>
        <v>MONITOR</v>
      </c>
      <c r="R169" s="75"/>
      <c r="S169" s="75"/>
      <c r="T169" s="79"/>
    </row>
    <row r="170" spans="1:20" x14ac:dyDescent="0.35">
      <c r="A170" s="70">
        <v>165</v>
      </c>
      <c r="B170" s="72" t="s">
        <v>1302</v>
      </c>
      <c r="C170" s="73" t="s">
        <v>1370</v>
      </c>
      <c r="D170" s="73" t="s">
        <v>1348</v>
      </c>
      <c r="E170" s="74">
        <v>4</v>
      </c>
      <c r="F170" s="86">
        <v>1400</v>
      </c>
      <c r="G170" s="74" t="s">
        <v>1705</v>
      </c>
      <c r="H170" s="74"/>
      <c r="I170" s="74"/>
      <c r="J170" s="74"/>
      <c r="K170" s="74"/>
      <c r="L170" s="74"/>
      <c r="M170" s="110">
        <f>SUMIF('History Kebocoran'!$O:$O, Table1[From], 'History Kebocoran'!$G:$G)</f>
        <v>9</v>
      </c>
      <c r="N170" s="75"/>
      <c r="O170" s="75"/>
      <c r="P170" s="75"/>
      <c r="Q170" s="110" t="str">
        <f t="shared" si="2"/>
        <v>BAD</v>
      </c>
      <c r="R170" s="75"/>
      <c r="S170" s="75"/>
      <c r="T170" s="79"/>
    </row>
    <row r="171" spans="1:20" x14ac:dyDescent="0.35">
      <c r="A171" s="70">
        <v>166</v>
      </c>
      <c r="B171" s="72" t="s">
        <v>1302</v>
      </c>
      <c r="C171" s="73" t="s">
        <v>1371</v>
      </c>
      <c r="D171" s="73" t="s">
        <v>1348</v>
      </c>
      <c r="E171" s="74">
        <v>4</v>
      </c>
      <c r="F171" s="86">
        <v>2600</v>
      </c>
      <c r="G171" s="74" t="s">
        <v>1705</v>
      </c>
      <c r="H171" s="74"/>
      <c r="I171" s="74"/>
      <c r="J171" s="74"/>
      <c r="K171" s="74"/>
      <c r="L171" s="74"/>
      <c r="M171" s="110">
        <f>SUMIF('History Kebocoran'!$O:$O, Table1[From], 'History Kebocoran'!$G:$G)</f>
        <v>2</v>
      </c>
      <c r="N171" s="75"/>
      <c r="O171" s="75"/>
      <c r="P171" s="75"/>
      <c r="Q171" s="110" t="str">
        <f t="shared" si="2"/>
        <v>MONITOR</v>
      </c>
      <c r="R171" s="75"/>
      <c r="S171" s="75"/>
      <c r="T171" s="79"/>
    </row>
    <row r="172" spans="1:20" x14ac:dyDescent="0.35">
      <c r="A172" s="70">
        <v>167</v>
      </c>
      <c r="B172" s="72" t="s">
        <v>1302</v>
      </c>
      <c r="C172" s="73" t="s">
        <v>1372</v>
      </c>
      <c r="D172" s="73" t="s">
        <v>1348</v>
      </c>
      <c r="E172" s="74">
        <v>4</v>
      </c>
      <c r="F172" s="86">
        <v>3400</v>
      </c>
      <c r="G172" s="74" t="s">
        <v>1705</v>
      </c>
      <c r="H172" s="74"/>
      <c r="I172" s="74"/>
      <c r="J172" s="74"/>
      <c r="K172" s="74"/>
      <c r="L172" s="74"/>
      <c r="M172" s="110">
        <f>SUMIF('History Kebocoran'!$O:$O, Table1[From], 'History Kebocoran'!$G:$G)</f>
        <v>4</v>
      </c>
      <c r="N172" s="75"/>
      <c r="O172" s="75"/>
      <c r="P172" s="75"/>
      <c r="Q172" s="110" t="str">
        <f t="shared" si="2"/>
        <v>MONITOR</v>
      </c>
      <c r="R172" s="75"/>
      <c r="S172" s="75"/>
      <c r="T172" s="79"/>
    </row>
    <row r="173" spans="1:20" x14ac:dyDescent="0.35">
      <c r="A173" s="70">
        <v>168</v>
      </c>
      <c r="B173" s="72" t="s">
        <v>1302</v>
      </c>
      <c r="C173" s="73" t="s">
        <v>1373</v>
      </c>
      <c r="D173" s="73" t="s">
        <v>1348</v>
      </c>
      <c r="E173" s="74">
        <v>4</v>
      </c>
      <c r="F173" s="86">
        <v>2600</v>
      </c>
      <c r="G173" s="74" t="s">
        <v>1705</v>
      </c>
      <c r="H173" s="74"/>
      <c r="I173" s="74"/>
      <c r="J173" s="74"/>
      <c r="K173" s="74"/>
      <c r="L173" s="74"/>
      <c r="M173" s="110">
        <f>SUMIF('History Kebocoran'!$O:$O, Table1[From], 'History Kebocoran'!$G:$G)</f>
        <v>2</v>
      </c>
      <c r="N173" s="75"/>
      <c r="O173" s="75"/>
      <c r="P173" s="75"/>
      <c r="Q173" s="110" t="str">
        <f t="shared" si="2"/>
        <v>MONITOR</v>
      </c>
      <c r="R173" s="75"/>
      <c r="S173" s="75"/>
      <c r="T173" s="79"/>
    </row>
    <row r="174" spans="1:20" x14ac:dyDescent="0.35">
      <c r="A174" s="70">
        <v>169</v>
      </c>
      <c r="B174" s="72" t="s">
        <v>1302</v>
      </c>
      <c r="C174" s="73" t="s">
        <v>1374</v>
      </c>
      <c r="D174" s="73" t="s">
        <v>1348</v>
      </c>
      <c r="E174" s="74">
        <v>4</v>
      </c>
      <c r="F174" s="86">
        <v>2600</v>
      </c>
      <c r="G174" s="74" t="s">
        <v>1705</v>
      </c>
      <c r="H174" s="74"/>
      <c r="I174" s="74"/>
      <c r="J174" s="74"/>
      <c r="K174" s="74"/>
      <c r="L174" s="74"/>
      <c r="M174" s="110">
        <f>SUMIF('History Kebocoran'!$O:$O, Table1[From], 'History Kebocoran'!$G:$G)</f>
        <v>1</v>
      </c>
      <c r="N174" s="75"/>
      <c r="O174" s="75"/>
      <c r="P174" s="75"/>
      <c r="Q174" s="110" t="str">
        <f t="shared" si="2"/>
        <v>MONITOR</v>
      </c>
      <c r="R174" s="75"/>
      <c r="S174" s="75"/>
      <c r="T174" s="79"/>
    </row>
    <row r="175" spans="1:20" x14ac:dyDescent="0.35">
      <c r="A175" s="70">
        <v>170</v>
      </c>
      <c r="B175" s="72" t="s">
        <v>1302</v>
      </c>
      <c r="C175" s="73" t="s">
        <v>1375</v>
      </c>
      <c r="D175" s="73" t="s">
        <v>1348</v>
      </c>
      <c r="E175" s="74">
        <v>3</v>
      </c>
      <c r="F175" s="86">
        <v>3500</v>
      </c>
      <c r="G175" s="74" t="s">
        <v>1705</v>
      </c>
      <c r="H175" s="74"/>
      <c r="I175" s="74"/>
      <c r="J175" s="74"/>
      <c r="K175" s="74"/>
      <c r="L175" s="74"/>
      <c r="M175" s="110">
        <f>SUMIF('History Kebocoran'!$O:$O, Table1[From], 'History Kebocoran'!$G:$G)</f>
        <v>6</v>
      </c>
      <c r="N175" s="75"/>
      <c r="O175" s="75"/>
      <c r="P175" s="75"/>
      <c r="Q175" s="110" t="str">
        <f t="shared" si="2"/>
        <v>BAD</v>
      </c>
      <c r="R175" s="75"/>
      <c r="S175" s="75"/>
      <c r="T175" s="79"/>
    </row>
    <row r="176" spans="1:20" x14ac:dyDescent="0.35">
      <c r="A176" s="70">
        <v>171</v>
      </c>
      <c r="B176" s="72" t="s">
        <v>1302</v>
      </c>
      <c r="C176" s="73" t="s">
        <v>1376</v>
      </c>
      <c r="D176" s="73" t="s">
        <v>1348</v>
      </c>
      <c r="E176" s="74">
        <v>4</v>
      </c>
      <c r="F176" s="86">
        <v>11500</v>
      </c>
      <c r="G176" s="74" t="s">
        <v>1705</v>
      </c>
      <c r="H176" s="74"/>
      <c r="I176" s="74"/>
      <c r="J176" s="74"/>
      <c r="K176" s="74"/>
      <c r="L176" s="74"/>
      <c r="M176" s="110">
        <f>SUMIF('History Kebocoran'!$O:$O, Table1[From], 'History Kebocoran'!$G:$G)</f>
        <v>0</v>
      </c>
      <c r="N176" s="75"/>
      <c r="O176" s="75"/>
      <c r="P176" s="75"/>
      <c r="Q176" s="110" t="str">
        <f t="shared" si="2"/>
        <v>GOOD</v>
      </c>
      <c r="R176" s="75"/>
      <c r="S176" s="75"/>
      <c r="T176" s="79"/>
    </row>
    <row r="177" spans="1:20" x14ac:dyDescent="0.35">
      <c r="A177" s="70">
        <v>172</v>
      </c>
      <c r="B177" s="72" t="s">
        <v>1302</v>
      </c>
      <c r="C177" s="73" t="s">
        <v>1377</v>
      </c>
      <c r="D177" s="73" t="s">
        <v>1348</v>
      </c>
      <c r="E177" s="74">
        <v>4</v>
      </c>
      <c r="F177" s="86">
        <v>10450</v>
      </c>
      <c r="G177" s="74" t="s">
        <v>1705</v>
      </c>
      <c r="H177" s="74"/>
      <c r="I177" s="74"/>
      <c r="J177" s="74"/>
      <c r="K177" s="74"/>
      <c r="L177" s="74"/>
      <c r="M177" s="110">
        <f>SUMIF('History Kebocoran'!$O:$O, Table1[From], 'History Kebocoran'!$G:$G)</f>
        <v>0</v>
      </c>
      <c r="N177" s="75"/>
      <c r="O177" s="75"/>
      <c r="P177" s="75"/>
      <c r="Q177" s="110" t="str">
        <f t="shared" si="2"/>
        <v>GOOD</v>
      </c>
      <c r="R177" s="75"/>
      <c r="S177" s="75"/>
      <c r="T177" s="79"/>
    </row>
    <row r="178" spans="1:20" x14ac:dyDescent="0.35">
      <c r="A178" s="70">
        <v>173</v>
      </c>
      <c r="B178" s="72" t="s">
        <v>1302</v>
      </c>
      <c r="C178" s="73" t="s">
        <v>1378</v>
      </c>
      <c r="D178" s="73" t="s">
        <v>1353</v>
      </c>
      <c r="E178" s="74">
        <v>3</v>
      </c>
      <c r="F178" s="86">
        <v>2000</v>
      </c>
      <c r="G178" s="74" t="s">
        <v>1706</v>
      </c>
      <c r="H178" s="74"/>
      <c r="I178" s="74"/>
      <c r="J178" s="74"/>
      <c r="K178" s="74"/>
      <c r="L178" s="74"/>
      <c r="M178" s="110">
        <f>SUMIF('History Kebocoran'!$O:$O, Table1[From], 'History Kebocoran'!$G:$G)</f>
        <v>0</v>
      </c>
      <c r="N178" s="75"/>
      <c r="O178" s="75"/>
      <c r="P178" s="75"/>
      <c r="Q178" s="110" t="str">
        <f t="shared" si="2"/>
        <v>GOOD</v>
      </c>
      <c r="R178" s="75"/>
      <c r="S178" s="75"/>
      <c r="T178" s="79"/>
    </row>
    <row r="179" spans="1:20" x14ac:dyDescent="0.35">
      <c r="A179" s="70">
        <v>174</v>
      </c>
      <c r="B179" s="72" t="s">
        <v>1301</v>
      </c>
      <c r="C179" s="73" t="s">
        <v>1379</v>
      </c>
      <c r="D179" s="73" t="s">
        <v>1348</v>
      </c>
      <c r="E179" s="74">
        <v>3</v>
      </c>
      <c r="F179" s="86">
        <v>1950</v>
      </c>
      <c r="G179" s="74" t="s">
        <v>1709</v>
      </c>
      <c r="H179" s="74"/>
      <c r="I179" s="74"/>
      <c r="J179" s="74"/>
      <c r="K179" s="74"/>
      <c r="L179" s="74"/>
      <c r="M179" s="110">
        <f>SUMIF('History Kebocoran'!$O:$O, Table1[From], 'History Kebocoran'!$G:$G)</f>
        <v>0</v>
      </c>
      <c r="N179" s="75"/>
      <c r="O179" s="75"/>
      <c r="P179" s="75"/>
      <c r="Q179" s="110" t="str">
        <f t="shared" si="2"/>
        <v>GOOD</v>
      </c>
      <c r="R179" s="75"/>
      <c r="S179" s="75"/>
      <c r="T179" s="79"/>
    </row>
    <row r="180" spans="1:20" x14ac:dyDescent="0.35">
      <c r="A180" s="70">
        <v>175</v>
      </c>
      <c r="B180" s="72" t="s">
        <v>1302</v>
      </c>
      <c r="C180" s="73" t="s">
        <v>1380</v>
      </c>
      <c r="D180" s="73" t="s">
        <v>1381</v>
      </c>
      <c r="E180" s="74">
        <v>4</v>
      </c>
      <c r="F180" s="86">
        <v>8727</v>
      </c>
      <c r="G180" s="74" t="s">
        <v>1706</v>
      </c>
      <c r="H180" s="74"/>
      <c r="I180" s="74"/>
      <c r="J180" s="74"/>
      <c r="K180" s="74"/>
      <c r="L180" s="74"/>
      <c r="M180" s="110">
        <f>SUMIF('History Kebocoran'!$O:$O, Table1[From], 'History Kebocoran'!$G:$G)</f>
        <v>0</v>
      </c>
      <c r="N180" s="75"/>
      <c r="O180" s="75"/>
      <c r="P180" s="75"/>
      <c r="Q180" s="110" t="str">
        <f t="shared" si="2"/>
        <v>GOOD</v>
      </c>
      <c r="R180" s="75"/>
      <c r="S180" s="75"/>
      <c r="T180" s="79"/>
    </row>
    <row r="181" spans="1:20" x14ac:dyDescent="0.35">
      <c r="A181" s="70">
        <v>176</v>
      </c>
      <c r="B181" s="72" t="s">
        <v>1302</v>
      </c>
      <c r="C181" s="73" t="s">
        <v>1382</v>
      </c>
      <c r="D181" s="73" t="s">
        <v>1383</v>
      </c>
      <c r="E181" s="74">
        <v>6</v>
      </c>
      <c r="F181" s="86">
        <v>525</v>
      </c>
      <c r="G181" s="74" t="s">
        <v>1706</v>
      </c>
      <c r="H181" s="74"/>
      <c r="I181" s="74"/>
      <c r="J181" s="74"/>
      <c r="K181" s="74"/>
      <c r="L181" s="74"/>
      <c r="M181" s="110">
        <f>SUMIF('History Kebocoran'!$O:$O, Table1[From], 'History Kebocoran'!$G:$G)</f>
        <v>0</v>
      </c>
      <c r="N181" s="75"/>
      <c r="O181" s="75"/>
      <c r="P181" s="75"/>
      <c r="Q181" s="110" t="str">
        <f t="shared" si="2"/>
        <v>GOOD</v>
      </c>
      <c r="R181" s="75"/>
      <c r="S181" s="75"/>
      <c r="T181" s="79"/>
    </row>
    <row r="182" spans="1:20" x14ac:dyDescent="0.35">
      <c r="A182" s="70">
        <v>177</v>
      </c>
      <c r="B182" s="72" t="s">
        <v>1302</v>
      </c>
      <c r="C182" s="73" t="s">
        <v>1384</v>
      </c>
      <c r="D182" s="73" t="s">
        <v>1385</v>
      </c>
      <c r="E182" s="74">
        <v>6</v>
      </c>
      <c r="F182" s="86">
        <v>3108</v>
      </c>
      <c r="G182" s="74" t="s">
        <v>1706</v>
      </c>
      <c r="H182" s="74"/>
      <c r="I182" s="74"/>
      <c r="J182" s="74"/>
      <c r="K182" s="74"/>
      <c r="L182" s="74"/>
      <c r="M182" s="110">
        <f>SUMIF('History Kebocoran'!$O:$O, Table1[From], 'History Kebocoran'!$G:$G)</f>
        <v>0</v>
      </c>
      <c r="N182" s="75"/>
      <c r="O182" s="75"/>
      <c r="P182" s="75"/>
      <c r="Q182" s="110" t="str">
        <f t="shared" si="2"/>
        <v>GOOD</v>
      </c>
      <c r="R182" s="75"/>
      <c r="S182" s="75"/>
      <c r="T182" s="79"/>
    </row>
    <row r="183" spans="1:20" x14ac:dyDescent="0.35">
      <c r="A183" s="70">
        <v>178</v>
      </c>
      <c r="B183" s="72" t="s">
        <v>1302</v>
      </c>
      <c r="C183" s="73" t="s">
        <v>1386</v>
      </c>
      <c r="D183" s="73" t="s">
        <v>1387</v>
      </c>
      <c r="E183" s="74">
        <v>6</v>
      </c>
      <c r="F183" s="86">
        <v>3487</v>
      </c>
      <c r="G183" s="74" t="s">
        <v>1706</v>
      </c>
      <c r="H183" s="74"/>
      <c r="I183" s="74"/>
      <c r="J183" s="74"/>
      <c r="K183" s="74"/>
      <c r="L183" s="74"/>
      <c r="M183" s="110">
        <f>SUMIF('History Kebocoran'!$O:$O, Table1[From], 'History Kebocoran'!$G:$G)</f>
        <v>0</v>
      </c>
      <c r="N183" s="75"/>
      <c r="O183" s="75"/>
      <c r="P183" s="75"/>
      <c r="Q183" s="110" t="str">
        <f t="shared" si="2"/>
        <v>GOOD</v>
      </c>
      <c r="R183" s="75"/>
      <c r="S183" s="75"/>
      <c r="T183" s="79"/>
    </row>
    <row r="184" spans="1:20" x14ac:dyDescent="0.35">
      <c r="A184" s="70">
        <v>179</v>
      </c>
      <c r="B184" s="72" t="s">
        <v>1302</v>
      </c>
      <c r="C184" s="73" t="s">
        <v>1388</v>
      </c>
      <c r="D184" s="73" t="s">
        <v>1389</v>
      </c>
      <c r="E184" s="74">
        <v>6</v>
      </c>
      <c r="F184" s="86">
        <v>9533</v>
      </c>
      <c r="G184" s="74" t="s">
        <v>1706</v>
      </c>
      <c r="H184" s="74"/>
      <c r="I184" s="74"/>
      <c r="J184" s="74"/>
      <c r="K184" s="74"/>
      <c r="L184" s="74"/>
      <c r="M184" s="110">
        <f>SUMIF('History Kebocoran'!$O:$O, Table1[From], 'History Kebocoran'!$G:$G)</f>
        <v>0</v>
      </c>
      <c r="N184" s="75"/>
      <c r="O184" s="75"/>
      <c r="P184" s="75"/>
      <c r="Q184" s="110" t="str">
        <f t="shared" si="2"/>
        <v>GOOD</v>
      </c>
      <c r="R184" s="75"/>
      <c r="S184" s="75"/>
      <c r="T184" s="79"/>
    </row>
    <row r="185" spans="1:20" x14ac:dyDescent="0.35">
      <c r="A185" s="70">
        <v>180</v>
      </c>
      <c r="B185" s="72" t="s">
        <v>1302</v>
      </c>
      <c r="C185" s="73" t="s">
        <v>1390</v>
      </c>
      <c r="D185" s="73" t="s">
        <v>1316</v>
      </c>
      <c r="E185" s="74">
        <v>4</v>
      </c>
      <c r="F185" s="86">
        <v>850</v>
      </c>
      <c r="G185" s="74" t="s">
        <v>1705</v>
      </c>
      <c r="H185" s="74"/>
      <c r="I185" s="74"/>
      <c r="J185" s="74"/>
      <c r="K185" s="74"/>
      <c r="L185" s="74"/>
      <c r="M185" s="110">
        <f>SUMIF('History Kebocoran'!$O:$O, Table1[From], 'History Kebocoran'!$G:$G)</f>
        <v>0</v>
      </c>
      <c r="N185" s="75"/>
      <c r="O185" s="75"/>
      <c r="P185" s="75"/>
      <c r="Q185" s="110" t="str">
        <f t="shared" si="2"/>
        <v>GOOD</v>
      </c>
      <c r="R185" s="75"/>
      <c r="S185" s="75"/>
      <c r="T185" s="79"/>
    </row>
    <row r="186" spans="1:20" x14ac:dyDescent="0.35">
      <c r="A186" s="70">
        <v>181</v>
      </c>
      <c r="B186" s="72" t="s">
        <v>1301</v>
      </c>
      <c r="C186" s="73" t="s">
        <v>1391</v>
      </c>
      <c r="D186" s="73" t="s">
        <v>1392</v>
      </c>
      <c r="E186" s="74">
        <v>4.5</v>
      </c>
      <c r="F186" s="86">
        <v>4500</v>
      </c>
      <c r="G186" s="74" t="s">
        <v>1709</v>
      </c>
      <c r="H186" s="74"/>
      <c r="I186" s="74"/>
      <c r="J186" s="74"/>
      <c r="K186" s="74"/>
      <c r="L186" s="74"/>
      <c r="M186" s="110">
        <f>SUMIF('History Kebocoran'!$O:$O, Table1[From], 'History Kebocoran'!$G:$G)</f>
        <v>0</v>
      </c>
      <c r="N186" s="75"/>
      <c r="O186" s="75"/>
      <c r="P186" s="75"/>
      <c r="Q186" s="110" t="str">
        <f t="shared" si="2"/>
        <v>GOOD</v>
      </c>
      <c r="R186" s="75"/>
      <c r="S186" s="75"/>
      <c r="T186" s="79"/>
    </row>
    <row r="187" spans="1:20" x14ac:dyDescent="0.35">
      <c r="A187" s="70">
        <v>182</v>
      </c>
      <c r="B187" s="72" t="s">
        <v>1302</v>
      </c>
      <c r="C187" s="73" t="s">
        <v>1393</v>
      </c>
      <c r="D187" s="73" t="s">
        <v>1316</v>
      </c>
      <c r="E187" s="74">
        <v>3</v>
      </c>
      <c r="F187" s="86">
        <v>500</v>
      </c>
      <c r="G187" s="74" t="s">
        <v>1705</v>
      </c>
      <c r="H187" s="74"/>
      <c r="I187" s="74"/>
      <c r="J187" s="74"/>
      <c r="K187" s="74"/>
      <c r="L187" s="74"/>
      <c r="M187" s="110">
        <f>SUMIF('History Kebocoran'!$O:$O, Table1[From], 'History Kebocoran'!$G:$G)</f>
        <v>0</v>
      </c>
      <c r="N187" s="75"/>
      <c r="O187" s="75"/>
      <c r="P187" s="75"/>
      <c r="Q187" s="110" t="str">
        <f t="shared" si="2"/>
        <v>GOOD</v>
      </c>
      <c r="R187" s="75"/>
      <c r="S187" s="75"/>
      <c r="T187" s="79"/>
    </row>
    <row r="188" spans="1:20" x14ac:dyDescent="0.35">
      <c r="A188" s="70">
        <v>183</v>
      </c>
      <c r="B188" s="72" t="s">
        <v>1301</v>
      </c>
      <c r="C188" s="73" t="s">
        <v>1394</v>
      </c>
      <c r="D188" s="73" t="s">
        <v>1395</v>
      </c>
      <c r="E188" s="74">
        <v>3.5</v>
      </c>
      <c r="F188" s="86">
        <v>4000</v>
      </c>
      <c r="G188" s="74" t="s">
        <v>1709</v>
      </c>
      <c r="H188" s="74"/>
      <c r="I188" s="74"/>
      <c r="J188" s="74"/>
      <c r="K188" s="74"/>
      <c r="L188" s="74"/>
      <c r="M188" s="110">
        <f>SUMIF('History Kebocoran'!$O:$O, Table1[From], 'History Kebocoran'!$G:$G)</f>
        <v>0</v>
      </c>
      <c r="N188" s="75"/>
      <c r="O188" s="75"/>
      <c r="P188" s="75"/>
      <c r="Q188" s="110" t="str">
        <f t="shared" si="2"/>
        <v>GOOD</v>
      </c>
      <c r="R188" s="75"/>
      <c r="S188" s="75"/>
      <c r="T188" s="79"/>
    </row>
    <row r="189" spans="1:20" x14ac:dyDescent="0.35">
      <c r="A189" s="70">
        <v>184</v>
      </c>
      <c r="B189" s="72" t="s">
        <v>1301</v>
      </c>
      <c r="C189" s="73" t="s">
        <v>1396</v>
      </c>
      <c r="D189" s="73" t="s">
        <v>1316</v>
      </c>
      <c r="E189" s="74">
        <v>3.5</v>
      </c>
      <c r="F189" s="86">
        <v>4800</v>
      </c>
      <c r="G189" s="74" t="s">
        <v>1709</v>
      </c>
      <c r="H189" s="74"/>
      <c r="I189" s="74"/>
      <c r="J189" s="74"/>
      <c r="K189" s="74"/>
      <c r="L189" s="74"/>
      <c r="M189" s="110">
        <f>SUMIF('History Kebocoran'!$O:$O, Table1[From], 'History Kebocoran'!$G:$G)</f>
        <v>0</v>
      </c>
      <c r="N189" s="75"/>
      <c r="O189" s="75"/>
      <c r="P189" s="75"/>
      <c r="Q189" s="110" t="str">
        <f t="shared" si="2"/>
        <v>GOOD</v>
      </c>
      <c r="R189" s="75"/>
      <c r="S189" s="75"/>
      <c r="T189" s="79"/>
    </row>
    <row r="190" spans="1:20" x14ac:dyDescent="0.35">
      <c r="A190" s="70">
        <v>185</v>
      </c>
      <c r="B190" s="72" t="s">
        <v>1301</v>
      </c>
      <c r="C190" s="73" t="s">
        <v>1397</v>
      </c>
      <c r="D190" s="73" t="s">
        <v>1316</v>
      </c>
      <c r="E190" s="74">
        <v>3</v>
      </c>
      <c r="F190" s="86">
        <v>2825</v>
      </c>
      <c r="G190" s="74" t="s">
        <v>1709</v>
      </c>
      <c r="H190" s="74"/>
      <c r="I190" s="74"/>
      <c r="J190" s="74"/>
      <c r="K190" s="74"/>
      <c r="L190" s="74"/>
      <c r="M190" s="110">
        <f>SUMIF('History Kebocoran'!$O:$O, Table1[From], 'History Kebocoran'!$G:$G)</f>
        <v>0</v>
      </c>
      <c r="N190" s="75"/>
      <c r="O190" s="75"/>
      <c r="P190" s="75"/>
      <c r="Q190" s="110" t="str">
        <f t="shared" si="2"/>
        <v>GOOD</v>
      </c>
      <c r="R190" s="75"/>
      <c r="S190" s="75"/>
      <c r="T190" s="79"/>
    </row>
    <row r="191" spans="1:20" x14ac:dyDescent="0.35">
      <c r="A191" s="70">
        <v>186</v>
      </c>
      <c r="B191" s="72" t="s">
        <v>1302</v>
      </c>
      <c r="C191" s="73" t="s">
        <v>1398</v>
      </c>
      <c r="D191" s="73" t="s">
        <v>1392</v>
      </c>
      <c r="E191" s="74">
        <v>3</v>
      </c>
      <c r="F191" s="86">
        <v>2800</v>
      </c>
      <c r="G191" s="74" t="s">
        <v>1705</v>
      </c>
      <c r="H191" s="74"/>
      <c r="I191" s="74"/>
      <c r="J191" s="74"/>
      <c r="K191" s="74"/>
      <c r="L191" s="74"/>
      <c r="M191" s="110">
        <f>SUMIF('History Kebocoran'!$O:$O, Table1[From], 'History Kebocoran'!$G:$G)</f>
        <v>0</v>
      </c>
      <c r="N191" s="75"/>
      <c r="O191" s="75"/>
      <c r="P191" s="75"/>
      <c r="Q191" s="110" t="str">
        <f t="shared" si="2"/>
        <v>GOOD</v>
      </c>
      <c r="R191" s="75"/>
      <c r="S191" s="75"/>
      <c r="T191" s="79"/>
    </row>
    <row r="192" spans="1:20" x14ac:dyDescent="0.35">
      <c r="A192" s="70">
        <v>187</v>
      </c>
      <c r="B192" s="72" t="s">
        <v>1302</v>
      </c>
      <c r="C192" s="73" t="s">
        <v>1399</v>
      </c>
      <c r="D192" s="73" t="s">
        <v>1316</v>
      </c>
      <c r="E192" s="74">
        <v>3</v>
      </c>
      <c r="F192" s="86">
        <v>1500</v>
      </c>
      <c r="G192" s="74" t="s">
        <v>1705</v>
      </c>
      <c r="H192" s="74"/>
      <c r="I192" s="74"/>
      <c r="J192" s="74"/>
      <c r="K192" s="74"/>
      <c r="L192" s="74"/>
      <c r="M192" s="110">
        <f>SUMIF('History Kebocoran'!$O:$O, Table1[From], 'History Kebocoran'!$G:$G)</f>
        <v>0</v>
      </c>
      <c r="N192" s="75"/>
      <c r="O192" s="75"/>
      <c r="P192" s="75"/>
      <c r="Q192" s="110" t="str">
        <f t="shared" si="2"/>
        <v>GOOD</v>
      </c>
      <c r="R192" s="75"/>
      <c r="S192" s="75"/>
      <c r="T192" s="79"/>
    </row>
    <row r="193" spans="1:20" x14ac:dyDescent="0.35">
      <c r="A193" s="70">
        <v>188</v>
      </c>
      <c r="B193" s="72" t="s">
        <v>1302</v>
      </c>
      <c r="C193" s="73" t="s">
        <v>1400</v>
      </c>
      <c r="D193" s="73" t="s">
        <v>1395</v>
      </c>
      <c r="E193" s="74">
        <v>3</v>
      </c>
      <c r="F193" s="86">
        <v>3700</v>
      </c>
      <c r="G193" s="74" t="s">
        <v>1705</v>
      </c>
      <c r="H193" s="74"/>
      <c r="I193" s="74"/>
      <c r="J193" s="74"/>
      <c r="K193" s="74"/>
      <c r="L193" s="74"/>
      <c r="M193" s="110">
        <f>SUMIF('History Kebocoran'!$O:$O, Table1[From], 'History Kebocoran'!$G:$G)</f>
        <v>0</v>
      </c>
      <c r="N193" s="75"/>
      <c r="O193" s="75"/>
      <c r="P193" s="75"/>
      <c r="Q193" s="110" t="str">
        <f t="shared" si="2"/>
        <v>GOOD</v>
      </c>
      <c r="R193" s="75"/>
      <c r="S193" s="75"/>
      <c r="T193" s="79"/>
    </row>
    <row r="194" spans="1:20" x14ac:dyDescent="0.35">
      <c r="A194" s="70">
        <v>189</v>
      </c>
      <c r="B194" s="72" t="s">
        <v>1301</v>
      </c>
      <c r="C194" s="73" t="s">
        <v>1401</v>
      </c>
      <c r="D194" s="73" t="s">
        <v>1316</v>
      </c>
      <c r="E194" s="74">
        <v>3.5</v>
      </c>
      <c r="F194" s="86">
        <v>5300</v>
      </c>
      <c r="G194" s="74" t="s">
        <v>1709</v>
      </c>
      <c r="H194" s="74"/>
      <c r="I194" s="74"/>
      <c r="J194" s="74"/>
      <c r="K194" s="74"/>
      <c r="L194" s="74"/>
      <c r="M194" s="110">
        <f>SUMIF('History Kebocoran'!$O:$O, Table1[From], 'History Kebocoran'!$G:$G)</f>
        <v>0</v>
      </c>
      <c r="N194" s="75"/>
      <c r="O194" s="75"/>
      <c r="P194" s="75"/>
      <c r="Q194" s="110" t="str">
        <f t="shared" si="2"/>
        <v>GOOD</v>
      </c>
      <c r="R194" s="75"/>
      <c r="S194" s="75"/>
      <c r="T194" s="79"/>
    </row>
    <row r="195" spans="1:20" x14ac:dyDescent="0.35">
      <c r="A195" s="70">
        <v>190</v>
      </c>
      <c r="B195" s="72" t="s">
        <v>1302</v>
      </c>
      <c r="C195" s="73" t="s">
        <v>1402</v>
      </c>
      <c r="D195" s="73" t="s">
        <v>1392</v>
      </c>
      <c r="E195" s="74">
        <v>3</v>
      </c>
      <c r="F195" s="86">
        <v>420</v>
      </c>
      <c r="G195" s="74" t="s">
        <v>1705</v>
      </c>
      <c r="H195" s="74"/>
      <c r="I195" s="74"/>
      <c r="J195" s="74"/>
      <c r="K195" s="74"/>
      <c r="L195" s="74"/>
      <c r="M195" s="110">
        <f>SUMIF('History Kebocoran'!$O:$O, Table1[From], 'History Kebocoran'!$G:$G)</f>
        <v>0</v>
      </c>
      <c r="N195" s="75"/>
      <c r="O195" s="75"/>
      <c r="P195" s="75"/>
      <c r="Q195" s="110" t="str">
        <f t="shared" si="2"/>
        <v>GOOD</v>
      </c>
      <c r="R195" s="75"/>
      <c r="S195" s="75"/>
      <c r="T195" s="79"/>
    </row>
    <row r="196" spans="1:20" x14ac:dyDescent="0.35">
      <c r="A196" s="70">
        <v>191</v>
      </c>
      <c r="B196" s="72" t="s">
        <v>1302</v>
      </c>
      <c r="C196" s="73" t="s">
        <v>1403</v>
      </c>
      <c r="D196" s="73" t="s">
        <v>1392</v>
      </c>
      <c r="E196" s="74">
        <v>4</v>
      </c>
      <c r="F196" s="86">
        <v>550</v>
      </c>
      <c r="G196" s="74" t="s">
        <v>1705</v>
      </c>
      <c r="H196" s="74"/>
      <c r="I196" s="74"/>
      <c r="J196" s="74"/>
      <c r="K196" s="74"/>
      <c r="L196" s="74"/>
      <c r="M196" s="110">
        <f>SUMIF('History Kebocoran'!$O:$O, Table1[From], 'History Kebocoran'!$G:$G)</f>
        <v>0</v>
      </c>
      <c r="N196" s="75"/>
      <c r="O196" s="75"/>
      <c r="P196" s="75"/>
      <c r="Q196" s="110" t="str">
        <f t="shared" si="2"/>
        <v>GOOD</v>
      </c>
      <c r="R196" s="75"/>
      <c r="S196" s="75"/>
      <c r="T196" s="79"/>
    </row>
    <row r="197" spans="1:20" x14ac:dyDescent="0.35">
      <c r="A197" s="70">
        <v>192</v>
      </c>
      <c r="B197" s="72" t="s">
        <v>1302</v>
      </c>
      <c r="C197" s="73" t="s">
        <v>1404</v>
      </c>
      <c r="D197" s="73" t="s">
        <v>1395</v>
      </c>
      <c r="E197" s="74">
        <v>4</v>
      </c>
      <c r="F197" s="86">
        <v>2950</v>
      </c>
      <c r="G197" s="74" t="s">
        <v>1705</v>
      </c>
      <c r="H197" s="74"/>
      <c r="I197" s="74"/>
      <c r="J197" s="74"/>
      <c r="K197" s="74"/>
      <c r="L197" s="74"/>
      <c r="M197" s="110">
        <f>SUMIF('History Kebocoran'!$O:$O, Table1[From], 'History Kebocoran'!$G:$G)</f>
        <v>0</v>
      </c>
      <c r="N197" s="75"/>
      <c r="O197" s="75"/>
      <c r="P197" s="75"/>
      <c r="Q197" s="110" t="str">
        <f t="shared" si="2"/>
        <v>GOOD</v>
      </c>
      <c r="R197" s="75"/>
      <c r="S197" s="75"/>
      <c r="T197" s="79"/>
    </row>
    <row r="198" spans="1:20" x14ac:dyDescent="0.35">
      <c r="A198" s="70">
        <v>193</v>
      </c>
      <c r="B198" s="72" t="s">
        <v>1302</v>
      </c>
      <c r="C198" s="73" t="s">
        <v>1405</v>
      </c>
      <c r="D198" s="73" t="s">
        <v>1395</v>
      </c>
      <c r="E198" s="74">
        <v>3</v>
      </c>
      <c r="F198" s="86">
        <v>1500</v>
      </c>
      <c r="G198" s="74" t="s">
        <v>1705</v>
      </c>
      <c r="H198" s="74"/>
      <c r="I198" s="74"/>
      <c r="J198" s="74"/>
      <c r="K198" s="74"/>
      <c r="L198" s="74"/>
      <c r="M198" s="110">
        <f>SUMIF('History Kebocoran'!$O:$O, Table1[From], 'History Kebocoran'!$G:$G)</f>
        <v>0</v>
      </c>
      <c r="N198" s="75"/>
      <c r="O198" s="75"/>
      <c r="P198" s="75"/>
      <c r="Q198" s="110" t="str">
        <f t="shared" ref="Q198:Q261" si="3">IF(M198=0, "GOOD", IF(M198&gt;5, "BAD", "MONITOR"))</f>
        <v>GOOD</v>
      </c>
      <c r="R198" s="75"/>
      <c r="S198" s="75"/>
      <c r="T198" s="79"/>
    </row>
    <row r="199" spans="1:20" x14ac:dyDescent="0.35">
      <c r="A199" s="70">
        <v>194</v>
      </c>
      <c r="B199" s="72" t="s">
        <v>1302</v>
      </c>
      <c r="C199" s="73" t="s">
        <v>1406</v>
      </c>
      <c r="D199" s="73" t="s">
        <v>1395</v>
      </c>
      <c r="E199" s="74">
        <v>3</v>
      </c>
      <c r="F199" s="86">
        <v>3600</v>
      </c>
      <c r="G199" s="74" t="s">
        <v>1705</v>
      </c>
      <c r="H199" s="74"/>
      <c r="I199" s="74"/>
      <c r="J199" s="74"/>
      <c r="K199" s="74"/>
      <c r="L199" s="74"/>
      <c r="M199" s="110">
        <f>SUMIF('History Kebocoran'!$O:$O, Table1[From], 'History Kebocoran'!$G:$G)</f>
        <v>0</v>
      </c>
      <c r="N199" s="75"/>
      <c r="O199" s="75"/>
      <c r="P199" s="75"/>
      <c r="Q199" s="110" t="str">
        <f t="shared" si="3"/>
        <v>GOOD</v>
      </c>
      <c r="R199" s="75"/>
      <c r="S199" s="75"/>
      <c r="T199" s="79"/>
    </row>
    <row r="200" spans="1:20" x14ac:dyDescent="0.35">
      <c r="A200" s="70">
        <v>195</v>
      </c>
      <c r="B200" s="72" t="s">
        <v>1302</v>
      </c>
      <c r="C200" s="73" t="s">
        <v>1407</v>
      </c>
      <c r="D200" s="73" t="s">
        <v>1316</v>
      </c>
      <c r="E200" s="74">
        <v>4</v>
      </c>
      <c r="F200" s="86">
        <v>725</v>
      </c>
      <c r="G200" s="74" t="s">
        <v>1705</v>
      </c>
      <c r="H200" s="74"/>
      <c r="I200" s="74"/>
      <c r="J200" s="74"/>
      <c r="K200" s="74"/>
      <c r="L200" s="74"/>
      <c r="M200" s="110">
        <f>SUMIF('History Kebocoran'!$O:$O, Table1[From], 'History Kebocoran'!$G:$G)</f>
        <v>3</v>
      </c>
      <c r="N200" s="75"/>
      <c r="O200" s="75"/>
      <c r="P200" s="75"/>
      <c r="Q200" s="110" t="str">
        <f t="shared" si="3"/>
        <v>MONITOR</v>
      </c>
      <c r="R200" s="75"/>
      <c r="S200" s="75"/>
      <c r="T200" s="79"/>
    </row>
    <row r="201" spans="1:20" x14ac:dyDescent="0.35">
      <c r="A201" s="70">
        <v>196</v>
      </c>
      <c r="B201" s="72" t="s">
        <v>1302</v>
      </c>
      <c r="C201" s="73" t="s">
        <v>1408</v>
      </c>
      <c r="D201" s="73" t="s">
        <v>1392</v>
      </c>
      <c r="E201" s="74">
        <v>4</v>
      </c>
      <c r="F201" s="86">
        <v>700</v>
      </c>
      <c r="G201" s="74" t="s">
        <v>1705</v>
      </c>
      <c r="H201" s="74"/>
      <c r="I201" s="74"/>
      <c r="J201" s="74"/>
      <c r="K201" s="74"/>
      <c r="L201" s="74"/>
      <c r="M201" s="110">
        <f>SUMIF('History Kebocoran'!$O:$O, Table1[From], 'History Kebocoran'!$G:$G)</f>
        <v>2</v>
      </c>
      <c r="N201" s="75"/>
      <c r="O201" s="75"/>
      <c r="P201" s="75"/>
      <c r="Q201" s="110" t="str">
        <f t="shared" si="3"/>
        <v>MONITOR</v>
      </c>
      <c r="R201" s="75"/>
      <c r="S201" s="75"/>
      <c r="T201" s="79"/>
    </row>
    <row r="202" spans="1:20" x14ac:dyDescent="0.35">
      <c r="A202" s="70">
        <v>197</v>
      </c>
      <c r="B202" s="72" t="s">
        <v>1302</v>
      </c>
      <c r="C202" s="73" t="s">
        <v>1409</v>
      </c>
      <c r="D202" s="73" t="s">
        <v>1395</v>
      </c>
      <c r="E202" s="74">
        <v>3</v>
      </c>
      <c r="F202" s="86">
        <v>2500</v>
      </c>
      <c r="G202" s="74" t="s">
        <v>1705</v>
      </c>
      <c r="H202" s="74"/>
      <c r="I202" s="74"/>
      <c r="J202" s="74"/>
      <c r="K202" s="74"/>
      <c r="L202" s="74"/>
      <c r="M202" s="110">
        <f>SUMIF('History Kebocoran'!$O:$O, Table1[From], 'History Kebocoran'!$G:$G)</f>
        <v>0</v>
      </c>
      <c r="N202" s="75"/>
      <c r="O202" s="75"/>
      <c r="P202" s="75"/>
      <c r="Q202" s="110" t="str">
        <f t="shared" si="3"/>
        <v>GOOD</v>
      </c>
      <c r="R202" s="75"/>
      <c r="S202" s="75"/>
      <c r="T202" s="79"/>
    </row>
    <row r="203" spans="1:20" x14ac:dyDescent="0.35">
      <c r="A203" s="70">
        <v>198</v>
      </c>
      <c r="B203" s="72" t="s">
        <v>1302</v>
      </c>
      <c r="C203" s="73" t="s">
        <v>1410</v>
      </c>
      <c r="D203" s="73" t="s">
        <v>1316</v>
      </c>
      <c r="E203" s="74">
        <v>4</v>
      </c>
      <c r="F203" s="86">
        <v>1630</v>
      </c>
      <c r="G203" s="74" t="s">
        <v>1705</v>
      </c>
      <c r="H203" s="74"/>
      <c r="I203" s="74"/>
      <c r="J203" s="74"/>
      <c r="K203" s="74"/>
      <c r="L203" s="74"/>
      <c r="M203" s="110">
        <f>SUMIF('History Kebocoran'!$O:$O, Table1[From], 'History Kebocoran'!$G:$G)</f>
        <v>1</v>
      </c>
      <c r="N203" s="75"/>
      <c r="O203" s="75"/>
      <c r="P203" s="75"/>
      <c r="Q203" s="110" t="str">
        <f t="shared" si="3"/>
        <v>MONITOR</v>
      </c>
      <c r="R203" s="75"/>
      <c r="S203" s="75"/>
      <c r="T203" s="79"/>
    </row>
    <row r="204" spans="1:20" x14ac:dyDescent="0.35">
      <c r="A204" s="70">
        <v>199</v>
      </c>
      <c r="B204" s="72" t="s">
        <v>1302</v>
      </c>
      <c r="C204" s="73" t="s">
        <v>1411</v>
      </c>
      <c r="D204" s="73" t="s">
        <v>1316</v>
      </c>
      <c r="E204" s="74">
        <v>3</v>
      </c>
      <c r="F204" s="86">
        <v>1550</v>
      </c>
      <c r="G204" s="74" t="s">
        <v>1705</v>
      </c>
      <c r="H204" s="74"/>
      <c r="I204" s="74"/>
      <c r="J204" s="74"/>
      <c r="K204" s="74"/>
      <c r="L204" s="74"/>
      <c r="M204" s="110">
        <f>SUMIF('History Kebocoran'!$O:$O, Table1[From], 'History Kebocoran'!$G:$G)</f>
        <v>1</v>
      </c>
      <c r="N204" s="75"/>
      <c r="O204" s="75"/>
      <c r="P204" s="75"/>
      <c r="Q204" s="110" t="str">
        <f t="shared" si="3"/>
        <v>MONITOR</v>
      </c>
      <c r="R204" s="75"/>
      <c r="S204" s="75"/>
      <c r="T204" s="79"/>
    </row>
    <row r="205" spans="1:20" x14ac:dyDescent="0.35">
      <c r="A205" s="70">
        <v>200</v>
      </c>
      <c r="B205" s="72" t="s">
        <v>1302</v>
      </c>
      <c r="C205" s="73" t="s">
        <v>1412</v>
      </c>
      <c r="D205" s="73" t="s">
        <v>1395</v>
      </c>
      <c r="E205" s="74">
        <v>3</v>
      </c>
      <c r="F205" s="86">
        <v>3350</v>
      </c>
      <c r="G205" s="74" t="s">
        <v>1705</v>
      </c>
      <c r="H205" s="74"/>
      <c r="I205" s="74"/>
      <c r="J205" s="74"/>
      <c r="K205" s="74"/>
      <c r="L205" s="74"/>
      <c r="M205" s="110">
        <f>SUMIF('History Kebocoran'!$O:$O, Table1[From], 'History Kebocoran'!$G:$G)</f>
        <v>1</v>
      </c>
      <c r="N205" s="75"/>
      <c r="O205" s="75"/>
      <c r="P205" s="75"/>
      <c r="Q205" s="110" t="str">
        <f t="shared" si="3"/>
        <v>MONITOR</v>
      </c>
      <c r="R205" s="75"/>
      <c r="S205" s="75"/>
      <c r="T205" s="79"/>
    </row>
    <row r="206" spans="1:20" x14ac:dyDescent="0.35">
      <c r="A206" s="70">
        <v>201</v>
      </c>
      <c r="B206" s="72" t="s">
        <v>1302</v>
      </c>
      <c r="C206" s="73" t="s">
        <v>1413</v>
      </c>
      <c r="D206" s="73" t="s">
        <v>1316</v>
      </c>
      <c r="E206" s="74">
        <v>3</v>
      </c>
      <c r="F206" s="86">
        <v>1600</v>
      </c>
      <c r="G206" s="74" t="s">
        <v>1705</v>
      </c>
      <c r="H206" s="74"/>
      <c r="I206" s="74"/>
      <c r="J206" s="74"/>
      <c r="K206" s="74"/>
      <c r="L206" s="74"/>
      <c r="M206" s="110">
        <f>SUMIF('History Kebocoran'!$O:$O, Table1[From], 'History Kebocoran'!$G:$G)</f>
        <v>2</v>
      </c>
      <c r="N206" s="75"/>
      <c r="O206" s="75"/>
      <c r="P206" s="75"/>
      <c r="Q206" s="110" t="str">
        <f t="shared" si="3"/>
        <v>MONITOR</v>
      </c>
      <c r="R206" s="75"/>
      <c r="S206" s="75"/>
      <c r="T206" s="79"/>
    </row>
    <row r="207" spans="1:20" x14ac:dyDescent="0.35">
      <c r="A207" s="70">
        <v>202</v>
      </c>
      <c r="B207" s="72" t="s">
        <v>1302</v>
      </c>
      <c r="C207" s="73" t="s">
        <v>1414</v>
      </c>
      <c r="D207" s="73" t="s">
        <v>1316</v>
      </c>
      <c r="E207" s="74">
        <v>3</v>
      </c>
      <c r="F207" s="86">
        <v>650</v>
      </c>
      <c r="G207" s="74" t="s">
        <v>1705</v>
      </c>
      <c r="H207" s="74"/>
      <c r="I207" s="74"/>
      <c r="J207" s="74"/>
      <c r="K207" s="74"/>
      <c r="L207" s="74"/>
      <c r="M207" s="110">
        <f>SUMIF('History Kebocoran'!$O:$O, Table1[From], 'History Kebocoran'!$G:$G)</f>
        <v>4</v>
      </c>
      <c r="N207" s="75"/>
      <c r="O207" s="75"/>
      <c r="P207" s="75"/>
      <c r="Q207" s="110" t="str">
        <f t="shared" si="3"/>
        <v>MONITOR</v>
      </c>
      <c r="R207" s="75"/>
      <c r="S207" s="75"/>
      <c r="T207" s="79"/>
    </row>
    <row r="208" spans="1:20" x14ac:dyDescent="0.35">
      <c r="A208" s="70">
        <v>203</v>
      </c>
      <c r="B208" s="72" t="s">
        <v>1302</v>
      </c>
      <c r="C208" s="73" t="s">
        <v>1415</v>
      </c>
      <c r="D208" s="73" t="s">
        <v>1316</v>
      </c>
      <c r="E208" s="74">
        <v>3</v>
      </c>
      <c r="F208" s="86">
        <v>1920</v>
      </c>
      <c r="G208" s="74" t="s">
        <v>1705</v>
      </c>
      <c r="H208" s="74"/>
      <c r="I208" s="74"/>
      <c r="J208" s="74"/>
      <c r="K208" s="74"/>
      <c r="L208" s="74"/>
      <c r="M208" s="110">
        <f>SUMIF('History Kebocoran'!$O:$O, Table1[From], 'History Kebocoran'!$G:$G)</f>
        <v>0</v>
      </c>
      <c r="N208" s="75"/>
      <c r="O208" s="75"/>
      <c r="P208" s="75"/>
      <c r="Q208" s="110" t="str">
        <f t="shared" si="3"/>
        <v>GOOD</v>
      </c>
      <c r="R208" s="75"/>
      <c r="S208" s="75"/>
      <c r="T208" s="79"/>
    </row>
    <row r="209" spans="1:20" x14ac:dyDescent="0.35">
      <c r="A209" s="70">
        <v>204</v>
      </c>
      <c r="B209" s="72" t="s">
        <v>1302</v>
      </c>
      <c r="C209" s="73" t="s">
        <v>1416</v>
      </c>
      <c r="D209" s="73" t="s">
        <v>1395</v>
      </c>
      <c r="E209" s="74">
        <v>3</v>
      </c>
      <c r="F209" s="86">
        <v>850</v>
      </c>
      <c r="G209" s="74" t="s">
        <v>1705</v>
      </c>
      <c r="H209" s="74"/>
      <c r="I209" s="74"/>
      <c r="J209" s="74"/>
      <c r="K209" s="74"/>
      <c r="L209" s="74"/>
      <c r="M209" s="110">
        <f>SUMIF('History Kebocoran'!$O:$O, Table1[From], 'History Kebocoran'!$G:$G)</f>
        <v>1</v>
      </c>
      <c r="N209" s="75"/>
      <c r="O209" s="75"/>
      <c r="P209" s="75"/>
      <c r="Q209" s="110" t="str">
        <f t="shared" si="3"/>
        <v>MONITOR</v>
      </c>
      <c r="R209" s="75"/>
      <c r="S209" s="75"/>
      <c r="T209" s="79"/>
    </row>
    <row r="210" spans="1:20" x14ac:dyDescent="0.35">
      <c r="A210" s="70">
        <v>205</v>
      </c>
      <c r="B210" s="72" t="s">
        <v>1302</v>
      </c>
      <c r="C210" s="73" t="s">
        <v>1417</v>
      </c>
      <c r="D210" s="73" t="s">
        <v>1392</v>
      </c>
      <c r="E210" s="74">
        <v>3</v>
      </c>
      <c r="F210" s="86">
        <v>350</v>
      </c>
      <c r="G210" s="74" t="s">
        <v>1705</v>
      </c>
      <c r="H210" s="74"/>
      <c r="I210" s="74"/>
      <c r="J210" s="74"/>
      <c r="K210" s="74"/>
      <c r="L210" s="74"/>
      <c r="M210" s="110">
        <f>SUMIF('History Kebocoran'!$O:$O, Table1[From], 'History Kebocoran'!$G:$G)</f>
        <v>1</v>
      </c>
      <c r="N210" s="75"/>
      <c r="O210" s="75"/>
      <c r="P210" s="75"/>
      <c r="Q210" s="110" t="str">
        <f t="shared" si="3"/>
        <v>MONITOR</v>
      </c>
      <c r="R210" s="75"/>
      <c r="S210" s="75"/>
      <c r="T210" s="79"/>
    </row>
    <row r="211" spans="1:20" x14ac:dyDescent="0.35">
      <c r="A211" s="70">
        <v>206</v>
      </c>
      <c r="B211" s="72" t="s">
        <v>1302</v>
      </c>
      <c r="C211" s="73" t="s">
        <v>1418</v>
      </c>
      <c r="D211" s="73" t="s">
        <v>1392</v>
      </c>
      <c r="E211" s="74">
        <v>4</v>
      </c>
      <c r="F211" s="86">
        <v>1950</v>
      </c>
      <c r="G211" s="74" t="s">
        <v>1705</v>
      </c>
      <c r="H211" s="74"/>
      <c r="I211" s="74"/>
      <c r="J211" s="74"/>
      <c r="K211" s="74"/>
      <c r="L211" s="74"/>
      <c r="M211" s="110">
        <f>SUMIF('History Kebocoran'!$O:$O, Table1[From], 'History Kebocoran'!$G:$G)</f>
        <v>3</v>
      </c>
      <c r="N211" s="75"/>
      <c r="O211" s="75"/>
      <c r="P211" s="75"/>
      <c r="Q211" s="110" t="str">
        <f t="shared" si="3"/>
        <v>MONITOR</v>
      </c>
      <c r="R211" s="75"/>
      <c r="S211" s="75"/>
      <c r="T211" s="79"/>
    </row>
    <row r="212" spans="1:20" x14ac:dyDescent="0.35">
      <c r="A212" s="70">
        <v>207</v>
      </c>
      <c r="B212" s="72" t="s">
        <v>1302</v>
      </c>
      <c r="C212" s="73" t="s">
        <v>1419</v>
      </c>
      <c r="D212" s="73" t="s">
        <v>1392</v>
      </c>
      <c r="E212" s="74">
        <v>3</v>
      </c>
      <c r="F212" s="86">
        <v>320</v>
      </c>
      <c r="G212" s="74" t="s">
        <v>1705</v>
      </c>
      <c r="H212" s="74"/>
      <c r="I212" s="74"/>
      <c r="J212" s="74"/>
      <c r="K212" s="74"/>
      <c r="L212" s="74"/>
      <c r="M212" s="110">
        <f>SUMIF('History Kebocoran'!$O:$O, Table1[From], 'History Kebocoran'!$G:$G)</f>
        <v>10</v>
      </c>
      <c r="N212" s="75"/>
      <c r="O212" s="75"/>
      <c r="P212" s="75"/>
      <c r="Q212" s="110" t="str">
        <f t="shared" si="3"/>
        <v>BAD</v>
      </c>
      <c r="R212" s="75"/>
      <c r="S212" s="75"/>
      <c r="T212" s="79"/>
    </row>
    <row r="213" spans="1:20" x14ac:dyDescent="0.35">
      <c r="A213" s="70">
        <v>208</v>
      </c>
      <c r="B213" s="72" t="s">
        <v>1302</v>
      </c>
      <c r="C213" s="73" t="s">
        <v>1420</v>
      </c>
      <c r="D213" s="73" t="s">
        <v>1392</v>
      </c>
      <c r="E213" s="74">
        <v>3</v>
      </c>
      <c r="F213" s="86">
        <v>750</v>
      </c>
      <c r="G213" s="74" t="s">
        <v>1705</v>
      </c>
      <c r="H213" s="74"/>
      <c r="I213" s="74"/>
      <c r="J213" s="74"/>
      <c r="K213" s="74"/>
      <c r="L213" s="74"/>
      <c r="M213" s="110">
        <f>SUMIF('History Kebocoran'!$O:$O, Table1[From], 'History Kebocoran'!$G:$G)</f>
        <v>3</v>
      </c>
      <c r="N213" s="75"/>
      <c r="O213" s="75"/>
      <c r="P213" s="75"/>
      <c r="Q213" s="110" t="str">
        <f t="shared" si="3"/>
        <v>MONITOR</v>
      </c>
      <c r="R213" s="75"/>
      <c r="S213" s="75"/>
      <c r="T213" s="79"/>
    </row>
    <row r="214" spans="1:20" x14ac:dyDescent="0.35">
      <c r="A214" s="70">
        <v>209</v>
      </c>
      <c r="B214" s="72" t="s">
        <v>1302</v>
      </c>
      <c r="C214" s="73" t="s">
        <v>1421</v>
      </c>
      <c r="D214" s="73" t="s">
        <v>1395</v>
      </c>
      <c r="E214" s="74">
        <v>3</v>
      </c>
      <c r="F214" s="86">
        <v>3550</v>
      </c>
      <c r="G214" s="74" t="s">
        <v>1705</v>
      </c>
      <c r="H214" s="74"/>
      <c r="I214" s="74"/>
      <c r="J214" s="74"/>
      <c r="K214" s="74"/>
      <c r="L214" s="74"/>
      <c r="M214" s="110">
        <f>SUMIF('History Kebocoran'!$O:$O, Table1[From], 'History Kebocoran'!$G:$G)</f>
        <v>0</v>
      </c>
      <c r="N214" s="75"/>
      <c r="O214" s="75"/>
      <c r="P214" s="75"/>
      <c r="Q214" s="110" t="str">
        <f t="shared" si="3"/>
        <v>GOOD</v>
      </c>
      <c r="R214" s="75"/>
      <c r="S214" s="75"/>
      <c r="T214" s="79"/>
    </row>
    <row r="215" spans="1:20" x14ac:dyDescent="0.35">
      <c r="A215" s="70">
        <v>210</v>
      </c>
      <c r="B215" s="72" t="s">
        <v>1302</v>
      </c>
      <c r="C215" s="73" t="s">
        <v>1422</v>
      </c>
      <c r="D215" s="73" t="s">
        <v>1316</v>
      </c>
      <c r="E215" s="74">
        <v>3</v>
      </c>
      <c r="F215" s="86">
        <v>900</v>
      </c>
      <c r="G215" s="74" t="s">
        <v>1705</v>
      </c>
      <c r="H215" s="74"/>
      <c r="I215" s="74"/>
      <c r="J215" s="74"/>
      <c r="K215" s="74"/>
      <c r="L215" s="74"/>
      <c r="M215" s="110">
        <f>SUMIF('History Kebocoran'!$O:$O, Table1[From], 'History Kebocoran'!$G:$G)</f>
        <v>3</v>
      </c>
      <c r="N215" s="75"/>
      <c r="O215" s="75"/>
      <c r="P215" s="75"/>
      <c r="Q215" s="110" t="str">
        <f t="shared" si="3"/>
        <v>MONITOR</v>
      </c>
      <c r="R215" s="75"/>
      <c r="S215" s="75"/>
      <c r="T215" s="79"/>
    </row>
    <row r="216" spans="1:20" x14ac:dyDescent="0.35">
      <c r="A216" s="70">
        <v>211</v>
      </c>
      <c r="B216" s="72" t="s">
        <v>1301</v>
      </c>
      <c r="C216" s="73" t="s">
        <v>1423</v>
      </c>
      <c r="D216" s="73" t="s">
        <v>1392</v>
      </c>
      <c r="E216" s="74">
        <v>3</v>
      </c>
      <c r="F216" s="86">
        <v>3925</v>
      </c>
      <c r="G216" s="74" t="s">
        <v>1709</v>
      </c>
      <c r="H216" s="74"/>
      <c r="I216" s="74"/>
      <c r="J216" s="74"/>
      <c r="K216" s="74"/>
      <c r="L216" s="74"/>
      <c r="M216" s="110">
        <f>SUMIF('History Kebocoran'!$O:$O, Table1[From], 'History Kebocoran'!$G:$G)</f>
        <v>4</v>
      </c>
      <c r="N216" s="75"/>
      <c r="O216" s="75"/>
      <c r="P216" s="75"/>
      <c r="Q216" s="110" t="str">
        <f t="shared" si="3"/>
        <v>MONITOR</v>
      </c>
      <c r="R216" s="75"/>
      <c r="S216" s="75"/>
      <c r="T216" s="79"/>
    </row>
    <row r="217" spans="1:20" x14ac:dyDescent="0.35">
      <c r="A217" s="70">
        <v>212</v>
      </c>
      <c r="B217" s="72" t="s">
        <v>1302</v>
      </c>
      <c r="C217" s="73" t="s">
        <v>1424</v>
      </c>
      <c r="D217" s="73" t="s">
        <v>1395</v>
      </c>
      <c r="E217" s="74">
        <v>3</v>
      </c>
      <c r="F217" s="86">
        <v>1500</v>
      </c>
      <c r="G217" s="74" t="s">
        <v>1705</v>
      </c>
      <c r="H217" s="74"/>
      <c r="I217" s="74"/>
      <c r="J217" s="74"/>
      <c r="K217" s="74"/>
      <c r="L217" s="74"/>
      <c r="M217" s="110">
        <f>SUMIF('History Kebocoran'!$O:$O, Table1[From], 'History Kebocoran'!$G:$G)</f>
        <v>6</v>
      </c>
      <c r="N217" s="75"/>
      <c r="O217" s="75"/>
      <c r="P217" s="75"/>
      <c r="Q217" s="110" t="str">
        <f t="shared" si="3"/>
        <v>BAD</v>
      </c>
      <c r="R217" s="75"/>
      <c r="S217" s="75"/>
      <c r="T217" s="79"/>
    </row>
    <row r="218" spans="1:20" x14ac:dyDescent="0.35">
      <c r="A218" s="70">
        <v>213</v>
      </c>
      <c r="B218" s="72" t="s">
        <v>1302</v>
      </c>
      <c r="C218" s="73" t="s">
        <v>1425</v>
      </c>
      <c r="D218" s="73" t="s">
        <v>1392</v>
      </c>
      <c r="E218" s="74">
        <v>4</v>
      </c>
      <c r="F218" s="86">
        <v>180</v>
      </c>
      <c r="G218" s="74" t="s">
        <v>1705</v>
      </c>
      <c r="H218" s="74"/>
      <c r="I218" s="74"/>
      <c r="J218" s="74"/>
      <c r="K218" s="74"/>
      <c r="L218" s="74"/>
      <c r="M218" s="110">
        <f>SUMIF('History Kebocoran'!$O:$O, Table1[From], 'History Kebocoran'!$G:$G)</f>
        <v>8</v>
      </c>
      <c r="N218" s="75"/>
      <c r="O218" s="75"/>
      <c r="P218" s="75"/>
      <c r="Q218" s="110" t="str">
        <f t="shared" si="3"/>
        <v>BAD</v>
      </c>
      <c r="R218" s="75"/>
      <c r="S218" s="75"/>
      <c r="T218" s="79"/>
    </row>
    <row r="219" spans="1:20" x14ac:dyDescent="0.35">
      <c r="A219" s="70">
        <v>214</v>
      </c>
      <c r="B219" s="72" t="s">
        <v>1302</v>
      </c>
      <c r="C219" s="73" t="s">
        <v>1426</v>
      </c>
      <c r="D219" s="73" t="s">
        <v>1316</v>
      </c>
      <c r="E219" s="74">
        <v>4</v>
      </c>
      <c r="F219" s="86">
        <v>1470</v>
      </c>
      <c r="G219" s="74" t="s">
        <v>1705</v>
      </c>
      <c r="H219" s="74"/>
      <c r="I219" s="74"/>
      <c r="J219" s="74"/>
      <c r="K219" s="74"/>
      <c r="L219" s="74"/>
      <c r="M219" s="110">
        <f>SUMIF('History Kebocoran'!$O:$O, Table1[From], 'History Kebocoran'!$G:$G)</f>
        <v>47</v>
      </c>
      <c r="N219" s="75"/>
      <c r="O219" s="75"/>
      <c r="P219" s="75"/>
      <c r="Q219" s="110" t="str">
        <f t="shared" si="3"/>
        <v>BAD</v>
      </c>
      <c r="R219" s="75"/>
      <c r="S219" s="75"/>
      <c r="T219" s="79"/>
    </row>
    <row r="220" spans="1:20" x14ac:dyDescent="0.35">
      <c r="A220" s="70">
        <v>215</v>
      </c>
      <c r="B220" s="72" t="s">
        <v>1302</v>
      </c>
      <c r="C220" s="73" t="s">
        <v>1427</v>
      </c>
      <c r="D220" s="73" t="s">
        <v>1316</v>
      </c>
      <c r="E220" s="74">
        <v>3</v>
      </c>
      <c r="F220" s="86">
        <v>1300</v>
      </c>
      <c r="G220" s="74" t="s">
        <v>1705</v>
      </c>
      <c r="H220" s="74"/>
      <c r="I220" s="74"/>
      <c r="J220" s="74"/>
      <c r="K220" s="74"/>
      <c r="L220" s="74"/>
      <c r="M220" s="110">
        <f>SUMIF('History Kebocoran'!$O:$O, Table1[From], 'History Kebocoran'!$G:$G)</f>
        <v>3</v>
      </c>
      <c r="N220" s="75"/>
      <c r="O220" s="75"/>
      <c r="P220" s="75"/>
      <c r="Q220" s="110" t="str">
        <f t="shared" si="3"/>
        <v>MONITOR</v>
      </c>
      <c r="R220" s="75"/>
      <c r="S220" s="75"/>
      <c r="T220" s="79"/>
    </row>
    <row r="221" spans="1:20" x14ac:dyDescent="0.35">
      <c r="A221" s="70">
        <v>216</v>
      </c>
      <c r="B221" s="72" t="s">
        <v>1302</v>
      </c>
      <c r="C221" s="73" t="s">
        <v>1428</v>
      </c>
      <c r="D221" s="73" t="s">
        <v>1316</v>
      </c>
      <c r="E221" s="74">
        <v>3</v>
      </c>
      <c r="F221" s="86">
        <v>1400</v>
      </c>
      <c r="G221" s="74" t="s">
        <v>1705</v>
      </c>
      <c r="H221" s="74"/>
      <c r="I221" s="74"/>
      <c r="J221" s="74"/>
      <c r="K221" s="74"/>
      <c r="L221" s="74"/>
      <c r="M221" s="110">
        <f>SUMIF('History Kebocoran'!$O:$O, Table1[From], 'History Kebocoran'!$G:$G)</f>
        <v>2</v>
      </c>
      <c r="N221" s="75"/>
      <c r="O221" s="75"/>
      <c r="P221" s="75"/>
      <c r="Q221" s="110" t="str">
        <f t="shared" si="3"/>
        <v>MONITOR</v>
      </c>
      <c r="R221" s="75"/>
      <c r="S221" s="75"/>
      <c r="T221" s="79"/>
    </row>
    <row r="222" spans="1:20" x14ac:dyDescent="0.35">
      <c r="A222" s="70">
        <v>217</v>
      </c>
      <c r="B222" s="72" t="s">
        <v>1302</v>
      </c>
      <c r="C222" s="73" t="s">
        <v>1429</v>
      </c>
      <c r="D222" s="73" t="s">
        <v>1316</v>
      </c>
      <c r="E222" s="74">
        <v>3</v>
      </c>
      <c r="F222" s="86">
        <v>1830</v>
      </c>
      <c r="G222" s="74" t="s">
        <v>1705</v>
      </c>
      <c r="H222" s="74"/>
      <c r="I222" s="74"/>
      <c r="J222" s="74"/>
      <c r="K222" s="74"/>
      <c r="L222" s="74"/>
      <c r="M222" s="110">
        <f>SUMIF('History Kebocoran'!$O:$O, Table1[From], 'History Kebocoran'!$G:$G)</f>
        <v>3</v>
      </c>
      <c r="N222" s="75"/>
      <c r="O222" s="75"/>
      <c r="P222" s="75"/>
      <c r="Q222" s="110" t="str">
        <f t="shared" si="3"/>
        <v>MONITOR</v>
      </c>
      <c r="R222" s="75"/>
      <c r="S222" s="75"/>
      <c r="T222" s="79"/>
    </row>
    <row r="223" spans="1:20" x14ac:dyDescent="0.35">
      <c r="A223" s="70">
        <v>218</v>
      </c>
      <c r="B223" s="72" t="s">
        <v>1302</v>
      </c>
      <c r="C223" s="73" t="s">
        <v>1430</v>
      </c>
      <c r="D223" s="73" t="s">
        <v>1316</v>
      </c>
      <c r="E223" s="74">
        <v>3</v>
      </c>
      <c r="F223" s="86">
        <v>1200</v>
      </c>
      <c r="G223" s="74" t="s">
        <v>1705</v>
      </c>
      <c r="H223" s="74"/>
      <c r="I223" s="74"/>
      <c r="J223" s="74"/>
      <c r="K223" s="74"/>
      <c r="L223" s="74"/>
      <c r="M223" s="110">
        <f>SUMIF('History Kebocoran'!$O:$O, Table1[From], 'History Kebocoran'!$G:$G)</f>
        <v>7</v>
      </c>
      <c r="N223" s="75"/>
      <c r="O223" s="75"/>
      <c r="P223" s="75"/>
      <c r="Q223" s="110" t="str">
        <f t="shared" si="3"/>
        <v>BAD</v>
      </c>
      <c r="R223" s="75"/>
      <c r="S223" s="75"/>
      <c r="T223" s="79"/>
    </row>
    <row r="224" spans="1:20" x14ac:dyDescent="0.35">
      <c r="A224" s="70">
        <v>219</v>
      </c>
      <c r="B224" s="72" t="s">
        <v>1302</v>
      </c>
      <c r="C224" s="73" t="s">
        <v>1431</v>
      </c>
      <c r="D224" s="73" t="s">
        <v>1316</v>
      </c>
      <c r="E224" s="74">
        <v>3</v>
      </c>
      <c r="F224" s="86">
        <v>2200</v>
      </c>
      <c r="G224" s="74" t="s">
        <v>1705</v>
      </c>
      <c r="H224" s="74"/>
      <c r="I224" s="74"/>
      <c r="J224" s="74"/>
      <c r="K224" s="74"/>
      <c r="L224" s="74"/>
      <c r="M224" s="110">
        <f>SUMIF('History Kebocoran'!$O:$O, Table1[From], 'History Kebocoran'!$G:$G)</f>
        <v>38</v>
      </c>
      <c r="N224" s="75"/>
      <c r="O224" s="75"/>
      <c r="P224" s="75"/>
      <c r="Q224" s="110" t="str">
        <f t="shared" si="3"/>
        <v>BAD</v>
      </c>
      <c r="R224" s="75"/>
      <c r="S224" s="75"/>
      <c r="T224" s="79"/>
    </row>
    <row r="225" spans="1:20" x14ac:dyDescent="0.35">
      <c r="A225" s="70">
        <v>220</v>
      </c>
      <c r="B225" s="72" t="s">
        <v>1302</v>
      </c>
      <c r="C225" s="73" t="s">
        <v>1432</v>
      </c>
      <c r="D225" s="73" t="s">
        <v>1316</v>
      </c>
      <c r="E225" s="74">
        <v>3</v>
      </c>
      <c r="F225" s="86">
        <v>1200</v>
      </c>
      <c r="G225" s="74" t="s">
        <v>1705</v>
      </c>
      <c r="H225" s="74"/>
      <c r="I225" s="74"/>
      <c r="J225" s="74"/>
      <c r="K225" s="74"/>
      <c r="L225" s="74"/>
      <c r="M225" s="110">
        <f>SUMIF('History Kebocoran'!$O:$O, Table1[From], 'History Kebocoran'!$G:$G)</f>
        <v>16</v>
      </c>
      <c r="N225" s="75"/>
      <c r="O225" s="75"/>
      <c r="P225" s="75"/>
      <c r="Q225" s="110" t="str">
        <f t="shared" si="3"/>
        <v>BAD</v>
      </c>
      <c r="R225" s="75"/>
      <c r="S225" s="75"/>
      <c r="T225" s="79"/>
    </row>
    <row r="226" spans="1:20" x14ac:dyDescent="0.35">
      <c r="A226" s="70">
        <v>221</v>
      </c>
      <c r="B226" s="72" t="s">
        <v>1302</v>
      </c>
      <c r="C226" s="73" t="s">
        <v>1433</v>
      </c>
      <c r="D226" s="73" t="s">
        <v>1395</v>
      </c>
      <c r="E226" s="74">
        <v>3</v>
      </c>
      <c r="F226" s="86">
        <v>2800</v>
      </c>
      <c r="G226" s="74" t="s">
        <v>1705</v>
      </c>
      <c r="H226" s="74"/>
      <c r="I226" s="74"/>
      <c r="J226" s="74"/>
      <c r="K226" s="74"/>
      <c r="L226" s="74"/>
      <c r="M226" s="110">
        <f>SUMIF('History Kebocoran'!$O:$O, Table1[From], 'History Kebocoran'!$G:$G)</f>
        <v>1</v>
      </c>
      <c r="N226" s="75"/>
      <c r="O226" s="75"/>
      <c r="P226" s="75"/>
      <c r="Q226" s="110" t="str">
        <f t="shared" si="3"/>
        <v>MONITOR</v>
      </c>
      <c r="R226" s="75"/>
      <c r="S226" s="75"/>
      <c r="T226" s="79"/>
    </row>
    <row r="227" spans="1:20" x14ac:dyDescent="0.35">
      <c r="A227" s="70">
        <v>222</v>
      </c>
      <c r="B227" s="72" t="s">
        <v>1302</v>
      </c>
      <c r="C227" s="73" t="s">
        <v>1434</v>
      </c>
      <c r="D227" s="73" t="s">
        <v>1435</v>
      </c>
      <c r="E227" s="74">
        <v>3</v>
      </c>
      <c r="F227" s="86">
        <v>3400</v>
      </c>
      <c r="G227" s="74" t="s">
        <v>1705</v>
      </c>
      <c r="H227" s="74"/>
      <c r="I227" s="74"/>
      <c r="J227" s="74"/>
      <c r="K227" s="74"/>
      <c r="L227" s="74"/>
      <c r="M227" s="110">
        <f>SUMIF('History Kebocoran'!$O:$O, Table1[From], 'History Kebocoran'!$G:$G)</f>
        <v>0</v>
      </c>
      <c r="N227" s="75"/>
      <c r="O227" s="75"/>
      <c r="P227" s="75"/>
      <c r="Q227" s="110" t="str">
        <f t="shared" si="3"/>
        <v>GOOD</v>
      </c>
      <c r="R227" s="75"/>
      <c r="S227" s="75"/>
      <c r="T227" s="79"/>
    </row>
    <row r="228" spans="1:20" x14ac:dyDescent="0.35">
      <c r="A228" s="70">
        <v>223</v>
      </c>
      <c r="B228" s="72" t="s">
        <v>1300</v>
      </c>
      <c r="C228" s="73" t="s">
        <v>1436</v>
      </c>
      <c r="D228" s="73" t="s">
        <v>1348</v>
      </c>
      <c r="E228" s="74">
        <v>8</v>
      </c>
      <c r="F228" s="86">
        <v>16350</v>
      </c>
      <c r="G228" s="74" t="s">
        <v>1705</v>
      </c>
      <c r="H228" s="74"/>
      <c r="I228" s="74"/>
      <c r="J228" s="74"/>
      <c r="K228" s="74"/>
      <c r="L228" s="74"/>
      <c r="M228" s="110">
        <f>SUMIF('History Kebocoran'!$O:$O, Table1[From], 'History Kebocoran'!$G:$G)</f>
        <v>0</v>
      </c>
      <c r="N228" s="75"/>
      <c r="O228" s="75"/>
      <c r="P228" s="75"/>
      <c r="Q228" s="110" t="str">
        <f t="shared" si="3"/>
        <v>GOOD</v>
      </c>
      <c r="R228" s="75"/>
      <c r="S228" s="75"/>
      <c r="T228" s="79"/>
    </row>
    <row r="229" spans="1:20" x14ac:dyDescent="0.35">
      <c r="A229" s="70">
        <v>224</v>
      </c>
      <c r="B229" s="72" t="s">
        <v>1301</v>
      </c>
      <c r="C229" s="73" t="s">
        <v>1437</v>
      </c>
      <c r="D229" s="73" t="s">
        <v>1438</v>
      </c>
      <c r="E229" s="74">
        <v>3</v>
      </c>
      <c r="F229" s="86">
        <v>1610</v>
      </c>
      <c r="G229" s="74" t="s">
        <v>1709</v>
      </c>
      <c r="H229" s="74"/>
      <c r="I229" s="74"/>
      <c r="J229" s="74"/>
      <c r="K229" s="74"/>
      <c r="L229" s="74"/>
      <c r="M229" s="110">
        <f>SUMIF('History Kebocoran'!$O:$O, Table1[From], 'History Kebocoran'!$G:$G)</f>
        <v>0</v>
      </c>
      <c r="N229" s="75"/>
      <c r="O229" s="75"/>
      <c r="P229" s="75"/>
      <c r="Q229" s="110" t="str">
        <f t="shared" si="3"/>
        <v>GOOD</v>
      </c>
      <c r="R229" s="75"/>
      <c r="S229" s="75"/>
      <c r="T229" s="79"/>
    </row>
    <row r="230" spans="1:20" x14ac:dyDescent="0.35">
      <c r="A230" s="70">
        <v>225</v>
      </c>
      <c r="B230" s="72" t="s">
        <v>1302</v>
      </c>
      <c r="C230" s="73" t="s">
        <v>1439</v>
      </c>
      <c r="D230" s="73" t="s">
        <v>1438</v>
      </c>
      <c r="E230" s="74">
        <v>4</v>
      </c>
      <c r="F230" s="86">
        <v>1250</v>
      </c>
      <c r="G230" s="74" t="s">
        <v>1706</v>
      </c>
      <c r="H230" s="74"/>
      <c r="I230" s="74"/>
      <c r="J230" s="74"/>
      <c r="K230" s="74"/>
      <c r="L230" s="74"/>
      <c r="M230" s="110">
        <f>SUMIF('History Kebocoran'!$O:$O, Table1[From], 'History Kebocoran'!$G:$G)</f>
        <v>3</v>
      </c>
      <c r="N230" s="75"/>
      <c r="O230" s="75"/>
      <c r="P230" s="75"/>
      <c r="Q230" s="110" t="str">
        <f t="shared" si="3"/>
        <v>MONITOR</v>
      </c>
      <c r="R230" s="75"/>
      <c r="S230" s="75"/>
      <c r="T230" s="79"/>
    </row>
    <row r="231" spans="1:20" x14ac:dyDescent="0.35">
      <c r="A231" s="70">
        <v>226</v>
      </c>
      <c r="B231" s="72" t="s">
        <v>1302</v>
      </c>
      <c r="C231" s="73" t="s">
        <v>1440</v>
      </c>
      <c r="D231" s="73" t="s">
        <v>1438</v>
      </c>
      <c r="E231" s="74">
        <v>4</v>
      </c>
      <c r="F231" s="86">
        <v>3820</v>
      </c>
      <c r="G231" s="74" t="s">
        <v>1706</v>
      </c>
      <c r="H231" s="74"/>
      <c r="I231" s="74"/>
      <c r="J231" s="74"/>
      <c r="K231" s="74"/>
      <c r="L231" s="74"/>
      <c r="M231" s="110">
        <f>SUMIF('History Kebocoran'!$O:$O, Table1[From], 'History Kebocoran'!$G:$G)</f>
        <v>3</v>
      </c>
      <c r="N231" s="75"/>
      <c r="O231" s="75"/>
      <c r="P231" s="75"/>
      <c r="Q231" s="110" t="str">
        <f t="shared" si="3"/>
        <v>MONITOR</v>
      </c>
      <c r="R231" s="75"/>
      <c r="S231" s="75"/>
      <c r="T231" s="79"/>
    </row>
    <row r="232" spans="1:20" x14ac:dyDescent="0.35">
      <c r="A232" s="70">
        <v>227</v>
      </c>
      <c r="B232" s="72" t="s">
        <v>1302</v>
      </c>
      <c r="C232" s="73" t="s">
        <v>1441</v>
      </c>
      <c r="D232" s="73" t="s">
        <v>1438</v>
      </c>
      <c r="E232" s="74">
        <v>4</v>
      </c>
      <c r="F232" s="86">
        <v>1300</v>
      </c>
      <c r="G232" s="74" t="s">
        <v>1706</v>
      </c>
      <c r="H232" s="74"/>
      <c r="I232" s="74"/>
      <c r="J232" s="74"/>
      <c r="K232" s="74"/>
      <c r="L232" s="74"/>
      <c r="M232" s="110">
        <f>SUMIF('History Kebocoran'!$O:$O, Table1[From], 'History Kebocoran'!$G:$G)</f>
        <v>10</v>
      </c>
      <c r="N232" s="75"/>
      <c r="O232" s="75"/>
      <c r="P232" s="75"/>
      <c r="Q232" s="110" t="str">
        <f t="shared" si="3"/>
        <v>BAD</v>
      </c>
      <c r="R232" s="75"/>
      <c r="S232" s="75"/>
      <c r="T232" s="79"/>
    </row>
    <row r="233" spans="1:20" x14ac:dyDescent="0.35">
      <c r="A233" s="70">
        <v>228</v>
      </c>
      <c r="B233" s="72" t="s">
        <v>1301</v>
      </c>
      <c r="C233" s="73" t="s">
        <v>1442</v>
      </c>
      <c r="D233" s="73" t="s">
        <v>1438</v>
      </c>
      <c r="E233" s="74">
        <v>4</v>
      </c>
      <c r="F233" s="86">
        <v>1900</v>
      </c>
      <c r="G233" s="74" t="s">
        <v>1709</v>
      </c>
      <c r="H233" s="74"/>
      <c r="I233" s="74"/>
      <c r="J233" s="74"/>
      <c r="K233" s="74"/>
      <c r="L233" s="74"/>
      <c r="M233" s="110">
        <f>SUMIF('History Kebocoran'!$O:$O, Table1[From], 'History Kebocoran'!$G:$G)</f>
        <v>3</v>
      </c>
      <c r="N233" s="75"/>
      <c r="O233" s="75"/>
      <c r="P233" s="75"/>
      <c r="Q233" s="110" t="str">
        <f t="shared" si="3"/>
        <v>MONITOR</v>
      </c>
      <c r="R233" s="75"/>
      <c r="S233" s="75"/>
      <c r="T233" s="79"/>
    </row>
    <row r="234" spans="1:20" x14ac:dyDescent="0.35">
      <c r="A234" s="70">
        <v>229</v>
      </c>
      <c r="B234" s="72" t="s">
        <v>1302</v>
      </c>
      <c r="C234" s="73" t="s">
        <v>1443</v>
      </c>
      <c r="D234" s="73" t="s">
        <v>1438</v>
      </c>
      <c r="E234" s="74">
        <v>3</v>
      </c>
      <c r="F234" s="86">
        <v>1250</v>
      </c>
      <c r="G234" s="74" t="s">
        <v>1706</v>
      </c>
      <c r="H234" s="74"/>
      <c r="I234" s="74"/>
      <c r="J234" s="74"/>
      <c r="K234" s="74"/>
      <c r="L234" s="74"/>
      <c r="M234" s="110">
        <f>SUMIF('History Kebocoran'!$O:$O, Table1[From], 'History Kebocoran'!$G:$G)</f>
        <v>3</v>
      </c>
      <c r="N234" s="75"/>
      <c r="O234" s="75"/>
      <c r="P234" s="75"/>
      <c r="Q234" s="110" t="str">
        <f t="shared" si="3"/>
        <v>MONITOR</v>
      </c>
      <c r="R234" s="75"/>
      <c r="S234" s="75"/>
      <c r="T234" s="79"/>
    </row>
    <row r="235" spans="1:20" x14ac:dyDescent="0.35">
      <c r="A235" s="70">
        <v>230</v>
      </c>
      <c r="B235" s="72" t="s">
        <v>1302</v>
      </c>
      <c r="C235" s="73" t="s">
        <v>1444</v>
      </c>
      <c r="D235" s="73" t="s">
        <v>1438</v>
      </c>
      <c r="E235" s="74">
        <v>3</v>
      </c>
      <c r="F235" s="86">
        <v>1150</v>
      </c>
      <c r="G235" s="74" t="s">
        <v>1716</v>
      </c>
      <c r="H235" s="74"/>
      <c r="I235" s="74"/>
      <c r="J235" s="74"/>
      <c r="K235" s="74"/>
      <c r="L235" s="74"/>
      <c r="M235" s="110">
        <f>SUMIF('History Kebocoran'!$O:$O, Table1[From], 'History Kebocoran'!$G:$G)</f>
        <v>3</v>
      </c>
      <c r="N235" s="75"/>
      <c r="O235" s="75"/>
      <c r="P235" s="75"/>
      <c r="Q235" s="110" t="str">
        <f t="shared" si="3"/>
        <v>MONITOR</v>
      </c>
      <c r="R235" s="75"/>
      <c r="S235" s="75"/>
      <c r="T235" s="79"/>
    </row>
    <row r="236" spans="1:20" x14ac:dyDescent="0.35">
      <c r="A236" s="70">
        <v>231</v>
      </c>
      <c r="B236" s="72" t="s">
        <v>1301</v>
      </c>
      <c r="C236" s="73" t="s">
        <v>1445</v>
      </c>
      <c r="D236" s="73" t="s">
        <v>1438</v>
      </c>
      <c r="E236" s="74">
        <v>3</v>
      </c>
      <c r="F236" s="86">
        <v>1160</v>
      </c>
      <c r="G236" s="74" t="s">
        <v>1709</v>
      </c>
      <c r="H236" s="74"/>
      <c r="I236" s="74"/>
      <c r="J236" s="74"/>
      <c r="K236" s="74"/>
      <c r="L236" s="74"/>
      <c r="M236" s="110">
        <f>SUMIF('History Kebocoran'!$O:$O, Table1[From], 'History Kebocoran'!$G:$G)</f>
        <v>0</v>
      </c>
      <c r="N236" s="75"/>
      <c r="O236" s="75"/>
      <c r="P236" s="75"/>
      <c r="Q236" s="110" t="str">
        <f t="shared" si="3"/>
        <v>GOOD</v>
      </c>
      <c r="R236" s="75"/>
      <c r="S236" s="75"/>
      <c r="T236" s="79"/>
    </row>
    <row r="237" spans="1:20" x14ac:dyDescent="0.35">
      <c r="A237" s="70">
        <v>232</v>
      </c>
      <c r="B237" s="72" t="s">
        <v>1301</v>
      </c>
      <c r="C237" s="73" t="s">
        <v>1446</v>
      </c>
      <c r="D237" s="73" t="s">
        <v>1438</v>
      </c>
      <c r="E237" s="74">
        <v>3</v>
      </c>
      <c r="F237" s="86">
        <v>1340</v>
      </c>
      <c r="G237" s="74" t="s">
        <v>1709</v>
      </c>
      <c r="H237" s="74"/>
      <c r="I237" s="74"/>
      <c r="J237" s="74"/>
      <c r="K237" s="74"/>
      <c r="L237" s="74"/>
      <c r="M237" s="110">
        <f>SUMIF('History Kebocoran'!$O:$O, Table1[From], 'History Kebocoran'!$G:$G)</f>
        <v>0</v>
      </c>
      <c r="N237" s="75"/>
      <c r="O237" s="75"/>
      <c r="P237" s="75"/>
      <c r="Q237" s="110" t="str">
        <f t="shared" si="3"/>
        <v>GOOD</v>
      </c>
      <c r="R237" s="75"/>
      <c r="S237" s="75"/>
      <c r="T237" s="79"/>
    </row>
    <row r="238" spans="1:20" x14ac:dyDescent="0.35">
      <c r="A238" s="70">
        <v>233</v>
      </c>
      <c r="B238" s="72" t="s">
        <v>1302</v>
      </c>
      <c r="C238" s="73" t="s">
        <v>1447</v>
      </c>
      <c r="D238" s="73" t="s">
        <v>1438</v>
      </c>
      <c r="E238" s="74">
        <v>3</v>
      </c>
      <c r="F238" s="86">
        <v>1400</v>
      </c>
      <c r="G238" s="74" t="s">
        <v>1706</v>
      </c>
      <c r="H238" s="74"/>
      <c r="I238" s="74"/>
      <c r="J238" s="74"/>
      <c r="K238" s="74"/>
      <c r="L238" s="74"/>
      <c r="M238" s="110">
        <f>SUMIF('History Kebocoran'!$O:$O, Table1[From], 'History Kebocoran'!$G:$G)</f>
        <v>3</v>
      </c>
      <c r="N238" s="75"/>
      <c r="O238" s="75"/>
      <c r="P238" s="75"/>
      <c r="Q238" s="110" t="str">
        <f t="shared" si="3"/>
        <v>MONITOR</v>
      </c>
      <c r="R238" s="75"/>
      <c r="S238" s="75"/>
      <c r="T238" s="79"/>
    </row>
    <row r="239" spans="1:20" x14ac:dyDescent="0.35">
      <c r="A239" s="70">
        <v>234</v>
      </c>
      <c r="B239" s="72" t="s">
        <v>1302</v>
      </c>
      <c r="C239" s="73" t="s">
        <v>1448</v>
      </c>
      <c r="D239" s="73" t="s">
        <v>1438</v>
      </c>
      <c r="E239" s="74">
        <v>4</v>
      </c>
      <c r="F239" s="86">
        <v>750</v>
      </c>
      <c r="G239" s="74" t="s">
        <v>1705</v>
      </c>
      <c r="H239" s="74"/>
      <c r="I239" s="74"/>
      <c r="J239" s="74"/>
      <c r="K239" s="74"/>
      <c r="L239" s="74"/>
      <c r="M239" s="110">
        <f>SUMIF('History Kebocoran'!$O:$O, Table1[From], 'History Kebocoran'!$G:$G)</f>
        <v>12</v>
      </c>
      <c r="N239" s="75"/>
      <c r="O239" s="75"/>
      <c r="P239" s="75"/>
      <c r="Q239" s="110" t="str">
        <f t="shared" si="3"/>
        <v>BAD</v>
      </c>
      <c r="R239" s="75"/>
      <c r="S239" s="75"/>
      <c r="T239" s="79"/>
    </row>
    <row r="240" spans="1:20" x14ac:dyDescent="0.35">
      <c r="A240" s="70">
        <v>235</v>
      </c>
      <c r="B240" s="72" t="s">
        <v>1302</v>
      </c>
      <c r="C240" s="73" t="s">
        <v>1449</v>
      </c>
      <c r="D240" s="73" t="s">
        <v>1438</v>
      </c>
      <c r="E240" s="74">
        <v>4</v>
      </c>
      <c r="F240" s="86">
        <v>1400</v>
      </c>
      <c r="G240" s="74" t="s">
        <v>1705</v>
      </c>
      <c r="H240" s="74"/>
      <c r="I240" s="74"/>
      <c r="J240" s="74"/>
      <c r="K240" s="74"/>
      <c r="L240" s="74"/>
      <c r="M240" s="110">
        <f>SUMIF('History Kebocoran'!$O:$O, Table1[From], 'History Kebocoran'!$G:$G)</f>
        <v>10</v>
      </c>
      <c r="N240" s="75"/>
      <c r="O240" s="75"/>
      <c r="P240" s="75"/>
      <c r="Q240" s="110" t="str">
        <f t="shared" si="3"/>
        <v>BAD</v>
      </c>
      <c r="R240" s="75"/>
      <c r="S240" s="75"/>
      <c r="T240" s="79"/>
    </row>
    <row r="241" spans="1:20" x14ac:dyDescent="0.35">
      <c r="A241" s="70">
        <v>236</v>
      </c>
      <c r="B241" s="72" t="s">
        <v>1302</v>
      </c>
      <c r="C241" s="73" t="s">
        <v>1450</v>
      </c>
      <c r="D241" s="73" t="s">
        <v>1438</v>
      </c>
      <c r="E241" s="74">
        <v>4</v>
      </c>
      <c r="F241" s="86">
        <v>1250</v>
      </c>
      <c r="G241" s="74" t="s">
        <v>1705</v>
      </c>
      <c r="H241" s="74"/>
      <c r="I241" s="74"/>
      <c r="J241" s="74"/>
      <c r="K241" s="74"/>
      <c r="L241" s="74"/>
      <c r="M241" s="110">
        <f>SUMIF('History Kebocoran'!$O:$O, Table1[From], 'History Kebocoran'!$G:$G)</f>
        <v>7</v>
      </c>
      <c r="N241" s="75"/>
      <c r="O241" s="75"/>
      <c r="P241" s="75"/>
      <c r="Q241" s="110" t="str">
        <f t="shared" si="3"/>
        <v>BAD</v>
      </c>
      <c r="R241" s="75"/>
      <c r="S241" s="75"/>
      <c r="T241" s="79"/>
    </row>
    <row r="242" spans="1:20" x14ac:dyDescent="0.35">
      <c r="A242" s="70">
        <v>237</v>
      </c>
      <c r="B242" s="72" t="s">
        <v>1302</v>
      </c>
      <c r="C242" s="73" t="s">
        <v>1451</v>
      </c>
      <c r="D242" s="73" t="s">
        <v>1438</v>
      </c>
      <c r="E242" s="74">
        <v>3</v>
      </c>
      <c r="F242" s="86">
        <v>1700</v>
      </c>
      <c r="G242" s="74" t="s">
        <v>1705</v>
      </c>
      <c r="H242" s="74"/>
      <c r="I242" s="74"/>
      <c r="J242" s="74"/>
      <c r="K242" s="74"/>
      <c r="L242" s="74"/>
      <c r="M242" s="110">
        <f>SUMIF('History Kebocoran'!$O:$O, Table1[From], 'History Kebocoran'!$G:$G)</f>
        <v>7</v>
      </c>
      <c r="N242" s="75"/>
      <c r="O242" s="75"/>
      <c r="P242" s="75"/>
      <c r="Q242" s="110" t="str">
        <f t="shared" si="3"/>
        <v>BAD</v>
      </c>
      <c r="R242" s="75"/>
      <c r="S242" s="75"/>
      <c r="T242" s="79"/>
    </row>
    <row r="243" spans="1:20" x14ac:dyDescent="0.35">
      <c r="A243" s="70">
        <v>238</v>
      </c>
      <c r="B243" s="72" t="s">
        <v>1302</v>
      </c>
      <c r="C243" s="73" t="s">
        <v>1452</v>
      </c>
      <c r="D243" s="73" t="s">
        <v>1438</v>
      </c>
      <c r="E243" s="74">
        <v>4</v>
      </c>
      <c r="F243" s="86">
        <v>1400</v>
      </c>
      <c r="G243" s="74" t="s">
        <v>1705</v>
      </c>
      <c r="H243" s="74"/>
      <c r="I243" s="74"/>
      <c r="J243" s="74"/>
      <c r="K243" s="74"/>
      <c r="L243" s="74"/>
      <c r="M243" s="110">
        <f>SUMIF('History Kebocoran'!$O:$O, Table1[From], 'History Kebocoran'!$G:$G)</f>
        <v>16</v>
      </c>
      <c r="N243" s="75"/>
      <c r="O243" s="75"/>
      <c r="P243" s="75"/>
      <c r="Q243" s="110" t="str">
        <f t="shared" si="3"/>
        <v>BAD</v>
      </c>
      <c r="R243" s="75"/>
      <c r="S243" s="75"/>
      <c r="T243" s="79"/>
    </row>
    <row r="244" spans="1:20" x14ac:dyDescent="0.35">
      <c r="A244" s="70">
        <v>239</v>
      </c>
      <c r="B244" s="72" t="s">
        <v>1302</v>
      </c>
      <c r="C244" s="73" t="s">
        <v>1453</v>
      </c>
      <c r="D244" s="73" t="s">
        <v>1438</v>
      </c>
      <c r="E244" s="74">
        <v>4</v>
      </c>
      <c r="F244" s="86">
        <v>3000</v>
      </c>
      <c r="G244" s="74" t="s">
        <v>1705</v>
      </c>
      <c r="H244" s="74"/>
      <c r="I244" s="74"/>
      <c r="J244" s="74"/>
      <c r="K244" s="74"/>
      <c r="L244" s="74"/>
      <c r="M244" s="110">
        <f>SUMIF('History Kebocoran'!$O:$O, Table1[From], 'History Kebocoran'!$G:$G)</f>
        <v>7</v>
      </c>
      <c r="N244" s="75"/>
      <c r="O244" s="75"/>
      <c r="P244" s="75"/>
      <c r="Q244" s="110" t="str">
        <f t="shared" si="3"/>
        <v>BAD</v>
      </c>
      <c r="R244" s="75"/>
      <c r="S244" s="75"/>
      <c r="T244" s="79"/>
    </row>
    <row r="245" spans="1:20" x14ac:dyDescent="0.35">
      <c r="A245" s="70">
        <v>240</v>
      </c>
      <c r="B245" s="72" t="s">
        <v>1301</v>
      </c>
      <c r="C245" s="73" t="s">
        <v>1454</v>
      </c>
      <c r="D245" s="73" t="s">
        <v>1438</v>
      </c>
      <c r="E245" s="74">
        <v>3</v>
      </c>
      <c r="F245" s="86">
        <v>2100</v>
      </c>
      <c r="G245" s="74" t="s">
        <v>1709</v>
      </c>
      <c r="H245" s="74"/>
      <c r="I245" s="74"/>
      <c r="J245" s="74"/>
      <c r="K245" s="74"/>
      <c r="L245" s="74"/>
      <c r="M245" s="110">
        <f>SUMIF('History Kebocoran'!$O:$O, Table1[From], 'History Kebocoran'!$G:$G)</f>
        <v>6</v>
      </c>
      <c r="N245" s="75"/>
      <c r="O245" s="75"/>
      <c r="P245" s="75"/>
      <c r="Q245" s="110" t="str">
        <f t="shared" si="3"/>
        <v>BAD</v>
      </c>
      <c r="R245" s="75"/>
      <c r="S245" s="75"/>
      <c r="T245" s="79"/>
    </row>
    <row r="246" spans="1:20" x14ac:dyDescent="0.35">
      <c r="A246" s="70">
        <v>241</v>
      </c>
      <c r="B246" s="72" t="s">
        <v>1302</v>
      </c>
      <c r="C246" s="73" t="s">
        <v>1455</v>
      </c>
      <c r="D246" s="73" t="s">
        <v>1456</v>
      </c>
      <c r="E246" s="74">
        <v>4</v>
      </c>
      <c r="F246" s="86">
        <v>6500</v>
      </c>
      <c r="G246" s="74" t="s">
        <v>1706</v>
      </c>
      <c r="H246" s="74"/>
      <c r="I246" s="74"/>
      <c r="J246" s="74"/>
      <c r="K246" s="74"/>
      <c r="L246" s="74"/>
      <c r="M246" s="110">
        <f>SUMIF('History Kebocoran'!$O:$O, Table1[From], 'History Kebocoran'!$G:$G)</f>
        <v>2</v>
      </c>
      <c r="N246" s="75"/>
      <c r="O246" s="75"/>
      <c r="P246" s="75"/>
      <c r="Q246" s="110" t="str">
        <f t="shared" si="3"/>
        <v>MONITOR</v>
      </c>
      <c r="R246" s="75"/>
      <c r="S246" s="75"/>
      <c r="T246" s="79"/>
    </row>
    <row r="247" spans="1:20" x14ac:dyDescent="0.35">
      <c r="A247" s="70">
        <v>242</v>
      </c>
      <c r="B247" s="72" t="s">
        <v>1302</v>
      </c>
      <c r="C247" s="73" t="s">
        <v>1457</v>
      </c>
      <c r="D247" s="73" t="s">
        <v>1456</v>
      </c>
      <c r="E247" s="74">
        <v>4</v>
      </c>
      <c r="F247" s="86">
        <v>7200</v>
      </c>
      <c r="G247" s="74" t="s">
        <v>1706</v>
      </c>
      <c r="H247" s="74"/>
      <c r="I247" s="74"/>
      <c r="J247" s="74"/>
      <c r="K247" s="74"/>
      <c r="L247" s="74"/>
      <c r="M247" s="110">
        <f>SUMIF('History Kebocoran'!$O:$O, Table1[From], 'History Kebocoran'!$G:$G)</f>
        <v>2</v>
      </c>
      <c r="N247" s="75"/>
      <c r="O247" s="75"/>
      <c r="P247" s="75"/>
      <c r="Q247" s="110" t="str">
        <f t="shared" si="3"/>
        <v>MONITOR</v>
      </c>
      <c r="R247" s="75"/>
      <c r="S247" s="75"/>
      <c r="T247" s="79"/>
    </row>
    <row r="248" spans="1:20" x14ac:dyDescent="0.35">
      <c r="A248" s="70">
        <v>243</v>
      </c>
      <c r="B248" s="72" t="s">
        <v>1302</v>
      </c>
      <c r="C248" s="73" t="s">
        <v>1458</v>
      </c>
      <c r="D248" s="73" t="s">
        <v>1456</v>
      </c>
      <c r="E248" s="74">
        <v>4</v>
      </c>
      <c r="F248" s="86">
        <v>7200</v>
      </c>
      <c r="G248" s="74" t="s">
        <v>1706</v>
      </c>
      <c r="H248" s="74"/>
      <c r="I248" s="74"/>
      <c r="J248" s="74"/>
      <c r="K248" s="74"/>
      <c r="L248" s="74"/>
      <c r="M248" s="110">
        <f>SUMIF('History Kebocoran'!$O:$O, Table1[From], 'History Kebocoran'!$G:$G)</f>
        <v>2</v>
      </c>
      <c r="N248" s="75"/>
      <c r="O248" s="75"/>
      <c r="P248" s="75"/>
      <c r="Q248" s="110" t="str">
        <f t="shared" si="3"/>
        <v>MONITOR</v>
      </c>
      <c r="R248" s="75"/>
      <c r="S248" s="75"/>
      <c r="T248" s="79"/>
    </row>
    <row r="249" spans="1:20" x14ac:dyDescent="0.35">
      <c r="A249" s="70">
        <v>244</v>
      </c>
      <c r="B249" s="72" t="s">
        <v>1302</v>
      </c>
      <c r="C249" s="73" t="s">
        <v>1459</v>
      </c>
      <c r="D249" s="73" t="s">
        <v>1460</v>
      </c>
      <c r="E249" s="74">
        <v>4</v>
      </c>
      <c r="F249" s="86">
        <v>2048</v>
      </c>
      <c r="G249" s="74" t="s">
        <v>1706</v>
      </c>
      <c r="H249" s="74"/>
      <c r="I249" s="74"/>
      <c r="J249" s="74"/>
      <c r="K249" s="74"/>
      <c r="L249" s="74"/>
      <c r="M249" s="110">
        <f>SUMIF('History Kebocoran'!$O:$O, Table1[From], 'History Kebocoran'!$G:$G)</f>
        <v>33</v>
      </c>
      <c r="N249" s="75"/>
      <c r="O249" s="75"/>
      <c r="P249" s="75"/>
      <c r="Q249" s="110" t="str">
        <f t="shared" si="3"/>
        <v>BAD</v>
      </c>
      <c r="R249" s="75"/>
      <c r="S249" s="75"/>
      <c r="T249" s="79"/>
    </row>
    <row r="250" spans="1:20" x14ac:dyDescent="0.35">
      <c r="A250" s="70">
        <v>245</v>
      </c>
      <c r="B250" s="72" t="s">
        <v>1302</v>
      </c>
      <c r="C250" s="73" t="s">
        <v>1461</v>
      </c>
      <c r="D250" s="73" t="s">
        <v>1456</v>
      </c>
      <c r="E250" s="74">
        <v>4</v>
      </c>
      <c r="F250" s="86">
        <v>4900</v>
      </c>
      <c r="G250" s="74" t="s">
        <v>1706</v>
      </c>
      <c r="H250" s="74"/>
      <c r="I250" s="74"/>
      <c r="J250" s="74"/>
      <c r="K250" s="74"/>
      <c r="L250" s="74"/>
      <c r="M250" s="110">
        <f>SUMIF('History Kebocoran'!$O:$O, Table1[From], 'History Kebocoran'!$G:$G)</f>
        <v>0</v>
      </c>
      <c r="N250" s="75"/>
      <c r="O250" s="75"/>
      <c r="P250" s="75"/>
      <c r="Q250" s="110" t="str">
        <f t="shared" si="3"/>
        <v>GOOD</v>
      </c>
      <c r="R250" s="75"/>
      <c r="S250" s="75"/>
      <c r="T250" s="79"/>
    </row>
    <row r="251" spans="1:20" x14ac:dyDescent="0.35">
      <c r="A251" s="70">
        <v>246</v>
      </c>
      <c r="B251" s="72" t="s">
        <v>1302</v>
      </c>
      <c r="C251" s="73" t="s">
        <v>1462</v>
      </c>
      <c r="D251" s="73" t="s">
        <v>1456</v>
      </c>
      <c r="E251" s="74">
        <v>4</v>
      </c>
      <c r="F251" s="86">
        <v>500</v>
      </c>
      <c r="G251" s="74" t="s">
        <v>1706</v>
      </c>
      <c r="H251" s="74"/>
      <c r="I251" s="74"/>
      <c r="J251" s="74"/>
      <c r="K251" s="74"/>
      <c r="L251" s="74"/>
      <c r="M251" s="110">
        <f>SUMIF('History Kebocoran'!$O:$O, Table1[From], 'History Kebocoran'!$G:$G)</f>
        <v>7</v>
      </c>
      <c r="N251" s="75"/>
      <c r="O251" s="75"/>
      <c r="P251" s="75"/>
      <c r="Q251" s="110" t="str">
        <f t="shared" si="3"/>
        <v>BAD</v>
      </c>
      <c r="R251" s="75"/>
      <c r="S251" s="75"/>
      <c r="T251" s="79"/>
    </row>
    <row r="252" spans="1:20" x14ac:dyDescent="0.35">
      <c r="A252" s="70">
        <v>247</v>
      </c>
      <c r="B252" s="72" t="s">
        <v>1302</v>
      </c>
      <c r="C252" s="73" t="s">
        <v>1463</v>
      </c>
      <c r="D252" s="73" t="s">
        <v>1456</v>
      </c>
      <c r="E252" s="74">
        <v>4</v>
      </c>
      <c r="F252" s="86">
        <v>1300</v>
      </c>
      <c r="G252" s="74" t="s">
        <v>1706</v>
      </c>
      <c r="H252" s="74"/>
      <c r="I252" s="74"/>
      <c r="J252" s="74"/>
      <c r="K252" s="74"/>
      <c r="L252" s="74"/>
      <c r="M252" s="110">
        <f>SUMIF('History Kebocoran'!$O:$O, Table1[From], 'History Kebocoran'!$G:$G)</f>
        <v>13</v>
      </c>
      <c r="N252" s="75"/>
      <c r="O252" s="75"/>
      <c r="P252" s="75"/>
      <c r="Q252" s="110" t="str">
        <f t="shared" si="3"/>
        <v>BAD</v>
      </c>
      <c r="R252" s="75"/>
      <c r="S252" s="75"/>
      <c r="T252" s="79"/>
    </row>
    <row r="253" spans="1:20" x14ac:dyDescent="0.35">
      <c r="A253" s="70">
        <v>248</v>
      </c>
      <c r="B253" s="72" t="s">
        <v>1302</v>
      </c>
      <c r="C253" s="73" t="s">
        <v>1464</v>
      </c>
      <c r="D253" s="73" t="s">
        <v>1456</v>
      </c>
      <c r="E253" s="74">
        <v>3</v>
      </c>
      <c r="F253" s="86">
        <v>2550</v>
      </c>
      <c r="G253" s="74" t="s">
        <v>1706</v>
      </c>
      <c r="H253" s="74"/>
      <c r="I253" s="74"/>
      <c r="J253" s="74"/>
      <c r="K253" s="74"/>
      <c r="L253" s="74"/>
      <c r="M253" s="110">
        <f>SUMIF('History Kebocoran'!$O:$O, Table1[From], 'History Kebocoran'!$G:$G)</f>
        <v>27</v>
      </c>
      <c r="N253" s="75"/>
      <c r="O253" s="75"/>
      <c r="P253" s="75"/>
      <c r="Q253" s="110" t="str">
        <f t="shared" si="3"/>
        <v>BAD</v>
      </c>
      <c r="R253" s="75"/>
      <c r="S253" s="75"/>
      <c r="T253" s="79"/>
    </row>
    <row r="254" spans="1:20" x14ac:dyDescent="0.35">
      <c r="A254" s="70">
        <v>249</v>
      </c>
      <c r="B254" s="72" t="s">
        <v>1302</v>
      </c>
      <c r="C254" s="73" t="s">
        <v>1465</v>
      </c>
      <c r="D254" s="73" t="s">
        <v>1456</v>
      </c>
      <c r="E254" s="74">
        <v>3</v>
      </c>
      <c r="F254" s="86">
        <v>2550</v>
      </c>
      <c r="G254" s="74" t="s">
        <v>1706</v>
      </c>
      <c r="H254" s="74"/>
      <c r="I254" s="74"/>
      <c r="J254" s="74"/>
      <c r="K254" s="74"/>
      <c r="L254" s="74"/>
      <c r="M254" s="110">
        <f>SUMIF('History Kebocoran'!$O:$O, Table1[From], 'History Kebocoran'!$G:$G)</f>
        <v>5</v>
      </c>
      <c r="N254" s="75"/>
      <c r="O254" s="75"/>
      <c r="P254" s="75"/>
      <c r="Q254" s="110" t="str">
        <f t="shared" si="3"/>
        <v>MONITOR</v>
      </c>
      <c r="R254" s="75"/>
      <c r="S254" s="75"/>
      <c r="T254" s="79"/>
    </row>
    <row r="255" spans="1:20" x14ac:dyDescent="0.35">
      <c r="A255" s="70">
        <v>250</v>
      </c>
      <c r="B255" s="72" t="s">
        <v>1302</v>
      </c>
      <c r="C255" s="73" t="s">
        <v>1466</v>
      </c>
      <c r="D255" s="73" t="s">
        <v>1456</v>
      </c>
      <c r="E255" s="74">
        <v>4</v>
      </c>
      <c r="F255" s="86">
        <v>2550</v>
      </c>
      <c r="G255" s="74" t="s">
        <v>1706</v>
      </c>
      <c r="H255" s="74"/>
      <c r="I255" s="74"/>
      <c r="J255" s="74"/>
      <c r="K255" s="74"/>
      <c r="L255" s="74"/>
      <c r="M255" s="110">
        <f>SUMIF('History Kebocoran'!$O:$O, Table1[From], 'History Kebocoran'!$G:$G)</f>
        <v>4</v>
      </c>
      <c r="N255" s="75"/>
      <c r="O255" s="75"/>
      <c r="P255" s="75"/>
      <c r="Q255" s="110" t="str">
        <f t="shared" si="3"/>
        <v>MONITOR</v>
      </c>
      <c r="R255" s="75"/>
      <c r="S255" s="75"/>
      <c r="T255" s="79"/>
    </row>
    <row r="256" spans="1:20" x14ac:dyDescent="0.35">
      <c r="A256" s="70">
        <v>251</v>
      </c>
      <c r="B256" s="72" t="s">
        <v>1302</v>
      </c>
      <c r="C256" s="73" t="s">
        <v>1467</v>
      </c>
      <c r="D256" s="73" t="s">
        <v>1456</v>
      </c>
      <c r="E256" s="74">
        <v>4</v>
      </c>
      <c r="F256" s="86">
        <v>1270</v>
      </c>
      <c r="G256" s="74" t="s">
        <v>1706</v>
      </c>
      <c r="H256" s="74"/>
      <c r="I256" s="74"/>
      <c r="J256" s="74"/>
      <c r="K256" s="74"/>
      <c r="L256" s="74"/>
      <c r="M256" s="110">
        <f>SUMIF('History Kebocoran'!$O:$O, Table1[From], 'History Kebocoran'!$G:$G)</f>
        <v>2</v>
      </c>
      <c r="N256" s="75"/>
      <c r="O256" s="75"/>
      <c r="P256" s="75"/>
      <c r="Q256" s="110" t="str">
        <f t="shared" si="3"/>
        <v>MONITOR</v>
      </c>
      <c r="R256" s="75"/>
      <c r="S256" s="75"/>
      <c r="T256" s="79"/>
    </row>
    <row r="257" spans="1:20" x14ac:dyDescent="0.35">
      <c r="A257" s="70">
        <v>252</v>
      </c>
      <c r="B257" s="72" t="s">
        <v>1302</v>
      </c>
      <c r="C257" s="73" t="s">
        <v>1468</v>
      </c>
      <c r="D257" s="73" t="s">
        <v>1456</v>
      </c>
      <c r="E257" s="74">
        <v>4</v>
      </c>
      <c r="F257" s="86">
        <v>900</v>
      </c>
      <c r="G257" s="74" t="s">
        <v>1706</v>
      </c>
      <c r="H257" s="74"/>
      <c r="I257" s="74"/>
      <c r="J257" s="74"/>
      <c r="K257" s="74"/>
      <c r="L257" s="74"/>
      <c r="M257" s="110">
        <f>SUMIF('History Kebocoran'!$O:$O, Table1[From], 'History Kebocoran'!$G:$G)</f>
        <v>1</v>
      </c>
      <c r="N257" s="75"/>
      <c r="O257" s="75"/>
      <c r="P257" s="75"/>
      <c r="Q257" s="110" t="str">
        <f t="shared" si="3"/>
        <v>MONITOR</v>
      </c>
      <c r="R257" s="75"/>
      <c r="S257" s="75"/>
      <c r="T257" s="79"/>
    </row>
    <row r="258" spans="1:20" x14ac:dyDescent="0.35">
      <c r="A258" s="70">
        <v>253</v>
      </c>
      <c r="B258" s="72" t="s">
        <v>1302</v>
      </c>
      <c r="C258" s="73" t="s">
        <v>1469</v>
      </c>
      <c r="D258" s="73" t="s">
        <v>1456</v>
      </c>
      <c r="E258" s="74">
        <v>4</v>
      </c>
      <c r="F258" s="86">
        <v>800</v>
      </c>
      <c r="G258" s="74" t="s">
        <v>1706</v>
      </c>
      <c r="H258" s="74"/>
      <c r="I258" s="74"/>
      <c r="J258" s="74"/>
      <c r="K258" s="74"/>
      <c r="L258" s="74"/>
      <c r="M258" s="110">
        <f>SUMIF('History Kebocoran'!$O:$O, Table1[From], 'History Kebocoran'!$G:$G)</f>
        <v>4</v>
      </c>
      <c r="N258" s="75"/>
      <c r="O258" s="75"/>
      <c r="P258" s="75"/>
      <c r="Q258" s="110" t="str">
        <f t="shared" si="3"/>
        <v>MONITOR</v>
      </c>
      <c r="R258" s="75"/>
      <c r="S258" s="75"/>
      <c r="T258" s="79"/>
    </row>
    <row r="259" spans="1:20" x14ac:dyDescent="0.35">
      <c r="A259" s="70">
        <v>254</v>
      </c>
      <c r="B259" s="72" t="s">
        <v>1302</v>
      </c>
      <c r="C259" s="73" t="s">
        <v>1470</v>
      </c>
      <c r="D259" s="73" t="s">
        <v>1456</v>
      </c>
      <c r="E259" s="74">
        <v>4</v>
      </c>
      <c r="F259" s="86">
        <v>1850</v>
      </c>
      <c r="G259" s="74" t="s">
        <v>1706</v>
      </c>
      <c r="H259" s="74"/>
      <c r="I259" s="74"/>
      <c r="J259" s="74"/>
      <c r="K259" s="74"/>
      <c r="L259" s="74"/>
      <c r="M259" s="110">
        <f>SUMIF('History Kebocoran'!$O:$O, Table1[From], 'History Kebocoran'!$G:$G)</f>
        <v>3</v>
      </c>
      <c r="N259" s="75"/>
      <c r="O259" s="75"/>
      <c r="P259" s="75"/>
      <c r="Q259" s="110" t="str">
        <f t="shared" si="3"/>
        <v>MONITOR</v>
      </c>
      <c r="R259" s="75"/>
      <c r="S259" s="75"/>
      <c r="T259" s="79"/>
    </row>
    <row r="260" spans="1:20" x14ac:dyDescent="0.35">
      <c r="A260" s="70">
        <v>255</v>
      </c>
      <c r="B260" s="72" t="s">
        <v>1302</v>
      </c>
      <c r="C260" s="73" t="s">
        <v>1471</v>
      </c>
      <c r="D260" s="73" t="s">
        <v>1456</v>
      </c>
      <c r="E260" s="74">
        <v>4</v>
      </c>
      <c r="F260" s="86">
        <v>2650</v>
      </c>
      <c r="G260" s="74" t="s">
        <v>1706</v>
      </c>
      <c r="H260" s="74"/>
      <c r="I260" s="74"/>
      <c r="J260" s="74"/>
      <c r="K260" s="74"/>
      <c r="L260" s="74"/>
      <c r="M260" s="110">
        <f>SUMIF('History Kebocoran'!$O:$O, Table1[From], 'History Kebocoran'!$G:$G)</f>
        <v>2</v>
      </c>
      <c r="N260" s="75"/>
      <c r="O260" s="75"/>
      <c r="P260" s="75"/>
      <c r="Q260" s="110" t="str">
        <f t="shared" si="3"/>
        <v>MONITOR</v>
      </c>
      <c r="R260" s="75"/>
      <c r="S260" s="75"/>
      <c r="T260" s="79"/>
    </row>
    <row r="261" spans="1:20" x14ac:dyDescent="0.35">
      <c r="A261" s="70">
        <v>256</v>
      </c>
      <c r="B261" s="72" t="s">
        <v>1302</v>
      </c>
      <c r="C261" s="73" t="s">
        <v>1472</v>
      </c>
      <c r="D261" s="73" t="s">
        <v>1456</v>
      </c>
      <c r="E261" s="74">
        <v>4</v>
      </c>
      <c r="F261" s="86">
        <v>3700</v>
      </c>
      <c r="G261" s="74" t="s">
        <v>1706</v>
      </c>
      <c r="H261" s="74"/>
      <c r="I261" s="74"/>
      <c r="J261" s="74"/>
      <c r="K261" s="74"/>
      <c r="L261" s="74"/>
      <c r="M261" s="110">
        <f>SUMIF('History Kebocoran'!$O:$O, Table1[From], 'History Kebocoran'!$G:$G)</f>
        <v>7</v>
      </c>
      <c r="N261" s="75"/>
      <c r="O261" s="75"/>
      <c r="P261" s="75"/>
      <c r="Q261" s="110" t="str">
        <f t="shared" si="3"/>
        <v>BAD</v>
      </c>
      <c r="R261" s="75"/>
      <c r="S261" s="75"/>
      <c r="T261" s="79"/>
    </row>
    <row r="262" spans="1:20" x14ac:dyDescent="0.35">
      <c r="A262" s="70">
        <v>257</v>
      </c>
      <c r="B262" s="72" t="s">
        <v>1302</v>
      </c>
      <c r="C262" s="73" t="s">
        <v>1473</v>
      </c>
      <c r="D262" s="73" t="s">
        <v>1456</v>
      </c>
      <c r="E262" s="74">
        <v>4</v>
      </c>
      <c r="F262" s="86">
        <v>3700</v>
      </c>
      <c r="G262" s="74" t="s">
        <v>1706</v>
      </c>
      <c r="H262" s="74"/>
      <c r="I262" s="74"/>
      <c r="J262" s="74"/>
      <c r="K262" s="74"/>
      <c r="L262" s="74"/>
      <c r="M262" s="110">
        <f>SUMIF('History Kebocoran'!$O:$O, Table1[From], 'History Kebocoran'!$G:$G)</f>
        <v>6</v>
      </c>
      <c r="N262" s="75"/>
      <c r="O262" s="75"/>
      <c r="P262" s="75"/>
      <c r="Q262" s="110" t="str">
        <f t="shared" ref="Q262:Q325" si="4">IF(M262=0, "GOOD", IF(M262&gt;5, "BAD", "MONITOR"))</f>
        <v>BAD</v>
      </c>
      <c r="R262" s="75"/>
      <c r="S262" s="75"/>
      <c r="T262" s="79"/>
    </row>
    <row r="263" spans="1:20" x14ac:dyDescent="0.35">
      <c r="A263" s="70">
        <v>258</v>
      </c>
      <c r="B263" s="72" t="s">
        <v>1302</v>
      </c>
      <c r="C263" s="73" t="s">
        <v>1474</v>
      </c>
      <c r="D263" s="73" t="s">
        <v>1456</v>
      </c>
      <c r="E263" s="74">
        <v>4</v>
      </c>
      <c r="F263" s="86">
        <v>1950</v>
      </c>
      <c r="G263" s="74" t="s">
        <v>1706</v>
      </c>
      <c r="H263" s="74"/>
      <c r="I263" s="74"/>
      <c r="J263" s="74"/>
      <c r="K263" s="74"/>
      <c r="L263" s="74"/>
      <c r="M263" s="110">
        <f>SUMIF('History Kebocoran'!$O:$O, Table1[From], 'History Kebocoran'!$G:$G)</f>
        <v>5</v>
      </c>
      <c r="N263" s="75"/>
      <c r="O263" s="75"/>
      <c r="P263" s="75"/>
      <c r="Q263" s="110" t="str">
        <f t="shared" si="4"/>
        <v>MONITOR</v>
      </c>
      <c r="R263" s="75"/>
      <c r="S263" s="75"/>
      <c r="T263" s="79"/>
    </row>
    <row r="264" spans="1:20" x14ac:dyDescent="0.35">
      <c r="A264" s="70">
        <v>259</v>
      </c>
      <c r="B264" s="72" t="s">
        <v>1301</v>
      </c>
      <c r="C264" s="73" t="s">
        <v>1475</v>
      </c>
      <c r="D264" s="73" t="s">
        <v>1476</v>
      </c>
      <c r="E264" s="74">
        <v>2</v>
      </c>
      <c r="F264" s="86">
        <v>6500</v>
      </c>
      <c r="G264" s="74" t="s">
        <v>1705</v>
      </c>
      <c r="H264" s="74"/>
      <c r="I264" s="74"/>
      <c r="J264" s="74"/>
      <c r="K264" s="74"/>
      <c r="L264" s="74"/>
      <c r="M264" s="110">
        <f>SUMIF('History Kebocoran'!$O:$O, Table1[From], 'History Kebocoran'!$G:$G)</f>
        <v>0</v>
      </c>
      <c r="N264" s="75"/>
      <c r="O264" s="75"/>
      <c r="P264" s="75"/>
      <c r="Q264" s="110" t="str">
        <f t="shared" si="4"/>
        <v>GOOD</v>
      </c>
      <c r="R264" s="75"/>
      <c r="S264" s="75"/>
      <c r="T264" s="79"/>
    </row>
    <row r="265" spans="1:20" x14ac:dyDescent="0.35">
      <c r="A265" s="70">
        <v>260</v>
      </c>
      <c r="B265" s="72" t="s">
        <v>1302</v>
      </c>
      <c r="C265" s="73" t="s">
        <v>1477</v>
      </c>
      <c r="D265" s="73" t="s">
        <v>1478</v>
      </c>
      <c r="E265" s="74">
        <v>4</v>
      </c>
      <c r="F265" s="86">
        <v>250</v>
      </c>
      <c r="G265" s="74" t="s">
        <v>1706</v>
      </c>
      <c r="H265" s="74"/>
      <c r="I265" s="74"/>
      <c r="J265" s="74"/>
      <c r="K265" s="74"/>
      <c r="L265" s="74"/>
      <c r="M265" s="110">
        <f>SUMIF('History Kebocoran'!$O:$O, Table1[From], 'History Kebocoran'!$G:$G)</f>
        <v>0</v>
      </c>
      <c r="N265" s="75"/>
      <c r="O265" s="75"/>
      <c r="P265" s="75"/>
      <c r="Q265" s="110" t="str">
        <f t="shared" si="4"/>
        <v>GOOD</v>
      </c>
      <c r="R265" s="75"/>
      <c r="S265" s="75"/>
      <c r="T265" s="79"/>
    </row>
    <row r="266" spans="1:20" x14ac:dyDescent="0.35">
      <c r="A266" s="70">
        <v>261</v>
      </c>
      <c r="B266" s="72" t="s">
        <v>1302</v>
      </c>
      <c r="C266" s="73" t="s">
        <v>1479</v>
      </c>
      <c r="D266" s="73" t="s">
        <v>1478</v>
      </c>
      <c r="E266" s="74">
        <v>4</v>
      </c>
      <c r="F266" s="86">
        <v>1125</v>
      </c>
      <c r="G266" s="74" t="s">
        <v>1706</v>
      </c>
      <c r="H266" s="74"/>
      <c r="I266" s="74"/>
      <c r="J266" s="74"/>
      <c r="K266" s="74"/>
      <c r="L266" s="74"/>
      <c r="M266" s="110">
        <f>SUMIF('History Kebocoran'!$O:$O, Table1[From], 'History Kebocoran'!$G:$G)</f>
        <v>0</v>
      </c>
      <c r="N266" s="75"/>
      <c r="O266" s="75"/>
      <c r="P266" s="75"/>
      <c r="Q266" s="110" t="str">
        <f t="shared" si="4"/>
        <v>GOOD</v>
      </c>
      <c r="R266" s="75"/>
      <c r="S266" s="75"/>
      <c r="T266" s="79"/>
    </row>
    <row r="267" spans="1:20" x14ac:dyDescent="0.35">
      <c r="A267" s="70">
        <v>262</v>
      </c>
      <c r="B267" s="72" t="s">
        <v>1302</v>
      </c>
      <c r="C267" s="73" t="s">
        <v>1480</v>
      </c>
      <c r="D267" s="73" t="s">
        <v>1478</v>
      </c>
      <c r="E267" s="74">
        <v>3</v>
      </c>
      <c r="F267" s="86">
        <v>3100</v>
      </c>
      <c r="G267" s="74" t="s">
        <v>1706</v>
      </c>
      <c r="H267" s="74"/>
      <c r="I267" s="74"/>
      <c r="J267" s="74"/>
      <c r="K267" s="74"/>
      <c r="L267" s="74"/>
      <c r="M267" s="110">
        <f>SUMIF('History Kebocoran'!$O:$O, Table1[From], 'History Kebocoran'!$G:$G)</f>
        <v>0</v>
      </c>
      <c r="N267" s="75"/>
      <c r="O267" s="75"/>
      <c r="P267" s="75"/>
      <c r="Q267" s="110" t="str">
        <f t="shared" si="4"/>
        <v>GOOD</v>
      </c>
      <c r="R267" s="75"/>
      <c r="S267" s="75"/>
      <c r="T267" s="79"/>
    </row>
    <row r="268" spans="1:20" x14ac:dyDescent="0.35">
      <c r="A268" s="70">
        <v>263</v>
      </c>
      <c r="B268" s="72" t="s">
        <v>1302</v>
      </c>
      <c r="C268" s="73" t="s">
        <v>1481</v>
      </c>
      <c r="D268" s="73" t="s">
        <v>1478</v>
      </c>
      <c r="E268" s="74">
        <v>3</v>
      </c>
      <c r="F268" s="86">
        <v>1750</v>
      </c>
      <c r="G268" s="74" t="s">
        <v>1706</v>
      </c>
      <c r="H268" s="74"/>
      <c r="I268" s="74"/>
      <c r="J268" s="74"/>
      <c r="K268" s="74"/>
      <c r="L268" s="74"/>
      <c r="M268" s="110">
        <f>SUMIF('History Kebocoran'!$O:$O, Table1[From], 'History Kebocoran'!$G:$G)</f>
        <v>0</v>
      </c>
      <c r="N268" s="75"/>
      <c r="O268" s="75"/>
      <c r="P268" s="75"/>
      <c r="Q268" s="110" t="str">
        <f t="shared" si="4"/>
        <v>GOOD</v>
      </c>
      <c r="R268" s="75"/>
      <c r="S268" s="75"/>
      <c r="T268" s="79"/>
    </row>
    <row r="269" spans="1:20" x14ac:dyDescent="0.35">
      <c r="A269" s="70">
        <v>264</v>
      </c>
      <c r="B269" s="72" t="s">
        <v>1302</v>
      </c>
      <c r="C269" s="73" t="s">
        <v>1482</v>
      </c>
      <c r="D269" s="73" t="s">
        <v>1478</v>
      </c>
      <c r="E269" s="74">
        <v>4</v>
      </c>
      <c r="F269" s="86">
        <v>1750</v>
      </c>
      <c r="G269" s="74" t="s">
        <v>1706</v>
      </c>
      <c r="H269" s="74"/>
      <c r="I269" s="74"/>
      <c r="J269" s="74"/>
      <c r="K269" s="74"/>
      <c r="L269" s="74"/>
      <c r="M269" s="110">
        <f>SUMIF('History Kebocoran'!$O:$O, Table1[From], 'History Kebocoran'!$G:$G)</f>
        <v>0</v>
      </c>
      <c r="N269" s="75"/>
      <c r="O269" s="75"/>
      <c r="P269" s="75"/>
      <c r="Q269" s="110" t="str">
        <f t="shared" si="4"/>
        <v>GOOD</v>
      </c>
      <c r="R269" s="75"/>
      <c r="S269" s="75"/>
      <c r="T269" s="79"/>
    </row>
    <row r="270" spans="1:20" x14ac:dyDescent="0.35">
      <c r="A270" s="70">
        <v>265</v>
      </c>
      <c r="B270" s="72" t="s">
        <v>1302</v>
      </c>
      <c r="C270" s="73" t="s">
        <v>1483</v>
      </c>
      <c r="D270" s="73" t="s">
        <v>1478</v>
      </c>
      <c r="E270" s="74">
        <v>4</v>
      </c>
      <c r="F270" s="86">
        <v>2300</v>
      </c>
      <c r="G270" s="74" t="s">
        <v>1706</v>
      </c>
      <c r="H270" s="74"/>
      <c r="I270" s="74"/>
      <c r="J270" s="74"/>
      <c r="K270" s="74"/>
      <c r="L270" s="74"/>
      <c r="M270" s="110">
        <f>SUMIF('History Kebocoran'!$O:$O, Table1[From], 'History Kebocoran'!$G:$G)</f>
        <v>0</v>
      </c>
      <c r="N270" s="75"/>
      <c r="O270" s="75"/>
      <c r="P270" s="75"/>
      <c r="Q270" s="110" t="str">
        <f t="shared" si="4"/>
        <v>GOOD</v>
      </c>
      <c r="R270" s="75"/>
      <c r="S270" s="75"/>
      <c r="T270" s="79"/>
    </row>
    <row r="271" spans="1:20" x14ac:dyDescent="0.35">
      <c r="A271" s="70">
        <v>266</v>
      </c>
      <c r="B271" s="72" t="s">
        <v>1302</v>
      </c>
      <c r="C271" s="73" t="s">
        <v>1484</v>
      </c>
      <c r="D271" s="73" t="s">
        <v>1478</v>
      </c>
      <c r="E271" s="74">
        <v>4</v>
      </c>
      <c r="F271" s="86">
        <v>4100</v>
      </c>
      <c r="G271" s="74" t="s">
        <v>1706</v>
      </c>
      <c r="H271" s="74"/>
      <c r="I271" s="74"/>
      <c r="J271" s="74"/>
      <c r="K271" s="74"/>
      <c r="L271" s="74"/>
      <c r="M271" s="110">
        <f>SUMIF('History Kebocoran'!$O:$O, Table1[From], 'History Kebocoran'!$G:$G)</f>
        <v>0</v>
      </c>
      <c r="N271" s="75"/>
      <c r="O271" s="75"/>
      <c r="P271" s="75"/>
      <c r="Q271" s="110" t="str">
        <f t="shared" si="4"/>
        <v>GOOD</v>
      </c>
      <c r="R271" s="75"/>
      <c r="S271" s="75"/>
      <c r="T271" s="79"/>
    </row>
    <row r="272" spans="1:20" x14ac:dyDescent="0.35">
      <c r="A272" s="70">
        <v>267</v>
      </c>
      <c r="B272" s="72" t="s">
        <v>1302</v>
      </c>
      <c r="C272" s="73" t="s">
        <v>1485</v>
      </c>
      <c r="D272" s="73" t="s">
        <v>1478</v>
      </c>
      <c r="E272" s="74">
        <v>4</v>
      </c>
      <c r="F272" s="86">
        <v>1625</v>
      </c>
      <c r="G272" s="74" t="s">
        <v>1706</v>
      </c>
      <c r="H272" s="74"/>
      <c r="I272" s="74"/>
      <c r="J272" s="74"/>
      <c r="K272" s="74"/>
      <c r="L272" s="74"/>
      <c r="M272" s="110">
        <f>SUMIF('History Kebocoran'!$O:$O, Table1[From], 'History Kebocoran'!$G:$G)</f>
        <v>0</v>
      </c>
      <c r="N272" s="75"/>
      <c r="O272" s="75"/>
      <c r="P272" s="75"/>
      <c r="Q272" s="110" t="str">
        <f t="shared" si="4"/>
        <v>GOOD</v>
      </c>
      <c r="R272" s="75"/>
      <c r="S272" s="75"/>
      <c r="T272" s="79"/>
    </row>
    <row r="273" spans="1:20" x14ac:dyDescent="0.35">
      <c r="A273" s="70">
        <v>268</v>
      </c>
      <c r="B273" s="72" t="s">
        <v>1302</v>
      </c>
      <c r="C273" s="73" t="s">
        <v>1486</v>
      </c>
      <c r="D273" s="73" t="s">
        <v>1478</v>
      </c>
      <c r="E273" s="74">
        <v>4</v>
      </c>
      <c r="F273" s="86">
        <v>1150</v>
      </c>
      <c r="G273" s="74" t="s">
        <v>1706</v>
      </c>
      <c r="H273" s="74"/>
      <c r="I273" s="74"/>
      <c r="J273" s="74"/>
      <c r="K273" s="74"/>
      <c r="L273" s="74"/>
      <c r="M273" s="110">
        <f>SUMIF('History Kebocoran'!$O:$O, Table1[From], 'History Kebocoran'!$G:$G)</f>
        <v>0</v>
      </c>
      <c r="N273" s="75"/>
      <c r="O273" s="75"/>
      <c r="P273" s="75"/>
      <c r="Q273" s="110" t="str">
        <f t="shared" si="4"/>
        <v>GOOD</v>
      </c>
      <c r="R273" s="75"/>
      <c r="S273" s="75"/>
      <c r="T273" s="79"/>
    </row>
    <row r="274" spans="1:20" x14ac:dyDescent="0.35">
      <c r="A274" s="70">
        <v>269</v>
      </c>
      <c r="B274" s="72" t="s">
        <v>1302</v>
      </c>
      <c r="C274" s="73" t="s">
        <v>1487</v>
      </c>
      <c r="D274" s="73" t="s">
        <v>1478</v>
      </c>
      <c r="E274" s="74">
        <v>4</v>
      </c>
      <c r="F274" s="86">
        <v>2715</v>
      </c>
      <c r="G274" s="74" t="s">
        <v>1706</v>
      </c>
      <c r="H274" s="74"/>
      <c r="I274" s="74"/>
      <c r="J274" s="74"/>
      <c r="K274" s="74"/>
      <c r="L274" s="74"/>
      <c r="M274" s="110">
        <f>SUMIF('History Kebocoran'!$O:$O, Table1[From], 'History Kebocoran'!$G:$G)</f>
        <v>0</v>
      </c>
      <c r="N274" s="75"/>
      <c r="O274" s="75"/>
      <c r="P274" s="75"/>
      <c r="Q274" s="110" t="str">
        <f t="shared" si="4"/>
        <v>GOOD</v>
      </c>
      <c r="R274" s="75"/>
      <c r="S274" s="75"/>
      <c r="T274" s="79"/>
    </row>
    <row r="275" spans="1:20" x14ac:dyDescent="0.35">
      <c r="A275" s="70">
        <v>270</v>
      </c>
      <c r="B275" s="72" t="s">
        <v>1302</v>
      </c>
      <c r="C275" s="73" t="s">
        <v>1488</v>
      </c>
      <c r="D275" s="73" t="s">
        <v>1478</v>
      </c>
      <c r="E275" s="74">
        <v>4</v>
      </c>
      <c r="F275" s="86">
        <v>4900</v>
      </c>
      <c r="G275" s="74" t="s">
        <v>1706</v>
      </c>
      <c r="H275" s="74"/>
      <c r="I275" s="74"/>
      <c r="J275" s="74"/>
      <c r="K275" s="74"/>
      <c r="L275" s="74"/>
      <c r="M275" s="110">
        <f>SUMIF('History Kebocoran'!$O:$O, Table1[From], 'History Kebocoran'!$G:$G)</f>
        <v>0</v>
      </c>
      <c r="N275" s="75"/>
      <c r="O275" s="75"/>
      <c r="P275" s="75"/>
      <c r="Q275" s="110" t="str">
        <f t="shared" si="4"/>
        <v>GOOD</v>
      </c>
      <c r="R275" s="75"/>
      <c r="S275" s="75"/>
      <c r="T275" s="79"/>
    </row>
    <row r="276" spans="1:20" x14ac:dyDescent="0.35">
      <c r="A276" s="70">
        <v>271</v>
      </c>
      <c r="B276" s="72" t="s">
        <v>1302</v>
      </c>
      <c r="C276" s="73" t="s">
        <v>1489</v>
      </c>
      <c r="D276" s="73" t="s">
        <v>1478</v>
      </c>
      <c r="E276" s="74">
        <v>4</v>
      </c>
      <c r="F276" s="86">
        <v>6225</v>
      </c>
      <c r="G276" s="74" t="s">
        <v>1706</v>
      </c>
      <c r="H276" s="74"/>
      <c r="I276" s="74"/>
      <c r="J276" s="74"/>
      <c r="K276" s="74"/>
      <c r="L276" s="74"/>
      <c r="M276" s="110">
        <f>SUMIF('History Kebocoran'!$O:$O, Table1[From], 'History Kebocoran'!$G:$G)</f>
        <v>1</v>
      </c>
      <c r="N276" s="75"/>
      <c r="O276" s="75"/>
      <c r="P276" s="75"/>
      <c r="Q276" s="110" t="str">
        <f t="shared" si="4"/>
        <v>MONITOR</v>
      </c>
      <c r="R276" s="75"/>
      <c r="S276" s="75"/>
      <c r="T276" s="79"/>
    </row>
    <row r="277" spans="1:20" x14ac:dyDescent="0.35">
      <c r="A277" s="70">
        <v>272</v>
      </c>
      <c r="B277" s="72" t="s">
        <v>1302</v>
      </c>
      <c r="C277" s="73" t="s">
        <v>1490</v>
      </c>
      <c r="D277" s="73" t="s">
        <v>1478</v>
      </c>
      <c r="E277" s="74">
        <v>4</v>
      </c>
      <c r="F277" s="86">
        <v>3550</v>
      </c>
      <c r="G277" s="74" t="s">
        <v>1706</v>
      </c>
      <c r="H277" s="74"/>
      <c r="I277" s="74"/>
      <c r="J277" s="74"/>
      <c r="K277" s="74"/>
      <c r="L277" s="74"/>
      <c r="M277" s="110">
        <f>SUMIF('History Kebocoran'!$O:$O, Table1[From], 'History Kebocoran'!$G:$G)</f>
        <v>0</v>
      </c>
      <c r="N277" s="75"/>
      <c r="O277" s="75"/>
      <c r="P277" s="75"/>
      <c r="Q277" s="110" t="str">
        <f t="shared" si="4"/>
        <v>GOOD</v>
      </c>
      <c r="R277" s="75"/>
      <c r="S277" s="75"/>
      <c r="T277" s="79"/>
    </row>
    <row r="278" spans="1:20" x14ac:dyDescent="0.35">
      <c r="A278" s="70">
        <v>273</v>
      </c>
      <c r="B278" s="72" t="s">
        <v>1302</v>
      </c>
      <c r="C278" s="73" t="s">
        <v>1491</v>
      </c>
      <c r="D278" s="73" t="s">
        <v>1478</v>
      </c>
      <c r="E278" s="74">
        <v>4</v>
      </c>
      <c r="F278" s="86">
        <v>3555</v>
      </c>
      <c r="G278" s="74" t="s">
        <v>1706</v>
      </c>
      <c r="H278" s="74"/>
      <c r="I278" s="74"/>
      <c r="J278" s="74"/>
      <c r="K278" s="74"/>
      <c r="L278" s="74"/>
      <c r="M278" s="110">
        <f>SUMIF('History Kebocoran'!$O:$O, Table1[From], 'History Kebocoran'!$G:$G)</f>
        <v>0</v>
      </c>
      <c r="N278" s="75"/>
      <c r="O278" s="75"/>
      <c r="P278" s="75"/>
      <c r="Q278" s="110" t="str">
        <f t="shared" si="4"/>
        <v>GOOD</v>
      </c>
      <c r="R278" s="75"/>
      <c r="S278" s="75"/>
      <c r="T278" s="79"/>
    </row>
    <row r="279" spans="1:20" x14ac:dyDescent="0.35">
      <c r="A279" s="70">
        <v>274</v>
      </c>
      <c r="B279" s="72" t="s">
        <v>1302</v>
      </c>
      <c r="C279" s="73" t="s">
        <v>1492</v>
      </c>
      <c r="D279" s="73" t="s">
        <v>1478</v>
      </c>
      <c r="E279" s="74">
        <v>4</v>
      </c>
      <c r="F279" s="86">
        <v>2850</v>
      </c>
      <c r="G279" s="74" t="s">
        <v>1706</v>
      </c>
      <c r="H279" s="74"/>
      <c r="I279" s="74"/>
      <c r="J279" s="74"/>
      <c r="K279" s="74"/>
      <c r="L279" s="74"/>
      <c r="M279" s="110">
        <f>SUMIF('History Kebocoran'!$O:$O, Table1[From], 'History Kebocoran'!$G:$G)</f>
        <v>1</v>
      </c>
      <c r="N279" s="75"/>
      <c r="O279" s="75"/>
      <c r="P279" s="75"/>
      <c r="Q279" s="110" t="str">
        <f t="shared" si="4"/>
        <v>MONITOR</v>
      </c>
      <c r="R279" s="75"/>
      <c r="S279" s="75"/>
      <c r="T279" s="79"/>
    </row>
    <row r="280" spans="1:20" x14ac:dyDescent="0.35">
      <c r="A280" s="70">
        <v>275</v>
      </c>
      <c r="B280" s="72" t="s">
        <v>1302</v>
      </c>
      <c r="C280" s="73" t="s">
        <v>1493</v>
      </c>
      <c r="D280" s="73" t="s">
        <v>1478</v>
      </c>
      <c r="E280" s="74">
        <v>4</v>
      </c>
      <c r="F280" s="86">
        <v>3660</v>
      </c>
      <c r="G280" s="74" t="s">
        <v>1706</v>
      </c>
      <c r="H280" s="74"/>
      <c r="I280" s="74"/>
      <c r="J280" s="74"/>
      <c r="K280" s="74"/>
      <c r="L280" s="74"/>
      <c r="M280" s="110">
        <f>SUMIF('History Kebocoran'!$O:$O, Table1[From], 'History Kebocoran'!$G:$G)</f>
        <v>0</v>
      </c>
      <c r="N280" s="75"/>
      <c r="O280" s="75"/>
      <c r="P280" s="75"/>
      <c r="Q280" s="110" t="str">
        <f t="shared" si="4"/>
        <v>GOOD</v>
      </c>
      <c r="R280" s="75"/>
      <c r="S280" s="75"/>
      <c r="T280" s="79"/>
    </row>
    <row r="281" spans="1:20" x14ac:dyDescent="0.35">
      <c r="A281" s="70">
        <v>276</v>
      </c>
      <c r="B281" s="72" t="s">
        <v>1302</v>
      </c>
      <c r="C281" s="73" t="s">
        <v>1494</v>
      </c>
      <c r="D281" s="73" t="s">
        <v>1478</v>
      </c>
      <c r="E281" s="74">
        <v>4</v>
      </c>
      <c r="F281" s="86">
        <v>2150</v>
      </c>
      <c r="G281" s="74" t="s">
        <v>1706</v>
      </c>
      <c r="H281" s="74"/>
      <c r="I281" s="74"/>
      <c r="J281" s="74"/>
      <c r="K281" s="74"/>
      <c r="L281" s="74"/>
      <c r="M281" s="110">
        <f>SUMIF('History Kebocoran'!$O:$O, Table1[From], 'History Kebocoran'!$G:$G)</f>
        <v>0</v>
      </c>
      <c r="N281" s="75"/>
      <c r="O281" s="75"/>
      <c r="P281" s="75"/>
      <c r="Q281" s="110" t="str">
        <f t="shared" si="4"/>
        <v>GOOD</v>
      </c>
      <c r="R281" s="75"/>
      <c r="S281" s="75"/>
      <c r="T281" s="79"/>
    </row>
    <row r="282" spans="1:20" x14ac:dyDescent="0.35">
      <c r="A282" s="70">
        <v>277</v>
      </c>
      <c r="B282" s="72" t="s">
        <v>1302</v>
      </c>
      <c r="C282" s="73" t="s">
        <v>1495</v>
      </c>
      <c r="D282" s="73" t="s">
        <v>1460</v>
      </c>
      <c r="E282" s="74">
        <v>4</v>
      </c>
      <c r="F282" s="86">
        <v>483</v>
      </c>
      <c r="G282" s="74" t="s">
        <v>1706</v>
      </c>
      <c r="H282" s="74"/>
      <c r="I282" s="74"/>
      <c r="J282" s="74"/>
      <c r="K282" s="74"/>
      <c r="L282" s="74"/>
      <c r="M282" s="110">
        <f>SUMIF('History Kebocoran'!$O:$O, Table1[From], 'History Kebocoran'!$G:$G)</f>
        <v>5</v>
      </c>
      <c r="N282" s="75"/>
      <c r="O282" s="75"/>
      <c r="P282" s="75"/>
      <c r="Q282" s="110" t="str">
        <f t="shared" si="4"/>
        <v>MONITOR</v>
      </c>
      <c r="R282" s="75"/>
      <c r="S282" s="75"/>
      <c r="T282" s="79"/>
    </row>
    <row r="283" spans="1:20" x14ac:dyDescent="0.35">
      <c r="A283" s="70">
        <v>278</v>
      </c>
      <c r="B283" s="72" t="s">
        <v>1302</v>
      </c>
      <c r="C283" s="73" t="s">
        <v>1496</v>
      </c>
      <c r="D283" s="73" t="s">
        <v>1460</v>
      </c>
      <c r="E283" s="74">
        <v>4</v>
      </c>
      <c r="F283" s="86">
        <v>3288</v>
      </c>
      <c r="G283" s="74" t="s">
        <v>1706</v>
      </c>
      <c r="H283" s="74"/>
      <c r="I283" s="74"/>
      <c r="J283" s="74"/>
      <c r="K283" s="74"/>
      <c r="L283" s="74"/>
      <c r="M283" s="110">
        <f>SUMIF('History Kebocoran'!$O:$O, Table1[From], 'History Kebocoran'!$G:$G)</f>
        <v>0</v>
      </c>
      <c r="N283" s="75"/>
      <c r="O283" s="75"/>
      <c r="P283" s="75"/>
      <c r="Q283" s="110" t="str">
        <f t="shared" si="4"/>
        <v>GOOD</v>
      </c>
      <c r="R283" s="75"/>
      <c r="S283" s="75"/>
      <c r="T283" s="79"/>
    </row>
    <row r="284" spans="1:20" x14ac:dyDescent="0.35">
      <c r="A284" s="70">
        <v>279</v>
      </c>
      <c r="B284" s="72" t="s">
        <v>1302</v>
      </c>
      <c r="C284" s="73" t="s">
        <v>1497</v>
      </c>
      <c r="D284" s="73" t="s">
        <v>1460</v>
      </c>
      <c r="E284" s="74">
        <v>4</v>
      </c>
      <c r="F284" s="86">
        <v>1828</v>
      </c>
      <c r="G284" s="74" t="s">
        <v>1706</v>
      </c>
      <c r="H284" s="74"/>
      <c r="I284" s="74"/>
      <c r="J284" s="74"/>
      <c r="K284" s="74"/>
      <c r="L284" s="74"/>
      <c r="M284" s="110">
        <f>SUMIF('History Kebocoran'!$O:$O, Table1[From], 'History Kebocoran'!$G:$G)</f>
        <v>72</v>
      </c>
      <c r="N284" s="75"/>
      <c r="O284" s="75"/>
      <c r="P284" s="75"/>
      <c r="Q284" s="110" t="str">
        <f t="shared" si="4"/>
        <v>BAD</v>
      </c>
      <c r="R284" s="75"/>
      <c r="S284" s="75"/>
      <c r="T284" s="79"/>
    </row>
    <row r="285" spans="1:20" x14ac:dyDescent="0.35">
      <c r="A285" s="70">
        <v>280</v>
      </c>
      <c r="B285" s="72" t="s">
        <v>1300</v>
      </c>
      <c r="C285" s="73" t="s">
        <v>1498</v>
      </c>
      <c r="D285" s="73" t="s">
        <v>1499</v>
      </c>
      <c r="E285" s="74">
        <v>8</v>
      </c>
      <c r="F285" s="86">
        <v>97000</v>
      </c>
      <c r="G285" s="74" t="s">
        <v>1705</v>
      </c>
      <c r="H285" s="74"/>
      <c r="I285" s="74"/>
      <c r="J285" s="74"/>
      <c r="K285" s="74"/>
      <c r="L285" s="74"/>
      <c r="M285" s="110">
        <f>SUMIF('History Kebocoran'!$O:$O, Table1[From], 'History Kebocoran'!$G:$G)</f>
        <v>0</v>
      </c>
      <c r="N285" s="75"/>
      <c r="O285" s="75"/>
      <c r="P285" s="75"/>
      <c r="Q285" s="110" t="str">
        <f t="shared" si="4"/>
        <v>GOOD</v>
      </c>
      <c r="R285" s="75"/>
      <c r="S285" s="75"/>
      <c r="T285" s="79"/>
    </row>
    <row r="286" spans="1:20" x14ac:dyDescent="0.35">
      <c r="A286" s="70">
        <v>281</v>
      </c>
      <c r="B286" s="72" t="s">
        <v>1301</v>
      </c>
      <c r="C286" s="73" t="s">
        <v>1500</v>
      </c>
      <c r="D286" s="73" t="s">
        <v>1332</v>
      </c>
      <c r="E286" s="74">
        <v>3</v>
      </c>
      <c r="F286" s="86">
        <v>1550</v>
      </c>
      <c r="G286" s="74" t="s">
        <v>1709</v>
      </c>
      <c r="H286" s="74"/>
      <c r="I286" s="74"/>
      <c r="J286" s="74"/>
      <c r="K286" s="74"/>
      <c r="L286" s="74"/>
      <c r="M286" s="110">
        <f>SUMIF('History Kebocoran'!$O:$O, Table1[From], 'History Kebocoran'!$G:$G)</f>
        <v>1</v>
      </c>
      <c r="N286" s="75"/>
      <c r="O286" s="75"/>
      <c r="P286" s="75"/>
      <c r="Q286" s="110" t="str">
        <f t="shared" si="4"/>
        <v>MONITOR</v>
      </c>
      <c r="R286" s="75"/>
      <c r="S286" s="75"/>
      <c r="T286" s="79"/>
    </row>
    <row r="287" spans="1:20" x14ac:dyDescent="0.35">
      <c r="A287" s="70">
        <v>282</v>
      </c>
      <c r="B287" s="72" t="s">
        <v>1301</v>
      </c>
      <c r="C287" s="73" t="s">
        <v>1501</v>
      </c>
      <c r="D287" s="73" t="s">
        <v>1332</v>
      </c>
      <c r="E287" s="74">
        <v>3</v>
      </c>
      <c r="F287" s="86">
        <v>1900</v>
      </c>
      <c r="G287" s="74" t="s">
        <v>1709</v>
      </c>
      <c r="H287" s="74"/>
      <c r="I287" s="74"/>
      <c r="J287" s="74"/>
      <c r="K287" s="74"/>
      <c r="L287" s="74"/>
      <c r="M287" s="110">
        <f>SUMIF('History Kebocoran'!$O:$O, Table1[From], 'History Kebocoran'!$G:$G)</f>
        <v>4</v>
      </c>
      <c r="N287" s="75"/>
      <c r="O287" s="75"/>
      <c r="P287" s="75"/>
      <c r="Q287" s="110" t="str">
        <f t="shared" si="4"/>
        <v>MONITOR</v>
      </c>
      <c r="R287" s="75"/>
      <c r="S287" s="75"/>
      <c r="T287" s="79"/>
    </row>
    <row r="288" spans="1:20" x14ac:dyDescent="0.35">
      <c r="A288" s="70">
        <v>283</v>
      </c>
      <c r="B288" s="72" t="s">
        <v>1301</v>
      </c>
      <c r="C288" s="73" t="s">
        <v>1502</v>
      </c>
      <c r="D288" s="73" t="s">
        <v>1332</v>
      </c>
      <c r="E288" s="74">
        <v>3.5</v>
      </c>
      <c r="F288" s="86">
        <v>1100</v>
      </c>
      <c r="G288" s="74" t="s">
        <v>1709</v>
      </c>
      <c r="H288" s="74"/>
      <c r="I288" s="74"/>
      <c r="J288" s="74"/>
      <c r="K288" s="74"/>
      <c r="L288" s="74"/>
      <c r="M288" s="110">
        <f>SUMIF('History Kebocoran'!$O:$O, Table1[From], 'History Kebocoran'!$G:$G)</f>
        <v>8</v>
      </c>
      <c r="N288" s="75"/>
      <c r="O288" s="75"/>
      <c r="P288" s="75"/>
      <c r="Q288" s="110" t="str">
        <f t="shared" si="4"/>
        <v>BAD</v>
      </c>
      <c r="R288" s="75"/>
      <c r="S288" s="75"/>
      <c r="T288" s="79"/>
    </row>
    <row r="289" spans="1:20" x14ac:dyDescent="0.35">
      <c r="A289" s="70">
        <v>284</v>
      </c>
      <c r="B289" s="72" t="s">
        <v>1302</v>
      </c>
      <c r="C289" s="73" t="s">
        <v>1503</v>
      </c>
      <c r="D289" s="73" t="s">
        <v>1332</v>
      </c>
      <c r="E289" s="74">
        <v>3</v>
      </c>
      <c r="F289" s="86">
        <v>500</v>
      </c>
      <c r="G289" s="74" t="s">
        <v>1705</v>
      </c>
      <c r="H289" s="74"/>
      <c r="I289" s="74"/>
      <c r="J289" s="74"/>
      <c r="K289" s="74"/>
      <c r="L289" s="74"/>
      <c r="M289" s="110">
        <f>SUMIF('History Kebocoran'!$O:$O, Table1[From], 'History Kebocoran'!$G:$G)</f>
        <v>2</v>
      </c>
      <c r="N289" s="75"/>
      <c r="O289" s="75"/>
      <c r="P289" s="75"/>
      <c r="Q289" s="110" t="str">
        <f t="shared" si="4"/>
        <v>MONITOR</v>
      </c>
      <c r="R289" s="75"/>
      <c r="S289" s="75"/>
      <c r="T289" s="79"/>
    </row>
    <row r="290" spans="1:20" x14ac:dyDescent="0.35">
      <c r="A290" s="70">
        <v>285</v>
      </c>
      <c r="B290" s="72" t="s">
        <v>1302</v>
      </c>
      <c r="C290" s="73" t="s">
        <v>1504</v>
      </c>
      <c r="D290" s="73" t="s">
        <v>1332</v>
      </c>
      <c r="E290" s="74">
        <v>4</v>
      </c>
      <c r="F290" s="86">
        <v>250</v>
      </c>
      <c r="G290" s="74" t="s">
        <v>1705</v>
      </c>
      <c r="H290" s="74"/>
      <c r="I290" s="74"/>
      <c r="J290" s="74"/>
      <c r="K290" s="74"/>
      <c r="L290" s="74"/>
      <c r="M290" s="110">
        <f>SUMIF('History Kebocoran'!$O:$O, Table1[From], 'History Kebocoran'!$G:$G)</f>
        <v>4</v>
      </c>
      <c r="N290" s="75"/>
      <c r="O290" s="75"/>
      <c r="P290" s="75"/>
      <c r="Q290" s="110" t="str">
        <f t="shared" si="4"/>
        <v>MONITOR</v>
      </c>
      <c r="R290" s="75"/>
      <c r="S290" s="75"/>
      <c r="T290" s="79"/>
    </row>
    <row r="291" spans="1:20" x14ac:dyDescent="0.35">
      <c r="A291" s="70">
        <v>286</v>
      </c>
      <c r="B291" s="72" t="s">
        <v>1302</v>
      </c>
      <c r="C291" s="73" t="s">
        <v>1505</v>
      </c>
      <c r="D291" s="73" t="s">
        <v>1332</v>
      </c>
      <c r="E291" s="74">
        <v>3</v>
      </c>
      <c r="F291" s="86">
        <v>250</v>
      </c>
      <c r="G291" s="74" t="s">
        <v>1705</v>
      </c>
      <c r="H291" s="74"/>
      <c r="I291" s="74"/>
      <c r="J291" s="74"/>
      <c r="K291" s="74"/>
      <c r="L291" s="74"/>
      <c r="M291" s="110">
        <f>SUMIF('History Kebocoran'!$O:$O, Table1[From], 'History Kebocoran'!$G:$G)</f>
        <v>4</v>
      </c>
      <c r="N291" s="75"/>
      <c r="O291" s="75"/>
      <c r="P291" s="75"/>
      <c r="Q291" s="110" t="str">
        <f t="shared" si="4"/>
        <v>MONITOR</v>
      </c>
      <c r="R291" s="75"/>
      <c r="S291" s="75"/>
      <c r="T291" s="79"/>
    </row>
    <row r="292" spans="1:20" x14ac:dyDescent="0.35">
      <c r="A292" s="70">
        <v>287</v>
      </c>
      <c r="B292" s="72" t="s">
        <v>1302</v>
      </c>
      <c r="C292" s="73" t="s">
        <v>1506</v>
      </c>
      <c r="D292" s="73" t="s">
        <v>1332</v>
      </c>
      <c r="E292" s="74">
        <v>3</v>
      </c>
      <c r="F292" s="86">
        <v>250</v>
      </c>
      <c r="G292" s="74" t="s">
        <v>1705</v>
      </c>
      <c r="H292" s="74"/>
      <c r="I292" s="74"/>
      <c r="J292" s="74"/>
      <c r="K292" s="74"/>
      <c r="L292" s="74"/>
      <c r="M292" s="110">
        <f>SUMIF('History Kebocoran'!$O:$O, Table1[From], 'History Kebocoran'!$G:$G)</f>
        <v>3</v>
      </c>
      <c r="N292" s="75"/>
      <c r="O292" s="75"/>
      <c r="P292" s="75"/>
      <c r="Q292" s="110" t="str">
        <f t="shared" si="4"/>
        <v>MONITOR</v>
      </c>
      <c r="R292" s="75"/>
      <c r="S292" s="75"/>
      <c r="T292" s="79"/>
    </row>
    <row r="293" spans="1:20" x14ac:dyDescent="0.35">
      <c r="A293" s="70">
        <v>288</v>
      </c>
      <c r="B293" s="72" t="s">
        <v>1302</v>
      </c>
      <c r="C293" s="73" t="s">
        <v>1507</v>
      </c>
      <c r="D293" s="73" t="s">
        <v>1332</v>
      </c>
      <c r="E293" s="74">
        <v>3</v>
      </c>
      <c r="F293" s="86">
        <v>650</v>
      </c>
      <c r="G293" s="74" t="s">
        <v>1705</v>
      </c>
      <c r="H293" s="74"/>
      <c r="I293" s="74"/>
      <c r="J293" s="74"/>
      <c r="K293" s="74"/>
      <c r="L293" s="74"/>
      <c r="M293" s="110">
        <f>SUMIF('History Kebocoran'!$O:$O, Table1[From], 'History Kebocoran'!$G:$G)</f>
        <v>0</v>
      </c>
      <c r="N293" s="75"/>
      <c r="O293" s="75"/>
      <c r="P293" s="75"/>
      <c r="Q293" s="110" t="str">
        <f t="shared" si="4"/>
        <v>GOOD</v>
      </c>
      <c r="R293" s="75"/>
      <c r="S293" s="75"/>
      <c r="T293" s="79"/>
    </row>
    <row r="294" spans="1:20" x14ac:dyDescent="0.35">
      <c r="A294" s="70">
        <v>289</v>
      </c>
      <c r="B294" s="72" t="s">
        <v>1302</v>
      </c>
      <c r="C294" s="73" t="s">
        <v>1508</v>
      </c>
      <c r="D294" s="73" t="s">
        <v>1332</v>
      </c>
      <c r="E294" s="74">
        <v>3</v>
      </c>
      <c r="F294" s="86">
        <v>250</v>
      </c>
      <c r="G294" s="74" t="s">
        <v>1705</v>
      </c>
      <c r="H294" s="74"/>
      <c r="I294" s="74"/>
      <c r="J294" s="74"/>
      <c r="K294" s="74"/>
      <c r="L294" s="74"/>
      <c r="M294" s="110">
        <f>SUMIF('History Kebocoran'!$O:$O, Table1[From], 'History Kebocoran'!$G:$G)</f>
        <v>6</v>
      </c>
      <c r="N294" s="75"/>
      <c r="O294" s="75"/>
      <c r="P294" s="75"/>
      <c r="Q294" s="110" t="str">
        <f t="shared" si="4"/>
        <v>BAD</v>
      </c>
      <c r="R294" s="75"/>
      <c r="S294" s="75"/>
      <c r="T294" s="79"/>
    </row>
    <row r="295" spans="1:20" x14ac:dyDescent="0.35">
      <c r="A295" s="70">
        <v>290</v>
      </c>
      <c r="B295" s="72" t="s">
        <v>1302</v>
      </c>
      <c r="C295" s="73" t="s">
        <v>1509</v>
      </c>
      <c r="D295" s="73" t="s">
        <v>1332</v>
      </c>
      <c r="E295" s="74">
        <v>3</v>
      </c>
      <c r="F295" s="86">
        <v>800</v>
      </c>
      <c r="G295" s="74" t="s">
        <v>1705</v>
      </c>
      <c r="H295" s="74"/>
      <c r="I295" s="74"/>
      <c r="J295" s="74"/>
      <c r="K295" s="74"/>
      <c r="L295" s="74"/>
      <c r="M295" s="110">
        <f>SUMIF('History Kebocoran'!$O:$O, Table1[From], 'History Kebocoran'!$G:$G)</f>
        <v>20</v>
      </c>
      <c r="N295" s="75"/>
      <c r="O295" s="75"/>
      <c r="P295" s="75"/>
      <c r="Q295" s="110" t="str">
        <f t="shared" si="4"/>
        <v>BAD</v>
      </c>
      <c r="R295" s="75"/>
      <c r="S295" s="75"/>
      <c r="T295" s="79"/>
    </row>
    <row r="296" spans="1:20" x14ac:dyDescent="0.35">
      <c r="A296" s="70">
        <v>291</v>
      </c>
      <c r="B296" s="72" t="s">
        <v>1302</v>
      </c>
      <c r="C296" s="73" t="s">
        <v>1510</v>
      </c>
      <c r="D296" s="73" t="s">
        <v>1332</v>
      </c>
      <c r="E296" s="74">
        <v>3</v>
      </c>
      <c r="F296" s="86">
        <v>800</v>
      </c>
      <c r="G296" s="74" t="s">
        <v>1705</v>
      </c>
      <c r="H296" s="74"/>
      <c r="I296" s="74"/>
      <c r="J296" s="74"/>
      <c r="K296" s="74"/>
      <c r="L296" s="74"/>
      <c r="M296" s="110">
        <f>SUMIF('History Kebocoran'!$O:$O, Table1[From], 'History Kebocoran'!$G:$G)</f>
        <v>31</v>
      </c>
      <c r="N296" s="75"/>
      <c r="O296" s="75"/>
      <c r="P296" s="75"/>
      <c r="Q296" s="110" t="str">
        <f t="shared" si="4"/>
        <v>BAD</v>
      </c>
      <c r="R296" s="75"/>
      <c r="S296" s="75"/>
      <c r="T296" s="79"/>
    </row>
    <row r="297" spans="1:20" x14ac:dyDescent="0.35">
      <c r="A297" s="70">
        <v>292</v>
      </c>
      <c r="B297" s="72" t="s">
        <v>1302</v>
      </c>
      <c r="C297" s="73" t="s">
        <v>1511</v>
      </c>
      <c r="D297" s="73" t="s">
        <v>1332</v>
      </c>
      <c r="E297" s="74">
        <v>3</v>
      </c>
      <c r="F297" s="86">
        <v>800</v>
      </c>
      <c r="G297" s="74" t="s">
        <v>1705</v>
      </c>
      <c r="H297" s="74"/>
      <c r="I297" s="74"/>
      <c r="J297" s="74"/>
      <c r="K297" s="74"/>
      <c r="L297" s="74"/>
      <c r="M297" s="110">
        <f>SUMIF('History Kebocoran'!$O:$O, Table1[From], 'History Kebocoran'!$G:$G)</f>
        <v>25</v>
      </c>
      <c r="N297" s="75"/>
      <c r="O297" s="75"/>
      <c r="P297" s="75"/>
      <c r="Q297" s="110" t="str">
        <f t="shared" si="4"/>
        <v>BAD</v>
      </c>
      <c r="R297" s="75"/>
      <c r="S297" s="75"/>
      <c r="T297" s="79"/>
    </row>
    <row r="298" spans="1:20" x14ac:dyDescent="0.35">
      <c r="A298" s="70">
        <v>293</v>
      </c>
      <c r="B298" s="72" t="s">
        <v>1302</v>
      </c>
      <c r="C298" s="73" t="s">
        <v>1512</v>
      </c>
      <c r="D298" s="73" t="s">
        <v>1332</v>
      </c>
      <c r="E298" s="74">
        <v>3</v>
      </c>
      <c r="F298" s="86">
        <v>500</v>
      </c>
      <c r="G298" s="74" t="s">
        <v>1705</v>
      </c>
      <c r="H298" s="74"/>
      <c r="I298" s="74"/>
      <c r="J298" s="74"/>
      <c r="K298" s="74"/>
      <c r="L298" s="74"/>
      <c r="M298" s="110">
        <f>SUMIF('History Kebocoran'!$O:$O, Table1[From], 'History Kebocoran'!$G:$G)</f>
        <v>17</v>
      </c>
      <c r="N298" s="75"/>
      <c r="O298" s="75"/>
      <c r="P298" s="75"/>
      <c r="Q298" s="110" t="str">
        <f t="shared" si="4"/>
        <v>BAD</v>
      </c>
      <c r="R298" s="75"/>
      <c r="S298" s="75"/>
      <c r="T298" s="79"/>
    </row>
    <row r="299" spans="1:20" x14ac:dyDescent="0.35">
      <c r="A299" s="70">
        <v>294</v>
      </c>
      <c r="B299" s="72" t="s">
        <v>1302</v>
      </c>
      <c r="C299" s="73" t="s">
        <v>1513</v>
      </c>
      <c r="D299" s="73" t="s">
        <v>1332</v>
      </c>
      <c r="E299" s="74">
        <v>3</v>
      </c>
      <c r="F299" s="86">
        <v>500</v>
      </c>
      <c r="G299" s="74" t="s">
        <v>1705</v>
      </c>
      <c r="H299" s="74"/>
      <c r="I299" s="74"/>
      <c r="J299" s="74"/>
      <c r="K299" s="74"/>
      <c r="L299" s="74"/>
      <c r="M299" s="110">
        <f>SUMIF('History Kebocoran'!$O:$O, Table1[From], 'History Kebocoran'!$G:$G)</f>
        <v>4</v>
      </c>
      <c r="N299" s="75"/>
      <c r="O299" s="75"/>
      <c r="P299" s="75"/>
      <c r="Q299" s="110" t="str">
        <f t="shared" si="4"/>
        <v>MONITOR</v>
      </c>
      <c r="R299" s="75"/>
      <c r="S299" s="75"/>
      <c r="T299" s="79"/>
    </row>
    <row r="300" spans="1:20" x14ac:dyDescent="0.35">
      <c r="A300" s="70">
        <v>295</v>
      </c>
      <c r="B300" s="72" t="s">
        <v>1302</v>
      </c>
      <c r="C300" s="73" t="s">
        <v>1514</v>
      </c>
      <c r="D300" s="73" t="s">
        <v>1332</v>
      </c>
      <c r="E300" s="74">
        <v>3</v>
      </c>
      <c r="F300" s="86">
        <v>800</v>
      </c>
      <c r="G300" s="74" t="s">
        <v>1705</v>
      </c>
      <c r="H300" s="74"/>
      <c r="I300" s="74"/>
      <c r="J300" s="74"/>
      <c r="K300" s="74"/>
      <c r="L300" s="74"/>
      <c r="M300" s="110">
        <f>SUMIF('History Kebocoran'!$O:$O, Table1[From], 'History Kebocoran'!$G:$G)</f>
        <v>32</v>
      </c>
      <c r="N300" s="75"/>
      <c r="O300" s="75"/>
      <c r="P300" s="75"/>
      <c r="Q300" s="110" t="str">
        <f t="shared" si="4"/>
        <v>BAD</v>
      </c>
      <c r="R300" s="75"/>
      <c r="S300" s="75"/>
      <c r="T300" s="79"/>
    </row>
    <row r="301" spans="1:20" x14ac:dyDescent="0.35">
      <c r="A301" s="70">
        <v>296</v>
      </c>
      <c r="B301" s="72" t="s">
        <v>1302</v>
      </c>
      <c r="C301" s="73" t="s">
        <v>1515</v>
      </c>
      <c r="D301" s="73" t="s">
        <v>1332</v>
      </c>
      <c r="E301" s="74">
        <v>3</v>
      </c>
      <c r="F301" s="86">
        <v>500</v>
      </c>
      <c r="G301" s="74" t="s">
        <v>1705</v>
      </c>
      <c r="H301" s="74"/>
      <c r="I301" s="74"/>
      <c r="J301" s="74"/>
      <c r="K301" s="74"/>
      <c r="L301" s="74"/>
      <c r="M301" s="110">
        <f>SUMIF('History Kebocoran'!$O:$O, Table1[From], 'History Kebocoran'!$G:$G)</f>
        <v>7</v>
      </c>
      <c r="N301" s="75"/>
      <c r="O301" s="75"/>
      <c r="P301" s="75"/>
      <c r="Q301" s="110" t="str">
        <f t="shared" si="4"/>
        <v>BAD</v>
      </c>
      <c r="R301" s="75"/>
      <c r="S301" s="75"/>
      <c r="T301" s="79"/>
    </row>
    <row r="302" spans="1:20" x14ac:dyDescent="0.35">
      <c r="A302" s="70">
        <v>297</v>
      </c>
      <c r="B302" s="72" t="s">
        <v>1302</v>
      </c>
      <c r="C302" s="73" t="s">
        <v>1516</v>
      </c>
      <c r="D302" s="73" t="s">
        <v>1332</v>
      </c>
      <c r="E302" s="74">
        <v>3</v>
      </c>
      <c r="F302" s="86">
        <v>800</v>
      </c>
      <c r="G302" s="74" t="s">
        <v>1705</v>
      </c>
      <c r="H302" s="74"/>
      <c r="I302" s="74"/>
      <c r="J302" s="74"/>
      <c r="K302" s="74"/>
      <c r="L302" s="74"/>
      <c r="M302" s="110">
        <f>SUMIF('History Kebocoran'!$O:$O, Table1[From], 'History Kebocoran'!$G:$G)</f>
        <v>2</v>
      </c>
      <c r="N302" s="75"/>
      <c r="O302" s="75"/>
      <c r="P302" s="75"/>
      <c r="Q302" s="110" t="str">
        <f t="shared" si="4"/>
        <v>MONITOR</v>
      </c>
      <c r="R302" s="75"/>
      <c r="S302" s="75"/>
      <c r="T302" s="79"/>
    </row>
    <row r="303" spans="1:20" x14ac:dyDescent="0.35">
      <c r="A303" s="70">
        <v>298</v>
      </c>
      <c r="B303" s="72" t="s">
        <v>1302</v>
      </c>
      <c r="C303" s="73" t="s">
        <v>1517</v>
      </c>
      <c r="D303" s="73" t="s">
        <v>1332</v>
      </c>
      <c r="E303" s="74">
        <v>3</v>
      </c>
      <c r="F303" s="86">
        <v>500</v>
      </c>
      <c r="G303" s="74" t="s">
        <v>1705</v>
      </c>
      <c r="H303" s="74"/>
      <c r="I303" s="74"/>
      <c r="J303" s="74"/>
      <c r="K303" s="74"/>
      <c r="L303" s="74"/>
      <c r="M303" s="110">
        <f>SUMIF('History Kebocoran'!$O:$O, Table1[From], 'History Kebocoran'!$G:$G)</f>
        <v>3</v>
      </c>
      <c r="N303" s="75"/>
      <c r="O303" s="75"/>
      <c r="P303" s="75"/>
      <c r="Q303" s="110" t="str">
        <f t="shared" si="4"/>
        <v>MONITOR</v>
      </c>
      <c r="R303" s="75"/>
      <c r="S303" s="75"/>
      <c r="T303" s="79"/>
    </row>
    <row r="304" spans="1:20" x14ac:dyDescent="0.35">
      <c r="A304" s="70">
        <v>299</v>
      </c>
      <c r="B304" s="72" t="s">
        <v>1302</v>
      </c>
      <c r="C304" s="73" t="s">
        <v>1518</v>
      </c>
      <c r="D304" s="73" t="s">
        <v>1332</v>
      </c>
      <c r="E304" s="74">
        <v>3</v>
      </c>
      <c r="F304" s="86">
        <v>1100</v>
      </c>
      <c r="G304" s="74" t="s">
        <v>1705</v>
      </c>
      <c r="H304" s="74"/>
      <c r="I304" s="74"/>
      <c r="J304" s="74"/>
      <c r="K304" s="74"/>
      <c r="L304" s="74"/>
      <c r="M304" s="110">
        <f>SUMIF('History Kebocoran'!$O:$O, Table1[From], 'History Kebocoran'!$G:$G)</f>
        <v>26</v>
      </c>
      <c r="N304" s="75"/>
      <c r="O304" s="75"/>
      <c r="P304" s="75"/>
      <c r="Q304" s="110" t="str">
        <f t="shared" si="4"/>
        <v>BAD</v>
      </c>
      <c r="R304" s="75"/>
      <c r="S304" s="75"/>
      <c r="T304" s="79"/>
    </row>
    <row r="305" spans="1:20" x14ac:dyDescent="0.35">
      <c r="A305" s="70">
        <v>300</v>
      </c>
      <c r="B305" s="72" t="s">
        <v>1302</v>
      </c>
      <c r="C305" s="73" t="s">
        <v>1519</v>
      </c>
      <c r="D305" s="73" t="s">
        <v>1332</v>
      </c>
      <c r="E305" s="74">
        <v>3</v>
      </c>
      <c r="F305" s="86">
        <v>1100</v>
      </c>
      <c r="G305" s="74" t="s">
        <v>1705</v>
      </c>
      <c r="H305" s="74"/>
      <c r="I305" s="74"/>
      <c r="J305" s="74"/>
      <c r="K305" s="74"/>
      <c r="L305" s="74"/>
      <c r="M305" s="110">
        <f>SUMIF('History Kebocoran'!$O:$O, Table1[From], 'History Kebocoran'!$G:$G)</f>
        <v>13</v>
      </c>
      <c r="N305" s="75"/>
      <c r="O305" s="75"/>
      <c r="P305" s="75"/>
      <c r="Q305" s="110" t="str">
        <f t="shared" si="4"/>
        <v>BAD</v>
      </c>
      <c r="R305" s="75"/>
      <c r="S305" s="75"/>
      <c r="T305" s="79"/>
    </row>
    <row r="306" spans="1:20" x14ac:dyDescent="0.35">
      <c r="A306" s="70">
        <v>301</v>
      </c>
      <c r="B306" s="72" t="s">
        <v>1302</v>
      </c>
      <c r="C306" s="73" t="s">
        <v>1520</v>
      </c>
      <c r="D306" s="73" t="s">
        <v>1332</v>
      </c>
      <c r="E306" s="74">
        <v>3</v>
      </c>
      <c r="F306" s="86">
        <v>1100</v>
      </c>
      <c r="G306" s="74" t="s">
        <v>1705</v>
      </c>
      <c r="H306" s="74"/>
      <c r="I306" s="74"/>
      <c r="J306" s="74"/>
      <c r="K306" s="74"/>
      <c r="L306" s="74"/>
      <c r="M306" s="110">
        <f>SUMIF('History Kebocoran'!$O:$O, Table1[From], 'History Kebocoran'!$G:$G)</f>
        <v>14</v>
      </c>
      <c r="N306" s="75"/>
      <c r="O306" s="75"/>
      <c r="P306" s="75"/>
      <c r="Q306" s="110" t="str">
        <f t="shared" si="4"/>
        <v>BAD</v>
      </c>
      <c r="R306" s="75"/>
      <c r="S306" s="75"/>
      <c r="T306" s="79"/>
    </row>
    <row r="307" spans="1:20" x14ac:dyDescent="0.35">
      <c r="A307" s="70">
        <v>302</v>
      </c>
      <c r="B307" s="72" t="s">
        <v>1302</v>
      </c>
      <c r="C307" s="73" t="s">
        <v>1521</v>
      </c>
      <c r="D307" s="73" t="s">
        <v>1332</v>
      </c>
      <c r="E307" s="74">
        <v>3</v>
      </c>
      <c r="F307" s="86">
        <v>1100</v>
      </c>
      <c r="G307" s="74" t="s">
        <v>1705</v>
      </c>
      <c r="H307" s="74"/>
      <c r="I307" s="74"/>
      <c r="J307" s="74"/>
      <c r="K307" s="74"/>
      <c r="L307" s="74"/>
      <c r="M307" s="110">
        <f>SUMIF('History Kebocoran'!$O:$O, Table1[From], 'History Kebocoran'!$G:$G)</f>
        <v>20</v>
      </c>
      <c r="N307" s="75"/>
      <c r="O307" s="75"/>
      <c r="P307" s="75"/>
      <c r="Q307" s="110" t="str">
        <f t="shared" si="4"/>
        <v>BAD</v>
      </c>
      <c r="R307" s="75"/>
      <c r="S307" s="75"/>
      <c r="T307" s="79"/>
    </row>
    <row r="308" spans="1:20" x14ac:dyDescent="0.35">
      <c r="A308" s="70">
        <v>303</v>
      </c>
      <c r="B308" s="72" t="s">
        <v>1302</v>
      </c>
      <c r="C308" s="73" t="s">
        <v>1522</v>
      </c>
      <c r="D308" s="73" t="s">
        <v>1332</v>
      </c>
      <c r="E308" s="74">
        <v>3</v>
      </c>
      <c r="F308" s="86">
        <v>700</v>
      </c>
      <c r="G308" s="74" t="s">
        <v>1705</v>
      </c>
      <c r="H308" s="74"/>
      <c r="I308" s="74"/>
      <c r="J308" s="74"/>
      <c r="K308" s="74"/>
      <c r="L308" s="74"/>
      <c r="M308" s="110">
        <f>SUMIF('History Kebocoran'!$O:$O, Table1[From], 'History Kebocoran'!$G:$G)</f>
        <v>25</v>
      </c>
      <c r="N308" s="75"/>
      <c r="O308" s="75"/>
      <c r="P308" s="75"/>
      <c r="Q308" s="110" t="str">
        <f t="shared" si="4"/>
        <v>BAD</v>
      </c>
      <c r="R308" s="75"/>
      <c r="S308" s="75"/>
      <c r="T308" s="79"/>
    </row>
    <row r="309" spans="1:20" x14ac:dyDescent="0.35">
      <c r="A309" s="70">
        <v>304</v>
      </c>
      <c r="B309" s="72" t="s">
        <v>1302</v>
      </c>
      <c r="C309" s="73" t="s">
        <v>1523</v>
      </c>
      <c r="D309" s="73" t="s">
        <v>1332</v>
      </c>
      <c r="E309" s="74">
        <v>4</v>
      </c>
      <c r="F309" s="86">
        <v>800</v>
      </c>
      <c r="G309" s="74" t="s">
        <v>1705</v>
      </c>
      <c r="H309" s="74"/>
      <c r="I309" s="74"/>
      <c r="J309" s="74"/>
      <c r="K309" s="74"/>
      <c r="L309" s="74"/>
      <c r="M309" s="110">
        <f>SUMIF('History Kebocoran'!$O:$O, Table1[From], 'History Kebocoran'!$G:$G)</f>
        <v>2</v>
      </c>
      <c r="N309" s="75"/>
      <c r="O309" s="75"/>
      <c r="P309" s="75"/>
      <c r="Q309" s="110" t="str">
        <f t="shared" si="4"/>
        <v>MONITOR</v>
      </c>
      <c r="R309" s="75"/>
      <c r="S309" s="75"/>
      <c r="T309" s="79"/>
    </row>
    <row r="310" spans="1:20" x14ac:dyDescent="0.35">
      <c r="A310" s="70">
        <v>305</v>
      </c>
      <c r="B310" s="72" t="s">
        <v>1302</v>
      </c>
      <c r="C310" s="73" t="s">
        <v>1524</v>
      </c>
      <c r="D310" s="73" t="s">
        <v>1332</v>
      </c>
      <c r="E310" s="74">
        <v>4</v>
      </c>
      <c r="F310" s="86">
        <v>1100</v>
      </c>
      <c r="G310" s="74" t="s">
        <v>1705</v>
      </c>
      <c r="H310" s="74"/>
      <c r="I310" s="74"/>
      <c r="J310" s="74"/>
      <c r="K310" s="74"/>
      <c r="L310" s="74"/>
      <c r="M310" s="110">
        <f>SUMIF('History Kebocoran'!$O:$O, Table1[From], 'History Kebocoran'!$G:$G)</f>
        <v>10</v>
      </c>
      <c r="N310" s="75"/>
      <c r="O310" s="75"/>
      <c r="P310" s="75"/>
      <c r="Q310" s="110" t="str">
        <f t="shared" si="4"/>
        <v>BAD</v>
      </c>
      <c r="R310" s="75"/>
      <c r="S310" s="75"/>
      <c r="T310" s="79"/>
    </row>
    <row r="311" spans="1:20" x14ac:dyDescent="0.35">
      <c r="A311" s="70">
        <v>306</v>
      </c>
      <c r="B311" s="72" t="s">
        <v>1302</v>
      </c>
      <c r="C311" s="73" t="s">
        <v>1525</v>
      </c>
      <c r="D311" s="73" t="s">
        <v>1332</v>
      </c>
      <c r="E311" s="74">
        <v>4</v>
      </c>
      <c r="F311" s="86">
        <v>1500</v>
      </c>
      <c r="G311" s="74" t="s">
        <v>1705</v>
      </c>
      <c r="H311" s="74"/>
      <c r="I311" s="74"/>
      <c r="J311" s="74"/>
      <c r="K311" s="74"/>
      <c r="L311" s="74"/>
      <c r="M311" s="110">
        <f>SUMIF('History Kebocoran'!$O:$O, Table1[From], 'History Kebocoran'!$G:$G)</f>
        <v>1</v>
      </c>
      <c r="N311" s="75"/>
      <c r="O311" s="75"/>
      <c r="P311" s="75"/>
      <c r="Q311" s="110" t="str">
        <f t="shared" si="4"/>
        <v>MONITOR</v>
      </c>
      <c r="R311" s="75"/>
      <c r="S311" s="75"/>
      <c r="T311" s="79"/>
    </row>
    <row r="312" spans="1:20" x14ac:dyDescent="0.35">
      <c r="A312" s="70">
        <v>307</v>
      </c>
      <c r="B312" s="72" t="s">
        <v>1302</v>
      </c>
      <c r="C312" s="73" t="s">
        <v>1526</v>
      </c>
      <c r="D312" s="73" t="s">
        <v>1332</v>
      </c>
      <c r="E312" s="74">
        <v>4</v>
      </c>
      <c r="F312" s="86">
        <v>1500</v>
      </c>
      <c r="G312" s="74" t="s">
        <v>1705</v>
      </c>
      <c r="H312" s="74"/>
      <c r="I312" s="74"/>
      <c r="J312" s="74"/>
      <c r="K312" s="74"/>
      <c r="L312" s="74"/>
      <c r="M312" s="110">
        <f>SUMIF('History Kebocoran'!$O:$O, Table1[From], 'History Kebocoran'!$G:$G)</f>
        <v>0</v>
      </c>
      <c r="N312" s="75"/>
      <c r="O312" s="75"/>
      <c r="P312" s="75"/>
      <c r="Q312" s="110" t="str">
        <f t="shared" si="4"/>
        <v>GOOD</v>
      </c>
      <c r="R312" s="75"/>
      <c r="S312" s="75"/>
      <c r="T312" s="79"/>
    </row>
    <row r="313" spans="1:20" x14ac:dyDescent="0.35">
      <c r="A313" s="70">
        <v>308</v>
      </c>
      <c r="B313" s="72" t="s">
        <v>1302</v>
      </c>
      <c r="C313" s="73" t="s">
        <v>1527</v>
      </c>
      <c r="D313" s="73" t="s">
        <v>1332</v>
      </c>
      <c r="E313" s="74">
        <v>4</v>
      </c>
      <c r="F313" s="86">
        <v>250</v>
      </c>
      <c r="G313" s="74" t="s">
        <v>1705</v>
      </c>
      <c r="H313" s="74"/>
      <c r="I313" s="74"/>
      <c r="J313" s="74"/>
      <c r="K313" s="74"/>
      <c r="L313" s="74"/>
      <c r="M313" s="110">
        <f>SUMIF('History Kebocoran'!$O:$O, Table1[From], 'History Kebocoran'!$G:$G)</f>
        <v>5</v>
      </c>
      <c r="N313" s="75"/>
      <c r="O313" s="75"/>
      <c r="P313" s="75"/>
      <c r="Q313" s="110" t="str">
        <f t="shared" si="4"/>
        <v>MONITOR</v>
      </c>
      <c r="R313" s="75"/>
      <c r="S313" s="75"/>
      <c r="T313" s="79"/>
    </row>
    <row r="314" spans="1:20" x14ac:dyDescent="0.35">
      <c r="A314" s="70">
        <v>309</v>
      </c>
      <c r="B314" s="72" t="s">
        <v>1302</v>
      </c>
      <c r="C314" s="73" t="s">
        <v>1528</v>
      </c>
      <c r="D314" s="73" t="s">
        <v>1332</v>
      </c>
      <c r="E314" s="74">
        <v>4</v>
      </c>
      <c r="F314" s="86">
        <v>1500</v>
      </c>
      <c r="G314" s="74" t="s">
        <v>1705</v>
      </c>
      <c r="H314" s="74"/>
      <c r="I314" s="74"/>
      <c r="J314" s="74"/>
      <c r="K314" s="74"/>
      <c r="L314" s="74"/>
      <c r="M314" s="110">
        <f>SUMIF('History Kebocoran'!$O:$O, Table1[From], 'History Kebocoran'!$G:$G)</f>
        <v>0</v>
      </c>
      <c r="N314" s="75"/>
      <c r="O314" s="75"/>
      <c r="P314" s="75"/>
      <c r="Q314" s="110" t="str">
        <f t="shared" si="4"/>
        <v>GOOD</v>
      </c>
      <c r="R314" s="75"/>
      <c r="S314" s="75"/>
      <c r="T314" s="79"/>
    </row>
    <row r="315" spans="1:20" x14ac:dyDescent="0.35">
      <c r="A315" s="70">
        <v>310</v>
      </c>
      <c r="B315" s="72" t="s">
        <v>1302</v>
      </c>
      <c r="C315" s="73" t="s">
        <v>1529</v>
      </c>
      <c r="D315" s="73" t="s">
        <v>1332</v>
      </c>
      <c r="E315" s="74">
        <v>4</v>
      </c>
      <c r="F315" s="86">
        <v>5200</v>
      </c>
      <c r="G315" s="74" t="s">
        <v>1705</v>
      </c>
      <c r="H315" s="74"/>
      <c r="I315" s="74"/>
      <c r="J315" s="74"/>
      <c r="K315" s="74"/>
      <c r="L315" s="74"/>
      <c r="M315" s="110">
        <f>SUMIF('History Kebocoran'!$O:$O, Table1[From], 'History Kebocoran'!$G:$G)</f>
        <v>1</v>
      </c>
      <c r="N315" s="75"/>
      <c r="O315" s="75"/>
      <c r="P315" s="75"/>
      <c r="Q315" s="110" t="str">
        <f t="shared" si="4"/>
        <v>MONITOR</v>
      </c>
      <c r="R315" s="75"/>
      <c r="S315" s="75"/>
      <c r="T315" s="79"/>
    </row>
    <row r="316" spans="1:20" x14ac:dyDescent="0.35">
      <c r="A316" s="70">
        <v>311</v>
      </c>
      <c r="B316" s="72" t="s">
        <v>1300</v>
      </c>
      <c r="C316" s="73" t="s">
        <v>1530</v>
      </c>
      <c r="D316" s="73" t="s">
        <v>1332</v>
      </c>
      <c r="E316" s="74">
        <v>6</v>
      </c>
      <c r="F316" s="86">
        <v>1840</v>
      </c>
      <c r="G316" s="74" t="s">
        <v>1709</v>
      </c>
      <c r="H316" s="74"/>
      <c r="I316" s="74"/>
      <c r="J316" s="74"/>
      <c r="K316" s="74"/>
      <c r="L316" s="74"/>
      <c r="M316" s="110">
        <f>SUMIF('History Kebocoran'!$O:$O, Table1[From], 'History Kebocoran'!$G:$G)</f>
        <v>17</v>
      </c>
      <c r="N316" s="75"/>
      <c r="O316" s="75"/>
      <c r="P316" s="75"/>
      <c r="Q316" s="110" t="str">
        <f t="shared" si="4"/>
        <v>BAD</v>
      </c>
      <c r="R316" s="75"/>
      <c r="S316" s="75"/>
      <c r="T316" s="79"/>
    </row>
    <row r="317" spans="1:20" x14ac:dyDescent="0.35">
      <c r="A317" s="70">
        <v>312</v>
      </c>
      <c r="B317" s="72" t="s">
        <v>1302</v>
      </c>
      <c r="C317" s="73" t="s">
        <v>1531</v>
      </c>
      <c r="D317" s="73" t="s">
        <v>1460</v>
      </c>
      <c r="E317" s="74">
        <v>4</v>
      </c>
      <c r="F317" s="86">
        <v>1542</v>
      </c>
      <c r="G317" s="74" t="s">
        <v>1706</v>
      </c>
      <c r="H317" s="74"/>
      <c r="I317" s="74"/>
      <c r="J317" s="74"/>
      <c r="K317" s="74"/>
      <c r="L317" s="74"/>
      <c r="M317" s="110">
        <f>SUMIF('History Kebocoran'!$O:$O, Table1[From], 'History Kebocoran'!$G:$G)</f>
        <v>1</v>
      </c>
      <c r="N317" s="75"/>
      <c r="O317" s="75"/>
      <c r="P317" s="75"/>
      <c r="Q317" s="110" t="str">
        <f t="shared" si="4"/>
        <v>MONITOR</v>
      </c>
      <c r="R317" s="75"/>
      <c r="S317" s="75"/>
      <c r="T317" s="79"/>
    </row>
    <row r="318" spans="1:20" x14ac:dyDescent="0.35">
      <c r="A318" s="70">
        <v>313</v>
      </c>
      <c r="B318" s="72" t="s">
        <v>1302</v>
      </c>
      <c r="C318" s="73" t="s">
        <v>1532</v>
      </c>
      <c r="D318" s="73" t="s">
        <v>1460</v>
      </c>
      <c r="E318" s="74">
        <v>4</v>
      </c>
      <c r="F318" s="86">
        <v>3495</v>
      </c>
      <c r="G318" s="74" t="s">
        <v>1706</v>
      </c>
      <c r="H318" s="74"/>
      <c r="I318" s="74"/>
      <c r="J318" s="74"/>
      <c r="K318" s="74"/>
      <c r="L318" s="74"/>
      <c r="M318" s="110">
        <f>SUMIF('History Kebocoran'!$O:$O, Table1[From], 'History Kebocoran'!$G:$G)</f>
        <v>1</v>
      </c>
      <c r="N318" s="75"/>
      <c r="O318" s="75"/>
      <c r="P318" s="75"/>
      <c r="Q318" s="110" t="str">
        <f t="shared" si="4"/>
        <v>MONITOR</v>
      </c>
      <c r="R318" s="75"/>
      <c r="S318" s="75"/>
      <c r="T318" s="79"/>
    </row>
    <row r="319" spans="1:20" x14ac:dyDescent="0.35">
      <c r="A319" s="70">
        <v>314</v>
      </c>
      <c r="B319" s="72" t="s">
        <v>1300</v>
      </c>
      <c r="C319" s="73" t="s">
        <v>1533</v>
      </c>
      <c r="D319" s="73" t="s">
        <v>1534</v>
      </c>
      <c r="E319" s="74">
        <v>8</v>
      </c>
      <c r="F319" s="86">
        <v>11545</v>
      </c>
      <c r="G319" s="74" t="s">
        <v>1706</v>
      </c>
      <c r="H319" s="74"/>
      <c r="I319" s="74"/>
      <c r="J319" s="74"/>
      <c r="K319" s="74"/>
      <c r="L319" s="74"/>
      <c r="M319" s="110">
        <f>SUMIF('History Kebocoran'!$O:$O, Table1[From], 'History Kebocoran'!$G:$G)</f>
        <v>6</v>
      </c>
      <c r="N319" s="75"/>
      <c r="O319" s="75"/>
      <c r="P319" s="75"/>
      <c r="Q319" s="110" t="str">
        <f t="shared" si="4"/>
        <v>BAD</v>
      </c>
      <c r="R319" s="75"/>
      <c r="S319" s="75"/>
      <c r="T319" s="79"/>
    </row>
    <row r="320" spans="1:20" x14ac:dyDescent="0.35">
      <c r="A320" s="70">
        <v>315</v>
      </c>
      <c r="B320" s="72" t="s">
        <v>1300</v>
      </c>
      <c r="C320" s="73" t="s">
        <v>1530</v>
      </c>
      <c r="D320" s="73" t="s">
        <v>1535</v>
      </c>
      <c r="E320" s="74">
        <v>8</v>
      </c>
      <c r="F320" s="86">
        <v>3000</v>
      </c>
      <c r="G320" s="74" t="s">
        <v>1709</v>
      </c>
      <c r="H320" s="74"/>
      <c r="I320" s="74"/>
      <c r="J320" s="74"/>
      <c r="K320" s="74"/>
      <c r="L320" s="74"/>
      <c r="M320" s="110">
        <f>SUMIF('History Kebocoran'!$O:$O, Table1[From], 'History Kebocoran'!$G:$G)</f>
        <v>17</v>
      </c>
      <c r="N320" s="75"/>
      <c r="O320" s="75"/>
      <c r="P320" s="75"/>
      <c r="Q320" s="110" t="str">
        <f t="shared" si="4"/>
        <v>BAD</v>
      </c>
      <c r="R320" s="75"/>
      <c r="S320" s="75"/>
      <c r="T320" s="79"/>
    </row>
    <row r="321" spans="1:20" x14ac:dyDescent="0.35">
      <c r="A321" s="70">
        <v>316</v>
      </c>
      <c r="B321" s="72" t="s">
        <v>1300</v>
      </c>
      <c r="C321" s="73" t="s">
        <v>1534</v>
      </c>
      <c r="D321" s="73" t="s">
        <v>1460</v>
      </c>
      <c r="E321" s="74">
        <v>32</v>
      </c>
      <c r="F321" s="86">
        <v>46736</v>
      </c>
      <c r="G321" s="74" t="s">
        <v>1706</v>
      </c>
      <c r="H321" s="74"/>
      <c r="I321" s="74"/>
      <c r="J321" s="74"/>
      <c r="K321" s="74"/>
      <c r="L321" s="74"/>
      <c r="M321" s="110">
        <f>SUMIF('History Kebocoran'!$O:$O, Table1[From], 'History Kebocoran'!$G:$G)</f>
        <v>3</v>
      </c>
      <c r="N321" s="75"/>
      <c r="O321" s="75"/>
      <c r="P321" s="75"/>
      <c r="Q321" s="110" t="str">
        <f t="shared" si="4"/>
        <v>MONITOR</v>
      </c>
      <c r="R321" s="75"/>
      <c r="S321" s="75"/>
      <c r="T321" s="79"/>
    </row>
    <row r="322" spans="1:20" x14ac:dyDescent="0.35">
      <c r="A322" s="70">
        <v>317</v>
      </c>
      <c r="B322" s="72" t="s">
        <v>1300</v>
      </c>
      <c r="C322" s="73" t="s">
        <v>1534</v>
      </c>
      <c r="D322" s="73" t="s">
        <v>1536</v>
      </c>
      <c r="E322" s="74">
        <v>6</v>
      </c>
      <c r="F322" s="86">
        <v>9690</v>
      </c>
      <c r="G322" s="74" t="s">
        <v>1706</v>
      </c>
      <c r="H322" s="74"/>
      <c r="I322" s="74"/>
      <c r="J322" s="74"/>
      <c r="K322" s="74"/>
      <c r="L322" s="74"/>
      <c r="M322" s="110">
        <f>SUMIF('History Kebocoran'!$O:$O, Table1[From], 'History Kebocoran'!$G:$G)</f>
        <v>3</v>
      </c>
      <c r="N322" s="75"/>
      <c r="O322" s="75"/>
      <c r="P322" s="75"/>
      <c r="Q322" s="110" t="str">
        <f t="shared" si="4"/>
        <v>MONITOR</v>
      </c>
      <c r="R322" s="75"/>
      <c r="S322" s="75"/>
      <c r="T322" s="79"/>
    </row>
    <row r="323" spans="1:20" x14ac:dyDescent="0.35">
      <c r="A323" s="70">
        <v>318</v>
      </c>
      <c r="B323" s="72" t="s">
        <v>1300</v>
      </c>
      <c r="C323" s="73" t="s">
        <v>1537</v>
      </c>
      <c r="D323" s="73" t="s">
        <v>1538</v>
      </c>
      <c r="E323" s="74">
        <v>8</v>
      </c>
      <c r="F323" s="86">
        <v>11545</v>
      </c>
      <c r="G323" s="74" t="s">
        <v>1706</v>
      </c>
      <c r="H323" s="74"/>
      <c r="I323" s="74"/>
      <c r="J323" s="74"/>
      <c r="K323" s="74"/>
      <c r="L323" s="74">
        <v>0</v>
      </c>
      <c r="M323" s="110">
        <f>SUMIF('History Kebocoran'!$O:$O, Table1[From], 'History Kebocoran'!$G:$G)</f>
        <v>0</v>
      </c>
      <c r="N323" s="75"/>
      <c r="O323" s="75"/>
      <c r="P323" s="75"/>
      <c r="Q323" s="110" t="str">
        <f t="shared" si="4"/>
        <v>GOOD</v>
      </c>
      <c r="R323" s="75"/>
      <c r="S323" s="75"/>
      <c r="T323" s="79"/>
    </row>
    <row r="324" spans="1:20" x14ac:dyDescent="0.35">
      <c r="A324" s="70">
        <v>319</v>
      </c>
      <c r="B324" s="72" t="s">
        <v>1300</v>
      </c>
      <c r="C324" s="73" t="s">
        <v>1346</v>
      </c>
      <c r="D324" s="73" t="s">
        <v>1539</v>
      </c>
      <c r="E324" s="74">
        <v>10</v>
      </c>
      <c r="F324" s="86">
        <v>27500</v>
      </c>
      <c r="G324" s="74" t="s">
        <v>1706</v>
      </c>
      <c r="H324" s="74"/>
      <c r="I324" s="74"/>
      <c r="J324" s="74"/>
      <c r="K324" s="74"/>
      <c r="L324" s="74"/>
      <c r="M324" s="110">
        <f>SUMIF('History Kebocoran'!$O:$O, Table1[From], 'History Kebocoran'!$G:$G)</f>
        <v>0</v>
      </c>
      <c r="N324" s="75"/>
      <c r="O324" s="75"/>
      <c r="P324" s="75"/>
      <c r="Q324" s="110" t="str">
        <f t="shared" si="4"/>
        <v>GOOD</v>
      </c>
      <c r="R324" s="75"/>
      <c r="S324" s="75"/>
      <c r="T324" s="79"/>
    </row>
    <row r="325" spans="1:20" x14ac:dyDescent="0.35">
      <c r="A325" s="70">
        <v>320</v>
      </c>
      <c r="B325" s="72" t="s">
        <v>1300</v>
      </c>
      <c r="C325" s="73" t="s">
        <v>1540</v>
      </c>
      <c r="D325" s="73" t="s">
        <v>1530</v>
      </c>
      <c r="E325" s="74">
        <v>6</v>
      </c>
      <c r="F325" s="86">
        <v>17500</v>
      </c>
      <c r="G325" s="74" t="s">
        <v>1705</v>
      </c>
      <c r="H325" s="74"/>
      <c r="I325" s="74"/>
      <c r="J325" s="74"/>
      <c r="K325" s="74"/>
      <c r="L325" s="74"/>
      <c r="M325" s="110">
        <f>SUMIF('History Kebocoran'!$O:$O, Table1[From], 'History Kebocoran'!$G:$G)</f>
        <v>8</v>
      </c>
      <c r="N325" s="75"/>
      <c r="O325" s="75"/>
      <c r="P325" s="75"/>
      <c r="Q325" s="110" t="str">
        <f t="shared" si="4"/>
        <v>BAD</v>
      </c>
      <c r="R325" s="75"/>
      <c r="S325" s="75"/>
      <c r="T325" s="79"/>
    </row>
    <row r="326" spans="1:20" x14ac:dyDescent="0.35">
      <c r="A326" s="70">
        <v>321</v>
      </c>
      <c r="B326" s="72" t="s">
        <v>1300</v>
      </c>
      <c r="C326" s="73" t="s">
        <v>1540</v>
      </c>
      <c r="D326" s="73" t="s">
        <v>1332</v>
      </c>
      <c r="E326" s="74">
        <v>4</v>
      </c>
      <c r="F326" s="86">
        <v>20065</v>
      </c>
      <c r="G326" s="74" t="s">
        <v>1706</v>
      </c>
      <c r="H326" s="74"/>
      <c r="I326" s="74"/>
      <c r="J326" s="74"/>
      <c r="K326" s="74"/>
      <c r="L326" s="74"/>
      <c r="M326" s="110">
        <f>SUMIF('History Kebocoran'!$O:$O, Table1[From], 'History Kebocoran'!$G:$G)</f>
        <v>8</v>
      </c>
      <c r="N326" s="75"/>
      <c r="O326" s="75"/>
      <c r="P326" s="75"/>
      <c r="Q326" s="110" t="str">
        <f t="shared" ref="Q326:Q389" si="5">IF(M326=0, "GOOD", IF(M326&gt;5, "BAD", "MONITOR"))</f>
        <v>BAD</v>
      </c>
      <c r="R326" s="75"/>
      <c r="S326" s="75"/>
      <c r="T326" s="79"/>
    </row>
    <row r="327" spans="1:20" x14ac:dyDescent="0.35">
      <c r="A327" s="70">
        <v>322</v>
      </c>
      <c r="B327" s="72" t="s">
        <v>1300</v>
      </c>
      <c r="C327" s="73" t="s">
        <v>1306</v>
      </c>
      <c r="D327" s="73" t="s">
        <v>1258</v>
      </c>
      <c r="E327" s="74">
        <v>6</v>
      </c>
      <c r="F327" s="86">
        <v>15000</v>
      </c>
      <c r="G327" s="74" t="s">
        <v>1705</v>
      </c>
      <c r="H327" s="74"/>
      <c r="I327" s="74"/>
      <c r="J327" s="74"/>
      <c r="K327" s="74"/>
      <c r="L327" s="74"/>
      <c r="M327" s="110">
        <f>SUMIF('History Kebocoran'!$O:$O, Table1[From], 'History Kebocoran'!$G:$G)</f>
        <v>16</v>
      </c>
      <c r="N327" s="75"/>
      <c r="O327" s="75"/>
      <c r="P327" s="75"/>
      <c r="Q327" s="110" t="str">
        <f t="shared" si="5"/>
        <v>BAD</v>
      </c>
      <c r="R327" s="75"/>
      <c r="S327" s="75"/>
      <c r="T327" s="79"/>
    </row>
    <row r="328" spans="1:20" x14ac:dyDescent="0.35">
      <c r="A328" s="70">
        <v>323</v>
      </c>
      <c r="B328" s="72" t="s">
        <v>1300</v>
      </c>
      <c r="C328" s="73" t="s">
        <v>1305</v>
      </c>
      <c r="D328" s="73" t="s">
        <v>1306</v>
      </c>
      <c r="E328" s="74">
        <v>6</v>
      </c>
      <c r="F328" s="86">
        <v>8711</v>
      </c>
      <c r="G328" s="74" t="s">
        <v>1705</v>
      </c>
      <c r="H328" s="74"/>
      <c r="I328" s="74"/>
      <c r="J328" s="74"/>
      <c r="K328" s="74"/>
      <c r="L328" s="74"/>
      <c r="M328" s="110">
        <f>SUMIF('History Kebocoran'!$O:$O, Table1[From], 'History Kebocoran'!$G:$G)</f>
        <v>6</v>
      </c>
      <c r="N328" s="75"/>
      <c r="O328" s="75"/>
      <c r="P328" s="75"/>
      <c r="Q328" s="110" t="str">
        <f t="shared" si="5"/>
        <v>BAD</v>
      </c>
      <c r="R328" s="75"/>
      <c r="S328" s="75"/>
      <c r="T328" s="79"/>
    </row>
    <row r="329" spans="1:20" x14ac:dyDescent="0.35">
      <c r="A329" s="70">
        <v>324</v>
      </c>
      <c r="B329" s="72" t="s">
        <v>1300</v>
      </c>
      <c r="C329" s="73" t="s">
        <v>1336</v>
      </c>
      <c r="D329" s="73" t="s">
        <v>1533</v>
      </c>
      <c r="E329" s="74">
        <v>10</v>
      </c>
      <c r="F329" s="86">
        <v>2980</v>
      </c>
      <c r="G329" s="74" t="s">
        <v>1706</v>
      </c>
      <c r="H329" s="74"/>
      <c r="I329" s="74"/>
      <c r="J329" s="74"/>
      <c r="K329" s="74"/>
      <c r="L329" s="74"/>
      <c r="M329" s="110">
        <f>SUMIF('History Kebocoran'!$O:$O, Table1[From], 'History Kebocoran'!$G:$G)</f>
        <v>9</v>
      </c>
      <c r="N329" s="75"/>
      <c r="O329" s="75"/>
      <c r="P329" s="75"/>
      <c r="Q329" s="110" t="str">
        <f t="shared" si="5"/>
        <v>BAD</v>
      </c>
      <c r="R329" s="75"/>
      <c r="S329" s="75"/>
      <c r="T329" s="79"/>
    </row>
    <row r="330" spans="1:20" x14ac:dyDescent="0.35">
      <c r="A330" s="70">
        <v>325</v>
      </c>
      <c r="B330" s="72" t="s">
        <v>1300</v>
      </c>
      <c r="C330" s="73" t="s">
        <v>1336</v>
      </c>
      <c r="D330" s="73" t="s">
        <v>1541</v>
      </c>
      <c r="E330" s="74">
        <v>6</v>
      </c>
      <c r="F330" s="86">
        <v>4500</v>
      </c>
      <c r="G330" s="74" t="s">
        <v>1709</v>
      </c>
      <c r="H330" s="74"/>
      <c r="I330" s="74"/>
      <c r="J330" s="74"/>
      <c r="K330" s="74"/>
      <c r="L330" s="74"/>
      <c r="M330" s="110">
        <f>SUMIF('History Kebocoran'!$O:$O, Table1[From], 'History Kebocoran'!$G:$G)</f>
        <v>9</v>
      </c>
      <c r="N330" s="75"/>
      <c r="O330" s="75"/>
      <c r="P330" s="75"/>
      <c r="Q330" s="110" t="str">
        <f t="shared" si="5"/>
        <v>BAD</v>
      </c>
      <c r="R330" s="75"/>
      <c r="S330" s="75"/>
      <c r="T330" s="79"/>
    </row>
    <row r="331" spans="1:20" x14ac:dyDescent="0.35">
      <c r="A331" s="70">
        <v>326</v>
      </c>
      <c r="B331" s="72" t="s">
        <v>1300</v>
      </c>
      <c r="C331" s="73" t="s">
        <v>1542</v>
      </c>
      <c r="D331" s="73" t="s">
        <v>1530</v>
      </c>
      <c r="E331" s="74">
        <v>8</v>
      </c>
      <c r="F331" s="86">
        <v>33300</v>
      </c>
      <c r="G331" s="74" t="s">
        <v>1705</v>
      </c>
      <c r="H331" s="74"/>
      <c r="I331" s="74"/>
      <c r="J331" s="74"/>
      <c r="K331" s="74"/>
      <c r="L331" s="74"/>
      <c r="M331" s="110">
        <f>SUMIF('History Kebocoran'!$O:$O, Table1[From], 'History Kebocoran'!$G:$G)</f>
        <v>0</v>
      </c>
      <c r="N331" s="75"/>
      <c r="O331" s="75"/>
      <c r="P331" s="75"/>
      <c r="Q331" s="110" t="str">
        <f t="shared" si="5"/>
        <v>GOOD</v>
      </c>
      <c r="R331" s="75"/>
      <c r="S331" s="75"/>
      <c r="T331" s="79"/>
    </row>
    <row r="332" spans="1:20" x14ac:dyDescent="0.35">
      <c r="A332" s="70">
        <v>327</v>
      </c>
      <c r="B332" s="72" t="s">
        <v>1302</v>
      </c>
      <c r="C332" s="73" t="s">
        <v>1348</v>
      </c>
      <c r="D332" s="73" t="s">
        <v>1475</v>
      </c>
      <c r="E332" s="74">
        <v>4</v>
      </c>
      <c r="F332" s="86">
        <v>9600</v>
      </c>
      <c r="G332" s="74" t="s">
        <v>1706</v>
      </c>
      <c r="H332" s="74"/>
      <c r="I332" s="74"/>
      <c r="J332" s="74"/>
      <c r="K332" s="74"/>
      <c r="L332" s="74"/>
      <c r="M332" s="110">
        <f>SUMIF('History Kebocoran'!$O:$O, Table1[From], 'History Kebocoran'!$G:$G)</f>
        <v>33</v>
      </c>
      <c r="N332" s="75"/>
      <c r="O332" s="75"/>
      <c r="P332" s="75"/>
      <c r="Q332" s="110" t="str">
        <f t="shared" si="5"/>
        <v>BAD</v>
      </c>
      <c r="R332" s="75"/>
      <c r="S332" s="75"/>
      <c r="T332" s="79"/>
    </row>
    <row r="333" spans="1:20" x14ac:dyDescent="0.35">
      <c r="A333" s="70">
        <v>328</v>
      </c>
      <c r="B333" s="72" t="s">
        <v>1300</v>
      </c>
      <c r="C333" s="73" t="s">
        <v>1438</v>
      </c>
      <c r="D333" s="73" t="s">
        <v>1543</v>
      </c>
      <c r="E333" s="74">
        <v>10</v>
      </c>
      <c r="F333" s="86">
        <v>13000</v>
      </c>
      <c r="G333" s="74" t="s">
        <v>1705</v>
      </c>
      <c r="H333" s="74"/>
      <c r="I333" s="74"/>
      <c r="J333" s="74"/>
      <c r="K333" s="74"/>
      <c r="L333" s="74"/>
      <c r="M333" s="110">
        <f>SUMIF('History Kebocoran'!$O:$O, Table1[From], 'History Kebocoran'!$G:$G)</f>
        <v>21</v>
      </c>
      <c r="N333" s="75"/>
      <c r="O333" s="75"/>
      <c r="P333" s="75"/>
      <c r="Q333" s="110" t="str">
        <f t="shared" si="5"/>
        <v>BAD</v>
      </c>
      <c r="R333" s="75"/>
      <c r="S333" s="75"/>
      <c r="T333" s="79"/>
    </row>
    <row r="334" spans="1:20" x14ac:dyDescent="0.35">
      <c r="A334" s="70">
        <v>329</v>
      </c>
      <c r="B334" s="72" t="s">
        <v>1300</v>
      </c>
      <c r="C334" s="73" t="s">
        <v>1438</v>
      </c>
      <c r="D334" s="73" t="s">
        <v>1544</v>
      </c>
      <c r="E334" s="74">
        <v>6</v>
      </c>
      <c r="F334" s="86">
        <v>3002</v>
      </c>
      <c r="G334" s="74" t="s">
        <v>1705</v>
      </c>
      <c r="H334" s="74"/>
      <c r="I334" s="74"/>
      <c r="J334" s="74"/>
      <c r="K334" s="74"/>
      <c r="L334" s="74"/>
      <c r="M334" s="110">
        <f>SUMIF('History Kebocoran'!$O:$O, Table1[From], 'History Kebocoran'!$G:$G)</f>
        <v>21</v>
      </c>
      <c r="N334" s="75"/>
      <c r="O334" s="75"/>
      <c r="P334" s="75"/>
      <c r="Q334" s="110" t="str">
        <f t="shared" si="5"/>
        <v>BAD</v>
      </c>
      <c r="R334" s="75"/>
      <c r="S334" s="75"/>
      <c r="T334" s="79"/>
    </row>
    <row r="335" spans="1:20" x14ac:dyDescent="0.35">
      <c r="A335" s="70">
        <v>330</v>
      </c>
      <c r="B335" s="72" t="s">
        <v>1300</v>
      </c>
      <c r="C335" s="73" t="s">
        <v>1545</v>
      </c>
      <c r="D335" s="73" t="s">
        <v>1546</v>
      </c>
      <c r="E335" s="74">
        <v>8</v>
      </c>
      <c r="F335" s="86">
        <v>1977</v>
      </c>
      <c r="G335" s="74" t="s">
        <v>1706</v>
      </c>
      <c r="H335" s="74"/>
      <c r="I335" s="74"/>
      <c r="J335" s="74"/>
      <c r="K335" s="74"/>
      <c r="L335" s="74"/>
      <c r="M335" s="110">
        <f>SUMIF('History Kebocoran'!$O:$O, Table1[From], 'History Kebocoran'!$G:$G)</f>
        <v>0</v>
      </c>
      <c r="N335" s="75"/>
      <c r="O335" s="75"/>
      <c r="P335" s="75"/>
      <c r="Q335" s="110" t="str">
        <f t="shared" si="5"/>
        <v>GOOD</v>
      </c>
      <c r="R335" s="75"/>
      <c r="S335" s="75"/>
      <c r="T335" s="79"/>
    </row>
    <row r="336" spans="1:20" x14ac:dyDescent="0.35">
      <c r="A336" s="70">
        <v>331</v>
      </c>
      <c r="B336" s="72" t="s">
        <v>1300</v>
      </c>
      <c r="C336" s="73" t="s">
        <v>1456</v>
      </c>
      <c r="D336" s="73" t="s">
        <v>1530</v>
      </c>
      <c r="E336" s="74">
        <v>8</v>
      </c>
      <c r="F336" s="86">
        <v>26500</v>
      </c>
      <c r="G336" s="74" t="s">
        <v>1705</v>
      </c>
      <c r="H336" s="74"/>
      <c r="I336" s="74"/>
      <c r="J336" s="74"/>
      <c r="K336" s="74"/>
      <c r="L336" s="74"/>
      <c r="M336" s="110">
        <f>SUMIF('History Kebocoran'!$O:$O, Table1[From], 'History Kebocoran'!$G:$G)</f>
        <v>6</v>
      </c>
      <c r="N336" s="75"/>
      <c r="O336" s="75"/>
      <c r="P336" s="75"/>
      <c r="Q336" s="110" t="str">
        <f t="shared" si="5"/>
        <v>BAD</v>
      </c>
      <c r="R336" s="75"/>
      <c r="S336" s="75"/>
      <c r="T336" s="79"/>
    </row>
    <row r="337" spans="1:20" x14ac:dyDescent="0.35">
      <c r="A337" s="70">
        <v>332</v>
      </c>
      <c r="B337" s="72" t="s">
        <v>1300</v>
      </c>
      <c r="C337" s="73" t="s">
        <v>1258</v>
      </c>
      <c r="D337" s="73" t="s">
        <v>1547</v>
      </c>
      <c r="E337" s="74">
        <v>6</v>
      </c>
      <c r="F337" s="86">
        <v>15000</v>
      </c>
      <c r="G337" s="74" t="s">
        <v>1709</v>
      </c>
      <c r="H337" s="74"/>
      <c r="I337" s="74"/>
      <c r="J337" s="74"/>
      <c r="K337" s="74"/>
      <c r="L337" s="74"/>
      <c r="M337" s="110">
        <f>SUMIF('History Kebocoran'!$O:$O, Table1[From], 'History Kebocoran'!$G:$G)</f>
        <v>9</v>
      </c>
      <c r="N337" s="75"/>
      <c r="O337" s="75"/>
      <c r="P337" s="75"/>
      <c r="Q337" s="110" t="str">
        <f t="shared" si="5"/>
        <v>BAD</v>
      </c>
      <c r="R337" s="75"/>
      <c r="S337" s="75"/>
      <c r="T337" s="79"/>
    </row>
    <row r="338" spans="1:20" x14ac:dyDescent="0.35">
      <c r="A338" s="70">
        <v>333</v>
      </c>
      <c r="B338" s="72" t="s">
        <v>1300</v>
      </c>
      <c r="C338" s="73" t="s">
        <v>1258</v>
      </c>
      <c r="D338" s="73" t="s">
        <v>1548</v>
      </c>
      <c r="E338" s="74">
        <v>8</v>
      </c>
      <c r="F338" s="86">
        <v>14000</v>
      </c>
      <c r="G338" s="74" t="s">
        <v>1705</v>
      </c>
      <c r="H338" s="74"/>
      <c r="I338" s="74"/>
      <c r="J338" s="74"/>
      <c r="K338" s="74"/>
      <c r="L338" s="74"/>
      <c r="M338" s="110">
        <f>SUMIF('History Kebocoran'!$O:$O, Table1[From], 'History Kebocoran'!$G:$G)</f>
        <v>9</v>
      </c>
      <c r="N338" s="75"/>
      <c r="O338" s="75"/>
      <c r="P338" s="75"/>
      <c r="Q338" s="110" t="str">
        <f t="shared" si="5"/>
        <v>BAD</v>
      </c>
      <c r="R338" s="75"/>
      <c r="S338" s="75"/>
      <c r="T338" s="79"/>
    </row>
    <row r="339" spans="1:20" x14ac:dyDescent="0.35">
      <c r="A339" s="70">
        <v>334</v>
      </c>
      <c r="B339" s="72" t="s">
        <v>1300</v>
      </c>
      <c r="C339" s="73" t="s">
        <v>1548</v>
      </c>
      <c r="D339" s="73" t="s">
        <v>1530</v>
      </c>
      <c r="E339" s="74">
        <v>8</v>
      </c>
      <c r="F339" s="86">
        <v>20000</v>
      </c>
      <c r="G339" s="74" t="s">
        <v>1705</v>
      </c>
      <c r="H339" s="74"/>
      <c r="I339" s="74"/>
      <c r="J339" s="74"/>
      <c r="K339" s="74"/>
      <c r="L339" s="74"/>
      <c r="M339" s="110">
        <f>SUMIF('History Kebocoran'!$O:$O, Table1[From], 'History Kebocoran'!$G:$G)</f>
        <v>4</v>
      </c>
      <c r="N339" s="75"/>
      <c r="O339" s="75"/>
      <c r="P339" s="75"/>
      <c r="Q339" s="110" t="str">
        <f t="shared" si="5"/>
        <v>MONITOR</v>
      </c>
      <c r="R339" s="75"/>
      <c r="S339" s="75"/>
      <c r="T339" s="79"/>
    </row>
    <row r="340" spans="1:20" x14ac:dyDescent="0.35">
      <c r="A340" s="70">
        <v>335</v>
      </c>
      <c r="B340" s="72" t="s">
        <v>1300</v>
      </c>
      <c r="C340" s="73" t="s">
        <v>1535</v>
      </c>
      <c r="D340" s="73" t="s">
        <v>1548</v>
      </c>
      <c r="E340" s="74">
        <v>8</v>
      </c>
      <c r="F340" s="86">
        <v>17000</v>
      </c>
      <c r="G340" s="74" t="s">
        <v>1709</v>
      </c>
      <c r="H340" s="74"/>
      <c r="I340" s="74"/>
      <c r="J340" s="74"/>
      <c r="K340" s="74"/>
      <c r="L340" s="74"/>
      <c r="M340" s="110">
        <f>SUMIF('History Kebocoran'!$O:$O, Table1[From], 'History Kebocoran'!$G:$G)</f>
        <v>23</v>
      </c>
      <c r="N340" s="75"/>
      <c r="O340" s="75"/>
      <c r="P340" s="75"/>
      <c r="Q340" s="110" t="str">
        <f t="shared" si="5"/>
        <v>BAD</v>
      </c>
      <c r="R340" s="75"/>
      <c r="S340" s="75"/>
      <c r="T340" s="79"/>
    </row>
    <row r="341" spans="1:20" x14ac:dyDescent="0.35">
      <c r="A341" s="70">
        <v>336</v>
      </c>
      <c r="B341" s="72" t="s">
        <v>1300</v>
      </c>
      <c r="C341" s="73" t="s">
        <v>1535</v>
      </c>
      <c r="D341" s="73" t="s">
        <v>1435</v>
      </c>
      <c r="E341" s="74">
        <v>8</v>
      </c>
      <c r="F341" s="86">
        <v>12200</v>
      </c>
      <c r="G341" s="74" t="s">
        <v>1709</v>
      </c>
      <c r="H341" s="74"/>
      <c r="I341" s="74"/>
      <c r="J341" s="74"/>
      <c r="K341" s="74"/>
      <c r="L341" s="74"/>
      <c r="M341" s="110">
        <f>SUMIF('History Kebocoran'!$O:$O, Table1[From], 'History Kebocoran'!$G:$G)</f>
        <v>23</v>
      </c>
      <c r="N341" s="75"/>
      <c r="O341" s="75"/>
      <c r="P341" s="75"/>
      <c r="Q341" s="110" t="str">
        <f t="shared" si="5"/>
        <v>BAD</v>
      </c>
      <c r="R341" s="75"/>
      <c r="S341" s="75"/>
      <c r="T341" s="79"/>
    </row>
    <row r="342" spans="1:20" x14ac:dyDescent="0.35">
      <c r="A342" s="70">
        <v>337</v>
      </c>
      <c r="B342" s="72" t="s">
        <v>1300</v>
      </c>
      <c r="C342" s="73" t="s">
        <v>1549</v>
      </c>
      <c r="D342" s="73" t="s">
        <v>1530</v>
      </c>
      <c r="E342" s="74">
        <v>8</v>
      </c>
      <c r="F342" s="86">
        <v>16081</v>
      </c>
      <c r="G342" s="74" t="s">
        <v>1705</v>
      </c>
      <c r="H342" s="74"/>
      <c r="I342" s="74"/>
      <c r="J342" s="74"/>
      <c r="K342" s="74"/>
      <c r="L342" s="74"/>
      <c r="M342" s="110">
        <f>SUMIF('History Kebocoran'!$O:$O, Table1[From], 'History Kebocoran'!$G:$G)</f>
        <v>0</v>
      </c>
      <c r="N342" s="75"/>
      <c r="O342" s="75"/>
      <c r="P342" s="75"/>
      <c r="Q342" s="110" t="str">
        <f t="shared" si="5"/>
        <v>GOOD</v>
      </c>
      <c r="R342" s="75"/>
      <c r="S342" s="75"/>
      <c r="T342" s="79"/>
    </row>
    <row r="343" spans="1:20" x14ac:dyDescent="0.35">
      <c r="A343" s="70">
        <v>338</v>
      </c>
      <c r="B343" s="72" t="s">
        <v>1300</v>
      </c>
      <c r="C343" s="73" t="s">
        <v>1546</v>
      </c>
      <c r="D343" s="73" t="s">
        <v>1545</v>
      </c>
      <c r="E343" s="74">
        <v>4</v>
      </c>
      <c r="F343" s="86">
        <v>1970</v>
      </c>
      <c r="G343" s="74" t="s">
        <v>1717</v>
      </c>
      <c r="H343" s="74"/>
      <c r="I343" s="74"/>
      <c r="J343" s="74"/>
      <c r="K343" s="74"/>
      <c r="L343" s="74"/>
      <c r="M343" s="110">
        <f>SUMIF('History Kebocoran'!$O:$O, Table1[From], 'History Kebocoran'!$G:$G)</f>
        <v>0</v>
      </c>
      <c r="N343" s="75"/>
      <c r="O343" s="75"/>
      <c r="P343" s="75"/>
      <c r="Q343" s="110" t="str">
        <f t="shared" si="5"/>
        <v>GOOD</v>
      </c>
      <c r="R343" s="75"/>
      <c r="S343" s="75"/>
      <c r="T343" s="79"/>
    </row>
    <row r="344" spans="1:20" x14ac:dyDescent="0.35">
      <c r="A344" s="70">
        <v>339</v>
      </c>
      <c r="B344" s="72" t="s">
        <v>1300</v>
      </c>
      <c r="C344" s="73" t="s">
        <v>1546</v>
      </c>
      <c r="D344" s="73" t="s">
        <v>1544</v>
      </c>
      <c r="E344" s="74">
        <v>10</v>
      </c>
      <c r="F344" s="86">
        <v>2026</v>
      </c>
      <c r="G344" s="74" t="s">
        <v>1706</v>
      </c>
      <c r="H344" s="74"/>
      <c r="I344" s="74"/>
      <c r="J344" s="74"/>
      <c r="K344" s="74"/>
      <c r="L344" s="74"/>
      <c r="M344" s="110">
        <f>SUMIF('History Kebocoran'!$O:$O, Table1[From], 'History Kebocoran'!$G:$G)</f>
        <v>0</v>
      </c>
      <c r="N344" s="75"/>
      <c r="O344" s="75"/>
      <c r="P344" s="75"/>
      <c r="Q344" s="110" t="str">
        <f t="shared" si="5"/>
        <v>GOOD</v>
      </c>
      <c r="R344" s="75"/>
      <c r="S344" s="75"/>
      <c r="T344" s="79"/>
    </row>
    <row r="345" spans="1:20" x14ac:dyDescent="0.35">
      <c r="A345" s="70">
        <v>340</v>
      </c>
      <c r="B345" s="72" t="s">
        <v>1300</v>
      </c>
      <c r="C345" s="73" t="s">
        <v>1478</v>
      </c>
      <c r="D345" s="73" t="s">
        <v>1460</v>
      </c>
      <c r="E345" s="74">
        <v>4</v>
      </c>
      <c r="F345" s="86">
        <v>22065</v>
      </c>
      <c r="G345" s="74" t="s">
        <v>1705</v>
      </c>
      <c r="H345" s="74"/>
      <c r="I345" s="74"/>
      <c r="J345" s="74"/>
      <c r="K345" s="74"/>
      <c r="L345" s="74"/>
      <c r="M345" s="110">
        <f>SUMIF('History Kebocoran'!$O:$O, Table1[From], 'History Kebocoran'!$G:$G)</f>
        <v>2</v>
      </c>
      <c r="N345" s="75"/>
      <c r="O345" s="75"/>
      <c r="P345" s="75"/>
      <c r="Q345" s="110" t="str">
        <f t="shared" si="5"/>
        <v>MONITOR</v>
      </c>
      <c r="R345" s="75"/>
      <c r="S345" s="75"/>
      <c r="T345" s="79"/>
    </row>
    <row r="346" spans="1:20" x14ac:dyDescent="0.35">
      <c r="A346" s="70">
        <v>341</v>
      </c>
      <c r="B346" s="72" t="s">
        <v>1300</v>
      </c>
      <c r="C346" s="73" t="s">
        <v>1478</v>
      </c>
      <c r="D346" s="73" t="s">
        <v>1460</v>
      </c>
      <c r="E346" s="74">
        <v>14</v>
      </c>
      <c r="F346" s="86">
        <v>22092</v>
      </c>
      <c r="G346" s="74" t="s">
        <v>1706</v>
      </c>
      <c r="H346" s="74"/>
      <c r="I346" s="74"/>
      <c r="J346" s="74"/>
      <c r="K346" s="74"/>
      <c r="L346" s="74"/>
      <c r="M346" s="110">
        <f>SUMIF('History Kebocoran'!$O:$O, Table1[From], 'History Kebocoran'!$G:$G)</f>
        <v>2</v>
      </c>
      <c r="N346" s="75"/>
      <c r="O346" s="75"/>
      <c r="P346" s="75"/>
      <c r="Q346" s="110" t="str">
        <f t="shared" si="5"/>
        <v>MONITOR</v>
      </c>
      <c r="R346" s="75"/>
      <c r="S346" s="75"/>
      <c r="T346" s="79"/>
    </row>
    <row r="347" spans="1:20" x14ac:dyDescent="0.35">
      <c r="A347" s="70">
        <v>342</v>
      </c>
      <c r="B347" s="72" t="s">
        <v>1300</v>
      </c>
      <c r="C347" s="73" t="s">
        <v>1550</v>
      </c>
      <c r="D347" s="73" t="s">
        <v>1478</v>
      </c>
      <c r="E347" s="74">
        <v>12</v>
      </c>
      <c r="F347" s="86">
        <v>22192</v>
      </c>
      <c r="G347" s="74" t="s">
        <v>1706</v>
      </c>
      <c r="H347" s="74"/>
      <c r="I347" s="74"/>
      <c r="J347" s="74"/>
      <c r="K347" s="74"/>
      <c r="L347" s="74"/>
      <c r="M347" s="110">
        <f>SUMIF('History Kebocoran'!$O:$O, Table1[From], 'History Kebocoran'!$G:$G)</f>
        <v>1</v>
      </c>
      <c r="N347" s="75"/>
      <c r="O347" s="75"/>
      <c r="P347" s="75"/>
      <c r="Q347" s="110" t="str">
        <f t="shared" si="5"/>
        <v>MONITOR</v>
      </c>
      <c r="R347" s="75"/>
      <c r="S347" s="75"/>
      <c r="T347" s="79"/>
    </row>
    <row r="348" spans="1:20" x14ac:dyDescent="0.35">
      <c r="A348" s="70">
        <v>343</v>
      </c>
      <c r="B348" s="72" t="s">
        <v>1300</v>
      </c>
      <c r="C348" s="73" t="s">
        <v>1460</v>
      </c>
      <c r="D348" s="73" t="s">
        <v>1530</v>
      </c>
      <c r="E348" s="74">
        <v>6</v>
      </c>
      <c r="F348" s="86">
        <v>47615</v>
      </c>
      <c r="G348" s="74" t="s">
        <v>1705</v>
      </c>
      <c r="H348" s="74"/>
      <c r="I348" s="74"/>
      <c r="J348" s="74"/>
      <c r="K348" s="74"/>
      <c r="L348" s="74"/>
      <c r="M348" s="110">
        <f>SUMIF('History Kebocoran'!$O:$O, Table1[From], 'History Kebocoran'!$G:$G)</f>
        <v>1</v>
      </c>
      <c r="N348" s="75"/>
      <c r="O348" s="75"/>
      <c r="P348" s="75"/>
      <c r="Q348" s="110" t="str">
        <f t="shared" si="5"/>
        <v>MONITOR</v>
      </c>
      <c r="R348" s="75"/>
      <c r="S348" s="75"/>
      <c r="T348" s="79"/>
    </row>
    <row r="349" spans="1:20" x14ac:dyDescent="0.35">
      <c r="A349" s="70">
        <v>344</v>
      </c>
      <c r="B349" s="72" t="s">
        <v>1300</v>
      </c>
      <c r="C349" s="73" t="s">
        <v>1460</v>
      </c>
      <c r="D349" s="73" t="s">
        <v>1550</v>
      </c>
      <c r="E349" s="74">
        <v>10</v>
      </c>
      <c r="F349" s="86">
        <v>2026</v>
      </c>
      <c r="G349" s="74" t="s">
        <v>1706</v>
      </c>
      <c r="H349" s="74"/>
      <c r="I349" s="74"/>
      <c r="J349" s="74"/>
      <c r="K349" s="74"/>
      <c r="L349" s="74"/>
      <c r="M349" s="110">
        <f>SUMIF('History Kebocoran'!$O:$O, Table1[From], 'History Kebocoran'!$G:$G)</f>
        <v>1</v>
      </c>
      <c r="N349" s="75"/>
      <c r="O349" s="75"/>
      <c r="P349" s="75"/>
      <c r="Q349" s="110" t="str">
        <f t="shared" si="5"/>
        <v>MONITOR</v>
      </c>
      <c r="R349" s="75"/>
      <c r="S349" s="75"/>
      <c r="T349" s="79"/>
    </row>
    <row r="350" spans="1:20" x14ac:dyDescent="0.35">
      <c r="A350" s="70">
        <v>345</v>
      </c>
      <c r="B350" s="72" t="s">
        <v>1300</v>
      </c>
      <c r="C350" s="73" t="s">
        <v>1551</v>
      </c>
      <c r="D350" s="73" t="s">
        <v>1530</v>
      </c>
      <c r="E350" s="74">
        <v>8</v>
      </c>
      <c r="F350" s="86">
        <v>19199</v>
      </c>
      <c r="G350" s="74" t="s">
        <v>1705</v>
      </c>
      <c r="H350" s="74"/>
      <c r="I350" s="74"/>
      <c r="J350" s="74"/>
      <c r="K350" s="74"/>
      <c r="L350" s="74"/>
      <c r="M350" s="110">
        <f>SUMIF('History Kebocoran'!$O:$O, Table1[From], 'History Kebocoran'!$G:$G)</f>
        <v>0</v>
      </c>
      <c r="N350" s="75"/>
      <c r="O350" s="75"/>
      <c r="P350" s="75"/>
      <c r="Q350" s="110" t="str">
        <f t="shared" si="5"/>
        <v>GOOD</v>
      </c>
      <c r="R350" s="75"/>
      <c r="S350" s="75"/>
      <c r="T350" s="79"/>
    </row>
    <row r="351" spans="1:20" x14ac:dyDescent="0.35">
      <c r="A351" s="70">
        <v>346</v>
      </c>
      <c r="B351" s="72" t="s">
        <v>1302</v>
      </c>
      <c r="C351" s="73" t="s">
        <v>1552</v>
      </c>
      <c r="D351" s="73" t="s">
        <v>1536</v>
      </c>
      <c r="E351" s="74">
        <v>3</v>
      </c>
      <c r="F351" s="86">
        <v>3000</v>
      </c>
      <c r="G351" s="74" t="s">
        <v>1706</v>
      </c>
      <c r="H351" s="74"/>
      <c r="I351" s="74"/>
      <c r="J351" s="74"/>
      <c r="K351" s="74"/>
      <c r="L351" s="74"/>
      <c r="M351" s="110">
        <f>SUMIF('History Kebocoran'!$O:$O, Table1[From], 'History Kebocoran'!$G:$G)</f>
        <v>0</v>
      </c>
      <c r="N351" s="75"/>
      <c r="O351" s="75"/>
      <c r="P351" s="75"/>
      <c r="Q351" s="110" t="str">
        <f t="shared" si="5"/>
        <v>GOOD</v>
      </c>
      <c r="R351" s="75"/>
      <c r="S351" s="75"/>
      <c r="T351" s="79"/>
    </row>
    <row r="352" spans="1:20" x14ac:dyDescent="0.35">
      <c r="A352" s="70">
        <v>347</v>
      </c>
      <c r="B352" s="72" t="s">
        <v>1302</v>
      </c>
      <c r="C352" s="73" t="s">
        <v>1553</v>
      </c>
      <c r="D352" s="73" t="s">
        <v>1554</v>
      </c>
      <c r="E352" s="74">
        <v>3</v>
      </c>
      <c r="F352" s="86">
        <v>900</v>
      </c>
      <c r="G352" s="74" t="s">
        <v>1705</v>
      </c>
      <c r="H352" s="74"/>
      <c r="I352" s="74"/>
      <c r="J352" s="74"/>
      <c r="K352" s="74"/>
      <c r="L352" s="74"/>
      <c r="M352" s="110">
        <f>SUMIF('History Kebocoran'!$O:$O, Table1[From], 'History Kebocoran'!$G:$G)</f>
        <v>1</v>
      </c>
      <c r="N352" s="75"/>
      <c r="O352" s="75"/>
      <c r="P352" s="75"/>
      <c r="Q352" s="110" t="str">
        <f t="shared" si="5"/>
        <v>MONITOR</v>
      </c>
      <c r="R352" s="75"/>
      <c r="S352" s="75"/>
      <c r="T352" s="79"/>
    </row>
    <row r="353" spans="1:20" x14ac:dyDescent="0.35">
      <c r="A353" s="70">
        <v>348</v>
      </c>
      <c r="B353" s="72" t="s">
        <v>1302</v>
      </c>
      <c r="C353" s="73" t="s">
        <v>1555</v>
      </c>
      <c r="D353" s="73" t="s">
        <v>1554</v>
      </c>
      <c r="E353" s="74">
        <v>4</v>
      </c>
      <c r="F353" s="86">
        <v>1202</v>
      </c>
      <c r="G353" s="74" t="s">
        <v>1705</v>
      </c>
      <c r="H353" s="74"/>
      <c r="I353" s="74"/>
      <c r="J353" s="74"/>
      <c r="K353" s="74"/>
      <c r="L353" s="74"/>
      <c r="M353" s="110">
        <f>SUMIF('History Kebocoran'!$O:$O, Table1[From], 'History Kebocoran'!$G:$G)</f>
        <v>0</v>
      </c>
      <c r="N353" s="75"/>
      <c r="O353" s="75"/>
      <c r="P353" s="75"/>
      <c r="Q353" s="110" t="str">
        <f t="shared" si="5"/>
        <v>GOOD</v>
      </c>
      <c r="R353" s="75"/>
      <c r="S353" s="75"/>
      <c r="T353" s="79"/>
    </row>
    <row r="354" spans="1:20" x14ac:dyDescent="0.35">
      <c r="A354" s="70">
        <v>349</v>
      </c>
      <c r="B354" s="72" t="s">
        <v>1302</v>
      </c>
      <c r="C354" s="73" t="s">
        <v>194</v>
      </c>
      <c r="D354" s="73" t="s">
        <v>1556</v>
      </c>
      <c r="E354" s="74">
        <v>3</v>
      </c>
      <c r="F354" s="86">
        <v>1800</v>
      </c>
      <c r="G354" s="74" t="s">
        <v>1705</v>
      </c>
      <c r="H354" s="74"/>
      <c r="I354" s="74"/>
      <c r="J354" s="74"/>
      <c r="K354" s="74"/>
      <c r="L354" s="74"/>
      <c r="M354" s="110">
        <f>SUMIF('History Kebocoran'!$O:$O, Table1[From], 'History Kebocoran'!$G:$G)</f>
        <v>4</v>
      </c>
      <c r="N354" s="75"/>
      <c r="O354" s="75"/>
      <c r="P354" s="75"/>
      <c r="Q354" s="110" t="str">
        <f t="shared" si="5"/>
        <v>MONITOR</v>
      </c>
      <c r="R354" s="75"/>
      <c r="S354" s="75"/>
      <c r="T354" s="79"/>
    </row>
    <row r="355" spans="1:20" x14ac:dyDescent="0.35">
      <c r="A355" s="70">
        <v>350</v>
      </c>
      <c r="B355" s="72" t="s">
        <v>1301</v>
      </c>
      <c r="C355" s="73" t="s">
        <v>1037</v>
      </c>
      <c r="D355" s="73" t="s">
        <v>1557</v>
      </c>
      <c r="E355" s="74">
        <v>3</v>
      </c>
      <c r="F355" s="86">
        <v>900</v>
      </c>
      <c r="G355" s="74" t="s">
        <v>1709</v>
      </c>
      <c r="H355" s="74"/>
      <c r="I355" s="74"/>
      <c r="J355" s="74"/>
      <c r="K355" s="74"/>
      <c r="L355" s="74"/>
      <c r="M355" s="110">
        <f>SUMIF('History Kebocoran'!$O:$O, Table1[From], 'History Kebocoran'!$G:$G)</f>
        <v>5</v>
      </c>
      <c r="N355" s="75"/>
      <c r="O355" s="75"/>
      <c r="P355" s="75"/>
      <c r="Q355" s="110" t="str">
        <f t="shared" si="5"/>
        <v>MONITOR</v>
      </c>
      <c r="R355" s="75"/>
      <c r="S355" s="75"/>
      <c r="T355" s="79"/>
    </row>
    <row r="356" spans="1:20" x14ac:dyDescent="0.35">
      <c r="A356" s="70">
        <v>351</v>
      </c>
      <c r="B356" s="72" t="s">
        <v>1302</v>
      </c>
      <c r="C356" s="73" t="s">
        <v>196</v>
      </c>
      <c r="D356" s="73" t="s">
        <v>1556</v>
      </c>
      <c r="E356" s="74">
        <v>3</v>
      </c>
      <c r="F356" s="86">
        <v>1100</v>
      </c>
      <c r="G356" s="74" t="s">
        <v>1705</v>
      </c>
      <c r="H356" s="74"/>
      <c r="I356" s="74"/>
      <c r="J356" s="74"/>
      <c r="K356" s="74"/>
      <c r="L356" s="74"/>
      <c r="M356" s="110">
        <f>SUMIF('History Kebocoran'!$O:$O, Table1[From], 'History Kebocoran'!$G:$G)</f>
        <v>5</v>
      </c>
      <c r="N356" s="75"/>
      <c r="O356" s="75"/>
      <c r="P356" s="75"/>
      <c r="Q356" s="110" t="str">
        <f t="shared" si="5"/>
        <v>MONITOR</v>
      </c>
      <c r="R356" s="75"/>
      <c r="S356" s="75"/>
      <c r="T356" s="79"/>
    </row>
    <row r="357" spans="1:20" x14ac:dyDescent="0.35">
      <c r="A357" s="70">
        <v>352</v>
      </c>
      <c r="B357" s="72" t="s">
        <v>1302</v>
      </c>
      <c r="C357" s="73" t="s">
        <v>655</v>
      </c>
      <c r="D357" s="73" t="s">
        <v>1535</v>
      </c>
      <c r="E357" s="74">
        <v>3</v>
      </c>
      <c r="F357" s="86">
        <v>1200</v>
      </c>
      <c r="G357" s="74" t="s">
        <v>1705</v>
      </c>
      <c r="H357" s="74"/>
      <c r="I357" s="74"/>
      <c r="J357" s="74"/>
      <c r="K357" s="74"/>
      <c r="L357" s="74"/>
      <c r="M357" s="110">
        <f>SUMIF('History Kebocoran'!$O:$O, Table1[From], 'History Kebocoran'!$G:$G)</f>
        <v>6</v>
      </c>
      <c r="N357" s="75"/>
      <c r="O357" s="75"/>
      <c r="P357" s="75"/>
      <c r="Q357" s="110" t="str">
        <f t="shared" si="5"/>
        <v>BAD</v>
      </c>
      <c r="R357" s="75"/>
      <c r="S357" s="75"/>
      <c r="T357" s="79"/>
    </row>
    <row r="358" spans="1:20" x14ac:dyDescent="0.35">
      <c r="A358" s="70">
        <v>353</v>
      </c>
      <c r="B358" s="72" t="s">
        <v>1302</v>
      </c>
      <c r="C358" s="73" t="s">
        <v>608</v>
      </c>
      <c r="D358" s="73" t="s">
        <v>1557</v>
      </c>
      <c r="E358" s="74">
        <v>3</v>
      </c>
      <c r="F358" s="86">
        <v>900</v>
      </c>
      <c r="G358" s="74" t="s">
        <v>1705</v>
      </c>
      <c r="H358" s="74"/>
      <c r="I358" s="74"/>
      <c r="J358" s="74"/>
      <c r="K358" s="74"/>
      <c r="L358" s="74"/>
      <c r="M358" s="110">
        <f>SUMIF('History Kebocoran'!$O:$O, Table1[From], 'History Kebocoran'!$G:$G)</f>
        <v>1</v>
      </c>
      <c r="N358" s="75"/>
      <c r="O358" s="75"/>
      <c r="P358" s="75"/>
      <c r="Q358" s="110" t="str">
        <f t="shared" si="5"/>
        <v>MONITOR</v>
      </c>
      <c r="R358" s="75"/>
      <c r="S358" s="75"/>
      <c r="T358" s="79"/>
    </row>
    <row r="359" spans="1:20" x14ac:dyDescent="0.35">
      <c r="A359" s="70">
        <v>354</v>
      </c>
      <c r="B359" s="72" t="s">
        <v>1301</v>
      </c>
      <c r="C359" s="73" t="s">
        <v>1040</v>
      </c>
      <c r="D359" s="73" t="s">
        <v>1558</v>
      </c>
      <c r="E359" s="74">
        <v>3</v>
      </c>
      <c r="F359" s="86">
        <v>150</v>
      </c>
      <c r="G359" s="74" t="s">
        <v>1709</v>
      </c>
      <c r="H359" s="74"/>
      <c r="I359" s="74"/>
      <c r="J359" s="74"/>
      <c r="K359" s="74"/>
      <c r="L359" s="74"/>
      <c r="M359" s="110">
        <f>SUMIF('History Kebocoran'!$O:$O, Table1[From], 'History Kebocoran'!$G:$G)</f>
        <v>11</v>
      </c>
      <c r="N359" s="75"/>
      <c r="O359" s="75"/>
      <c r="P359" s="75"/>
      <c r="Q359" s="110" t="str">
        <f t="shared" si="5"/>
        <v>BAD</v>
      </c>
      <c r="R359" s="75"/>
      <c r="S359" s="75"/>
      <c r="T359" s="79"/>
    </row>
    <row r="360" spans="1:20" x14ac:dyDescent="0.35">
      <c r="A360" s="70">
        <v>355</v>
      </c>
      <c r="B360" s="72" t="s">
        <v>1302</v>
      </c>
      <c r="C360" s="73" t="s">
        <v>1559</v>
      </c>
      <c r="D360" s="73" t="s">
        <v>1560</v>
      </c>
      <c r="E360" s="74">
        <v>3</v>
      </c>
      <c r="F360" s="86">
        <v>1750</v>
      </c>
      <c r="G360" s="74" t="s">
        <v>1716</v>
      </c>
      <c r="H360" s="74"/>
      <c r="I360" s="74"/>
      <c r="J360" s="74"/>
      <c r="K360" s="74"/>
      <c r="L360" s="74"/>
      <c r="M360" s="110">
        <f>SUMIF('History Kebocoran'!$O:$O, Table1[From], 'History Kebocoran'!$G:$G)</f>
        <v>6</v>
      </c>
      <c r="N360" s="75"/>
      <c r="O360" s="75"/>
      <c r="P360" s="75"/>
      <c r="Q360" s="110" t="str">
        <f t="shared" si="5"/>
        <v>BAD</v>
      </c>
      <c r="R360" s="75"/>
      <c r="S360" s="75"/>
      <c r="T360" s="79"/>
    </row>
    <row r="361" spans="1:20" x14ac:dyDescent="0.35">
      <c r="A361" s="70">
        <v>356</v>
      </c>
      <c r="B361" s="72" t="s">
        <v>1302</v>
      </c>
      <c r="C361" s="73" t="s">
        <v>1561</v>
      </c>
      <c r="D361" s="73" t="s">
        <v>1554</v>
      </c>
      <c r="E361" s="74">
        <v>3</v>
      </c>
      <c r="F361" s="86">
        <v>950</v>
      </c>
      <c r="G361" s="74" t="s">
        <v>1716</v>
      </c>
      <c r="H361" s="74"/>
      <c r="I361" s="74"/>
      <c r="J361" s="74"/>
      <c r="K361" s="74"/>
      <c r="L361" s="74"/>
      <c r="M361" s="110">
        <f>SUMIF('History Kebocoran'!$O:$O, Table1[From], 'History Kebocoran'!$G:$G)</f>
        <v>0</v>
      </c>
      <c r="N361" s="75"/>
      <c r="O361" s="75"/>
      <c r="P361" s="75"/>
      <c r="Q361" s="110" t="str">
        <f t="shared" si="5"/>
        <v>GOOD</v>
      </c>
      <c r="R361" s="75"/>
      <c r="S361" s="75"/>
      <c r="T361" s="79"/>
    </row>
    <row r="362" spans="1:20" x14ac:dyDescent="0.35">
      <c r="A362" s="70">
        <v>357</v>
      </c>
      <c r="B362" s="72" t="s">
        <v>1302</v>
      </c>
      <c r="C362" s="73" t="s">
        <v>1562</v>
      </c>
      <c r="D362" s="73" t="s">
        <v>1435</v>
      </c>
      <c r="E362" s="74">
        <v>4</v>
      </c>
      <c r="F362" s="86">
        <v>1100</v>
      </c>
      <c r="G362" s="74" t="s">
        <v>1716</v>
      </c>
      <c r="H362" s="74"/>
      <c r="I362" s="74"/>
      <c r="J362" s="74"/>
      <c r="K362" s="74"/>
      <c r="L362" s="74"/>
      <c r="M362" s="110">
        <f>SUMIF('History Kebocoran'!$O:$O, Table1[From], 'History Kebocoran'!$G:$G)</f>
        <v>1</v>
      </c>
      <c r="N362" s="75"/>
      <c r="O362" s="75"/>
      <c r="P362" s="75"/>
      <c r="Q362" s="110" t="str">
        <f t="shared" si="5"/>
        <v>MONITOR</v>
      </c>
      <c r="R362" s="75"/>
      <c r="S362" s="75"/>
      <c r="T362" s="79"/>
    </row>
    <row r="363" spans="1:20" x14ac:dyDescent="0.35">
      <c r="A363" s="70">
        <v>358</v>
      </c>
      <c r="B363" s="72" t="s">
        <v>1302</v>
      </c>
      <c r="C363" s="73" t="s">
        <v>1563</v>
      </c>
      <c r="D363" s="73" t="s">
        <v>1535</v>
      </c>
      <c r="E363" s="74">
        <v>3</v>
      </c>
      <c r="F363" s="86">
        <v>1100</v>
      </c>
      <c r="G363" s="74" t="s">
        <v>1716</v>
      </c>
      <c r="H363" s="74"/>
      <c r="I363" s="74"/>
      <c r="J363" s="74"/>
      <c r="K363" s="74"/>
      <c r="L363" s="74"/>
      <c r="M363" s="110">
        <f>SUMIF('History Kebocoran'!$O:$O, Table1[From], 'History Kebocoran'!$G:$G)</f>
        <v>0</v>
      </c>
      <c r="N363" s="75"/>
      <c r="O363" s="75"/>
      <c r="P363" s="75"/>
      <c r="Q363" s="110" t="str">
        <f t="shared" si="5"/>
        <v>GOOD</v>
      </c>
      <c r="R363" s="75"/>
      <c r="S363" s="75"/>
      <c r="T363" s="79"/>
    </row>
    <row r="364" spans="1:20" x14ac:dyDescent="0.35">
      <c r="A364" s="70">
        <v>359</v>
      </c>
      <c r="B364" s="72" t="s">
        <v>1302</v>
      </c>
      <c r="C364" s="73" t="s">
        <v>1564</v>
      </c>
      <c r="D364" s="73" t="s">
        <v>1556</v>
      </c>
      <c r="E364" s="74">
        <v>3</v>
      </c>
      <c r="F364" s="86">
        <v>2200</v>
      </c>
      <c r="G364" s="74" t="s">
        <v>1716</v>
      </c>
      <c r="H364" s="74"/>
      <c r="I364" s="74"/>
      <c r="J364" s="74"/>
      <c r="K364" s="74"/>
      <c r="L364" s="74"/>
      <c r="M364" s="110">
        <f>SUMIF('History Kebocoran'!$O:$O, Table1[From], 'History Kebocoran'!$G:$G)</f>
        <v>1</v>
      </c>
      <c r="N364" s="75"/>
      <c r="O364" s="75"/>
      <c r="P364" s="75"/>
      <c r="Q364" s="110" t="str">
        <f t="shared" si="5"/>
        <v>MONITOR</v>
      </c>
      <c r="R364" s="75"/>
      <c r="S364" s="75"/>
      <c r="T364" s="79"/>
    </row>
    <row r="365" spans="1:20" x14ac:dyDescent="0.35">
      <c r="A365" s="70">
        <v>360</v>
      </c>
      <c r="B365" s="72" t="s">
        <v>1301</v>
      </c>
      <c r="C365" s="73" t="s">
        <v>1565</v>
      </c>
      <c r="D365" s="73" t="s">
        <v>1558</v>
      </c>
      <c r="E365" s="74">
        <v>4</v>
      </c>
      <c r="F365" s="86">
        <v>1200</v>
      </c>
      <c r="G365" s="74" t="s">
        <v>1709</v>
      </c>
      <c r="H365" s="74"/>
      <c r="I365" s="74"/>
      <c r="J365" s="74"/>
      <c r="K365" s="74"/>
      <c r="L365" s="74"/>
      <c r="M365" s="110">
        <f>SUMIF('History Kebocoran'!$O:$O, Table1[From], 'History Kebocoran'!$G:$G)</f>
        <v>2</v>
      </c>
      <c r="N365" s="75"/>
      <c r="O365" s="75"/>
      <c r="P365" s="75"/>
      <c r="Q365" s="110" t="str">
        <f t="shared" si="5"/>
        <v>MONITOR</v>
      </c>
      <c r="R365" s="75"/>
      <c r="S365" s="75"/>
      <c r="T365" s="79"/>
    </row>
    <row r="366" spans="1:20" x14ac:dyDescent="0.35">
      <c r="A366" s="70">
        <v>361</v>
      </c>
      <c r="B366" s="72" t="s">
        <v>1302</v>
      </c>
      <c r="C366" s="73" t="s">
        <v>1566</v>
      </c>
      <c r="D366" s="73" t="s">
        <v>1535</v>
      </c>
      <c r="E366" s="74">
        <v>3</v>
      </c>
      <c r="F366" s="86">
        <v>800</v>
      </c>
      <c r="G366" s="74" t="s">
        <v>1705</v>
      </c>
      <c r="H366" s="74"/>
      <c r="I366" s="74"/>
      <c r="J366" s="74"/>
      <c r="K366" s="74"/>
      <c r="L366" s="74"/>
      <c r="M366" s="110">
        <f>SUMIF('History Kebocoran'!$O:$O, Table1[From], 'History Kebocoran'!$G:$G)</f>
        <v>0</v>
      </c>
      <c r="N366" s="75"/>
      <c r="O366" s="75"/>
      <c r="P366" s="75"/>
      <c r="Q366" s="110" t="str">
        <f t="shared" si="5"/>
        <v>GOOD</v>
      </c>
      <c r="R366" s="75"/>
      <c r="S366" s="75"/>
      <c r="T366" s="79"/>
    </row>
    <row r="367" spans="1:20" x14ac:dyDescent="0.35">
      <c r="A367" s="70">
        <v>362</v>
      </c>
      <c r="B367" s="72" t="s">
        <v>1302</v>
      </c>
      <c r="C367" s="73" t="s">
        <v>657</v>
      </c>
      <c r="D367" s="73" t="s">
        <v>1535</v>
      </c>
      <c r="E367" s="74">
        <v>3</v>
      </c>
      <c r="F367" s="86">
        <v>250</v>
      </c>
      <c r="G367" s="74" t="s">
        <v>1705</v>
      </c>
      <c r="H367" s="74"/>
      <c r="I367" s="74"/>
      <c r="J367" s="74"/>
      <c r="K367" s="74"/>
      <c r="L367" s="74"/>
      <c r="M367" s="110">
        <f>SUMIF('History Kebocoran'!$O:$O, Table1[From], 'History Kebocoran'!$G:$G)</f>
        <v>0</v>
      </c>
      <c r="N367" s="75"/>
      <c r="O367" s="75"/>
      <c r="P367" s="75"/>
      <c r="Q367" s="110" t="str">
        <f t="shared" si="5"/>
        <v>GOOD</v>
      </c>
      <c r="R367" s="75"/>
      <c r="S367" s="75"/>
      <c r="T367" s="79"/>
    </row>
    <row r="368" spans="1:20" x14ac:dyDescent="0.35">
      <c r="A368" s="70">
        <v>363</v>
      </c>
      <c r="B368" s="72" t="s">
        <v>1302</v>
      </c>
      <c r="C368" s="73" t="s">
        <v>1567</v>
      </c>
      <c r="D368" s="73" t="s">
        <v>1535</v>
      </c>
      <c r="E368" s="74">
        <v>3</v>
      </c>
      <c r="F368" s="86">
        <v>3000</v>
      </c>
      <c r="G368" s="74" t="s">
        <v>1705</v>
      </c>
      <c r="H368" s="74"/>
      <c r="I368" s="74"/>
      <c r="J368" s="74"/>
      <c r="K368" s="74"/>
      <c r="L368" s="74"/>
      <c r="M368" s="110">
        <f>SUMIF('History Kebocoran'!$O:$O, Table1[From], 'History Kebocoran'!$G:$G)</f>
        <v>0</v>
      </c>
      <c r="N368" s="75"/>
      <c r="O368" s="75"/>
      <c r="P368" s="75"/>
      <c r="Q368" s="110" t="str">
        <f t="shared" si="5"/>
        <v>GOOD</v>
      </c>
      <c r="R368" s="75"/>
      <c r="S368" s="75"/>
      <c r="T368" s="79"/>
    </row>
    <row r="369" spans="1:20" x14ac:dyDescent="0.35">
      <c r="A369" s="70">
        <v>364</v>
      </c>
      <c r="B369" s="72" t="s">
        <v>1301</v>
      </c>
      <c r="C369" s="73" t="s">
        <v>1056</v>
      </c>
      <c r="D369" s="73" t="s">
        <v>1556</v>
      </c>
      <c r="E369" s="74">
        <v>3</v>
      </c>
      <c r="F369" s="86">
        <v>1000</v>
      </c>
      <c r="G369" s="74" t="s">
        <v>1709</v>
      </c>
      <c r="H369" s="74"/>
      <c r="I369" s="74"/>
      <c r="J369" s="74"/>
      <c r="K369" s="74"/>
      <c r="L369" s="74"/>
      <c r="M369" s="110">
        <f>SUMIF('History Kebocoran'!$O:$O, Table1[From], 'History Kebocoran'!$G:$G)</f>
        <v>0</v>
      </c>
      <c r="N369" s="75"/>
      <c r="O369" s="75"/>
      <c r="P369" s="75"/>
      <c r="Q369" s="110" t="str">
        <f t="shared" si="5"/>
        <v>GOOD</v>
      </c>
      <c r="R369" s="75"/>
      <c r="S369" s="75"/>
      <c r="T369" s="79"/>
    </row>
    <row r="370" spans="1:20" x14ac:dyDescent="0.35">
      <c r="A370" s="70">
        <v>365</v>
      </c>
      <c r="B370" s="72" t="s">
        <v>1302</v>
      </c>
      <c r="C370" s="73" t="s">
        <v>610</v>
      </c>
      <c r="D370" s="73" t="s">
        <v>1557</v>
      </c>
      <c r="E370" s="74">
        <v>3</v>
      </c>
      <c r="F370" s="86">
        <v>1550</v>
      </c>
      <c r="G370" s="74" t="s">
        <v>1705</v>
      </c>
      <c r="H370" s="74"/>
      <c r="I370" s="74"/>
      <c r="J370" s="74"/>
      <c r="K370" s="74"/>
      <c r="L370" s="74"/>
      <c r="M370" s="110">
        <f>SUMIF('History Kebocoran'!$O:$O, Table1[From], 'History Kebocoran'!$G:$G)</f>
        <v>5</v>
      </c>
      <c r="N370" s="75"/>
      <c r="O370" s="75"/>
      <c r="P370" s="75"/>
      <c r="Q370" s="110" t="str">
        <f t="shared" si="5"/>
        <v>MONITOR</v>
      </c>
      <c r="R370" s="75"/>
      <c r="S370" s="75"/>
      <c r="T370" s="79"/>
    </row>
    <row r="371" spans="1:20" x14ac:dyDescent="0.35">
      <c r="A371" s="70">
        <v>366</v>
      </c>
      <c r="B371" s="72" t="s">
        <v>1301</v>
      </c>
      <c r="C371" s="73" t="s">
        <v>1148</v>
      </c>
      <c r="D371" s="73" t="s">
        <v>1558</v>
      </c>
      <c r="E371" s="74">
        <v>4</v>
      </c>
      <c r="F371" s="86">
        <v>350</v>
      </c>
      <c r="G371" s="74" t="s">
        <v>1709</v>
      </c>
      <c r="H371" s="74"/>
      <c r="I371" s="74"/>
      <c r="J371" s="74"/>
      <c r="K371" s="74"/>
      <c r="L371" s="74"/>
      <c r="M371" s="110">
        <f>SUMIF('History Kebocoran'!$O:$O, Table1[From], 'History Kebocoran'!$G:$G)</f>
        <v>2</v>
      </c>
      <c r="N371" s="75"/>
      <c r="O371" s="75"/>
      <c r="P371" s="75"/>
      <c r="Q371" s="110" t="str">
        <f t="shared" si="5"/>
        <v>MONITOR</v>
      </c>
      <c r="R371" s="75"/>
      <c r="S371" s="75"/>
      <c r="T371" s="79"/>
    </row>
    <row r="372" spans="1:20" x14ac:dyDescent="0.35">
      <c r="A372" s="70">
        <v>367</v>
      </c>
      <c r="B372" s="72" t="s">
        <v>1302</v>
      </c>
      <c r="C372" s="73" t="s">
        <v>1568</v>
      </c>
      <c r="D372" s="73" t="s">
        <v>1556</v>
      </c>
      <c r="E372" s="74">
        <v>3</v>
      </c>
      <c r="F372" s="86">
        <v>1900</v>
      </c>
      <c r="G372" s="74" t="s">
        <v>1709</v>
      </c>
      <c r="H372" s="74"/>
      <c r="I372" s="74"/>
      <c r="J372" s="74"/>
      <c r="K372" s="74"/>
      <c r="L372" s="74"/>
      <c r="M372" s="110">
        <f>SUMIF('History Kebocoran'!$O:$O, Table1[From], 'History Kebocoran'!$G:$G)</f>
        <v>0</v>
      </c>
      <c r="N372" s="75"/>
      <c r="O372" s="75"/>
      <c r="P372" s="75"/>
      <c r="Q372" s="110" t="str">
        <f t="shared" si="5"/>
        <v>GOOD</v>
      </c>
      <c r="R372" s="75"/>
      <c r="S372" s="75"/>
      <c r="T372" s="79"/>
    </row>
    <row r="373" spans="1:20" x14ac:dyDescent="0.35">
      <c r="A373" s="70">
        <v>368</v>
      </c>
      <c r="B373" s="72" t="s">
        <v>1301</v>
      </c>
      <c r="C373" s="73" t="s">
        <v>1569</v>
      </c>
      <c r="D373" s="73" t="s">
        <v>1558</v>
      </c>
      <c r="E373" s="74">
        <v>4</v>
      </c>
      <c r="F373" s="86">
        <v>150</v>
      </c>
      <c r="G373" s="74" t="s">
        <v>1709</v>
      </c>
      <c r="H373" s="74"/>
      <c r="I373" s="74"/>
      <c r="J373" s="74"/>
      <c r="K373" s="74"/>
      <c r="L373" s="74"/>
      <c r="M373" s="110">
        <f>SUMIF('History Kebocoran'!$O:$O, Table1[From], 'History Kebocoran'!$G:$G)</f>
        <v>3</v>
      </c>
      <c r="N373" s="75"/>
      <c r="O373" s="75"/>
      <c r="P373" s="75"/>
      <c r="Q373" s="110" t="str">
        <f t="shared" si="5"/>
        <v>MONITOR</v>
      </c>
      <c r="R373" s="75"/>
      <c r="S373" s="75"/>
      <c r="T373" s="79"/>
    </row>
    <row r="374" spans="1:20" x14ac:dyDescent="0.35">
      <c r="A374" s="70">
        <v>369</v>
      </c>
      <c r="B374" s="72" t="s">
        <v>1302</v>
      </c>
      <c r="C374" s="73" t="s">
        <v>1570</v>
      </c>
      <c r="D374" s="73" t="s">
        <v>1556</v>
      </c>
      <c r="E374" s="74">
        <v>3</v>
      </c>
      <c r="F374" s="86">
        <v>1700</v>
      </c>
      <c r="G374" s="74" t="s">
        <v>1705</v>
      </c>
      <c r="H374" s="74"/>
      <c r="I374" s="74"/>
      <c r="J374" s="74"/>
      <c r="K374" s="74"/>
      <c r="L374" s="74"/>
      <c r="M374" s="110">
        <f>SUMIF('History Kebocoran'!$O:$O, Table1[From], 'History Kebocoran'!$G:$G)</f>
        <v>4</v>
      </c>
      <c r="N374" s="75"/>
      <c r="O374" s="75"/>
      <c r="P374" s="75"/>
      <c r="Q374" s="110" t="str">
        <f t="shared" si="5"/>
        <v>MONITOR</v>
      </c>
      <c r="R374" s="75"/>
      <c r="S374" s="75"/>
      <c r="T374" s="79"/>
    </row>
    <row r="375" spans="1:20" x14ac:dyDescent="0.35">
      <c r="A375" s="70">
        <v>370</v>
      </c>
      <c r="B375" s="72" t="s">
        <v>1301</v>
      </c>
      <c r="C375" s="73" t="s">
        <v>1048</v>
      </c>
      <c r="D375" s="73" t="s">
        <v>1556</v>
      </c>
      <c r="E375" s="74">
        <v>3</v>
      </c>
      <c r="F375" s="86">
        <v>1300</v>
      </c>
      <c r="G375" s="74" t="s">
        <v>1709</v>
      </c>
      <c r="H375" s="74"/>
      <c r="I375" s="74"/>
      <c r="J375" s="74"/>
      <c r="K375" s="74"/>
      <c r="L375" s="74"/>
      <c r="M375" s="110">
        <f>SUMIF('History Kebocoran'!$O:$O, Table1[From], 'History Kebocoran'!$G:$G)</f>
        <v>7</v>
      </c>
      <c r="N375" s="75"/>
      <c r="O375" s="75"/>
      <c r="P375" s="75"/>
      <c r="Q375" s="110" t="str">
        <f t="shared" si="5"/>
        <v>BAD</v>
      </c>
      <c r="R375" s="75"/>
      <c r="S375" s="75"/>
      <c r="T375" s="79"/>
    </row>
    <row r="376" spans="1:20" x14ac:dyDescent="0.35">
      <c r="A376" s="70">
        <v>371</v>
      </c>
      <c r="B376" s="72" t="s">
        <v>1302</v>
      </c>
      <c r="C376" s="73" t="s">
        <v>1571</v>
      </c>
      <c r="D376" s="73" t="s">
        <v>1556</v>
      </c>
      <c r="E376" s="74">
        <v>3</v>
      </c>
      <c r="F376" s="86">
        <v>500</v>
      </c>
      <c r="G376" s="74" t="s">
        <v>1705</v>
      </c>
      <c r="H376" s="74"/>
      <c r="I376" s="74"/>
      <c r="J376" s="74"/>
      <c r="K376" s="74"/>
      <c r="L376" s="74"/>
      <c r="M376" s="110">
        <f>SUMIF('History Kebocoran'!$O:$O, Table1[From], 'History Kebocoran'!$G:$G)</f>
        <v>0</v>
      </c>
      <c r="N376" s="75"/>
      <c r="O376" s="75"/>
      <c r="P376" s="75"/>
      <c r="Q376" s="110" t="str">
        <f t="shared" si="5"/>
        <v>GOOD</v>
      </c>
      <c r="R376" s="75"/>
      <c r="S376" s="75"/>
      <c r="T376" s="79"/>
    </row>
    <row r="377" spans="1:20" x14ac:dyDescent="0.35">
      <c r="A377" s="70">
        <v>372</v>
      </c>
      <c r="B377" s="72" t="s">
        <v>1302</v>
      </c>
      <c r="C377" s="73" t="s">
        <v>1572</v>
      </c>
      <c r="D377" s="73" t="s">
        <v>1556</v>
      </c>
      <c r="E377" s="74">
        <v>3</v>
      </c>
      <c r="F377" s="86">
        <v>650</v>
      </c>
      <c r="G377" s="74" t="s">
        <v>1705</v>
      </c>
      <c r="H377" s="74"/>
      <c r="I377" s="74"/>
      <c r="J377" s="74"/>
      <c r="K377" s="74"/>
      <c r="L377" s="74"/>
      <c r="M377" s="110">
        <f>SUMIF('History Kebocoran'!$O:$O, Table1[From], 'History Kebocoran'!$G:$G)</f>
        <v>0</v>
      </c>
      <c r="N377" s="75"/>
      <c r="O377" s="75"/>
      <c r="P377" s="75"/>
      <c r="Q377" s="110" t="str">
        <f t="shared" si="5"/>
        <v>GOOD</v>
      </c>
      <c r="R377" s="75"/>
      <c r="S377" s="75"/>
      <c r="T377" s="79"/>
    </row>
    <row r="378" spans="1:20" x14ac:dyDescent="0.35">
      <c r="A378" s="70">
        <v>373</v>
      </c>
      <c r="B378" s="72" t="s">
        <v>1302</v>
      </c>
      <c r="C378" s="73" t="s">
        <v>1573</v>
      </c>
      <c r="D378" s="73" t="s">
        <v>1554</v>
      </c>
      <c r="E378" s="74">
        <v>3</v>
      </c>
      <c r="F378" s="86">
        <v>650</v>
      </c>
      <c r="G378" s="74" t="s">
        <v>1705</v>
      </c>
      <c r="H378" s="74"/>
      <c r="I378" s="74"/>
      <c r="J378" s="74"/>
      <c r="K378" s="74"/>
      <c r="L378" s="74"/>
      <c r="M378" s="110">
        <f>SUMIF('History Kebocoran'!$O:$O, Table1[From], 'History Kebocoran'!$G:$G)</f>
        <v>0</v>
      </c>
      <c r="N378" s="75"/>
      <c r="O378" s="75"/>
      <c r="P378" s="75"/>
      <c r="Q378" s="110" t="str">
        <f t="shared" si="5"/>
        <v>GOOD</v>
      </c>
      <c r="R378" s="75"/>
      <c r="S378" s="75"/>
      <c r="T378" s="79"/>
    </row>
    <row r="379" spans="1:20" x14ac:dyDescent="0.35">
      <c r="A379" s="70">
        <v>374</v>
      </c>
      <c r="B379" s="72" t="s">
        <v>1302</v>
      </c>
      <c r="C379" s="73" t="s">
        <v>552</v>
      </c>
      <c r="D379" s="73" t="s">
        <v>1554</v>
      </c>
      <c r="E379" s="74">
        <v>4</v>
      </c>
      <c r="F379" s="86">
        <v>906</v>
      </c>
      <c r="G379" s="74" t="s">
        <v>1705</v>
      </c>
      <c r="H379" s="74"/>
      <c r="I379" s="74"/>
      <c r="J379" s="74"/>
      <c r="K379" s="74"/>
      <c r="L379" s="74"/>
      <c r="M379" s="110">
        <f>SUMIF('History Kebocoran'!$O:$O, Table1[From], 'History Kebocoran'!$G:$G)</f>
        <v>2</v>
      </c>
      <c r="N379" s="75"/>
      <c r="O379" s="75"/>
      <c r="P379" s="75"/>
      <c r="Q379" s="110" t="str">
        <f t="shared" si="5"/>
        <v>MONITOR</v>
      </c>
      <c r="R379" s="75"/>
      <c r="S379" s="75"/>
      <c r="T379" s="79"/>
    </row>
    <row r="380" spans="1:20" x14ac:dyDescent="0.35">
      <c r="A380" s="70">
        <v>375</v>
      </c>
      <c r="B380" s="72" t="s">
        <v>1302</v>
      </c>
      <c r="C380" s="73" t="s">
        <v>1054</v>
      </c>
      <c r="D380" s="73" t="s">
        <v>1556</v>
      </c>
      <c r="E380" s="74">
        <v>3</v>
      </c>
      <c r="F380" s="86">
        <v>900</v>
      </c>
      <c r="G380" s="74" t="s">
        <v>1705</v>
      </c>
      <c r="H380" s="74"/>
      <c r="I380" s="74"/>
      <c r="J380" s="74"/>
      <c r="K380" s="74"/>
      <c r="L380" s="74"/>
      <c r="M380" s="110">
        <f>SUMIF('History Kebocoran'!$O:$O, Table1[From], 'History Kebocoran'!$G:$G)</f>
        <v>14</v>
      </c>
      <c r="N380" s="75"/>
      <c r="O380" s="75"/>
      <c r="P380" s="75"/>
      <c r="Q380" s="110" t="str">
        <f t="shared" si="5"/>
        <v>BAD</v>
      </c>
      <c r="R380" s="75"/>
      <c r="S380" s="75"/>
      <c r="T380" s="79"/>
    </row>
    <row r="381" spans="1:20" x14ac:dyDescent="0.35">
      <c r="A381" s="70">
        <v>376</v>
      </c>
      <c r="B381" s="72" t="s">
        <v>1301</v>
      </c>
      <c r="C381" s="73" t="s">
        <v>1024</v>
      </c>
      <c r="D381" s="73" t="s">
        <v>1554</v>
      </c>
      <c r="E381" s="74">
        <v>3</v>
      </c>
      <c r="F381" s="86">
        <v>899</v>
      </c>
      <c r="G381" s="74" t="s">
        <v>1709</v>
      </c>
      <c r="H381" s="74"/>
      <c r="I381" s="74"/>
      <c r="J381" s="74"/>
      <c r="K381" s="74"/>
      <c r="L381" s="74"/>
      <c r="M381" s="110">
        <f>SUMIF('History Kebocoran'!$O:$O, Table1[From], 'History Kebocoran'!$G:$G)</f>
        <v>10</v>
      </c>
      <c r="N381" s="75"/>
      <c r="O381" s="75"/>
      <c r="P381" s="75"/>
      <c r="Q381" s="110" t="str">
        <f t="shared" si="5"/>
        <v>BAD</v>
      </c>
      <c r="R381" s="75"/>
      <c r="S381" s="75"/>
      <c r="T381" s="79"/>
    </row>
    <row r="382" spans="1:20" x14ac:dyDescent="0.35">
      <c r="A382" s="70">
        <v>377</v>
      </c>
      <c r="B382" s="72" t="s">
        <v>1301</v>
      </c>
      <c r="C382" s="73" t="s">
        <v>1031</v>
      </c>
      <c r="D382" s="73" t="s">
        <v>1558</v>
      </c>
      <c r="E382" s="74">
        <v>4</v>
      </c>
      <c r="F382" s="86">
        <v>300</v>
      </c>
      <c r="G382" s="74" t="s">
        <v>1709</v>
      </c>
      <c r="H382" s="74"/>
      <c r="I382" s="74"/>
      <c r="J382" s="74"/>
      <c r="K382" s="74"/>
      <c r="L382" s="74"/>
      <c r="M382" s="110">
        <f>SUMIF('History Kebocoran'!$O:$O, Table1[From], 'History Kebocoran'!$G:$G)</f>
        <v>8</v>
      </c>
      <c r="N382" s="75"/>
      <c r="O382" s="75"/>
      <c r="P382" s="75"/>
      <c r="Q382" s="110" t="str">
        <f t="shared" si="5"/>
        <v>BAD</v>
      </c>
      <c r="R382" s="75"/>
      <c r="S382" s="75"/>
      <c r="T382" s="79"/>
    </row>
    <row r="383" spans="1:20" x14ac:dyDescent="0.35">
      <c r="A383" s="70">
        <v>378</v>
      </c>
      <c r="B383" s="72" t="s">
        <v>1301</v>
      </c>
      <c r="C383" s="73" t="s">
        <v>1574</v>
      </c>
      <c r="D383" s="73" t="s">
        <v>1554</v>
      </c>
      <c r="E383" s="74">
        <v>3</v>
      </c>
      <c r="F383" s="86">
        <v>1430</v>
      </c>
      <c r="G383" s="74" t="s">
        <v>1709</v>
      </c>
      <c r="H383" s="74"/>
      <c r="I383" s="74"/>
      <c r="J383" s="74"/>
      <c r="K383" s="74"/>
      <c r="L383" s="74"/>
      <c r="M383" s="110">
        <f>SUMIF('History Kebocoran'!$O:$O, Table1[From], 'History Kebocoran'!$G:$G)</f>
        <v>1</v>
      </c>
      <c r="N383" s="75"/>
      <c r="O383" s="75"/>
      <c r="P383" s="75"/>
      <c r="Q383" s="110" t="str">
        <f t="shared" si="5"/>
        <v>MONITOR</v>
      </c>
      <c r="R383" s="75"/>
      <c r="S383" s="75"/>
      <c r="T383" s="79"/>
    </row>
    <row r="384" spans="1:20" x14ac:dyDescent="0.35">
      <c r="A384" s="70">
        <v>379</v>
      </c>
      <c r="B384" s="72" t="s">
        <v>1302</v>
      </c>
      <c r="C384" s="73" t="s">
        <v>612</v>
      </c>
      <c r="D384" s="73" t="s">
        <v>1557</v>
      </c>
      <c r="E384" s="74">
        <v>3</v>
      </c>
      <c r="F384" s="86">
        <v>400</v>
      </c>
      <c r="G384" s="74" t="s">
        <v>1705</v>
      </c>
      <c r="H384" s="74"/>
      <c r="I384" s="74"/>
      <c r="J384" s="74"/>
      <c r="K384" s="74"/>
      <c r="L384" s="74"/>
      <c r="M384" s="110">
        <f>SUMIF('History Kebocoran'!$O:$O, Table1[From], 'History Kebocoran'!$G:$G)</f>
        <v>4</v>
      </c>
      <c r="N384" s="75"/>
      <c r="O384" s="75"/>
      <c r="P384" s="75"/>
      <c r="Q384" s="110" t="str">
        <f t="shared" si="5"/>
        <v>MONITOR</v>
      </c>
      <c r="R384" s="75"/>
      <c r="S384" s="75"/>
      <c r="T384" s="79"/>
    </row>
    <row r="385" spans="1:20" x14ac:dyDescent="0.35">
      <c r="A385" s="70">
        <v>380</v>
      </c>
      <c r="B385" s="72" t="s">
        <v>1302</v>
      </c>
      <c r="C385" s="73" t="s">
        <v>614</v>
      </c>
      <c r="D385" s="73" t="s">
        <v>1557</v>
      </c>
      <c r="E385" s="74">
        <v>3</v>
      </c>
      <c r="F385" s="86">
        <v>1200</v>
      </c>
      <c r="G385" s="74" t="s">
        <v>1705</v>
      </c>
      <c r="H385" s="74"/>
      <c r="I385" s="74"/>
      <c r="J385" s="74"/>
      <c r="K385" s="74"/>
      <c r="L385" s="74"/>
      <c r="M385" s="110">
        <f>SUMIF('History Kebocoran'!$O:$O, Table1[From], 'History Kebocoran'!$G:$G)</f>
        <v>14</v>
      </c>
      <c r="N385" s="75"/>
      <c r="O385" s="75"/>
      <c r="P385" s="75"/>
      <c r="Q385" s="110" t="str">
        <f t="shared" si="5"/>
        <v>BAD</v>
      </c>
      <c r="R385" s="75"/>
      <c r="S385" s="75"/>
      <c r="T385" s="79"/>
    </row>
    <row r="386" spans="1:20" x14ac:dyDescent="0.35">
      <c r="A386" s="70">
        <v>381</v>
      </c>
      <c r="B386" s="72" t="s">
        <v>1302</v>
      </c>
      <c r="C386" s="73" t="s">
        <v>1575</v>
      </c>
      <c r="D386" s="73" t="s">
        <v>1576</v>
      </c>
      <c r="E386" s="74">
        <v>4</v>
      </c>
      <c r="F386" s="86">
        <v>1200</v>
      </c>
      <c r="G386" s="74" t="s">
        <v>1705</v>
      </c>
      <c r="H386" s="74"/>
      <c r="I386" s="74"/>
      <c r="J386" s="74"/>
      <c r="K386" s="74"/>
      <c r="L386" s="74"/>
      <c r="M386" s="110">
        <f>SUMIF('History Kebocoran'!$O:$O, Table1[From], 'History Kebocoran'!$G:$G)</f>
        <v>0</v>
      </c>
      <c r="N386" s="75"/>
      <c r="O386" s="75"/>
      <c r="P386" s="75"/>
      <c r="Q386" s="110" t="str">
        <f t="shared" si="5"/>
        <v>GOOD</v>
      </c>
      <c r="R386" s="75"/>
      <c r="S386" s="75"/>
      <c r="T386" s="79"/>
    </row>
    <row r="387" spans="1:20" x14ac:dyDescent="0.35">
      <c r="A387" s="70">
        <v>382</v>
      </c>
      <c r="B387" s="72" t="s">
        <v>1302</v>
      </c>
      <c r="C387" s="73" t="s">
        <v>169</v>
      </c>
      <c r="D387" s="73" t="s">
        <v>1557</v>
      </c>
      <c r="E387" s="74">
        <v>3</v>
      </c>
      <c r="F387" s="86">
        <v>1100</v>
      </c>
      <c r="G387" s="74" t="s">
        <v>1705</v>
      </c>
      <c r="H387" s="74"/>
      <c r="I387" s="74"/>
      <c r="J387" s="74"/>
      <c r="K387" s="74"/>
      <c r="L387" s="74"/>
      <c r="M387" s="110">
        <f>SUMIF('History Kebocoran'!$O:$O, Table1[From], 'History Kebocoran'!$G:$G)</f>
        <v>8</v>
      </c>
      <c r="N387" s="75"/>
      <c r="O387" s="75"/>
      <c r="P387" s="75"/>
      <c r="Q387" s="110" t="str">
        <f t="shared" si="5"/>
        <v>BAD</v>
      </c>
      <c r="R387" s="75"/>
      <c r="S387" s="75"/>
      <c r="T387" s="79"/>
    </row>
    <row r="388" spans="1:20" x14ac:dyDescent="0.35">
      <c r="A388" s="70">
        <v>383</v>
      </c>
      <c r="B388" s="72" t="s">
        <v>1301</v>
      </c>
      <c r="C388" s="73" t="s">
        <v>1577</v>
      </c>
      <c r="D388" s="73" t="s">
        <v>1554</v>
      </c>
      <c r="E388" s="74">
        <v>3</v>
      </c>
      <c r="F388" s="86">
        <v>1800</v>
      </c>
      <c r="G388" s="74" t="s">
        <v>1709</v>
      </c>
      <c r="H388" s="74"/>
      <c r="I388" s="74"/>
      <c r="J388" s="74"/>
      <c r="K388" s="74"/>
      <c r="L388" s="74"/>
      <c r="M388" s="110">
        <f>SUMIF('History Kebocoran'!$O:$O, Table1[From], 'History Kebocoran'!$G:$G)</f>
        <v>0</v>
      </c>
      <c r="N388" s="75"/>
      <c r="O388" s="75"/>
      <c r="P388" s="75"/>
      <c r="Q388" s="110" t="str">
        <f t="shared" si="5"/>
        <v>GOOD</v>
      </c>
      <c r="R388" s="75"/>
      <c r="S388" s="75"/>
      <c r="T388" s="79"/>
    </row>
    <row r="389" spans="1:20" x14ac:dyDescent="0.35">
      <c r="A389" s="70">
        <v>384</v>
      </c>
      <c r="B389" s="72" t="s">
        <v>1301</v>
      </c>
      <c r="C389" s="73" t="s">
        <v>1578</v>
      </c>
      <c r="D389" s="73" t="s">
        <v>1554</v>
      </c>
      <c r="E389" s="74">
        <v>3</v>
      </c>
      <c r="F389" s="86">
        <v>2082</v>
      </c>
      <c r="G389" s="74" t="s">
        <v>1709</v>
      </c>
      <c r="H389" s="74"/>
      <c r="I389" s="74"/>
      <c r="J389" s="74"/>
      <c r="K389" s="74"/>
      <c r="L389" s="74"/>
      <c r="M389" s="110">
        <f>SUMIF('History Kebocoran'!$O:$O, Table1[From], 'History Kebocoran'!$G:$G)</f>
        <v>8</v>
      </c>
      <c r="N389" s="75"/>
      <c r="O389" s="75"/>
      <c r="P389" s="75"/>
      <c r="Q389" s="110" t="str">
        <f t="shared" si="5"/>
        <v>BAD</v>
      </c>
      <c r="R389" s="75"/>
      <c r="S389" s="75"/>
      <c r="T389" s="79"/>
    </row>
    <row r="390" spans="1:20" x14ac:dyDescent="0.35">
      <c r="A390" s="70">
        <v>385</v>
      </c>
      <c r="B390" s="72" t="s">
        <v>1302</v>
      </c>
      <c r="C390" s="73" t="s">
        <v>1579</v>
      </c>
      <c r="D390" s="73" t="s">
        <v>1435</v>
      </c>
      <c r="E390" s="74">
        <v>3</v>
      </c>
      <c r="F390" s="86">
        <v>1800</v>
      </c>
      <c r="G390" s="74" t="s">
        <v>1705</v>
      </c>
      <c r="H390" s="74"/>
      <c r="I390" s="74"/>
      <c r="J390" s="74"/>
      <c r="K390" s="74"/>
      <c r="L390" s="74"/>
      <c r="M390" s="110">
        <f>SUMIF('History Kebocoran'!$O:$O, Table1[From], 'History Kebocoran'!$G:$G)</f>
        <v>6</v>
      </c>
      <c r="N390" s="75"/>
      <c r="O390" s="75"/>
      <c r="P390" s="75"/>
      <c r="Q390" s="110" t="str">
        <f t="shared" ref="Q390:Q453" si="6">IF(M390=0, "GOOD", IF(M390&gt;5, "BAD", "MONITOR"))</f>
        <v>BAD</v>
      </c>
      <c r="R390" s="75"/>
      <c r="S390" s="75"/>
      <c r="T390" s="79"/>
    </row>
    <row r="391" spans="1:20" x14ac:dyDescent="0.35">
      <c r="A391" s="70">
        <v>386</v>
      </c>
      <c r="B391" s="72" t="s">
        <v>1302</v>
      </c>
      <c r="C391" s="73" t="s">
        <v>1580</v>
      </c>
      <c r="D391" s="73" t="s">
        <v>1557</v>
      </c>
      <c r="E391" s="74">
        <v>3</v>
      </c>
      <c r="F391" s="86">
        <v>990</v>
      </c>
      <c r="G391" s="74" t="s">
        <v>1705</v>
      </c>
      <c r="H391" s="74"/>
      <c r="I391" s="74"/>
      <c r="J391" s="74"/>
      <c r="K391" s="74"/>
      <c r="L391" s="74"/>
      <c r="M391" s="110">
        <f>SUMIF('History Kebocoran'!$O:$O, Table1[From], 'History Kebocoran'!$G:$G)</f>
        <v>10</v>
      </c>
      <c r="N391" s="75"/>
      <c r="O391" s="75"/>
      <c r="P391" s="75"/>
      <c r="Q391" s="110" t="str">
        <f t="shared" si="6"/>
        <v>BAD</v>
      </c>
      <c r="R391" s="75"/>
      <c r="S391" s="75"/>
      <c r="T391" s="79"/>
    </row>
    <row r="392" spans="1:20" x14ac:dyDescent="0.35">
      <c r="A392" s="70">
        <v>387</v>
      </c>
      <c r="B392" s="72" t="s">
        <v>1301</v>
      </c>
      <c r="C392" s="73" t="s">
        <v>1581</v>
      </c>
      <c r="D392" s="73" t="s">
        <v>1557</v>
      </c>
      <c r="E392" s="74">
        <v>3</v>
      </c>
      <c r="F392" s="86">
        <v>1839</v>
      </c>
      <c r="G392" s="74" t="s">
        <v>1709</v>
      </c>
      <c r="H392" s="74"/>
      <c r="I392" s="74"/>
      <c r="J392" s="74"/>
      <c r="K392" s="74"/>
      <c r="L392" s="74"/>
      <c r="M392" s="110">
        <f>SUMIF('History Kebocoran'!$O:$O, Table1[From], 'History Kebocoran'!$G:$G)</f>
        <v>6</v>
      </c>
      <c r="N392" s="75"/>
      <c r="O392" s="75"/>
      <c r="P392" s="75"/>
      <c r="Q392" s="110" t="str">
        <f t="shared" si="6"/>
        <v>BAD</v>
      </c>
      <c r="R392" s="75"/>
      <c r="S392" s="75"/>
      <c r="T392" s="79"/>
    </row>
    <row r="393" spans="1:20" x14ac:dyDescent="0.35">
      <c r="A393" s="70">
        <v>388</v>
      </c>
      <c r="B393" s="72" t="s">
        <v>1302</v>
      </c>
      <c r="C393" s="73" t="s">
        <v>623</v>
      </c>
      <c r="D393" s="73" t="s">
        <v>1557</v>
      </c>
      <c r="E393" s="74">
        <v>3</v>
      </c>
      <c r="F393" s="86">
        <v>1200</v>
      </c>
      <c r="G393" s="74" t="s">
        <v>1705</v>
      </c>
      <c r="H393" s="74"/>
      <c r="I393" s="74"/>
      <c r="J393" s="74"/>
      <c r="K393" s="74"/>
      <c r="L393" s="74"/>
      <c r="M393" s="110">
        <f>SUMIF('History Kebocoran'!$O:$O, Table1[From], 'History Kebocoran'!$G:$G)</f>
        <v>15</v>
      </c>
      <c r="N393" s="75"/>
      <c r="O393" s="75"/>
      <c r="P393" s="75"/>
      <c r="Q393" s="110" t="str">
        <f t="shared" si="6"/>
        <v>BAD</v>
      </c>
      <c r="R393" s="75"/>
      <c r="S393" s="75"/>
      <c r="T393" s="79"/>
    </row>
    <row r="394" spans="1:20" x14ac:dyDescent="0.35">
      <c r="A394" s="70">
        <v>389</v>
      </c>
      <c r="B394" s="72" t="s">
        <v>1301</v>
      </c>
      <c r="C394" s="73" t="s">
        <v>1582</v>
      </c>
      <c r="D394" s="73" t="s">
        <v>1558</v>
      </c>
      <c r="E394" s="74">
        <v>4</v>
      </c>
      <c r="F394" s="86">
        <v>1200</v>
      </c>
      <c r="G394" s="74" t="s">
        <v>1709</v>
      </c>
      <c r="H394" s="74"/>
      <c r="I394" s="74"/>
      <c r="J394" s="74"/>
      <c r="K394" s="74"/>
      <c r="L394" s="74"/>
      <c r="M394" s="110">
        <f>SUMIF('History Kebocoran'!$O:$O, Table1[From], 'History Kebocoran'!$G:$G)</f>
        <v>3</v>
      </c>
      <c r="N394" s="75"/>
      <c r="O394" s="75"/>
      <c r="P394" s="75"/>
      <c r="Q394" s="110" t="str">
        <f t="shared" si="6"/>
        <v>MONITOR</v>
      </c>
      <c r="R394" s="75"/>
      <c r="S394" s="75"/>
      <c r="T394" s="79"/>
    </row>
    <row r="395" spans="1:20" x14ac:dyDescent="0.35">
      <c r="A395" s="70">
        <v>390</v>
      </c>
      <c r="B395" s="72" t="s">
        <v>1301</v>
      </c>
      <c r="C395" s="73" t="s">
        <v>1058</v>
      </c>
      <c r="D395" s="73" t="s">
        <v>1556</v>
      </c>
      <c r="E395" s="74">
        <v>3</v>
      </c>
      <c r="F395" s="86">
        <v>1200</v>
      </c>
      <c r="G395" s="74" t="s">
        <v>1709</v>
      </c>
      <c r="H395" s="74"/>
      <c r="I395" s="74"/>
      <c r="J395" s="74"/>
      <c r="K395" s="74"/>
      <c r="L395" s="74"/>
      <c r="M395" s="110">
        <f>SUMIF('History Kebocoran'!$O:$O, Table1[From], 'History Kebocoran'!$G:$G)</f>
        <v>0</v>
      </c>
      <c r="N395" s="75"/>
      <c r="O395" s="75"/>
      <c r="P395" s="75"/>
      <c r="Q395" s="110" t="str">
        <f t="shared" si="6"/>
        <v>GOOD</v>
      </c>
      <c r="R395" s="75"/>
      <c r="S395" s="75"/>
      <c r="T395" s="79"/>
    </row>
    <row r="396" spans="1:20" x14ac:dyDescent="0.35">
      <c r="A396" s="70">
        <v>391</v>
      </c>
      <c r="B396" s="72" t="s">
        <v>1302</v>
      </c>
      <c r="C396" s="73" t="s">
        <v>1583</v>
      </c>
      <c r="D396" s="73" t="s">
        <v>1560</v>
      </c>
      <c r="E396" s="74">
        <v>3</v>
      </c>
      <c r="F396" s="86">
        <v>1400</v>
      </c>
      <c r="G396" s="74" t="s">
        <v>1705</v>
      </c>
      <c r="H396" s="74"/>
      <c r="I396" s="74"/>
      <c r="J396" s="74"/>
      <c r="K396" s="74"/>
      <c r="L396" s="74"/>
      <c r="M396" s="110">
        <f>SUMIF('History Kebocoran'!$O:$O, Table1[From], 'History Kebocoran'!$G:$G)</f>
        <v>6</v>
      </c>
      <c r="N396" s="75"/>
      <c r="O396" s="75"/>
      <c r="P396" s="75"/>
      <c r="Q396" s="110" t="str">
        <f t="shared" si="6"/>
        <v>BAD</v>
      </c>
      <c r="R396" s="75"/>
      <c r="S396" s="75"/>
      <c r="T396" s="79"/>
    </row>
    <row r="397" spans="1:20" x14ac:dyDescent="0.35">
      <c r="A397" s="70">
        <v>392</v>
      </c>
      <c r="B397" s="72" t="s">
        <v>1302</v>
      </c>
      <c r="C397" s="73" t="s">
        <v>1584</v>
      </c>
      <c r="D397" s="73" t="s">
        <v>1560</v>
      </c>
      <c r="E397" s="74">
        <v>3</v>
      </c>
      <c r="F397" s="86">
        <v>800</v>
      </c>
      <c r="G397" s="74" t="s">
        <v>1705</v>
      </c>
      <c r="H397" s="74"/>
      <c r="I397" s="74"/>
      <c r="J397" s="74"/>
      <c r="K397" s="74"/>
      <c r="L397" s="74"/>
      <c r="M397" s="110">
        <f>SUMIF('History Kebocoran'!$O:$O, Table1[From], 'History Kebocoran'!$G:$G)</f>
        <v>0</v>
      </c>
      <c r="N397" s="75"/>
      <c r="O397" s="75"/>
      <c r="P397" s="75"/>
      <c r="Q397" s="110" t="str">
        <f t="shared" si="6"/>
        <v>GOOD</v>
      </c>
      <c r="R397" s="75"/>
      <c r="S397" s="75"/>
      <c r="T397" s="79"/>
    </row>
    <row r="398" spans="1:20" x14ac:dyDescent="0.35">
      <c r="A398" s="70">
        <v>393</v>
      </c>
      <c r="B398" s="72" t="s">
        <v>1302</v>
      </c>
      <c r="C398" s="73" t="s">
        <v>699</v>
      </c>
      <c r="D398" s="73" t="s">
        <v>1557</v>
      </c>
      <c r="E398" s="74">
        <v>3</v>
      </c>
      <c r="F398" s="86">
        <v>1300</v>
      </c>
      <c r="G398" s="74" t="s">
        <v>1705</v>
      </c>
      <c r="H398" s="74"/>
      <c r="I398" s="74"/>
      <c r="J398" s="74"/>
      <c r="K398" s="74"/>
      <c r="L398" s="74"/>
      <c r="M398" s="110">
        <f>SUMIF('History Kebocoran'!$O:$O, Table1[From], 'History Kebocoran'!$G:$G)</f>
        <v>13</v>
      </c>
      <c r="N398" s="75"/>
      <c r="O398" s="75"/>
      <c r="P398" s="75"/>
      <c r="Q398" s="110" t="str">
        <f t="shared" si="6"/>
        <v>BAD</v>
      </c>
      <c r="R398" s="75"/>
      <c r="S398" s="75"/>
      <c r="T398" s="79"/>
    </row>
    <row r="399" spans="1:20" x14ac:dyDescent="0.35">
      <c r="A399" s="70">
        <v>394</v>
      </c>
      <c r="B399" s="72" t="s">
        <v>1301</v>
      </c>
      <c r="C399" s="73" t="s">
        <v>1585</v>
      </c>
      <c r="D399" s="73" t="s">
        <v>1560</v>
      </c>
      <c r="E399" s="74">
        <v>4</v>
      </c>
      <c r="F399" s="86">
        <v>1300</v>
      </c>
      <c r="G399" s="74" t="s">
        <v>1709</v>
      </c>
      <c r="H399" s="74"/>
      <c r="I399" s="74"/>
      <c r="J399" s="74"/>
      <c r="K399" s="74"/>
      <c r="L399" s="74"/>
      <c r="M399" s="110">
        <f>SUMIF('History Kebocoran'!$O:$O, Table1[From], 'History Kebocoran'!$G:$G)</f>
        <v>0</v>
      </c>
      <c r="N399" s="75"/>
      <c r="O399" s="75"/>
      <c r="P399" s="75"/>
      <c r="Q399" s="110" t="str">
        <f t="shared" si="6"/>
        <v>GOOD</v>
      </c>
      <c r="R399" s="75"/>
      <c r="S399" s="75"/>
      <c r="T399" s="79"/>
    </row>
    <row r="400" spans="1:20" x14ac:dyDescent="0.35">
      <c r="A400" s="70">
        <v>395</v>
      </c>
      <c r="B400" s="72" t="s">
        <v>1301</v>
      </c>
      <c r="C400" s="73" t="s">
        <v>1035</v>
      </c>
      <c r="D400" s="73" t="s">
        <v>1557</v>
      </c>
      <c r="E400" s="74">
        <v>3</v>
      </c>
      <c r="F400" s="86">
        <v>1080</v>
      </c>
      <c r="G400" s="74" t="s">
        <v>1709</v>
      </c>
      <c r="H400" s="74"/>
      <c r="I400" s="74"/>
      <c r="J400" s="74"/>
      <c r="K400" s="74"/>
      <c r="L400" s="74"/>
      <c r="M400" s="110">
        <f>SUMIF('History Kebocoran'!$O:$O, Table1[From], 'History Kebocoran'!$G:$G)</f>
        <v>3</v>
      </c>
      <c r="N400" s="75"/>
      <c r="O400" s="75"/>
      <c r="P400" s="75"/>
      <c r="Q400" s="110" t="str">
        <f t="shared" si="6"/>
        <v>MONITOR</v>
      </c>
      <c r="R400" s="75"/>
      <c r="S400" s="75"/>
      <c r="T400" s="79"/>
    </row>
    <row r="401" spans="1:20" x14ac:dyDescent="0.35">
      <c r="A401" s="70">
        <v>396</v>
      </c>
      <c r="B401" s="72" t="s">
        <v>1301</v>
      </c>
      <c r="C401" s="73" t="s">
        <v>1586</v>
      </c>
      <c r="D401" s="73" t="s">
        <v>1435</v>
      </c>
      <c r="E401" s="74">
        <v>3</v>
      </c>
      <c r="F401" s="86">
        <v>1197</v>
      </c>
      <c r="G401" s="74" t="s">
        <v>1709</v>
      </c>
      <c r="H401" s="74"/>
      <c r="I401" s="74"/>
      <c r="J401" s="74"/>
      <c r="K401" s="74"/>
      <c r="L401" s="74"/>
      <c r="M401" s="110">
        <f>SUMIF('History Kebocoran'!$O:$O, Table1[From], 'History Kebocoran'!$G:$G)</f>
        <v>20</v>
      </c>
      <c r="N401" s="75"/>
      <c r="O401" s="75"/>
      <c r="P401" s="75"/>
      <c r="Q401" s="110" t="str">
        <f t="shared" si="6"/>
        <v>BAD</v>
      </c>
      <c r="R401" s="75"/>
      <c r="S401" s="75"/>
      <c r="T401" s="79"/>
    </row>
    <row r="402" spans="1:20" x14ac:dyDescent="0.35">
      <c r="A402" s="70">
        <v>397</v>
      </c>
      <c r="B402" s="72" t="s">
        <v>1301</v>
      </c>
      <c r="C402" s="73" t="s">
        <v>1587</v>
      </c>
      <c r="D402" s="73" t="s">
        <v>1560</v>
      </c>
      <c r="E402" s="74">
        <v>3</v>
      </c>
      <c r="F402" s="86">
        <v>150</v>
      </c>
      <c r="G402" s="74" t="s">
        <v>1709</v>
      </c>
      <c r="H402" s="74"/>
      <c r="I402" s="74"/>
      <c r="J402" s="74"/>
      <c r="K402" s="74"/>
      <c r="L402" s="74"/>
      <c r="M402" s="110">
        <f>SUMIF('History Kebocoran'!$O:$O, Table1[From], 'History Kebocoran'!$G:$G)</f>
        <v>4</v>
      </c>
      <c r="N402" s="75"/>
      <c r="O402" s="75"/>
      <c r="P402" s="75"/>
      <c r="Q402" s="110" t="str">
        <f t="shared" si="6"/>
        <v>MONITOR</v>
      </c>
      <c r="R402" s="75"/>
      <c r="S402" s="75"/>
      <c r="T402" s="79"/>
    </row>
    <row r="403" spans="1:20" x14ac:dyDescent="0.35">
      <c r="A403" s="70">
        <v>398</v>
      </c>
      <c r="B403" s="72" t="s">
        <v>1302</v>
      </c>
      <c r="C403" s="73" t="s">
        <v>1588</v>
      </c>
      <c r="D403" s="73" t="s">
        <v>1557</v>
      </c>
      <c r="E403" s="74">
        <v>3</v>
      </c>
      <c r="F403" s="86">
        <v>900</v>
      </c>
      <c r="G403" s="74" t="s">
        <v>1705</v>
      </c>
      <c r="H403" s="74"/>
      <c r="I403" s="74"/>
      <c r="J403" s="74"/>
      <c r="K403" s="74"/>
      <c r="L403" s="74"/>
      <c r="M403" s="110">
        <f>SUMIF('History Kebocoran'!$O:$O, Table1[From], 'History Kebocoran'!$G:$G)</f>
        <v>0</v>
      </c>
      <c r="N403" s="75"/>
      <c r="O403" s="75"/>
      <c r="P403" s="75"/>
      <c r="Q403" s="110" t="str">
        <f t="shared" si="6"/>
        <v>GOOD</v>
      </c>
      <c r="R403" s="75"/>
      <c r="S403" s="75"/>
      <c r="T403" s="79"/>
    </row>
    <row r="404" spans="1:20" x14ac:dyDescent="0.35">
      <c r="A404" s="70">
        <v>399</v>
      </c>
      <c r="B404" s="72" t="s">
        <v>1301</v>
      </c>
      <c r="C404" s="73" t="s">
        <v>1589</v>
      </c>
      <c r="D404" s="73" t="s">
        <v>1558</v>
      </c>
      <c r="E404" s="74">
        <v>4</v>
      </c>
      <c r="F404" s="86">
        <v>300</v>
      </c>
      <c r="G404" s="74" t="s">
        <v>1709</v>
      </c>
      <c r="H404" s="74"/>
      <c r="I404" s="74"/>
      <c r="J404" s="74"/>
      <c r="K404" s="74"/>
      <c r="L404" s="74"/>
      <c r="M404" s="110">
        <f>SUMIF('History Kebocoran'!$O:$O, Table1[From], 'History Kebocoran'!$G:$G)</f>
        <v>0</v>
      </c>
      <c r="N404" s="75"/>
      <c r="O404" s="75"/>
      <c r="P404" s="75"/>
      <c r="Q404" s="110" t="str">
        <f t="shared" si="6"/>
        <v>GOOD</v>
      </c>
      <c r="R404" s="75"/>
      <c r="S404" s="75"/>
      <c r="T404" s="79"/>
    </row>
    <row r="405" spans="1:20" x14ac:dyDescent="0.35">
      <c r="A405" s="70">
        <v>400</v>
      </c>
      <c r="B405" s="72" t="s">
        <v>1301</v>
      </c>
      <c r="C405" s="73" t="s">
        <v>1590</v>
      </c>
      <c r="D405" s="73" t="s">
        <v>1556</v>
      </c>
      <c r="E405" s="74">
        <v>3</v>
      </c>
      <c r="F405" s="86">
        <v>2519</v>
      </c>
      <c r="G405" s="74" t="s">
        <v>1709</v>
      </c>
      <c r="H405" s="74"/>
      <c r="I405" s="74"/>
      <c r="J405" s="74"/>
      <c r="K405" s="74"/>
      <c r="L405" s="74"/>
      <c r="M405" s="110">
        <f>SUMIF('History Kebocoran'!$O:$O, Table1[From], 'History Kebocoran'!$G:$G)</f>
        <v>1</v>
      </c>
      <c r="N405" s="75"/>
      <c r="O405" s="75"/>
      <c r="P405" s="75"/>
      <c r="Q405" s="110" t="str">
        <f t="shared" si="6"/>
        <v>MONITOR</v>
      </c>
      <c r="R405" s="75"/>
      <c r="S405" s="75"/>
      <c r="T405" s="79"/>
    </row>
    <row r="406" spans="1:20" x14ac:dyDescent="0.35">
      <c r="A406" s="70">
        <v>401</v>
      </c>
      <c r="B406" s="72" t="s">
        <v>1301</v>
      </c>
      <c r="C406" s="73" t="s">
        <v>1591</v>
      </c>
      <c r="D406" s="73" t="s">
        <v>1435</v>
      </c>
      <c r="E406" s="74">
        <v>3</v>
      </c>
      <c r="F406" s="86">
        <v>884</v>
      </c>
      <c r="G406" s="74" t="s">
        <v>1709</v>
      </c>
      <c r="H406" s="74"/>
      <c r="I406" s="74"/>
      <c r="J406" s="74"/>
      <c r="K406" s="74"/>
      <c r="L406" s="74"/>
      <c r="M406" s="110">
        <f>SUMIF('History Kebocoran'!$O:$O, Table1[From], 'History Kebocoran'!$G:$G)</f>
        <v>0</v>
      </c>
      <c r="N406" s="75"/>
      <c r="O406" s="75"/>
      <c r="P406" s="75"/>
      <c r="Q406" s="110" t="str">
        <f t="shared" si="6"/>
        <v>GOOD</v>
      </c>
      <c r="R406" s="75"/>
      <c r="S406" s="75"/>
      <c r="T406" s="79"/>
    </row>
    <row r="407" spans="1:20" x14ac:dyDescent="0.35">
      <c r="A407" s="70">
        <v>402</v>
      </c>
      <c r="B407" s="72" t="s">
        <v>1301</v>
      </c>
      <c r="C407" s="73" t="s">
        <v>1026</v>
      </c>
      <c r="D407" s="73" t="s">
        <v>1554</v>
      </c>
      <c r="E407" s="74">
        <v>4</v>
      </c>
      <c r="F407" s="86">
        <v>1600</v>
      </c>
      <c r="G407" s="74" t="s">
        <v>1709</v>
      </c>
      <c r="H407" s="74"/>
      <c r="I407" s="74"/>
      <c r="J407" s="74"/>
      <c r="K407" s="74"/>
      <c r="L407" s="74"/>
      <c r="M407" s="110">
        <f>SUMIF('History Kebocoran'!$O:$O, Table1[From], 'History Kebocoran'!$G:$G)</f>
        <v>15</v>
      </c>
      <c r="N407" s="75"/>
      <c r="O407" s="75"/>
      <c r="P407" s="75"/>
      <c r="Q407" s="110" t="str">
        <f t="shared" si="6"/>
        <v>BAD</v>
      </c>
      <c r="R407" s="75"/>
      <c r="S407" s="75"/>
      <c r="T407" s="79"/>
    </row>
    <row r="408" spans="1:20" x14ac:dyDescent="0.35">
      <c r="A408" s="70">
        <v>403</v>
      </c>
      <c r="B408" s="72" t="s">
        <v>1302</v>
      </c>
      <c r="C408" s="73" t="s">
        <v>1592</v>
      </c>
      <c r="D408" s="73" t="s">
        <v>1556</v>
      </c>
      <c r="E408" s="74">
        <v>3</v>
      </c>
      <c r="F408" s="86">
        <v>2000</v>
      </c>
      <c r="G408" s="74" t="s">
        <v>1705</v>
      </c>
      <c r="H408" s="74"/>
      <c r="I408" s="74"/>
      <c r="J408" s="74"/>
      <c r="K408" s="74"/>
      <c r="L408" s="74"/>
      <c r="M408" s="110">
        <f>SUMIF('History Kebocoran'!$O:$O, Table1[From], 'History Kebocoran'!$G:$G)</f>
        <v>0</v>
      </c>
      <c r="N408" s="75"/>
      <c r="O408" s="75"/>
      <c r="P408" s="75"/>
      <c r="Q408" s="110" t="str">
        <f t="shared" si="6"/>
        <v>GOOD</v>
      </c>
      <c r="R408" s="75"/>
      <c r="S408" s="75"/>
      <c r="T408" s="79"/>
    </row>
    <row r="409" spans="1:20" x14ac:dyDescent="0.35">
      <c r="A409" s="70">
        <v>404</v>
      </c>
      <c r="B409" s="72" t="s">
        <v>1302</v>
      </c>
      <c r="C409" s="73" t="s">
        <v>1593</v>
      </c>
      <c r="D409" s="73" t="s">
        <v>1556</v>
      </c>
      <c r="E409" s="74">
        <v>3</v>
      </c>
      <c r="F409" s="86">
        <v>1800</v>
      </c>
      <c r="G409" s="74" t="s">
        <v>1705</v>
      </c>
      <c r="H409" s="74"/>
      <c r="I409" s="74"/>
      <c r="J409" s="74"/>
      <c r="K409" s="74"/>
      <c r="L409" s="74"/>
      <c r="M409" s="110">
        <f>SUMIF('History Kebocoran'!$O:$O, Table1[From], 'History Kebocoran'!$G:$G)</f>
        <v>1</v>
      </c>
      <c r="N409" s="75"/>
      <c r="O409" s="75"/>
      <c r="P409" s="75"/>
      <c r="Q409" s="110" t="str">
        <f t="shared" si="6"/>
        <v>MONITOR</v>
      </c>
      <c r="R409" s="75"/>
      <c r="S409" s="75"/>
      <c r="T409" s="79"/>
    </row>
    <row r="410" spans="1:20" x14ac:dyDescent="0.35">
      <c r="A410" s="70">
        <v>405</v>
      </c>
      <c r="B410" s="72" t="s">
        <v>1301</v>
      </c>
      <c r="C410" s="73" t="s">
        <v>1594</v>
      </c>
      <c r="D410" s="73" t="s">
        <v>1557</v>
      </c>
      <c r="E410" s="74">
        <v>3</v>
      </c>
      <c r="F410" s="86">
        <v>2738</v>
      </c>
      <c r="G410" s="74" t="s">
        <v>1709</v>
      </c>
      <c r="H410" s="74"/>
      <c r="I410" s="74"/>
      <c r="J410" s="74"/>
      <c r="K410" s="74"/>
      <c r="L410" s="74"/>
      <c r="M410" s="110">
        <f>SUMIF('History Kebocoran'!$O:$O, Table1[From], 'History Kebocoran'!$G:$G)</f>
        <v>0</v>
      </c>
      <c r="N410" s="75"/>
      <c r="O410" s="75"/>
      <c r="P410" s="75"/>
      <c r="Q410" s="110" t="str">
        <f t="shared" si="6"/>
        <v>GOOD</v>
      </c>
      <c r="R410" s="75"/>
      <c r="S410" s="75"/>
      <c r="T410" s="79"/>
    </row>
    <row r="411" spans="1:20" x14ac:dyDescent="0.35">
      <c r="A411" s="70">
        <v>406</v>
      </c>
      <c r="B411" s="72" t="s">
        <v>1301</v>
      </c>
      <c r="C411" s="73" t="s">
        <v>1060</v>
      </c>
      <c r="D411" s="73" t="s">
        <v>1556</v>
      </c>
      <c r="E411" s="74">
        <v>3</v>
      </c>
      <c r="F411" s="86">
        <v>2300</v>
      </c>
      <c r="G411" s="74" t="s">
        <v>1709</v>
      </c>
      <c r="H411" s="74"/>
      <c r="I411" s="74"/>
      <c r="J411" s="74"/>
      <c r="K411" s="74"/>
      <c r="L411" s="74"/>
      <c r="M411" s="110">
        <f>SUMIF('History Kebocoran'!$O:$O, Table1[From], 'History Kebocoran'!$G:$G)</f>
        <v>2</v>
      </c>
      <c r="N411" s="75"/>
      <c r="O411" s="75"/>
      <c r="P411" s="75"/>
      <c r="Q411" s="110" t="str">
        <f t="shared" si="6"/>
        <v>MONITOR</v>
      </c>
      <c r="R411" s="75"/>
      <c r="S411" s="75"/>
      <c r="T411" s="79"/>
    </row>
    <row r="412" spans="1:20" x14ac:dyDescent="0.35">
      <c r="A412" s="70">
        <v>407</v>
      </c>
      <c r="B412" s="72" t="s">
        <v>1302</v>
      </c>
      <c r="C412" s="73" t="s">
        <v>1595</v>
      </c>
      <c r="D412" s="73" t="s">
        <v>1535</v>
      </c>
      <c r="E412" s="74">
        <v>3</v>
      </c>
      <c r="F412" s="86">
        <v>2800</v>
      </c>
      <c r="G412" s="74" t="s">
        <v>1705</v>
      </c>
      <c r="H412" s="74"/>
      <c r="I412" s="74"/>
      <c r="J412" s="74"/>
      <c r="K412" s="74"/>
      <c r="L412" s="74"/>
      <c r="M412" s="110">
        <f>SUMIF('History Kebocoran'!$O:$O, Table1[From], 'History Kebocoran'!$G:$G)</f>
        <v>15</v>
      </c>
      <c r="N412" s="75"/>
      <c r="O412" s="75"/>
      <c r="P412" s="75"/>
      <c r="Q412" s="110" t="str">
        <f t="shared" si="6"/>
        <v>BAD</v>
      </c>
      <c r="R412" s="75"/>
      <c r="S412" s="75"/>
      <c r="T412" s="79"/>
    </row>
    <row r="413" spans="1:20" x14ac:dyDescent="0.35">
      <c r="A413" s="70">
        <v>408</v>
      </c>
      <c r="B413" s="72" t="s">
        <v>1301</v>
      </c>
      <c r="C413" s="73" t="s">
        <v>1596</v>
      </c>
      <c r="D413" s="73" t="s">
        <v>1597</v>
      </c>
      <c r="E413" s="74">
        <v>4</v>
      </c>
      <c r="F413" s="86">
        <v>500</v>
      </c>
      <c r="G413" s="74" t="s">
        <v>1709</v>
      </c>
      <c r="H413" s="74"/>
      <c r="I413" s="74"/>
      <c r="J413" s="74"/>
      <c r="K413" s="74"/>
      <c r="L413" s="74"/>
      <c r="M413" s="110">
        <f>SUMIF('History Kebocoran'!$O:$O, Table1[From], 'History Kebocoran'!$G:$G)</f>
        <v>0</v>
      </c>
      <c r="N413" s="75"/>
      <c r="O413" s="75"/>
      <c r="P413" s="75"/>
      <c r="Q413" s="110" t="str">
        <f t="shared" si="6"/>
        <v>GOOD</v>
      </c>
      <c r="R413" s="75"/>
      <c r="S413" s="75"/>
      <c r="T413" s="79"/>
    </row>
    <row r="414" spans="1:20" x14ac:dyDescent="0.35">
      <c r="A414" s="70">
        <v>409</v>
      </c>
      <c r="B414" s="72" t="s">
        <v>1301</v>
      </c>
      <c r="C414" s="73" t="s">
        <v>1131</v>
      </c>
      <c r="D414" s="73" t="s">
        <v>1558</v>
      </c>
      <c r="E414" s="74">
        <v>4</v>
      </c>
      <c r="F414" s="86">
        <v>1500</v>
      </c>
      <c r="G414" s="74" t="s">
        <v>1709</v>
      </c>
      <c r="H414" s="74"/>
      <c r="I414" s="74"/>
      <c r="J414" s="74"/>
      <c r="K414" s="74"/>
      <c r="L414" s="74"/>
      <c r="M414" s="110">
        <f>SUMIF('History Kebocoran'!$O:$O, Table1[From], 'History Kebocoran'!$G:$G)</f>
        <v>12</v>
      </c>
      <c r="N414" s="75"/>
      <c r="O414" s="75"/>
      <c r="P414" s="75"/>
      <c r="Q414" s="110" t="str">
        <f t="shared" si="6"/>
        <v>BAD</v>
      </c>
      <c r="R414" s="75"/>
      <c r="S414" s="75"/>
      <c r="T414" s="79"/>
    </row>
    <row r="415" spans="1:20" x14ac:dyDescent="0.35">
      <c r="A415" s="70">
        <v>410</v>
      </c>
      <c r="B415" s="72" t="s">
        <v>1302</v>
      </c>
      <c r="C415" s="73" t="s">
        <v>180</v>
      </c>
      <c r="D415" s="73" t="s">
        <v>1435</v>
      </c>
      <c r="E415" s="74">
        <v>3</v>
      </c>
      <c r="F415" s="86">
        <v>650</v>
      </c>
      <c r="G415" s="74" t="s">
        <v>1705</v>
      </c>
      <c r="H415" s="74"/>
      <c r="I415" s="74"/>
      <c r="J415" s="74"/>
      <c r="K415" s="74"/>
      <c r="L415" s="74"/>
      <c r="M415" s="110">
        <f>SUMIF('History Kebocoran'!$O:$O, Table1[From], 'History Kebocoran'!$G:$G)</f>
        <v>10</v>
      </c>
      <c r="N415" s="75"/>
      <c r="O415" s="75"/>
      <c r="P415" s="75"/>
      <c r="Q415" s="110" t="str">
        <f t="shared" si="6"/>
        <v>BAD</v>
      </c>
      <c r="R415" s="75"/>
      <c r="S415" s="75"/>
      <c r="T415" s="79"/>
    </row>
    <row r="416" spans="1:20" x14ac:dyDescent="0.35">
      <c r="A416" s="70">
        <v>411</v>
      </c>
      <c r="B416" s="72" t="s">
        <v>1301</v>
      </c>
      <c r="C416" s="73" t="s">
        <v>1598</v>
      </c>
      <c r="D416" s="73" t="s">
        <v>1599</v>
      </c>
      <c r="E416" s="74">
        <v>3</v>
      </c>
      <c r="F416" s="86">
        <v>100</v>
      </c>
      <c r="G416" s="74" t="s">
        <v>1709</v>
      </c>
      <c r="H416" s="74"/>
      <c r="I416" s="74"/>
      <c r="J416" s="74"/>
      <c r="K416" s="74"/>
      <c r="L416" s="74"/>
      <c r="M416" s="110">
        <f>SUMIF('History Kebocoran'!$O:$O, Table1[From], 'History Kebocoran'!$G:$G)</f>
        <v>0</v>
      </c>
      <c r="N416" s="75"/>
      <c r="O416" s="75"/>
      <c r="P416" s="75"/>
      <c r="Q416" s="110" t="str">
        <f t="shared" si="6"/>
        <v>GOOD</v>
      </c>
      <c r="R416" s="75"/>
      <c r="S416" s="75"/>
      <c r="T416" s="79"/>
    </row>
    <row r="417" spans="1:20" x14ac:dyDescent="0.35">
      <c r="A417" s="70">
        <v>412</v>
      </c>
      <c r="B417" s="72" t="s">
        <v>1302</v>
      </c>
      <c r="C417" s="73" t="s">
        <v>1600</v>
      </c>
      <c r="D417" s="73" t="s">
        <v>1435</v>
      </c>
      <c r="E417" s="74">
        <v>3</v>
      </c>
      <c r="F417" s="86">
        <v>1350</v>
      </c>
      <c r="G417" s="74" t="s">
        <v>1705</v>
      </c>
      <c r="H417" s="74"/>
      <c r="I417" s="74"/>
      <c r="J417" s="74"/>
      <c r="K417" s="74"/>
      <c r="L417" s="74"/>
      <c r="M417" s="110">
        <f>SUMIF('History Kebocoran'!$O:$O, Table1[From], 'History Kebocoran'!$G:$G)</f>
        <v>1</v>
      </c>
      <c r="N417" s="75"/>
      <c r="O417" s="75"/>
      <c r="P417" s="75"/>
      <c r="Q417" s="110" t="str">
        <f t="shared" si="6"/>
        <v>MONITOR</v>
      </c>
      <c r="R417" s="75"/>
      <c r="S417" s="75"/>
      <c r="T417" s="79"/>
    </row>
    <row r="418" spans="1:20" x14ac:dyDescent="0.35">
      <c r="A418" s="70">
        <v>413</v>
      </c>
      <c r="B418" s="72" t="s">
        <v>1302</v>
      </c>
      <c r="C418" s="73" t="s">
        <v>1600</v>
      </c>
      <c r="D418" s="73" t="s">
        <v>1560</v>
      </c>
      <c r="E418" s="74">
        <v>3</v>
      </c>
      <c r="F418" s="86">
        <v>1350</v>
      </c>
      <c r="G418" s="74" t="s">
        <v>1705</v>
      </c>
      <c r="H418" s="74"/>
      <c r="I418" s="74"/>
      <c r="J418" s="74"/>
      <c r="K418" s="74"/>
      <c r="L418" s="74"/>
      <c r="M418" s="110">
        <f>SUMIF('History Kebocoran'!$O:$O, Table1[From], 'History Kebocoran'!$G:$G)</f>
        <v>1</v>
      </c>
      <c r="N418" s="75"/>
      <c r="O418" s="75"/>
      <c r="P418" s="75"/>
      <c r="Q418" s="110" t="str">
        <f t="shared" si="6"/>
        <v>MONITOR</v>
      </c>
      <c r="R418" s="75"/>
      <c r="S418" s="75"/>
      <c r="T418" s="79"/>
    </row>
    <row r="419" spans="1:20" x14ac:dyDescent="0.35">
      <c r="A419" s="70">
        <v>414</v>
      </c>
      <c r="B419" s="72" t="s">
        <v>1301</v>
      </c>
      <c r="C419" s="73" t="s">
        <v>1161</v>
      </c>
      <c r="D419" s="73" t="s">
        <v>1560</v>
      </c>
      <c r="E419" s="74">
        <v>3</v>
      </c>
      <c r="F419" s="86">
        <v>2651</v>
      </c>
      <c r="G419" s="74" t="s">
        <v>1709</v>
      </c>
      <c r="H419" s="74"/>
      <c r="I419" s="74"/>
      <c r="J419" s="74"/>
      <c r="K419" s="74"/>
      <c r="L419" s="74"/>
      <c r="M419" s="110">
        <f>SUMIF('History Kebocoran'!$O:$O, Table1[From], 'History Kebocoran'!$G:$G)</f>
        <v>12</v>
      </c>
      <c r="N419" s="75"/>
      <c r="O419" s="75"/>
      <c r="P419" s="75"/>
      <c r="Q419" s="110" t="str">
        <f t="shared" si="6"/>
        <v>BAD</v>
      </c>
      <c r="R419" s="75"/>
      <c r="S419" s="75"/>
      <c r="T419" s="79"/>
    </row>
    <row r="420" spans="1:20" x14ac:dyDescent="0.35">
      <c r="A420" s="70">
        <v>415</v>
      </c>
      <c r="B420" s="72" t="s">
        <v>1301</v>
      </c>
      <c r="C420" s="73" t="s">
        <v>1601</v>
      </c>
      <c r="D420" s="73" t="s">
        <v>1560</v>
      </c>
      <c r="E420" s="74">
        <v>3</v>
      </c>
      <c r="F420" s="86">
        <v>2761</v>
      </c>
      <c r="G420" s="74" t="s">
        <v>1709</v>
      </c>
      <c r="H420" s="74"/>
      <c r="I420" s="74"/>
      <c r="J420" s="74"/>
      <c r="K420" s="74"/>
      <c r="L420" s="74"/>
      <c r="M420" s="110">
        <f>SUMIF('History Kebocoran'!$O:$O, Table1[From], 'History Kebocoran'!$G:$G)</f>
        <v>15</v>
      </c>
      <c r="N420" s="75"/>
      <c r="O420" s="75"/>
      <c r="P420" s="75"/>
      <c r="Q420" s="110" t="str">
        <f t="shared" si="6"/>
        <v>BAD</v>
      </c>
      <c r="R420" s="75"/>
      <c r="S420" s="75"/>
      <c r="T420" s="79"/>
    </row>
    <row r="421" spans="1:20" x14ac:dyDescent="0.35">
      <c r="A421" s="70">
        <v>416</v>
      </c>
      <c r="B421" s="72" t="s">
        <v>1301</v>
      </c>
      <c r="C421" s="73" t="s">
        <v>1150</v>
      </c>
      <c r="D421" s="73" t="s">
        <v>1535</v>
      </c>
      <c r="E421" s="74">
        <v>3</v>
      </c>
      <c r="F421" s="86">
        <v>1700</v>
      </c>
      <c r="G421" s="74" t="s">
        <v>1709</v>
      </c>
      <c r="H421" s="74"/>
      <c r="I421" s="74"/>
      <c r="J421" s="74"/>
      <c r="K421" s="74"/>
      <c r="L421" s="74"/>
      <c r="M421" s="110">
        <f>SUMIF('History Kebocoran'!$O:$O, Table1[From], 'History Kebocoran'!$G:$G)</f>
        <v>24</v>
      </c>
      <c r="N421" s="75"/>
      <c r="O421" s="75"/>
      <c r="P421" s="75"/>
      <c r="Q421" s="110" t="str">
        <f t="shared" si="6"/>
        <v>BAD</v>
      </c>
      <c r="R421" s="75"/>
      <c r="S421" s="75"/>
      <c r="T421" s="79"/>
    </row>
    <row r="422" spans="1:20" x14ac:dyDescent="0.35">
      <c r="A422" s="70">
        <v>417</v>
      </c>
      <c r="B422" s="72" t="s">
        <v>1301</v>
      </c>
      <c r="C422" s="73" t="s">
        <v>1602</v>
      </c>
      <c r="D422" s="73" t="s">
        <v>1556</v>
      </c>
      <c r="E422" s="74">
        <v>3</v>
      </c>
      <c r="F422" s="86">
        <v>1800</v>
      </c>
      <c r="G422" s="74" t="s">
        <v>1709</v>
      </c>
      <c r="H422" s="74"/>
      <c r="I422" s="74"/>
      <c r="J422" s="74"/>
      <c r="K422" s="74"/>
      <c r="L422" s="74"/>
      <c r="M422" s="110">
        <f>SUMIF('History Kebocoran'!$O:$O, Table1[From], 'History Kebocoran'!$G:$G)</f>
        <v>3</v>
      </c>
      <c r="N422" s="75"/>
      <c r="O422" s="75"/>
      <c r="P422" s="75"/>
      <c r="Q422" s="110" t="str">
        <f t="shared" si="6"/>
        <v>MONITOR</v>
      </c>
      <c r="R422" s="75"/>
      <c r="S422" s="75"/>
      <c r="T422" s="79"/>
    </row>
    <row r="423" spans="1:20" x14ac:dyDescent="0.35">
      <c r="A423" s="70">
        <v>418</v>
      </c>
      <c r="B423" s="72" t="s">
        <v>1301</v>
      </c>
      <c r="C423" s="73" t="s">
        <v>1133</v>
      </c>
      <c r="D423" s="73" t="s">
        <v>1599</v>
      </c>
      <c r="E423" s="74">
        <v>4</v>
      </c>
      <c r="F423" s="86">
        <v>250</v>
      </c>
      <c r="G423" s="74" t="s">
        <v>1709</v>
      </c>
      <c r="H423" s="74"/>
      <c r="I423" s="74"/>
      <c r="J423" s="74"/>
      <c r="K423" s="74"/>
      <c r="L423" s="74"/>
      <c r="M423" s="110">
        <f>SUMIF('History Kebocoran'!$O:$O, Table1[From], 'History Kebocoran'!$G:$G)</f>
        <v>1</v>
      </c>
      <c r="N423" s="75"/>
      <c r="O423" s="75"/>
      <c r="P423" s="75"/>
      <c r="Q423" s="110" t="str">
        <f t="shared" si="6"/>
        <v>MONITOR</v>
      </c>
      <c r="R423" s="75"/>
      <c r="S423" s="75"/>
      <c r="T423" s="79"/>
    </row>
    <row r="424" spans="1:20" x14ac:dyDescent="0.35">
      <c r="A424" s="70">
        <v>419</v>
      </c>
      <c r="B424" s="72" t="s">
        <v>1301</v>
      </c>
      <c r="C424" s="73" t="s">
        <v>1603</v>
      </c>
      <c r="D424" s="73" t="s">
        <v>1435</v>
      </c>
      <c r="E424" s="74">
        <v>4</v>
      </c>
      <c r="F424" s="86">
        <v>1000</v>
      </c>
      <c r="G424" s="74" t="s">
        <v>1709</v>
      </c>
      <c r="H424" s="74"/>
      <c r="I424" s="74"/>
      <c r="J424" s="74"/>
      <c r="K424" s="74"/>
      <c r="L424" s="74"/>
      <c r="M424" s="110">
        <f>SUMIF('History Kebocoran'!$O:$O, Table1[From], 'History Kebocoran'!$G:$G)</f>
        <v>0</v>
      </c>
      <c r="N424" s="75"/>
      <c r="O424" s="75"/>
      <c r="P424" s="75"/>
      <c r="Q424" s="110" t="str">
        <f t="shared" si="6"/>
        <v>GOOD</v>
      </c>
      <c r="R424" s="75"/>
      <c r="S424" s="75"/>
      <c r="T424" s="79"/>
    </row>
    <row r="425" spans="1:20" x14ac:dyDescent="0.35">
      <c r="A425" s="70">
        <v>420</v>
      </c>
      <c r="B425" s="72" t="s">
        <v>1301</v>
      </c>
      <c r="C425" s="73" t="s">
        <v>1135</v>
      </c>
      <c r="D425" s="73" t="s">
        <v>1435</v>
      </c>
      <c r="E425" s="74">
        <v>3</v>
      </c>
      <c r="F425" s="86">
        <v>1743</v>
      </c>
      <c r="G425" s="74" t="s">
        <v>1709</v>
      </c>
      <c r="H425" s="74"/>
      <c r="I425" s="74"/>
      <c r="J425" s="74"/>
      <c r="K425" s="74"/>
      <c r="L425" s="74"/>
      <c r="M425" s="110">
        <f>SUMIF('History Kebocoran'!$O:$O, Table1[From], 'History Kebocoran'!$G:$G)</f>
        <v>8</v>
      </c>
      <c r="N425" s="75"/>
      <c r="O425" s="75"/>
      <c r="P425" s="75"/>
      <c r="Q425" s="110" t="str">
        <f t="shared" si="6"/>
        <v>BAD</v>
      </c>
      <c r="R425" s="75"/>
      <c r="S425" s="75"/>
      <c r="T425" s="79"/>
    </row>
    <row r="426" spans="1:20" x14ac:dyDescent="0.35">
      <c r="A426" s="70">
        <v>421</v>
      </c>
      <c r="B426" s="72" t="s">
        <v>1301</v>
      </c>
      <c r="C426" s="73" t="s">
        <v>1604</v>
      </c>
      <c r="D426" s="73" t="s">
        <v>1599</v>
      </c>
      <c r="E426" s="74">
        <v>3</v>
      </c>
      <c r="F426" s="86">
        <v>400</v>
      </c>
      <c r="G426" s="74" t="s">
        <v>1709</v>
      </c>
      <c r="H426" s="74"/>
      <c r="I426" s="74"/>
      <c r="J426" s="74"/>
      <c r="K426" s="74"/>
      <c r="L426" s="74"/>
      <c r="M426" s="110">
        <f>SUMIF('History Kebocoran'!$O:$O, Table1[From], 'History Kebocoran'!$G:$G)</f>
        <v>0</v>
      </c>
      <c r="N426" s="75"/>
      <c r="O426" s="75"/>
      <c r="P426" s="75"/>
      <c r="Q426" s="110" t="str">
        <f t="shared" si="6"/>
        <v>GOOD</v>
      </c>
      <c r="R426" s="75"/>
      <c r="S426" s="75"/>
      <c r="T426" s="79"/>
    </row>
    <row r="427" spans="1:20" x14ac:dyDescent="0.35">
      <c r="A427" s="70">
        <v>422</v>
      </c>
      <c r="B427" s="72" t="s">
        <v>1302</v>
      </c>
      <c r="C427" s="73" t="s">
        <v>1605</v>
      </c>
      <c r="D427" s="73" t="s">
        <v>1560</v>
      </c>
      <c r="E427" s="74">
        <v>3</v>
      </c>
      <c r="F427" s="86">
        <v>1150</v>
      </c>
      <c r="G427" s="74" t="s">
        <v>1705</v>
      </c>
      <c r="H427" s="74"/>
      <c r="I427" s="74"/>
      <c r="J427" s="74"/>
      <c r="K427" s="74"/>
      <c r="L427" s="74"/>
      <c r="M427" s="110">
        <f>SUMIF('History Kebocoran'!$O:$O, Table1[From], 'History Kebocoran'!$G:$G)</f>
        <v>0</v>
      </c>
      <c r="N427" s="75"/>
      <c r="O427" s="75"/>
      <c r="P427" s="75"/>
      <c r="Q427" s="110" t="str">
        <f t="shared" si="6"/>
        <v>GOOD</v>
      </c>
      <c r="R427" s="75"/>
      <c r="S427" s="75"/>
      <c r="T427" s="79"/>
    </row>
    <row r="428" spans="1:20" x14ac:dyDescent="0.35">
      <c r="A428" s="70">
        <v>423</v>
      </c>
      <c r="B428" s="72" t="s">
        <v>1301</v>
      </c>
      <c r="C428" s="73" t="s">
        <v>1606</v>
      </c>
      <c r="D428" s="73" t="s">
        <v>1435</v>
      </c>
      <c r="E428" s="74">
        <v>3</v>
      </c>
      <c r="F428" s="86">
        <v>2821</v>
      </c>
      <c r="G428" s="74" t="s">
        <v>1709</v>
      </c>
      <c r="H428" s="74"/>
      <c r="I428" s="74"/>
      <c r="J428" s="74"/>
      <c r="K428" s="74"/>
      <c r="L428" s="74"/>
      <c r="M428" s="110">
        <f>SUMIF('History Kebocoran'!$O:$O, Table1[From], 'History Kebocoran'!$G:$G)</f>
        <v>0</v>
      </c>
      <c r="N428" s="75"/>
      <c r="O428" s="75"/>
      <c r="P428" s="75"/>
      <c r="Q428" s="110" t="str">
        <f t="shared" si="6"/>
        <v>GOOD</v>
      </c>
      <c r="R428" s="75"/>
      <c r="S428" s="75"/>
      <c r="T428" s="79"/>
    </row>
    <row r="429" spans="1:20" x14ac:dyDescent="0.35">
      <c r="A429" s="70">
        <v>424</v>
      </c>
      <c r="B429" s="72" t="s">
        <v>1301</v>
      </c>
      <c r="C429" s="73" t="s">
        <v>1163</v>
      </c>
      <c r="D429" s="73" t="s">
        <v>1560</v>
      </c>
      <c r="E429" s="74">
        <v>4</v>
      </c>
      <c r="F429" s="86">
        <v>2454</v>
      </c>
      <c r="G429" s="74" t="s">
        <v>1709</v>
      </c>
      <c r="H429" s="74"/>
      <c r="I429" s="74"/>
      <c r="J429" s="74"/>
      <c r="K429" s="74"/>
      <c r="L429" s="74"/>
      <c r="M429" s="110">
        <f>SUMIF('History Kebocoran'!$O:$O, Table1[From], 'History Kebocoran'!$G:$G)</f>
        <v>20</v>
      </c>
      <c r="N429" s="75"/>
      <c r="O429" s="75"/>
      <c r="P429" s="75"/>
      <c r="Q429" s="110" t="str">
        <f t="shared" si="6"/>
        <v>BAD</v>
      </c>
      <c r="R429" s="75"/>
      <c r="S429" s="75"/>
      <c r="T429" s="79"/>
    </row>
    <row r="430" spans="1:20" x14ac:dyDescent="0.35">
      <c r="A430" s="70">
        <v>425</v>
      </c>
      <c r="B430" s="72" t="s">
        <v>1301</v>
      </c>
      <c r="C430" s="73" t="s">
        <v>1607</v>
      </c>
      <c r="D430" s="73" t="s">
        <v>1535</v>
      </c>
      <c r="E430" s="74">
        <v>4</v>
      </c>
      <c r="F430" s="86">
        <v>1200</v>
      </c>
      <c r="G430" s="74" t="s">
        <v>1709</v>
      </c>
      <c r="H430" s="74"/>
      <c r="I430" s="74"/>
      <c r="J430" s="74"/>
      <c r="K430" s="74"/>
      <c r="L430" s="74"/>
      <c r="M430" s="110">
        <f>SUMIF('History Kebocoran'!$O:$O, Table1[From], 'History Kebocoran'!$G:$G)</f>
        <v>1</v>
      </c>
      <c r="N430" s="75"/>
      <c r="O430" s="75"/>
      <c r="P430" s="75"/>
      <c r="Q430" s="110" t="str">
        <f t="shared" si="6"/>
        <v>MONITOR</v>
      </c>
      <c r="R430" s="75"/>
      <c r="S430" s="75"/>
      <c r="T430" s="79"/>
    </row>
    <row r="431" spans="1:20" x14ac:dyDescent="0.35">
      <c r="A431" s="70">
        <v>426</v>
      </c>
      <c r="B431" s="72" t="s">
        <v>1301</v>
      </c>
      <c r="C431" s="73" t="s">
        <v>1137</v>
      </c>
      <c r="D431" s="73" t="s">
        <v>1435</v>
      </c>
      <c r="E431" s="74">
        <v>4</v>
      </c>
      <c r="F431" s="86">
        <v>1727</v>
      </c>
      <c r="G431" s="74" t="s">
        <v>1709</v>
      </c>
      <c r="H431" s="74"/>
      <c r="I431" s="74"/>
      <c r="J431" s="74"/>
      <c r="K431" s="74"/>
      <c r="L431" s="74"/>
      <c r="M431" s="110">
        <f>SUMIF('History Kebocoran'!$O:$O, Table1[From], 'History Kebocoran'!$G:$G)</f>
        <v>5</v>
      </c>
      <c r="N431" s="75"/>
      <c r="O431" s="75"/>
      <c r="P431" s="75"/>
      <c r="Q431" s="110" t="str">
        <f t="shared" si="6"/>
        <v>MONITOR</v>
      </c>
      <c r="R431" s="75"/>
      <c r="S431" s="75"/>
      <c r="T431" s="79"/>
    </row>
    <row r="432" spans="1:20" x14ac:dyDescent="0.35">
      <c r="A432" s="70">
        <v>427</v>
      </c>
      <c r="B432" s="72" t="s">
        <v>1301</v>
      </c>
      <c r="C432" s="73" t="s">
        <v>1152</v>
      </c>
      <c r="D432" s="73" t="s">
        <v>1535</v>
      </c>
      <c r="E432" s="74">
        <v>4</v>
      </c>
      <c r="F432" s="86">
        <v>1600</v>
      </c>
      <c r="G432" s="74" t="s">
        <v>1709</v>
      </c>
      <c r="H432" s="74"/>
      <c r="I432" s="74"/>
      <c r="J432" s="74"/>
      <c r="K432" s="74"/>
      <c r="L432" s="74"/>
      <c r="M432" s="110">
        <f>SUMIF('History Kebocoran'!$O:$O, Table1[From], 'History Kebocoran'!$G:$G)</f>
        <v>18</v>
      </c>
      <c r="N432" s="75"/>
      <c r="O432" s="75"/>
      <c r="P432" s="75"/>
      <c r="Q432" s="110" t="str">
        <f t="shared" si="6"/>
        <v>BAD</v>
      </c>
      <c r="R432" s="75"/>
      <c r="S432" s="75"/>
      <c r="T432" s="79"/>
    </row>
    <row r="433" spans="1:20" x14ac:dyDescent="0.35">
      <c r="A433" s="70">
        <v>428</v>
      </c>
      <c r="B433" s="72" t="s">
        <v>1302</v>
      </c>
      <c r="C433" s="73" t="s">
        <v>1608</v>
      </c>
      <c r="D433" s="73" t="s">
        <v>1435</v>
      </c>
      <c r="E433" s="74">
        <v>3</v>
      </c>
      <c r="F433" s="86">
        <v>1200</v>
      </c>
      <c r="G433" s="74" t="s">
        <v>1705</v>
      </c>
      <c r="H433" s="74"/>
      <c r="I433" s="74"/>
      <c r="J433" s="74"/>
      <c r="K433" s="74"/>
      <c r="L433" s="74"/>
      <c r="M433" s="110">
        <f>SUMIF('History Kebocoran'!$O:$O, Table1[From], 'History Kebocoran'!$G:$G)</f>
        <v>8</v>
      </c>
      <c r="N433" s="75"/>
      <c r="O433" s="75"/>
      <c r="P433" s="75"/>
      <c r="Q433" s="110" t="str">
        <f t="shared" si="6"/>
        <v>BAD</v>
      </c>
      <c r="R433" s="75"/>
      <c r="S433" s="75"/>
      <c r="T433" s="79"/>
    </row>
    <row r="434" spans="1:20" x14ac:dyDescent="0.35">
      <c r="A434" s="70">
        <v>429</v>
      </c>
      <c r="B434" s="72" t="s">
        <v>1302</v>
      </c>
      <c r="C434" s="73" t="s">
        <v>1609</v>
      </c>
      <c r="D434" s="73" t="s">
        <v>1435</v>
      </c>
      <c r="E434" s="74">
        <v>3</v>
      </c>
      <c r="F434" s="86">
        <v>1200</v>
      </c>
      <c r="G434" s="74" t="s">
        <v>1705</v>
      </c>
      <c r="H434" s="74"/>
      <c r="I434" s="74"/>
      <c r="J434" s="74"/>
      <c r="K434" s="74"/>
      <c r="L434" s="74"/>
      <c r="M434" s="110">
        <f>SUMIF('History Kebocoran'!$O:$O, Table1[From], 'History Kebocoran'!$G:$G)</f>
        <v>5</v>
      </c>
      <c r="N434" s="75"/>
      <c r="O434" s="75"/>
      <c r="P434" s="75"/>
      <c r="Q434" s="110" t="str">
        <f t="shared" si="6"/>
        <v>MONITOR</v>
      </c>
      <c r="R434" s="75"/>
      <c r="S434" s="75"/>
      <c r="T434" s="79"/>
    </row>
    <row r="435" spans="1:20" x14ac:dyDescent="0.35">
      <c r="A435" s="70">
        <v>430</v>
      </c>
      <c r="B435" s="72" t="s">
        <v>1302</v>
      </c>
      <c r="C435" s="73" t="s">
        <v>1610</v>
      </c>
      <c r="D435" s="73" t="s">
        <v>1560</v>
      </c>
      <c r="E435" s="74">
        <v>3</v>
      </c>
      <c r="F435" s="86">
        <v>1250</v>
      </c>
      <c r="G435" s="74" t="s">
        <v>1705</v>
      </c>
      <c r="H435" s="74"/>
      <c r="I435" s="74"/>
      <c r="J435" s="74"/>
      <c r="K435" s="74"/>
      <c r="L435" s="74"/>
      <c r="M435" s="110">
        <f>SUMIF('History Kebocoran'!$O:$O, Table1[From], 'History Kebocoran'!$G:$G)</f>
        <v>1</v>
      </c>
      <c r="N435" s="75"/>
      <c r="O435" s="75"/>
      <c r="P435" s="75"/>
      <c r="Q435" s="110" t="str">
        <f t="shared" si="6"/>
        <v>MONITOR</v>
      </c>
      <c r="R435" s="75"/>
      <c r="S435" s="75"/>
      <c r="T435" s="79"/>
    </row>
    <row r="436" spans="1:20" x14ac:dyDescent="0.35">
      <c r="A436" s="70">
        <v>431</v>
      </c>
      <c r="B436" s="72" t="s">
        <v>1302</v>
      </c>
      <c r="C436" s="73" t="s">
        <v>1611</v>
      </c>
      <c r="D436" s="73" t="s">
        <v>1556</v>
      </c>
      <c r="E436" s="74">
        <v>3</v>
      </c>
      <c r="F436" s="86">
        <v>2300</v>
      </c>
      <c r="G436" s="74" t="s">
        <v>1705</v>
      </c>
      <c r="H436" s="74"/>
      <c r="I436" s="74"/>
      <c r="J436" s="74"/>
      <c r="K436" s="74"/>
      <c r="L436" s="74"/>
      <c r="M436" s="110">
        <f>SUMIF('History Kebocoran'!$O:$O, Table1[From], 'History Kebocoran'!$G:$G)</f>
        <v>1</v>
      </c>
      <c r="N436" s="75"/>
      <c r="O436" s="75"/>
      <c r="P436" s="75"/>
      <c r="Q436" s="110" t="str">
        <f t="shared" si="6"/>
        <v>MONITOR</v>
      </c>
      <c r="R436" s="75"/>
      <c r="S436" s="75"/>
      <c r="T436" s="79"/>
    </row>
    <row r="437" spans="1:20" x14ac:dyDescent="0.35">
      <c r="A437" s="70">
        <v>432</v>
      </c>
      <c r="B437" s="72" t="s">
        <v>1301</v>
      </c>
      <c r="C437" s="73" t="s">
        <v>1155</v>
      </c>
      <c r="D437" s="73" t="s">
        <v>1558</v>
      </c>
      <c r="E437" s="74">
        <v>3</v>
      </c>
      <c r="F437" s="86">
        <v>1200</v>
      </c>
      <c r="G437" s="74" t="s">
        <v>1709</v>
      </c>
      <c r="H437" s="74"/>
      <c r="I437" s="74"/>
      <c r="J437" s="74"/>
      <c r="K437" s="74"/>
      <c r="L437" s="74"/>
      <c r="M437" s="110">
        <f>SUMIF('History Kebocoran'!$O:$O, Table1[From], 'History Kebocoran'!$G:$G)</f>
        <v>11</v>
      </c>
      <c r="N437" s="75"/>
      <c r="O437" s="75"/>
      <c r="P437" s="75"/>
      <c r="Q437" s="110" t="str">
        <f t="shared" si="6"/>
        <v>BAD</v>
      </c>
      <c r="R437" s="75"/>
      <c r="S437" s="75"/>
      <c r="T437" s="79"/>
    </row>
    <row r="438" spans="1:20" x14ac:dyDescent="0.35">
      <c r="A438" s="70">
        <v>433</v>
      </c>
      <c r="B438" s="72" t="s">
        <v>1301</v>
      </c>
      <c r="C438" s="73" t="s">
        <v>1159</v>
      </c>
      <c r="D438" s="73" t="s">
        <v>1558</v>
      </c>
      <c r="E438" s="74">
        <v>4</v>
      </c>
      <c r="F438" s="86">
        <v>800</v>
      </c>
      <c r="G438" s="74" t="s">
        <v>1709</v>
      </c>
      <c r="H438" s="74"/>
      <c r="I438" s="74"/>
      <c r="J438" s="74"/>
      <c r="K438" s="74"/>
      <c r="L438" s="74"/>
      <c r="M438" s="110">
        <f>SUMIF('History Kebocoran'!$O:$O, Table1[From], 'History Kebocoran'!$G:$G)</f>
        <v>16</v>
      </c>
      <c r="N438" s="75"/>
      <c r="O438" s="75"/>
      <c r="P438" s="75"/>
      <c r="Q438" s="110" t="str">
        <f t="shared" si="6"/>
        <v>BAD</v>
      </c>
      <c r="R438" s="75"/>
      <c r="S438" s="75"/>
      <c r="T438" s="79"/>
    </row>
    <row r="439" spans="1:20" x14ac:dyDescent="0.35">
      <c r="A439" s="70">
        <v>434</v>
      </c>
      <c r="B439" s="72" t="s">
        <v>1301</v>
      </c>
      <c r="C439" s="73" t="s">
        <v>1612</v>
      </c>
      <c r="D439" s="73" t="s">
        <v>1558</v>
      </c>
      <c r="E439" s="74">
        <v>3</v>
      </c>
      <c r="F439" s="86">
        <v>150</v>
      </c>
      <c r="G439" s="74" t="s">
        <v>1709</v>
      </c>
      <c r="H439" s="74"/>
      <c r="I439" s="74"/>
      <c r="J439" s="74"/>
      <c r="K439" s="74"/>
      <c r="L439" s="74"/>
      <c r="M439" s="110">
        <f>SUMIF('History Kebocoran'!$O:$O, Table1[From], 'History Kebocoran'!$G:$G)</f>
        <v>0</v>
      </c>
      <c r="N439" s="75"/>
      <c r="O439" s="75"/>
      <c r="P439" s="75"/>
      <c r="Q439" s="110" t="str">
        <f t="shared" si="6"/>
        <v>GOOD</v>
      </c>
      <c r="R439" s="75"/>
      <c r="S439" s="75"/>
      <c r="T439" s="79"/>
    </row>
    <row r="440" spans="1:20" x14ac:dyDescent="0.35">
      <c r="A440" s="70">
        <v>435</v>
      </c>
      <c r="B440" s="72" t="s">
        <v>1301</v>
      </c>
      <c r="C440" s="73" t="s">
        <v>1613</v>
      </c>
      <c r="D440" s="73" t="s">
        <v>1556</v>
      </c>
      <c r="E440" s="74">
        <v>3</v>
      </c>
      <c r="F440" s="86">
        <v>2498</v>
      </c>
      <c r="G440" s="74" t="s">
        <v>1709</v>
      </c>
      <c r="H440" s="74"/>
      <c r="I440" s="74"/>
      <c r="J440" s="74"/>
      <c r="K440" s="74"/>
      <c r="L440" s="74"/>
      <c r="M440" s="110">
        <f>SUMIF('History Kebocoran'!$O:$O, Table1[From], 'History Kebocoran'!$G:$G)</f>
        <v>1</v>
      </c>
      <c r="N440" s="75"/>
      <c r="O440" s="75"/>
      <c r="P440" s="75"/>
      <c r="Q440" s="110" t="str">
        <f t="shared" si="6"/>
        <v>MONITOR</v>
      </c>
      <c r="R440" s="75"/>
      <c r="S440" s="75"/>
      <c r="T440" s="79"/>
    </row>
    <row r="441" spans="1:20" x14ac:dyDescent="0.35">
      <c r="A441" s="70">
        <v>436</v>
      </c>
      <c r="B441" s="72" t="s">
        <v>1302</v>
      </c>
      <c r="C441" s="73" t="s">
        <v>701</v>
      </c>
      <c r="D441" s="73" t="s">
        <v>1535</v>
      </c>
      <c r="E441" s="74">
        <v>3</v>
      </c>
      <c r="F441" s="86">
        <v>800</v>
      </c>
      <c r="G441" s="74" t="s">
        <v>1705</v>
      </c>
      <c r="H441" s="74"/>
      <c r="I441" s="74"/>
      <c r="J441" s="74"/>
      <c r="K441" s="74"/>
      <c r="L441" s="74"/>
      <c r="M441" s="110">
        <f>SUMIF('History Kebocoran'!$O:$O, Table1[From], 'History Kebocoran'!$G:$G)</f>
        <v>30</v>
      </c>
      <c r="N441" s="75"/>
      <c r="O441" s="75"/>
      <c r="P441" s="75"/>
      <c r="Q441" s="110" t="str">
        <f t="shared" si="6"/>
        <v>BAD</v>
      </c>
      <c r="R441" s="75"/>
      <c r="S441" s="75"/>
      <c r="T441" s="79"/>
    </row>
    <row r="442" spans="1:20" x14ac:dyDescent="0.35">
      <c r="A442" s="70">
        <v>437</v>
      </c>
      <c r="B442" s="72" t="s">
        <v>1302</v>
      </c>
      <c r="C442" s="73" t="s">
        <v>198</v>
      </c>
      <c r="D442" s="73" t="s">
        <v>1556</v>
      </c>
      <c r="E442" s="74">
        <v>3</v>
      </c>
      <c r="F442" s="86">
        <v>1100</v>
      </c>
      <c r="G442" s="74" t="s">
        <v>1705</v>
      </c>
      <c r="H442" s="74"/>
      <c r="I442" s="74"/>
      <c r="J442" s="74"/>
      <c r="K442" s="74"/>
      <c r="L442" s="74"/>
      <c r="M442" s="110">
        <f>SUMIF('History Kebocoran'!$O:$O, Table1[From], 'History Kebocoran'!$G:$G)</f>
        <v>3</v>
      </c>
      <c r="N442" s="75"/>
      <c r="O442" s="75"/>
      <c r="P442" s="75"/>
      <c r="Q442" s="110" t="str">
        <f t="shared" si="6"/>
        <v>MONITOR</v>
      </c>
      <c r="R442" s="75"/>
      <c r="S442" s="75"/>
      <c r="T442" s="79"/>
    </row>
    <row r="443" spans="1:20" x14ac:dyDescent="0.35">
      <c r="A443" s="70">
        <v>438</v>
      </c>
      <c r="B443" s="72" t="s">
        <v>1302</v>
      </c>
      <c r="C443" s="73" t="s">
        <v>693</v>
      </c>
      <c r="D443" s="73" t="s">
        <v>1560</v>
      </c>
      <c r="E443" s="74">
        <v>4</v>
      </c>
      <c r="F443" s="86">
        <v>300</v>
      </c>
      <c r="G443" s="74" t="s">
        <v>1705</v>
      </c>
      <c r="H443" s="74"/>
      <c r="I443" s="74"/>
      <c r="J443" s="74"/>
      <c r="K443" s="74"/>
      <c r="L443" s="74"/>
      <c r="M443" s="110">
        <f>SUMIF('History Kebocoran'!$O:$O, Table1[From], 'History Kebocoran'!$G:$G)</f>
        <v>15</v>
      </c>
      <c r="N443" s="75"/>
      <c r="O443" s="75"/>
      <c r="P443" s="75"/>
      <c r="Q443" s="110" t="str">
        <f t="shared" si="6"/>
        <v>BAD</v>
      </c>
      <c r="R443" s="75"/>
      <c r="S443" s="75"/>
      <c r="T443" s="79"/>
    </row>
    <row r="444" spans="1:20" x14ac:dyDescent="0.35">
      <c r="A444" s="70">
        <v>439</v>
      </c>
      <c r="B444" s="72" t="s">
        <v>1302</v>
      </c>
      <c r="C444" s="73" t="s">
        <v>1614</v>
      </c>
      <c r="D444" s="73" t="s">
        <v>1560</v>
      </c>
      <c r="E444" s="74">
        <v>4</v>
      </c>
      <c r="F444" s="86">
        <v>700</v>
      </c>
      <c r="G444" s="74" t="s">
        <v>1705</v>
      </c>
      <c r="H444" s="74"/>
      <c r="I444" s="74"/>
      <c r="J444" s="74"/>
      <c r="K444" s="74"/>
      <c r="L444" s="74"/>
      <c r="M444" s="110">
        <f>SUMIF('History Kebocoran'!$O:$O, Table1[From], 'History Kebocoran'!$G:$G)</f>
        <v>2</v>
      </c>
      <c r="N444" s="75"/>
      <c r="O444" s="75"/>
      <c r="P444" s="75"/>
      <c r="Q444" s="110" t="str">
        <f t="shared" si="6"/>
        <v>MONITOR</v>
      </c>
      <c r="R444" s="75"/>
      <c r="S444" s="75"/>
      <c r="T444" s="79"/>
    </row>
    <row r="445" spans="1:20" x14ac:dyDescent="0.35">
      <c r="A445" s="70">
        <v>440</v>
      </c>
      <c r="B445" s="72" t="s">
        <v>1302</v>
      </c>
      <c r="C445" s="73" t="s">
        <v>1614</v>
      </c>
      <c r="D445" s="73" t="s">
        <v>1560</v>
      </c>
      <c r="E445" s="74">
        <v>4</v>
      </c>
      <c r="F445" s="86">
        <v>700</v>
      </c>
      <c r="G445" s="74" t="s">
        <v>1705</v>
      </c>
      <c r="H445" s="74"/>
      <c r="I445" s="74"/>
      <c r="J445" s="74"/>
      <c r="K445" s="74"/>
      <c r="L445" s="74"/>
      <c r="M445" s="110">
        <f>SUMIF('History Kebocoran'!$O:$O, Table1[From], 'History Kebocoran'!$G:$G)</f>
        <v>2</v>
      </c>
      <c r="N445" s="75"/>
      <c r="O445" s="75"/>
      <c r="P445" s="75"/>
      <c r="Q445" s="110" t="str">
        <f t="shared" si="6"/>
        <v>MONITOR</v>
      </c>
      <c r="R445" s="75"/>
      <c r="S445" s="75"/>
      <c r="T445" s="79"/>
    </row>
    <row r="446" spans="1:20" x14ac:dyDescent="0.35">
      <c r="A446" s="70">
        <v>441</v>
      </c>
      <c r="B446" s="72" t="s">
        <v>1302</v>
      </c>
      <c r="C446" s="73" t="s">
        <v>185</v>
      </c>
      <c r="D446" s="73" t="s">
        <v>1535</v>
      </c>
      <c r="E446" s="74">
        <v>3</v>
      </c>
      <c r="F446" s="86">
        <v>1200</v>
      </c>
      <c r="G446" s="74" t="s">
        <v>1705</v>
      </c>
      <c r="H446" s="74"/>
      <c r="I446" s="74"/>
      <c r="J446" s="74"/>
      <c r="K446" s="74"/>
      <c r="L446" s="74"/>
      <c r="M446" s="110">
        <f>SUMIF('History Kebocoran'!$O:$O, Table1[From], 'History Kebocoran'!$G:$G)</f>
        <v>9</v>
      </c>
      <c r="N446" s="75"/>
      <c r="O446" s="75"/>
      <c r="P446" s="75"/>
      <c r="Q446" s="110" t="str">
        <f t="shared" si="6"/>
        <v>BAD</v>
      </c>
      <c r="R446" s="75"/>
      <c r="S446" s="75"/>
      <c r="T446" s="79"/>
    </row>
    <row r="447" spans="1:20" x14ac:dyDescent="0.35">
      <c r="A447" s="70">
        <v>442</v>
      </c>
      <c r="B447" s="72" t="s">
        <v>1301</v>
      </c>
      <c r="C447" s="73" t="s">
        <v>1018</v>
      </c>
      <c r="D447" s="73" t="s">
        <v>1554</v>
      </c>
      <c r="E447" s="74">
        <v>3</v>
      </c>
      <c r="F447" s="86">
        <v>2350</v>
      </c>
      <c r="G447" s="74" t="s">
        <v>1709</v>
      </c>
      <c r="H447" s="74"/>
      <c r="I447" s="74"/>
      <c r="J447" s="74"/>
      <c r="K447" s="74"/>
      <c r="L447" s="74"/>
      <c r="M447" s="110">
        <f>SUMIF('History Kebocoran'!$O:$O, Table1[From], 'History Kebocoran'!$G:$G)</f>
        <v>12</v>
      </c>
      <c r="N447" s="75"/>
      <c r="O447" s="75"/>
      <c r="P447" s="75"/>
      <c r="Q447" s="110" t="str">
        <f t="shared" si="6"/>
        <v>BAD</v>
      </c>
      <c r="R447" s="75"/>
      <c r="S447" s="75"/>
      <c r="T447" s="79"/>
    </row>
    <row r="448" spans="1:20" x14ac:dyDescent="0.35">
      <c r="A448" s="70">
        <v>443</v>
      </c>
      <c r="B448" s="72" t="s">
        <v>1302</v>
      </c>
      <c r="C448" s="73" t="s">
        <v>200</v>
      </c>
      <c r="D448" s="73" t="s">
        <v>1556</v>
      </c>
      <c r="E448" s="74">
        <v>3</v>
      </c>
      <c r="F448" s="86">
        <v>1300</v>
      </c>
      <c r="G448" s="74" t="s">
        <v>1705</v>
      </c>
      <c r="H448" s="74"/>
      <c r="I448" s="74"/>
      <c r="J448" s="74"/>
      <c r="K448" s="74"/>
      <c r="L448" s="74"/>
      <c r="M448" s="110">
        <f>SUMIF('History Kebocoran'!$O:$O, Table1[From], 'History Kebocoran'!$G:$G)</f>
        <v>17</v>
      </c>
      <c r="N448" s="75"/>
      <c r="O448" s="75"/>
      <c r="P448" s="75"/>
      <c r="Q448" s="110" t="str">
        <f t="shared" si="6"/>
        <v>BAD</v>
      </c>
      <c r="R448" s="75"/>
      <c r="S448" s="75"/>
      <c r="T448" s="79"/>
    </row>
    <row r="449" spans="1:20" x14ac:dyDescent="0.35">
      <c r="A449" s="70">
        <v>444</v>
      </c>
      <c r="B449" s="72" t="s">
        <v>1302</v>
      </c>
      <c r="C449" s="73" t="s">
        <v>1615</v>
      </c>
      <c r="D449" s="73" t="s">
        <v>1535</v>
      </c>
      <c r="E449" s="74">
        <v>4</v>
      </c>
      <c r="F449" s="86">
        <v>450</v>
      </c>
      <c r="G449" s="74" t="s">
        <v>1705</v>
      </c>
      <c r="H449" s="74"/>
      <c r="I449" s="74"/>
      <c r="J449" s="74"/>
      <c r="K449" s="74"/>
      <c r="L449" s="74"/>
      <c r="M449" s="110">
        <f>SUMIF('History Kebocoran'!$O:$O, Table1[From], 'History Kebocoran'!$G:$G)</f>
        <v>0</v>
      </c>
      <c r="N449" s="75"/>
      <c r="O449" s="75"/>
      <c r="P449" s="75"/>
      <c r="Q449" s="110" t="str">
        <f t="shared" si="6"/>
        <v>GOOD</v>
      </c>
      <c r="R449" s="75"/>
      <c r="S449" s="75"/>
      <c r="T449" s="79"/>
    </row>
    <row r="450" spans="1:20" x14ac:dyDescent="0.35">
      <c r="A450" s="70">
        <v>445</v>
      </c>
      <c r="B450" s="72" t="s">
        <v>1302</v>
      </c>
      <c r="C450" s="73" t="s">
        <v>202</v>
      </c>
      <c r="D450" s="73" t="s">
        <v>1556</v>
      </c>
      <c r="E450" s="74">
        <v>3</v>
      </c>
      <c r="F450" s="86">
        <v>1400</v>
      </c>
      <c r="G450" s="74" t="s">
        <v>1705</v>
      </c>
      <c r="H450" s="74"/>
      <c r="I450" s="74"/>
      <c r="J450" s="74"/>
      <c r="K450" s="74"/>
      <c r="L450" s="74"/>
      <c r="M450" s="110">
        <f>SUMIF('History Kebocoran'!$O:$O, Table1[From], 'History Kebocoran'!$G:$G)</f>
        <v>11</v>
      </c>
      <c r="N450" s="75"/>
      <c r="O450" s="75"/>
      <c r="P450" s="75"/>
      <c r="Q450" s="110" t="str">
        <f t="shared" si="6"/>
        <v>BAD</v>
      </c>
      <c r="R450" s="75"/>
      <c r="S450" s="75"/>
      <c r="T450" s="79"/>
    </row>
    <row r="451" spans="1:20" x14ac:dyDescent="0.35">
      <c r="A451" s="70">
        <v>446</v>
      </c>
      <c r="B451" s="72" t="s">
        <v>1302</v>
      </c>
      <c r="C451" s="73" t="s">
        <v>1616</v>
      </c>
      <c r="D451" s="73" t="s">
        <v>1560</v>
      </c>
      <c r="E451" s="74">
        <v>3</v>
      </c>
      <c r="F451" s="86">
        <v>1000</v>
      </c>
      <c r="G451" s="74" t="s">
        <v>1705</v>
      </c>
      <c r="H451" s="74"/>
      <c r="I451" s="74"/>
      <c r="J451" s="74"/>
      <c r="K451" s="74"/>
      <c r="L451" s="74"/>
      <c r="M451" s="110">
        <f>SUMIF('History Kebocoran'!$O:$O, Table1[From], 'History Kebocoran'!$G:$G)</f>
        <v>0</v>
      </c>
      <c r="N451" s="75"/>
      <c r="O451" s="75"/>
      <c r="P451" s="75"/>
      <c r="Q451" s="110" t="str">
        <f t="shared" si="6"/>
        <v>GOOD</v>
      </c>
      <c r="R451" s="75"/>
      <c r="S451" s="75"/>
      <c r="T451" s="79"/>
    </row>
    <row r="452" spans="1:20" x14ac:dyDescent="0.35">
      <c r="A452" s="70">
        <v>447</v>
      </c>
      <c r="B452" s="72" t="s">
        <v>1302</v>
      </c>
      <c r="C452" s="73" t="s">
        <v>1617</v>
      </c>
      <c r="D452" s="73" t="s">
        <v>1557</v>
      </c>
      <c r="E452" s="74">
        <v>4</v>
      </c>
      <c r="F452" s="86">
        <v>400</v>
      </c>
      <c r="G452" s="74" t="s">
        <v>1705</v>
      </c>
      <c r="H452" s="74"/>
      <c r="I452" s="74"/>
      <c r="J452" s="74"/>
      <c r="K452" s="74"/>
      <c r="L452" s="74"/>
      <c r="M452" s="110">
        <f>SUMIF('History Kebocoran'!$O:$O, Table1[From], 'History Kebocoran'!$G:$G)</f>
        <v>8</v>
      </c>
      <c r="N452" s="75"/>
      <c r="O452" s="75"/>
      <c r="P452" s="75"/>
      <c r="Q452" s="110" t="str">
        <f t="shared" si="6"/>
        <v>BAD</v>
      </c>
      <c r="R452" s="75"/>
      <c r="S452" s="75"/>
      <c r="T452" s="79"/>
    </row>
    <row r="453" spans="1:20" x14ac:dyDescent="0.35">
      <c r="A453" s="70">
        <v>448</v>
      </c>
      <c r="B453" s="72" t="s">
        <v>1302</v>
      </c>
      <c r="C453" s="73" t="s">
        <v>865</v>
      </c>
      <c r="D453" s="73" t="s">
        <v>1560</v>
      </c>
      <c r="E453" s="74">
        <v>3</v>
      </c>
      <c r="F453" s="86">
        <v>1200</v>
      </c>
      <c r="G453" s="74" t="s">
        <v>1705</v>
      </c>
      <c r="H453" s="74"/>
      <c r="I453" s="74"/>
      <c r="J453" s="74"/>
      <c r="K453" s="74"/>
      <c r="L453" s="74"/>
      <c r="M453" s="110">
        <f>SUMIF('History Kebocoran'!$O:$O, Table1[From], 'History Kebocoran'!$G:$G)</f>
        <v>9</v>
      </c>
      <c r="N453" s="75"/>
      <c r="O453" s="75"/>
      <c r="P453" s="75"/>
      <c r="Q453" s="110" t="str">
        <f t="shared" si="6"/>
        <v>BAD</v>
      </c>
      <c r="R453" s="75"/>
      <c r="S453" s="75"/>
      <c r="T453" s="79"/>
    </row>
    <row r="454" spans="1:20" x14ac:dyDescent="0.35">
      <c r="A454" s="70">
        <v>449</v>
      </c>
      <c r="B454" s="72" t="s">
        <v>1301</v>
      </c>
      <c r="C454" s="73" t="s">
        <v>1618</v>
      </c>
      <c r="D454" s="73" t="s">
        <v>1535</v>
      </c>
      <c r="E454" s="74">
        <v>4</v>
      </c>
      <c r="F454" s="86">
        <v>1500</v>
      </c>
      <c r="G454" s="74" t="s">
        <v>1709</v>
      </c>
      <c r="H454" s="74"/>
      <c r="I454" s="74"/>
      <c r="J454" s="74"/>
      <c r="K454" s="74"/>
      <c r="L454" s="74"/>
      <c r="M454" s="110">
        <f>SUMIF('History Kebocoran'!$O:$O, Table1[From], 'History Kebocoran'!$G:$G)</f>
        <v>1</v>
      </c>
      <c r="N454" s="75"/>
      <c r="O454" s="75"/>
      <c r="P454" s="75"/>
      <c r="Q454" s="110" t="str">
        <f t="shared" ref="Q454:Q517" si="7">IF(M454=0, "GOOD", IF(M454&gt;5, "BAD", "MONITOR"))</f>
        <v>MONITOR</v>
      </c>
      <c r="R454" s="75"/>
      <c r="S454" s="75"/>
      <c r="T454" s="79"/>
    </row>
    <row r="455" spans="1:20" x14ac:dyDescent="0.35">
      <c r="A455" s="70">
        <v>450</v>
      </c>
      <c r="B455" s="72" t="s">
        <v>1302</v>
      </c>
      <c r="C455" s="73" t="s">
        <v>869</v>
      </c>
      <c r="D455" s="73" t="s">
        <v>1560</v>
      </c>
      <c r="E455" s="74">
        <v>3</v>
      </c>
      <c r="F455" s="86">
        <v>1400</v>
      </c>
      <c r="G455" s="74" t="s">
        <v>1705</v>
      </c>
      <c r="H455" s="74"/>
      <c r="I455" s="74"/>
      <c r="J455" s="74"/>
      <c r="K455" s="74"/>
      <c r="L455" s="74"/>
      <c r="M455" s="110">
        <f>SUMIF('History Kebocoran'!$O:$O, Table1[From], 'History Kebocoran'!$G:$G)</f>
        <v>11</v>
      </c>
      <c r="N455" s="75"/>
      <c r="O455" s="75"/>
      <c r="P455" s="75"/>
      <c r="Q455" s="110" t="str">
        <f t="shared" si="7"/>
        <v>BAD</v>
      </c>
      <c r="R455" s="75"/>
      <c r="S455" s="75"/>
      <c r="T455" s="79"/>
    </row>
    <row r="456" spans="1:20" x14ac:dyDescent="0.35">
      <c r="A456" s="70">
        <v>451</v>
      </c>
      <c r="B456" s="72" t="s">
        <v>1302</v>
      </c>
      <c r="C456" s="73" t="s">
        <v>642</v>
      </c>
      <c r="D456" s="73" t="s">
        <v>1435</v>
      </c>
      <c r="E456" s="74">
        <v>3</v>
      </c>
      <c r="F456" s="86">
        <v>1350</v>
      </c>
      <c r="G456" s="74" t="s">
        <v>1705</v>
      </c>
      <c r="H456" s="74"/>
      <c r="I456" s="74"/>
      <c r="J456" s="74"/>
      <c r="K456" s="74"/>
      <c r="L456" s="74"/>
      <c r="M456" s="110">
        <f>SUMIF('History Kebocoran'!$O:$O, Table1[From], 'History Kebocoran'!$G:$G)</f>
        <v>14</v>
      </c>
      <c r="N456" s="75"/>
      <c r="O456" s="75"/>
      <c r="P456" s="75"/>
      <c r="Q456" s="110" t="str">
        <f t="shared" si="7"/>
        <v>BAD</v>
      </c>
      <c r="R456" s="75"/>
      <c r="S456" s="75"/>
      <c r="T456" s="79"/>
    </row>
    <row r="457" spans="1:20" x14ac:dyDescent="0.35">
      <c r="A457" s="70">
        <v>452</v>
      </c>
      <c r="B457" s="72" t="s">
        <v>1301</v>
      </c>
      <c r="C457" s="73" t="s">
        <v>1165</v>
      </c>
      <c r="D457" s="73" t="s">
        <v>1560</v>
      </c>
      <c r="E457" s="74">
        <v>3</v>
      </c>
      <c r="F457" s="86">
        <v>1500</v>
      </c>
      <c r="G457" s="74" t="s">
        <v>1709</v>
      </c>
      <c r="H457" s="74"/>
      <c r="I457" s="74"/>
      <c r="J457" s="74"/>
      <c r="K457" s="74"/>
      <c r="L457" s="74"/>
      <c r="M457" s="110">
        <f>SUMIF('History Kebocoran'!$O:$O, Table1[From], 'History Kebocoran'!$G:$G)</f>
        <v>11</v>
      </c>
      <c r="N457" s="75"/>
      <c r="O457" s="75"/>
      <c r="P457" s="75"/>
      <c r="Q457" s="110" t="str">
        <f t="shared" si="7"/>
        <v>BAD</v>
      </c>
      <c r="R457" s="75"/>
      <c r="S457" s="75"/>
      <c r="T457" s="79"/>
    </row>
    <row r="458" spans="1:20" x14ac:dyDescent="0.35">
      <c r="A458" s="70">
        <v>453</v>
      </c>
      <c r="B458" s="72" t="s">
        <v>1302</v>
      </c>
      <c r="C458" s="73" t="s">
        <v>697</v>
      </c>
      <c r="D458" s="73" t="s">
        <v>1435</v>
      </c>
      <c r="E458" s="74">
        <v>3</v>
      </c>
      <c r="F458" s="86">
        <v>1050</v>
      </c>
      <c r="G458" s="74" t="s">
        <v>1705</v>
      </c>
      <c r="H458" s="74"/>
      <c r="I458" s="74"/>
      <c r="J458" s="74"/>
      <c r="K458" s="74"/>
      <c r="L458" s="74"/>
      <c r="M458" s="110">
        <f>SUMIF('History Kebocoran'!$O:$O, Table1[From], 'History Kebocoran'!$G:$G)</f>
        <v>11</v>
      </c>
      <c r="N458" s="75"/>
      <c r="O458" s="75"/>
      <c r="P458" s="75"/>
      <c r="Q458" s="110" t="str">
        <f t="shared" si="7"/>
        <v>BAD</v>
      </c>
      <c r="R458" s="75"/>
      <c r="S458" s="75"/>
      <c r="T458" s="79"/>
    </row>
    <row r="459" spans="1:20" x14ac:dyDescent="0.35">
      <c r="A459" s="70">
        <v>454</v>
      </c>
      <c r="B459" s="72" t="s">
        <v>1302</v>
      </c>
      <c r="C459" s="73" t="s">
        <v>1619</v>
      </c>
      <c r="D459" s="73" t="s">
        <v>1560</v>
      </c>
      <c r="E459" s="74">
        <v>3</v>
      </c>
      <c r="F459" s="86">
        <v>1450</v>
      </c>
      <c r="G459" s="74" t="s">
        <v>1705</v>
      </c>
      <c r="H459" s="74"/>
      <c r="I459" s="74"/>
      <c r="J459" s="74"/>
      <c r="K459" s="74"/>
      <c r="L459" s="74"/>
      <c r="M459" s="110">
        <f>SUMIF('History Kebocoran'!$O:$O, Table1[From], 'History Kebocoran'!$G:$G)</f>
        <v>13</v>
      </c>
      <c r="N459" s="75"/>
      <c r="O459" s="75"/>
      <c r="P459" s="75"/>
      <c r="Q459" s="110" t="str">
        <f t="shared" si="7"/>
        <v>BAD</v>
      </c>
      <c r="R459" s="75"/>
      <c r="S459" s="75"/>
      <c r="T459" s="79"/>
    </row>
    <row r="460" spans="1:20" x14ac:dyDescent="0.35">
      <c r="A460" s="70">
        <v>455</v>
      </c>
      <c r="B460" s="72" t="s">
        <v>1301</v>
      </c>
      <c r="C460" s="73" t="s">
        <v>1141</v>
      </c>
      <c r="D460" s="73" t="s">
        <v>1435</v>
      </c>
      <c r="E460" s="74">
        <v>3</v>
      </c>
      <c r="F460" s="86">
        <v>950</v>
      </c>
      <c r="G460" s="74" t="s">
        <v>1709</v>
      </c>
      <c r="H460" s="74"/>
      <c r="I460" s="74"/>
      <c r="J460" s="74"/>
      <c r="K460" s="74"/>
      <c r="L460" s="74"/>
      <c r="M460" s="110">
        <f>SUMIF('History Kebocoran'!$O:$O, Table1[From], 'History Kebocoran'!$G:$G)</f>
        <v>4</v>
      </c>
      <c r="N460" s="75"/>
      <c r="O460" s="75"/>
      <c r="P460" s="75"/>
      <c r="Q460" s="110" t="str">
        <f t="shared" si="7"/>
        <v>MONITOR</v>
      </c>
      <c r="R460" s="75"/>
      <c r="S460" s="75"/>
      <c r="T460" s="79"/>
    </row>
    <row r="461" spans="1:20" x14ac:dyDescent="0.35">
      <c r="A461" s="70">
        <v>456</v>
      </c>
      <c r="B461" s="72" t="s">
        <v>1302</v>
      </c>
      <c r="C461" s="73" t="s">
        <v>644</v>
      </c>
      <c r="D461" s="73" t="s">
        <v>1435</v>
      </c>
      <c r="E461" s="74">
        <v>3</v>
      </c>
      <c r="F461" s="86">
        <v>750</v>
      </c>
      <c r="G461" s="74" t="s">
        <v>1705</v>
      </c>
      <c r="H461" s="74"/>
      <c r="I461" s="74"/>
      <c r="J461" s="74"/>
      <c r="K461" s="74"/>
      <c r="L461" s="74"/>
      <c r="M461" s="110">
        <f>SUMIF('History Kebocoran'!$O:$O, Table1[From], 'History Kebocoran'!$G:$G)</f>
        <v>21</v>
      </c>
      <c r="N461" s="75"/>
      <c r="O461" s="75"/>
      <c r="P461" s="75"/>
      <c r="Q461" s="110" t="str">
        <f t="shared" si="7"/>
        <v>BAD</v>
      </c>
      <c r="R461" s="75"/>
      <c r="S461" s="75"/>
      <c r="T461" s="79"/>
    </row>
    <row r="462" spans="1:20" x14ac:dyDescent="0.35">
      <c r="A462" s="70">
        <v>457</v>
      </c>
      <c r="B462" s="72" t="s">
        <v>1302</v>
      </c>
      <c r="C462" s="73" t="s">
        <v>646</v>
      </c>
      <c r="D462" s="73" t="s">
        <v>1435</v>
      </c>
      <c r="E462" s="74">
        <v>3</v>
      </c>
      <c r="F462" s="86">
        <v>890</v>
      </c>
      <c r="G462" s="74" t="s">
        <v>1705</v>
      </c>
      <c r="H462" s="74"/>
      <c r="I462" s="74"/>
      <c r="J462" s="74"/>
      <c r="K462" s="74"/>
      <c r="L462" s="74"/>
      <c r="M462" s="110">
        <f>SUMIF('History Kebocoran'!$O:$O, Table1[From], 'History Kebocoran'!$G:$G)</f>
        <v>17</v>
      </c>
      <c r="N462" s="75"/>
      <c r="O462" s="75"/>
      <c r="P462" s="75"/>
      <c r="Q462" s="110" t="str">
        <f t="shared" si="7"/>
        <v>BAD</v>
      </c>
      <c r="R462" s="75"/>
      <c r="S462" s="75"/>
      <c r="T462" s="79"/>
    </row>
    <row r="463" spans="1:20" x14ac:dyDescent="0.35">
      <c r="A463" s="70">
        <v>458</v>
      </c>
      <c r="B463" s="72" t="s">
        <v>1302</v>
      </c>
      <c r="C463" s="73" t="s">
        <v>206</v>
      </c>
      <c r="D463" s="73" t="s">
        <v>1556</v>
      </c>
      <c r="E463" s="74">
        <v>3</v>
      </c>
      <c r="F463" s="86">
        <v>1400</v>
      </c>
      <c r="G463" s="74" t="s">
        <v>1705</v>
      </c>
      <c r="H463" s="74"/>
      <c r="I463" s="74"/>
      <c r="J463" s="74"/>
      <c r="K463" s="74"/>
      <c r="L463" s="74"/>
      <c r="M463" s="110">
        <f>SUMIF('History Kebocoran'!$O:$O, Table1[From], 'History Kebocoran'!$G:$G)</f>
        <v>9</v>
      </c>
      <c r="N463" s="75"/>
      <c r="O463" s="75"/>
      <c r="P463" s="75"/>
      <c r="Q463" s="110" t="str">
        <f t="shared" si="7"/>
        <v>BAD</v>
      </c>
      <c r="R463" s="75"/>
      <c r="S463" s="75"/>
      <c r="T463" s="79"/>
    </row>
    <row r="464" spans="1:20" x14ac:dyDescent="0.35">
      <c r="A464" s="70">
        <v>459</v>
      </c>
      <c r="B464" s="72" t="s">
        <v>1302</v>
      </c>
      <c r="C464" s="73" t="s">
        <v>208</v>
      </c>
      <c r="D464" s="73" t="s">
        <v>1556</v>
      </c>
      <c r="E464" s="74">
        <v>3</v>
      </c>
      <c r="F464" s="86">
        <v>1100</v>
      </c>
      <c r="G464" s="74" t="s">
        <v>1705</v>
      </c>
      <c r="H464" s="74"/>
      <c r="I464" s="74"/>
      <c r="J464" s="74"/>
      <c r="K464" s="74"/>
      <c r="L464" s="74"/>
      <c r="M464" s="110">
        <f>SUMIF('History Kebocoran'!$O:$O, Table1[From], 'History Kebocoran'!$G:$G)</f>
        <v>13</v>
      </c>
      <c r="N464" s="75"/>
      <c r="O464" s="75"/>
      <c r="P464" s="75"/>
      <c r="Q464" s="110" t="str">
        <f t="shared" si="7"/>
        <v>BAD</v>
      </c>
      <c r="R464" s="75"/>
      <c r="S464" s="75"/>
      <c r="T464" s="79"/>
    </row>
    <row r="465" spans="1:20" x14ac:dyDescent="0.35">
      <c r="A465" s="70">
        <v>460</v>
      </c>
      <c r="B465" s="72" t="s">
        <v>1302</v>
      </c>
      <c r="C465" s="73" t="s">
        <v>648</v>
      </c>
      <c r="D465" s="73" t="s">
        <v>1556</v>
      </c>
      <c r="E465" s="74">
        <v>3</v>
      </c>
      <c r="F465" s="86">
        <v>2000</v>
      </c>
      <c r="G465" s="74" t="s">
        <v>1705</v>
      </c>
      <c r="H465" s="74"/>
      <c r="I465" s="74"/>
      <c r="J465" s="74"/>
      <c r="K465" s="74"/>
      <c r="L465" s="74"/>
      <c r="M465" s="110">
        <f>SUMIF('History Kebocoran'!$O:$O, Table1[From], 'History Kebocoran'!$G:$G)</f>
        <v>21</v>
      </c>
      <c r="N465" s="75"/>
      <c r="O465" s="75"/>
      <c r="P465" s="75"/>
      <c r="Q465" s="110" t="str">
        <f t="shared" si="7"/>
        <v>BAD</v>
      </c>
      <c r="R465" s="75"/>
      <c r="S465" s="75"/>
      <c r="T465" s="79"/>
    </row>
    <row r="466" spans="1:20" x14ac:dyDescent="0.35">
      <c r="A466" s="70">
        <v>461</v>
      </c>
      <c r="B466" s="72" t="s">
        <v>1302</v>
      </c>
      <c r="C466" s="73" t="s">
        <v>648</v>
      </c>
      <c r="D466" s="73" t="s">
        <v>1435</v>
      </c>
      <c r="E466" s="74">
        <v>3</v>
      </c>
      <c r="F466" s="86">
        <v>2000</v>
      </c>
      <c r="G466" s="74" t="s">
        <v>1705</v>
      </c>
      <c r="H466" s="74"/>
      <c r="I466" s="74"/>
      <c r="J466" s="74"/>
      <c r="K466" s="74"/>
      <c r="L466" s="74"/>
      <c r="M466" s="110">
        <f>SUMIF('History Kebocoran'!$O:$O, Table1[From], 'History Kebocoran'!$G:$G)</f>
        <v>21</v>
      </c>
      <c r="N466" s="75"/>
      <c r="O466" s="75"/>
      <c r="P466" s="75"/>
      <c r="Q466" s="110" t="str">
        <f t="shared" si="7"/>
        <v>BAD</v>
      </c>
      <c r="R466" s="75"/>
      <c r="S466" s="75"/>
      <c r="T466" s="79"/>
    </row>
    <row r="467" spans="1:20" x14ac:dyDescent="0.35">
      <c r="A467" s="70">
        <v>462</v>
      </c>
      <c r="B467" s="72" t="s">
        <v>1302</v>
      </c>
      <c r="C467" s="73" t="s">
        <v>1620</v>
      </c>
      <c r="D467" s="73" t="s">
        <v>1535</v>
      </c>
      <c r="E467" s="74">
        <v>3</v>
      </c>
      <c r="F467" s="86">
        <v>372</v>
      </c>
      <c r="G467" s="74" t="s">
        <v>1705</v>
      </c>
      <c r="H467" s="74"/>
      <c r="I467" s="74"/>
      <c r="J467" s="74"/>
      <c r="K467" s="74"/>
      <c r="L467" s="74"/>
      <c r="M467" s="110">
        <f>SUMIF('History Kebocoran'!$O:$O, Table1[From], 'History Kebocoran'!$G:$G)</f>
        <v>2</v>
      </c>
      <c r="N467" s="75"/>
      <c r="O467" s="75"/>
      <c r="P467" s="75"/>
      <c r="Q467" s="110" t="str">
        <f t="shared" si="7"/>
        <v>MONITOR</v>
      </c>
      <c r="R467" s="75"/>
      <c r="S467" s="75"/>
      <c r="T467" s="79"/>
    </row>
    <row r="468" spans="1:20" x14ac:dyDescent="0.35">
      <c r="A468" s="70">
        <v>463</v>
      </c>
      <c r="B468" s="72" t="s">
        <v>1302</v>
      </c>
      <c r="C468" s="73" t="s">
        <v>1621</v>
      </c>
      <c r="D468" s="73" t="s">
        <v>1535</v>
      </c>
      <c r="E468" s="74">
        <v>3</v>
      </c>
      <c r="F468" s="86">
        <v>372</v>
      </c>
      <c r="G468" s="74" t="s">
        <v>1705</v>
      </c>
      <c r="H468" s="74"/>
      <c r="I468" s="74"/>
      <c r="J468" s="74"/>
      <c r="K468" s="74"/>
      <c r="L468" s="74"/>
      <c r="M468" s="110">
        <f>SUMIF('History Kebocoran'!$O:$O, Table1[From], 'History Kebocoran'!$G:$G)</f>
        <v>1</v>
      </c>
      <c r="N468" s="75"/>
      <c r="O468" s="75"/>
      <c r="P468" s="75"/>
      <c r="Q468" s="110" t="str">
        <f t="shared" si="7"/>
        <v>MONITOR</v>
      </c>
      <c r="R468" s="75"/>
      <c r="S468" s="75"/>
      <c r="T468" s="79"/>
    </row>
    <row r="469" spans="1:20" x14ac:dyDescent="0.35">
      <c r="A469" s="70">
        <v>464</v>
      </c>
      <c r="B469" s="72" t="s">
        <v>1302</v>
      </c>
      <c r="C469" s="73" t="s">
        <v>1622</v>
      </c>
      <c r="D469" s="73" t="s">
        <v>1556</v>
      </c>
      <c r="E469" s="74">
        <v>3</v>
      </c>
      <c r="F469" s="86">
        <v>1300</v>
      </c>
      <c r="G469" s="74" t="s">
        <v>1705</v>
      </c>
      <c r="H469" s="74"/>
      <c r="I469" s="74"/>
      <c r="J469" s="74"/>
      <c r="K469" s="74"/>
      <c r="L469" s="74"/>
      <c r="M469" s="110">
        <f>SUMIF('History Kebocoran'!$O:$O, Table1[From], 'History Kebocoran'!$G:$G)</f>
        <v>10</v>
      </c>
      <c r="N469" s="75"/>
      <c r="O469" s="75"/>
      <c r="P469" s="75"/>
      <c r="Q469" s="110" t="str">
        <f t="shared" si="7"/>
        <v>BAD</v>
      </c>
      <c r="R469" s="75"/>
      <c r="S469" s="75"/>
      <c r="T469" s="79"/>
    </row>
    <row r="470" spans="1:20" x14ac:dyDescent="0.35">
      <c r="A470" s="70">
        <v>465</v>
      </c>
      <c r="B470" s="72" t="s">
        <v>1302</v>
      </c>
      <c r="C470" s="73" t="s">
        <v>650</v>
      </c>
      <c r="D470" s="73" t="s">
        <v>1435</v>
      </c>
      <c r="E470" s="74">
        <v>3</v>
      </c>
      <c r="F470" s="86">
        <v>900</v>
      </c>
      <c r="G470" s="74" t="s">
        <v>1705</v>
      </c>
      <c r="H470" s="74"/>
      <c r="I470" s="74"/>
      <c r="J470" s="74"/>
      <c r="K470" s="74"/>
      <c r="L470" s="74"/>
      <c r="M470" s="110">
        <f>SUMIF('History Kebocoran'!$O:$O, Table1[From], 'History Kebocoran'!$G:$G)</f>
        <v>20</v>
      </c>
      <c r="N470" s="75"/>
      <c r="O470" s="75"/>
      <c r="P470" s="75"/>
      <c r="Q470" s="110" t="str">
        <f t="shared" si="7"/>
        <v>BAD</v>
      </c>
      <c r="R470" s="75"/>
      <c r="S470" s="75"/>
      <c r="T470" s="79"/>
    </row>
    <row r="471" spans="1:20" x14ac:dyDescent="0.35">
      <c r="A471" s="70">
        <v>466</v>
      </c>
      <c r="B471" s="72" t="s">
        <v>1302</v>
      </c>
      <c r="C471" s="73" t="s">
        <v>1623</v>
      </c>
      <c r="D471" s="73" t="s">
        <v>1535</v>
      </c>
      <c r="E471" s="74">
        <v>3</v>
      </c>
      <c r="F471" s="86">
        <v>3000</v>
      </c>
      <c r="G471" s="74" t="s">
        <v>1705</v>
      </c>
      <c r="H471" s="74"/>
      <c r="I471" s="74"/>
      <c r="J471" s="74"/>
      <c r="K471" s="74"/>
      <c r="L471" s="74"/>
      <c r="M471" s="110">
        <f>SUMIF('History Kebocoran'!$O:$O, Table1[From], 'History Kebocoran'!$G:$G)</f>
        <v>1</v>
      </c>
      <c r="N471" s="75"/>
      <c r="O471" s="75"/>
      <c r="P471" s="75"/>
      <c r="Q471" s="110" t="str">
        <f t="shared" si="7"/>
        <v>MONITOR</v>
      </c>
      <c r="R471" s="75"/>
      <c r="S471" s="75"/>
      <c r="T471" s="79"/>
    </row>
    <row r="472" spans="1:20" x14ac:dyDescent="0.35">
      <c r="A472" s="70">
        <v>467</v>
      </c>
      <c r="B472" s="72" t="s">
        <v>1302</v>
      </c>
      <c r="C472" s="73" t="s">
        <v>652</v>
      </c>
      <c r="D472" s="73" t="s">
        <v>1435</v>
      </c>
      <c r="E472" s="74">
        <v>3</v>
      </c>
      <c r="F472" s="86">
        <v>1200</v>
      </c>
      <c r="G472" s="74" t="s">
        <v>1705</v>
      </c>
      <c r="H472" s="74"/>
      <c r="I472" s="74"/>
      <c r="J472" s="74"/>
      <c r="K472" s="74"/>
      <c r="L472" s="74"/>
      <c r="M472" s="110">
        <f>SUMIF('History Kebocoran'!$O:$O, Table1[From], 'History Kebocoran'!$G:$G)</f>
        <v>17</v>
      </c>
      <c r="N472" s="75"/>
      <c r="O472" s="75"/>
      <c r="P472" s="75"/>
      <c r="Q472" s="110" t="str">
        <f t="shared" si="7"/>
        <v>BAD</v>
      </c>
      <c r="R472" s="75"/>
      <c r="S472" s="75"/>
      <c r="T472" s="79"/>
    </row>
    <row r="473" spans="1:20" x14ac:dyDescent="0.35">
      <c r="A473" s="70">
        <v>468</v>
      </c>
      <c r="B473" s="72" t="s">
        <v>1302</v>
      </c>
      <c r="C473" s="73" t="s">
        <v>204</v>
      </c>
      <c r="D473" s="73" t="s">
        <v>1556</v>
      </c>
      <c r="E473" s="74">
        <v>3</v>
      </c>
      <c r="F473" s="86">
        <v>1956</v>
      </c>
      <c r="G473" s="74" t="s">
        <v>1705</v>
      </c>
      <c r="H473" s="74"/>
      <c r="I473" s="74"/>
      <c r="J473" s="74"/>
      <c r="K473" s="74"/>
      <c r="L473" s="74"/>
      <c r="M473" s="110">
        <f>SUMIF('History Kebocoran'!$O:$O, Table1[From], 'History Kebocoran'!$G:$G)</f>
        <v>1</v>
      </c>
      <c r="N473" s="75"/>
      <c r="O473" s="75"/>
      <c r="P473" s="75"/>
      <c r="Q473" s="110" t="str">
        <f t="shared" si="7"/>
        <v>MONITOR</v>
      </c>
      <c r="R473" s="75"/>
      <c r="S473" s="75"/>
      <c r="T473" s="79"/>
    </row>
    <row r="474" spans="1:20" x14ac:dyDescent="0.35">
      <c r="A474" s="70">
        <v>469</v>
      </c>
      <c r="B474" s="72" t="s">
        <v>1301</v>
      </c>
      <c r="C474" s="73" t="s">
        <v>1624</v>
      </c>
      <c r="D474" s="73" t="s">
        <v>1625</v>
      </c>
      <c r="E474" s="74">
        <v>4</v>
      </c>
      <c r="F474" s="86">
        <v>12</v>
      </c>
      <c r="G474" s="74" t="s">
        <v>1709</v>
      </c>
      <c r="H474" s="74"/>
      <c r="I474" s="74"/>
      <c r="J474" s="74"/>
      <c r="K474" s="74"/>
      <c r="L474" s="74"/>
      <c r="M474" s="110">
        <f>SUMIF('History Kebocoran'!$O:$O, Table1[From], 'History Kebocoran'!$G:$G)</f>
        <v>1</v>
      </c>
      <c r="N474" s="75"/>
      <c r="O474" s="75"/>
      <c r="P474" s="75"/>
      <c r="Q474" s="110" t="str">
        <f t="shared" si="7"/>
        <v>MONITOR</v>
      </c>
      <c r="R474" s="75"/>
      <c r="S474" s="75"/>
      <c r="T474" s="79"/>
    </row>
    <row r="475" spans="1:20" x14ac:dyDescent="0.35">
      <c r="A475" s="70">
        <v>470</v>
      </c>
      <c r="B475" s="72" t="s">
        <v>1302</v>
      </c>
      <c r="C475" s="73" t="s">
        <v>691</v>
      </c>
      <c r="D475" s="73" t="s">
        <v>1560</v>
      </c>
      <c r="E475" s="74">
        <v>3</v>
      </c>
      <c r="F475" s="86">
        <v>700</v>
      </c>
      <c r="G475" s="74" t="s">
        <v>1705</v>
      </c>
      <c r="H475" s="74"/>
      <c r="I475" s="74"/>
      <c r="J475" s="74"/>
      <c r="K475" s="74"/>
      <c r="L475" s="74"/>
      <c r="M475" s="110">
        <f>SUMIF('History Kebocoran'!$O:$O, Table1[From], 'History Kebocoran'!$G:$G)</f>
        <v>14</v>
      </c>
      <c r="N475" s="75"/>
      <c r="O475" s="75"/>
      <c r="P475" s="75"/>
      <c r="Q475" s="110" t="str">
        <f t="shared" si="7"/>
        <v>BAD</v>
      </c>
      <c r="R475" s="75"/>
      <c r="S475" s="75"/>
      <c r="T475" s="79"/>
    </row>
    <row r="476" spans="1:20" x14ac:dyDescent="0.35">
      <c r="A476" s="70">
        <v>471</v>
      </c>
      <c r="B476" s="72" t="s">
        <v>1302</v>
      </c>
      <c r="C476" s="73" t="s">
        <v>1626</v>
      </c>
      <c r="D476" s="73" t="s">
        <v>1435</v>
      </c>
      <c r="E476" s="74">
        <v>3</v>
      </c>
      <c r="F476" s="86">
        <v>3400</v>
      </c>
      <c r="G476" s="74" t="s">
        <v>1705</v>
      </c>
      <c r="H476" s="74"/>
      <c r="I476" s="74"/>
      <c r="J476" s="74"/>
      <c r="K476" s="74"/>
      <c r="L476" s="74"/>
      <c r="M476" s="110">
        <f>SUMIF('History Kebocoran'!$O:$O, Table1[From], 'History Kebocoran'!$G:$G)</f>
        <v>0</v>
      </c>
      <c r="N476" s="75"/>
      <c r="O476" s="75"/>
      <c r="P476" s="75"/>
      <c r="Q476" s="110" t="str">
        <f t="shared" si="7"/>
        <v>GOOD</v>
      </c>
      <c r="R476" s="75"/>
      <c r="S476" s="75"/>
      <c r="T476" s="79"/>
    </row>
    <row r="477" spans="1:20" x14ac:dyDescent="0.35">
      <c r="A477" s="70">
        <v>472</v>
      </c>
      <c r="B477" s="72" t="s">
        <v>1302</v>
      </c>
      <c r="C477" s="73" t="s">
        <v>1627</v>
      </c>
      <c r="D477" s="73" t="s">
        <v>1535</v>
      </c>
      <c r="E477" s="74">
        <v>3</v>
      </c>
      <c r="F477" s="86">
        <v>3000</v>
      </c>
      <c r="G477" s="74" t="s">
        <v>1705</v>
      </c>
      <c r="H477" s="74"/>
      <c r="I477" s="74"/>
      <c r="J477" s="74"/>
      <c r="K477" s="74"/>
      <c r="L477" s="74"/>
      <c r="M477" s="110">
        <f>SUMIF('History Kebocoran'!$O:$O, Table1[From], 'History Kebocoran'!$G:$G)</f>
        <v>3</v>
      </c>
      <c r="N477" s="75"/>
      <c r="O477" s="75"/>
      <c r="P477" s="75"/>
      <c r="Q477" s="110" t="str">
        <f t="shared" si="7"/>
        <v>MONITOR</v>
      </c>
      <c r="R477" s="75"/>
      <c r="S477" s="75"/>
      <c r="T477" s="79"/>
    </row>
    <row r="478" spans="1:20" x14ac:dyDescent="0.35">
      <c r="A478" s="70">
        <v>473</v>
      </c>
      <c r="B478" s="72" t="s">
        <v>1302</v>
      </c>
      <c r="C478" s="73" t="s">
        <v>1628</v>
      </c>
      <c r="D478" s="73" t="s">
        <v>1535</v>
      </c>
      <c r="E478" s="74">
        <v>3</v>
      </c>
      <c r="F478" s="86">
        <v>3000</v>
      </c>
      <c r="G478" s="74" t="s">
        <v>1705</v>
      </c>
      <c r="H478" s="74"/>
      <c r="I478" s="74"/>
      <c r="J478" s="74"/>
      <c r="K478" s="74"/>
      <c r="L478" s="74"/>
      <c r="M478" s="110">
        <f>SUMIF('History Kebocoran'!$O:$O, Table1[From], 'History Kebocoran'!$G:$G)</f>
        <v>1</v>
      </c>
      <c r="N478" s="75"/>
      <c r="O478" s="75"/>
      <c r="P478" s="75"/>
      <c r="Q478" s="110" t="str">
        <f t="shared" si="7"/>
        <v>MONITOR</v>
      </c>
      <c r="R478" s="75"/>
      <c r="S478" s="75"/>
      <c r="T478" s="79"/>
    </row>
    <row r="479" spans="1:20" x14ac:dyDescent="0.35">
      <c r="A479" s="70">
        <v>474</v>
      </c>
      <c r="B479" s="72" t="s">
        <v>1302</v>
      </c>
      <c r="C479" s="73" t="s">
        <v>674</v>
      </c>
      <c r="D479" s="73" t="s">
        <v>1535</v>
      </c>
      <c r="E479" s="74">
        <v>3</v>
      </c>
      <c r="F479" s="86">
        <v>3000</v>
      </c>
      <c r="G479" s="74" t="s">
        <v>1705</v>
      </c>
      <c r="H479" s="74"/>
      <c r="I479" s="74"/>
      <c r="J479" s="74"/>
      <c r="K479" s="74"/>
      <c r="L479" s="74"/>
      <c r="M479" s="110">
        <f>SUMIF('History Kebocoran'!$O:$O, Table1[From], 'History Kebocoran'!$G:$G)</f>
        <v>0</v>
      </c>
      <c r="N479" s="75"/>
      <c r="O479" s="75"/>
      <c r="P479" s="75"/>
      <c r="Q479" s="110" t="str">
        <f t="shared" si="7"/>
        <v>GOOD</v>
      </c>
      <c r="R479" s="75"/>
      <c r="S479" s="75"/>
      <c r="T479" s="79"/>
    </row>
    <row r="480" spans="1:20" x14ac:dyDescent="0.35">
      <c r="A480" s="70">
        <v>475</v>
      </c>
      <c r="B480" s="72" t="s">
        <v>1302</v>
      </c>
      <c r="C480" s="73" t="s">
        <v>676</v>
      </c>
      <c r="D480" s="73" t="s">
        <v>1535</v>
      </c>
      <c r="E480" s="74">
        <v>3</v>
      </c>
      <c r="F480" s="86">
        <v>3000</v>
      </c>
      <c r="G480" s="74" t="s">
        <v>1705</v>
      </c>
      <c r="H480" s="74"/>
      <c r="I480" s="74"/>
      <c r="J480" s="74"/>
      <c r="K480" s="74"/>
      <c r="L480" s="74"/>
      <c r="M480" s="110">
        <f>SUMIF('History Kebocoran'!$O:$O, Table1[From], 'History Kebocoran'!$G:$G)</f>
        <v>1</v>
      </c>
      <c r="N480" s="75"/>
      <c r="O480" s="75"/>
      <c r="P480" s="75"/>
      <c r="Q480" s="110" t="str">
        <f t="shared" si="7"/>
        <v>MONITOR</v>
      </c>
      <c r="R480" s="75"/>
      <c r="S480" s="75"/>
      <c r="T480" s="79"/>
    </row>
    <row r="481" spans="1:20" x14ac:dyDescent="0.35">
      <c r="A481" s="70">
        <v>476</v>
      </c>
      <c r="B481" s="72" t="s">
        <v>1302</v>
      </c>
      <c r="C481" s="73" t="s">
        <v>678</v>
      </c>
      <c r="D481" s="73" t="s">
        <v>1535</v>
      </c>
      <c r="E481" s="74">
        <v>3</v>
      </c>
      <c r="F481" s="86">
        <v>3000</v>
      </c>
      <c r="G481" s="74" t="s">
        <v>1705</v>
      </c>
      <c r="H481" s="74"/>
      <c r="I481" s="74"/>
      <c r="J481" s="74"/>
      <c r="K481" s="74"/>
      <c r="L481" s="74"/>
      <c r="M481" s="110">
        <f>SUMIF('History Kebocoran'!$O:$O, Table1[From], 'History Kebocoran'!$G:$G)</f>
        <v>3</v>
      </c>
      <c r="N481" s="75"/>
      <c r="O481" s="75"/>
      <c r="P481" s="75"/>
      <c r="Q481" s="110" t="str">
        <f t="shared" si="7"/>
        <v>MONITOR</v>
      </c>
      <c r="R481" s="75"/>
      <c r="S481" s="75"/>
      <c r="T481" s="79"/>
    </row>
    <row r="482" spans="1:20" x14ac:dyDescent="0.35">
      <c r="A482" s="70">
        <v>477</v>
      </c>
      <c r="B482" s="72" t="s">
        <v>1301</v>
      </c>
      <c r="C482" s="73" t="s">
        <v>1629</v>
      </c>
      <c r="D482" s="73" t="s">
        <v>1560</v>
      </c>
      <c r="E482" s="74">
        <v>4</v>
      </c>
      <c r="F482" s="86">
        <v>2090</v>
      </c>
      <c r="G482" s="74" t="s">
        <v>1709</v>
      </c>
      <c r="H482" s="74"/>
      <c r="I482" s="74"/>
      <c r="J482" s="74"/>
      <c r="K482" s="74"/>
      <c r="L482" s="74"/>
      <c r="M482" s="110">
        <f>SUMIF('History Kebocoran'!$O:$O, Table1[From], 'History Kebocoran'!$G:$G)</f>
        <v>1</v>
      </c>
      <c r="N482" s="75"/>
      <c r="O482" s="75"/>
      <c r="P482" s="75"/>
      <c r="Q482" s="110" t="str">
        <f t="shared" si="7"/>
        <v>MONITOR</v>
      </c>
      <c r="R482" s="75"/>
      <c r="S482" s="75"/>
      <c r="T482" s="79"/>
    </row>
    <row r="483" spans="1:20" x14ac:dyDescent="0.35">
      <c r="A483" s="70">
        <v>478</v>
      </c>
      <c r="B483" s="72" t="s">
        <v>1301</v>
      </c>
      <c r="C483" s="73" t="s">
        <v>1630</v>
      </c>
      <c r="D483" s="73" t="s">
        <v>1558</v>
      </c>
      <c r="E483" s="74">
        <v>3</v>
      </c>
      <c r="F483" s="86">
        <v>100</v>
      </c>
      <c r="G483" s="74" t="s">
        <v>1709</v>
      </c>
      <c r="H483" s="74"/>
      <c r="I483" s="74"/>
      <c r="J483" s="74"/>
      <c r="K483" s="74"/>
      <c r="L483" s="74"/>
      <c r="M483" s="110">
        <f>SUMIF('History Kebocoran'!$O:$O, Table1[From], 'History Kebocoran'!$G:$G)</f>
        <v>0</v>
      </c>
      <c r="N483" s="75"/>
      <c r="O483" s="75"/>
      <c r="P483" s="75"/>
      <c r="Q483" s="110" t="str">
        <f t="shared" si="7"/>
        <v>GOOD</v>
      </c>
      <c r="R483" s="75"/>
      <c r="S483" s="75"/>
      <c r="T483" s="79"/>
    </row>
    <row r="484" spans="1:20" x14ac:dyDescent="0.35">
      <c r="A484" s="70">
        <v>479</v>
      </c>
      <c r="B484" s="72" t="s">
        <v>1302</v>
      </c>
      <c r="C484" s="73" t="s">
        <v>1631</v>
      </c>
      <c r="D484" s="73" t="s">
        <v>1535</v>
      </c>
      <c r="E484" s="74">
        <v>3</v>
      </c>
      <c r="F484" s="86">
        <v>600</v>
      </c>
      <c r="G484" s="74" t="s">
        <v>1705</v>
      </c>
      <c r="H484" s="74"/>
      <c r="I484" s="74"/>
      <c r="J484" s="74"/>
      <c r="K484" s="74"/>
      <c r="L484" s="74"/>
      <c r="M484" s="110">
        <f>SUMIF('History Kebocoran'!$O:$O, Table1[From], 'History Kebocoran'!$G:$G)</f>
        <v>0</v>
      </c>
      <c r="N484" s="75"/>
      <c r="O484" s="75"/>
      <c r="P484" s="75"/>
      <c r="Q484" s="110" t="str">
        <f t="shared" si="7"/>
        <v>GOOD</v>
      </c>
      <c r="R484" s="75"/>
      <c r="S484" s="75"/>
      <c r="T484" s="79"/>
    </row>
    <row r="485" spans="1:20" x14ac:dyDescent="0.35">
      <c r="A485" s="70">
        <v>480</v>
      </c>
      <c r="B485" s="72" t="s">
        <v>1301</v>
      </c>
      <c r="C485" s="73" t="s">
        <v>1632</v>
      </c>
      <c r="D485" s="73" t="s">
        <v>1535</v>
      </c>
      <c r="E485" s="74">
        <v>3</v>
      </c>
      <c r="F485" s="86">
        <v>1665</v>
      </c>
      <c r="G485" s="74" t="s">
        <v>1709</v>
      </c>
      <c r="H485" s="74"/>
      <c r="I485" s="74"/>
      <c r="J485" s="74"/>
      <c r="K485" s="74"/>
      <c r="L485" s="74"/>
      <c r="M485" s="110">
        <f>SUMIF('History Kebocoran'!$O:$O, Table1[From], 'History Kebocoran'!$G:$G)</f>
        <v>1</v>
      </c>
      <c r="N485" s="75"/>
      <c r="O485" s="75"/>
      <c r="P485" s="75"/>
      <c r="Q485" s="110" t="str">
        <f t="shared" si="7"/>
        <v>MONITOR</v>
      </c>
      <c r="R485" s="75"/>
      <c r="S485" s="75"/>
      <c r="T485" s="79"/>
    </row>
    <row r="486" spans="1:20" x14ac:dyDescent="0.35">
      <c r="A486" s="70">
        <v>481</v>
      </c>
      <c r="B486" s="72" t="s">
        <v>1301</v>
      </c>
      <c r="C486" s="73" t="s">
        <v>1633</v>
      </c>
      <c r="D486" s="73" t="s">
        <v>1558</v>
      </c>
      <c r="E486" s="74">
        <v>3</v>
      </c>
      <c r="F486" s="86">
        <v>150</v>
      </c>
      <c r="G486" s="74" t="s">
        <v>1709</v>
      </c>
      <c r="H486" s="74"/>
      <c r="I486" s="74"/>
      <c r="J486" s="74"/>
      <c r="K486" s="74"/>
      <c r="L486" s="74"/>
      <c r="M486" s="110">
        <f>SUMIF('History Kebocoran'!$O:$O, Table1[From], 'History Kebocoran'!$G:$G)</f>
        <v>0</v>
      </c>
      <c r="N486" s="75"/>
      <c r="O486" s="75"/>
      <c r="P486" s="75"/>
      <c r="Q486" s="110" t="str">
        <f t="shared" si="7"/>
        <v>GOOD</v>
      </c>
      <c r="R486" s="75"/>
      <c r="S486" s="75"/>
      <c r="T486" s="79"/>
    </row>
    <row r="487" spans="1:20" x14ac:dyDescent="0.35">
      <c r="A487" s="70">
        <v>482</v>
      </c>
      <c r="B487" s="72" t="s">
        <v>1301</v>
      </c>
      <c r="C487" s="73" t="s">
        <v>1634</v>
      </c>
      <c r="D487" s="73" t="s">
        <v>1435</v>
      </c>
      <c r="E487" s="74">
        <v>4</v>
      </c>
      <c r="F487" s="86">
        <v>2100</v>
      </c>
      <c r="G487" s="74" t="s">
        <v>1709</v>
      </c>
      <c r="H487" s="74"/>
      <c r="I487" s="74"/>
      <c r="J487" s="74"/>
      <c r="K487" s="74"/>
      <c r="L487" s="74"/>
      <c r="M487" s="110">
        <f>SUMIF('History Kebocoran'!$O:$O, Table1[From], 'History Kebocoran'!$G:$G)</f>
        <v>0</v>
      </c>
      <c r="N487" s="75"/>
      <c r="O487" s="75"/>
      <c r="P487" s="75"/>
      <c r="Q487" s="110" t="str">
        <f t="shared" si="7"/>
        <v>GOOD</v>
      </c>
      <c r="R487" s="75"/>
      <c r="S487" s="75"/>
      <c r="T487" s="79"/>
    </row>
    <row r="488" spans="1:20" x14ac:dyDescent="0.35">
      <c r="A488" s="70">
        <v>483</v>
      </c>
      <c r="B488" s="72" t="s">
        <v>1301</v>
      </c>
      <c r="C488" s="73" t="s">
        <v>1635</v>
      </c>
      <c r="D488" s="73" t="s">
        <v>1535</v>
      </c>
      <c r="E488" s="74">
        <v>3</v>
      </c>
      <c r="F488" s="86">
        <v>1995</v>
      </c>
      <c r="G488" s="74" t="s">
        <v>1709</v>
      </c>
      <c r="H488" s="74"/>
      <c r="I488" s="74"/>
      <c r="J488" s="74"/>
      <c r="K488" s="74"/>
      <c r="L488" s="74"/>
      <c r="M488" s="110">
        <f>SUMIF('History Kebocoran'!$O:$O, Table1[From], 'History Kebocoran'!$G:$G)</f>
        <v>6</v>
      </c>
      <c r="N488" s="75"/>
      <c r="O488" s="75"/>
      <c r="P488" s="75"/>
      <c r="Q488" s="110" t="str">
        <f t="shared" si="7"/>
        <v>BAD</v>
      </c>
      <c r="R488" s="75"/>
      <c r="S488" s="75"/>
      <c r="T488" s="79"/>
    </row>
    <row r="489" spans="1:20" x14ac:dyDescent="0.35">
      <c r="A489" s="70">
        <v>484</v>
      </c>
      <c r="B489" s="72" t="s">
        <v>1301</v>
      </c>
      <c r="C489" s="73" t="s">
        <v>1636</v>
      </c>
      <c r="D489" s="73" t="s">
        <v>1637</v>
      </c>
      <c r="E489" s="74">
        <v>4</v>
      </c>
      <c r="F489" s="86">
        <v>800</v>
      </c>
      <c r="G489" s="74" t="s">
        <v>1709</v>
      </c>
      <c r="H489" s="74"/>
      <c r="I489" s="74"/>
      <c r="J489" s="74"/>
      <c r="K489" s="74"/>
      <c r="L489" s="74"/>
      <c r="M489" s="110">
        <f>SUMIF('History Kebocoran'!$O:$O, Table1[From], 'History Kebocoran'!$G:$G)</f>
        <v>0</v>
      </c>
      <c r="N489" s="75"/>
      <c r="O489" s="75"/>
      <c r="P489" s="75"/>
      <c r="Q489" s="110" t="str">
        <f t="shared" si="7"/>
        <v>GOOD</v>
      </c>
      <c r="R489" s="75"/>
      <c r="S489" s="75"/>
      <c r="T489" s="79"/>
    </row>
    <row r="490" spans="1:20" x14ac:dyDescent="0.35">
      <c r="A490" s="70">
        <v>485</v>
      </c>
      <c r="B490" s="72" t="s">
        <v>1301</v>
      </c>
      <c r="C490" s="73" t="s">
        <v>1638</v>
      </c>
      <c r="D490" s="73" t="s">
        <v>1535</v>
      </c>
      <c r="E490" s="74">
        <v>3</v>
      </c>
      <c r="F490" s="86">
        <v>1700</v>
      </c>
      <c r="G490" s="74" t="s">
        <v>1709</v>
      </c>
      <c r="H490" s="74"/>
      <c r="I490" s="74"/>
      <c r="J490" s="74"/>
      <c r="K490" s="74"/>
      <c r="L490" s="74"/>
      <c r="M490" s="110">
        <f>SUMIF('History Kebocoran'!$O:$O, Table1[From], 'History Kebocoran'!$G:$G)</f>
        <v>1</v>
      </c>
      <c r="N490" s="75"/>
      <c r="O490" s="75"/>
      <c r="P490" s="75"/>
      <c r="Q490" s="110" t="str">
        <f t="shared" si="7"/>
        <v>MONITOR</v>
      </c>
      <c r="R490" s="75"/>
      <c r="S490" s="75"/>
      <c r="T490" s="79"/>
    </row>
    <row r="491" spans="1:20" x14ac:dyDescent="0.35">
      <c r="A491" s="70">
        <v>486</v>
      </c>
      <c r="B491" s="72" t="s">
        <v>1301</v>
      </c>
      <c r="C491" s="73" t="s">
        <v>1639</v>
      </c>
      <c r="D491" s="73" t="s">
        <v>1640</v>
      </c>
      <c r="E491" s="74">
        <v>4</v>
      </c>
      <c r="F491" s="86">
        <v>130</v>
      </c>
      <c r="G491" s="74" t="s">
        <v>1709</v>
      </c>
      <c r="H491" s="74"/>
      <c r="I491" s="74"/>
      <c r="J491" s="74"/>
      <c r="K491" s="74"/>
      <c r="L491" s="74"/>
      <c r="M491" s="110">
        <f>SUMIF('History Kebocoran'!$O:$O, Table1[From], 'History Kebocoran'!$G:$G)</f>
        <v>0</v>
      </c>
      <c r="N491" s="75"/>
      <c r="O491" s="75"/>
      <c r="P491" s="75"/>
      <c r="Q491" s="110" t="str">
        <f t="shared" si="7"/>
        <v>GOOD</v>
      </c>
      <c r="R491" s="75"/>
      <c r="S491" s="75"/>
      <c r="T491" s="79"/>
    </row>
    <row r="492" spans="1:20" x14ac:dyDescent="0.35">
      <c r="A492" s="70">
        <v>487</v>
      </c>
      <c r="B492" s="72" t="s">
        <v>1301</v>
      </c>
      <c r="C492" s="73" t="s">
        <v>1641</v>
      </c>
      <c r="D492" s="73" t="s">
        <v>1535</v>
      </c>
      <c r="E492" s="74">
        <v>4</v>
      </c>
      <c r="F492" s="86">
        <v>636</v>
      </c>
      <c r="G492" s="74" t="s">
        <v>1709</v>
      </c>
      <c r="H492" s="74"/>
      <c r="I492" s="74"/>
      <c r="J492" s="74"/>
      <c r="K492" s="74"/>
      <c r="L492" s="74"/>
      <c r="M492" s="110">
        <f>SUMIF('History Kebocoran'!$O:$O, Table1[From], 'History Kebocoran'!$G:$G)</f>
        <v>0</v>
      </c>
      <c r="N492" s="75"/>
      <c r="O492" s="75"/>
      <c r="P492" s="75"/>
      <c r="Q492" s="110" t="str">
        <f t="shared" si="7"/>
        <v>GOOD</v>
      </c>
      <c r="R492" s="75"/>
      <c r="S492" s="75"/>
      <c r="T492" s="79"/>
    </row>
    <row r="493" spans="1:20" x14ac:dyDescent="0.35">
      <c r="A493" s="70">
        <v>488</v>
      </c>
      <c r="B493" s="72" t="s">
        <v>1301</v>
      </c>
      <c r="C493" s="73" t="s">
        <v>1642</v>
      </c>
      <c r="D493" s="73" t="s">
        <v>1556</v>
      </c>
      <c r="E493" s="74">
        <v>3</v>
      </c>
      <c r="F493" s="86">
        <v>2150</v>
      </c>
      <c r="G493" s="74" t="s">
        <v>1709</v>
      </c>
      <c r="H493" s="74"/>
      <c r="I493" s="74"/>
      <c r="J493" s="74"/>
      <c r="K493" s="74"/>
      <c r="L493" s="74"/>
      <c r="M493" s="110">
        <f>SUMIF('History Kebocoran'!$O:$O, Table1[From], 'History Kebocoran'!$G:$G)</f>
        <v>1</v>
      </c>
      <c r="N493" s="75"/>
      <c r="O493" s="75"/>
      <c r="P493" s="75"/>
      <c r="Q493" s="110" t="str">
        <f t="shared" si="7"/>
        <v>MONITOR</v>
      </c>
      <c r="R493" s="75"/>
      <c r="S493" s="75"/>
      <c r="T493" s="79"/>
    </row>
    <row r="494" spans="1:20" x14ac:dyDescent="0.35">
      <c r="A494" s="70">
        <v>489</v>
      </c>
      <c r="B494" s="72" t="s">
        <v>1301</v>
      </c>
      <c r="C494" s="73" t="s">
        <v>1643</v>
      </c>
      <c r="D494" s="73" t="s">
        <v>1556</v>
      </c>
      <c r="E494" s="74">
        <v>3</v>
      </c>
      <c r="F494" s="86">
        <v>1110</v>
      </c>
      <c r="G494" s="74" t="s">
        <v>1709</v>
      </c>
      <c r="H494" s="74"/>
      <c r="I494" s="74"/>
      <c r="J494" s="74"/>
      <c r="K494" s="74"/>
      <c r="L494" s="74"/>
      <c r="M494" s="110">
        <f>SUMIF('History Kebocoran'!$O:$O, Table1[From], 'History Kebocoran'!$G:$G)</f>
        <v>3</v>
      </c>
      <c r="N494" s="75"/>
      <c r="O494" s="75"/>
      <c r="P494" s="75"/>
      <c r="Q494" s="110" t="str">
        <f t="shared" si="7"/>
        <v>MONITOR</v>
      </c>
      <c r="R494" s="75"/>
      <c r="S494" s="75"/>
      <c r="T494" s="79"/>
    </row>
    <row r="495" spans="1:20" x14ac:dyDescent="0.35">
      <c r="A495" s="70">
        <v>490</v>
      </c>
      <c r="B495" s="72" t="s">
        <v>1301</v>
      </c>
      <c r="C495" s="73" t="s">
        <v>1644</v>
      </c>
      <c r="D495" s="73" t="s">
        <v>1556</v>
      </c>
      <c r="E495" s="74">
        <v>3</v>
      </c>
      <c r="F495" s="86">
        <v>2350</v>
      </c>
      <c r="G495" s="74" t="s">
        <v>1709</v>
      </c>
      <c r="H495" s="74"/>
      <c r="I495" s="74"/>
      <c r="J495" s="74"/>
      <c r="K495" s="74"/>
      <c r="L495" s="74"/>
      <c r="M495" s="110">
        <f>SUMIF('History Kebocoran'!$O:$O, Table1[From], 'History Kebocoran'!$G:$G)</f>
        <v>1</v>
      </c>
      <c r="N495" s="75"/>
      <c r="O495" s="75"/>
      <c r="P495" s="75"/>
      <c r="Q495" s="110" t="str">
        <f t="shared" si="7"/>
        <v>MONITOR</v>
      </c>
      <c r="R495" s="75"/>
      <c r="S495" s="75"/>
      <c r="T495" s="79"/>
    </row>
    <row r="496" spans="1:20" x14ac:dyDescent="0.35">
      <c r="A496" s="70">
        <v>491</v>
      </c>
      <c r="B496" s="72" t="s">
        <v>1301</v>
      </c>
      <c r="C496" s="73" t="s">
        <v>1645</v>
      </c>
      <c r="D496" s="73" t="s">
        <v>1556</v>
      </c>
      <c r="E496" s="74">
        <v>3</v>
      </c>
      <c r="F496" s="86">
        <v>800</v>
      </c>
      <c r="G496" s="74" t="s">
        <v>1709</v>
      </c>
      <c r="H496" s="74"/>
      <c r="I496" s="74"/>
      <c r="J496" s="74"/>
      <c r="K496" s="74"/>
      <c r="L496" s="74"/>
      <c r="M496" s="110">
        <f>SUMIF('History Kebocoran'!$O:$O, Table1[From], 'History Kebocoran'!$G:$G)</f>
        <v>1</v>
      </c>
      <c r="N496" s="75"/>
      <c r="O496" s="75"/>
      <c r="P496" s="75"/>
      <c r="Q496" s="110" t="str">
        <f t="shared" si="7"/>
        <v>MONITOR</v>
      </c>
      <c r="R496" s="75"/>
      <c r="S496" s="75"/>
      <c r="T496" s="79"/>
    </row>
    <row r="497" spans="1:20" x14ac:dyDescent="0.35">
      <c r="A497" s="70">
        <v>492</v>
      </c>
      <c r="B497" s="72" t="s">
        <v>1301</v>
      </c>
      <c r="C497" s="73" t="s">
        <v>1646</v>
      </c>
      <c r="D497" s="73" t="s">
        <v>1556</v>
      </c>
      <c r="E497" s="74">
        <v>3</v>
      </c>
      <c r="F497" s="86">
        <v>2400</v>
      </c>
      <c r="G497" s="74" t="s">
        <v>1709</v>
      </c>
      <c r="H497" s="74"/>
      <c r="I497" s="74"/>
      <c r="J497" s="74"/>
      <c r="K497" s="74"/>
      <c r="L497" s="74"/>
      <c r="M497" s="110">
        <f>SUMIF('History Kebocoran'!$O:$O, Table1[From], 'History Kebocoran'!$G:$G)</f>
        <v>5</v>
      </c>
      <c r="N497" s="75"/>
      <c r="O497" s="75"/>
      <c r="P497" s="75"/>
      <c r="Q497" s="110" t="str">
        <f t="shared" si="7"/>
        <v>MONITOR</v>
      </c>
      <c r="R497" s="75"/>
      <c r="S497" s="75"/>
      <c r="T497" s="79"/>
    </row>
    <row r="498" spans="1:20" x14ac:dyDescent="0.35">
      <c r="A498" s="70">
        <v>493</v>
      </c>
      <c r="B498" s="72" t="s">
        <v>1301</v>
      </c>
      <c r="C498" s="73" t="s">
        <v>1647</v>
      </c>
      <c r="D498" s="73" t="s">
        <v>1648</v>
      </c>
      <c r="E498" s="74">
        <v>4</v>
      </c>
      <c r="F498" s="86">
        <v>250</v>
      </c>
      <c r="G498" s="74" t="s">
        <v>1709</v>
      </c>
      <c r="H498" s="74"/>
      <c r="I498" s="74"/>
      <c r="J498" s="74"/>
      <c r="K498" s="74"/>
      <c r="L498" s="74"/>
      <c r="M498" s="110">
        <f>SUMIF('History Kebocoran'!$O:$O, Table1[From], 'History Kebocoran'!$G:$G)</f>
        <v>0</v>
      </c>
      <c r="N498" s="75"/>
      <c r="O498" s="75"/>
      <c r="P498" s="75"/>
      <c r="Q498" s="110" t="str">
        <f t="shared" si="7"/>
        <v>GOOD</v>
      </c>
      <c r="R498" s="75"/>
      <c r="S498" s="75"/>
      <c r="T498" s="79"/>
    </row>
    <row r="499" spans="1:20" x14ac:dyDescent="0.35">
      <c r="A499" s="70">
        <v>494</v>
      </c>
      <c r="B499" s="72" t="s">
        <v>1301</v>
      </c>
      <c r="C499" s="73" t="s">
        <v>1649</v>
      </c>
      <c r="D499" s="73" t="s">
        <v>1556</v>
      </c>
      <c r="E499" s="74">
        <v>3</v>
      </c>
      <c r="F499" s="86">
        <v>1700</v>
      </c>
      <c r="G499" s="74" t="s">
        <v>1709</v>
      </c>
      <c r="H499" s="74"/>
      <c r="I499" s="74"/>
      <c r="J499" s="74"/>
      <c r="K499" s="74"/>
      <c r="L499" s="74"/>
      <c r="M499" s="110">
        <f>SUMIF('History Kebocoran'!$O:$O, Table1[From], 'History Kebocoran'!$G:$G)</f>
        <v>0</v>
      </c>
      <c r="N499" s="75"/>
      <c r="O499" s="75"/>
      <c r="P499" s="75"/>
      <c r="Q499" s="110" t="str">
        <f t="shared" si="7"/>
        <v>GOOD</v>
      </c>
      <c r="R499" s="75"/>
      <c r="S499" s="75"/>
      <c r="T499" s="79"/>
    </row>
    <row r="500" spans="1:20" x14ac:dyDescent="0.35">
      <c r="A500" s="70">
        <v>495</v>
      </c>
      <c r="B500" s="72" t="s">
        <v>1301</v>
      </c>
      <c r="C500" s="73" t="s">
        <v>1650</v>
      </c>
      <c r="D500" s="73" t="s">
        <v>1558</v>
      </c>
      <c r="E500" s="74">
        <v>4</v>
      </c>
      <c r="F500" s="86">
        <v>100</v>
      </c>
      <c r="G500" s="74" t="s">
        <v>1709</v>
      </c>
      <c r="H500" s="74"/>
      <c r="I500" s="74"/>
      <c r="J500" s="74"/>
      <c r="K500" s="74"/>
      <c r="L500" s="74"/>
      <c r="M500" s="110">
        <f>SUMIF('History Kebocoran'!$O:$O, Table1[From], 'History Kebocoran'!$G:$G)</f>
        <v>1</v>
      </c>
      <c r="N500" s="75"/>
      <c r="O500" s="75"/>
      <c r="P500" s="75"/>
      <c r="Q500" s="110" t="str">
        <f t="shared" si="7"/>
        <v>MONITOR</v>
      </c>
      <c r="R500" s="75"/>
      <c r="S500" s="75"/>
      <c r="T500" s="79"/>
    </row>
    <row r="501" spans="1:20" x14ac:dyDescent="0.35">
      <c r="A501" s="70">
        <v>496</v>
      </c>
      <c r="B501" s="72" t="s">
        <v>1301</v>
      </c>
      <c r="C501" s="73" t="s">
        <v>1651</v>
      </c>
      <c r="D501" s="73" t="s">
        <v>1554</v>
      </c>
      <c r="E501" s="74">
        <v>3</v>
      </c>
      <c r="F501" s="86">
        <v>600</v>
      </c>
      <c r="G501" s="74" t="s">
        <v>1709</v>
      </c>
      <c r="H501" s="74"/>
      <c r="I501" s="74"/>
      <c r="J501" s="74"/>
      <c r="K501" s="74"/>
      <c r="L501" s="74"/>
      <c r="M501" s="110">
        <f>SUMIF('History Kebocoran'!$O:$O, Table1[From], 'History Kebocoran'!$G:$G)</f>
        <v>3</v>
      </c>
      <c r="N501" s="75"/>
      <c r="O501" s="75"/>
      <c r="P501" s="75"/>
      <c r="Q501" s="110" t="str">
        <f t="shared" si="7"/>
        <v>MONITOR</v>
      </c>
      <c r="R501" s="75"/>
      <c r="S501" s="75"/>
      <c r="T501" s="79"/>
    </row>
    <row r="502" spans="1:20" x14ac:dyDescent="0.35">
      <c r="A502" s="70">
        <v>497</v>
      </c>
      <c r="B502" s="72" t="s">
        <v>1301</v>
      </c>
      <c r="C502" s="73" t="s">
        <v>1652</v>
      </c>
      <c r="D502" s="73" t="s">
        <v>1556</v>
      </c>
      <c r="E502" s="74">
        <v>3</v>
      </c>
      <c r="F502" s="86">
        <v>1500</v>
      </c>
      <c r="G502" s="74" t="s">
        <v>1709</v>
      </c>
      <c r="H502" s="74"/>
      <c r="I502" s="74"/>
      <c r="J502" s="74"/>
      <c r="K502" s="74"/>
      <c r="L502" s="74"/>
      <c r="M502" s="110">
        <f>SUMIF('History Kebocoran'!$O:$O, Table1[From], 'History Kebocoran'!$G:$G)</f>
        <v>2</v>
      </c>
      <c r="N502" s="75"/>
      <c r="O502" s="75"/>
      <c r="P502" s="75"/>
      <c r="Q502" s="110" t="str">
        <f t="shared" si="7"/>
        <v>MONITOR</v>
      </c>
      <c r="R502" s="75"/>
      <c r="S502" s="75"/>
      <c r="T502" s="79"/>
    </row>
    <row r="503" spans="1:20" x14ac:dyDescent="0.35">
      <c r="A503" s="70">
        <v>498</v>
      </c>
      <c r="B503" s="72" t="s">
        <v>1301</v>
      </c>
      <c r="C503" s="73" t="s">
        <v>1653</v>
      </c>
      <c r="D503" s="73" t="s">
        <v>1556</v>
      </c>
      <c r="E503" s="74">
        <v>3</v>
      </c>
      <c r="F503" s="86">
        <v>370</v>
      </c>
      <c r="G503" s="74" t="s">
        <v>1709</v>
      </c>
      <c r="H503" s="74"/>
      <c r="I503" s="74"/>
      <c r="J503" s="74"/>
      <c r="K503" s="74"/>
      <c r="L503" s="74"/>
      <c r="M503" s="110">
        <f>SUMIF('History Kebocoran'!$O:$O, Table1[From], 'History Kebocoran'!$G:$G)</f>
        <v>0</v>
      </c>
      <c r="N503" s="75"/>
      <c r="O503" s="75"/>
      <c r="P503" s="75"/>
      <c r="Q503" s="110" t="str">
        <f t="shared" si="7"/>
        <v>GOOD</v>
      </c>
      <c r="R503" s="75"/>
      <c r="S503" s="75"/>
      <c r="T503" s="79"/>
    </row>
    <row r="504" spans="1:20" x14ac:dyDescent="0.35">
      <c r="A504" s="70">
        <v>499</v>
      </c>
      <c r="B504" s="72" t="s">
        <v>1301</v>
      </c>
      <c r="C504" s="73" t="s">
        <v>1654</v>
      </c>
      <c r="D504" s="73" t="s">
        <v>1554</v>
      </c>
      <c r="E504" s="74">
        <v>3</v>
      </c>
      <c r="F504" s="86">
        <v>800</v>
      </c>
      <c r="G504" s="74" t="s">
        <v>1709</v>
      </c>
      <c r="H504" s="74"/>
      <c r="I504" s="74"/>
      <c r="J504" s="74"/>
      <c r="K504" s="74"/>
      <c r="L504" s="74"/>
      <c r="M504" s="110">
        <f>SUMIF('History Kebocoran'!$O:$O, Table1[From], 'History Kebocoran'!$G:$G)</f>
        <v>14</v>
      </c>
      <c r="N504" s="75"/>
      <c r="O504" s="75"/>
      <c r="P504" s="75"/>
      <c r="Q504" s="110" t="str">
        <f t="shared" si="7"/>
        <v>BAD</v>
      </c>
      <c r="R504" s="75"/>
      <c r="S504" s="75"/>
      <c r="T504" s="79"/>
    </row>
    <row r="505" spans="1:20" x14ac:dyDescent="0.35">
      <c r="A505" s="70">
        <v>500</v>
      </c>
      <c r="B505" s="72" t="s">
        <v>1301</v>
      </c>
      <c r="C505" s="73" t="s">
        <v>1655</v>
      </c>
      <c r="D505" s="73" t="s">
        <v>1556</v>
      </c>
      <c r="E505" s="74">
        <v>3</v>
      </c>
      <c r="F505" s="86">
        <v>1000</v>
      </c>
      <c r="G505" s="74" t="s">
        <v>1709</v>
      </c>
      <c r="H505" s="74"/>
      <c r="I505" s="74"/>
      <c r="J505" s="74"/>
      <c r="K505" s="74"/>
      <c r="L505" s="74"/>
      <c r="M505" s="110">
        <f>SUMIF('History Kebocoran'!$O:$O, Table1[From], 'History Kebocoran'!$G:$G)</f>
        <v>24</v>
      </c>
      <c r="N505" s="75"/>
      <c r="O505" s="75"/>
      <c r="P505" s="75"/>
      <c r="Q505" s="110" t="str">
        <f t="shared" si="7"/>
        <v>BAD</v>
      </c>
      <c r="R505" s="75"/>
      <c r="S505" s="75"/>
      <c r="T505" s="79"/>
    </row>
    <row r="506" spans="1:20" x14ac:dyDescent="0.35">
      <c r="A506" s="70">
        <v>501</v>
      </c>
      <c r="B506" s="72" t="s">
        <v>1301</v>
      </c>
      <c r="C506" s="73" t="s">
        <v>1656</v>
      </c>
      <c r="D506" s="73" t="s">
        <v>1554</v>
      </c>
      <c r="E506" s="74">
        <v>4</v>
      </c>
      <c r="F506" s="86">
        <v>300</v>
      </c>
      <c r="G506" s="74" t="s">
        <v>1709</v>
      </c>
      <c r="H506" s="74"/>
      <c r="I506" s="74"/>
      <c r="J506" s="74"/>
      <c r="K506" s="74"/>
      <c r="L506" s="74"/>
      <c r="M506" s="110">
        <f>SUMIF('History Kebocoran'!$O:$O, Table1[From], 'History Kebocoran'!$G:$G)</f>
        <v>0</v>
      </c>
      <c r="N506" s="75"/>
      <c r="O506" s="75"/>
      <c r="P506" s="75"/>
      <c r="Q506" s="110" t="str">
        <f t="shared" si="7"/>
        <v>GOOD</v>
      </c>
      <c r="R506" s="75"/>
      <c r="S506" s="75"/>
      <c r="T506" s="79"/>
    </row>
    <row r="507" spans="1:20" x14ac:dyDescent="0.35">
      <c r="A507" s="70">
        <v>502</v>
      </c>
      <c r="B507" s="72" t="s">
        <v>1301</v>
      </c>
      <c r="C507" s="73" t="s">
        <v>1657</v>
      </c>
      <c r="D507" s="73" t="s">
        <v>1554</v>
      </c>
      <c r="E507" s="74">
        <v>3</v>
      </c>
      <c r="F507" s="86">
        <v>1553</v>
      </c>
      <c r="G507" s="74" t="s">
        <v>1709</v>
      </c>
      <c r="H507" s="74"/>
      <c r="I507" s="74"/>
      <c r="J507" s="74"/>
      <c r="K507" s="74"/>
      <c r="L507" s="74"/>
      <c r="M507" s="110">
        <f>SUMIF('History Kebocoran'!$O:$O, Table1[From], 'History Kebocoran'!$G:$G)</f>
        <v>7</v>
      </c>
      <c r="N507" s="75"/>
      <c r="O507" s="75"/>
      <c r="P507" s="75"/>
      <c r="Q507" s="110" t="str">
        <f t="shared" si="7"/>
        <v>BAD</v>
      </c>
      <c r="R507" s="75"/>
      <c r="S507" s="75"/>
      <c r="T507" s="79"/>
    </row>
    <row r="508" spans="1:20" x14ac:dyDescent="0.35">
      <c r="A508" s="70">
        <v>503</v>
      </c>
      <c r="B508" s="72" t="s">
        <v>1302</v>
      </c>
      <c r="C508" s="73" t="s">
        <v>1658</v>
      </c>
      <c r="D508" s="73" t="s">
        <v>1659</v>
      </c>
      <c r="E508" s="74">
        <v>3</v>
      </c>
      <c r="F508" s="86">
        <v>700</v>
      </c>
      <c r="G508" s="74" t="s">
        <v>1705</v>
      </c>
      <c r="H508" s="74"/>
      <c r="I508" s="74"/>
      <c r="J508" s="74"/>
      <c r="K508" s="74"/>
      <c r="L508" s="74"/>
      <c r="M508" s="110">
        <f>SUMIF('History Kebocoran'!$O:$O, Table1[From], 'History Kebocoran'!$G:$G)</f>
        <v>0</v>
      </c>
      <c r="N508" s="75"/>
      <c r="O508" s="75"/>
      <c r="P508" s="75"/>
      <c r="Q508" s="110" t="str">
        <f t="shared" si="7"/>
        <v>GOOD</v>
      </c>
      <c r="R508" s="75"/>
      <c r="S508" s="75"/>
      <c r="T508" s="79"/>
    </row>
    <row r="509" spans="1:20" x14ac:dyDescent="0.35">
      <c r="A509" s="70">
        <v>504</v>
      </c>
      <c r="B509" s="72" t="s">
        <v>1301</v>
      </c>
      <c r="C509" s="73" t="s">
        <v>1660</v>
      </c>
      <c r="D509" s="73" t="s">
        <v>1547</v>
      </c>
      <c r="E509" s="74">
        <v>4</v>
      </c>
      <c r="F509" s="86">
        <v>2500</v>
      </c>
      <c r="G509" s="74" t="s">
        <v>1709</v>
      </c>
      <c r="H509" s="74"/>
      <c r="I509" s="74"/>
      <c r="J509" s="74"/>
      <c r="K509" s="74"/>
      <c r="L509" s="74"/>
      <c r="M509" s="110">
        <f>SUMIF('History Kebocoran'!$O:$O, Table1[From], 'History Kebocoran'!$G:$G)</f>
        <v>11</v>
      </c>
      <c r="N509" s="75"/>
      <c r="O509" s="75"/>
      <c r="P509" s="75"/>
      <c r="Q509" s="110" t="str">
        <f t="shared" si="7"/>
        <v>BAD</v>
      </c>
      <c r="R509" s="75"/>
      <c r="S509" s="75"/>
      <c r="T509" s="79"/>
    </row>
    <row r="510" spans="1:20" x14ac:dyDescent="0.35">
      <c r="A510" s="70">
        <v>505</v>
      </c>
      <c r="B510" s="72" t="s">
        <v>1302</v>
      </c>
      <c r="C510" s="73" t="s">
        <v>1661</v>
      </c>
      <c r="D510" s="73" t="s">
        <v>1547</v>
      </c>
      <c r="E510" s="74">
        <v>3</v>
      </c>
      <c r="F510" s="86">
        <v>2500</v>
      </c>
      <c r="G510" s="74" t="s">
        <v>1705</v>
      </c>
      <c r="H510" s="74"/>
      <c r="I510" s="74"/>
      <c r="J510" s="74"/>
      <c r="K510" s="74"/>
      <c r="L510" s="74"/>
      <c r="M510" s="110">
        <f>SUMIF('History Kebocoran'!$O:$O, Table1[From], 'History Kebocoran'!$G:$G)</f>
        <v>8</v>
      </c>
      <c r="N510" s="75"/>
      <c r="O510" s="75"/>
      <c r="P510" s="75"/>
      <c r="Q510" s="110" t="str">
        <f t="shared" si="7"/>
        <v>BAD</v>
      </c>
      <c r="R510" s="75"/>
      <c r="S510" s="75"/>
      <c r="T510" s="79"/>
    </row>
    <row r="511" spans="1:20" x14ac:dyDescent="0.35">
      <c r="A511" s="70">
        <v>506</v>
      </c>
      <c r="B511" s="72" t="s">
        <v>1302</v>
      </c>
      <c r="C511" s="73" t="s">
        <v>1662</v>
      </c>
      <c r="D511" s="73" t="s">
        <v>1547</v>
      </c>
      <c r="E511" s="74">
        <v>3</v>
      </c>
      <c r="F511" s="86">
        <v>525</v>
      </c>
      <c r="G511" s="74" t="s">
        <v>1705</v>
      </c>
      <c r="H511" s="74"/>
      <c r="I511" s="74"/>
      <c r="J511" s="74"/>
      <c r="K511" s="74"/>
      <c r="L511" s="74"/>
      <c r="M511" s="110">
        <f>SUMIF('History Kebocoran'!$O:$O, Table1[From], 'History Kebocoran'!$G:$G)</f>
        <v>2</v>
      </c>
      <c r="N511" s="75"/>
      <c r="O511" s="75"/>
      <c r="P511" s="75"/>
      <c r="Q511" s="110" t="str">
        <f t="shared" si="7"/>
        <v>MONITOR</v>
      </c>
      <c r="R511" s="75"/>
      <c r="S511" s="75"/>
      <c r="T511" s="79"/>
    </row>
    <row r="512" spans="1:20" x14ac:dyDescent="0.35">
      <c r="A512" s="70">
        <v>507</v>
      </c>
      <c r="B512" s="72" t="s">
        <v>1302</v>
      </c>
      <c r="C512" s="73" t="s">
        <v>1663</v>
      </c>
      <c r="D512" s="73" t="s">
        <v>1664</v>
      </c>
      <c r="E512" s="74">
        <v>3</v>
      </c>
      <c r="F512" s="86">
        <v>4480</v>
      </c>
      <c r="G512" s="74" t="s">
        <v>1705</v>
      </c>
      <c r="H512" s="74"/>
      <c r="I512" s="74"/>
      <c r="J512" s="74"/>
      <c r="K512" s="74"/>
      <c r="L512" s="74"/>
      <c r="M512" s="110">
        <f>SUMIF('History Kebocoran'!$O:$O, Table1[From], 'History Kebocoran'!$G:$G)</f>
        <v>2</v>
      </c>
      <c r="N512" s="75"/>
      <c r="O512" s="75"/>
      <c r="P512" s="75"/>
      <c r="Q512" s="110" t="str">
        <f t="shared" si="7"/>
        <v>MONITOR</v>
      </c>
      <c r="R512" s="75"/>
      <c r="S512" s="75"/>
      <c r="T512" s="79"/>
    </row>
    <row r="513" spans="1:20" x14ac:dyDescent="0.35">
      <c r="A513" s="70">
        <v>508</v>
      </c>
      <c r="B513" s="72" t="s">
        <v>1302</v>
      </c>
      <c r="C513" s="73" t="s">
        <v>1665</v>
      </c>
      <c r="D513" s="73" t="s">
        <v>1664</v>
      </c>
      <c r="E513" s="74">
        <v>3</v>
      </c>
      <c r="F513" s="86">
        <v>5030</v>
      </c>
      <c r="G513" s="74" t="s">
        <v>1705</v>
      </c>
      <c r="H513" s="74"/>
      <c r="I513" s="74"/>
      <c r="J513" s="74"/>
      <c r="K513" s="74"/>
      <c r="L513" s="74"/>
      <c r="M513" s="110">
        <f>SUMIF('History Kebocoran'!$O:$O, Table1[From], 'History Kebocoran'!$G:$G)</f>
        <v>22</v>
      </c>
      <c r="N513" s="75"/>
      <c r="O513" s="75"/>
      <c r="P513" s="75"/>
      <c r="Q513" s="110" t="str">
        <f t="shared" si="7"/>
        <v>BAD</v>
      </c>
      <c r="R513" s="75"/>
      <c r="S513" s="75"/>
      <c r="T513" s="79"/>
    </row>
    <row r="514" spans="1:20" x14ac:dyDescent="0.35">
      <c r="A514" s="70">
        <v>509</v>
      </c>
      <c r="B514" s="72" t="s">
        <v>1301</v>
      </c>
      <c r="C514" s="73" t="s">
        <v>1666</v>
      </c>
      <c r="D514" s="73" t="s">
        <v>1547</v>
      </c>
      <c r="E514" s="74">
        <v>4</v>
      </c>
      <c r="F514" s="86">
        <v>100</v>
      </c>
      <c r="G514" s="74" t="s">
        <v>1709</v>
      </c>
      <c r="H514" s="74"/>
      <c r="I514" s="74"/>
      <c r="J514" s="74"/>
      <c r="K514" s="74"/>
      <c r="L514" s="74"/>
      <c r="M514" s="110">
        <f>SUMIF('History Kebocoran'!$O:$O, Table1[From], 'History Kebocoran'!$G:$G)</f>
        <v>2</v>
      </c>
      <c r="N514" s="75"/>
      <c r="O514" s="75"/>
      <c r="P514" s="75"/>
      <c r="Q514" s="110" t="str">
        <f t="shared" si="7"/>
        <v>MONITOR</v>
      </c>
      <c r="R514" s="75"/>
      <c r="S514" s="75"/>
      <c r="T514" s="79"/>
    </row>
    <row r="515" spans="1:20" x14ac:dyDescent="0.35">
      <c r="A515" s="70">
        <v>510</v>
      </c>
      <c r="B515" s="72" t="s">
        <v>1301</v>
      </c>
      <c r="C515" s="73" t="s">
        <v>1667</v>
      </c>
      <c r="D515" s="73" t="s">
        <v>1547</v>
      </c>
      <c r="E515" s="74">
        <v>3.5</v>
      </c>
      <c r="F515" s="86">
        <v>4000</v>
      </c>
      <c r="G515" s="74" t="s">
        <v>1709</v>
      </c>
      <c r="H515" s="74"/>
      <c r="I515" s="74"/>
      <c r="J515" s="74"/>
      <c r="K515" s="74"/>
      <c r="L515" s="74"/>
      <c r="M515" s="110">
        <f>SUMIF('History Kebocoran'!$O:$O, Table1[From], 'History Kebocoran'!$G:$G)</f>
        <v>3</v>
      </c>
      <c r="N515" s="75"/>
      <c r="O515" s="75"/>
      <c r="P515" s="75"/>
      <c r="Q515" s="110" t="str">
        <f t="shared" si="7"/>
        <v>MONITOR</v>
      </c>
      <c r="R515" s="75"/>
      <c r="S515" s="75"/>
      <c r="T515" s="79"/>
    </row>
    <row r="516" spans="1:20" x14ac:dyDescent="0.35">
      <c r="A516" s="70">
        <v>511</v>
      </c>
      <c r="B516" s="72" t="s">
        <v>1301</v>
      </c>
      <c r="C516" s="73" t="s">
        <v>1668</v>
      </c>
      <c r="D516" s="73" t="s">
        <v>1547</v>
      </c>
      <c r="E516" s="74">
        <v>4</v>
      </c>
      <c r="F516" s="86">
        <v>5800</v>
      </c>
      <c r="G516" s="74" t="s">
        <v>1709</v>
      </c>
      <c r="H516" s="74"/>
      <c r="I516" s="74"/>
      <c r="J516" s="74"/>
      <c r="K516" s="74"/>
      <c r="L516" s="74"/>
      <c r="M516" s="110">
        <f>SUMIF('History Kebocoran'!$O:$O, Table1[From], 'History Kebocoran'!$G:$G)</f>
        <v>0</v>
      </c>
      <c r="N516" s="75"/>
      <c r="O516" s="75"/>
      <c r="P516" s="75"/>
      <c r="Q516" s="110" t="str">
        <f t="shared" si="7"/>
        <v>GOOD</v>
      </c>
      <c r="R516" s="75"/>
      <c r="S516" s="75"/>
      <c r="T516" s="79"/>
    </row>
    <row r="517" spans="1:20" x14ac:dyDescent="0.35">
      <c r="A517" s="70">
        <v>512</v>
      </c>
      <c r="B517" s="72" t="s">
        <v>1301</v>
      </c>
      <c r="C517" s="73" t="s">
        <v>1669</v>
      </c>
      <c r="D517" s="73" t="s">
        <v>1547</v>
      </c>
      <c r="E517" s="74">
        <v>4</v>
      </c>
      <c r="F517" s="86">
        <v>850</v>
      </c>
      <c r="G517" s="74" t="s">
        <v>1709</v>
      </c>
      <c r="H517" s="74"/>
      <c r="I517" s="74"/>
      <c r="J517" s="74"/>
      <c r="K517" s="74"/>
      <c r="L517" s="74"/>
      <c r="M517" s="110">
        <f>SUMIF('History Kebocoran'!$O:$O, Table1[From], 'History Kebocoran'!$G:$G)</f>
        <v>2</v>
      </c>
      <c r="N517" s="75"/>
      <c r="O517" s="75"/>
      <c r="P517" s="75"/>
      <c r="Q517" s="110" t="str">
        <f t="shared" si="7"/>
        <v>MONITOR</v>
      </c>
      <c r="R517" s="75"/>
      <c r="S517" s="75"/>
      <c r="T517" s="79"/>
    </row>
    <row r="518" spans="1:20" x14ac:dyDescent="0.35">
      <c r="A518" s="70">
        <v>513</v>
      </c>
      <c r="B518" s="72" t="s">
        <v>1302</v>
      </c>
      <c r="C518" s="73" t="s">
        <v>1670</v>
      </c>
      <c r="D518" s="73" t="s">
        <v>1664</v>
      </c>
      <c r="E518" s="74">
        <v>3.5</v>
      </c>
      <c r="F518" s="86">
        <v>1200</v>
      </c>
      <c r="G518" s="74" t="s">
        <v>1705</v>
      </c>
      <c r="H518" s="74"/>
      <c r="I518" s="74"/>
      <c r="J518" s="74"/>
      <c r="K518" s="74"/>
      <c r="L518" s="74"/>
      <c r="M518" s="110">
        <f>SUMIF('History Kebocoran'!$O:$O, Table1[From], 'History Kebocoran'!$G:$G)</f>
        <v>6</v>
      </c>
      <c r="N518" s="75"/>
      <c r="O518" s="75"/>
      <c r="P518" s="75"/>
      <c r="Q518" s="110" t="str">
        <f t="shared" ref="Q518:Q550" si="8">IF(M518=0, "GOOD", IF(M518&gt;5, "BAD", "MONITOR"))</f>
        <v>BAD</v>
      </c>
      <c r="R518" s="75"/>
      <c r="S518" s="75"/>
      <c r="T518" s="79"/>
    </row>
    <row r="519" spans="1:20" x14ac:dyDescent="0.35">
      <c r="A519" s="70">
        <v>514</v>
      </c>
      <c r="B519" s="72" t="s">
        <v>1302</v>
      </c>
      <c r="C519" s="73" t="s">
        <v>1671</v>
      </c>
      <c r="D519" s="73" t="s">
        <v>1460</v>
      </c>
      <c r="E519" s="74">
        <v>4</v>
      </c>
      <c r="F519" s="86">
        <v>2174</v>
      </c>
      <c r="G519" s="74" t="s">
        <v>1706</v>
      </c>
      <c r="H519" s="74"/>
      <c r="I519" s="74"/>
      <c r="J519" s="74"/>
      <c r="K519" s="74"/>
      <c r="L519" s="74"/>
      <c r="M519" s="110">
        <f>SUMIF('History Kebocoran'!$O:$O, Table1[From], 'History Kebocoran'!$G:$G)</f>
        <v>3</v>
      </c>
      <c r="N519" s="75"/>
      <c r="O519" s="75"/>
      <c r="P519" s="75"/>
      <c r="Q519" s="110" t="str">
        <f t="shared" si="8"/>
        <v>MONITOR</v>
      </c>
      <c r="R519" s="75"/>
      <c r="S519" s="75"/>
      <c r="T519" s="79"/>
    </row>
    <row r="520" spans="1:20" x14ac:dyDescent="0.35">
      <c r="A520" s="70">
        <v>515</v>
      </c>
      <c r="B520" s="72" t="s">
        <v>1302</v>
      </c>
      <c r="C520" s="73" t="s">
        <v>1672</v>
      </c>
      <c r="D520" s="73" t="s">
        <v>1460</v>
      </c>
      <c r="E520" s="74">
        <v>4</v>
      </c>
      <c r="F520" s="86">
        <v>222</v>
      </c>
      <c r="G520" s="74" t="s">
        <v>1706</v>
      </c>
      <c r="H520" s="74"/>
      <c r="I520" s="74"/>
      <c r="J520" s="74"/>
      <c r="K520" s="74"/>
      <c r="L520" s="74"/>
      <c r="M520" s="110">
        <f>SUMIF('History Kebocoran'!$O:$O, Table1[From], 'History Kebocoran'!$G:$G)</f>
        <v>3</v>
      </c>
      <c r="N520" s="75"/>
      <c r="O520" s="75"/>
      <c r="P520" s="75"/>
      <c r="Q520" s="110" t="str">
        <f t="shared" si="8"/>
        <v>MONITOR</v>
      </c>
      <c r="R520" s="75"/>
      <c r="S520" s="75"/>
      <c r="T520" s="79"/>
    </row>
    <row r="521" spans="1:20" x14ac:dyDescent="0.35">
      <c r="A521" s="70">
        <v>516</v>
      </c>
      <c r="B521" s="72" t="s">
        <v>1302</v>
      </c>
      <c r="C521" s="73" t="s">
        <v>1673</v>
      </c>
      <c r="D521" s="73" t="s">
        <v>1548</v>
      </c>
      <c r="E521" s="74">
        <v>3</v>
      </c>
      <c r="F521" s="86">
        <v>200</v>
      </c>
      <c r="G521" s="74" t="s">
        <v>1705</v>
      </c>
      <c r="H521" s="74"/>
      <c r="I521" s="74"/>
      <c r="J521" s="74"/>
      <c r="K521" s="74"/>
      <c r="L521" s="74"/>
      <c r="M521" s="110">
        <f>SUMIF('History Kebocoran'!$O:$O, Table1[From], 'History Kebocoran'!$G:$G)</f>
        <v>0</v>
      </c>
      <c r="N521" s="75"/>
      <c r="O521" s="75"/>
      <c r="P521" s="75"/>
      <c r="Q521" s="110" t="str">
        <f t="shared" si="8"/>
        <v>GOOD</v>
      </c>
      <c r="R521" s="75"/>
      <c r="S521" s="75"/>
      <c r="T521" s="79"/>
    </row>
    <row r="522" spans="1:20" x14ac:dyDescent="0.35">
      <c r="A522" s="70">
        <v>517</v>
      </c>
      <c r="B522" s="72" t="s">
        <v>1302</v>
      </c>
      <c r="C522" s="73" t="s">
        <v>1674</v>
      </c>
      <c r="D522" s="73" t="s">
        <v>1548</v>
      </c>
      <c r="E522" s="74">
        <v>4</v>
      </c>
      <c r="F522" s="86">
        <v>800</v>
      </c>
      <c r="G522" s="74" t="s">
        <v>1705</v>
      </c>
      <c r="H522" s="74"/>
      <c r="I522" s="74"/>
      <c r="J522" s="74"/>
      <c r="K522" s="74"/>
      <c r="L522" s="74"/>
      <c r="M522" s="110">
        <f>SUMIF('History Kebocoran'!$O:$O, Table1[From], 'History Kebocoran'!$G:$G)</f>
        <v>5</v>
      </c>
      <c r="N522" s="75"/>
      <c r="O522" s="75"/>
      <c r="P522" s="75"/>
      <c r="Q522" s="110" t="str">
        <f t="shared" si="8"/>
        <v>MONITOR</v>
      </c>
      <c r="R522" s="75"/>
      <c r="S522" s="75"/>
      <c r="T522" s="79"/>
    </row>
    <row r="523" spans="1:20" x14ac:dyDescent="0.35">
      <c r="A523" s="70">
        <v>518</v>
      </c>
      <c r="B523" s="72" t="s">
        <v>1302</v>
      </c>
      <c r="C523" s="73" t="s">
        <v>1675</v>
      </c>
      <c r="D523" s="73" t="s">
        <v>1548</v>
      </c>
      <c r="E523" s="74">
        <v>3</v>
      </c>
      <c r="F523" s="86">
        <v>800</v>
      </c>
      <c r="G523" s="74" t="s">
        <v>1705</v>
      </c>
      <c r="H523" s="74"/>
      <c r="I523" s="74"/>
      <c r="J523" s="74"/>
      <c r="K523" s="74"/>
      <c r="L523" s="74"/>
      <c r="M523" s="110">
        <f>SUMIF('History Kebocoran'!$O:$O, Table1[From], 'History Kebocoran'!$G:$G)</f>
        <v>10</v>
      </c>
      <c r="N523" s="75"/>
      <c r="O523" s="75"/>
      <c r="P523" s="75"/>
      <c r="Q523" s="110" t="str">
        <f t="shared" si="8"/>
        <v>BAD</v>
      </c>
      <c r="R523" s="75"/>
      <c r="S523" s="75"/>
      <c r="T523" s="79"/>
    </row>
    <row r="524" spans="1:20" x14ac:dyDescent="0.35">
      <c r="A524" s="70">
        <v>519</v>
      </c>
      <c r="B524" s="72" t="s">
        <v>1301</v>
      </c>
      <c r="C524" s="73" t="s">
        <v>1676</v>
      </c>
      <c r="D524" s="73" t="s">
        <v>1548</v>
      </c>
      <c r="E524" s="74">
        <v>3</v>
      </c>
      <c r="F524" s="86">
        <v>1230</v>
      </c>
      <c r="G524" s="74" t="s">
        <v>1709</v>
      </c>
      <c r="H524" s="74"/>
      <c r="I524" s="74"/>
      <c r="J524" s="74"/>
      <c r="K524" s="74"/>
      <c r="L524" s="74"/>
      <c r="M524" s="110">
        <f>SUMIF('History Kebocoran'!$O:$O, Table1[From], 'History Kebocoran'!$G:$G)</f>
        <v>10</v>
      </c>
      <c r="N524" s="75"/>
      <c r="O524" s="75"/>
      <c r="P524" s="75"/>
      <c r="Q524" s="110" t="str">
        <f t="shared" si="8"/>
        <v>BAD</v>
      </c>
      <c r="R524" s="75"/>
      <c r="S524" s="75"/>
      <c r="T524" s="79"/>
    </row>
    <row r="525" spans="1:20" x14ac:dyDescent="0.35">
      <c r="A525" s="70">
        <v>520</v>
      </c>
      <c r="B525" s="72" t="s">
        <v>1302</v>
      </c>
      <c r="C525" s="73" t="s">
        <v>1677</v>
      </c>
      <c r="D525" s="73" t="s">
        <v>1548</v>
      </c>
      <c r="E525" s="74">
        <v>3</v>
      </c>
      <c r="F525" s="86">
        <v>2250</v>
      </c>
      <c r="G525" s="74" t="s">
        <v>1705</v>
      </c>
      <c r="H525" s="74"/>
      <c r="I525" s="74"/>
      <c r="J525" s="74"/>
      <c r="K525" s="74"/>
      <c r="L525" s="74"/>
      <c r="M525" s="110">
        <f>SUMIF('History Kebocoran'!$O:$O, Table1[From], 'History Kebocoran'!$G:$G)</f>
        <v>5</v>
      </c>
      <c r="N525" s="75"/>
      <c r="O525" s="75"/>
      <c r="P525" s="75"/>
      <c r="Q525" s="110" t="str">
        <f t="shared" si="8"/>
        <v>MONITOR</v>
      </c>
      <c r="R525" s="75"/>
      <c r="S525" s="75"/>
      <c r="T525" s="79"/>
    </row>
    <row r="526" spans="1:20" x14ac:dyDescent="0.35">
      <c r="A526" s="70">
        <v>521</v>
      </c>
      <c r="B526" s="72" t="s">
        <v>1301</v>
      </c>
      <c r="C526" s="73" t="s">
        <v>1678</v>
      </c>
      <c r="D526" s="73" t="s">
        <v>1548</v>
      </c>
      <c r="E526" s="74">
        <v>3</v>
      </c>
      <c r="F526" s="86">
        <v>150</v>
      </c>
      <c r="G526" s="74" t="s">
        <v>1709</v>
      </c>
      <c r="H526" s="74"/>
      <c r="I526" s="74"/>
      <c r="J526" s="74"/>
      <c r="K526" s="74"/>
      <c r="L526" s="74"/>
      <c r="M526" s="110">
        <f>SUMIF('History Kebocoran'!$O:$O, Table1[From], 'History Kebocoran'!$G:$G)</f>
        <v>1</v>
      </c>
      <c r="N526" s="75"/>
      <c r="O526" s="75"/>
      <c r="P526" s="75"/>
      <c r="Q526" s="110" t="str">
        <f t="shared" si="8"/>
        <v>MONITOR</v>
      </c>
      <c r="R526" s="75"/>
      <c r="S526" s="75"/>
      <c r="T526" s="79"/>
    </row>
    <row r="527" spans="1:20" x14ac:dyDescent="0.35">
      <c r="A527" s="70">
        <v>522</v>
      </c>
      <c r="B527" s="72" t="s">
        <v>1302</v>
      </c>
      <c r="C527" s="73" t="s">
        <v>1679</v>
      </c>
      <c r="D527" s="73" t="s">
        <v>1548</v>
      </c>
      <c r="E527" s="74">
        <v>3</v>
      </c>
      <c r="F527" s="86">
        <v>1200</v>
      </c>
      <c r="G527" s="74" t="s">
        <v>1705</v>
      </c>
      <c r="H527" s="74"/>
      <c r="I527" s="74"/>
      <c r="J527" s="74"/>
      <c r="K527" s="74"/>
      <c r="L527" s="74"/>
      <c r="M527" s="110">
        <f>SUMIF('History Kebocoran'!$O:$O, Table1[From], 'History Kebocoran'!$G:$G)</f>
        <v>2</v>
      </c>
      <c r="N527" s="75"/>
      <c r="O527" s="75"/>
      <c r="P527" s="75"/>
      <c r="Q527" s="110" t="str">
        <f t="shared" si="8"/>
        <v>MONITOR</v>
      </c>
      <c r="R527" s="75"/>
      <c r="S527" s="75"/>
      <c r="T527" s="79"/>
    </row>
    <row r="528" spans="1:20" x14ac:dyDescent="0.35">
      <c r="A528" s="70">
        <v>523</v>
      </c>
      <c r="B528" s="72" t="s">
        <v>1301</v>
      </c>
      <c r="C528" s="73" t="s">
        <v>1680</v>
      </c>
      <c r="D528" s="73" t="s">
        <v>1548</v>
      </c>
      <c r="E528" s="74">
        <v>3</v>
      </c>
      <c r="F528" s="86">
        <v>1800</v>
      </c>
      <c r="G528" s="74" t="s">
        <v>1709</v>
      </c>
      <c r="H528" s="74"/>
      <c r="I528" s="74"/>
      <c r="J528" s="74"/>
      <c r="K528" s="74"/>
      <c r="L528" s="74"/>
      <c r="M528" s="110">
        <f>SUMIF('History Kebocoran'!$O:$O, Table1[From], 'History Kebocoran'!$G:$G)</f>
        <v>7</v>
      </c>
      <c r="N528" s="75"/>
      <c r="O528" s="75"/>
      <c r="P528" s="75"/>
      <c r="Q528" s="110" t="str">
        <f t="shared" si="8"/>
        <v>BAD</v>
      </c>
      <c r="R528" s="75"/>
      <c r="S528" s="75"/>
      <c r="T528" s="79"/>
    </row>
    <row r="529" spans="1:20" x14ac:dyDescent="0.35">
      <c r="A529" s="70">
        <v>524</v>
      </c>
      <c r="B529" s="72" t="s">
        <v>1301</v>
      </c>
      <c r="C529" s="73" t="s">
        <v>1681</v>
      </c>
      <c r="D529" s="73" t="s">
        <v>1548</v>
      </c>
      <c r="E529" s="74">
        <v>3</v>
      </c>
      <c r="F529" s="86">
        <v>1665</v>
      </c>
      <c r="G529" s="74" t="s">
        <v>1709</v>
      </c>
      <c r="H529" s="74"/>
      <c r="I529" s="74"/>
      <c r="J529" s="74"/>
      <c r="K529" s="74"/>
      <c r="L529" s="74"/>
      <c r="M529" s="110">
        <f>SUMIF('History Kebocoran'!$O:$O, Table1[From], 'History Kebocoran'!$G:$G)</f>
        <v>22</v>
      </c>
      <c r="N529" s="75"/>
      <c r="O529" s="75"/>
      <c r="P529" s="75"/>
      <c r="Q529" s="110" t="str">
        <f t="shared" si="8"/>
        <v>BAD</v>
      </c>
      <c r="R529" s="75"/>
      <c r="S529" s="75"/>
      <c r="T529" s="79"/>
    </row>
    <row r="530" spans="1:20" x14ac:dyDescent="0.35">
      <c r="A530" s="70">
        <v>525</v>
      </c>
      <c r="B530" s="72" t="s">
        <v>1302</v>
      </c>
      <c r="C530" s="73" t="s">
        <v>1682</v>
      </c>
      <c r="D530" s="73" t="s">
        <v>1548</v>
      </c>
      <c r="E530" s="74">
        <v>3</v>
      </c>
      <c r="F530" s="86">
        <v>1700</v>
      </c>
      <c r="G530" s="74" t="s">
        <v>1705</v>
      </c>
      <c r="H530" s="74"/>
      <c r="I530" s="74"/>
      <c r="J530" s="74"/>
      <c r="K530" s="74"/>
      <c r="L530" s="74"/>
      <c r="M530" s="110">
        <f>SUMIF('History Kebocoran'!$O:$O, Table1[From], 'History Kebocoran'!$G:$G)</f>
        <v>1</v>
      </c>
      <c r="N530" s="75"/>
      <c r="O530" s="75"/>
      <c r="P530" s="75"/>
      <c r="Q530" s="110" t="str">
        <f t="shared" si="8"/>
        <v>MONITOR</v>
      </c>
      <c r="R530" s="75"/>
      <c r="S530" s="75"/>
      <c r="T530" s="79"/>
    </row>
    <row r="531" spans="1:20" x14ac:dyDescent="0.35">
      <c r="A531" s="70">
        <v>526</v>
      </c>
      <c r="B531" s="72" t="s">
        <v>1301</v>
      </c>
      <c r="C531" s="73" t="s">
        <v>1683</v>
      </c>
      <c r="D531" s="73" t="s">
        <v>1548</v>
      </c>
      <c r="E531" s="74">
        <v>8</v>
      </c>
      <c r="F531" s="86">
        <v>1800</v>
      </c>
      <c r="G531" s="74" t="s">
        <v>1709</v>
      </c>
      <c r="H531" s="74"/>
      <c r="I531" s="74"/>
      <c r="J531" s="74"/>
      <c r="K531" s="74"/>
      <c r="L531" s="74"/>
      <c r="M531" s="110">
        <f>SUMIF('History Kebocoran'!$O:$O, Table1[From], 'History Kebocoran'!$G:$G)</f>
        <v>1</v>
      </c>
      <c r="N531" s="75"/>
      <c r="O531" s="75"/>
      <c r="P531" s="75"/>
      <c r="Q531" s="110" t="str">
        <f t="shared" si="8"/>
        <v>MONITOR</v>
      </c>
      <c r="R531" s="75"/>
      <c r="S531" s="75"/>
      <c r="T531" s="79"/>
    </row>
    <row r="532" spans="1:20" x14ac:dyDescent="0.35">
      <c r="A532" s="70">
        <v>527</v>
      </c>
      <c r="B532" s="72" t="s">
        <v>1302</v>
      </c>
      <c r="C532" s="73" t="s">
        <v>1684</v>
      </c>
      <c r="D532" s="73" t="s">
        <v>1548</v>
      </c>
      <c r="E532" s="74">
        <v>4</v>
      </c>
      <c r="F532" s="86">
        <v>1100</v>
      </c>
      <c r="G532" s="74" t="s">
        <v>1705</v>
      </c>
      <c r="H532" s="74"/>
      <c r="I532" s="74"/>
      <c r="J532" s="74"/>
      <c r="K532" s="74"/>
      <c r="L532" s="74"/>
      <c r="M532" s="110">
        <f>SUMIF('History Kebocoran'!$O:$O, Table1[From], 'History Kebocoran'!$G:$G)</f>
        <v>6</v>
      </c>
      <c r="N532" s="75"/>
      <c r="O532" s="75"/>
      <c r="P532" s="75"/>
      <c r="Q532" s="110" t="str">
        <f t="shared" si="8"/>
        <v>BAD</v>
      </c>
      <c r="R532" s="75"/>
      <c r="S532" s="75"/>
      <c r="T532" s="79"/>
    </row>
    <row r="533" spans="1:20" x14ac:dyDescent="0.35">
      <c r="A533" s="70">
        <v>528</v>
      </c>
      <c r="B533" s="72" t="s">
        <v>1301</v>
      </c>
      <c r="C533" s="73" t="s">
        <v>1685</v>
      </c>
      <c r="D533" s="73" t="s">
        <v>1548</v>
      </c>
      <c r="E533" s="74">
        <v>3</v>
      </c>
      <c r="F533" s="86">
        <v>1250</v>
      </c>
      <c r="G533" s="74" t="s">
        <v>1709</v>
      </c>
      <c r="H533" s="74"/>
      <c r="I533" s="74"/>
      <c r="J533" s="74"/>
      <c r="K533" s="74"/>
      <c r="L533" s="74"/>
      <c r="M533" s="110">
        <f>SUMIF('History Kebocoran'!$O:$O, Table1[From], 'History Kebocoran'!$G:$G)</f>
        <v>4</v>
      </c>
      <c r="N533" s="75"/>
      <c r="O533" s="75"/>
      <c r="P533" s="75"/>
      <c r="Q533" s="110" t="str">
        <f t="shared" si="8"/>
        <v>MONITOR</v>
      </c>
      <c r="R533" s="75"/>
      <c r="S533" s="75"/>
      <c r="T533" s="79"/>
    </row>
    <row r="534" spans="1:20" x14ac:dyDescent="0.35">
      <c r="A534" s="70">
        <v>529</v>
      </c>
      <c r="B534" s="72" t="s">
        <v>1302</v>
      </c>
      <c r="C534" s="73" t="s">
        <v>1686</v>
      </c>
      <c r="D534" s="73" t="s">
        <v>1548</v>
      </c>
      <c r="E534" s="74">
        <v>3</v>
      </c>
      <c r="F534" s="86">
        <v>1500</v>
      </c>
      <c r="G534" s="74" t="s">
        <v>1705</v>
      </c>
      <c r="H534" s="74"/>
      <c r="I534" s="74"/>
      <c r="J534" s="74"/>
      <c r="K534" s="74"/>
      <c r="L534" s="74"/>
      <c r="M534" s="110">
        <f>SUMIF('History Kebocoran'!$O:$O, Table1[From], 'History Kebocoran'!$G:$G)</f>
        <v>12</v>
      </c>
      <c r="N534" s="75"/>
      <c r="O534" s="75"/>
      <c r="P534" s="75"/>
      <c r="Q534" s="110" t="str">
        <f t="shared" si="8"/>
        <v>BAD</v>
      </c>
      <c r="R534" s="75"/>
      <c r="S534" s="75"/>
      <c r="T534" s="79"/>
    </row>
    <row r="535" spans="1:20" x14ac:dyDescent="0.35">
      <c r="A535" s="70">
        <v>530</v>
      </c>
      <c r="B535" s="72" t="s">
        <v>1301</v>
      </c>
      <c r="C535" s="73" t="s">
        <v>1687</v>
      </c>
      <c r="D535" s="73" t="s">
        <v>1548</v>
      </c>
      <c r="E535" s="74">
        <v>4</v>
      </c>
      <c r="F535" s="86">
        <v>1200</v>
      </c>
      <c r="G535" s="74" t="s">
        <v>1709</v>
      </c>
      <c r="H535" s="74"/>
      <c r="I535" s="74"/>
      <c r="J535" s="74"/>
      <c r="K535" s="74"/>
      <c r="L535" s="74"/>
      <c r="M535" s="110">
        <f>SUMIF('History Kebocoran'!$O:$O, Table1[From], 'History Kebocoran'!$G:$G)</f>
        <v>4</v>
      </c>
      <c r="N535" s="75"/>
      <c r="O535" s="75"/>
      <c r="P535" s="75"/>
      <c r="Q535" s="110" t="str">
        <f t="shared" si="8"/>
        <v>MONITOR</v>
      </c>
      <c r="R535" s="75"/>
      <c r="S535" s="75"/>
      <c r="T535" s="79"/>
    </row>
    <row r="536" spans="1:20" x14ac:dyDescent="0.35">
      <c r="A536" s="70">
        <v>531</v>
      </c>
      <c r="B536" s="72" t="s">
        <v>1301</v>
      </c>
      <c r="C536" s="73" t="s">
        <v>1688</v>
      </c>
      <c r="D536" s="73" t="s">
        <v>1548</v>
      </c>
      <c r="E536" s="74">
        <v>3</v>
      </c>
      <c r="F536" s="86">
        <v>510</v>
      </c>
      <c r="G536" s="74" t="s">
        <v>1709</v>
      </c>
      <c r="H536" s="74"/>
      <c r="I536" s="74"/>
      <c r="J536" s="74"/>
      <c r="K536" s="74"/>
      <c r="L536" s="74"/>
      <c r="M536" s="110">
        <f>SUMIF('History Kebocoran'!$O:$O, Table1[From], 'History Kebocoran'!$G:$G)</f>
        <v>0</v>
      </c>
      <c r="N536" s="75"/>
      <c r="O536" s="75"/>
      <c r="P536" s="75"/>
      <c r="Q536" s="110" t="str">
        <f t="shared" si="8"/>
        <v>GOOD</v>
      </c>
      <c r="R536" s="75"/>
      <c r="S536" s="75"/>
      <c r="T536" s="79"/>
    </row>
    <row r="537" spans="1:20" x14ac:dyDescent="0.35">
      <c r="A537" s="70">
        <v>532</v>
      </c>
      <c r="B537" s="72" t="s">
        <v>1301</v>
      </c>
      <c r="C537" s="73" t="s">
        <v>1689</v>
      </c>
      <c r="D537" s="73" t="s">
        <v>1548</v>
      </c>
      <c r="E537" s="74">
        <v>3</v>
      </c>
      <c r="F537" s="86">
        <v>1600</v>
      </c>
      <c r="G537" s="74" t="s">
        <v>1709</v>
      </c>
      <c r="H537" s="74"/>
      <c r="I537" s="74"/>
      <c r="J537" s="74"/>
      <c r="K537" s="74"/>
      <c r="L537" s="74"/>
      <c r="M537" s="110">
        <f>SUMIF('History Kebocoran'!$O:$O, Table1[From], 'History Kebocoran'!$G:$G)</f>
        <v>5</v>
      </c>
      <c r="N537" s="75"/>
      <c r="O537" s="75"/>
      <c r="P537" s="75"/>
      <c r="Q537" s="110" t="str">
        <f t="shared" si="8"/>
        <v>MONITOR</v>
      </c>
      <c r="R537" s="75"/>
      <c r="S537" s="75"/>
      <c r="T537" s="79"/>
    </row>
    <row r="538" spans="1:20" x14ac:dyDescent="0.35">
      <c r="A538" s="70">
        <v>533</v>
      </c>
      <c r="B538" s="72" t="s">
        <v>1302</v>
      </c>
      <c r="C538" s="73" t="s">
        <v>1690</v>
      </c>
      <c r="D538" s="73" t="s">
        <v>1548</v>
      </c>
      <c r="E538" s="74">
        <v>3</v>
      </c>
      <c r="F538" s="86">
        <v>1500</v>
      </c>
      <c r="G538" s="74" t="s">
        <v>1705</v>
      </c>
      <c r="H538" s="74"/>
      <c r="I538" s="74"/>
      <c r="J538" s="74"/>
      <c r="K538" s="74"/>
      <c r="L538" s="74"/>
      <c r="M538" s="110">
        <f>SUMIF('History Kebocoran'!$O:$O, Table1[From], 'History Kebocoran'!$G:$G)</f>
        <v>5</v>
      </c>
      <c r="N538" s="75"/>
      <c r="O538" s="75"/>
      <c r="P538" s="75"/>
      <c r="Q538" s="110" t="str">
        <f t="shared" si="8"/>
        <v>MONITOR</v>
      </c>
      <c r="R538" s="75"/>
      <c r="S538" s="75"/>
      <c r="T538" s="79"/>
    </row>
    <row r="539" spans="1:20" x14ac:dyDescent="0.35">
      <c r="A539" s="70">
        <v>534</v>
      </c>
      <c r="B539" s="72" t="s">
        <v>1301</v>
      </c>
      <c r="C539" s="73" t="s">
        <v>1691</v>
      </c>
      <c r="D539" s="73" t="s">
        <v>1548</v>
      </c>
      <c r="E539" s="74">
        <v>4</v>
      </c>
      <c r="F539" s="86">
        <v>2300</v>
      </c>
      <c r="G539" s="74" t="s">
        <v>1709</v>
      </c>
      <c r="H539" s="74"/>
      <c r="I539" s="74"/>
      <c r="J539" s="74"/>
      <c r="K539" s="74"/>
      <c r="L539" s="74"/>
      <c r="M539" s="110">
        <f>SUMIF('History Kebocoran'!$O:$O, Table1[From], 'History Kebocoran'!$G:$G)</f>
        <v>8</v>
      </c>
      <c r="N539" s="75"/>
      <c r="O539" s="75"/>
      <c r="P539" s="75"/>
      <c r="Q539" s="110" t="str">
        <f t="shared" si="8"/>
        <v>BAD</v>
      </c>
      <c r="R539" s="75"/>
      <c r="S539" s="75"/>
      <c r="T539" s="79"/>
    </row>
    <row r="540" spans="1:20" x14ac:dyDescent="0.35">
      <c r="A540" s="70">
        <v>535</v>
      </c>
      <c r="B540" s="72" t="s">
        <v>1302</v>
      </c>
      <c r="C540" s="73" t="s">
        <v>1692</v>
      </c>
      <c r="D540" s="73" t="s">
        <v>1548</v>
      </c>
      <c r="E540" s="74">
        <v>3</v>
      </c>
      <c r="F540" s="86">
        <v>1000</v>
      </c>
      <c r="G540" s="74" t="s">
        <v>1705</v>
      </c>
      <c r="H540" s="74"/>
      <c r="I540" s="74"/>
      <c r="J540" s="74"/>
      <c r="K540" s="74"/>
      <c r="L540" s="74"/>
      <c r="M540" s="110">
        <f>SUMIF('History Kebocoran'!$O:$O, Table1[From], 'History Kebocoran'!$G:$G)</f>
        <v>6</v>
      </c>
      <c r="N540" s="75"/>
      <c r="O540" s="75"/>
      <c r="P540" s="75"/>
      <c r="Q540" s="110" t="str">
        <f t="shared" si="8"/>
        <v>BAD</v>
      </c>
      <c r="R540" s="75"/>
      <c r="S540" s="75"/>
      <c r="T540" s="79"/>
    </row>
    <row r="541" spans="1:20" x14ac:dyDescent="0.35">
      <c r="A541" s="70">
        <v>536</v>
      </c>
      <c r="B541" s="72" t="s">
        <v>1301</v>
      </c>
      <c r="C541" s="73" t="s">
        <v>1693</v>
      </c>
      <c r="D541" s="73" t="s">
        <v>1548</v>
      </c>
      <c r="E541" s="74">
        <v>4</v>
      </c>
      <c r="F541" s="86">
        <v>1300</v>
      </c>
      <c r="G541" s="74" t="s">
        <v>1709</v>
      </c>
      <c r="H541" s="74"/>
      <c r="I541" s="74"/>
      <c r="J541" s="74"/>
      <c r="K541" s="74"/>
      <c r="L541" s="74"/>
      <c r="M541" s="110">
        <f>SUMIF('History Kebocoran'!$O:$O, Table1[From], 'History Kebocoran'!$G:$G)</f>
        <v>5</v>
      </c>
      <c r="N541" s="75"/>
      <c r="O541" s="75"/>
      <c r="P541" s="75"/>
      <c r="Q541" s="110" t="str">
        <f t="shared" si="8"/>
        <v>MONITOR</v>
      </c>
      <c r="R541" s="75"/>
      <c r="S541" s="75"/>
      <c r="T541" s="79"/>
    </row>
    <row r="542" spans="1:20" x14ac:dyDescent="0.35">
      <c r="A542" s="70">
        <v>537</v>
      </c>
      <c r="B542" s="72" t="s">
        <v>1302</v>
      </c>
      <c r="C542" s="73" t="s">
        <v>1694</v>
      </c>
      <c r="D542" s="73" t="s">
        <v>1548</v>
      </c>
      <c r="E542" s="74">
        <v>3</v>
      </c>
      <c r="F542" s="86">
        <v>700</v>
      </c>
      <c r="G542" s="74" t="s">
        <v>1705</v>
      </c>
      <c r="H542" s="74"/>
      <c r="I542" s="74"/>
      <c r="J542" s="74"/>
      <c r="K542" s="74"/>
      <c r="L542" s="74"/>
      <c r="M542" s="110">
        <f>SUMIF('History Kebocoran'!$O:$O, Table1[From], 'History Kebocoran'!$G:$G)</f>
        <v>0</v>
      </c>
      <c r="N542" s="75"/>
      <c r="O542" s="75"/>
      <c r="P542" s="75"/>
      <c r="Q542" s="110" t="str">
        <f t="shared" si="8"/>
        <v>GOOD</v>
      </c>
      <c r="R542" s="75"/>
      <c r="S542" s="75"/>
      <c r="T542" s="79"/>
    </row>
    <row r="543" spans="1:20" x14ac:dyDescent="0.35">
      <c r="A543" s="70">
        <v>538</v>
      </c>
      <c r="B543" s="72" t="s">
        <v>1302</v>
      </c>
      <c r="C543" s="73" t="s">
        <v>1695</v>
      </c>
      <c r="D543" s="73" t="s">
        <v>1548</v>
      </c>
      <c r="E543" s="74">
        <v>4</v>
      </c>
      <c r="F543" s="86">
        <v>2000</v>
      </c>
      <c r="G543" s="74" t="s">
        <v>1705</v>
      </c>
      <c r="H543" s="74"/>
      <c r="I543" s="74"/>
      <c r="J543" s="74"/>
      <c r="K543" s="74"/>
      <c r="L543" s="74"/>
      <c r="M543" s="110">
        <f>SUMIF('History Kebocoran'!$O:$O, Table1[From], 'History Kebocoran'!$G:$G)</f>
        <v>10</v>
      </c>
      <c r="N543" s="75"/>
      <c r="O543" s="75"/>
      <c r="P543" s="75"/>
      <c r="Q543" s="110" t="str">
        <f t="shared" si="8"/>
        <v>BAD</v>
      </c>
      <c r="R543" s="75"/>
      <c r="S543" s="75"/>
      <c r="T543" s="79"/>
    </row>
    <row r="544" spans="1:20" x14ac:dyDescent="0.35">
      <c r="A544" s="70">
        <v>539</v>
      </c>
      <c r="B544" s="72" t="s">
        <v>1302</v>
      </c>
      <c r="C544" s="73" t="s">
        <v>1696</v>
      </c>
      <c r="D544" s="73" t="s">
        <v>1548</v>
      </c>
      <c r="E544" s="74">
        <v>3.5</v>
      </c>
      <c r="F544" s="86">
        <v>1800</v>
      </c>
      <c r="G544" s="74" t="s">
        <v>1705</v>
      </c>
      <c r="H544" s="74"/>
      <c r="I544" s="74"/>
      <c r="J544" s="74"/>
      <c r="K544" s="74"/>
      <c r="L544" s="74"/>
      <c r="M544" s="110">
        <f>SUMIF('History Kebocoran'!$O:$O, Table1[From], 'History Kebocoran'!$G:$G)</f>
        <v>6</v>
      </c>
      <c r="N544" s="75"/>
      <c r="O544" s="75"/>
      <c r="P544" s="75"/>
      <c r="Q544" s="110" t="str">
        <f t="shared" si="8"/>
        <v>BAD</v>
      </c>
      <c r="R544" s="75"/>
      <c r="S544" s="75"/>
      <c r="T544" s="79"/>
    </row>
    <row r="545" spans="1:20" x14ac:dyDescent="0.35">
      <c r="A545" s="70">
        <v>540</v>
      </c>
      <c r="B545" s="72" t="s">
        <v>1301</v>
      </c>
      <c r="C545" s="73" t="s">
        <v>1697</v>
      </c>
      <c r="D545" s="73" t="s">
        <v>1548</v>
      </c>
      <c r="E545" s="74">
        <v>4</v>
      </c>
      <c r="F545" s="86">
        <v>3500</v>
      </c>
      <c r="G545" s="74" t="s">
        <v>1709</v>
      </c>
      <c r="H545" s="74"/>
      <c r="I545" s="74"/>
      <c r="J545" s="74"/>
      <c r="K545" s="74"/>
      <c r="L545" s="74"/>
      <c r="M545" s="110">
        <f>SUMIF('History Kebocoran'!$O:$O, Table1[From], 'History Kebocoran'!$G:$G)</f>
        <v>4</v>
      </c>
      <c r="N545" s="75"/>
      <c r="O545" s="75"/>
      <c r="P545" s="75"/>
      <c r="Q545" s="110" t="str">
        <f t="shared" si="8"/>
        <v>MONITOR</v>
      </c>
      <c r="R545" s="75"/>
      <c r="S545" s="75"/>
      <c r="T545" s="79"/>
    </row>
    <row r="546" spans="1:20" x14ac:dyDescent="0.35">
      <c r="A546" s="70">
        <v>541</v>
      </c>
      <c r="B546" s="72" t="s">
        <v>1301</v>
      </c>
      <c r="C546" s="73" t="s">
        <v>1698</v>
      </c>
      <c r="D546" s="73" t="s">
        <v>1548</v>
      </c>
      <c r="E546" s="74">
        <v>3</v>
      </c>
      <c r="F546" s="86">
        <v>2560</v>
      </c>
      <c r="G546" s="74" t="s">
        <v>1709</v>
      </c>
      <c r="H546" s="74"/>
      <c r="I546" s="74"/>
      <c r="J546" s="74"/>
      <c r="K546" s="74"/>
      <c r="L546" s="74"/>
      <c r="M546" s="110">
        <f>SUMIF('History Kebocoran'!$O:$O, Table1[From], 'History Kebocoran'!$G:$G)</f>
        <v>2</v>
      </c>
      <c r="N546" s="75"/>
      <c r="O546" s="75"/>
      <c r="P546" s="75"/>
      <c r="Q546" s="110" t="str">
        <f t="shared" si="8"/>
        <v>MONITOR</v>
      </c>
      <c r="R546" s="75"/>
      <c r="S546" s="75"/>
      <c r="T546" s="79"/>
    </row>
    <row r="547" spans="1:20" x14ac:dyDescent="0.35">
      <c r="A547" s="70">
        <v>542</v>
      </c>
      <c r="B547" s="72" t="s">
        <v>1301</v>
      </c>
      <c r="C547" s="73" t="s">
        <v>1699</v>
      </c>
      <c r="D547" s="73" t="s">
        <v>1548</v>
      </c>
      <c r="E547" s="74">
        <v>4</v>
      </c>
      <c r="F547" s="86">
        <v>2600</v>
      </c>
      <c r="G547" s="74" t="s">
        <v>1709</v>
      </c>
      <c r="H547" s="74"/>
      <c r="I547" s="74"/>
      <c r="J547" s="74"/>
      <c r="K547" s="74"/>
      <c r="L547" s="74"/>
      <c r="M547" s="110">
        <f>SUMIF('History Kebocoran'!$O:$O, Table1[From], 'History Kebocoran'!$G:$G)</f>
        <v>0</v>
      </c>
      <c r="N547" s="75"/>
      <c r="O547" s="75"/>
      <c r="P547" s="75"/>
      <c r="Q547" s="110" t="str">
        <f t="shared" si="8"/>
        <v>GOOD</v>
      </c>
      <c r="R547" s="75"/>
      <c r="S547" s="75"/>
      <c r="T547" s="79"/>
    </row>
    <row r="548" spans="1:20" x14ac:dyDescent="0.35">
      <c r="A548" s="70">
        <v>543</v>
      </c>
      <c r="B548" s="72" t="s">
        <v>1301</v>
      </c>
      <c r="C548" s="73" t="s">
        <v>1700</v>
      </c>
      <c r="D548" s="73" t="s">
        <v>1548</v>
      </c>
      <c r="E548" s="74">
        <v>4</v>
      </c>
      <c r="F548" s="86">
        <v>860</v>
      </c>
      <c r="G548" s="74" t="s">
        <v>1709</v>
      </c>
      <c r="H548" s="74"/>
      <c r="I548" s="74"/>
      <c r="J548" s="74"/>
      <c r="K548" s="74"/>
      <c r="L548" s="74"/>
      <c r="M548" s="110">
        <f>SUMIF('History Kebocoran'!$O:$O, Table1[From], 'History Kebocoran'!$G:$G)</f>
        <v>0</v>
      </c>
      <c r="N548" s="75"/>
      <c r="O548" s="75"/>
      <c r="P548" s="75"/>
      <c r="Q548" s="110" t="str">
        <f t="shared" si="8"/>
        <v>GOOD</v>
      </c>
      <c r="R548" s="75"/>
      <c r="S548" s="75"/>
      <c r="T548" s="79"/>
    </row>
    <row r="549" spans="1:20" x14ac:dyDescent="0.35">
      <c r="A549" s="70">
        <v>544</v>
      </c>
      <c r="B549" s="72" t="s">
        <v>1301</v>
      </c>
      <c r="C549" s="73" t="s">
        <v>1701</v>
      </c>
      <c r="D549" s="73" t="s">
        <v>1548</v>
      </c>
      <c r="E549" s="74">
        <v>3</v>
      </c>
      <c r="F549" s="86">
        <v>2000</v>
      </c>
      <c r="G549" s="74" t="s">
        <v>1709</v>
      </c>
      <c r="H549" s="74"/>
      <c r="I549" s="74"/>
      <c r="J549" s="74"/>
      <c r="K549" s="74"/>
      <c r="L549" s="74"/>
      <c r="M549" s="110">
        <f>SUMIF('History Kebocoran'!$O:$O, Table1[From], 'History Kebocoran'!$G:$G)</f>
        <v>0</v>
      </c>
      <c r="N549" s="75"/>
      <c r="O549" s="75"/>
      <c r="P549" s="75"/>
      <c r="Q549" s="110" t="str">
        <f t="shared" si="8"/>
        <v>GOOD</v>
      </c>
      <c r="R549" s="75"/>
      <c r="S549" s="75"/>
      <c r="T549" s="79"/>
    </row>
    <row r="550" spans="1:20" x14ac:dyDescent="0.35">
      <c r="A550" s="70">
        <v>545</v>
      </c>
      <c r="B550" s="72" t="s">
        <v>1300</v>
      </c>
      <c r="C550" s="73" t="s">
        <v>1702</v>
      </c>
      <c r="D550" s="73" t="s">
        <v>1348</v>
      </c>
      <c r="E550" s="74">
        <v>4</v>
      </c>
      <c r="F550" s="86">
        <v>7467</v>
      </c>
      <c r="G550" s="74" t="s">
        <v>1705</v>
      </c>
      <c r="H550" s="74"/>
      <c r="I550" s="74"/>
      <c r="J550" s="74"/>
      <c r="K550" s="74"/>
      <c r="L550" s="74"/>
      <c r="M550" s="110">
        <f>SUMIF('History Kebocoran'!$O:$O, Table1[From], 'History Kebocoran'!$G:$G)</f>
        <v>0</v>
      </c>
      <c r="N550" s="75"/>
      <c r="O550" s="75"/>
      <c r="P550" s="75"/>
      <c r="Q550" s="110" t="str">
        <f t="shared" si="8"/>
        <v>GOOD</v>
      </c>
      <c r="R550" s="75"/>
      <c r="S550" s="75"/>
      <c r="T550" s="79"/>
    </row>
    <row r="551" spans="1:20" x14ac:dyDescent="0.35">
      <c r="B551" s="67"/>
      <c r="C551" s="68"/>
      <c r="D551" s="68"/>
      <c r="E551" s="69"/>
      <c r="F551" s="69">
        <v>2079426</v>
      </c>
      <c r="G551" s="69"/>
      <c r="H551" s="69"/>
      <c r="I551" s="69"/>
      <c r="J551" s="69"/>
      <c r="K551" s="69"/>
      <c r="L551" s="69"/>
    </row>
    <row r="552" spans="1:20" x14ac:dyDescent="0.35">
      <c r="B552" s="56"/>
      <c r="C552" s="62"/>
      <c r="D552" s="62"/>
      <c r="E552" s="56"/>
      <c r="F552" s="64"/>
      <c r="G552" s="56"/>
      <c r="H552" s="56"/>
      <c r="I552" s="56"/>
      <c r="J552" s="56"/>
      <c r="K552" s="56"/>
      <c r="L552" s="56"/>
    </row>
    <row r="553" spans="1:20" x14ac:dyDescent="0.35">
      <c r="B553" s="57" t="s">
        <v>1298</v>
      </c>
      <c r="C553" s="57" t="s">
        <v>1298</v>
      </c>
      <c r="D553" s="57" t="s">
        <v>1298</v>
      </c>
      <c r="E553" s="57" t="s">
        <v>1298</v>
      </c>
      <c r="F553" s="57" t="s">
        <v>1298</v>
      </c>
      <c r="G553" s="57" t="s">
        <v>1298</v>
      </c>
      <c r="H553" s="57" t="s">
        <v>1298</v>
      </c>
      <c r="I553" s="57" t="s">
        <v>1298</v>
      </c>
      <c r="J553" s="57"/>
      <c r="K553" s="57"/>
      <c r="L553" s="57" t="s">
        <v>1298</v>
      </c>
    </row>
    <row r="554" spans="1:20" ht="15" thickBot="1" x14ac:dyDescent="0.4">
      <c r="B554" s="59">
        <v>545</v>
      </c>
      <c r="C554" s="59">
        <v>545</v>
      </c>
      <c r="D554" s="59">
        <v>545</v>
      </c>
      <c r="E554" s="59">
        <v>521</v>
      </c>
      <c r="F554" s="59">
        <v>531</v>
      </c>
      <c r="G554" s="59">
        <v>533</v>
      </c>
      <c r="H554" s="59">
        <v>107</v>
      </c>
      <c r="I554" s="59">
        <v>34</v>
      </c>
      <c r="J554" s="59"/>
      <c r="K554" s="59"/>
      <c r="L554" s="59">
        <v>32</v>
      </c>
    </row>
    <row r="555" spans="1:20" ht="19" thickBot="1" x14ac:dyDescent="0.4">
      <c r="B555" s="60">
        <v>1</v>
      </c>
      <c r="C555" s="60">
        <v>1</v>
      </c>
      <c r="D555" s="60">
        <v>1</v>
      </c>
      <c r="E555" s="60">
        <v>0.96</v>
      </c>
      <c r="F555" s="60">
        <v>0.97</v>
      </c>
      <c r="G555" s="60">
        <v>0.98</v>
      </c>
      <c r="H555" s="60">
        <v>0.2</v>
      </c>
      <c r="I555" s="60">
        <v>0.06</v>
      </c>
      <c r="J555" s="60"/>
      <c r="K555" s="60"/>
      <c r="L555" s="60">
        <v>0.06</v>
      </c>
    </row>
    <row r="556" spans="1:20" x14ac:dyDescent="0.35">
      <c r="B556" s="61"/>
      <c r="C556" s="63"/>
      <c r="D556" s="63"/>
      <c r="E556" s="61"/>
      <c r="F556" s="66"/>
      <c r="G556" s="61"/>
      <c r="H556" s="61"/>
      <c r="I556" s="63"/>
      <c r="J556" s="63"/>
      <c r="K556" s="63"/>
      <c r="L556" s="61"/>
    </row>
    <row r="557" spans="1:20" x14ac:dyDescent="0.35">
      <c r="B557" s="61"/>
      <c r="C557" s="63"/>
      <c r="D557" s="63"/>
      <c r="E557" s="61"/>
      <c r="F557" s="66">
        <v>2079.4259999999999</v>
      </c>
      <c r="G557" s="61"/>
      <c r="H557" s="61"/>
      <c r="I557" s="63"/>
      <c r="J557" s="63"/>
      <c r="K557" s="63"/>
      <c r="L557" s="61"/>
    </row>
    <row r="558" spans="1:20" x14ac:dyDescent="0.35">
      <c r="B558" s="61"/>
      <c r="C558" s="63"/>
      <c r="D558" s="63"/>
      <c r="E558" s="61"/>
      <c r="F558" s="66" t="s">
        <v>1718</v>
      </c>
      <c r="G558" s="61"/>
      <c r="H558" s="61"/>
      <c r="I558" s="63"/>
      <c r="J558" s="63"/>
      <c r="K558" s="63"/>
      <c r="L558" s="61"/>
    </row>
    <row r="559" spans="1:20" x14ac:dyDescent="0.35">
      <c r="B559" s="61"/>
      <c r="C559" s="63"/>
      <c r="D559" s="63"/>
      <c r="E559" s="61"/>
      <c r="F559" s="66" t="s">
        <v>1719</v>
      </c>
      <c r="G559" s="61"/>
      <c r="H559" s="61"/>
      <c r="I559" s="63"/>
      <c r="J559" s="63"/>
      <c r="K559" s="63"/>
      <c r="L559" s="61"/>
    </row>
    <row r="560" spans="1:20" x14ac:dyDescent="0.35">
      <c r="B560" s="61"/>
      <c r="C560" s="61"/>
      <c r="D560" s="61"/>
      <c r="E560" s="61"/>
      <c r="F560" s="66">
        <v>609.39</v>
      </c>
      <c r="G560" s="61"/>
      <c r="H560" s="61"/>
      <c r="I560" s="61"/>
      <c r="J560" s="61"/>
      <c r="K560" s="61"/>
      <c r="L560" s="61"/>
    </row>
    <row r="561" spans="2:12" x14ac:dyDescent="0.35">
      <c r="B561" s="61"/>
      <c r="C561" s="61"/>
      <c r="D561" s="61"/>
      <c r="E561" s="61"/>
      <c r="F561" s="61"/>
      <c r="G561" s="61"/>
      <c r="H561" s="61"/>
      <c r="I561" s="61"/>
      <c r="J561" s="61"/>
      <c r="K561" s="61"/>
      <c r="L561" s="61"/>
    </row>
    <row r="562" spans="2:12" x14ac:dyDescent="0.35">
      <c r="B562" s="56"/>
      <c r="C562" s="62"/>
      <c r="D562" s="62"/>
      <c r="E562" s="56"/>
      <c r="F562" s="64"/>
      <c r="G562" s="56"/>
      <c r="H562" s="56"/>
      <c r="I562" s="56"/>
      <c r="J562" s="56"/>
      <c r="K562" s="56"/>
      <c r="L562" s="56"/>
    </row>
  </sheetData>
  <conditionalFormatting sqref="M6:M550">
    <cfRule type="cellIs" dxfId="40" priority="2" operator="greaterThan">
      <formula>10</formula>
    </cfRule>
    <cfRule type="cellIs" dxfId="39" priority="3" operator="greaterThan">
      <formula>5</formula>
    </cfRule>
  </conditionalFormatting>
  <conditionalFormatting sqref="Q6:Q550">
    <cfRule type="containsText" dxfId="38" priority="1" operator="containsText" text="BAD">
      <formula>NOT(ISERROR(SEARCH("BAD",Q6)))</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0E293-6880-42B4-BC0E-CBD574B0DF68}">
  <dimension ref="A5:AE318"/>
  <sheetViews>
    <sheetView zoomScale="80" zoomScaleNormal="80" workbookViewId="0">
      <selection activeCell="F55" sqref="F55"/>
    </sheetView>
  </sheetViews>
  <sheetFormatPr defaultRowHeight="14.5" x14ac:dyDescent="0.35"/>
  <cols>
    <col min="2" max="2" width="10.453125" bestFit="1" customWidth="1"/>
    <col min="3" max="3" width="43.81640625" bestFit="1" customWidth="1"/>
    <col min="4" max="4" width="8.7265625" style="49"/>
    <col min="5" max="5" width="11.7265625" customWidth="1"/>
    <col min="6" max="6" width="20.08984375" customWidth="1"/>
    <col min="7" max="7" width="46.81640625" customWidth="1"/>
    <col min="8" max="8" width="10.90625" customWidth="1"/>
    <col min="9" max="9" width="36.7265625" bestFit="1" customWidth="1"/>
    <col min="10" max="10" width="8.7265625" style="49"/>
    <col min="11" max="11" width="15.08984375" style="49" customWidth="1"/>
    <col min="12" max="13" width="8.7265625" style="49"/>
    <col min="14" max="14" width="10.54296875" customWidth="1"/>
    <col min="18" max="18" width="14.81640625" customWidth="1"/>
    <col min="19" max="19" width="28.7265625" customWidth="1"/>
    <col min="21" max="21" width="10.81640625" customWidth="1"/>
    <col min="22" max="22" width="21.08984375" hidden="1" customWidth="1"/>
    <col min="23" max="23" width="20" hidden="1" customWidth="1"/>
    <col min="24" max="24" width="10.7265625" customWidth="1"/>
    <col min="25" max="25" width="10.453125" customWidth="1"/>
    <col min="26" max="26" width="12.26953125" customWidth="1"/>
    <col min="28" max="28" width="10.6328125" style="49" bestFit="1" customWidth="1"/>
    <col min="29" max="29" width="10.81640625" style="49" bestFit="1" customWidth="1"/>
    <col min="30" max="30" width="10.6328125" style="49" bestFit="1" customWidth="1"/>
    <col min="31" max="31" width="13.7265625" style="49" bestFit="1" customWidth="1"/>
  </cols>
  <sheetData>
    <row r="5" spans="1:31" ht="58" x14ac:dyDescent="0.35">
      <c r="A5" s="1" t="s">
        <v>0</v>
      </c>
      <c r="B5" s="2" t="s">
        <v>1</v>
      </c>
      <c r="C5" s="3" t="s">
        <v>2</v>
      </c>
      <c r="D5" s="2" t="s">
        <v>3</v>
      </c>
      <c r="E5" s="3" t="s">
        <v>4</v>
      </c>
      <c r="F5" s="3" t="s">
        <v>5</v>
      </c>
      <c r="G5" s="2" t="s">
        <v>6</v>
      </c>
      <c r="H5" s="3" t="s">
        <v>7</v>
      </c>
      <c r="I5" s="3" t="s">
        <v>8</v>
      </c>
      <c r="J5" s="2" t="s">
        <v>9</v>
      </c>
      <c r="K5" s="3" t="s">
        <v>10</v>
      </c>
      <c r="L5" s="3" t="s">
        <v>11</v>
      </c>
      <c r="M5" s="3" t="s">
        <v>12</v>
      </c>
      <c r="N5" s="3" t="s">
        <v>13</v>
      </c>
      <c r="O5" s="3" t="s">
        <v>14</v>
      </c>
      <c r="P5" s="3" t="s">
        <v>15</v>
      </c>
      <c r="Q5" s="3" t="s">
        <v>16</v>
      </c>
      <c r="R5" s="3" t="s">
        <v>17</v>
      </c>
      <c r="S5" s="3" t="s">
        <v>18</v>
      </c>
      <c r="T5" s="3" t="s">
        <v>19</v>
      </c>
      <c r="U5" s="3" t="s">
        <v>20</v>
      </c>
      <c r="V5" s="3" t="s">
        <v>21</v>
      </c>
      <c r="W5" s="3" t="s">
        <v>22</v>
      </c>
      <c r="X5" s="3" t="s">
        <v>23</v>
      </c>
      <c r="Y5" s="3" t="s">
        <v>24</v>
      </c>
      <c r="Z5" s="3" t="s">
        <v>25</v>
      </c>
      <c r="AA5" s="4" t="s">
        <v>26</v>
      </c>
      <c r="AB5" s="5" t="s">
        <v>27</v>
      </c>
      <c r="AC5" s="6" t="s">
        <v>28</v>
      </c>
      <c r="AD5" s="7" t="s">
        <v>29</v>
      </c>
      <c r="AE5" s="55" t="s">
        <v>30</v>
      </c>
    </row>
    <row r="6" spans="1:31" x14ac:dyDescent="0.35">
      <c r="A6" s="8">
        <v>1</v>
      </c>
      <c r="B6" s="9" t="s">
        <v>31</v>
      </c>
      <c r="C6" s="10" t="s">
        <v>32</v>
      </c>
      <c r="D6" s="10" t="s">
        <v>33</v>
      </c>
      <c r="E6" s="11" t="s">
        <v>34</v>
      </c>
      <c r="F6" s="9" t="s">
        <v>35</v>
      </c>
      <c r="G6" s="9" t="s">
        <v>36</v>
      </c>
      <c r="H6" s="9" t="s">
        <v>37</v>
      </c>
      <c r="I6" s="9" t="s">
        <v>38</v>
      </c>
      <c r="J6" s="10">
        <v>431</v>
      </c>
      <c r="K6" s="10" t="s">
        <v>39</v>
      </c>
      <c r="L6" s="10">
        <v>2005</v>
      </c>
      <c r="M6" s="10">
        <v>1980</v>
      </c>
      <c r="N6" s="12"/>
      <c r="O6" s="13"/>
      <c r="P6" s="12">
        <v>4.3099999999999996</v>
      </c>
      <c r="Q6" s="14" t="s">
        <v>40</v>
      </c>
      <c r="R6" s="16">
        <v>45795</v>
      </c>
      <c r="S6" s="14" t="s">
        <v>41</v>
      </c>
      <c r="T6" s="14"/>
      <c r="U6" s="14"/>
      <c r="V6" s="14" t="s">
        <v>42</v>
      </c>
      <c r="W6" s="14" t="s">
        <v>43</v>
      </c>
      <c r="X6" s="14"/>
      <c r="Y6" s="14"/>
      <c r="Z6" s="14"/>
      <c r="AA6" s="14"/>
      <c r="AB6" s="50" t="e">
        <v>#N/A</v>
      </c>
      <c r="AC6" s="50" t="e">
        <v>#N/A</v>
      </c>
      <c r="AD6" s="50" t="e">
        <v>#N/A</v>
      </c>
      <c r="AE6" s="52"/>
    </row>
    <row r="7" spans="1:31" x14ac:dyDescent="0.35">
      <c r="A7" s="18">
        <v>2</v>
      </c>
      <c r="B7" s="19" t="s">
        <v>31</v>
      </c>
      <c r="C7" s="20" t="s">
        <v>32</v>
      </c>
      <c r="D7" s="20" t="s">
        <v>33</v>
      </c>
      <c r="E7" s="11" t="s">
        <v>44</v>
      </c>
      <c r="F7" s="19" t="s">
        <v>35</v>
      </c>
      <c r="G7" s="19" t="s">
        <v>45</v>
      </c>
      <c r="H7" s="19" t="s">
        <v>37</v>
      </c>
      <c r="I7" s="21" t="s">
        <v>38</v>
      </c>
      <c r="J7" s="20">
        <v>1198</v>
      </c>
      <c r="K7" s="20" t="s">
        <v>56</v>
      </c>
      <c r="L7" s="20">
        <v>2005</v>
      </c>
      <c r="M7" s="20">
        <v>1981</v>
      </c>
      <c r="N7" s="22">
        <v>1</v>
      </c>
      <c r="O7" s="23"/>
      <c r="P7" s="22">
        <v>11.98</v>
      </c>
      <c r="Q7" s="25" t="s">
        <v>40</v>
      </c>
      <c r="R7" s="26">
        <v>45736</v>
      </c>
      <c r="S7" s="25" t="s">
        <v>41</v>
      </c>
      <c r="T7" s="25"/>
      <c r="U7" s="25"/>
      <c r="V7" s="25" t="s">
        <v>62</v>
      </c>
      <c r="W7" s="25" t="s">
        <v>63</v>
      </c>
      <c r="X7" s="25"/>
      <c r="Y7" s="25"/>
      <c r="Z7" s="25"/>
      <c r="AA7" s="25"/>
      <c r="AB7" s="51">
        <v>0</v>
      </c>
      <c r="AC7" s="51">
        <v>0</v>
      </c>
      <c r="AD7" s="51">
        <v>0</v>
      </c>
      <c r="AE7" s="53"/>
    </row>
    <row r="8" spans="1:31" x14ac:dyDescent="0.35">
      <c r="A8" s="8">
        <v>3</v>
      </c>
      <c r="B8" s="9" t="s">
        <v>31</v>
      </c>
      <c r="C8" s="10" t="s">
        <v>32</v>
      </c>
      <c r="D8" s="10" t="s">
        <v>33</v>
      </c>
      <c r="E8" s="11" t="s">
        <v>46</v>
      </c>
      <c r="F8" s="9" t="s">
        <v>35</v>
      </c>
      <c r="G8" s="9" t="s">
        <v>47</v>
      </c>
      <c r="H8" s="9" t="s">
        <v>37</v>
      </c>
      <c r="I8" s="17" t="s">
        <v>38</v>
      </c>
      <c r="J8" s="10">
        <v>1441</v>
      </c>
      <c r="K8" s="10" t="s">
        <v>57</v>
      </c>
      <c r="L8" s="10">
        <v>2005</v>
      </c>
      <c r="M8" s="10">
        <v>1982</v>
      </c>
      <c r="N8" s="12"/>
      <c r="O8" s="13"/>
      <c r="P8" s="12">
        <v>14.41</v>
      </c>
      <c r="Q8" s="14" t="s">
        <v>40</v>
      </c>
      <c r="R8" s="16">
        <v>45729</v>
      </c>
      <c r="S8" s="14" t="s">
        <v>41</v>
      </c>
      <c r="T8" s="14"/>
      <c r="U8" s="14"/>
      <c r="V8" s="14" t="s">
        <v>64</v>
      </c>
      <c r="W8" s="14" t="s">
        <v>65</v>
      </c>
      <c r="X8" s="14"/>
      <c r="Y8" s="14"/>
      <c r="Z8" s="14"/>
      <c r="AA8" s="14"/>
      <c r="AB8" s="50">
        <v>0</v>
      </c>
      <c r="AC8" s="50">
        <v>0</v>
      </c>
      <c r="AD8" s="50">
        <v>0</v>
      </c>
      <c r="AE8" s="52"/>
    </row>
    <row r="9" spans="1:31" x14ac:dyDescent="0.35">
      <c r="A9" s="18">
        <v>4</v>
      </c>
      <c r="B9" s="19" t="s">
        <v>31</v>
      </c>
      <c r="C9" s="20" t="s">
        <v>32</v>
      </c>
      <c r="D9" s="20" t="s">
        <v>33</v>
      </c>
      <c r="E9" s="11" t="s">
        <v>48</v>
      </c>
      <c r="F9" s="19" t="s">
        <v>35</v>
      </c>
      <c r="G9" s="19" t="s">
        <v>49</v>
      </c>
      <c r="H9" s="19" t="s">
        <v>37</v>
      </c>
      <c r="I9" s="21" t="s">
        <v>38</v>
      </c>
      <c r="J9" s="20">
        <v>1087</v>
      </c>
      <c r="K9" s="20" t="s">
        <v>58</v>
      </c>
      <c r="L9" s="20">
        <v>2005</v>
      </c>
      <c r="M9" s="20">
        <v>1992</v>
      </c>
      <c r="N9" s="22"/>
      <c r="O9" s="23"/>
      <c r="P9" s="22">
        <v>10.87</v>
      </c>
      <c r="Q9" s="25" t="s">
        <v>40</v>
      </c>
      <c r="R9" s="26">
        <v>45729</v>
      </c>
      <c r="S9" s="25" t="s">
        <v>41</v>
      </c>
      <c r="T9" s="25"/>
      <c r="U9" s="25"/>
      <c r="V9" s="25" t="s">
        <v>66</v>
      </c>
      <c r="W9" s="25" t="s">
        <v>67</v>
      </c>
      <c r="X9" s="25"/>
      <c r="Y9" s="25"/>
      <c r="Z9" s="25"/>
      <c r="AA9" s="25"/>
      <c r="AB9" s="51">
        <v>2740</v>
      </c>
      <c r="AC9" s="51">
        <v>0</v>
      </c>
      <c r="AD9" s="51">
        <v>50</v>
      </c>
      <c r="AE9" s="53" t="s">
        <v>68</v>
      </c>
    </row>
    <row r="10" spans="1:31" x14ac:dyDescent="0.35">
      <c r="A10" s="8">
        <v>5</v>
      </c>
      <c r="B10" s="9" t="s">
        <v>31</v>
      </c>
      <c r="C10" s="10" t="s">
        <v>32</v>
      </c>
      <c r="D10" s="10" t="s">
        <v>33</v>
      </c>
      <c r="E10" s="11" t="s">
        <v>50</v>
      </c>
      <c r="F10" s="9" t="s">
        <v>35</v>
      </c>
      <c r="G10" s="9" t="s">
        <v>51</v>
      </c>
      <c r="H10" s="9" t="s">
        <v>37</v>
      </c>
      <c r="I10" s="17" t="s">
        <v>38</v>
      </c>
      <c r="J10" s="10">
        <v>752</v>
      </c>
      <c r="K10" s="10" t="s">
        <v>59</v>
      </c>
      <c r="L10" s="10">
        <v>2005</v>
      </c>
      <c r="M10" s="10">
        <v>1992</v>
      </c>
      <c r="N10" s="12"/>
      <c r="O10" s="13"/>
      <c r="P10" s="12">
        <v>7.52</v>
      </c>
      <c r="Q10" s="14" t="s">
        <v>40</v>
      </c>
      <c r="R10" s="16">
        <v>45732</v>
      </c>
      <c r="S10" s="14" t="s">
        <v>41</v>
      </c>
      <c r="T10" s="14"/>
      <c r="U10" s="14"/>
      <c r="V10" s="14" t="s">
        <v>69</v>
      </c>
      <c r="W10" s="14" t="s">
        <v>70</v>
      </c>
      <c r="X10" s="14"/>
      <c r="Y10" s="14"/>
      <c r="Z10" s="14"/>
      <c r="AA10" s="14"/>
      <c r="AB10" s="50">
        <v>0</v>
      </c>
      <c r="AC10" s="50">
        <v>0</v>
      </c>
      <c r="AD10" s="50">
        <v>0</v>
      </c>
      <c r="AE10" s="52"/>
    </row>
    <row r="11" spans="1:31" x14ac:dyDescent="0.35">
      <c r="A11" s="18">
        <v>6</v>
      </c>
      <c r="B11" s="19" t="s">
        <v>31</v>
      </c>
      <c r="C11" s="20" t="s">
        <v>32</v>
      </c>
      <c r="D11" s="20" t="s">
        <v>33</v>
      </c>
      <c r="E11" s="11" t="s">
        <v>52</v>
      </c>
      <c r="F11" s="19" t="s">
        <v>35</v>
      </c>
      <c r="G11" s="19" t="s">
        <v>53</v>
      </c>
      <c r="H11" s="19" t="s">
        <v>37</v>
      </c>
      <c r="I11" s="21" t="s">
        <v>38</v>
      </c>
      <c r="J11" s="20">
        <v>1742</v>
      </c>
      <c r="K11" s="20" t="s">
        <v>60</v>
      </c>
      <c r="L11" s="20">
        <v>2005</v>
      </c>
      <c r="M11" s="20">
        <v>1992</v>
      </c>
      <c r="N11" s="22">
        <v>1</v>
      </c>
      <c r="O11" s="23"/>
      <c r="P11" s="22">
        <v>17.420000000000002</v>
      </c>
      <c r="Q11" s="25" t="s">
        <v>40</v>
      </c>
      <c r="R11" s="26">
        <v>45795</v>
      </c>
      <c r="S11" s="25" t="s">
        <v>41</v>
      </c>
      <c r="T11" s="25"/>
      <c r="U11" s="25"/>
      <c r="V11" s="25" t="s">
        <v>71</v>
      </c>
      <c r="W11" s="25" t="s">
        <v>72</v>
      </c>
      <c r="X11" s="25"/>
      <c r="Y11" s="25"/>
      <c r="Z11" s="25"/>
      <c r="AA11" s="25"/>
      <c r="AB11" s="51">
        <v>0</v>
      </c>
      <c r="AC11" s="51">
        <v>0</v>
      </c>
      <c r="AD11" s="51">
        <v>0</v>
      </c>
      <c r="AE11" s="53"/>
    </row>
    <row r="12" spans="1:31" x14ac:dyDescent="0.35">
      <c r="A12" s="8">
        <v>7</v>
      </c>
      <c r="B12" s="9" t="s">
        <v>31</v>
      </c>
      <c r="C12" s="10" t="s">
        <v>32</v>
      </c>
      <c r="D12" s="10" t="s">
        <v>33</v>
      </c>
      <c r="E12" s="11" t="s">
        <v>54</v>
      </c>
      <c r="F12" s="9" t="s">
        <v>35</v>
      </c>
      <c r="G12" s="9" t="s">
        <v>55</v>
      </c>
      <c r="H12" s="9" t="s">
        <v>37</v>
      </c>
      <c r="I12" s="17" t="s">
        <v>38</v>
      </c>
      <c r="J12" s="10">
        <v>2344</v>
      </c>
      <c r="K12" s="10" t="s">
        <v>61</v>
      </c>
      <c r="L12" s="10">
        <v>2008</v>
      </c>
      <c r="M12" s="10">
        <v>2008</v>
      </c>
      <c r="N12" s="12"/>
      <c r="O12" s="13"/>
      <c r="P12" s="12">
        <v>23.44</v>
      </c>
      <c r="Q12" s="14" t="s">
        <v>40</v>
      </c>
      <c r="R12" s="16">
        <v>45733</v>
      </c>
      <c r="S12" s="14" t="s">
        <v>41</v>
      </c>
      <c r="T12" s="14"/>
      <c r="U12" s="14"/>
      <c r="V12" s="14" t="s">
        <v>73</v>
      </c>
      <c r="W12" s="14" t="s">
        <v>74</v>
      </c>
      <c r="X12" s="14"/>
      <c r="Y12" s="14"/>
      <c r="Z12" s="14"/>
      <c r="AA12" s="14"/>
      <c r="AB12" s="50">
        <v>0</v>
      </c>
      <c r="AC12" s="50">
        <v>0</v>
      </c>
      <c r="AD12" s="50">
        <v>0</v>
      </c>
      <c r="AE12" s="52"/>
    </row>
    <row r="13" spans="1:31" x14ac:dyDescent="0.35">
      <c r="A13" s="18">
        <v>8</v>
      </c>
      <c r="B13" s="19" t="s">
        <v>31</v>
      </c>
      <c r="C13" s="20" t="s">
        <v>32</v>
      </c>
      <c r="D13" s="20" t="s">
        <v>33</v>
      </c>
      <c r="E13" s="11" t="s">
        <v>75</v>
      </c>
      <c r="F13" s="19" t="s">
        <v>35</v>
      </c>
      <c r="G13" s="19" t="s">
        <v>76</v>
      </c>
      <c r="H13" s="19" t="s">
        <v>37</v>
      </c>
      <c r="I13" s="21" t="s">
        <v>38</v>
      </c>
      <c r="J13" s="20">
        <v>3200</v>
      </c>
      <c r="K13" s="20" t="s">
        <v>84</v>
      </c>
      <c r="L13" s="20">
        <v>2009</v>
      </c>
      <c r="M13" s="20">
        <v>2009</v>
      </c>
      <c r="N13" s="22">
        <v>1</v>
      </c>
      <c r="O13" s="23"/>
      <c r="P13" s="22">
        <v>32</v>
      </c>
      <c r="Q13" s="25" t="s">
        <v>40</v>
      </c>
      <c r="R13" s="26">
        <v>45730</v>
      </c>
      <c r="S13" s="25" t="s">
        <v>41</v>
      </c>
      <c r="T13" s="25"/>
      <c r="U13" s="25"/>
      <c r="V13" s="25" t="s">
        <v>87</v>
      </c>
      <c r="W13" s="25" t="s">
        <v>88</v>
      </c>
      <c r="X13" s="25"/>
      <c r="Y13" s="25"/>
      <c r="Z13" s="25"/>
      <c r="AA13" s="25"/>
      <c r="AB13" s="51">
        <v>0</v>
      </c>
      <c r="AC13" s="51">
        <v>0</v>
      </c>
      <c r="AD13" s="51">
        <v>3130</v>
      </c>
      <c r="AE13" s="53" t="s">
        <v>89</v>
      </c>
    </row>
    <row r="14" spans="1:31" x14ac:dyDescent="0.35">
      <c r="A14" s="8">
        <v>9</v>
      </c>
      <c r="B14" s="9" t="s">
        <v>31</v>
      </c>
      <c r="C14" s="10" t="s">
        <v>32</v>
      </c>
      <c r="D14" s="10" t="s">
        <v>33</v>
      </c>
      <c r="E14" s="11" t="s">
        <v>77</v>
      </c>
      <c r="F14" s="9" t="s">
        <v>35</v>
      </c>
      <c r="G14" s="9" t="s">
        <v>78</v>
      </c>
      <c r="H14" s="9" t="s">
        <v>37</v>
      </c>
      <c r="I14" s="17" t="s">
        <v>38</v>
      </c>
      <c r="J14" s="10">
        <v>2010</v>
      </c>
      <c r="K14" s="10" t="s">
        <v>85</v>
      </c>
      <c r="L14" s="10">
        <v>2009</v>
      </c>
      <c r="M14" s="10">
        <v>2009</v>
      </c>
      <c r="N14" s="12"/>
      <c r="O14" s="13"/>
      <c r="P14" s="12">
        <v>20.100000000000001</v>
      </c>
      <c r="Q14" s="14" t="s">
        <v>40</v>
      </c>
      <c r="R14" s="16">
        <v>45731</v>
      </c>
      <c r="S14" s="14" t="s">
        <v>41</v>
      </c>
      <c r="T14" s="14"/>
      <c r="U14" s="14"/>
      <c r="V14" s="14" t="s">
        <v>90</v>
      </c>
      <c r="W14" s="14" t="s">
        <v>91</v>
      </c>
      <c r="X14" s="14"/>
      <c r="Y14" s="14"/>
      <c r="Z14" s="14"/>
      <c r="AA14" s="14"/>
      <c r="AB14" s="50">
        <v>0</v>
      </c>
      <c r="AC14" s="50">
        <v>0</v>
      </c>
      <c r="AD14" s="50">
        <v>0</v>
      </c>
      <c r="AE14" s="52"/>
    </row>
    <row r="15" spans="1:31" x14ac:dyDescent="0.35">
      <c r="A15" s="18">
        <v>10</v>
      </c>
      <c r="B15" s="19" t="s">
        <v>31</v>
      </c>
      <c r="C15" s="20" t="s">
        <v>79</v>
      </c>
      <c r="D15" s="20" t="s">
        <v>33</v>
      </c>
      <c r="E15" s="19" t="s">
        <v>80</v>
      </c>
      <c r="F15" s="19" t="s">
        <v>81</v>
      </c>
      <c r="G15" s="19" t="s">
        <v>82</v>
      </c>
      <c r="H15" s="19" t="s">
        <v>37</v>
      </c>
      <c r="I15" s="21" t="s">
        <v>83</v>
      </c>
      <c r="J15" s="20">
        <v>1342</v>
      </c>
      <c r="K15" s="20" t="s">
        <v>86</v>
      </c>
      <c r="L15" s="20">
        <v>2022</v>
      </c>
      <c r="M15" s="20">
        <v>2022</v>
      </c>
      <c r="N15" s="22"/>
      <c r="O15" s="23"/>
      <c r="P15" s="22">
        <v>13.42</v>
      </c>
      <c r="Q15" s="25" t="s">
        <v>40</v>
      </c>
      <c r="R15" s="26">
        <v>45724</v>
      </c>
      <c r="S15" s="25" t="s">
        <v>41</v>
      </c>
      <c r="T15" s="25"/>
      <c r="U15" s="25"/>
      <c r="V15" s="25" t="s">
        <v>92</v>
      </c>
      <c r="W15" s="25" t="s">
        <v>93</v>
      </c>
      <c r="X15" s="25"/>
      <c r="Y15" s="25"/>
      <c r="Z15" s="25"/>
      <c r="AA15" s="25"/>
      <c r="AB15" s="51">
        <v>0</v>
      </c>
      <c r="AC15" s="51">
        <v>0</v>
      </c>
      <c r="AD15" s="51">
        <v>0</v>
      </c>
      <c r="AE15" s="53"/>
    </row>
    <row r="16" spans="1:31" x14ac:dyDescent="0.35">
      <c r="A16" s="8">
        <v>11</v>
      </c>
      <c r="B16" s="9" t="s">
        <v>31</v>
      </c>
      <c r="C16" s="10" t="s">
        <v>94</v>
      </c>
      <c r="D16" s="10" t="s">
        <v>33</v>
      </c>
      <c r="E16" s="9" t="s">
        <v>95</v>
      </c>
      <c r="F16" s="9" t="s">
        <v>96</v>
      </c>
      <c r="G16" s="9" t="s">
        <v>97</v>
      </c>
      <c r="H16" s="9" t="s">
        <v>37</v>
      </c>
      <c r="I16" s="17" t="s">
        <v>98</v>
      </c>
      <c r="J16" s="10">
        <v>3820</v>
      </c>
      <c r="K16" s="10" t="s">
        <v>111</v>
      </c>
      <c r="L16" s="10">
        <v>2005</v>
      </c>
      <c r="M16" s="10">
        <v>1968</v>
      </c>
      <c r="N16" s="12"/>
      <c r="O16" s="13"/>
      <c r="P16" s="12">
        <v>38.200000000000003</v>
      </c>
      <c r="Q16" s="14" t="s">
        <v>40</v>
      </c>
      <c r="R16" s="16">
        <v>45899</v>
      </c>
      <c r="S16" s="14"/>
      <c r="T16" s="14"/>
      <c r="U16" s="14"/>
      <c r="V16" s="14" t="s">
        <v>118</v>
      </c>
      <c r="W16" s="14" t="s">
        <v>119</v>
      </c>
      <c r="X16" s="14"/>
      <c r="Y16" s="14"/>
      <c r="Z16" s="14"/>
      <c r="AA16" s="14"/>
      <c r="AB16" s="50">
        <v>0</v>
      </c>
      <c r="AC16" s="50">
        <v>0</v>
      </c>
      <c r="AD16" s="50">
        <v>0</v>
      </c>
      <c r="AE16" s="52"/>
    </row>
    <row r="17" spans="1:31" x14ac:dyDescent="0.35">
      <c r="A17" s="18">
        <v>12</v>
      </c>
      <c r="B17" s="19" t="s">
        <v>31</v>
      </c>
      <c r="C17" s="20" t="s">
        <v>94</v>
      </c>
      <c r="D17" s="20" t="s">
        <v>33</v>
      </c>
      <c r="E17" s="19" t="s">
        <v>99</v>
      </c>
      <c r="F17" s="19" t="s">
        <v>96</v>
      </c>
      <c r="G17" s="19" t="s">
        <v>100</v>
      </c>
      <c r="H17" s="19" t="s">
        <v>37</v>
      </c>
      <c r="I17" s="21" t="s">
        <v>98</v>
      </c>
      <c r="J17" s="20">
        <v>1600</v>
      </c>
      <c r="K17" s="20" t="s">
        <v>112</v>
      </c>
      <c r="L17" s="20">
        <v>2016</v>
      </c>
      <c r="M17" s="20">
        <v>2016</v>
      </c>
      <c r="N17" s="22"/>
      <c r="O17" s="23"/>
      <c r="P17" s="22">
        <v>16</v>
      </c>
      <c r="Q17" s="25" t="s">
        <v>40</v>
      </c>
      <c r="R17" s="26">
        <v>45899</v>
      </c>
      <c r="S17" s="25"/>
      <c r="T17" s="25"/>
      <c r="U17" s="25"/>
      <c r="V17" s="25" t="s">
        <v>120</v>
      </c>
      <c r="W17" s="25" t="s">
        <v>121</v>
      </c>
      <c r="X17" s="25"/>
      <c r="Y17" s="25"/>
      <c r="Z17" s="25"/>
      <c r="AA17" s="25"/>
      <c r="AB17" s="51">
        <v>0</v>
      </c>
      <c r="AC17" s="51">
        <v>0</v>
      </c>
      <c r="AD17" s="51">
        <v>0</v>
      </c>
      <c r="AE17" s="53"/>
    </row>
    <row r="18" spans="1:31" x14ac:dyDescent="0.35">
      <c r="A18" s="8">
        <v>13</v>
      </c>
      <c r="B18" s="9" t="s">
        <v>31</v>
      </c>
      <c r="C18" s="10" t="s">
        <v>94</v>
      </c>
      <c r="D18" s="10" t="s">
        <v>33</v>
      </c>
      <c r="E18" s="9" t="s">
        <v>101</v>
      </c>
      <c r="F18" s="9" t="s">
        <v>96</v>
      </c>
      <c r="G18" s="9" t="s">
        <v>102</v>
      </c>
      <c r="H18" s="9" t="s">
        <v>37</v>
      </c>
      <c r="I18" s="17" t="s">
        <v>98</v>
      </c>
      <c r="J18" s="10">
        <v>1600</v>
      </c>
      <c r="K18" s="10" t="s">
        <v>113</v>
      </c>
      <c r="L18" s="10">
        <v>2016</v>
      </c>
      <c r="M18" s="10">
        <v>2016</v>
      </c>
      <c r="N18" s="12"/>
      <c r="O18" s="13"/>
      <c r="P18" s="12">
        <v>16</v>
      </c>
      <c r="Q18" s="14" t="s">
        <v>40</v>
      </c>
      <c r="R18" s="16">
        <v>45899</v>
      </c>
      <c r="S18" s="14"/>
      <c r="T18" s="14"/>
      <c r="U18" s="14"/>
      <c r="V18" s="14" t="s">
        <v>122</v>
      </c>
      <c r="W18" s="14" t="s">
        <v>123</v>
      </c>
      <c r="X18" s="14"/>
      <c r="Y18" s="14"/>
      <c r="Z18" s="14"/>
      <c r="AA18" s="14"/>
      <c r="AB18" s="50">
        <v>0</v>
      </c>
      <c r="AC18" s="50">
        <v>0</v>
      </c>
      <c r="AD18" s="50">
        <v>0</v>
      </c>
      <c r="AE18" s="52"/>
    </row>
    <row r="19" spans="1:31" x14ac:dyDescent="0.35">
      <c r="A19" s="18">
        <v>14</v>
      </c>
      <c r="B19" s="19" t="s">
        <v>31</v>
      </c>
      <c r="C19" s="20" t="s">
        <v>94</v>
      </c>
      <c r="D19" s="20" t="s">
        <v>33</v>
      </c>
      <c r="E19" s="19" t="s">
        <v>103</v>
      </c>
      <c r="F19" s="19" t="s">
        <v>96</v>
      </c>
      <c r="G19" s="19" t="s">
        <v>104</v>
      </c>
      <c r="H19" s="19" t="s">
        <v>37</v>
      </c>
      <c r="I19" s="21" t="s">
        <v>98</v>
      </c>
      <c r="J19" s="20">
        <v>1600</v>
      </c>
      <c r="K19" s="20" t="s">
        <v>114</v>
      </c>
      <c r="L19" s="20">
        <v>2016</v>
      </c>
      <c r="M19" s="20">
        <v>2016</v>
      </c>
      <c r="N19" s="22"/>
      <c r="O19" s="23"/>
      <c r="P19" s="22">
        <v>16</v>
      </c>
      <c r="Q19" s="25" t="s">
        <v>40</v>
      </c>
      <c r="R19" s="26">
        <v>45899</v>
      </c>
      <c r="S19" s="25"/>
      <c r="T19" s="25"/>
      <c r="U19" s="25"/>
      <c r="V19" s="25" t="s">
        <v>124</v>
      </c>
      <c r="W19" s="25" t="s">
        <v>125</v>
      </c>
      <c r="X19" s="25"/>
      <c r="Y19" s="25"/>
      <c r="Z19" s="25"/>
      <c r="AA19" s="25"/>
      <c r="AB19" s="51">
        <v>0</v>
      </c>
      <c r="AC19" s="51">
        <v>0</v>
      </c>
      <c r="AD19" s="51">
        <v>0</v>
      </c>
      <c r="AE19" s="53"/>
    </row>
    <row r="20" spans="1:31" x14ac:dyDescent="0.35">
      <c r="A20" s="8">
        <v>15</v>
      </c>
      <c r="B20" s="9" t="s">
        <v>31</v>
      </c>
      <c r="C20" s="10" t="s">
        <v>94</v>
      </c>
      <c r="D20" s="10" t="s">
        <v>33</v>
      </c>
      <c r="E20" s="9" t="s">
        <v>105</v>
      </c>
      <c r="F20" s="9" t="s">
        <v>96</v>
      </c>
      <c r="G20" s="9" t="s">
        <v>106</v>
      </c>
      <c r="H20" s="9" t="s">
        <v>37</v>
      </c>
      <c r="I20" s="17" t="s">
        <v>98</v>
      </c>
      <c r="J20" s="10">
        <v>1600</v>
      </c>
      <c r="K20" s="10" t="s">
        <v>115</v>
      </c>
      <c r="L20" s="10">
        <v>2010</v>
      </c>
      <c r="M20" s="10">
        <v>2010</v>
      </c>
      <c r="N20" s="12"/>
      <c r="O20" s="13"/>
      <c r="P20" s="12">
        <v>16</v>
      </c>
      <c r="Q20" s="14" t="s">
        <v>40</v>
      </c>
      <c r="R20" s="16">
        <v>45899</v>
      </c>
      <c r="S20" s="14"/>
      <c r="T20" s="14"/>
      <c r="U20" s="14"/>
      <c r="V20" s="14" t="s">
        <v>126</v>
      </c>
      <c r="W20" s="14" t="s">
        <v>127</v>
      </c>
      <c r="X20" s="14"/>
      <c r="Y20" s="14"/>
      <c r="Z20" s="14"/>
      <c r="AA20" s="14"/>
      <c r="AB20" s="50">
        <v>0</v>
      </c>
      <c r="AC20" s="50">
        <v>0</v>
      </c>
      <c r="AD20" s="50">
        <v>0</v>
      </c>
      <c r="AE20" s="52"/>
    </row>
    <row r="21" spans="1:31" x14ac:dyDescent="0.35">
      <c r="A21" s="18">
        <v>16</v>
      </c>
      <c r="B21" s="19" t="s">
        <v>31</v>
      </c>
      <c r="C21" s="20" t="s">
        <v>94</v>
      </c>
      <c r="D21" s="20" t="s">
        <v>33</v>
      </c>
      <c r="E21" s="19" t="s">
        <v>107</v>
      </c>
      <c r="F21" s="19" t="s">
        <v>96</v>
      </c>
      <c r="G21" s="19" t="s">
        <v>108</v>
      </c>
      <c r="H21" s="19" t="s">
        <v>37</v>
      </c>
      <c r="I21" s="21" t="s">
        <v>98</v>
      </c>
      <c r="J21" s="20">
        <v>1600</v>
      </c>
      <c r="K21" s="20" t="s">
        <v>116</v>
      </c>
      <c r="L21" s="20">
        <v>2005</v>
      </c>
      <c r="M21" s="20">
        <v>1969</v>
      </c>
      <c r="N21" s="22"/>
      <c r="O21" s="23"/>
      <c r="P21" s="22">
        <v>16</v>
      </c>
      <c r="Q21" s="25" t="s">
        <v>40</v>
      </c>
      <c r="R21" s="26">
        <v>45899</v>
      </c>
      <c r="S21" s="25"/>
      <c r="T21" s="25"/>
      <c r="U21" s="25"/>
      <c r="V21" s="25" t="s">
        <v>128</v>
      </c>
      <c r="W21" s="25" t="s">
        <v>129</v>
      </c>
      <c r="X21" s="25"/>
      <c r="Y21" s="25"/>
      <c r="Z21" s="25"/>
      <c r="AA21" s="25"/>
      <c r="AB21" s="51">
        <v>0</v>
      </c>
      <c r="AC21" s="51">
        <v>0</v>
      </c>
      <c r="AD21" s="51">
        <v>0</v>
      </c>
      <c r="AE21" s="53"/>
    </row>
    <row r="22" spans="1:31" x14ac:dyDescent="0.35">
      <c r="A22" s="8">
        <v>17</v>
      </c>
      <c r="B22" s="9" t="s">
        <v>31</v>
      </c>
      <c r="C22" s="10" t="s">
        <v>94</v>
      </c>
      <c r="D22" s="10" t="s">
        <v>33</v>
      </c>
      <c r="E22" s="9" t="s">
        <v>109</v>
      </c>
      <c r="F22" s="9" t="s">
        <v>96</v>
      </c>
      <c r="G22" s="9" t="s">
        <v>110</v>
      </c>
      <c r="H22" s="9" t="s">
        <v>37</v>
      </c>
      <c r="I22" s="17" t="s">
        <v>98</v>
      </c>
      <c r="J22" s="10">
        <v>1600</v>
      </c>
      <c r="K22" s="10" t="s">
        <v>117</v>
      </c>
      <c r="L22" s="10">
        <v>2005</v>
      </c>
      <c r="M22" s="10">
        <v>1974</v>
      </c>
      <c r="N22" s="12"/>
      <c r="O22" s="13"/>
      <c r="P22" s="12">
        <v>16</v>
      </c>
      <c r="Q22" s="14" t="s">
        <v>40</v>
      </c>
      <c r="R22" s="16">
        <v>45899</v>
      </c>
      <c r="S22" s="14"/>
      <c r="T22" s="14"/>
      <c r="U22" s="14"/>
      <c r="V22" s="14" t="s">
        <v>130</v>
      </c>
      <c r="W22" s="14" t="s">
        <v>131</v>
      </c>
      <c r="X22" s="14"/>
      <c r="Y22" s="14"/>
      <c r="Z22" s="14"/>
      <c r="AA22" s="14"/>
      <c r="AB22" s="50">
        <v>0</v>
      </c>
      <c r="AC22" s="50">
        <v>0</v>
      </c>
      <c r="AD22" s="50">
        <v>0</v>
      </c>
      <c r="AE22" s="52"/>
    </row>
    <row r="23" spans="1:31" x14ac:dyDescent="0.35">
      <c r="A23" s="18">
        <v>18</v>
      </c>
      <c r="B23" s="19" t="s">
        <v>31</v>
      </c>
      <c r="C23" s="20" t="s">
        <v>132</v>
      </c>
      <c r="D23" s="20" t="s">
        <v>33</v>
      </c>
      <c r="E23" s="19" t="s">
        <v>133</v>
      </c>
      <c r="F23" s="19" t="s">
        <v>134</v>
      </c>
      <c r="G23" s="19" t="s">
        <v>135</v>
      </c>
      <c r="H23" s="19" t="s">
        <v>37</v>
      </c>
      <c r="I23" s="21" t="s">
        <v>136</v>
      </c>
      <c r="J23" s="20">
        <v>3891</v>
      </c>
      <c r="K23" s="20" t="s">
        <v>233</v>
      </c>
      <c r="L23" s="20">
        <v>2010</v>
      </c>
      <c r="M23" s="20">
        <v>2010</v>
      </c>
      <c r="N23" s="22"/>
      <c r="O23" s="23"/>
      <c r="P23" s="22">
        <v>38.909999999999997</v>
      </c>
      <c r="Q23" s="25" t="s">
        <v>257</v>
      </c>
      <c r="R23" s="26">
        <v>45765</v>
      </c>
      <c r="S23" s="25" t="s">
        <v>41</v>
      </c>
      <c r="T23" s="25"/>
      <c r="U23" s="25"/>
      <c r="V23" s="25" t="s">
        <v>258</v>
      </c>
      <c r="W23" s="25" t="s">
        <v>259</v>
      </c>
      <c r="X23" s="25"/>
      <c r="Y23" s="25"/>
      <c r="Z23" s="25"/>
      <c r="AA23" s="25"/>
      <c r="AB23" s="51">
        <v>0</v>
      </c>
      <c r="AC23" s="51">
        <v>0</v>
      </c>
      <c r="AD23" s="51">
        <v>0</v>
      </c>
      <c r="AE23" s="53"/>
    </row>
    <row r="24" spans="1:31" x14ac:dyDescent="0.35">
      <c r="A24" s="8">
        <v>19</v>
      </c>
      <c r="B24" s="9" t="s">
        <v>31</v>
      </c>
      <c r="C24" s="10" t="s">
        <v>132</v>
      </c>
      <c r="D24" s="10" t="s">
        <v>33</v>
      </c>
      <c r="E24" s="9" t="s">
        <v>137</v>
      </c>
      <c r="F24" s="9" t="s">
        <v>134</v>
      </c>
      <c r="G24" s="9" t="s">
        <v>138</v>
      </c>
      <c r="H24" s="9" t="s">
        <v>37</v>
      </c>
      <c r="I24" s="17" t="s">
        <v>136</v>
      </c>
      <c r="J24" s="10">
        <v>3088</v>
      </c>
      <c r="K24" s="10" t="s">
        <v>234</v>
      </c>
      <c r="L24" s="10">
        <v>2014</v>
      </c>
      <c r="M24" s="10">
        <v>2014</v>
      </c>
      <c r="N24" s="12">
        <v>2</v>
      </c>
      <c r="O24" s="13"/>
      <c r="P24" s="12">
        <v>30.88</v>
      </c>
      <c r="Q24" s="14" t="s">
        <v>257</v>
      </c>
      <c r="R24" s="16">
        <v>45762</v>
      </c>
      <c r="S24" s="14" t="s">
        <v>41</v>
      </c>
      <c r="T24" s="14"/>
      <c r="U24" s="14"/>
      <c r="V24" s="14" t="s">
        <v>260</v>
      </c>
      <c r="W24" s="14" t="s">
        <v>261</v>
      </c>
      <c r="X24" s="14"/>
      <c r="Y24" s="14"/>
      <c r="Z24" s="14"/>
      <c r="AA24" s="14"/>
      <c r="AB24" s="50">
        <v>0</v>
      </c>
      <c r="AC24" s="50">
        <v>0</v>
      </c>
      <c r="AD24" s="50">
        <v>2080</v>
      </c>
      <c r="AE24" s="52" t="s">
        <v>89</v>
      </c>
    </row>
    <row r="25" spans="1:31" x14ac:dyDescent="0.35">
      <c r="A25" s="18">
        <v>20</v>
      </c>
      <c r="B25" s="19" t="s">
        <v>31</v>
      </c>
      <c r="C25" s="20" t="s">
        <v>139</v>
      </c>
      <c r="D25" s="20" t="s">
        <v>33</v>
      </c>
      <c r="E25" s="11" t="s">
        <v>140</v>
      </c>
      <c r="F25" s="19" t="s">
        <v>35</v>
      </c>
      <c r="G25" s="19" t="s">
        <v>141</v>
      </c>
      <c r="H25" s="19" t="s">
        <v>142</v>
      </c>
      <c r="I25" s="21" t="s">
        <v>143</v>
      </c>
      <c r="J25" s="20">
        <v>505</v>
      </c>
      <c r="K25" s="20" t="s">
        <v>235</v>
      </c>
      <c r="L25" s="20">
        <v>2020</v>
      </c>
      <c r="M25" s="20">
        <v>2020</v>
      </c>
      <c r="N25" s="22"/>
      <c r="O25" s="23"/>
      <c r="P25" s="22">
        <v>5.05</v>
      </c>
      <c r="Q25" s="25" t="s">
        <v>40</v>
      </c>
      <c r="R25" s="26">
        <v>45795</v>
      </c>
      <c r="S25" s="25" t="s">
        <v>41</v>
      </c>
      <c r="T25" s="25"/>
      <c r="U25" s="25"/>
      <c r="V25" s="25" t="s">
        <v>262</v>
      </c>
      <c r="W25" s="25" t="s">
        <v>263</v>
      </c>
      <c r="X25" s="25"/>
      <c r="Y25" s="25"/>
      <c r="Z25" s="25"/>
      <c r="AA25" s="25"/>
      <c r="AB25" s="51">
        <v>0</v>
      </c>
      <c r="AC25" s="51">
        <v>0</v>
      </c>
      <c r="AD25" s="51">
        <v>0</v>
      </c>
      <c r="AE25" s="53"/>
    </row>
    <row r="26" spans="1:31" x14ac:dyDescent="0.35">
      <c r="A26" s="8">
        <v>21</v>
      </c>
      <c r="B26" s="9" t="s">
        <v>31</v>
      </c>
      <c r="C26" s="10" t="s">
        <v>139</v>
      </c>
      <c r="D26" s="10" t="s">
        <v>33</v>
      </c>
      <c r="E26" s="11" t="s">
        <v>144</v>
      </c>
      <c r="F26" s="9" t="s">
        <v>35</v>
      </c>
      <c r="G26" s="9" t="s">
        <v>145</v>
      </c>
      <c r="H26" s="9" t="s">
        <v>142</v>
      </c>
      <c r="I26" s="17" t="s">
        <v>143</v>
      </c>
      <c r="J26" s="10">
        <v>1716</v>
      </c>
      <c r="K26" s="10" t="s">
        <v>236</v>
      </c>
      <c r="L26" s="10">
        <v>2022</v>
      </c>
      <c r="M26" s="10">
        <v>2022</v>
      </c>
      <c r="N26" s="12">
        <v>14</v>
      </c>
      <c r="O26" s="13"/>
      <c r="P26" s="12">
        <v>17.16</v>
      </c>
      <c r="Q26" s="14" t="s">
        <v>40</v>
      </c>
      <c r="R26" s="16">
        <v>45734</v>
      </c>
      <c r="S26" s="14" t="s">
        <v>41</v>
      </c>
      <c r="T26" s="14"/>
      <c r="U26" s="14"/>
      <c r="V26" s="14" t="s">
        <v>264</v>
      </c>
      <c r="W26" s="14" t="s">
        <v>265</v>
      </c>
      <c r="X26" s="14"/>
      <c r="Y26" s="14"/>
      <c r="Z26" s="14"/>
      <c r="AA26" s="14"/>
      <c r="AB26" s="50">
        <v>40</v>
      </c>
      <c r="AC26" s="50">
        <v>0</v>
      </c>
      <c r="AD26" s="50">
        <v>2660</v>
      </c>
      <c r="AE26" s="52" t="s">
        <v>68</v>
      </c>
    </row>
    <row r="27" spans="1:31" x14ac:dyDescent="0.35">
      <c r="A27" s="18">
        <v>22</v>
      </c>
      <c r="B27" s="19" t="s">
        <v>31</v>
      </c>
      <c r="C27" s="20" t="s">
        <v>146</v>
      </c>
      <c r="D27" s="20" t="s">
        <v>33</v>
      </c>
      <c r="E27" s="19" t="s">
        <v>147</v>
      </c>
      <c r="F27" s="19" t="s">
        <v>148</v>
      </c>
      <c r="G27" s="19" t="s">
        <v>149</v>
      </c>
      <c r="H27" s="19" t="s">
        <v>142</v>
      </c>
      <c r="I27" s="21" t="s">
        <v>150</v>
      </c>
      <c r="J27" s="20">
        <v>1336</v>
      </c>
      <c r="K27" s="20" t="s">
        <v>237</v>
      </c>
      <c r="L27" s="20">
        <v>2005</v>
      </c>
      <c r="M27" s="20">
        <v>1949</v>
      </c>
      <c r="N27" s="22">
        <v>1</v>
      </c>
      <c r="O27" s="23"/>
      <c r="P27" s="22">
        <v>13.36</v>
      </c>
      <c r="Q27" s="25" t="s">
        <v>40</v>
      </c>
      <c r="R27" s="26">
        <v>45735</v>
      </c>
      <c r="S27" s="25" t="s">
        <v>41</v>
      </c>
      <c r="T27" s="25"/>
      <c r="U27" s="25"/>
      <c r="V27" s="25" t="s">
        <v>266</v>
      </c>
      <c r="W27" s="25" t="s">
        <v>267</v>
      </c>
      <c r="X27" s="25"/>
      <c r="Y27" s="25"/>
      <c r="Z27" s="25"/>
      <c r="AA27" s="25"/>
      <c r="AB27" s="51">
        <v>30</v>
      </c>
      <c r="AC27" s="51">
        <v>0</v>
      </c>
      <c r="AD27" s="51">
        <v>1530</v>
      </c>
      <c r="AE27" s="53" t="s">
        <v>68</v>
      </c>
    </row>
    <row r="28" spans="1:31" x14ac:dyDescent="0.35">
      <c r="A28" s="8">
        <v>23</v>
      </c>
      <c r="B28" s="9" t="s">
        <v>31</v>
      </c>
      <c r="C28" s="10" t="s">
        <v>146</v>
      </c>
      <c r="D28" s="10" t="s">
        <v>33</v>
      </c>
      <c r="E28" s="9" t="s">
        <v>151</v>
      </c>
      <c r="F28" s="9" t="s">
        <v>148</v>
      </c>
      <c r="G28" s="9" t="s">
        <v>152</v>
      </c>
      <c r="H28" s="9" t="s">
        <v>142</v>
      </c>
      <c r="I28" s="17" t="s">
        <v>150</v>
      </c>
      <c r="J28" s="10">
        <v>1726</v>
      </c>
      <c r="K28" s="10" t="s">
        <v>238</v>
      </c>
      <c r="L28" s="10">
        <v>2005</v>
      </c>
      <c r="M28" s="10">
        <v>1998</v>
      </c>
      <c r="N28" s="12">
        <v>1</v>
      </c>
      <c r="O28" s="13"/>
      <c r="P28" s="12">
        <v>17.260000000000002</v>
      </c>
      <c r="Q28" s="14" t="s">
        <v>40</v>
      </c>
      <c r="R28" s="16">
        <v>45736</v>
      </c>
      <c r="S28" s="14" t="s">
        <v>41</v>
      </c>
      <c r="T28" s="14"/>
      <c r="U28" s="14"/>
      <c r="V28" s="14" t="s">
        <v>268</v>
      </c>
      <c r="W28" s="14" t="s">
        <v>269</v>
      </c>
      <c r="X28" s="14"/>
      <c r="Y28" s="14"/>
      <c r="Z28" s="14"/>
      <c r="AA28" s="14"/>
      <c r="AB28" s="50">
        <v>0</v>
      </c>
      <c r="AC28" s="50">
        <v>0</v>
      </c>
      <c r="AD28" s="50">
        <v>0</v>
      </c>
      <c r="AE28" s="52"/>
    </row>
    <row r="29" spans="1:31" x14ac:dyDescent="0.35">
      <c r="A29" s="18">
        <v>24</v>
      </c>
      <c r="B29" s="19" t="s">
        <v>31</v>
      </c>
      <c r="C29" s="20" t="s">
        <v>146</v>
      </c>
      <c r="D29" s="20" t="s">
        <v>33</v>
      </c>
      <c r="E29" s="19" t="s">
        <v>153</v>
      </c>
      <c r="F29" s="19" t="s">
        <v>148</v>
      </c>
      <c r="G29" s="19" t="s">
        <v>154</v>
      </c>
      <c r="H29" s="19" t="s">
        <v>142</v>
      </c>
      <c r="I29" s="21" t="s">
        <v>150</v>
      </c>
      <c r="J29" s="20">
        <v>1591</v>
      </c>
      <c r="K29" s="20" t="s">
        <v>239</v>
      </c>
      <c r="L29" s="20">
        <v>2005</v>
      </c>
      <c r="M29" s="20">
        <v>2005</v>
      </c>
      <c r="N29" s="22"/>
      <c r="O29" s="23"/>
      <c r="P29" s="22">
        <v>15.91</v>
      </c>
      <c r="Q29" s="25" t="s">
        <v>40</v>
      </c>
      <c r="R29" s="26">
        <v>45736</v>
      </c>
      <c r="S29" s="25" t="s">
        <v>41</v>
      </c>
      <c r="T29" s="25"/>
      <c r="U29" s="25"/>
      <c r="V29" s="25" t="s">
        <v>270</v>
      </c>
      <c r="W29" s="25" t="s">
        <v>271</v>
      </c>
      <c r="X29" s="25"/>
      <c r="Y29" s="25"/>
      <c r="Z29" s="25"/>
      <c r="AA29" s="25"/>
      <c r="AB29" s="51">
        <v>10</v>
      </c>
      <c r="AC29" s="51">
        <v>0</v>
      </c>
      <c r="AD29" s="51">
        <v>5680</v>
      </c>
      <c r="AE29" s="53" t="s">
        <v>68</v>
      </c>
    </row>
    <row r="30" spans="1:31" x14ac:dyDescent="0.35">
      <c r="A30" s="8">
        <v>25</v>
      </c>
      <c r="B30" s="9" t="s">
        <v>31</v>
      </c>
      <c r="C30" s="10" t="s">
        <v>155</v>
      </c>
      <c r="D30" s="10" t="s">
        <v>33</v>
      </c>
      <c r="E30" s="9" t="s">
        <v>156</v>
      </c>
      <c r="F30" s="9" t="s">
        <v>157</v>
      </c>
      <c r="G30" s="9" t="s">
        <v>158</v>
      </c>
      <c r="H30" s="9" t="s">
        <v>142</v>
      </c>
      <c r="I30" s="17" t="s">
        <v>159</v>
      </c>
      <c r="J30" s="10">
        <v>1071</v>
      </c>
      <c r="K30" s="10" t="s">
        <v>240</v>
      </c>
      <c r="L30" s="10">
        <v>2007</v>
      </c>
      <c r="M30" s="10">
        <v>2007</v>
      </c>
      <c r="N30" s="12">
        <v>1</v>
      </c>
      <c r="O30" s="13"/>
      <c r="P30" s="12">
        <v>10.71</v>
      </c>
      <c r="Q30" s="14" t="s">
        <v>40</v>
      </c>
      <c r="R30" s="16">
        <v>45728</v>
      </c>
      <c r="S30" s="14" t="s">
        <v>41</v>
      </c>
      <c r="T30" s="14"/>
      <c r="U30" s="14"/>
      <c r="V30" s="14" t="s">
        <v>272</v>
      </c>
      <c r="W30" s="14" t="s">
        <v>273</v>
      </c>
      <c r="X30" s="14"/>
      <c r="Y30" s="14"/>
      <c r="Z30" s="14"/>
      <c r="AA30" s="14"/>
      <c r="AB30" s="50">
        <v>0</v>
      </c>
      <c r="AC30" s="50">
        <v>0</v>
      </c>
      <c r="AD30" s="50">
        <v>0</v>
      </c>
      <c r="AE30" s="52"/>
    </row>
    <row r="31" spans="1:31" x14ac:dyDescent="0.35">
      <c r="A31" s="18">
        <v>26</v>
      </c>
      <c r="B31" s="19" t="s">
        <v>31</v>
      </c>
      <c r="C31" s="20" t="s">
        <v>155</v>
      </c>
      <c r="D31" s="20" t="s">
        <v>33</v>
      </c>
      <c r="E31" s="19" t="s">
        <v>160</v>
      </c>
      <c r="F31" s="19" t="s">
        <v>157</v>
      </c>
      <c r="G31" s="19" t="s">
        <v>161</v>
      </c>
      <c r="H31" s="19" t="s">
        <v>142</v>
      </c>
      <c r="I31" s="21" t="s">
        <v>159</v>
      </c>
      <c r="J31" s="20">
        <v>1576</v>
      </c>
      <c r="K31" s="20" t="s">
        <v>241</v>
      </c>
      <c r="L31" s="20">
        <v>2008</v>
      </c>
      <c r="M31" s="20">
        <v>2008</v>
      </c>
      <c r="N31" s="22"/>
      <c r="O31" s="23"/>
      <c r="P31" s="22">
        <v>15.76</v>
      </c>
      <c r="Q31" s="25" t="s">
        <v>40</v>
      </c>
      <c r="R31" s="26">
        <v>45728</v>
      </c>
      <c r="S31" s="25" t="s">
        <v>41</v>
      </c>
      <c r="T31" s="25"/>
      <c r="U31" s="25"/>
      <c r="V31" s="25" t="s">
        <v>274</v>
      </c>
      <c r="W31" s="25" t="s">
        <v>275</v>
      </c>
      <c r="X31" s="25"/>
      <c r="Y31" s="25"/>
      <c r="Z31" s="25"/>
      <c r="AA31" s="25"/>
      <c r="AB31" s="51">
        <v>0</v>
      </c>
      <c r="AC31" s="51">
        <v>0</v>
      </c>
      <c r="AD31" s="51">
        <v>0</v>
      </c>
      <c r="AE31" s="53"/>
    </row>
    <row r="32" spans="1:31" x14ac:dyDescent="0.35">
      <c r="A32" s="8">
        <v>27</v>
      </c>
      <c r="B32" s="9" t="s">
        <v>31</v>
      </c>
      <c r="C32" s="10" t="s">
        <v>155</v>
      </c>
      <c r="D32" s="10" t="s">
        <v>33</v>
      </c>
      <c r="E32" s="9" t="s">
        <v>162</v>
      </c>
      <c r="F32" s="9" t="s">
        <v>157</v>
      </c>
      <c r="G32" s="9" t="s">
        <v>163</v>
      </c>
      <c r="H32" s="9" t="s">
        <v>142</v>
      </c>
      <c r="I32" s="17" t="s">
        <v>159</v>
      </c>
      <c r="J32" s="10">
        <v>1927</v>
      </c>
      <c r="K32" s="10" t="s">
        <v>242</v>
      </c>
      <c r="L32" s="10">
        <v>2012</v>
      </c>
      <c r="M32" s="10">
        <v>2012</v>
      </c>
      <c r="N32" s="12">
        <v>10</v>
      </c>
      <c r="O32" s="13"/>
      <c r="P32" s="12">
        <v>19.27</v>
      </c>
      <c r="Q32" s="14" t="s">
        <v>40</v>
      </c>
      <c r="R32" s="16">
        <v>45728</v>
      </c>
      <c r="S32" s="14" t="s">
        <v>41</v>
      </c>
      <c r="T32" s="14"/>
      <c r="U32" s="14"/>
      <c r="V32" s="14" t="s">
        <v>276</v>
      </c>
      <c r="W32" s="14" t="s">
        <v>277</v>
      </c>
      <c r="X32" s="14"/>
      <c r="Y32" s="14"/>
      <c r="Z32" s="14"/>
      <c r="AA32" s="14"/>
      <c r="AB32" s="50">
        <v>0</v>
      </c>
      <c r="AC32" s="50">
        <v>0</v>
      </c>
      <c r="AD32" s="50">
        <v>0</v>
      </c>
      <c r="AE32" s="52"/>
    </row>
    <row r="33" spans="1:31" x14ac:dyDescent="0.35">
      <c r="A33" s="18">
        <v>28</v>
      </c>
      <c r="B33" s="19" t="s">
        <v>31</v>
      </c>
      <c r="C33" s="20" t="s">
        <v>155</v>
      </c>
      <c r="D33" s="20" t="s">
        <v>33</v>
      </c>
      <c r="E33" s="19" t="s">
        <v>164</v>
      </c>
      <c r="F33" s="19" t="s">
        <v>157</v>
      </c>
      <c r="G33" s="19" t="s">
        <v>165</v>
      </c>
      <c r="H33" s="19" t="s">
        <v>142</v>
      </c>
      <c r="I33" s="21" t="s">
        <v>159</v>
      </c>
      <c r="J33" s="20">
        <v>1377</v>
      </c>
      <c r="K33" s="20" t="s">
        <v>243</v>
      </c>
      <c r="L33" s="20">
        <v>2012</v>
      </c>
      <c r="M33" s="20">
        <v>2012</v>
      </c>
      <c r="N33" s="22">
        <v>2</v>
      </c>
      <c r="O33" s="23" t="s">
        <v>278</v>
      </c>
      <c r="P33" s="22">
        <v>13.77</v>
      </c>
      <c r="Q33" s="25" t="s">
        <v>40</v>
      </c>
      <c r="R33" s="26">
        <v>45762</v>
      </c>
      <c r="S33" s="25" t="s">
        <v>41</v>
      </c>
      <c r="T33" s="25"/>
      <c r="U33" s="25"/>
      <c r="V33" s="25" t="s">
        <v>279</v>
      </c>
      <c r="W33" s="25" t="s">
        <v>280</v>
      </c>
      <c r="X33" s="25"/>
      <c r="Y33" s="25"/>
      <c r="Z33" s="25"/>
      <c r="AA33" s="25"/>
      <c r="AB33" s="51">
        <v>0</v>
      </c>
      <c r="AC33" s="51">
        <v>0</v>
      </c>
      <c r="AD33" s="51">
        <v>0</v>
      </c>
      <c r="AE33" s="53"/>
    </row>
    <row r="34" spans="1:31" x14ac:dyDescent="0.35">
      <c r="A34" s="8">
        <v>29</v>
      </c>
      <c r="B34" s="9" t="s">
        <v>31</v>
      </c>
      <c r="C34" s="10" t="s">
        <v>155</v>
      </c>
      <c r="D34" s="10" t="s">
        <v>33</v>
      </c>
      <c r="E34" s="9" t="s">
        <v>166</v>
      </c>
      <c r="F34" s="9" t="s">
        <v>157</v>
      </c>
      <c r="G34" s="9" t="s">
        <v>167</v>
      </c>
      <c r="H34" s="9" t="s">
        <v>142</v>
      </c>
      <c r="I34" s="17" t="s">
        <v>159</v>
      </c>
      <c r="J34" s="10">
        <v>1088</v>
      </c>
      <c r="K34" s="10"/>
      <c r="L34" s="10"/>
      <c r="M34" s="10"/>
      <c r="N34" s="12"/>
      <c r="O34" s="13"/>
      <c r="P34" s="12">
        <v>10.88</v>
      </c>
      <c r="Q34" s="14"/>
      <c r="R34" s="16">
        <v>45732</v>
      </c>
      <c r="S34" s="14" t="s">
        <v>41</v>
      </c>
      <c r="T34" s="14"/>
      <c r="U34" s="14"/>
      <c r="V34" s="14" t="s">
        <v>281</v>
      </c>
      <c r="W34" s="14" t="s">
        <v>282</v>
      </c>
      <c r="X34" s="14"/>
      <c r="Y34" s="14"/>
      <c r="Z34" s="14"/>
      <c r="AA34" s="14"/>
      <c r="AB34" s="50">
        <v>0</v>
      </c>
      <c r="AC34" s="50">
        <v>0</v>
      </c>
      <c r="AD34" s="50">
        <v>0</v>
      </c>
      <c r="AE34" s="52"/>
    </row>
    <row r="35" spans="1:31" x14ac:dyDescent="0.35">
      <c r="A35" s="18">
        <v>30</v>
      </c>
      <c r="B35" s="19" t="s">
        <v>31</v>
      </c>
      <c r="C35" s="20" t="s">
        <v>168</v>
      </c>
      <c r="D35" s="20" t="s">
        <v>33</v>
      </c>
      <c r="E35" s="11" t="s">
        <v>169</v>
      </c>
      <c r="F35" s="19" t="s">
        <v>170</v>
      </c>
      <c r="G35" s="19" t="s">
        <v>171</v>
      </c>
      <c r="H35" s="19" t="s">
        <v>142</v>
      </c>
      <c r="I35" s="21" t="s">
        <v>172</v>
      </c>
      <c r="J35" s="20">
        <v>1238</v>
      </c>
      <c r="K35" s="20" t="s">
        <v>244</v>
      </c>
      <c r="L35" s="20">
        <v>2005</v>
      </c>
      <c r="M35" s="20">
        <v>1943</v>
      </c>
      <c r="N35" s="22">
        <v>8</v>
      </c>
      <c r="O35" s="23" t="s">
        <v>278</v>
      </c>
      <c r="P35" s="22">
        <v>12.38</v>
      </c>
      <c r="Q35" s="25" t="s">
        <v>257</v>
      </c>
      <c r="R35" s="26">
        <v>45735</v>
      </c>
      <c r="S35" s="25" t="s">
        <v>41</v>
      </c>
      <c r="T35" s="25"/>
      <c r="U35" s="25"/>
      <c r="V35" s="25" t="s">
        <v>283</v>
      </c>
      <c r="W35" s="25" t="s">
        <v>284</v>
      </c>
      <c r="X35" s="25"/>
      <c r="Y35" s="25"/>
      <c r="Z35" s="25"/>
      <c r="AA35" s="25"/>
      <c r="AB35" s="51">
        <v>0</v>
      </c>
      <c r="AC35" s="51">
        <v>0</v>
      </c>
      <c r="AD35" s="51">
        <v>0</v>
      </c>
      <c r="AE35" s="53"/>
    </row>
    <row r="36" spans="1:31" x14ac:dyDescent="0.35">
      <c r="A36" s="8">
        <v>31</v>
      </c>
      <c r="B36" s="9" t="s">
        <v>31</v>
      </c>
      <c r="C36" s="10" t="s">
        <v>173</v>
      </c>
      <c r="D36" s="10" t="s">
        <v>33</v>
      </c>
      <c r="E36" s="9" t="s">
        <v>174</v>
      </c>
      <c r="F36" s="9" t="s">
        <v>175</v>
      </c>
      <c r="G36" s="9" t="s">
        <v>176</v>
      </c>
      <c r="H36" s="9" t="s">
        <v>142</v>
      </c>
      <c r="I36" s="17" t="s">
        <v>177</v>
      </c>
      <c r="J36" s="10">
        <v>2725</v>
      </c>
      <c r="K36" s="10" t="s">
        <v>245</v>
      </c>
      <c r="L36" s="10">
        <v>2005</v>
      </c>
      <c r="M36" s="10">
        <v>2003</v>
      </c>
      <c r="N36" s="12"/>
      <c r="O36" s="13"/>
      <c r="P36" s="12">
        <v>27.25</v>
      </c>
      <c r="Q36" s="14" t="s">
        <v>40</v>
      </c>
      <c r="R36" s="16">
        <v>45737</v>
      </c>
      <c r="S36" s="14" t="s">
        <v>41</v>
      </c>
      <c r="T36" s="14"/>
      <c r="U36" s="14"/>
      <c r="V36" s="27" t="s">
        <v>285</v>
      </c>
      <c r="W36" s="27" t="s">
        <v>286</v>
      </c>
      <c r="X36" s="14"/>
      <c r="Y36" s="14"/>
      <c r="Z36" s="14"/>
      <c r="AA36" s="14"/>
      <c r="AB36" s="50">
        <v>0</v>
      </c>
      <c r="AC36" s="50">
        <v>0</v>
      </c>
      <c r="AD36" s="50">
        <v>0</v>
      </c>
      <c r="AE36" s="52"/>
    </row>
    <row r="37" spans="1:31" x14ac:dyDescent="0.35">
      <c r="A37" s="18">
        <v>32</v>
      </c>
      <c r="B37" s="19" t="s">
        <v>31</v>
      </c>
      <c r="C37" s="20" t="s">
        <v>178</v>
      </c>
      <c r="D37" s="20" t="s">
        <v>179</v>
      </c>
      <c r="E37" s="11" t="s">
        <v>180</v>
      </c>
      <c r="F37" s="19" t="s">
        <v>181</v>
      </c>
      <c r="G37" s="19" t="s">
        <v>182</v>
      </c>
      <c r="H37" s="19" t="s">
        <v>142</v>
      </c>
      <c r="I37" s="21" t="s">
        <v>183</v>
      </c>
      <c r="J37" s="20">
        <v>756</v>
      </c>
      <c r="K37" s="20" t="e">
        <v>#N/A</v>
      </c>
      <c r="L37" s="20"/>
      <c r="M37" s="20"/>
      <c r="N37" s="22"/>
      <c r="O37" s="23" t="s">
        <v>287</v>
      </c>
      <c r="P37" s="22">
        <v>7.56</v>
      </c>
      <c r="Q37" s="25" t="s">
        <v>257</v>
      </c>
      <c r="R37" s="26">
        <v>45735</v>
      </c>
      <c r="S37" s="25"/>
      <c r="T37" s="25"/>
      <c r="U37" s="25"/>
      <c r="V37" s="24" t="s">
        <v>288</v>
      </c>
      <c r="W37" s="24" t="s">
        <v>289</v>
      </c>
      <c r="X37" s="25"/>
      <c r="Y37" s="25"/>
      <c r="Z37" s="25"/>
      <c r="AA37" s="25"/>
      <c r="AB37" s="51">
        <v>0</v>
      </c>
      <c r="AC37" s="51">
        <v>0</v>
      </c>
      <c r="AD37" s="51">
        <v>0</v>
      </c>
      <c r="AE37" s="53"/>
    </row>
    <row r="38" spans="1:31" x14ac:dyDescent="0.35">
      <c r="A38" s="8">
        <v>33</v>
      </c>
      <c r="B38" s="9" t="s">
        <v>31</v>
      </c>
      <c r="C38" s="10" t="s">
        <v>184</v>
      </c>
      <c r="D38" s="10" t="s">
        <v>33</v>
      </c>
      <c r="E38" s="11" t="s">
        <v>185</v>
      </c>
      <c r="F38" s="9" t="s">
        <v>186</v>
      </c>
      <c r="G38" s="9" t="s">
        <v>187</v>
      </c>
      <c r="H38" s="9" t="s">
        <v>142</v>
      </c>
      <c r="I38" s="17" t="s">
        <v>188</v>
      </c>
      <c r="J38" s="10">
        <v>1177</v>
      </c>
      <c r="K38" s="10" t="s">
        <v>246</v>
      </c>
      <c r="L38" s="10">
        <v>2005</v>
      </c>
      <c r="M38" s="10">
        <v>2004</v>
      </c>
      <c r="N38" s="12"/>
      <c r="O38" s="13" t="s">
        <v>278</v>
      </c>
      <c r="P38" s="12">
        <v>11.77</v>
      </c>
      <c r="Q38" s="14" t="s">
        <v>257</v>
      </c>
      <c r="R38" s="16">
        <v>45740</v>
      </c>
      <c r="S38" s="14" t="s">
        <v>41</v>
      </c>
      <c r="T38" s="14"/>
      <c r="U38" s="14"/>
      <c r="V38" s="14" t="s">
        <v>290</v>
      </c>
      <c r="W38" s="14" t="s">
        <v>291</v>
      </c>
      <c r="X38" s="14"/>
      <c r="Y38" s="14"/>
      <c r="Z38" s="14"/>
      <c r="AA38" s="14"/>
      <c r="AB38" s="50">
        <v>0</v>
      </c>
      <c r="AC38" s="50">
        <v>0</v>
      </c>
      <c r="AD38" s="50">
        <v>0</v>
      </c>
      <c r="AE38" s="52"/>
    </row>
    <row r="39" spans="1:31" x14ac:dyDescent="0.35">
      <c r="A39" s="18">
        <v>34</v>
      </c>
      <c r="B39" s="19" t="s">
        <v>31</v>
      </c>
      <c r="C39" s="20" t="s">
        <v>189</v>
      </c>
      <c r="D39" s="20" t="s">
        <v>33</v>
      </c>
      <c r="E39" s="19" t="s">
        <v>190</v>
      </c>
      <c r="F39" s="19" t="s">
        <v>191</v>
      </c>
      <c r="G39" s="19" t="s">
        <v>192</v>
      </c>
      <c r="H39" s="19" t="s">
        <v>142</v>
      </c>
      <c r="I39" s="21" t="s">
        <v>193</v>
      </c>
      <c r="J39" s="20">
        <v>2150</v>
      </c>
      <c r="K39" s="20" t="s">
        <v>247</v>
      </c>
      <c r="L39" s="20">
        <v>2005</v>
      </c>
      <c r="M39" s="20">
        <v>1940</v>
      </c>
      <c r="N39" s="22">
        <v>1</v>
      </c>
      <c r="O39" s="23"/>
      <c r="P39" s="22">
        <v>21.5</v>
      </c>
      <c r="Q39" s="25" t="s">
        <v>40</v>
      </c>
      <c r="R39" s="26">
        <v>45703</v>
      </c>
      <c r="S39" s="25"/>
      <c r="T39" s="25"/>
      <c r="U39" s="25"/>
      <c r="V39" s="24" t="s">
        <v>292</v>
      </c>
      <c r="W39" s="24" t="s">
        <v>293</v>
      </c>
      <c r="X39" s="25"/>
      <c r="Y39" s="25"/>
      <c r="Z39" s="25"/>
      <c r="AA39" s="25"/>
      <c r="AB39" s="51">
        <v>0</v>
      </c>
      <c r="AC39" s="51">
        <v>0</v>
      </c>
      <c r="AD39" s="51">
        <v>1460</v>
      </c>
      <c r="AE39" s="53" t="s">
        <v>89</v>
      </c>
    </row>
    <row r="40" spans="1:31" x14ac:dyDescent="0.35">
      <c r="A40" s="8">
        <v>35</v>
      </c>
      <c r="B40" s="9" t="s">
        <v>31</v>
      </c>
      <c r="C40" s="10" t="s">
        <v>189</v>
      </c>
      <c r="D40" s="10" t="s">
        <v>33</v>
      </c>
      <c r="E40" s="9" t="s">
        <v>194</v>
      </c>
      <c r="F40" s="9" t="s">
        <v>191</v>
      </c>
      <c r="G40" s="9" t="s">
        <v>195</v>
      </c>
      <c r="H40" s="9" t="s">
        <v>142</v>
      </c>
      <c r="I40" s="17" t="s">
        <v>193</v>
      </c>
      <c r="J40" s="10">
        <v>1800</v>
      </c>
      <c r="K40" s="10" t="s">
        <v>248</v>
      </c>
      <c r="L40" s="10">
        <v>2005</v>
      </c>
      <c r="M40" s="10">
        <v>1938</v>
      </c>
      <c r="N40" s="12">
        <v>6</v>
      </c>
      <c r="O40" s="13"/>
      <c r="P40" s="12">
        <v>18</v>
      </c>
      <c r="Q40" s="14" t="s">
        <v>40</v>
      </c>
      <c r="R40" s="16">
        <v>45703</v>
      </c>
      <c r="S40" s="14"/>
      <c r="T40" s="14"/>
      <c r="U40" s="14"/>
      <c r="V40" s="27" t="s">
        <v>294</v>
      </c>
      <c r="W40" s="27" t="s">
        <v>295</v>
      </c>
      <c r="X40" s="14"/>
      <c r="Y40" s="14"/>
      <c r="Z40" s="14"/>
      <c r="AA40" s="14"/>
      <c r="AB40" s="50">
        <v>0</v>
      </c>
      <c r="AC40" s="50">
        <v>0</v>
      </c>
      <c r="AD40" s="50">
        <v>0</v>
      </c>
      <c r="AE40" s="52"/>
    </row>
    <row r="41" spans="1:31" x14ac:dyDescent="0.35">
      <c r="A41" s="18">
        <v>36</v>
      </c>
      <c r="B41" s="19" t="s">
        <v>31</v>
      </c>
      <c r="C41" s="20" t="s">
        <v>189</v>
      </c>
      <c r="D41" s="20" t="s">
        <v>33</v>
      </c>
      <c r="E41" s="19" t="s">
        <v>196</v>
      </c>
      <c r="F41" s="19" t="s">
        <v>191</v>
      </c>
      <c r="G41" s="19" t="s">
        <v>197</v>
      </c>
      <c r="H41" s="19" t="s">
        <v>142</v>
      </c>
      <c r="I41" s="21" t="s">
        <v>193</v>
      </c>
      <c r="J41" s="20">
        <v>1250</v>
      </c>
      <c r="K41" s="20" t="s">
        <v>249</v>
      </c>
      <c r="L41" s="20">
        <v>2005</v>
      </c>
      <c r="M41" s="20">
        <v>1938</v>
      </c>
      <c r="N41" s="22"/>
      <c r="O41" s="23"/>
      <c r="P41" s="22">
        <v>12.5</v>
      </c>
      <c r="Q41" s="25" t="s">
        <v>40</v>
      </c>
      <c r="R41" s="26">
        <v>45702</v>
      </c>
      <c r="S41" s="25"/>
      <c r="T41" s="25"/>
      <c r="U41" s="25"/>
      <c r="V41" s="24" t="s">
        <v>296</v>
      </c>
      <c r="W41" s="24" t="s">
        <v>297</v>
      </c>
      <c r="X41" s="25"/>
      <c r="Y41" s="25"/>
      <c r="Z41" s="25"/>
      <c r="AA41" s="25"/>
      <c r="AB41" s="51">
        <v>0</v>
      </c>
      <c r="AC41" s="51">
        <v>0</v>
      </c>
      <c r="AD41" s="51">
        <v>1470</v>
      </c>
      <c r="AE41" s="53" t="s">
        <v>89</v>
      </c>
    </row>
    <row r="42" spans="1:31" x14ac:dyDescent="0.35">
      <c r="A42" s="8">
        <v>37</v>
      </c>
      <c r="B42" s="9" t="s">
        <v>31</v>
      </c>
      <c r="C42" s="10" t="s">
        <v>189</v>
      </c>
      <c r="D42" s="10" t="s">
        <v>33</v>
      </c>
      <c r="E42" s="9" t="s">
        <v>198</v>
      </c>
      <c r="F42" s="9" t="s">
        <v>191</v>
      </c>
      <c r="G42" s="9" t="s">
        <v>199</v>
      </c>
      <c r="H42" s="9" t="s">
        <v>142</v>
      </c>
      <c r="I42" s="17" t="s">
        <v>193</v>
      </c>
      <c r="J42" s="10">
        <v>1236</v>
      </c>
      <c r="K42" s="10" t="s">
        <v>250</v>
      </c>
      <c r="L42" s="10">
        <v>2005</v>
      </c>
      <c r="M42" s="10">
        <v>2003</v>
      </c>
      <c r="N42" s="12"/>
      <c r="O42" s="13" t="s">
        <v>278</v>
      </c>
      <c r="P42" s="12">
        <v>12.36</v>
      </c>
      <c r="Q42" s="14" t="s">
        <v>40</v>
      </c>
      <c r="R42" s="16">
        <v>45699</v>
      </c>
      <c r="S42" s="14"/>
      <c r="T42" s="14"/>
      <c r="U42" s="14"/>
      <c r="V42" s="27" t="s">
        <v>298</v>
      </c>
      <c r="W42" s="27" t="s">
        <v>299</v>
      </c>
      <c r="X42" s="14"/>
      <c r="Y42" s="14"/>
      <c r="Z42" s="14"/>
      <c r="AA42" s="14"/>
      <c r="AB42" s="50">
        <v>0</v>
      </c>
      <c r="AC42" s="50">
        <v>0</v>
      </c>
      <c r="AD42" s="50">
        <v>0</v>
      </c>
      <c r="AE42" s="52"/>
    </row>
    <row r="43" spans="1:31" x14ac:dyDescent="0.35">
      <c r="A43" s="18">
        <v>38</v>
      </c>
      <c r="B43" s="19" t="s">
        <v>31</v>
      </c>
      <c r="C43" s="20" t="s">
        <v>189</v>
      </c>
      <c r="D43" s="20" t="s">
        <v>33</v>
      </c>
      <c r="E43" s="19" t="s">
        <v>200</v>
      </c>
      <c r="F43" s="19" t="s">
        <v>191</v>
      </c>
      <c r="G43" s="19" t="s">
        <v>201</v>
      </c>
      <c r="H43" s="19" t="s">
        <v>142</v>
      </c>
      <c r="I43" s="21" t="s">
        <v>193</v>
      </c>
      <c r="J43" s="20">
        <v>1308</v>
      </c>
      <c r="K43" s="20" t="s">
        <v>251</v>
      </c>
      <c r="L43" s="20">
        <v>2005</v>
      </c>
      <c r="M43" s="20">
        <v>2004</v>
      </c>
      <c r="N43" s="22">
        <v>1</v>
      </c>
      <c r="O43" s="23" t="s">
        <v>278</v>
      </c>
      <c r="P43" s="22">
        <v>13.08</v>
      </c>
      <c r="Q43" s="25" t="s">
        <v>40</v>
      </c>
      <c r="R43" s="26">
        <v>45708</v>
      </c>
      <c r="S43" s="25"/>
      <c r="T43" s="25"/>
      <c r="U43" s="25"/>
      <c r="V43" s="24" t="s">
        <v>300</v>
      </c>
      <c r="W43" s="24" t="s">
        <v>301</v>
      </c>
      <c r="X43" s="25"/>
      <c r="Y43" s="25"/>
      <c r="Z43" s="25"/>
      <c r="AA43" s="25"/>
      <c r="AB43" s="51">
        <v>40</v>
      </c>
      <c r="AC43" s="51">
        <v>0</v>
      </c>
      <c r="AD43" s="51">
        <v>2000</v>
      </c>
      <c r="AE43" s="53" t="s">
        <v>68</v>
      </c>
    </row>
    <row r="44" spans="1:31" x14ac:dyDescent="0.35">
      <c r="A44" s="8">
        <v>39</v>
      </c>
      <c r="B44" s="9" t="s">
        <v>31</v>
      </c>
      <c r="C44" s="10" t="s">
        <v>189</v>
      </c>
      <c r="D44" s="10" t="s">
        <v>33</v>
      </c>
      <c r="E44" s="9" t="s">
        <v>202</v>
      </c>
      <c r="F44" s="9" t="s">
        <v>191</v>
      </c>
      <c r="G44" s="9" t="s">
        <v>203</v>
      </c>
      <c r="H44" s="9" t="s">
        <v>142</v>
      </c>
      <c r="I44" s="17" t="s">
        <v>193</v>
      </c>
      <c r="J44" s="10">
        <v>1440</v>
      </c>
      <c r="K44" s="10" t="s">
        <v>252</v>
      </c>
      <c r="L44" s="10">
        <v>2005</v>
      </c>
      <c r="M44" s="10">
        <v>2004</v>
      </c>
      <c r="N44" s="12"/>
      <c r="O44" s="13" t="s">
        <v>278</v>
      </c>
      <c r="P44" s="12">
        <v>14.4</v>
      </c>
      <c r="Q44" s="14" t="s">
        <v>40</v>
      </c>
      <c r="R44" s="16">
        <v>45700</v>
      </c>
      <c r="S44" s="14"/>
      <c r="T44" s="14"/>
      <c r="U44" s="14"/>
      <c r="V44" s="27" t="s">
        <v>302</v>
      </c>
      <c r="W44" s="27" t="s">
        <v>303</v>
      </c>
      <c r="X44" s="14"/>
      <c r="Y44" s="14"/>
      <c r="Z44" s="14"/>
      <c r="AA44" s="14"/>
      <c r="AB44" s="50">
        <v>0</v>
      </c>
      <c r="AC44" s="50">
        <v>0</v>
      </c>
      <c r="AD44" s="50">
        <v>0</v>
      </c>
      <c r="AE44" s="52"/>
    </row>
    <row r="45" spans="1:31" x14ac:dyDescent="0.35">
      <c r="A45" s="18">
        <v>40</v>
      </c>
      <c r="B45" s="19" t="s">
        <v>31</v>
      </c>
      <c r="C45" s="20" t="s">
        <v>189</v>
      </c>
      <c r="D45" s="20" t="s">
        <v>33</v>
      </c>
      <c r="E45" s="19" t="s">
        <v>204</v>
      </c>
      <c r="F45" s="19" t="s">
        <v>191</v>
      </c>
      <c r="G45" s="19" t="s">
        <v>205</v>
      </c>
      <c r="H45" s="19" t="s">
        <v>142</v>
      </c>
      <c r="I45" s="21" t="s">
        <v>193</v>
      </c>
      <c r="J45" s="20">
        <v>1956</v>
      </c>
      <c r="K45" s="20" t="s">
        <v>253</v>
      </c>
      <c r="L45" s="20">
        <v>2012</v>
      </c>
      <c r="M45" s="20">
        <v>2012</v>
      </c>
      <c r="N45" s="22">
        <v>2</v>
      </c>
      <c r="O45" s="23" t="s">
        <v>278</v>
      </c>
      <c r="P45" s="22">
        <v>19.559999999999999</v>
      </c>
      <c r="Q45" s="25" t="s">
        <v>40</v>
      </c>
      <c r="R45" s="26">
        <v>45700</v>
      </c>
      <c r="S45" s="25"/>
      <c r="T45" s="25"/>
      <c r="U45" s="25"/>
      <c r="V45" s="24" t="s">
        <v>304</v>
      </c>
      <c r="W45" s="24" t="s">
        <v>305</v>
      </c>
      <c r="X45" s="25"/>
      <c r="Y45" s="25"/>
      <c r="Z45" s="25"/>
      <c r="AA45" s="25"/>
      <c r="AB45" s="51">
        <v>0</v>
      </c>
      <c r="AC45" s="51">
        <v>0</v>
      </c>
      <c r="AD45" s="51">
        <v>0</v>
      </c>
      <c r="AE45" s="53"/>
    </row>
    <row r="46" spans="1:31" x14ac:dyDescent="0.35">
      <c r="A46" s="8">
        <v>41</v>
      </c>
      <c r="B46" s="9" t="s">
        <v>31</v>
      </c>
      <c r="C46" s="10" t="s">
        <v>189</v>
      </c>
      <c r="D46" s="10" t="s">
        <v>33</v>
      </c>
      <c r="E46" s="9" t="s">
        <v>206</v>
      </c>
      <c r="F46" s="9" t="s">
        <v>191</v>
      </c>
      <c r="G46" s="9" t="s">
        <v>207</v>
      </c>
      <c r="H46" s="9" t="s">
        <v>142</v>
      </c>
      <c r="I46" s="17" t="s">
        <v>193</v>
      </c>
      <c r="J46" s="10">
        <v>1404</v>
      </c>
      <c r="K46" s="10" t="s">
        <v>254</v>
      </c>
      <c r="L46" s="10">
        <v>2009</v>
      </c>
      <c r="M46" s="10">
        <v>2009</v>
      </c>
      <c r="N46" s="12">
        <v>1</v>
      </c>
      <c r="O46" s="13" t="s">
        <v>278</v>
      </c>
      <c r="P46" s="12">
        <v>14.04</v>
      </c>
      <c r="Q46" s="14" t="s">
        <v>40</v>
      </c>
      <c r="R46" s="16">
        <v>45700</v>
      </c>
      <c r="S46" s="14"/>
      <c r="T46" s="14"/>
      <c r="U46" s="14"/>
      <c r="V46" s="27" t="s">
        <v>306</v>
      </c>
      <c r="W46" s="27" t="s">
        <v>307</v>
      </c>
      <c r="X46" s="14"/>
      <c r="Y46" s="14"/>
      <c r="Z46" s="14"/>
      <c r="AA46" s="14"/>
      <c r="AB46" s="50">
        <v>0</v>
      </c>
      <c r="AC46" s="50">
        <v>0</v>
      </c>
      <c r="AD46" s="50">
        <v>0</v>
      </c>
      <c r="AE46" s="52"/>
    </row>
    <row r="47" spans="1:31" x14ac:dyDescent="0.35">
      <c r="A47" s="18">
        <v>42</v>
      </c>
      <c r="B47" s="19" t="s">
        <v>31</v>
      </c>
      <c r="C47" s="20" t="s">
        <v>189</v>
      </c>
      <c r="D47" s="20" t="s">
        <v>33</v>
      </c>
      <c r="E47" s="19" t="s">
        <v>208</v>
      </c>
      <c r="F47" s="19" t="s">
        <v>191</v>
      </c>
      <c r="G47" s="19" t="s">
        <v>209</v>
      </c>
      <c r="H47" s="19" t="s">
        <v>142</v>
      </c>
      <c r="I47" s="21" t="s">
        <v>193</v>
      </c>
      <c r="J47" s="20">
        <v>1100</v>
      </c>
      <c r="K47" s="20" t="s">
        <v>255</v>
      </c>
      <c r="L47" s="20">
        <v>2009</v>
      </c>
      <c r="M47" s="20">
        <v>2009</v>
      </c>
      <c r="N47" s="22">
        <v>2</v>
      </c>
      <c r="O47" s="23" t="s">
        <v>278</v>
      </c>
      <c r="P47" s="22">
        <v>11</v>
      </c>
      <c r="Q47" s="25" t="s">
        <v>40</v>
      </c>
      <c r="R47" s="26">
        <v>45699</v>
      </c>
      <c r="S47" s="25"/>
      <c r="T47" s="25"/>
      <c r="U47" s="25"/>
      <c r="V47" s="24" t="s">
        <v>308</v>
      </c>
      <c r="W47" s="24" t="s">
        <v>309</v>
      </c>
      <c r="X47" s="25"/>
      <c r="Y47" s="25"/>
      <c r="Z47" s="25"/>
      <c r="AA47" s="25"/>
      <c r="AB47" s="51">
        <v>0</v>
      </c>
      <c r="AC47" s="51">
        <v>0</v>
      </c>
      <c r="AD47" s="51">
        <v>0</v>
      </c>
      <c r="AE47" s="53"/>
    </row>
    <row r="48" spans="1:31" x14ac:dyDescent="0.35">
      <c r="A48" s="8">
        <v>43</v>
      </c>
      <c r="B48" s="9" t="s">
        <v>31</v>
      </c>
      <c r="C48" s="10" t="s">
        <v>210</v>
      </c>
      <c r="D48" s="10" t="s">
        <v>33</v>
      </c>
      <c r="E48" s="9" t="s">
        <v>211</v>
      </c>
      <c r="F48" s="9" t="s">
        <v>81</v>
      </c>
      <c r="G48" s="9" t="s">
        <v>212</v>
      </c>
      <c r="H48" s="9" t="s">
        <v>142</v>
      </c>
      <c r="I48" s="17" t="s">
        <v>213</v>
      </c>
      <c r="J48" s="10">
        <v>1685</v>
      </c>
      <c r="K48" s="10" t="s">
        <v>256</v>
      </c>
      <c r="L48" s="10">
        <v>2009</v>
      </c>
      <c r="M48" s="10">
        <v>2009</v>
      </c>
      <c r="N48" s="12">
        <v>2</v>
      </c>
      <c r="O48" s="13"/>
      <c r="P48" s="12">
        <v>16.850000000000001</v>
      </c>
      <c r="Q48" s="14" t="s">
        <v>40</v>
      </c>
      <c r="R48" s="16">
        <v>45723</v>
      </c>
      <c r="S48" s="14" t="s">
        <v>41</v>
      </c>
      <c r="T48" s="14"/>
      <c r="U48" s="14"/>
      <c r="V48" s="14" t="s">
        <v>310</v>
      </c>
      <c r="W48" s="14" t="s">
        <v>311</v>
      </c>
      <c r="X48" s="14"/>
      <c r="Y48" s="14"/>
      <c r="Z48" s="14"/>
      <c r="AA48" s="14"/>
      <c r="AB48" s="50">
        <v>0</v>
      </c>
      <c r="AC48" s="50">
        <v>0</v>
      </c>
      <c r="AD48" s="50">
        <v>0</v>
      </c>
      <c r="AE48" s="52"/>
    </row>
    <row r="49" spans="1:31" x14ac:dyDescent="0.35">
      <c r="A49" s="18">
        <v>44</v>
      </c>
      <c r="B49" s="19" t="s">
        <v>31</v>
      </c>
      <c r="C49" s="20" t="s">
        <v>210</v>
      </c>
      <c r="D49" s="20" t="s">
        <v>33</v>
      </c>
      <c r="E49" s="19" t="s">
        <v>214</v>
      </c>
      <c r="F49" s="19" t="s">
        <v>81</v>
      </c>
      <c r="G49" s="19" t="s">
        <v>215</v>
      </c>
      <c r="H49" s="19" t="s">
        <v>142</v>
      </c>
      <c r="I49" s="21" t="s">
        <v>213</v>
      </c>
      <c r="J49" s="20">
        <v>749</v>
      </c>
      <c r="K49" s="20" t="e">
        <v>#N/A</v>
      </c>
      <c r="L49" s="20">
        <v>2005</v>
      </c>
      <c r="M49" s="20">
        <v>1975</v>
      </c>
      <c r="N49" s="22"/>
      <c r="O49" s="23"/>
      <c r="P49" s="22">
        <v>7.49</v>
      </c>
      <c r="Q49" s="25" t="s">
        <v>40</v>
      </c>
      <c r="R49" s="26">
        <v>45713</v>
      </c>
      <c r="S49" s="25" t="s">
        <v>41</v>
      </c>
      <c r="T49" s="25"/>
      <c r="U49" s="25"/>
      <c r="V49" s="25" t="s">
        <v>312</v>
      </c>
      <c r="W49" s="25" t="s">
        <v>313</v>
      </c>
      <c r="X49" s="25"/>
      <c r="Y49" s="25"/>
      <c r="Z49" s="25"/>
      <c r="AA49" s="25"/>
      <c r="AB49" s="51">
        <v>0</v>
      </c>
      <c r="AC49" s="51">
        <v>0</v>
      </c>
      <c r="AD49" s="51">
        <v>0</v>
      </c>
      <c r="AE49" s="53"/>
    </row>
    <row r="50" spans="1:31" x14ac:dyDescent="0.35">
      <c r="A50" s="8">
        <v>45</v>
      </c>
      <c r="B50" s="9" t="s">
        <v>31</v>
      </c>
      <c r="C50" s="10" t="s">
        <v>216</v>
      </c>
      <c r="D50" s="10" t="s">
        <v>33</v>
      </c>
      <c r="E50" s="9" t="s">
        <v>217</v>
      </c>
      <c r="F50" s="9" t="s">
        <v>218</v>
      </c>
      <c r="G50" s="9" t="s">
        <v>219</v>
      </c>
      <c r="H50" s="9" t="s">
        <v>142</v>
      </c>
      <c r="I50" s="17" t="s">
        <v>220</v>
      </c>
      <c r="J50" s="10">
        <v>2400</v>
      </c>
      <c r="K50" s="10" t="e">
        <v>#N/A</v>
      </c>
      <c r="L50" s="10">
        <v>2005</v>
      </c>
      <c r="M50" s="10">
        <v>1987</v>
      </c>
      <c r="N50" s="12"/>
      <c r="O50" s="13"/>
      <c r="P50" s="12">
        <v>24</v>
      </c>
      <c r="Q50" s="14" t="s">
        <v>40</v>
      </c>
      <c r="R50" s="16">
        <v>45716</v>
      </c>
      <c r="S50" s="14"/>
      <c r="T50" s="14"/>
      <c r="U50" s="14"/>
      <c r="V50" s="27" t="s">
        <v>314</v>
      </c>
      <c r="W50" s="27" t="s">
        <v>315</v>
      </c>
      <c r="X50" s="14"/>
      <c r="Y50" s="14"/>
      <c r="Z50" s="14"/>
      <c r="AA50" s="14"/>
      <c r="AB50" s="50">
        <v>0</v>
      </c>
      <c r="AC50" s="50">
        <v>0</v>
      </c>
      <c r="AD50" s="50">
        <v>0</v>
      </c>
      <c r="AE50" s="52"/>
    </row>
    <row r="51" spans="1:31" x14ac:dyDescent="0.35">
      <c r="A51" s="18">
        <v>46</v>
      </c>
      <c r="B51" s="19" t="s">
        <v>31</v>
      </c>
      <c r="C51" s="20" t="s">
        <v>216</v>
      </c>
      <c r="D51" s="20" t="s">
        <v>33</v>
      </c>
      <c r="E51" s="19" t="s">
        <v>221</v>
      </c>
      <c r="F51" s="19" t="s">
        <v>218</v>
      </c>
      <c r="G51" s="19" t="s">
        <v>222</v>
      </c>
      <c r="H51" s="19" t="s">
        <v>142</v>
      </c>
      <c r="I51" s="21" t="s">
        <v>220</v>
      </c>
      <c r="J51" s="20">
        <v>1308</v>
      </c>
      <c r="K51" s="20" t="e">
        <v>#N/A</v>
      </c>
      <c r="L51" s="20">
        <v>2005</v>
      </c>
      <c r="M51" s="20">
        <v>2001</v>
      </c>
      <c r="N51" s="22"/>
      <c r="O51" s="23" t="s">
        <v>278</v>
      </c>
      <c r="P51" s="22">
        <v>13.08</v>
      </c>
      <c r="Q51" s="25" t="s">
        <v>40</v>
      </c>
      <c r="R51" s="26">
        <v>45716</v>
      </c>
      <c r="S51" s="25"/>
      <c r="T51" s="25"/>
      <c r="U51" s="25"/>
      <c r="V51" s="24" t="s">
        <v>316</v>
      </c>
      <c r="W51" s="24" t="s">
        <v>317</v>
      </c>
      <c r="X51" s="25"/>
      <c r="Y51" s="25"/>
      <c r="Z51" s="25"/>
      <c r="AA51" s="25"/>
      <c r="AB51" s="51">
        <v>0</v>
      </c>
      <c r="AC51" s="51">
        <v>0</v>
      </c>
      <c r="AD51" s="51">
        <v>0</v>
      </c>
      <c r="AE51" s="53"/>
    </row>
    <row r="52" spans="1:31" x14ac:dyDescent="0.35">
      <c r="A52" s="8">
        <v>47</v>
      </c>
      <c r="B52" s="9" t="s">
        <v>31</v>
      </c>
      <c r="C52" s="10" t="s">
        <v>216</v>
      </c>
      <c r="D52" s="10" t="s">
        <v>33</v>
      </c>
      <c r="E52" s="9" t="s">
        <v>223</v>
      </c>
      <c r="F52" s="9" t="s">
        <v>218</v>
      </c>
      <c r="G52" s="9" t="s">
        <v>224</v>
      </c>
      <c r="H52" s="9" t="s">
        <v>142</v>
      </c>
      <c r="I52" s="17" t="s">
        <v>220</v>
      </c>
      <c r="J52" s="10">
        <v>1009</v>
      </c>
      <c r="K52" s="10" t="e">
        <v>#N/A</v>
      </c>
      <c r="L52" s="10">
        <v>2005</v>
      </c>
      <c r="M52" s="10">
        <v>1991</v>
      </c>
      <c r="N52" s="12">
        <v>3</v>
      </c>
      <c r="O52" s="13"/>
      <c r="P52" s="12">
        <v>10.09</v>
      </c>
      <c r="Q52" s="14" t="s">
        <v>40</v>
      </c>
      <c r="R52" s="16">
        <v>45715</v>
      </c>
      <c r="S52" s="14"/>
      <c r="T52" s="14"/>
      <c r="U52" s="14"/>
      <c r="V52" s="27" t="s">
        <v>318</v>
      </c>
      <c r="W52" s="27" t="s">
        <v>319</v>
      </c>
      <c r="X52" s="14"/>
      <c r="Y52" s="14"/>
      <c r="Z52" s="14"/>
      <c r="AA52" s="14"/>
      <c r="AB52" s="50">
        <v>0</v>
      </c>
      <c r="AC52" s="50">
        <v>0</v>
      </c>
      <c r="AD52" s="50">
        <v>0</v>
      </c>
      <c r="AE52" s="52"/>
    </row>
    <row r="53" spans="1:31" x14ac:dyDescent="0.35">
      <c r="A53" s="18">
        <v>48</v>
      </c>
      <c r="B53" s="19" t="s">
        <v>31</v>
      </c>
      <c r="C53" s="20" t="s">
        <v>216</v>
      </c>
      <c r="D53" s="20" t="s">
        <v>33</v>
      </c>
      <c r="E53" s="19" t="s">
        <v>225</v>
      </c>
      <c r="F53" s="19" t="s">
        <v>218</v>
      </c>
      <c r="G53" s="19" t="s">
        <v>226</v>
      </c>
      <c r="H53" s="19" t="s">
        <v>142</v>
      </c>
      <c r="I53" s="21" t="s">
        <v>220</v>
      </c>
      <c r="J53" s="20">
        <v>1068</v>
      </c>
      <c r="K53" s="20" t="e">
        <v>#N/A</v>
      </c>
      <c r="L53" s="20">
        <v>2005</v>
      </c>
      <c r="M53" s="20">
        <v>1991</v>
      </c>
      <c r="N53" s="22">
        <v>5</v>
      </c>
      <c r="O53" s="23" t="s">
        <v>278</v>
      </c>
      <c r="P53" s="22">
        <v>10.68</v>
      </c>
      <c r="Q53" s="25" t="s">
        <v>40</v>
      </c>
      <c r="R53" s="26">
        <v>45707</v>
      </c>
      <c r="S53" s="25"/>
      <c r="T53" s="25"/>
      <c r="U53" s="25"/>
      <c r="V53" s="24" t="s">
        <v>320</v>
      </c>
      <c r="W53" s="24" t="s">
        <v>321</v>
      </c>
      <c r="X53" s="25"/>
      <c r="Y53" s="25"/>
      <c r="Z53" s="25"/>
      <c r="AA53" s="25"/>
      <c r="AB53" s="51">
        <v>0</v>
      </c>
      <c r="AC53" s="51">
        <v>0</v>
      </c>
      <c r="AD53" s="51">
        <v>0</v>
      </c>
      <c r="AE53" s="53"/>
    </row>
    <row r="54" spans="1:31" x14ac:dyDescent="0.35">
      <c r="A54" s="8">
        <v>49</v>
      </c>
      <c r="B54" s="9" t="s">
        <v>31</v>
      </c>
      <c r="C54" s="10" t="s">
        <v>216</v>
      </c>
      <c r="D54" s="10" t="s">
        <v>33</v>
      </c>
      <c r="E54" s="9" t="s">
        <v>227</v>
      </c>
      <c r="F54" s="9" t="s">
        <v>218</v>
      </c>
      <c r="G54" s="9" t="s">
        <v>228</v>
      </c>
      <c r="H54" s="9" t="s">
        <v>142</v>
      </c>
      <c r="I54" s="17" t="s">
        <v>220</v>
      </c>
      <c r="J54" s="10">
        <v>1250</v>
      </c>
      <c r="K54" s="10" t="e">
        <v>#N/A</v>
      </c>
      <c r="L54" s="10">
        <v>2005</v>
      </c>
      <c r="M54" s="10">
        <v>1991</v>
      </c>
      <c r="N54" s="12"/>
      <c r="O54" s="13"/>
      <c r="P54" s="12">
        <v>12.5</v>
      </c>
      <c r="Q54" s="14" t="s">
        <v>40</v>
      </c>
      <c r="R54" s="16">
        <v>45706</v>
      </c>
      <c r="S54" s="14"/>
      <c r="T54" s="14"/>
      <c r="U54" s="14"/>
      <c r="V54" s="27" t="s">
        <v>322</v>
      </c>
      <c r="W54" s="27" t="s">
        <v>323</v>
      </c>
      <c r="X54" s="14"/>
      <c r="Y54" s="14"/>
      <c r="Z54" s="14"/>
      <c r="AA54" s="14"/>
      <c r="AB54" s="50">
        <v>0</v>
      </c>
      <c r="AC54" s="50">
        <v>0</v>
      </c>
      <c r="AD54" s="50">
        <v>0</v>
      </c>
      <c r="AE54" s="52"/>
    </row>
    <row r="55" spans="1:31" x14ac:dyDescent="0.35">
      <c r="A55" s="18">
        <v>50</v>
      </c>
      <c r="B55" s="19" t="s">
        <v>31</v>
      </c>
      <c r="C55" s="20" t="s">
        <v>216</v>
      </c>
      <c r="D55" s="20" t="s">
        <v>33</v>
      </c>
      <c r="E55" s="19" t="s">
        <v>229</v>
      </c>
      <c r="F55" s="19" t="s">
        <v>218</v>
      </c>
      <c r="G55" s="19" t="s">
        <v>230</v>
      </c>
      <c r="H55" s="19" t="s">
        <v>142</v>
      </c>
      <c r="I55" s="21" t="s">
        <v>220</v>
      </c>
      <c r="J55" s="20">
        <v>1900</v>
      </c>
      <c r="K55" s="20" t="e">
        <v>#N/A</v>
      </c>
      <c r="L55" s="20">
        <v>2005</v>
      </c>
      <c r="M55" s="20">
        <v>1991</v>
      </c>
      <c r="N55" s="22">
        <v>13</v>
      </c>
      <c r="O55" s="23"/>
      <c r="P55" s="22">
        <v>19</v>
      </c>
      <c r="Q55" s="25" t="s">
        <v>40</v>
      </c>
      <c r="R55" s="26">
        <v>45706</v>
      </c>
      <c r="S55" s="25"/>
      <c r="T55" s="25"/>
      <c r="U55" s="25"/>
      <c r="V55" s="24" t="s">
        <v>324</v>
      </c>
      <c r="W55" s="24" t="s">
        <v>325</v>
      </c>
      <c r="X55" s="25"/>
      <c r="Y55" s="25"/>
      <c r="Z55" s="25"/>
      <c r="AA55" s="25"/>
      <c r="AB55" s="51">
        <v>40</v>
      </c>
      <c r="AC55" s="51">
        <v>0</v>
      </c>
      <c r="AD55" s="51">
        <v>5710</v>
      </c>
      <c r="AE55" s="53" t="s">
        <v>68</v>
      </c>
    </row>
    <row r="56" spans="1:31" x14ac:dyDescent="0.35">
      <c r="A56" s="8">
        <v>51</v>
      </c>
      <c r="B56" s="9" t="s">
        <v>31</v>
      </c>
      <c r="C56" s="10" t="s">
        <v>216</v>
      </c>
      <c r="D56" s="10" t="s">
        <v>33</v>
      </c>
      <c r="E56" s="9" t="s">
        <v>231</v>
      </c>
      <c r="F56" s="9" t="s">
        <v>218</v>
      </c>
      <c r="G56" s="9" t="s">
        <v>232</v>
      </c>
      <c r="H56" s="9" t="s">
        <v>142</v>
      </c>
      <c r="I56" s="17" t="s">
        <v>220</v>
      </c>
      <c r="J56" s="10">
        <v>2592</v>
      </c>
      <c r="K56" s="10" t="e">
        <v>#N/A</v>
      </c>
      <c r="L56" s="10">
        <v>2005</v>
      </c>
      <c r="M56" s="10">
        <v>1992</v>
      </c>
      <c r="N56" s="12">
        <v>3</v>
      </c>
      <c r="O56" s="13" t="s">
        <v>278</v>
      </c>
      <c r="P56" s="12">
        <v>25.92</v>
      </c>
      <c r="Q56" s="14" t="s">
        <v>40</v>
      </c>
      <c r="R56" s="16">
        <v>45715</v>
      </c>
      <c r="S56" s="14"/>
      <c r="T56" s="14"/>
      <c r="U56" s="14"/>
      <c r="V56" s="27" t="s">
        <v>326</v>
      </c>
      <c r="W56" s="27" t="s">
        <v>327</v>
      </c>
      <c r="X56" s="14"/>
      <c r="Y56" s="14"/>
      <c r="Z56" s="14"/>
      <c r="AA56" s="14"/>
      <c r="AB56" s="50" t="e">
        <v>#N/A</v>
      </c>
      <c r="AC56" s="50" t="e">
        <v>#N/A</v>
      </c>
      <c r="AD56" s="50" t="e">
        <v>#N/A</v>
      </c>
      <c r="AE56" s="52"/>
    </row>
    <row r="57" spans="1:31" x14ac:dyDescent="0.35">
      <c r="A57" s="18">
        <v>52</v>
      </c>
      <c r="B57" s="19" t="s">
        <v>31</v>
      </c>
      <c r="C57" s="20" t="s">
        <v>216</v>
      </c>
      <c r="D57" s="20" t="s">
        <v>33</v>
      </c>
      <c r="E57" s="19" t="s">
        <v>328</v>
      </c>
      <c r="F57" s="19" t="s">
        <v>218</v>
      </c>
      <c r="G57" s="19" t="s">
        <v>329</v>
      </c>
      <c r="H57" s="19" t="s">
        <v>142</v>
      </c>
      <c r="I57" s="21" t="s">
        <v>220</v>
      </c>
      <c r="J57" s="20">
        <v>1104</v>
      </c>
      <c r="K57" s="20" t="e">
        <v>#N/A</v>
      </c>
      <c r="L57" s="20">
        <v>2005</v>
      </c>
      <c r="M57" s="20">
        <v>1992</v>
      </c>
      <c r="N57" s="22">
        <v>1</v>
      </c>
      <c r="O57" s="23" t="s">
        <v>278</v>
      </c>
      <c r="P57" s="22">
        <v>11.04</v>
      </c>
      <c r="Q57" s="25" t="s">
        <v>40</v>
      </c>
      <c r="R57" s="26">
        <v>45717</v>
      </c>
      <c r="S57" s="25"/>
      <c r="T57" s="25"/>
      <c r="U57" s="25"/>
      <c r="V57" s="24" t="s">
        <v>340</v>
      </c>
      <c r="W57" s="24" t="s">
        <v>341</v>
      </c>
      <c r="X57" s="25"/>
      <c r="Y57" s="25"/>
      <c r="Z57" s="25"/>
      <c r="AA57" s="25"/>
      <c r="AB57" s="51">
        <v>0</v>
      </c>
      <c r="AC57" s="51">
        <v>0</v>
      </c>
      <c r="AD57" s="51">
        <v>0</v>
      </c>
      <c r="AE57" s="53"/>
    </row>
    <row r="58" spans="1:31" x14ac:dyDescent="0.35">
      <c r="A58" s="8">
        <v>53</v>
      </c>
      <c r="B58" s="9" t="s">
        <v>31</v>
      </c>
      <c r="C58" s="10" t="s">
        <v>216</v>
      </c>
      <c r="D58" s="10" t="s">
        <v>33</v>
      </c>
      <c r="E58" s="9" t="s">
        <v>330</v>
      </c>
      <c r="F58" s="9" t="s">
        <v>218</v>
      </c>
      <c r="G58" s="9" t="s">
        <v>331</v>
      </c>
      <c r="H58" s="9" t="s">
        <v>142</v>
      </c>
      <c r="I58" s="17" t="s">
        <v>220</v>
      </c>
      <c r="J58" s="10">
        <v>2832</v>
      </c>
      <c r="K58" s="10" t="e">
        <v>#N/A</v>
      </c>
      <c r="L58" s="10">
        <v>2005</v>
      </c>
      <c r="M58" s="10">
        <v>1996</v>
      </c>
      <c r="N58" s="12">
        <v>8</v>
      </c>
      <c r="O58" s="13" t="s">
        <v>278</v>
      </c>
      <c r="P58" s="12">
        <v>28.32</v>
      </c>
      <c r="Q58" s="14" t="s">
        <v>40</v>
      </c>
      <c r="R58" s="16">
        <v>45711</v>
      </c>
      <c r="S58" s="14"/>
      <c r="T58" s="14"/>
      <c r="U58" s="14"/>
      <c r="V58" s="27" t="s">
        <v>342</v>
      </c>
      <c r="W58" s="27" t="s">
        <v>343</v>
      </c>
      <c r="X58" s="14"/>
      <c r="Y58" s="14"/>
      <c r="Z58" s="14"/>
      <c r="AA58" s="14"/>
      <c r="AB58" s="50">
        <v>0</v>
      </c>
      <c r="AC58" s="50">
        <v>0</v>
      </c>
      <c r="AD58" s="50">
        <v>0</v>
      </c>
      <c r="AE58" s="52"/>
    </row>
    <row r="59" spans="1:31" x14ac:dyDescent="0.35">
      <c r="A59" s="18">
        <v>54</v>
      </c>
      <c r="B59" s="19" t="s">
        <v>31</v>
      </c>
      <c r="C59" s="20" t="s">
        <v>216</v>
      </c>
      <c r="D59" s="20" t="s">
        <v>33</v>
      </c>
      <c r="E59" s="19" t="s">
        <v>332</v>
      </c>
      <c r="F59" s="19" t="s">
        <v>218</v>
      </c>
      <c r="G59" s="19" t="s">
        <v>333</v>
      </c>
      <c r="H59" s="19" t="s">
        <v>142</v>
      </c>
      <c r="I59" s="21" t="s">
        <v>220</v>
      </c>
      <c r="J59" s="20">
        <v>1184</v>
      </c>
      <c r="K59" s="20" t="e">
        <v>#N/A</v>
      </c>
      <c r="L59" s="20">
        <v>2005</v>
      </c>
      <c r="M59" s="20">
        <v>2001</v>
      </c>
      <c r="N59" s="22">
        <v>3</v>
      </c>
      <c r="O59" s="23" t="s">
        <v>278</v>
      </c>
      <c r="P59" s="22">
        <v>11.84</v>
      </c>
      <c r="Q59" s="25" t="s">
        <v>40</v>
      </c>
      <c r="R59" s="26">
        <v>45707</v>
      </c>
      <c r="S59" s="25"/>
      <c r="T59" s="25"/>
      <c r="U59" s="25"/>
      <c r="V59" s="24" t="s">
        <v>344</v>
      </c>
      <c r="W59" s="24" t="s">
        <v>345</v>
      </c>
      <c r="X59" s="25"/>
      <c r="Y59" s="25"/>
      <c r="Z59" s="25"/>
      <c r="AA59" s="25"/>
      <c r="AB59" s="51">
        <v>0</v>
      </c>
      <c r="AC59" s="51">
        <v>0</v>
      </c>
      <c r="AD59" s="51">
        <v>0</v>
      </c>
      <c r="AE59" s="53"/>
    </row>
    <row r="60" spans="1:31" x14ac:dyDescent="0.35">
      <c r="A60" s="8">
        <v>55</v>
      </c>
      <c r="B60" s="9" t="s">
        <v>31</v>
      </c>
      <c r="C60" s="10" t="s">
        <v>216</v>
      </c>
      <c r="D60" s="10" t="s">
        <v>33</v>
      </c>
      <c r="E60" s="9" t="s">
        <v>334</v>
      </c>
      <c r="F60" s="9" t="s">
        <v>218</v>
      </c>
      <c r="G60" s="9" t="s">
        <v>335</v>
      </c>
      <c r="H60" s="9" t="s">
        <v>142</v>
      </c>
      <c r="I60" s="17" t="s">
        <v>220</v>
      </c>
      <c r="J60" s="10">
        <v>3852</v>
      </c>
      <c r="K60" s="10" t="e">
        <v>#N/A</v>
      </c>
      <c r="L60" s="10">
        <v>2005</v>
      </c>
      <c r="M60" s="10">
        <v>2003</v>
      </c>
      <c r="N60" s="12"/>
      <c r="O60" s="13" t="s">
        <v>278</v>
      </c>
      <c r="P60" s="12">
        <v>38.520000000000003</v>
      </c>
      <c r="Q60" s="14" t="s">
        <v>40</v>
      </c>
      <c r="R60" s="16">
        <v>45711</v>
      </c>
      <c r="S60" s="14"/>
      <c r="T60" s="14"/>
      <c r="U60" s="14"/>
      <c r="V60" s="27" t="s">
        <v>346</v>
      </c>
      <c r="W60" s="27" t="s">
        <v>347</v>
      </c>
      <c r="X60" s="14"/>
      <c r="Y60" s="14"/>
      <c r="Z60" s="14"/>
      <c r="AA60" s="14"/>
      <c r="AB60" s="50">
        <v>0</v>
      </c>
      <c r="AC60" s="50">
        <v>0</v>
      </c>
      <c r="AD60" s="50">
        <v>0</v>
      </c>
      <c r="AE60" s="52"/>
    </row>
    <row r="61" spans="1:31" x14ac:dyDescent="0.35">
      <c r="A61" s="18">
        <v>56</v>
      </c>
      <c r="B61" s="19" t="s">
        <v>31</v>
      </c>
      <c r="C61" s="20" t="s">
        <v>216</v>
      </c>
      <c r="D61" s="20" t="s">
        <v>33</v>
      </c>
      <c r="E61" s="19" t="s">
        <v>336</v>
      </c>
      <c r="F61" s="19" t="s">
        <v>218</v>
      </c>
      <c r="G61" s="19" t="s">
        <v>337</v>
      </c>
      <c r="H61" s="19" t="s">
        <v>142</v>
      </c>
      <c r="I61" s="21" t="s">
        <v>220</v>
      </c>
      <c r="J61" s="20">
        <v>3360</v>
      </c>
      <c r="K61" s="20" t="e">
        <v>#N/A</v>
      </c>
      <c r="L61" s="20">
        <v>2010</v>
      </c>
      <c r="M61" s="20">
        <v>2010</v>
      </c>
      <c r="N61" s="22"/>
      <c r="O61" s="23" t="s">
        <v>278</v>
      </c>
      <c r="P61" s="22">
        <v>33.6</v>
      </c>
      <c r="Q61" s="25" t="s">
        <v>40</v>
      </c>
      <c r="R61" s="26">
        <v>45705</v>
      </c>
      <c r="S61" s="25"/>
      <c r="T61" s="25"/>
      <c r="U61" s="25"/>
      <c r="V61" s="24" t="s">
        <v>348</v>
      </c>
      <c r="W61" s="24" t="s">
        <v>349</v>
      </c>
      <c r="X61" s="25"/>
      <c r="Y61" s="25"/>
      <c r="Z61" s="25"/>
      <c r="AA61" s="25"/>
      <c r="AB61" s="51">
        <v>0</v>
      </c>
      <c r="AC61" s="51">
        <v>3900</v>
      </c>
      <c r="AD61" s="51">
        <v>0</v>
      </c>
      <c r="AE61" s="53" t="s">
        <v>350</v>
      </c>
    </row>
    <row r="62" spans="1:31" x14ac:dyDescent="0.35">
      <c r="A62" s="8">
        <v>57</v>
      </c>
      <c r="B62" s="9" t="s">
        <v>31</v>
      </c>
      <c r="C62" s="10" t="s">
        <v>216</v>
      </c>
      <c r="D62" s="10" t="s">
        <v>33</v>
      </c>
      <c r="E62" s="9" t="s">
        <v>338</v>
      </c>
      <c r="F62" s="9" t="s">
        <v>218</v>
      </c>
      <c r="G62" s="9" t="s">
        <v>339</v>
      </c>
      <c r="H62" s="9" t="s">
        <v>142</v>
      </c>
      <c r="I62" s="17" t="s">
        <v>220</v>
      </c>
      <c r="J62" s="10">
        <v>1668</v>
      </c>
      <c r="K62" s="10" t="e">
        <v>#N/A</v>
      </c>
      <c r="L62" s="10"/>
      <c r="M62" s="10"/>
      <c r="N62" s="12"/>
      <c r="O62" s="13" t="s">
        <v>287</v>
      </c>
      <c r="P62" s="12">
        <v>16.68</v>
      </c>
      <c r="Q62" s="14" t="s">
        <v>40</v>
      </c>
      <c r="R62" s="16">
        <v>45736</v>
      </c>
      <c r="S62" s="14"/>
      <c r="T62" s="14"/>
      <c r="U62" s="14"/>
      <c r="V62" s="27" t="s">
        <v>351</v>
      </c>
      <c r="W62" s="27" t="s">
        <v>352</v>
      </c>
      <c r="X62" s="14"/>
      <c r="Y62" s="14"/>
      <c r="Z62" s="14"/>
      <c r="AA62" s="14"/>
      <c r="AB62" s="50">
        <v>0</v>
      </c>
      <c r="AC62" s="50">
        <v>5990</v>
      </c>
      <c r="AD62" s="50">
        <v>0</v>
      </c>
      <c r="AE62" s="52" t="s">
        <v>350</v>
      </c>
    </row>
    <row r="63" spans="1:31" x14ac:dyDescent="0.35">
      <c r="A63" s="18">
        <v>58</v>
      </c>
      <c r="B63" s="19" t="s">
        <v>31</v>
      </c>
      <c r="C63" s="20" t="s">
        <v>353</v>
      </c>
      <c r="D63" s="20" t="s">
        <v>33</v>
      </c>
      <c r="E63" s="19" t="s">
        <v>354</v>
      </c>
      <c r="F63" s="19" t="s">
        <v>355</v>
      </c>
      <c r="G63" s="19" t="s">
        <v>356</v>
      </c>
      <c r="H63" s="19" t="s">
        <v>142</v>
      </c>
      <c r="I63" s="21" t="s">
        <v>357</v>
      </c>
      <c r="J63" s="20">
        <v>1543</v>
      </c>
      <c r="K63" s="20" t="s">
        <v>411</v>
      </c>
      <c r="L63" s="20">
        <v>2005</v>
      </c>
      <c r="M63" s="20">
        <v>1968</v>
      </c>
      <c r="N63" s="22">
        <v>2</v>
      </c>
      <c r="O63" s="23"/>
      <c r="P63" s="22">
        <v>15.43</v>
      </c>
      <c r="Q63" s="25" t="s">
        <v>40</v>
      </c>
      <c r="R63" s="26">
        <v>45738</v>
      </c>
      <c r="S63" s="25" t="s">
        <v>41</v>
      </c>
      <c r="T63" s="25"/>
      <c r="U63" s="25"/>
      <c r="V63" s="25" t="s">
        <v>430</v>
      </c>
      <c r="W63" s="25" t="s">
        <v>431</v>
      </c>
      <c r="X63" s="25"/>
      <c r="Y63" s="25"/>
      <c r="Z63" s="25"/>
      <c r="AA63" s="25"/>
      <c r="AB63" s="51">
        <v>0</v>
      </c>
      <c r="AC63" s="51">
        <v>0</v>
      </c>
      <c r="AD63" s="51">
        <v>0</v>
      </c>
      <c r="AE63" s="53"/>
    </row>
    <row r="64" spans="1:31" x14ac:dyDescent="0.35">
      <c r="A64" s="8">
        <v>59</v>
      </c>
      <c r="B64" s="9" t="s">
        <v>31</v>
      </c>
      <c r="C64" s="10" t="s">
        <v>353</v>
      </c>
      <c r="D64" s="10" t="s">
        <v>33</v>
      </c>
      <c r="E64" s="9" t="s">
        <v>358</v>
      </c>
      <c r="F64" s="9" t="s">
        <v>355</v>
      </c>
      <c r="G64" s="9" t="s">
        <v>359</v>
      </c>
      <c r="H64" s="9" t="s">
        <v>142</v>
      </c>
      <c r="I64" s="17" t="s">
        <v>357</v>
      </c>
      <c r="J64" s="10">
        <v>1151</v>
      </c>
      <c r="K64" s="10" t="s">
        <v>412</v>
      </c>
      <c r="L64" s="10">
        <v>2005</v>
      </c>
      <c r="M64" s="10">
        <v>1971</v>
      </c>
      <c r="N64" s="12">
        <v>1</v>
      </c>
      <c r="O64" s="13" t="s">
        <v>278</v>
      </c>
      <c r="P64" s="12">
        <v>11.51</v>
      </c>
      <c r="Q64" s="14" t="s">
        <v>40</v>
      </c>
      <c r="R64" s="16">
        <v>45738</v>
      </c>
      <c r="S64" s="14" t="s">
        <v>41</v>
      </c>
      <c r="T64" s="14"/>
      <c r="U64" s="14"/>
      <c r="V64" s="14" t="s">
        <v>432</v>
      </c>
      <c r="W64" s="14" t="s">
        <v>433</v>
      </c>
      <c r="X64" s="14"/>
      <c r="Y64" s="14"/>
      <c r="Z64" s="14"/>
      <c r="AA64" s="14"/>
      <c r="AB64" s="50">
        <v>0</v>
      </c>
      <c r="AC64" s="50">
        <v>0</v>
      </c>
      <c r="AD64" s="50">
        <v>0</v>
      </c>
      <c r="AE64" s="52"/>
    </row>
    <row r="65" spans="1:31" x14ac:dyDescent="0.35">
      <c r="A65" s="18">
        <v>60</v>
      </c>
      <c r="B65" s="19" t="s">
        <v>31</v>
      </c>
      <c r="C65" s="20" t="s">
        <v>353</v>
      </c>
      <c r="D65" s="20" t="s">
        <v>33</v>
      </c>
      <c r="E65" s="19" t="s">
        <v>360</v>
      </c>
      <c r="F65" s="19" t="s">
        <v>355</v>
      </c>
      <c r="G65" s="19" t="s">
        <v>361</v>
      </c>
      <c r="H65" s="19" t="s">
        <v>142</v>
      </c>
      <c r="I65" s="21" t="s">
        <v>357</v>
      </c>
      <c r="J65" s="20">
        <v>822</v>
      </c>
      <c r="K65" s="20" t="s">
        <v>413</v>
      </c>
      <c r="L65" s="20">
        <v>2005</v>
      </c>
      <c r="M65" s="20">
        <v>1974</v>
      </c>
      <c r="N65" s="22"/>
      <c r="O65" s="23" t="s">
        <v>278</v>
      </c>
      <c r="P65" s="22">
        <v>8.2200000000000006</v>
      </c>
      <c r="Q65" s="25" t="s">
        <v>40</v>
      </c>
      <c r="R65" s="26">
        <v>45738</v>
      </c>
      <c r="S65" s="25" t="s">
        <v>41</v>
      </c>
      <c r="T65" s="25"/>
      <c r="U65" s="25"/>
      <c r="V65" s="25" t="s">
        <v>434</v>
      </c>
      <c r="W65" s="25" t="s">
        <v>435</v>
      </c>
      <c r="X65" s="25"/>
      <c r="Y65" s="25"/>
      <c r="Z65" s="25"/>
      <c r="AA65" s="25"/>
      <c r="AB65" s="51">
        <v>0</v>
      </c>
      <c r="AC65" s="51">
        <v>0</v>
      </c>
      <c r="AD65" s="51">
        <v>0</v>
      </c>
      <c r="AE65" s="53"/>
    </row>
    <row r="66" spans="1:31" x14ac:dyDescent="0.35">
      <c r="A66" s="8">
        <v>61</v>
      </c>
      <c r="B66" s="9" t="s">
        <v>31</v>
      </c>
      <c r="C66" s="10" t="s">
        <v>353</v>
      </c>
      <c r="D66" s="10" t="s">
        <v>33</v>
      </c>
      <c r="E66" s="9" t="s">
        <v>362</v>
      </c>
      <c r="F66" s="9" t="s">
        <v>355</v>
      </c>
      <c r="G66" s="9" t="s">
        <v>363</v>
      </c>
      <c r="H66" s="9" t="s">
        <v>142</v>
      </c>
      <c r="I66" s="17" t="s">
        <v>357</v>
      </c>
      <c r="J66" s="10">
        <v>1327</v>
      </c>
      <c r="K66" s="10" t="s">
        <v>414</v>
      </c>
      <c r="L66" s="10">
        <v>2005</v>
      </c>
      <c r="M66" s="10">
        <v>1996</v>
      </c>
      <c r="N66" s="12">
        <v>5</v>
      </c>
      <c r="O66" s="13"/>
      <c r="P66" s="12">
        <v>13.27</v>
      </c>
      <c r="Q66" s="14" t="s">
        <v>40</v>
      </c>
      <c r="R66" s="16">
        <v>45728</v>
      </c>
      <c r="S66" s="14" t="s">
        <v>41</v>
      </c>
      <c r="T66" s="14"/>
      <c r="U66" s="14"/>
      <c r="V66" s="14" t="s">
        <v>436</v>
      </c>
      <c r="W66" s="14" t="s">
        <v>437</v>
      </c>
      <c r="X66" s="14"/>
      <c r="Y66" s="14"/>
      <c r="Z66" s="14"/>
      <c r="AA66" s="14"/>
      <c r="AB66" s="50">
        <v>0</v>
      </c>
      <c r="AC66" s="50">
        <v>0</v>
      </c>
      <c r="AD66" s="50">
        <v>0</v>
      </c>
      <c r="AE66" s="52"/>
    </row>
    <row r="67" spans="1:31" x14ac:dyDescent="0.35">
      <c r="A67" s="18">
        <v>62</v>
      </c>
      <c r="B67" s="19" t="s">
        <v>31</v>
      </c>
      <c r="C67" s="20" t="s">
        <v>353</v>
      </c>
      <c r="D67" s="20" t="s">
        <v>33</v>
      </c>
      <c r="E67" s="19" t="s">
        <v>364</v>
      </c>
      <c r="F67" s="19" t="s">
        <v>355</v>
      </c>
      <c r="G67" s="19" t="s">
        <v>365</v>
      </c>
      <c r="H67" s="19" t="s">
        <v>142</v>
      </c>
      <c r="I67" s="21" t="s">
        <v>357</v>
      </c>
      <c r="J67" s="20">
        <v>2179</v>
      </c>
      <c r="K67" s="20" t="s">
        <v>415</v>
      </c>
      <c r="L67" s="20">
        <v>2005</v>
      </c>
      <c r="M67" s="20">
        <v>1997</v>
      </c>
      <c r="N67" s="22"/>
      <c r="O67" s="23"/>
      <c r="P67" s="22">
        <v>21.79</v>
      </c>
      <c r="Q67" s="25" t="s">
        <v>40</v>
      </c>
      <c r="R67" s="26">
        <v>45738</v>
      </c>
      <c r="S67" s="25" t="s">
        <v>41</v>
      </c>
      <c r="T67" s="25"/>
      <c r="U67" s="25"/>
      <c r="V67" s="25" t="s">
        <v>438</v>
      </c>
      <c r="W67" s="25" t="s">
        <v>439</v>
      </c>
      <c r="X67" s="25"/>
      <c r="Y67" s="25"/>
      <c r="Z67" s="25"/>
      <c r="AA67" s="25"/>
      <c r="AB67" s="51">
        <v>0</v>
      </c>
      <c r="AC67" s="51">
        <v>0</v>
      </c>
      <c r="AD67" s="51">
        <v>0</v>
      </c>
      <c r="AE67" s="53"/>
    </row>
    <row r="68" spans="1:31" x14ac:dyDescent="0.35">
      <c r="A68" s="8">
        <v>63</v>
      </c>
      <c r="B68" s="9" t="s">
        <v>31</v>
      </c>
      <c r="C68" s="10" t="s">
        <v>353</v>
      </c>
      <c r="D68" s="10" t="s">
        <v>33</v>
      </c>
      <c r="E68" s="9" t="s">
        <v>366</v>
      </c>
      <c r="F68" s="9" t="s">
        <v>355</v>
      </c>
      <c r="G68" s="9" t="s">
        <v>367</v>
      </c>
      <c r="H68" s="9" t="s">
        <v>142</v>
      </c>
      <c r="I68" s="17" t="s">
        <v>357</v>
      </c>
      <c r="J68" s="10">
        <v>1333</v>
      </c>
      <c r="K68" s="10" t="s">
        <v>416</v>
      </c>
      <c r="L68" s="10">
        <v>2005</v>
      </c>
      <c r="M68" s="10">
        <v>2002</v>
      </c>
      <c r="N68" s="12">
        <v>2</v>
      </c>
      <c r="O68" s="13"/>
      <c r="P68" s="12">
        <v>13.33</v>
      </c>
      <c r="Q68" s="14" t="s">
        <v>40</v>
      </c>
      <c r="R68" s="16">
        <v>45728</v>
      </c>
      <c r="S68" s="14" t="s">
        <v>440</v>
      </c>
      <c r="T68" s="14"/>
      <c r="U68" s="14"/>
      <c r="V68" s="14" t="s">
        <v>441</v>
      </c>
      <c r="W68" s="14" t="s">
        <v>442</v>
      </c>
      <c r="X68" s="14"/>
      <c r="Y68" s="14"/>
      <c r="Z68" s="14"/>
      <c r="AA68" s="14"/>
      <c r="AB68" s="50">
        <v>0</v>
      </c>
      <c r="AC68" s="50">
        <v>0</v>
      </c>
      <c r="AD68" s="50">
        <v>0</v>
      </c>
      <c r="AE68" s="52"/>
    </row>
    <row r="69" spans="1:31" x14ac:dyDescent="0.35">
      <c r="A69" s="18">
        <v>64</v>
      </c>
      <c r="B69" s="19" t="s">
        <v>31</v>
      </c>
      <c r="C69" s="20" t="s">
        <v>353</v>
      </c>
      <c r="D69" s="20" t="s">
        <v>33</v>
      </c>
      <c r="E69" s="19" t="s">
        <v>368</v>
      </c>
      <c r="F69" s="19" t="s">
        <v>355</v>
      </c>
      <c r="G69" s="19" t="s">
        <v>369</v>
      </c>
      <c r="H69" s="19" t="s">
        <v>142</v>
      </c>
      <c r="I69" s="21" t="s">
        <v>357</v>
      </c>
      <c r="J69" s="20">
        <v>333</v>
      </c>
      <c r="K69" s="20" t="s">
        <v>417</v>
      </c>
      <c r="L69" s="20">
        <v>2005</v>
      </c>
      <c r="M69" s="20">
        <v>1968</v>
      </c>
      <c r="N69" s="22">
        <v>1</v>
      </c>
      <c r="O69" s="23"/>
      <c r="P69" s="22">
        <v>3.33</v>
      </c>
      <c r="Q69" s="25" t="s">
        <v>40</v>
      </c>
      <c r="R69" s="26">
        <v>45739</v>
      </c>
      <c r="S69" s="25" t="s">
        <v>440</v>
      </c>
      <c r="T69" s="25"/>
      <c r="U69" s="25"/>
      <c r="V69" s="25" t="s">
        <v>443</v>
      </c>
      <c r="W69" s="25" t="s">
        <v>444</v>
      </c>
      <c r="X69" s="25"/>
      <c r="Y69" s="25"/>
      <c r="Z69" s="25"/>
      <c r="AA69" s="25"/>
      <c r="AB69" s="51">
        <v>0</v>
      </c>
      <c r="AC69" s="51">
        <v>2010</v>
      </c>
      <c r="AD69" s="51">
        <v>0</v>
      </c>
      <c r="AE69" s="53" t="s">
        <v>350</v>
      </c>
    </row>
    <row r="70" spans="1:31" x14ac:dyDescent="0.35">
      <c r="A70" s="8">
        <v>65</v>
      </c>
      <c r="B70" s="9" t="s">
        <v>31</v>
      </c>
      <c r="C70" s="10" t="s">
        <v>353</v>
      </c>
      <c r="D70" s="10" t="s">
        <v>179</v>
      </c>
      <c r="E70" s="9" t="s">
        <v>370</v>
      </c>
      <c r="F70" s="9" t="s">
        <v>355</v>
      </c>
      <c r="G70" s="9" t="s">
        <v>371</v>
      </c>
      <c r="H70" s="9" t="s">
        <v>142</v>
      </c>
      <c r="I70" s="17" t="s">
        <v>357</v>
      </c>
      <c r="J70" s="10">
        <v>1318</v>
      </c>
      <c r="K70" s="10" t="e">
        <v>#N/A</v>
      </c>
      <c r="L70" s="10"/>
      <c r="M70" s="10"/>
      <c r="N70" s="12"/>
      <c r="O70" s="13" t="s">
        <v>287</v>
      </c>
      <c r="P70" s="12">
        <v>13.18</v>
      </c>
      <c r="Q70" s="14" t="s">
        <v>40</v>
      </c>
      <c r="R70" s="16">
        <v>45728</v>
      </c>
      <c r="S70" s="14" t="s">
        <v>41</v>
      </c>
      <c r="T70" s="14"/>
      <c r="U70" s="14"/>
      <c r="V70" s="14" t="s">
        <v>445</v>
      </c>
      <c r="W70" s="14" t="s">
        <v>446</v>
      </c>
      <c r="X70" s="14"/>
      <c r="Y70" s="14"/>
      <c r="Z70" s="14"/>
      <c r="AA70" s="14"/>
      <c r="AB70" s="50">
        <v>0</v>
      </c>
      <c r="AC70" s="50">
        <v>0</v>
      </c>
      <c r="AD70" s="50">
        <v>0</v>
      </c>
      <c r="AE70" s="52"/>
    </row>
    <row r="71" spans="1:31" x14ac:dyDescent="0.35">
      <c r="A71" s="18">
        <v>66</v>
      </c>
      <c r="B71" s="19" t="s">
        <v>31</v>
      </c>
      <c r="C71" s="20" t="s">
        <v>372</v>
      </c>
      <c r="D71" s="20" t="s">
        <v>33</v>
      </c>
      <c r="E71" s="11" t="s">
        <v>373</v>
      </c>
      <c r="F71" s="19" t="s">
        <v>374</v>
      </c>
      <c r="G71" s="19" t="s">
        <v>375</v>
      </c>
      <c r="H71" s="19" t="s">
        <v>142</v>
      </c>
      <c r="I71" s="21" t="s">
        <v>376</v>
      </c>
      <c r="J71" s="20">
        <v>3111</v>
      </c>
      <c r="K71" s="20" t="s">
        <v>418</v>
      </c>
      <c r="L71" s="20">
        <v>2011</v>
      </c>
      <c r="M71" s="20">
        <v>2011</v>
      </c>
      <c r="N71" s="22">
        <v>1</v>
      </c>
      <c r="O71" s="23" t="s">
        <v>278</v>
      </c>
      <c r="P71" s="22">
        <v>31.11</v>
      </c>
      <c r="Q71" s="25" t="s">
        <v>257</v>
      </c>
      <c r="R71" s="26">
        <v>45763</v>
      </c>
      <c r="S71" s="25" t="s">
        <v>41</v>
      </c>
      <c r="T71" s="25"/>
      <c r="U71" s="25"/>
      <c r="V71" s="24" t="s">
        <v>447</v>
      </c>
      <c r="W71" s="24" t="s">
        <v>448</v>
      </c>
      <c r="X71" s="25"/>
      <c r="Y71" s="25"/>
      <c r="Z71" s="25"/>
      <c r="AA71" s="25"/>
      <c r="AB71" s="51">
        <v>0</v>
      </c>
      <c r="AC71" s="51">
        <v>0</v>
      </c>
      <c r="AD71" s="51">
        <v>0</v>
      </c>
      <c r="AE71" s="53"/>
    </row>
    <row r="72" spans="1:31" x14ac:dyDescent="0.35">
      <c r="A72" s="8">
        <v>67</v>
      </c>
      <c r="B72" s="9" t="s">
        <v>31</v>
      </c>
      <c r="C72" s="10" t="s">
        <v>377</v>
      </c>
      <c r="D72" s="10" t="s">
        <v>33</v>
      </c>
      <c r="E72" s="9" t="s">
        <v>378</v>
      </c>
      <c r="F72" s="9" t="s">
        <v>379</v>
      </c>
      <c r="G72" s="9" t="s">
        <v>380</v>
      </c>
      <c r="H72" s="9" t="s">
        <v>142</v>
      </c>
      <c r="I72" s="17" t="s">
        <v>381</v>
      </c>
      <c r="J72" s="10">
        <v>339</v>
      </c>
      <c r="K72" s="10" t="s">
        <v>419</v>
      </c>
      <c r="L72" s="10">
        <v>2007</v>
      </c>
      <c r="M72" s="10">
        <v>2007</v>
      </c>
      <c r="N72" s="12"/>
      <c r="O72" s="13"/>
      <c r="P72" s="12">
        <v>3.39</v>
      </c>
      <c r="Q72" s="14" t="s">
        <v>40</v>
      </c>
      <c r="R72" s="16">
        <v>45727</v>
      </c>
      <c r="S72" s="14" t="s">
        <v>41</v>
      </c>
      <c r="T72" s="14"/>
      <c r="U72" s="14"/>
      <c r="V72" s="14" t="s">
        <v>449</v>
      </c>
      <c r="W72" s="14" t="s">
        <v>450</v>
      </c>
      <c r="X72" s="14"/>
      <c r="Y72" s="14"/>
      <c r="Z72" s="14"/>
      <c r="AA72" s="14"/>
      <c r="AB72" s="50">
        <v>0</v>
      </c>
      <c r="AC72" s="50">
        <v>0</v>
      </c>
      <c r="AD72" s="50">
        <v>0</v>
      </c>
      <c r="AE72" s="52"/>
    </row>
    <row r="73" spans="1:31" x14ac:dyDescent="0.35">
      <c r="A73" s="18">
        <v>68</v>
      </c>
      <c r="B73" s="19" t="s">
        <v>31</v>
      </c>
      <c r="C73" s="20" t="s">
        <v>377</v>
      </c>
      <c r="D73" s="20" t="s">
        <v>33</v>
      </c>
      <c r="E73" s="19" t="s">
        <v>382</v>
      </c>
      <c r="F73" s="19" t="s">
        <v>379</v>
      </c>
      <c r="G73" s="19" t="s">
        <v>383</v>
      </c>
      <c r="H73" s="19" t="s">
        <v>142</v>
      </c>
      <c r="I73" s="21" t="s">
        <v>381</v>
      </c>
      <c r="J73" s="20">
        <v>334</v>
      </c>
      <c r="K73" s="20" t="s">
        <v>420</v>
      </c>
      <c r="L73" s="20">
        <v>2008</v>
      </c>
      <c r="M73" s="20">
        <v>2008</v>
      </c>
      <c r="N73" s="22">
        <v>2</v>
      </c>
      <c r="O73" s="23"/>
      <c r="P73" s="22">
        <v>3.34</v>
      </c>
      <c r="Q73" s="25" t="s">
        <v>40</v>
      </c>
      <c r="R73" s="26">
        <v>45727</v>
      </c>
      <c r="S73" s="25" t="s">
        <v>41</v>
      </c>
      <c r="T73" s="25"/>
      <c r="U73" s="25"/>
      <c r="V73" s="25" t="s">
        <v>451</v>
      </c>
      <c r="W73" s="25" t="s">
        <v>452</v>
      </c>
      <c r="X73" s="25"/>
      <c r="Y73" s="25"/>
      <c r="Z73" s="25"/>
      <c r="AA73" s="25"/>
      <c r="AB73" s="51">
        <v>0</v>
      </c>
      <c r="AC73" s="51">
        <v>0</v>
      </c>
      <c r="AD73" s="51">
        <v>0</v>
      </c>
      <c r="AE73" s="53"/>
    </row>
    <row r="74" spans="1:31" x14ac:dyDescent="0.35">
      <c r="A74" s="8">
        <v>69</v>
      </c>
      <c r="B74" s="9" t="s">
        <v>31</v>
      </c>
      <c r="C74" s="10" t="s">
        <v>377</v>
      </c>
      <c r="D74" s="10" t="s">
        <v>33</v>
      </c>
      <c r="E74" s="9" t="s">
        <v>384</v>
      </c>
      <c r="F74" s="9" t="s">
        <v>379</v>
      </c>
      <c r="G74" s="9" t="s">
        <v>385</v>
      </c>
      <c r="H74" s="9" t="s">
        <v>142</v>
      </c>
      <c r="I74" s="17" t="s">
        <v>381</v>
      </c>
      <c r="J74" s="10">
        <v>358</v>
      </c>
      <c r="K74" s="10" t="s">
        <v>421</v>
      </c>
      <c r="L74" s="10">
        <v>2009</v>
      </c>
      <c r="M74" s="10">
        <v>2009</v>
      </c>
      <c r="N74" s="12">
        <v>4</v>
      </c>
      <c r="O74" s="13" t="s">
        <v>278</v>
      </c>
      <c r="P74" s="12">
        <v>3.58</v>
      </c>
      <c r="Q74" s="14" t="s">
        <v>40</v>
      </c>
      <c r="R74" s="16">
        <v>45727</v>
      </c>
      <c r="S74" s="14" t="s">
        <v>41</v>
      </c>
      <c r="T74" s="14"/>
      <c r="U74" s="14"/>
      <c r="V74" s="14" t="s">
        <v>453</v>
      </c>
      <c r="W74" s="14" t="s">
        <v>454</v>
      </c>
      <c r="X74" s="14"/>
      <c r="Y74" s="14"/>
      <c r="Z74" s="14"/>
      <c r="AA74" s="14"/>
      <c r="AB74" s="50">
        <v>50</v>
      </c>
      <c r="AC74" s="50">
        <v>190</v>
      </c>
      <c r="AD74" s="50">
        <v>160</v>
      </c>
      <c r="AE74" s="52" t="s">
        <v>68</v>
      </c>
    </row>
    <row r="75" spans="1:31" x14ac:dyDescent="0.35">
      <c r="A75" s="18">
        <v>70</v>
      </c>
      <c r="B75" s="19" t="s">
        <v>31</v>
      </c>
      <c r="C75" s="20" t="s">
        <v>377</v>
      </c>
      <c r="D75" s="20" t="s">
        <v>33</v>
      </c>
      <c r="E75" s="19" t="s">
        <v>386</v>
      </c>
      <c r="F75" s="19" t="s">
        <v>379</v>
      </c>
      <c r="G75" s="19" t="s">
        <v>387</v>
      </c>
      <c r="H75" s="19" t="s">
        <v>142</v>
      </c>
      <c r="I75" s="21" t="s">
        <v>381</v>
      </c>
      <c r="J75" s="20">
        <v>560</v>
      </c>
      <c r="K75" s="20" t="s">
        <v>422</v>
      </c>
      <c r="L75" s="20">
        <v>2011</v>
      </c>
      <c r="M75" s="20">
        <v>2011</v>
      </c>
      <c r="N75" s="22">
        <v>6</v>
      </c>
      <c r="O75" s="23"/>
      <c r="P75" s="22">
        <v>5.6</v>
      </c>
      <c r="Q75" s="25" t="s">
        <v>40</v>
      </c>
      <c r="R75" s="26">
        <v>45728</v>
      </c>
      <c r="S75" s="25" t="s">
        <v>41</v>
      </c>
      <c r="T75" s="25"/>
      <c r="U75" s="25"/>
      <c r="V75" s="25" t="s">
        <v>455</v>
      </c>
      <c r="W75" s="25" t="s">
        <v>456</v>
      </c>
      <c r="X75" s="25"/>
      <c r="Y75" s="25"/>
      <c r="Z75" s="25"/>
      <c r="AA75" s="25"/>
      <c r="AB75" s="51">
        <v>0</v>
      </c>
      <c r="AC75" s="51">
        <v>0</v>
      </c>
      <c r="AD75" s="51">
        <v>0</v>
      </c>
      <c r="AE75" s="53"/>
    </row>
    <row r="76" spans="1:31" x14ac:dyDescent="0.35">
      <c r="A76" s="8">
        <v>71</v>
      </c>
      <c r="B76" s="9" t="s">
        <v>31</v>
      </c>
      <c r="C76" s="10" t="s">
        <v>377</v>
      </c>
      <c r="D76" s="10" t="s">
        <v>33</v>
      </c>
      <c r="E76" s="9" t="s">
        <v>388</v>
      </c>
      <c r="F76" s="9" t="s">
        <v>379</v>
      </c>
      <c r="G76" s="9" t="s">
        <v>389</v>
      </c>
      <c r="H76" s="9" t="s">
        <v>142</v>
      </c>
      <c r="I76" s="17" t="s">
        <v>381</v>
      </c>
      <c r="J76" s="10">
        <v>542</v>
      </c>
      <c r="K76" s="10" t="s">
        <v>423</v>
      </c>
      <c r="L76" s="10">
        <v>2013</v>
      </c>
      <c r="M76" s="10">
        <v>2013</v>
      </c>
      <c r="N76" s="12"/>
      <c r="O76" s="13"/>
      <c r="P76" s="12">
        <v>5.42</v>
      </c>
      <c r="Q76" s="14" t="s">
        <v>40</v>
      </c>
      <c r="R76" s="16">
        <v>45740</v>
      </c>
      <c r="S76" s="14" t="s">
        <v>41</v>
      </c>
      <c r="T76" s="14"/>
      <c r="U76" s="14"/>
      <c r="V76" s="14" t="s">
        <v>457</v>
      </c>
      <c r="W76" s="14" t="s">
        <v>458</v>
      </c>
      <c r="X76" s="14"/>
      <c r="Y76" s="14"/>
      <c r="Z76" s="14"/>
      <c r="AA76" s="14"/>
      <c r="AB76" s="50">
        <v>0</v>
      </c>
      <c r="AC76" s="50">
        <v>1050</v>
      </c>
      <c r="AD76" s="50">
        <v>420</v>
      </c>
      <c r="AE76" s="52" t="s">
        <v>350</v>
      </c>
    </row>
    <row r="77" spans="1:31" x14ac:dyDescent="0.35">
      <c r="A77" s="18">
        <v>72</v>
      </c>
      <c r="B77" s="19" t="s">
        <v>31</v>
      </c>
      <c r="C77" s="20" t="s">
        <v>377</v>
      </c>
      <c r="D77" s="20" t="s">
        <v>33</v>
      </c>
      <c r="E77" s="19" t="s">
        <v>390</v>
      </c>
      <c r="F77" s="19" t="s">
        <v>379</v>
      </c>
      <c r="G77" s="19" t="s">
        <v>391</v>
      </c>
      <c r="H77" s="19" t="s">
        <v>142</v>
      </c>
      <c r="I77" s="21" t="s">
        <v>381</v>
      </c>
      <c r="J77" s="20">
        <v>583</v>
      </c>
      <c r="K77" s="20" t="s">
        <v>424</v>
      </c>
      <c r="L77" s="20">
        <v>2014</v>
      </c>
      <c r="M77" s="20">
        <v>2014</v>
      </c>
      <c r="N77" s="22"/>
      <c r="O77" s="23"/>
      <c r="P77" s="22">
        <v>5.83</v>
      </c>
      <c r="Q77" s="25" t="s">
        <v>40</v>
      </c>
      <c r="R77" s="26">
        <v>45740</v>
      </c>
      <c r="S77" s="25" t="s">
        <v>41</v>
      </c>
      <c r="T77" s="25"/>
      <c r="U77" s="25"/>
      <c r="V77" s="25" t="s">
        <v>459</v>
      </c>
      <c r="W77" s="25" t="s">
        <v>460</v>
      </c>
      <c r="X77" s="25"/>
      <c r="Y77" s="25"/>
      <c r="Z77" s="25"/>
      <c r="AA77" s="25"/>
      <c r="AB77" s="51" t="e">
        <v>#N/A</v>
      </c>
      <c r="AC77" s="51" t="e">
        <v>#N/A</v>
      </c>
      <c r="AD77" s="51" t="e">
        <v>#N/A</v>
      </c>
      <c r="AE77" s="53"/>
    </row>
    <row r="78" spans="1:31" x14ac:dyDescent="0.35">
      <c r="A78" s="8">
        <v>73</v>
      </c>
      <c r="B78" s="9" t="s">
        <v>31</v>
      </c>
      <c r="C78" s="10" t="s">
        <v>377</v>
      </c>
      <c r="D78" s="10" t="s">
        <v>33</v>
      </c>
      <c r="E78" s="9" t="s">
        <v>392</v>
      </c>
      <c r="F78" s="9" t="s">
        <v>379</v>
      </c>
      <c r="G78" s="9" t="s">
        <v>393</v>
      </c>
      <c r="H78" s="9" t="s">
        <v>142</v>
      </c>
      <c r="I78" s="17" t="s">
        <v>381</v>
      </c>
      <c r="J78" s="10">
        <v>1104</v>
      </c>
      <c r="K78" s="10" t="s">
        <v>425</v>
      </c>
      <c r="L78" s="10">
        <v>2014</v>
      </c>
      <c r="M78" s="10">
        <v>2014</v>
      </c>
      <c r="N78" s="12">
        <v>11</v>
      </c>
      <c r="O78" s="13"/>
      <c r="P78" s="12">
        <v>11.04</v>
      </c>
      <c r="Q78" s="14" t="s">
        <v>40</v>
      </c>
      <c r="R78" s="16">
        <v>45728</v>
      </c>
      <c r="S78" s="14" t="s">
        <v>41</v>
      </c>
      <c r="T78" s="14"/>
      <c r="U78" s="14"/>
      <c r="V78" s="14" t="s">
        <v>461</v>
      </c>
      <c r="W78" s="14" t="s">
        <v>462</v>
      </c>
      <c r="X78" s="14"/>
      <c r="Y78" s="14"/>
      <c r="Z78" s="14"/>
      <c r="AA78" s="14"/>
      <c r="AB78" s="50">
        <v>0</v>
      </c>
      <c r="AC78" s="50">
        <v>0</v>
      </c>
      <c r="AD78" s="50">
        <v>0</v>
      </c>
      <c r="AE78" s="52"/>
    </row>
    <row r="79" spans="1:31" x14ac:dyDescent="0.35">
      <c r="A79" s="18">
        <v>74</v>
      </c>
      <c r="B79" s="19" t="s">
        <v>31</v>
      </c>
      <c r="C79" s="20" t="s">
        <v>377</v>
      </c>
      <c r="D79" s="20" t="s">
        <v>33</v>
      </c>
      <c r="E79" s="19" t="s">
        <v>394</v>
      </c>
      <c r="F79" s="19" t="s">
        <v>379</v>
      </c>
      <c r="G79" s="19" t="s">
        <v>395</v>
      </c>
      <c r="H79" s="19" t="s">
        <v>142</v>
      </c>
      <c r="I79" s="21" t="s">
        <v>381</v>
      </c>
      <c r="J79" s="20">
        <v>1103</v>
      </c>
      <c r="K79" s="20" t="s">
        <v>426</v>
      </c>
      <c r="L79" s="20">
        <v>2014</v>
      </c>
      <c r="M79" s="20">
        <v>2014</v>
      </c>
      <c r="N79" s="22"/>
      <c r="O79" s="23"/>
      <c r="P79" s="22">
        <v>11.03</v>
      </c>
      <c r="Q79" s="25" t="s">
        <v>40</v>
      </c>
      <c r="R79" s="26">
        <v>45728</v>
      </c>
      <c r="S79" s="25" t="s">
        <v>41</v>
      </c>
      <c r="T79" s="25"/>
      <c r="U79" s="25"/>
      <c r="V79" s="25" t="s">
        <v>463</v>
      </c>
      <c r="W79" s="25" t="s">
        <v>464</v>
      </c>
      <c r="X79" s="25"/>
      <c r="Y79" s="25"/>
      <c r="Z79" s="25"/>
      <c r="AA79" s="25"/>
      <c r="AB79" s="51">
        <v>0</v>
      </c>
      <c r="AC79" s="51">
        <v>0</v>
      </c>
      <c r="AD79" s="51">
        <v>420</v>
      </c>
      <c r="AE79" s="53" t="s">
        <v>89</v>
      </c>
    </row>
    <row r="80" spans="1:31" x14ac:dyDescent="0.35">
      <c r="A80" s="8">
        <v>75</v>
      </c>
      <c r="B80" s="9" t="s">
        <v>31</v>
      </c>
      <c r="C80" s="10" t="s">
        <v>377</v>
      </c>
      <c r="D80" s="10" t="s">
        <v>33</v>
      </c>
      <c r="E80" s="9" t="s">
        <v>396</v>
      </c>
      <c r="F80" s="9" t="s">
        <v>379</v>
      </c>
      <c r="G80" s="9" t="s">
        <v>397</v>
      </c>
      <c r="H80" s="9" t="s">
        <v>142</v>
      </c>
      <c r="I80" s="17" t="s">
        <v>381</v>
      </c>
      <c r="J80" s="10">
        <v>600</v>
      </c>
      <c r="K80" s="10" t="s">
        <v>427</v>
      </c>
      <c r="L80" s="10">
        <v>2015</v>
      </c>
      <c r="M80" s="10">
        <v>2015</v>
      </c>
      <c r="N80" s="12"/>
      <c r="O80" s="13" t="s">
        <v>278</v>
      </c>
      <c r="P80" s="12">
        <v>6</v>
      </c>
      <c r="Q80" s="14" t="s">
        <v>40</v>
      </c>
      <c r="R80" s="16">
        <v>45728</v>
      </c>
      <c r="S80" s="14" t="s">
        <v>41</v>
      </c>
      <c r="T80" s="14"/>
      <c r="U80" s="14"/>
      <c r="V80" s="14" t="s">
        <v>465</v>
      </c>
      <c r="W80" s="14" t="s">
        <v>466</v>
      </c>
      <c r="X80" s="14"/>
      <c r="Y80" s="14"/>
      <c r="Z80" s="14"/>
      <c r="AA80" s="14"/>
      <c r="AB80" s="50">
        <v>0</v>
      </c>
      <c r="AC80" s="50">
        <v>0</v>
      </c>
      <c r="AD80" s="50">
        <v>0</v>
      </c>
      <c r="AE80" s="52"/>
    </row>
    <row r="81" spans="1:31" x14ac:dyDescent="0.35">
      <c r="A81" s="18">
        <v>76</v>
      </c>
      <c r="B81" s="19" t="s">
        <v>31</v>
      </c>
      <c r="C81" s="20" t="s">
        <v>377</v>
      </c>
      <c r="D81" s="20" t="s">
        <v>33</v>
      </c>
      <c r="E81" s="19" t="s">
        <v>398</v>
      </c>
      <c r="F81" s="19" t="s">
        <v>379</v>
      </c>
      <c r="G81" s="19" t="s">
        <v>399</v>
      </c>
      <c r="H81" s="19" t="s">
        <v>142</v>
      </c>
      <c r="I81" s="21" t="s">
        <v>381</v>
      </c>
      <c r="J81" s="20">
        <v>330</v>
      </c>
      <c r="K81" s="20" t="s">
        <v>428</v>
      </c>
      <c r="L81" s="20">
        <v>2016</v>
      </c>
      <c r="M81" s="20">
        <v>2016</v>
      </c>
      <c r="N81" s="22"/>
      <c r="O81" s="23"/>
      <c r="P81" s="22">
        <v>3.3</v>
      </c>
      <c r="Q81" s="25" t="s">
        <v>40</v>
      </c>
      <c r="R81" s="26">
        <v>45736</v>
      </c>
      <c r="S81" s="25" t="s">
        <v>41</v>
      </c>
      <c r="T81" s="25"/>
      <c r="U81" s="25"/>
      <c r="V81" s="25" t="s">
        <v>467</v>
      </c>
      <c r="W81" s="25" t="s">
        <v>468</v>
      </c>
      <c r="X81" s="25"/>
      <c r="Y81" s="25"/>
      <c r="Z81" s="25"/>
      <c r="AA81" s="25"/>
      <c r="AB81" s="51">
        <v>0</v>
      </c>
      <c r="AC81" s="51">
        <v>2130</v>
      </c>
      <c r="AD81" s="51">
        <v>180</v>
      </c>
      <c r="AE81" s="53" t="s">
        <v>350</v>
      </c>
    </row>
    <row r="82" spans="1:31" x14ac:dyDescent="0.35">
      <c r="A82" s="8">
        <v>77</v>
      </c>
      <c r="B82" s="9" t="s">
        <v>31</v>
      </c>
      <c r="C82" s="10" t="s">
        <v>377</v>
      </c>
      <c r="D82" s="10" t="s">
        <v>179</v>
      </c>
      <c r="E82" s="9" t="s">
        <v>400</v>
      </c>
      <c r="F82" s="9" t="s">
        <v>379</v>
      </c>
      <c r="G82" s="9" t="s">
        <v>401</v>
      </c>
      <c r="H82" s="9" t="s">
        <v>142</v>
      </c>
      <c r="I82" s="17" t="s">
        <v>381</v>
      </c>
      <c r="J82" s="10">
        <v>709</v>
      </c>
      <c r="K82" s="10" t="e">
        <v>#N/A</v>
      </c>
      <c r="L82" s="10"/>
      <c r="M82" s="10"/>
      <c r="N82" s="12"/>
      <c r="O82" s="13" t="s">
        <v>287</v>
      </c>
      <c r="P82" s="12">
        <v>7.09</v>
      </c>
      <c r="Q82" s="14" t="s">
        <v>40</v>
      </c>
      <c r="R82" s="16">
        <v>45734</v>
      </c>
      <c r="S82" s="14" t="s">
        <v>41</v>
      </c>
      <c r="T82" s="14"/>
      <c r="U82" s="14"/>
      <c r="V82" s="14" t="s">
        <v>469</v>
      </c>
      <c r="W82" s="14" t="s">
        <v>470</v>
      </c>
      <c r="X82" s="14"/>
      <c r="Y82" s="14"/>
      <c r="Z82" s="14"/>
      <c r="AA82" s="14"/>
      <c r="AB82" s="50">
        <v>0</v>
      </c>
      <c r="AC82" s="50">
        <v>0</v>
      </c>
      <c r="AD82" s="50">
        <v>0</v>
      </c>
      <c r="AE82" s="52"/>
    </row>
    <row r="83" spans="1:31" x14ac:dyDescent="0.35">
      <c r="A83" s="18">
        <v>78</v>
      </c>
      <c r="B83" s="19" t="s">
        <v>31</v>
      </c>
      <c r="C83" s="20" t="s">
        <v>377</v>
      </c>
      <c r="D83" s="20" t="s">
        <v>179</v>
      </c>
      <c r="E83" s="19" t="s">
        <v>402</v>
      </c>
      <c r="F83" s="19" t="s">
        <v>379</v>
      </c>
      <c r="G83" s="19" t="s">
        <v>403</v>
      </c>
      <c r="H83" s="19" t="s">
        <v>142</v>
      </c>
      <c r="I83" s="21" t="s">
        <v>381</v>
      </c>
      <c r="J83" s="20">
        <v>720</v>
      </c>
      <c r="K83" s="20" t="e">
        <v>#N/A</v>
      </c>
      <c r="L83" s="20"/>
      <c r="M83" s="20"/>
      <c r="N83" s="22"/>
      <c r="O83" s="23" t="s">
        <v>287</v>
      </c>
      <c r="P83" s="22">
        <v>7.2</v>
      </c>
      <c r="Q83" s="25" t="s">
        <v>40</v>
      </c>
      <c r="R83" s="26">
        <v>45734</v>
      </c>
      <c r="S83" s="25" t="s">
        <v>41</v>
      </c>
      <c r="T83" s="25"/>
      <c r="U83" s="25"/>
      <c r="V83" s="25" t="s">
        <v>471</v>
      </c>
      <c r="W83" s="25" t="s">
        <v>472</v>
      </c>
      <c r="X83" s="25"/>
      <c r="Y83" s="25"/>
      <c r="Z83" s="25"/>
      <c r="AA83" s="25"/>
      <c r="AB83" s="51">
        <v>0</v>
      </c>
      <c r="AC83" s="51">
        <v>0</v>
      </c>
      <c r="AD83" s="51">
        <v>0</v>
      </c>
      <c r="AE83" s="53"/>
    </row>
    <row r="84" spans="1:31" x14ac:dyDescent="0.35">
      <c r="A84" s="8">
        <v>79</v>
      </c>
      <c r="B84" s="9" t="s">
        <v>31</v>
      </c>
      <c r="C84" s="10" t="s">
        <v>377</v>
      </c>
      <c r="D84" s="10" t="s">
        <v>179</v>
      </c>
      <c r="E84" s="9" t="s">
        <v>404</v>
      </c>
      <c r="F84" s="9" t="s">
        <v>379</v>
      </c>
      <c r="G84" s="9" t="s">
        <v>405</v>
      </c>
      <c r="H84" s="9" t="s">
        <v>142</v>
      </c>
      <c r="I84" s="17" t="s">
        <v>381</v>
      </c>
      <c r="J84" s="10">
        <v>654</v>
      </c>
      <c r="K84" s="10" t="e">
        <v>#N/A</v>
      </c>
      <c r="L84" s="10"/>
      <c r="M84" s="10"/>
      <c r="N84" s="12"/>
      <c r="O84" s="13" t="s">
        <v>287</v>
      </c>
      <c r="P84" s="12">
        <v>6.54</v>
      </c>
      <c r="Q84" s="14" t="s">
        <v>40</v>
      </c>
      <c r="R84" s="16">
        <v>45728</v>
      </c>
      <c r="S84" s="14" t="s">
        <v>41</v>
      </c>
      <c r="T84" s="14"/>
      <c r="U84" s="14"/>
      <c r="V84" s="14" t="s">
        <v>473</v>
      </c>
      <c r="W84" s="14" t="s">
        <v>474</v>
      </c>
      <c r="X84" s="14"/>
      <c r="Y84" s="14"/>
      <c r="Z84" s="14"/>
      <c r="AA84" s="14"/>
      <c r="AB84" s="50">
        <v>100</v>
      </c>
      <c r="AC84" s="50">
        <v>1210</v>
      </c>
      <c r="AD84" s="50">
        <v>1500</v>
      </c>
      <c r="AE84" s="52" t="s">
        <v>68</v>
      </c>
    </row>
    <row r="85" spans="1:31" x14ac:dyDescent="0.35">
      <c r="A85" s="18">
        <v>80</v>
      </c>
      <c r="B85" s="19" t="s">
        <v>31</v>
      </c>
      <c r="C85" s="20" t="s">
        <v>406</v>
      </c>
      <c r="D85" s="20" t="s">
        <v>33</v>
      </c>
      <c r="E85" s="11" t="s">
        <v>407</v>
      </c>
      <c r="F85" s="19" t="s">
        <v>408</v>
      </c>
      <c r="G85" s="19" t="s">
        <v>409</v>
      </c>
      <c r="H85" s="19" t="s">
        <v>142</v>
      </c>
      <c r="I85" s="21" t="s">
        <v>410</v>
      </c>
      <c r="J85" s="20">
        <v>1219</v>
      </c>
      <c r="K85" s="20" t="s">
        <v>429</v>
      </c>
      <c r="L85" s="20">
        <v>2005</v>
      </c>
      <c r="M85" s="20">
        <v>1960</v>
      </c>
      <c r="N85" s="22"/>
      <c r="O85" s="23" t="s">
        <v>278</v>
      </c>
      <c r="P85" s="22">
        <v>12.19</v>
      </c>
      <c r="Q85" s="25" t="s">
        <v>257</v>
      </c>
      <c r="R85" s="26">
        <v>45763</v>
      </c>
      <c r="S85" s="25" t="s">
        <v>41</v>
      </c>
      <c r="T85" s="25"/>
      <c r="U85" s="25"/>
      <c r="V85" s="24" t="s">
        <v>475</v>
      </c>
      <c r="W85" s="24" t="s">
        <v>476</v>
      </c>
      <c r="X85" s="25"/>
      <c r="Y85" s="25"/>
      <c r="Z85" s="25"/>
      <c r="AA85" s="25"/>
      <c r="AB85" s="51">
        <v>0</v>
      </c>
      <c r="AC85" s="51">
        <v>0</v>
      </c>
      <c r="AD85" s="51">
        <v>1280</v>
      </c>
      <c r="AE85" s="53" t="s">
        <v>89</v>
      </c>
    </row>
    <row r="86" spans="1:31" x14ac:dyDescent="0.35">
      <c r="A86" s="8">
        <v>81</v>
      </c>
      <c r="B86" s="9" t="s">
        <v>31</v>
      </c>
      <c r="C86" s="10" t="s">
        <v>477</v>
      </c>
      <c r="D86" s="10" t="s">
        <v>179</v>
      </c>
      <c r="E86" s="9" t="s">
        <v>478</v>
      </c>
      <c r="F86" s="9" t="s">
        <v>166</v>
      </c>
      <c r="G86" s="9" t="s">
        <v>479</v>
      </c>
      <c r="H86" s="9" t="s">
        <v>37</v>
      </c>
      <c r="I86" s="17" t="s">
        <v>480</v>
      </c>
      <c r="J86" s="10">
        <v>666</v>
      </c>
      <c r="K86" s="10" t="e">
        <v>#N/A</v>
      </c>
      <c r="L86" s="10"/>
      <c r="M86" s="10"/>
      <c r="N86" s="12"/>
      <c r="O86" s="13" t="s">
        <v>287</v>
      </c>
      <c r="P86" s="12">
        <v>6.66</v>
      </c>
      <c r="Q86" s="14" t="s">
        <v>40</v>
      </c>
      <c r="R86" s="16">
        <v>45728</v>
      </c>
      <c r="S86" s="14" t="s">
        <v>41</v>
      </c>
      <c r="T86" s="14"/>
      <c r="U86" s="14"/>
      <c r="V86" s="14" t="s">
        <v>523</v>
      </c>
      <c r="W86" s="14" t="s">
        <v>524</v>
      </c>
      <c r="X86" s="14"/>
      <c r="Y86" s="14"/>
      <c r="Z86" s="14"/>
      <c r="AA86" s="14"/>
      <c r="AB86" s="50" t="e">
        <v>#N/A</v>
      </c>
      <c r="AC86" s="50" t="e">
        <v>#N/A</v>
      </c>
      <c r="AD86" s="50" t="e">
        <v>#N/A</v>
      </c>
      <c r="AE86" s="52"/>
    </row>
    <row r="87" spans="1:31" x14ac:dyDescent="0.35">
      <c r="A87" s="18">
        <v>82</v>
      </c>
      <c r="B87" s="19" t="s">
        <v>31</v>
      </c>
      <c r="C87" s="20" t="s">
        <v>477</v>
      </c>
      <c r="D87" s="20" t="s">
        <v>179</v>
      </c>
      <c r="E87" s="19" t="s">
        <v>478</v>
      </c>
      <c r="F87" s="19" t="s">
        <v>481</v>
      </c>
      <c r="G87" s="19" t="s">
        <v>482</v>
      </c>
      <c r="H87" s="19" t="s">
        <v>37</v>
      </c>
      <c r="I87" s="21" t="s">
        <v>483</v>
      </c>
      <c r="J87" s="20">
        <v>1500</v>
      </c>
      <c r="K87" s="20" t="e">
        <v>#N/A</v>
      </c>
      <c r="L87" s="20"/>
      <c r="M87" s="20"/>
      <c r="N87" s="22"/>
      <c r="O87" s="23" t="s">
        <v>287</v>
      </c>
      <c r="P87" s="22">
        <v>15</v>
      </c>
      <c r="Q87" s="25" t="s">
        <v>257</v>
      </c>
      <c r="R87" s="26">
        <v>45863</v>
      </c>
      <c r="S87" s="25" t="s">
        <v>41</v>
      </c>
      <c r="T87" s="25"/>
      <c r="U87" s="25"/>
      <c r="V87" s="25" t="s">
        <v>523</v>
      </c>
      <c r="W87" s="25" t="s">
        <v>524</v>
      </c>
      <c r="X87" s="25"/>
      <c r="Y87" s="25"/>
      <c r="Z87" s="25"/>
      <c r="AA87" s="25"/>
      <c r="AB87" s="51" t="e">
        <v>#N/A</v>
      </c>
      <c r="AC87" s="51" t="e">
        <v>#N/A</v>
      </c>
      <c r="AD87" s="51" t="e">
        <v>#N/A</v>
      </c>
      <c r="AE87" s="53"/>
    </row>
    <row r="88" spans="1:31" x14ac:dyDescent="0.35">
      <c r="A88" s="8">
        <v>83</v>
      </c>
      <c r="B88" s="9" t="s">
        <v>31</v>
      </c>
      <c r="C88" s="10" t="s">
        <v>477</v>
      </c>
      <c r="D88" s="10" t="s">
        <v>179</v>
      </c>
      <c r="E88" s="9" t="s">
        <v>478</v>
      </c>
      <c r="F88" s="9" t="s">
        <v>484</v>
      </c>
      <c r="G88" s="9" t="s">
        <v>485</v>
      </c>
      <c r="H88" s="9" t="s">
        <v>37</v>
      </c>
      <c r="I88" s="17" t="s">
        <v>486</v>
      </c>
      <c r="J88" s="10">
        <v>156</v>
      </c>
      <c r="K88" s="10" t="e">
        <v>#N/A</v>
      </c>
      <c r="L88" s="10"/>
      <c r="M88" s="10"/>
      <c r="N88" s="12"/>
      <c r="O88" s="13" t="s">
        <v>287</v>
      </c>
      <c r="P88" s="12">
        <v>1.56</v>
      </c>
      <c r="Q88" s="14" t="s">
        <v>257</v>
      </c>
      <c r="R88" s="16">
        <v>45860</v>
      </c>
      <c r="S88" s="14"/>
      <c r="T88" s="14"/>
      <c r="U88" s="14"/>
      <c r="V88" s="14" t="s">
        <v>523</v>
      </c>
      <c r="W88" s="14" t="s">
        <v>524</v>
      </c>
      <c r="X88" s="14"/>
      <c r="Y88" s="14"/>
      <c r="Z88" s="14"/>
      <c r="AA88" s="14"/>
      <c r="AB88" s="50" t="e">
        <v>#N/A</v>
      </c>
      <c r="AC88" s="50" t="e">
        <v>#N/A</v>
      </c>
      <c r="AD88" s="50" t="e">
        <v>#N/A</v>
      </c>
      <c r="AE88" s="52"/>
    </row>
    <row r="89" spans="1:31" x14ac:dyDescent="0.35">
      <c r="A89" s="18">
        <v>84</v>
      </c>
      <c r="B89" s="19" t="s">
        <v>31</v>
      </c>
      <c r="C89" s="20" t="s">
        <v>477</v>
      </c>
      <c r="D89" s="20" t="s">
        <v>179</v>
      </c>
      <c r="E89" s="19" t="s">
        <v>478</v>
      </c>
      <c r="F89" s="19" t="s">
        <v>487</v>
      </c>
      <c r="G89" s="19" t="s">
        <v>488</v>
      </c>
      <c r="H89" s="19" t="s">
        <v>37</v>
      </c>
      <c r="I89" s="21" t="s">
        <v>489</v>
      </c>
      <c r="J89" s="20">
        <v>320</v>
      </c>
      <c r="K89" s="20" t="e">
        <v>#N/A</v>
      </c>
      <c r="L89" s="20"/>
      <c r="M89" s="20"/>
      <c r="N89" s="22">
        <v>2</v>
      </c>
      <c r="O89" s="23" t="s">
        <v>287</v>
      </c>
      <c r="P89" s="22">
        <v>3.2</v>
      </c>
      <c r="Q89" s="25" t="s">
        <v>257</v>
      </c>
      <c r="R89" s="26">
        <v>45860</v>
      </c>
      <c r="S89" s="25"/>
      <c r="T89" s="25"/>
      <c r="U89" s="25"/>
      <c r="V89" s="25" t="s">
        <v>523</v>
      </c>
      <c r="W89" s="25" t="s">
        <v>524</v>
      </c>
      <c r="X89" s="25"/>
      <c r="Y89" s="25"/>
      <c r="Z89" s="25"/>
      <c r="AA89" s="25"/>
      <c r="AB89" s="51" t="e">
        <v>#N/A</v>
      </c>
      <c r="AC89" s="51" t="e">
        <v>#N/A</v>
      </c>
      <c r="AD89" s="51" t="e">
        <v>#N/A</v>
      </c>
      <c r="AE89" s="53"/>
    </row>
    <row r="90" spans="1:31" x14ac:dyDescent="0.35">
      <c r="A90" s="8">
        <v>85</v>
      </c>
      <c r="B90" s="9" t="s">
        <v>31</v>
      </c>
      <c r="C90" s="10" t="s">
        <v>477</v>
      </c>
      <c r="D90" s="10" t="s">
        <v>179</v>
      </c>
      <c r="E90" s="9" t="s">
        <v>478</v>
      </c>
      <c r="F90" s="9" t="s">
        <v>164</v>
      </c>
      <c r="G90" s="9" t="s">
        <v>490</v>
      </c>
      <c r="H90" s="9" t="s">
        <v>37</v>
      </c>
      <c r="I90" s="17" t="s">
        <v>491</v>
      </c>
      <c r="J90" s="10">
        <v>250</v>
      </c>
      <c r="K90" s="10" t="e">
        <v>#N/A</v>
      </c>
      <c r="L90" s="10"/>
      <c r="M90" s="10"/>
      <c r="N90" s="12">
        <v>2</v>
      </c>
      <c r="O90" s="13" t="s">
        <v>287</v>
      </c>
      <c r="P90" s="12">
        <v>2.5</v>
      </c>
      <c r="Q90" s="14" t="s">
        <v>257</v>
      </c>
      <c r="R90" s="16">
        <v>45861</v>
      </c>
      <c r="S90" s="14"/>
      <c r="T90" s="14"/>
      <c r="U90" s="14"/>
      <c r="V90" s="14" t="s">
        <v>523</v>
      </c>
      <c r="W90" s="14" t="s">
        <v>524</v>
      </c>
      <c r="X90" s="14"/>
      <c r="Y90" s="14"/>
      <c r="Z90" s="14"/>
      <c r="AA90" s="14"/>
      <c r="AB90" s="50">
        <v>0</v>
      </c>
      <c r="AC90" s="50">
        <v>0</v>
      </c>
      <c r="AD90" s="50">
        <v>0</v>
      </c>
      <c r="AE90" s="52"/>
    </row>
    <row r="91" spans="1:31" x14ac:dyDescent="0.35">
      <c r="A91" s="18">
        <v>86</v>
      </c>
      <c r="B91" s="19" t="s">
        <v>31</v>
      </c>
      <c r="C91" s="20" t="s">
        <v>477</v>
      </c>
      <c r="D91" s="20" t="s">
        <v>179</v>
      </c>
      <c r="E91" s="19" t="s">
        <v>492</v>
      </c>
      <c r="F91" s="19" t="s">
        <v>478</v>
      </c>
      <c r="G91" s="19" t="s">
        <v>493</v>
      </c>
      <c r="H91" s="19" t="s">
        <v>37</v>
      </c>
      <c r="I91" s="21" t="s">
        <v>494</v>
      </c>
      <c r="J91" s="20">
        <v>0</v>
      </c>
      <c r="K91" s="20"/>
      <c r="L91" s="20"/>
      <c r="M91" s="20"/>
      <c r="N91" s="22"/>
      <c r="O91" s="23"/>
      <c r="P91" s="22">
        <v>0</v>
      </c>
      <c r="Q91" s="25"/>
      <c r="R91" s="26">
        <v>45999</v>
      </c>
      <c r="S91" s="25"/>
      <c r="T91" s="25"/>
      <c r="U91" s="25"/>
      <c r="V91" s="25" t="s">
        <v>523</v>
      </c>
      <c r="W91" s="25" t="s">
        <v>524</v>
      </c>
      <c r="X91" s="25"/>
      <c r="Y91" s="25"/>
      <c r="Z91" s="25"/>
      <c r="AA91" s="25"/>
      <c r="AB91" s="51">
        <v>0</v>
      </c>
      <c r="AC91" s="51">
        <v>0</v>
      </c>
      <c r="AD91" s="51">
        <v>0</v>
      </c>
      <c r="AE91" s="53"/>
    </row>
    <row r="92" spans="1:31" x14ac:dyDescent="0.35">
      <c r="A92" s="8">
        <v>87</v>
      </c>
      <c r="B92" s="9" t="s">
        <v>31</v>
      </c>
      <c r="C92" s="10" t="s">
        <v>495</v>
      </c>
      <c r="D92" s="10" t="s">
        <v>33</v>
      </c>
      <c r="E92" s="9" t="s">
        <v>496</v>
      </c>
      <c r="F92" s="9" t="s">
        <v>497</v>
      </c>
      <c r="G92" s="9" t="s">
        <v>498</v>
      </c>
      <c r="H92" s="9" t="s">
        <v>37</v>
      </c>
      <c r="I92" s="17" t="s">
        <v>499</v>
      </c>
      <c r="J92" s="10">
        <v>2600</v>
      </c>
      <c r="K92" s="10" t="s">
        <v>522</v>
      </c>
      <c r="L92" s="10">
        <v>2008</v>
      </c>
      <c r="M92" s="10">
        <v>2008</v>
      </c>
      <c r="N92" s="12"/>
      <c r="O92" s="13"/>
      <c r="P92" s="12">
        <v>26</v>
      </c>
      <c r="Q92" s="14" t="s">
        <v>525</v>
      </c>
      <c r="R92" s="16">
        <v>45722</v>
      </c>
      <c r="S92" s="14"/>
      <c r="T92" s="14"/>
      <c r="U92" s="14"/>
      <c r="V92" s="14" t="s">
        <v>526</v>
      </c>
      <c r="W92" s="14" t="s">
        <v>527</v>
      </c>
      <c r="X92" s="14"/>
      <c r="Y92" s="14"/>
      <c r="Z92" s="14"/>
      <c r="AA92" s="14"/>
      <c r="AB92" s="50">
        <v>0</v>
      </c>
      <c r="AC92" s="50">
        <v>0</v>
      </c>
      <c r="AD92" s="50">
        <v>0</v>
      </c>
      <c r="AE92" s="52"/>
    </row>
    <row r="93" spans="1:31" x14ac:dyDescent="0.35">
      <c r="A93" s="18">
        <v>88</v>
      </c>
      <c r="B93" s="19" t="s">
        <v>31</v>
      </c>
      <c r="C93" s="20" t="s">
        <v>495</v>
      </c>
      <c r="D93" s="20" t="s">
        <v>33</v>
      </c>
      <c r="E93" s="19" t="s">
        <v>496</v>
      </c>
      <c r="F93" s="19" t="s">
        <v>221</v>
      </c>
      <c r="G93" s="19" t="s">
        <v>500</v>
      </c>
      <c r="H93" s="19" t="s">
        <v>37</v>
      </c>
      <c r="I93" s="21" t="s">
        <v>501</v>
      </c>
      <c r="J93" s="20">
        <v>600</v>
      </c>
      <c r="K93" s="20"/>
      <c r="L93" s="20"/>
      <c r="M93" s="20"/>
      <c r="N93" s="22"/>
      <c r="O93" s="23" t="s">
        <v>278</v>
      </c>
      <c r="P93" s="22">
        <v>6</v>
      </c>
      <c r="Q93" s="25" t="s">
        <v>525</v>
      </c>
      <c r="R93" s="26">
        <v>45718</v>
      </c>
      <c r="S93" s="25"/>
      <c r="T93" s="25"/>
      <c r="U93" s="25"/>
      <c r="V93" s="25" t="s">
        <v>526</v>
      </c>
      <c r="W93" s="25" t="s">
        <v>527</v>
      </c>
      <c r="X93" s="25"/>
      <c r="Y93" s="25"/>
      <c r="Z93" s="25"/>
      <c r="AA93" s="25"/>
      <c r="AB93" s="51" t="e">
        <v>#N/A</v>
      </c>
      <c r="AC93" s="51" t="e">
        <v>#N/A</v>
      </c>
      <c r="AD93" s="51" t="e">
        <v>#N/A</v>
      </c>
      <c r="AE93" s="53"/>
    </row>
    <row r="94" spans="1:31" x14ac:dyDescent="0.35">
      <c r="A94" s="8">
        <v>89</v>
      </c>
      <c r="B94" s="9" t="s">
        <v>31</v>
      </c>
      <c r="C94" s="10" t="s">
        <v>495</v>
      </c>
      <c r="D94" s="10" t="s">
        <v>33</v>
      </c>
      <c r="E94" s="9" t="s">
        <v>496</v>
      </c>
      <c r="F94" s="9" t="s">
        <v>225</v>
      </c>
      <c r="G94" s="9" t="s">
        <v>502</v>
      </c>
      <c r="H94" s="9" t="s">
        <v>37</v>
      </c>
      <c r="I94" s="17" t="s">
        <v>503</v>
      </c>
      <c r="J94" s="10">
        <v>600</v>
      </c>
      <c r="K94" s="10"/>
      <c r="L94" s="10"/>
      <c r="M94" s="10"/>
      <c r="N94" s="12"/>
      <c r="O94" s="13" t="s">
        <v>278</v>
      </c>
      <c r="P94" s="12">
        <v>6</v>
      </c>
      <c r="Q94" s="14" t="s">
        <v>528</v>
      </c>
      <c r="R94" s="16">
        <v>45718</v>
      </c>
      <c r="S94" s="14"/>
      <c r="T94" s="14"/>
      <c r="U94" s="14"/>
      <c r="V94" s="14" t="s">
        <v>526</v>
      </c>
      <c r="W94" s="14" t="s">
        <v>527</v>
      </c>
      <c r="X94" s="14"/>
      <c r="Y94" s="14"/>
      <c r="Z94" s="14"/>
      <c r="AA94" s="14"/>
      <c r="AB94" s="50">
        <v>0</v>
      </c>
      <c r="AC94" s="50">
        <v>0</v>
      </c>
      <c r="AD94" s="50">
        <v>0</v>
      </c>
      <c r="AE94" s="52"/>
    </row>
    <row r="95" spans="1:31" x14ac:dyDescent="0.35">
      <c r="A95" s="18">
        <v>90</v>
      </c>
      <c r="B95" s="19" t="s">
        <v>31</v>
      </c>
      <c r="C95" s="20" t="s">
        <v>495</v>
      </c>
      <c r="D95" s="20" t="s">
        <v>33</v>
      </c>
      <c r="E95" s="19" t="s">
        <v>496</v>
      </c>
      <c r="F95" s="19" t="s">
        <v>338</v>
      </c>
      <c r="G95" s="19" t="s">
        <v>504</v>
      </c>
      <c r="H95" s="19" t="s">
        <v>37</v>
      </c>
      <c r="I95" s="21" t="s">
        <v>505</v>
      </c>
      <c r="J95" s="20">
        <v>264</v>
      </c>
      <c r="K95" s="20"/>
      <c r="L95" s="20"/>
      <c r="M95" s="20"/>
      <c r="N95" s="22"/>
      <c r="O95" s="23" t="s">
        <v>278</v>
      </c>
      <c r="P95" s="22">
        <v>2.64</v>
      </c>
      <c r="Q95" s="25" t="s">
        <v>528</v>
      </c>
      <c r="R95" s="26">
        <v>45722</v>
      </c>
      <c r="S95" s="25"/>
      <c r="T95" s="25"/>
      <c r="U95" s="25"/>
      <c r="V95" s="25" t="s">
        <v>526</v>
      </c>
      <c r="W95" s="25" t="s">
        <v>527</v>
      </c>
      <c r="X95" s="25"/>
      <c r="Y95" s="25"/>
      <c r="Z95" s="25"/>
      <c r="AA95" s="25"/>
      <c r="AB95" s="51">
        <v>0</v>
      </c>
      <c r="AC95" s="51">
        <v>0</v>
      </c>
      <c r="AD95" s="51">
        <v>0</v>
      </c>
      <c r="AE95" s="53"/>
    </row>
    <row r="96" spans="1:31" x14ac:dyDescent="0.35">
      <c r="A96" s="8">
        <v>91</v>
      </c>
      <c r="B96" s="9" t="s">
        <v>31</v>
      </c>
      <c r="C96" s="10" t="s">
        <v>495</v>
      </c>
      <c r="D96" s="10" t="s">
        <v>33</v>
      </c>
      <c r="E96" s="9" t="s">
        <v>496</v>
      </c>
      <c r="F96" s="9" t="s">
        <v>332</v>
      </c>
      <c r="G96" s="9" t="s">
        <v>506</v>
      </c>
      <c r="H96" s="9" t="s">
        <v>37</v>
      </c>
      <c r="I96" s="17" t="s">
        <v>507</v>
      </c>
      <c r="J96" s="10">
        <v>696</v>
      </c>
      <c r="K96" s="10"/>
      <c r="L96" s="10"/>
      <c r="M96" s="10"/>
      <c r="N96" s="12"/>
      <c r="O96" s="13" t="s">
        <v>278</v>
      </c>
      <c r="P96" s="12">
        <v>6.96</v>
      </c>
      <c r="Q96" s="14" t="s">
        <v>525</v>
      </c>
      <c r="R96" s="16">
        <v>45718</v>
      </c>
      <c r="S96" s="14"/>
      <c r="T96" s="14"/>
      <c r="U96" s="14"/>
      <c r="V96" s="14" t="s">
        <v>526</v>
      </c>
      <c r="W96" s="14" t="s">
        <v>527</v>
      </c>
      <c r="X96" s="14"/>
      <c r="Y96" s="14"/>
      <c r="Z96" s="14"/>
      <c r="AA96" s="14"/>
      <c r="AB96" s="50">
        <v>0</v>
      </c>
      <c r="AC96" s="50">
        <v>0</v>
      </c>
      <c r="AD96" s="50">
        <v>0</v>
      </c>
      <c r="AE96" s="52"/>
    </row>
    <row r="97" spans="1:31" x14ac:dyDescent="0.35">
      <c r="A97" s="18">
        <v>92</v>
      </c>
      <c r="B97" s="19" t="s">
        <v>31</v>
      </c>
      <c r="C97" s="20" t="s">
        <v>495</v>
      </c>
      <c r="D97" s="20" t="s">
        <v>33</v>
      </c>
      <c r="E97" s="19" t="s">
        <v>496</v>
      </c>
      <c r="F97" s="19" t="s">
        <v>328</v>
      </c>
      <c r="G97" s="19" t="s">
        <v>508</v>
      </c>
      <c r="H97" s="19" t="s">
        <v>37</v>
      </c>
      <c r="I97" s="21" t="s">
        <v>509</v>
      </c>
      <c r="J97" s="20">
        <v>228</v>
      </c>
      <c r="K97" s="20"/>
      <c r="L97" s="20"/>
      <c r="M97" s="20"/>
      <c r="N97" s="22"/>
      <c r="O97" s="23" t="s">
        <v>278</v>
      </c>
      <c r="P97" s="22">
        <v>2.2799999999999998</v>
      </c>
      <c r="Q97" s="25" t="s">
        <v>525</v>
      </c>
      <c r="R97" s="26">
        <v>45718</v>
      </c>
      <c r="S97" s="25"/>
      <c r="T97" s="25"/>
      <c r="U97" s="25"/>
      <c r="V97" s="25" t="s">
        <v>526</v>
      </c>
      <c r="W97" s="25" t="s">
        <v>527</v>
      </c>
      <c r="X97" s="25"/>
      <c r="Y97" s="25"/>
      <c r="Z97" s="25"/>
      <c r="AA97" s="25"/>
      <c r="AB97" s="51">
        <v>0</v>
      </c>
      <c r="AC97" s="51">
        <v>0</v>
      </c>
      <c r="AD97" s="51">
        <v>0</v>
      </c>
      <c r="AE97" s="53"/>
    </row>
    <row r="98" spans="1:31" x14ac:dyDescent="0.35">
      <c r="A98" s="8">
        <v>93</v>
      </c>
      <c r="B98" s="9" t="s">
        <v>31</v>
      </c>
      <c r="C98" s="10" t="s">
        <v>495</v>
      </c>
      <c r="D98" s="10" t="s">
        <v>33</v>
      </c>
      <c r="E98" s="9" t="s">
        <v>496</v>
      </c>
      <c r="F98" s="9" t="s">
        <v>330</v>
      </c>
      <c r="G98" s="9" t="s">
        <v>510</v>
      </c>
      <c r="H98" s="9" t="s">
        <v>37</v>
      </c>
      <c r="I98" s="17" t="s">
        <v>511</v>
      </c>
      <c r="J98" s="10">
        <v>504</v>
      </c>
      <c r="K98" s="10"/>
      <c r="L98" s="10"/>
      <c r="M98" s="10"/>
      <c r="N98" s="12"/>
      <c r="O98" s="13" t="s">
        <v>278</v>
      </c>
      <c r="P98" s="12">
        <v>5.04</v>
      </c>
      <c r="Q98" s="14" t="s">
        <v>525</v>
      </c>
      <c r="R98" s="16">
        <v>45718</v>
      </c>
      <c r="S98" s="14"/>
      <c r="T98" s="14"/>
      <c r="U98" s="14"/>
      <c r="V98" s="14" t="s">
        <v>526</v>
      </c>
      <c r="W98" s="14" t="s">
        <v>527</v>
      </c>
      <c r="X98" s="14"/>
      <c r="Y98" s="14"/>
      <c r="Z98" s="14"/>
      <c r="AA98" s="14"/>
      <c r="AB98" s="50" t="e">
        <v>#N/A</v>
      </c>
      <c r="AC98" s="50" t="e">
        <v>#N/A</v>
      </c>
      <c r="AD98" s="50" t="e">
        <v>#N/A</v>
      </c>
      <c r="AE98" s="52"/>
    </row>
    <row r="99" spans="1:31" x14ac:dyDescent="0.35">
      <c r="A99" s="18">
        <v>94</v>
      </c>
      <c r="B99" s="19" t="s">
        <v>31</v>
      </c>
      <c r="C99" s="20" t="s">
        <v>495</v>
      </c>
      <c r="D99" s="20" t="s">
        <v>33</v>
      </c>
      <c r="E99" s="19" t="s">
        <v>496</v>
      </c>
      <c r="F99" s="19" t="s">
        <v>334</v>
      </c>
      <c r="G99" s="19" t="s">
        <v>512</v>
      </c>
      <c r="H99" s="19" t="s">
        <v>37</v>
      </c>
      <c r="I99" s="21" t="s">
        <v>513</v>
      </c>
      <c r="J99" s="20">
        <v>876</v>
      </c>
      <c r="K99" s="20"/>
      <c r="L99" s="20"/>
      <c r="M99" s="20"/>
      <c r="N99" s="22"/>
      <c r="O99" s="23" t="s">
        <v>278</v>
      </c>
      <c r="P99" s="22">
        <v>8.76</v>
      </c>
      <c r="Q99" s="25" t="s">
        <v>528</v>
      </c>
      <c r="R99" s="26">
        <v>45718</v>
      </c>
      <c r="S99" s="25"/>
      <c r="T99" s="25"/>
      <c r="U99" s="25"/>
      <c r="V99" s="25" t="s">
        <v>526</v>
      </c>
      <c r="W99" s="25" t="s">
        <v>527</v>
      </c>
      <c r="X99" s="25"/>
      <c r="Y99" s="25"/>
      <c r="Z99" s="25"/>
      <c r="AA99" s="25"/>
      <c r="AB99" s="51">
        <v>0</v>
      </c>
      <c r="AC99" s="51">
        <v>0</v>
      </c>
      <c r="AD99" s="51">
        <v>0</v>
      </c>
      <c r="AE99" s="53"/>
    </row>
    <row r="100" spans="1:31" x14ac:dyDescent="0.35">
      <c r="A100" s="8">
        <v>95</v>
      </c>
      <c r="B100" s="9" t="s">
        <v>31</v>
      </c>
      <c r="C100" s="10" t="s">
        <v>495</v>
      </c>
      <c r="D100" s="10" t="s">
        <v>33</v>
      </c>
      <c r="E100" s="9" t="s">
        <v>496</v>
      </c>
      <c r="F100" s="9" t="s">
        <v>336</v>
      </c>
      <c r="G100" s="9" t="s">
        <v>514</v>
      </c>
      <c r="H100" s="9" t="s">
        <v>37</v>
      </c>
      <c r="I100" s="17" t="s">
        <v>515</v>
      </c>
      <c r="J100" s="10">
        <v>1008</v>
      </c>
      <c r="K100" s="10"/>
      <c r="L100" s="10"/>
      <c r="M100" s="10"/>
      <c r="N100" s="12"/>
      <c r="O100" s="13" t="s">
        <v>278</v>
      </c>
      <c r="P100" s="12">
        <v>10.08</v>
      </c>
      <c r="Q100" s="14" t="s">
        <v>525</v>
      </c>
      <c r="R100" s="16">
        <v>45718</v>
      </c>
      <c r="S100" s="14"/>
      <c r="T100" s="14"/>
      <c r="U100" s="14"/>
      <c r="V100" s="14" t="s">
        <v>526</v>
      </c>
      <c r="W100" s="14" t="s">
        <v>527</v>
      </c>
      <c r="X100" s="14"/>
      <c r="Y100" s="14"/>
      <c r="Z100" s="14"/>
      <c r="AA100" s="14"/>
      <c r="AB100" s="50">
        <v>0</v>
      </c>
      <c r="AC100" s="50">
        <v>0</v>
      </c>
      <c r="AD100" s="50">
        <v>0</v>
      </c>
      <c r="AE100" s="52"/>
    </row>
    <row r="101" spans="1:31" x14ac:dyDescent="0.35">
      <c r="A101" s="18">
        <v>96</v>
      </c>
      <c r="B101" s="19" t="s">
        <v>31</v>
      </c>
      <c r="C101" s="20" t="s">
        <v>495</v>
      </c>
      <c r="D101" s="20" t="s">
        <v>33</v>
      </c>
      <c r="E101" s="19" t="s">
        <v>516</v>
      </c>
      <c r="F101" s="19"/>
      <c r="G101" s="19" t="s">
        <v>517</v>
      </c>
      <c r="H101" s="19" t="s">
        <v>37</v>
      </c>
      <c r="I101" s="21" t="s">
        <v>518</v>
      </c>
      <c r="J101" s="20">
        <v>6000</v>
      </c>
      <c r="K101" s="20"/>
      <c r="L101" s="20"/>
      <c r="M101" s="20"/>
      <c r="N101" s="22"/>
      <c r="O101" s="23"/>
      <c r="P101" s="22">
        <v>60</v>
      </c>
      <c r="Q101" s="25" t="s">
        <v>40</v>
      </c>
      <c r="R101" s="26">
        <v>45719</v>
      </c>
      <c r="S101" s="25"/>
      <c r="T101" s="25"/>
      <c r="U101" s="25"/>
      <c r="V101" s="25" t="s">
        <v>526</v>
      </c>
      <c r="W101" s="25" t="s">
        <v>527</v>
      </c>
      <c r="X101" s="25"/>
      <c r="Y101" s="25"/>
      <c r="Z101" s="25"/>
      <c r="AA101" s="25"/>
      <c r="AB101" s="51">
        <v>0</v>
      </c>
      <c r="AC101" s="51">
        <v>0</v>
      </c>
      <c r="AD101" s="51">
        <v>0</v>
      </c>
      <c r="AE101" s="53"/>
    </row>
    <row r="102" spans="1:31" x14ac:dyDescent="0.35">
      <c r="A102" s="8">
        <v>97</v>
      </c>
      <c r="B102" s="9" t="s">
        <v>31</v>
      </c>
      <c r="C102" s="10" t="s">
        <v>519</v>
      </c>
      <c r="D102" s="10"/>
      <c r="E102" s="9" t="s">
        <v>520</v>
      </c>
      <c r="F102" s="9"/>
      <c r="G102" s="9" t="s">
        <v>521</v>
      </c>
      <c r="H102" s="9" t="s">
        <v>37</v>
      </c>
      <c r="I102" s="17" t="s">
        <v>518</v>
      </c>
      <c r="J102" s="10">
        <v>6000</v>
      </c>
      <c r="K102" s="10"/>
      <c r="L102" s="10"/>
      <c r="M102" s="10"/>
      <c r="N102" s="12"/>
      <c r="O102" s="13" t="s">
        <v>287</v>
      </c>
      <c r="P102" s="12">
        <v>60</v>
      </c>
      <c r="Q102" s="14" t="s">
        <v>40</v>
      </c>
      <c r="R102" s="16">
        <v>45844</v>
      </c>
      <c r="S102" s="14"/>
      <c r="T102" s="14"/>
      <c r="U102" s="14"/>
      <c r="V102" s="14" t="s">
        <v>529</v>
      </c>
      <c r="W102" s="14" t="s">
        <v>530</v>
      </c>
      <c r="X102" s="14"/>
      <c r="Y102" s="14"/>
      <c r="Z102" s="14"/>
      <c r="AA102" s="14"/>
      <c r="AB102" s="50">
        <v>0</v>
      </c>
      <c r="AC102" s="50">
        <v>0</v>
      </c>
      <c r="AD102" s="50">
        <v>0</v>
      </c>
      <c r="AE102" s="52"/>
    </row>
    <row r="103" spans="1:31" x14ac:dyDescent="0.35">
      <c r="A103" s="18">
        <v>98</v>
      </c>
      <c r="B103" s="19" t="s">
        <v>31</v>
      </c>
      <c r="C103" s="20" t="s">
        <v>531</v>
      </c>
      <c r="D103" s="20" t="s">
        <v>33</v>
      </c>
      <c r="E103" s="19" t="s">
        <v>532</v>
      </c>
      <c r="F103" s="19" t="s">
        <v>35</v>
      </c>
      <c r="G103" s="19" t="s">
        <v>533</v>
      </c>
      <c r="H103" s="19" t="s">
        <v>37</v>
      </c>
      <c r="I103" s="21" t="s">
        <v>38</v>
      </c>
      <c r="J103" s="20">
        <v>2100</v>
      </c>
      <c r="K103" s="20" t="s">
        <v>534</v>
      </c>
      <c r="L103" s="20">
        <v>2022</v>
      </c>
      <c r="M103" s="20">
        <v>2022</v>
      </c>
      <c r="N103" s="22"/>
      <c r="O103" s="23" t="s">
        <v>535</v>
      </c>
      <c r="P103" s="22">
        <v>21</v>
      </c>
      <c r="Q103" s="25" t="s">
        <v>40</v>
      </c>
      <c r="R103" s="26"/>
      <c r="S103" s="25"/>
      <c r="T103" s="25"/>
      <c r="U103" s="25"/>
      <c r="V103" s="25"/>
      <c r="W103" s="25"/>
      <c r="X103" s="25"/>
      <c r="Y103" s="25"/>
      <c r="Z103" s="25"/>
      <c r="AA103" s="25"/>
      <c r="AB103" s="51" t="e">
        <v>#N/A</v>
      </c>
      <c r="AC103" s="51" t="e">
        <v>#N/A</v>
      </c>
      <c r="AD103" s="51" t="e">
        <v>#N/A</v>
      </c>
      <c r="AE103" s="53"/>
    </row>
    <row r="104" spans="1:31" x14ac:dyDescent="0.35">
      <c r="A104" s="8">
        <v>99</v>
      </c>
      <c r="B104" s="9" t="s">
        <v>31</v>
      </c>
      <c r="C104" s="10" t="s">
        <v>536</v>
      </c>
      <c r="D104" s="10" t="s">
        <v>33</v>
      </c>
      <c r="E104" s="9" t="s">
        <v>537</v>
      </c>
      <c r="F104" s="9" t="s">
        <v>35</v>
      </c>
      <c r="G104" s="9" t="s">
        <v>538</v>
      </c>
      <c r="H104" s="9" t="s">
        <v>142</v>
      </c>
      <c r="I104" s="17" t="s">
        <v>143</v>
      </c>
      <c r="J104" s="10">
        <v>2100</v>
      </c>
      <c r="K104" s="10" t="s">
        <v>539</v>
      </c>
      <c r="L104" s="10">
        <v>2021</v>
      </c>
      <c r="M104" s="10">
        <v>2021</v>
      </c>
      <c r="N104" s="12"/>
      <c r="O104" s="13" t="s">
        <v>540</v>
      </c>
      <c r="P104" s="12">
        <v>21</v>
      </c>
      <c r="Q104" s="14" t="s">
        <v>40</v>
      </c>
      <c r="R104" s="16"/>
      <c r="S104" s="14"/>
      <c r="T104" s="14"/>
      <c r="U104" s="14"/>
      <c r="V104" s="14"/>
      <c r="W104" s="14"/>
      <c r="X104" s="14"/>
      <c r="Y104" s="14"/>
      <c r="Z104" s="14"/>
      <c r="AA104" s="14"/>
      <c r="AB104" s="50" t="e">
        <v>#N/A</v>
      </c>
      <c r="AC104" s="50" t="e">
        <v>#N/A</v>
      </c>
      <c r="AD104" s="50" t="e">
        <v>#N/A</v>
      </c>
      <c r="AE104" s="52"/>
    </row>
    <row r="105" spans="1:31" x14ac:dyDescent="0.35">
      <c r="A105" s="18">
        <v>100</v>
      </c>
      <c r="B105" s="19" t="s">
        <v>31</v>
      </c>
      <c r="C105" s="20" t="s">
        <v>536</v>
      </c>
      <c r="D105" s="20" t="s">
        <v>33</v>
      </c>
      <c r="E105" s="19" t="s">
        <v>541</v>
      </c>
      <c r="F105" s="19" t="s">
        <v>35</v>
      </c>
      <c r="G105" s="19" t="s">
        <v>542</v>
      </c>
      <c r="H105" s="19" t="s">
        <v>142</v>
      </c>
      <c r="I105" s="21" t="s">
        <v>143</v>
      </c>
      <c r="J105" s="20">
        <v>2100</v>
      </c>
      <c r="K105" s="20" t="s">
        <v>584</v>
      </c>
      <c r="L105" s="20">
        <v>2022</v>
      </c>
      <c r="M105" s="20">
        <v>2022</v>
      </c>
      <c r="N105" s="22">
        <v>2</v>
      </c>
      <c r="O105" s="23" t="s">
        <v>535</v>
      </c>
      <c r="P105" s="22">
        <v>21</v>
      </c>
      <c r="Q105" s="25" t="s">
        <v>40</v>
      </c>
      <c r="R105" s="26"/>
      <c r="S105" s="25"/>
      <c r="T105" s="25"/>
      <c r="U105" s="25"/>
      <c r="V105" s="25"/>
      <c r="W105" s="25"/>
      <c r="X105" s="25"/>
      <c r="Y105" s="25"/>
      <c r="Z105" s="25"/>
      <c r="AA105" s="25"/>
      <c r="AB105" s="51" t="e">
        <v>#N/A</v>
      </c>
      <c r="AC105" s="51" t="e">
        <v>#N/A</v>
      </c>
      <c r="AD105" s="51" t="e">
        <v>#N/A</v>
      </c>
      <c r="AE105" s="53"/>
    </row>
    <row r="106" spans="1:31" x14ac:dyDescent="0.35">
      <c r="A106" s="8">
        <v>101</v>
      </c>
      <c r="B106" s="9" t="s">
        <v>31</v>
      </c>
      <c r="C106" s="10" t="s">
        <v>536</v>
      </c>
      <c r="D106" s="10" t="s">
        <v>33</v>
      </c>
      <c r="E106" s="9" t="s">
        <v>543</v>
      </c>
      <c r="F106" s="9" t="s">
        <v>35</v>
      </c>
      <c r="G106" s="9" t="s">
        <v>544</v>
      </c>
      <c r="H106" s="9" t="s">
        <v>142</v>
      </c>
      <c r="I106" s="17" t="s">
        <v>143</v>
      </c>
      <c r="J106" s="10">
        <v>2100</v>
      </c>
      <c r="K106" s="10" t="s">
        <v>585</v>
      </c>
      <c r="L106" s="10">
        <v>2023</v>
      </c>
      <c r="M106" s="10">
        <v>2023</v>
      </c>
      <c r="N106" s="12"/>
      <c r="O106" s="13" t="s">
        <v>599</v>
      </c>
      <c r="P106" s="12">
        <v>21</v>
      </c>
      <c r="Q106" s="14" t="s">
        <v>40</v>
      </c>
      <c r="R106" s="16"/>
      <c r="S106" s="14"/>
      <c r="T106" s="14"/>
      <c r="U106" s="14"/>
      <c r="V106" s="14"/>
      <c r="W106" s="14"/>
      <c r="X106" s="14"/>
      <c r="Y106" s="14"/>
      <c r="Z106" s="14"/>
      <c r="AA106" s="14"/>
      <c r="AB106" s="50" t="e">
        <v>#N/A</v>
      </c>
      <c r="AC106" s="50" t="e">
        <v>#N/A</v>
      </c>
      <c r="AD106" s="50" t="e">
        <v>#N/A</v>
      </c>
      <c r="AE106" s="52"/>
    </row>
    <row r="107" spans="1:31" x14ac:dyDescent="0.35">
      <c r="A107" s="18">
        <v>102</v>
      </c>
      <c r="B107" s="19" t="s">
        <v>31</v>
      </c>
      <c r="C107" s="20" t="s">
        <v>536</v>
      </c>
      <c r="D107" s="20" t="s">
        <v>33</v>
      </c>
      <c r="E107" s="19" t="s">
        <v>545</v>
      </c>
      <c r="F107" s="19" t="s">
        <v>35</v>
      </c>
      <c r="G107" s="19" t="s">
        <v>546</v>
      </c>
      <c r="H107" s="19" t="s">
        <v>142</v>
      </c>
      <c r="I107" s="21" t="s">
        <v>143</v>
      </c>
      <c r="J107" s="20">
        <v>2100</v>
      </c>
      <c r="K107" s="20" t="s">
        <v>586</v>
      </c>
      <c r="L107" s="20">
        <v>2023</v>
      </c>
      <c r="M107" s="20">
        <v>2023</v>
      </c>
      <c r="N107" s="22"/>
      <c r="O107" s="23" t="s">
        <v>599</v>
      </c>
      <c r="P107" s="22">
        <v>21</v>
      </c>
      <c r="Q107" s="25" t="s">
        <v>40</v>
      </c>
      <c r="R107" s="26"/>
      <c r="S107" s="25"/>
      <c r="T107" s="25"/>
      <c r="U107" s="25"/>
      <c r="V107" s="25"/>
      <c r="W107" s="25"/>
      <c r="X107" s="25"/>
      <c r="Y107" s="25"/>
      <c r="Z107" s="25"/>
      <c r="AA107" s="25"/>
      <c r="AB107" s="51" t="e">
        <v>#N/A</v>
      </c>
      <c r="AC107" s="51" t="e">
        <v>#N/A</v>
      </c>
      <c r="AD107" s="51" t="e">
        <v>#N/A</v>
      </c>
      <c r="AE107" s="53"/>
    </row>
    <row r="108" spans="1:31" x14ac:dyDescent="0.35">
      <c r="A108" s="8">
        <v>103</v>
      </c>
      <c r="B108" s="9" t="s">
        <v>31</v>
      </c>
      <c r="C108" s="10" t="s">
        <v>547</v>
      </c>
      <c r="D108" s="10" t="s">
        <v>33</v>
      </c>
      <c r="E108" s="9" t="s">
        <v>548</v>
      </c>
      <c r="F108" s="9" t="s">
        <v>549</v>
      </c>
      <c r="G108" s="9" t="s">
        <v>550</v>
      </c>
      <c r="H108" s="9" t="s">
        <v>142</v>
      </c>
      <c r="I108" s="17" t="s">
        <v>551</v>
      </c>
      <c r="J108" s="10">
        <v>10000</v>
      </c>
      <c r="K108" s="10" t="s">
        <v>587</v>
      </c>
      <c r="L108" s="10">
        <v>2008</v>
      </c>
      <c r="M108" s="10">
        <v>2008</v>
      </c>
      <c r="N108" s="12"/>
      <c r="O108" s="13"/>
      <c r="P108" s="12">
        <v>100</v>
      </c>
      <c r="Q108" s="14" t="s">
        <v>525</v>
      </c>
      <c r="R108" s="16"/>
      <c r="S108" s="14"/>
      <c r="T108" s="14"/>
      <c r="U108" s="14"/>
      <c r="V108" s="14"/>
      <c r="W108" s="14"/>
      <c r="X108" s="14"/>
      <c r="Y108" s="14"/>
      <c r="Z108" s="14"/>
      <c r="AA108" s="14"/>
      <c r="AB108" s="50" t="e">
        <v>#N/A</v>
      </c>
      <c r="AC108" s="50" t="e">
        <v>#N/A</v>
      </c>
      <c r="AD108" s="50" t="e">
        <v>#N/A</v>
      </c>
      <c r="AE108" s="52"/>
    </row>
    <row r="109" spans="1:31" x14ac:dyDescent="0.35">
      <c r="A109" s="18">
        <v>104</v>
      </c>
      <c r="B109" s="19" t="s">
        <v>31</v>
      </c>
      <c r="C109" s="20" t="s">
        <v>547</v>
      </c>
      <c r="D109" s="20" t="s">
        <v>33</v>
      </c>
      <c r="E109" s="19" t="s">
        <v>552</v>
      </c>
      <c r="F109" s="19" t="s">
        <v>549</v>
      </c>
      <c r="G109" s="19" t="s">
        <v>553</v>
      </c>
      <c r="H109" s="29" t="s">
        <v>142</v>
      </c>
      <c r="I109" s="30" t="s">
        <v>551</v>
      </c>
      <c r="J109" s="20">
        <v>906</v>
      </c>
      <c r="K109" s="20" t="s">
        <v>588</v>
      </c>
      <c r="L109" s="20">
        <v>2005</v>
      </c>
      <c r="M109" s="20">
        <v>1941</v>
      </c>
      <c r="N109" s="22">
        <v>2</v>
      </c>
      <c r="O109" s="23"/>
      <c r="P109" s="22">
        <v>9.06</v>
      </c>
      <c r="Q109" s="25" t="s">
        <v>525</v>
      </c>
      <c r="R109" s="26"/>
      <c r="S109" s="25"/>
      <c r="T109" s="25"/>
      <c r="U109" s="25"/>
      <c r="V109" s="25"/>
      <c r="W109" s="25"/>
      <c r="X109" s="25"/>
      <c r="Y109" s="25"/>
      <c r="Z109" s="25"/>
      <c r="AA109" s="25"/>
      <c r="AB109" s="51">
        <v>0</v>
      </c>
      <c r="AC109" s="51">
        <v>0</v>
      </c>
      <c r="AD109" s="51">
        <v>0</v>
      </c>
      <c r="AE109" s="53"/>
    </row>
    <row r="110" spans="1:31" x14ac:dyDescent="0.35">
      <c r="A110" s="8">
        <v>105</v>
      </c>
      <c r="B110" s="9" t="s">
        <v>31</v>
      </c>
      <c r="C110" s="10" t="s">
        <v>554</v>
      </c>
      <c r="D110" s="10" t="s">
        <v>33</v>
      </c>
      <c r="E110" s="9" t="s">
        <v>555</v>
      </c>
      <c r="F110" s="9" t="s">
        <v>556</v>
      </c>
      <c r="G110" s="9" t="s">
        <v>557</v>
      </c>
      <c r="H110" s="31" t="s">
        <v>142</v>
      </c>
      <c r="I110" s="32" t="s">
        <v>558</v>
      </c>
      <c r="J110" s="10">
        <v>600</v>
      </c>
      <c r="K110" s="10" t="s">
        <v>589</v>
      </c>
      <c r="L110" s="10">
        <v>2005</v>
      </c>
      <c r="M110" s="10">
        <v>1996</v>
      </c>
      <c r="N110" s="12"/>
      <c r="O110" s="13"/>
      <c r="P110" s="12">
        <v>6</v>
      </c>
      <c r="Q110" s="14" t="s">
        <v>528</v>
      </c>
      <c r="R110" s="16"/>
      <c r="S110" s="14"/>
      <c r="T110" s="14"/>
      <c r="U110" s="14"/>
      <c r="V110" s="14"/>
      <c r="W110" s="14"/>
      <c r="X110" s="14"/>
      <c r="Y110" s="14"/>
      <c r="Z110" s="14"/>
      <c r="AA110" s="14"/>
      <c r="AB110" s="50" t="e">
        <v>#N/A</v>
      </c>
      <c r="AC110" s="50" t="e">
        <v>#N/A</v>
      </c>
      <c r="AD110" s="50" t="e">
        <v>#N/A</v>
      </c>
      <c r="AE110" s="52"/>
    </row>
    <row r="111" spans="1:31" x14ac:dyDescent="0.35">
      <c r="A111" s="18">
        <v>106</v>
      </c>
      <c r="B111" s="19" t="s">
        <v>31</v>
      </c>
      <c r="C111" s="20" t="s">
        <v>554</v>
      </c>
      <c r="D111" s="20" t="s">
        <v>33</v>
      </c>
      <c r="E111" s="19" t="s">
        <v>559</v>
      </c>
      <c r="F111" s="19" t="s">
        <v>556</v>
      </c>
      <c r="G111" s="19" t="s">
        <v>560</v>
      </c>
      <c r="H111" s="29" t="s">
        <v>142</v>
      </c>
      <c r="I111" s="30" t="s">
        <v>558</v>
      </c>
      <c r="J111" s="20">
        <v>600</v>
      </c>
      <c r="K111" s="20" t="s">
        <v>590</v>
      </c>
      <c r="L111" s="20">
        <v>2005</v>
      </c>
      <c r="M111" s="20">
        <v>1909</v>
      </c>
      <c r="N111" s="22"/>
      <c r="O111" s="23"/>
      <c r="P111" s="22">
        <v>6</v>
      </c>
      <c r="Q111" s="25" t="s">
        <v>528</v>
      </c>
      <c r="R111" s="26"/>
      <c r="S111" s="25"/>
      <c r="T111" s="25"/>
      <c r="U111" s="25"/>
      <c r="V111" s="25"/>
      <c r="W111" s="25"/>
      <c r="X111" s="25"/>
      <c r="Y111" s="25"/>
      <c r="Z111" s="25"/>
      <c r="AA111" s="25"/>
      <c r="AB111" s="51" t="e">
        <v>#N/A</v>
      </c>
      <c r="AC111" s="51" t="e">
        <v>#N/A</v>
      </c>
      <c r="AD111" s="51" t="e">
        <v>#N/A</v>
      </c>
      <c r="AE111" s="53"/>
    </row>
    <row r="112" spans="1:31" x14ac:dyDescent="0.35">
      <c r="A112" s="8">
        <v>107</v>
      </c>
      <c r="B112" s="9" t="s">
        <v>31</v>
      </c>
      <c r="C112" s="10" t="s">
        <v>554</v>
      </c>
      <c r="D112" s="10" t="s">
        <v>33</v>
      </c>
      <c r="E112" s="9" t="s">
        <v>561</v>
      </c>
      <c r="F112" s="9" t="s">
        <v>556</v>
      </c>
      <c r="G112" s="9" t="s">
        <v>562</v>
      </c>
      <c r="H112" s="31" t="s">
        <v>142</v>
      </c>
      <c r="I112" s="32" t="s">
        <v>558</v>
      </c>
      <c r="J112" s="10">
        <v>600</v>
      </c>
      <c r="K112" s="10" t="s">
        <v>591</v>
      </c>
      <c r="L112" s="10">
        <v>2011</v>
      </c>
      <c r="M112" s="10">
        <v>2011</v>
      </c>
      <c r="N112" s="12"/>
      <c r="O112" s="13"/>
      <c r="P112" s="12">
        <v>6</v>
      </c>
      <c r="Q112" s="14" t="s">
        <v>528</v>
      </c>
      <c r="R112" s="16"/>
      <c r="S112" s="14"/>
      <c r="T112" s="14"/>
      <c r="U112" s="14"/>
      <c r="V112" s="14"/>
      <c r="W112" s="14"/>
      <c r="X112" s="14"/>
      <c r="Y112" s="14"/>
      <c r="Z112" s="14"/>
      <c r="AA112" s="14"/>
      <c r="AB112" s="50" t="e">
        <v>#N/A</v>
      </c>
      <c r="AC112" s="50" t="e">
        <v>#N/A</v>
      </c>
      <c r="AD112" s="50" t="e">
        <v>#N/A</v>
      </c>
      <c r="AE112" s="52"/>
    </row>
    <row r="113" spans="1:31" x14ac:dyDescent="0.35">
      <c r="A113" s="18">
        <v>108</v>
      </c>
      <c r="B113" s="19" t="s">
        <v>31</v>
      </c>
      <c r="C113" s="20" t="s">
        <v>554</v>
      </c>
      <c r="D113" s="20" t="s">
        <v>33</v>
      </c>
      <c r="E113" s="19" t="s">
        <v>563</v>
      </c>
      <c r="F113" s="19" t="s">
        <v>556</v>
      </c>
      <c r="G113" s="19" t="s">
        <v>564</v>
      </c>
      <c r="H113" s="29" t="s">
        <v>142</v>
      </c>
      <c r="I113" s="30" t="s">
        <v>558</v>
      </c>
      <c r="J113" s="20">
        <v>600</v>
      </c>
      <c r="K113" s="20" t="s">
        <v>592</v>
      </c>
      <c r="L113" s="20">
        <v>2005</v>
      </c>
      <c r="M113" s="20">
        <v>1910</v>
      </c>
      <c r="N113" s="22"/>
      <c r="O113" s="23"/>
      <c r="P113" s="22">
        <v>6</v>
      </c>
      <c r="Q113" s="25" t="s">
        <v>528</v>
      </c>
      <c r="R113" s="26"/>
      <c r="S113" s="25"/>
      <c r="T113" s="25"/>
      <c r="U113" s="25"/>
      <c r="V113" s="25"/>
      <c r="W113" s="25"/>
      <c r="X113" s="25"/>
      <c r="Y113" s="25"/>
      <c r="Z113" s="25"/>
      <c r="AA113" s="25"/>
      <c r="AB113" s="51" t="e">
        <v>#N/A</v>
      </c>
      <c r="AC113" s="51" t="e">
        <v>#N/A</v>
      </c>
      <c r="AD113" s="51" t="e">
        <v>#N/A</v>
      </c>
      <c r="AE113" s="53"/>
    </row>
    <row r="114" spans="1:31" x14ac:dyDescent="0.35">
      <c r="A114" s="8">
        <v>109</v>
      </c>
      <c r="B114" s="9" t="s">
        <v>31</v>
      </c>
      <c r="C114" s="10" t="s">
        <v>565</v>
      </c>
      <c r="D114" s="10" t="s">
        <v>33</v>
      </c>
      <c r="E114" s="9" t="s">
        <v>566</v>
      </c>
      <c r="F114" s="9" t="s">
        <v>567</v>
      </c>
      <c r="G114" s="9" t="s">
        <v>568</v>
      </c>
      <c r="H114" s="31" t="s">
        <v>142</v>
      </c>
      <c r="I114" s="32" t="s">
        <v>569</v>
      </c>
      <c r="J114" s="10">
        <v>600</v>
      </c>
      <c r="K114" s="10" t="s">
        <v>593</v>
      </c>
      <c r="L114" s="10">
        <v>2005</v>
      </c>
      <c r="M114" s="10">
        <v>2004</v>
      </c>
      <c r="N114" s="12"/>
      <c r="O114" s="13"/>
      <c r="P114" s="12">
        <v>6</v>
      </c>
      <c r="Q114" s="14" t="s">
        <v>528</v>
      </c>
      <c r="R114" s="16"/>
      <c r="S114" s="14"/>
      <c r="T114" s="14"/>
      <c r="U114" s="14"/>
      <c r="V114" s="14"/>
      <c r="W114" s="14"/>
      <c r="X114" s="14"/>
      <c r="Y114" s="14"/>
      <c r="Z114" s="14"/>
      <c r="AA114" s="14"/>
      <c r="AB114" s="50" t="e">
        <v>#N/A</v>
      </c>
      <c r="AC114" s="50" t="e">
        <v>#N/A</v>
      </c>
      <c r="AD114" s="50" t="e">
        <v>#N/A</v>
      </c>
      <c r="AE114" s="52"/>
    </row>
    <row r="115" spans="1:31" x14ac:dyDescent="0.35">
      <c r="A115" s="18">
        <v>110</v>
      </c>
      <c r="B115" s="19" t="s">
        <v>31</v>
      </c>
      <c r="C115" s="20" t="s">
        <v>565</v>
      </c>
      <c r="D115" s="20" t="s">
        <v>33</v>
      </c>
      <c r="E115" s="19" t="s">
        <v>570</v>
      </c>
      <c r="F115" s="19" t="s">
        <v>567</v>
      </c>
      <c r="G115" s="19" t="s">
        <v>571</v>
      </c>
      <c r="H115" s="29" t="s">
        <v>142</v>
      </c>
      <c r="I115" s="30" t="s">
        <v>569</v>
      </c>
      <c r="J115" s="20">
        <v>600</v>
      </c>
      <c r="K115" s="20" t="s">
        <v>594</v>
      </c>
      <c r="L115" s="20">
        <v>2005</v>
      </c>
      <c r="M115" s="20">
        <v>2005</v>
      </c>
      <c r="N115" s="22"/>
      <c r="O115" s="23"/>
      <c r="P115" s="22">
        <v>6</v>
      </c>
      <c r="Q115" s="25" t="s">
        <v>528</v>
      </c>
      <c r="R115" s="26"/>
      <c r="S115" s="25"/>
      <c r="T115" s="25"/>
      <c r="U115" s="25"/>
      <c r="V115" s="25"/>
      <c r="W115" s="25"/>
      <c r="X115" s="25"/>
      <c r="Y115" s="25"/>
      <c r="Z115" s="25"/>
      <c r="AA115" s="25"/>
      <c r="AB115" s="51" t="e">
        <v>#N/A</v>
      </c>
      <c r="AC115" s="51" t="e">
        <v>#N/A</v>
      </c>
      <c r="AD115" s="51" t="e">
        <v>#N/A</v>
      </c>
      <c r="AE115" s="53"/>
    </row>
    <row r="116" spans="1:31" x14ac:dyDescent="0.35">
      <c r="A116" s="8">
        <v>111</v>
      </c>
      <c r="B116" s="9" t="s">
        <v>31</v>
      </c>
      <c r="C116" s="10" t="s">
        <v>565</v>
      </c>
      <c r="D116" s="10" t="s">
        <v>33</v>
      </c>
      <c r="E116" s="9" t="s">
        <v>572</v>
      </c>
      <c r="F116" s="9" t="s">
        <v>567</v>
      </c>
      <c r="G116" s="9" t="s">
        <v>573</v>
      </c>
      <c r="H116" s="31" t="s">
        <v>142</v>
      </c>
      <c r="I116" s="32" t="s">
        <v>569</v>
      </c>
      <c r="J116" s="10">
        <v>600</v>
      </c>
      <c r="K116" s="10" t="s">
        <v>595</v>
      </c>
      <c r="L116" s="10">
        <v>2007</v>
      </c>
      <c r="M116" s="10">
        <v>2007</v>
      </c>
      <c r="N116" s="12"/>
      <c r="O116" s="13"/>
      <c r="P116" s="12">
        <v>6</v>
      </c>
      <c r="Q116" s="14" t="s">
        <v>528</v>
      </c>
      <c r="R116" s="16"/>
      <c r="S116" s="14"/>
      <c r="T116" s="14"/>
      <c r="U116" s="14"/>
      <c r="V116" s="14"/>
      <c r="W116" s="14"/>
      <c r="X116" s="14"/>
      <c r="Y116" s="14"/>
      <c r="Z116" s="14"/>
      <c r="AA116" s="14"/>
      <c r="AB116" s="50" t="e">
        <v>#N/A</v>
      </c>
      <c r="AC116" s="50" t="e">
        <v>#N/A</v>
      </c>
      <c r="AD116" s="50" t="e">
        <v>#N/A</v>
      </c>
      <c r="AE116" s="52"/>
    </row>
    <row r="117" spans="1:31" x14ac:dyDescent="0.35">
      <c r="A117" s="18">
        <v>112</v>
      </c>
      <c r="B117" s="19" t="s">
        <v>31</v>
      </c>
      <c r="C117" s="20" t="s">
        <v>565</v>
      </c>
      <c r="D117" s="20" t="s">
        <v>33</v>
      </c>
      <c r="E117" s="19" t="s">
        <v>574</v>
      </c>
      <c r="F117" s="19" t="s">
        <v>567</v>
      </c>
      <c r="G117" s="19" t="s">
        <v>575</v>
      </c>
      <c r="H117" s="29" t="s">
        <v>142</v>
      </c>
      <c r="I117" s="30" t="s">
        <v>569</v>
      </c>
      <c r="J117" s="20">
        <v>600</v>
      </c>
      <c r="K117" s="20">
        <v>0</v>
      </c>
      <c r="L117" s="20">
        <v>2005</v>
      </c>
      <c r="M117" s="20"/>
      <c r="N117" s="22"/>
      <c r="O117" s="23"/>
      <c r="P117" s="22">
        <v>6</v>
      </c>
      <c r="Q117" s="25" t="s">
        <v>528</v>
      </c>
      <c r="R117" s="26"/>
      <c r="S117" s="25"/>
      <c r="T117" s="25"/>
      <c r="U117" s="25"/>
      <c r="V117" s="25"/>
      <c r="W117" s="25"/>
      <c r="X117" s="25"/>
      <c r="Y117" s="25"/>
      <c r="Z117" s="25"/>
      <c r="AA117" s="25"/>
      <c r="AB117" s="51" t="e">
        <v>#N/A</v>
      </c>
      <c r="AC117" s="51" t="e">
        <v>#N/A</v>
      </c>
      <c r="AD117" s="51" t="e">
        <v>#N/A</v>
      </c>
      <c r="AE117" s="53"/>
    </row>
    <row r="118" spans="1:31" x14ac:dyDescent="0.35">
      <c r="A118" s="8">
        <v>113</v>
      </c>
      <c r="B118" s="9" t="s">
        <v>31</v>
      </c>
      <c r="C118" s="10" t="s">
        <v>565</v>
      </c>
      <c r="D118" s="10" t="s">
        <v>33</v>
      </c>
      <c r="E118" s="9" t="s">
        <v>576</v>
      </c>
      <c r="F118" s="9" t="s">
        <v>567</v>
      </c>
      <c r="G118" s="9" t="s">
        <v>577</v>
      </c>
      <c r="H118" s="31" t="s">
        <v>142</v>
      </c>
      <c r="I118" s="32" t="s">
        <v>569</v>
      </c>
      <c r="J118" s="10">
        <v>600</v>
      </c>
      <c r="K118" s="10" t="s">
        <v>596</v>
      </c>
      <c r="L118" s="10">
        <v>2009</v>
      </c>
      <c r="M118" s="10">
        <v>2009</v>
      </c>
      <c r="N118" s="12"/>
      <c r="O118" s="13"/>
      <c r="P118" s="12">
        <v>6</v>
      </c>
      <c r="Q118" s="14" t="s">
        <v>528</v>
      </c>
      <c r="R118" s="16"/>
      <c r="S118" s="14"/>
      <c r="T118" s="14"/>
      <c r="U118" s="14"/>
      <c r="V118" s="14"/>
      <c r="W118" s="14"/>
      <c r="X118" s="14"/>
      <c r="Y118" s="14"/>
      <c r="Z118" s="14"/>
      <c r="AA118" s="14"/>
      <c r="AB118" s="50" t="e">
        <v>#N/A</v>
      </c>
      <c r="AC118" s="50" t="e">
        <v>#N/A</v>
      </c>
      <c r="AD118" s="50" t="e">
        <v>#N/A</v>
      </c>
      <c r="AE118" s="52"/>
    </row>
    <row r="119" spans="1:31" x14ac:dyDescent="0.35">
      <c r="A119" s="18">
        <v>114</v>
      </c>
      <c r="B119" s="19" t="s">
        <v>31</v>
      </c>
      <c r="C119" s="20" t="s">
        <v>565</v>
      </c>
      <c r="D119" s="20" t="s">
        <v>33</v>
      </c>
      <c r="E119" s="19" t="s">
        <v>578</v>
      </c>
      <c r="F119" s="19" t="s">
        <v>567</v>
      </c>
      <c r="G119" s="19" t="s">
        <v>579</v>
      </c>
      <c r="H119" s="29" t="s">
        <v>142</v>
      </c>
      <c r="I119" s="30" t="s">
        <v>569</v>
      </c>
      <c r="J119" s="20">
        <v>600</v>
      </c>
      <c r="K119" s="20">
        <v>0</v>
      </c>
      <c r="L119" s="20">
        <v>2005</v>
      </c>
      <c r="M119" s="20"/>
      <c r="N119" s="22"/>
      <c r="O119" s="23"/>
      <c r="P119" s="22">
        <v>6</v>
      </c>
      <c r="Q119" s="25" t="s">
        <v>528</v>
      </c>
      <c r="R119" s="26"/>
      <c r="S119" s="25"/>
      <c r="T119" s="25"/>
      <c r="U119" s="25"/>
      <c r="V119" s="25"/>
      <c r="W119" s="25"/>
      <c r="X119" s="25"/>
      <c r="Y119" s="25"/>
      <c r="Z119" s="25"/>
      <c r="AA119" s="25"/>
      <c r="AB119" s="51" t="e">
        <v>#N/A</v>
      </c>
      <c r="AC119" s="51" t="e">
        <v>#N/A</v>
      </c>
      <c r="AD119" s="51" t="e">
        <v>#N/A</v>
      </c>
      <c r="AE119" s="53"/>
    </row>
    <row r="120" spans="1:31" x14ac:dyDescent="0.35">
      <c r="A120" s="8">
        <v>115</v>
      </c>
      <c r="B120" s="9" t="s">
        <v>31</v>
      </c>
      <c r="C120" s="10" t="s">
        <v>565</v>
      </c>
      <c r="D120" s="10" t="s">
        <v>33</v>
      </c>
      <c r="E120" s="9" t="s">
        <v>580</v>
      </c>
      <c r="F120" s="9" t="s">
        <v>567</v>
      </c>
      <c r="G120" s="9" t="s">
        <v>581</v>
      </c>
      <c r="H120" s="31" t="s">
        <v>142</v>
      </c>
      <c r="I120" s="32" t="s">
        <v>569</v>
      </c>
      <c r="J120" s="10">
        <v>600</v>
      </c>
      <c r="K120" s="10" t="s">
        <v>597</v>
      </c>
      <c r="L120" s="10">
        <v>2005</v>
      </c>
      <c r="M120" s="10">
        <v>1909</v>
      </c>
      <c r="N120" s="12"/>
      <c r="O120" s="13"/>
      <c r="P120" s="12">
        <v>6</v>
      </c>
      <c r="Q120" s="14" t="s">
        <v>528</v>
      </c>
      <c r="R120" s="16"/>
      <c r="S120" s="14"/>
      <c r="T120" s="14"/>
      <c r="U120" s="14"/>
      <c r="V120" s="14"/>
      <c r="W120" s="14"/>
      <c r="X120" s="14"/>
      <c r="Y120" s="14"/>
      <c r="Z120" s="14"/>
      <c r="AA120" s="14"/>
      <c r="AB120" s="50" t="e">
        <v>#N/A</v>
      </c>
      <c r="AC120" s="50" t="e">
        <v>#N/A</v>
      </c>
      <c r="AD120" s="50" t="e">
        <v>#N/A</v>
      </c>
      <c r="AE120" s="52"/>
    </row>
    <row r="121" spans="1:31" x14ac:dyDescent="0.35">
      <c r="A121" s="18">
        <v>116</v>
      </c>
      <c r="B121" s="19" t="s">
        <v>31</v>
      </c>
      <c r="C121" s="20" t="s">
        <v>565</v>
      </c>
      <c r="D121" s="20" t="s">
        <v>33</v>
      </c>
      <c r="E121" s="19" t="s">
        <v>582</v>
      </c>
      <c r="F121" s="19" t="s">
        <v>567</v>
      </c>
      <c r="G121" s="19" t="s">
        <v>583</v>
      </c>
      <c r="H121" s="29" t="s">
        <v>142</v>
      </c>
      <c r="I121" s="30" t="s">
        <v>569</v>
      </c>
      <c r="J121" s="20">
        <v>600</v>
      </c>
      <c r="K121" s="20" t="s">
        <v>598</v>
      </c>
      <c r="L121" s="20">
        <v>2005</v>
      </c>
      <c r="M121" s="20">
        <v>2005</v>
      </c>
      <c r="N121" s="22"/>
      <c r="O121" s="23"/>
      <c r="P121" s="22">
        <v>6</v>
      </c>
      <c r="Q121" s="25" t="s">
        <v>528</v>
      </c>
      <c r="R121" s="26"/>
      <c r="S121" s="25"/>
      <c r="T121" s="25"/>
      <c r="U121" s="25"/>
      <c r="V121" s="25"/>
      <c r="W121" s="25"/>
      <c r="X121" s="25"/>
      <c r="Y121" s="25"/>
      <c r="Z121" s="25"/>
      <c r="AA121" s="25"/>
      <c r="AB121" s="51" t="e">
        <v>#N/A</v>
      </c>
      <c r="AC121" s="51" t="e">
        <v>#N/A</v>
      </c>
      <c r="AD121" s="51" t="e">
        <v>#N/A</v>
      </c>
      <c r="AE121" s="53"/>
    </row>
    <row r="122" spans="1:31" x14ac:dyDescent="0.35">
      <c r="A122" s="8">
        <v>117</v>
      </c>
      <c r="B122" s="9" t="s">
        <v>31</v>
      </c>
      <c r="C122" s="10" t="s">
        <v>600</v>
      </c>
      <c r="D122" s="10" t="s">
        <v>33</v>
      </c>
      <c r="E122" s="9" t="s">
        <v>601</v>
      </c>
      <c r="F122" s="9" t="s">
        <v>157</v>
      </c>
      <c r="G122" s="9" t="s">
        <v>602</v>
      </c>
      <c r="H122" s="9" t="s">
        <v>142</v>
      </c>
      <c r="I122" s="17" t="s">
        <v>159</v>
      </c>
      <c r="J122" s="10">
        <v>1700</v>
      </c>
      <c r="K122" s="10" t="s">
        <v>616</v>
      </c>
      <c r="L122" s="10">
        <v>2023</v>
      </c>
      <c r="M122" s="10">
        <v>2023</v>
      </c>
      <c r="N122" s="12"/>
      <c r="O122" s="13" t="s">
        <v>599</v>
      </c>
      <c r="P122" s="12">
        <v>17</v>
      </c>
      <c r="Q122" s="14" t="s">
        <v>40</v>
      </c>
      <c r="R122" s="16"/>
      <c r="S122" s="14"/>
      <c r="T122" s="14"/>
      <c r="U122" s="14"/>
      <c r="V122" s="14"/>
      <c r="W122" s="14"/>
      <c r="X122" s="14"/>
      <c r="Y122" s="14"/>
      <c r="Z122" s="14"/>
      <c r="AA122" s="14"/>
      <c r="AB122" s="50" t="e">
        <v>#N/A</v>
      </c>
      <c r="AC122" s="50" t="e">
        <v>#N/A</v>
      </c>
      <c r="AD122" s="50" t="e">
        <v>#N/A</v>
      </c>
      <c r="AE122" s="52"/>
    </row>
    <row r="123" spans="1:31" x14ac:dyDescent="0.35">
      <c r="A123" s="18">
        <v>118</v>
      </c>
      <c r="B123" s="19" t="s">
        <v>31</v>
      </c>
      <c r="C123" s="20" t="s">
        <v>600</v>
      </c>
      <c r="D123" s="20" t="s">
        <v>33</v>
      </c>
      <c r="E123" s="19" t="s">
        <v>603</v>
      </c>
      <c r="F123" s="19" t="s">
        <v>157</v>
      </c>
      <c r="G123" s="19" t="s">
        <v>604</v>
      </c>
      <c r="H123" s="19" t="s">
        <v>142</v>
      </c>
      <c r="I123" s="21" t="s">
        <v>159</v>
      </c>
      <c r="J123" s="20">
        <v>1700</v>
      </c>
      <c r="K123" s="20" t="s">
        <v>617</v>
      </c>
      <c r="L123" s="20">
        <v>2023</v>
      </c>
      <c r="M123" s="20">
        <v>2023</v>
      </c>
      <c r="N123" s="22"/>
      <c r="O123" s="23" t="s">
        <v>599</v>
      </c>
      <c r="P123" s="22">
        <v>17</v>
      </c>
      <c r="Q123" s="25" t="s">
        <v>40</v>
      </c>
      <c r="R123" s="26"/>
      <c r="S123" s="25"/>
      <c r="T123" s="25"/>
      <c r="U123" s="25"/>
      <c r="V123" s="25"/>
      <c r="W123" s="25"/>
      <c r="X123" s="25"/>
      <c r="Y123" s="25"/>
      <c r="Z123" s="25"/>
      <c r="AA123" s="25"/>
      <c r="AB123" s="51" t="e">
        <v>#N/A</v>
      </c>
      <c r="AC123" s="51" t="e">
        <v>#N/A</v>
      </c>
      <c r="AD123" s="51" t="e">
        <v>#N/A</v>
      </c>
      <c r="AE123" s="53"/>
    </row>
    <row r="124" spans="1:31" x14ac:dyDescent="0.35">
      <c r="A124" s="8">
        <v>119</v>
      </c>
      <c r="B124" s="9" t="s">
        <v>31</v>
      </c>
      <c r="C124" s="10" t="s">
        <v>600</v>
      </c>
      <c r="D124" s="10" t="s">
        <v>33</v>
      </c>
      <c r="E124" s="9" t="s">
        <v>605</v>
      </c>
      <c r="F124" s="9" t="s">
        <v>157</v>
      </c>
      <c r="G124" s="9" t="s">
        <v>606</v>
      </c>
      <c r="H124" s="9" t="s">
        <v>142</v>
      </c>
      <c r="I124" s="17" t="s">
        <v>159</v>
      </c>
      <c r="J124" s="10">
        <v>1700</v>
      </c>
      <c r="K124" s="10" t="s">
        <v>618</v>
      </c>
      <c r="L124" s="10">
        <v>2023</v>
      </c>
      <c r="M124" s="10">
        <v>2023</v>
      </c>
      <c r="N124" s="12"/>
      <c r="O124" s="13" t="s">
        <v>599</v>
      </c>
      <c r="P124" s="12">
        <v>17</v>
      </c>
      <c r="Q124" s="14" t="s">
        <v>40</v>
      </c>
      <c r="R124" s="16"/>
      <c r="S124" s="14"/>
      <c r="T124" s="14"/>
      <c r="U124" s="14"/>
      <c r="V124" s="14"/>
      <c r="W124" s="14"/>
      <c r="X124" s="14"/>
      <c r="Y124" s="14"/>
      <c r="Z124" s="14"/>
      <c r="AA124" s="14"/>
      <c r="AB124" s="50" t="e">
        <v>#N/A</v>
      </c>
      <c r="AC124" s="50" t="e">
        <v>#N/A</v>
      </c>
      <c r="AD124" s="50" t="e">
        <v>#N/A</v>
      </c>
      <c r="AE124" s="52"/>
    </row>
    <row r="125" spans="1:31" x14ac:dyDescent="0.35">
      <c r="A125" s="18">
        <v>120</v>
      </c>
      <c r="B125" s="19" t="s">
        <v>31</v>
      </c>
      <c r="C125" s="20" t="s">
        <v>607</v>
      </c>
      <c r="D125" s="20" t="s">
        <v>33</v>
      </c>
      <c r="E125" s="19" t="s">
        <v>608</v>
      </c>
      <c r="F125" s="19" t="s">
        <v>170</v>
      </c>
      <c r="G125" s="19" t="s">
        <v>609</v>
      </c>
      <c r="H125" s="19" t="s">
        <v>142</v>
      </c>
      <c r="I125" s="21" t="s">
        <v>172</v>
      </c>
      <c r="J125" s="20">
        <v>900</v>
      </c>
      <c r="K125" s="20" t="s">
        <v>619</v>
      </c>
      <c r="L125" s="20">
        <v>2005</v>
      </c>
      <c r="M125" s="20">
        <v>1939</v>
      </c>
      <c r="N125" s="22">
        <v>3</v>
      </c>
      <c r="O125" s="23"/>
      <c r="P125" s="22">
        <v>9</v>
      </c>
      <c r="Q125" s="25" t="s">
        <v>257</v>
      </c>
      <c r="R125" s="26"/>
      <c r="S125" s="25"/>
      <c r="T125" s="25"/>
      <c r="U125" s="25"/>
      <c r="V125" s="25"/>
      <c r="W125" s="25"/>
      <c r="X125" s="25"/>
      <c r="Y125" s="25"/>
      <c r="Z125" s="25"/>
      <c r="AA125" s="25"/>
      <c r="AB125" s="51">
        <v>0</v>
      </c>
      <c r="AC125" s="51">
        <v>0</v>
      </c>
      <c r="AD125" s="51">
        <v>0</v>
      </c>
      <c r="AE125" s="53"/>
    </row>
    <row r="126" spans="1:31" x14ac:dyDescent="0.35">
      <c r="A126" s="8">
        <v>121</v>
      </c>
      <c r="B126" s="9" t="s">
        <v>31</v>
      </c>
      <c r="C126" s="10" t="s">
        <v>607</v>
      </c>
      <c r="D126" s="10" t="s">
        <v>33</v>
      </c>
      <c r="E126" s="9" t="s">
        <v>610</v>
      </c>
      <c r="F126" s="9" t="s">
        <v>170</v>
      </c>
      <c r="G126" s="9" t="s">
        <v>611</v>
      </c>
      <c r="H126" s="9" t="s">
        <v>142</v>
      </c>
      <c r="I126" s="17" t="s">
        <v>172</v>
      </c>
      <c r="J126" s="10">
        <v>1550</v>
      </c>
      <c r="K126" s="10" t="s">
        <v>620</v>
      </c>
      <c r="L126" s="10">
        <v>2005</v>
      </c>
      <c r="M126" s="10">
        <v>1940</v>
      </c>
      <c r="N126" s="12">
        <v>3</v>
      </c>
      <c r="O126" s="13"/>
      <c r="P126" s="12">
        <v>15.5</v>
      </c>
      <c r="Q126" s="14" t="s">
        <v>257</v>
      </c>
      <c r="R126" s="16"/>
      <c r="S126" s="14"/>
      <c r="T126" s="14"/>
      <c r="U126" s="14"/>
      <c r="V126" s="14"/>
      <c r="W126" s="14"/>
      <c r="X126" s="14"/>
      <c r="Y126" s="14"/>
      <c r="Z126" s="14"/>
      <c r="AA126" s="14"/>
      <c r="AB126" s="50">
        <v>0</v>
      </c>
      <c r="AC126" s="50">
        <v>0</v>
      </c>
      <c r="AD126" s="50">
        <v>0</v>
      </c>
      <c r="AE126" s="52"/>
    </row>
    <row r="127" spans="1:31" x14ac:dyDescent="0.35">
      <c r="A127" s="18">
        <v>122</v>
      </c>
      <c r="B127" s="19" t="s">
        <v>31</v>
      </c>
      <c r="C127" s="20" t="s">
        <v>607</v>
      </c>
      <c r="D127" s="20" t="s">
        <v>33</v>
      </c>
      <c r="E127" s="19" t="s">
        <v>612</v>
      </c>
      <c r="F127" s="19" t="s">
        <v>170</v>
      </c>
      <c r="G127" s="19" t="s">
        <v>613</v>
      </c>
      <c r="H127" s="19" t="s">
        <v>142</v>
      </c>
      <c r="I127" s="21" t="s">
        <v>172</v>
      </c>
      <c r="J127" s="20">
        <v>400</v>
      </c>
      <c r="K127" s="20" t="s">
        <v>621</v>
      </c>
      <c r="L127" s="20">
        <v>2005</v>
      </c>
      <c r="M127" s="20">
        <v>1943</v>
      </c>
      <c r="N127" s="22">
        <v>1</v>
      </c>
      <c r="O127" s="23"/>
      <c r="P127" s="22">
        <v>4</v>
      </c>
      <c r="Q127" s="25" t="s">
        <v>257</v>
      </c>
      <c r="R127" s="26"/>
      <c r="S127" s="25"/>
      <c r="T127" s="25"/>
      <c r="U127" s="25"/>
      <c r="V127" s="25"/>
      <c r="W127" s="25"/>
      <c r="X127" s="25"/>
      <c r="Y127" s="25"/>
      <c r="Z127" s="25"/>
      <c r="AA127" s="25"/>
      <c r="AB127" s="51">
        <v>0</v>
      </c>
      <c r="AC127" s="51">
        <v>0</v>
      </c>
      <c r="AD127" s="51">
        <v>0</v>
      </c>
      <c r="AE127" s="53"/>
    </row>
    <row r="128" spans="1:31" x14ac:dyDescent="0.35">
      <c r="A128" s="8">
        <v>123</v>
      </c>
      <c r="B128" s="9" t="s">
        <v>31</v>
      </c>
      <c r="C128" s="10" t="s">
        <v>607</v>
      </c>
      <c r="D128" s="10" t="s">
        <v>33</v>
      </c>
      <c r="E128" s="9" t="s">
        <v>614</v>
      </c>
      <c r="F128" s="9" t="s">
        <v>170</v>
      </c>
      <c r="G128" s="9" t="s">
        <v>615</v>
      </c>
      <c r="H128" s="9" t="s">
        <v>142</v>
      </c>
      <c r="I128" s="17" t="s">
        <v>172</v>
      </c>
      <c r="J128" s="10">
        <v>1200</v>
      </c>
      <c r="K128" s="10" t="s">
        <v>622</v>
      </c>
      <c r="L128" s="10">
        <v>2005</v>
      </c>
      <c r="M128" s="10">
        <v>1943</v>
      </c>
      <c r="N128" s="12">
        <v>6</v>
      </c>
      <c r="O128" s="13"/>
      <c r="P128" s="12">
        <v>12</v>
      </c>
      <c r="Q128" s="14" t="s">
        <v>257</v>
      </c>
      <c r="R128" s="16">
        <v>46164</v>
      </c>
      <c r="S128" s="14"/>
      <c r="T128" s="14"/>
      <c r="U128" s="14"/>
      <c r="V128" s="14"/>
      <c r="W128" s="14"/>
      <c r="X128" s="14"/>
      <c r="Y128" s="14"/>
      <c r="Z128" s="14"/>
      <c r="AA128" s="14"/>
      <c r="AB128" s="50">
        <v>0</v>
      </c>
      <c r="AC128" s="50">
        <v>0</v>
      </c>
      <c r="AD128" s="50">
        <v>0</v>
      </c>
      <c r="AE128" s="52"/>
    </row>
    <row r="129" spans="1:31" x14ac:dyDescent="0.35">
      <c r="A129" s="18">
        <v>124</v>
      </c>
      <c r="B129" s="19" t="s">
        <v>31</v>
      </c>
      <c r="C129" s="20" t="s">
        <v>607</v>
      </c>
      <c r="D129" s="20" t="s">
        <v>33</v>
      </c>
      <c r="E129" s="19" t="s">
        <v>623</v>
      </c>
      <c r="F129" s="19" t="s">
        <v>170</v>
      </c>
      <c r="G129" s="19" t="s">
        <v>624</v>
      </c>
      <c r="H129" s="19" t="s">
        <v>142</v>
      </c>
      <c r="I129" s="21" t="s">
        <v>172</v>
      </c>
      <c r="J129" s="20">
        <v>1200</v>
      </c>
      <c r="K129" s="20" t="s">
        <v>659</v>
      </c>
      <c r="L129" s="20">
        <v>2005</v>
      </c>
      <c r="M129" s="20">
        <v>1944</v>
      </c>
      <c r="N129" s="22">
        <v>14</v>
      </c>
      <c r="O129" s="23"/>
      <c r="P129" s="22">
        <v>12</v>
      </c>
      <c r="Q129" s="25" t="s">
        <v>257</v>
      </c>
      <c r="R129" s="26">
        <v>46165</v>
      </c>
      <c r="S129" s="25"/>
      <c r="T129" s="25"/>
      <c r="U129" s="25"/>
      <c r="V129" s="25"/>
      <c r="W129" s="25"/>
      <c r="X129" s="25"/>
      <c r="Y129" s="25"/>
      <c r="Z129" s="25"/>
      <c r="AA129" s="25"/>
      <c r="AB129" s="51">
        <v>0</v>
      </c>
      <c r="AC129" s="51">
        <v>0</v>
      </c>
      <c r="AD129" s="51">
        <v>0</v>
      </c>
      <c r="AE129" s="53"/>
    </row>
    <row r="130" spans="1:31" x14ac:dyDescent="0.35">
      <c r="A130" s="8">
        <v>125</v>
      </c>
      <c r="B130" s="9" t="s">
        <v>31</v>
      </c>
      <c r="C130" s="10" t="s">
        <v>625</v>
      </c>
      <c r="D130" s="10" t="s">
        <v>33</v>
      </c>
      <c r="E130" s="9" t="s">
        <v>626</v>
      </c>
      <c r="F130" s="9" t="s">
        <v>627</v>
      </c>
      <c r="G130" s="9" t="s">
        <v>628</v>
      </c>
      <c r="H130" s="9" t="s">
        <v>142</v>
      </c>
      <c r="I130" s="17" t="s">
        <v>629</v>
      </c>
      <c r="J130" s="10">
        <v>1200</v>
      </c>
      <c r="K130" s="10" t="s">
        <v>660</v>
      </c>
      <c r="L130" s="10">
        <v>2005</v>
      </c>
      <c r="M130" s="10">
        <v>1988</v>
      </c>
      <c r="N130" s="12">
        <v>11</v>
      </c>
      <c r="O130" s="13"/>
      <c r="P130" s="12">
        <v>12</v>
      </c>
      <c r="Q130" s="14" t="s">
        <v>525</v>
      </c>
      <c r="R130" s="16"/>
      <c r="S130" s="14"/>
      <c r="T130" s="14"/>
      <c r="U130" s="14"/>
      <c r="V130" s="14"/>
      <c r="W130" s="14"/>
      <c r="X130" s="14"/>
      <c r="Y130" s="14"/>
      <c r="Z130" s="14"/>
      <c r="AA130" s="14"/>
      <c r="AB130" s="50" t="e">
        <v>#N/A</v>
      </c>
      <c r="AC130" s="50" t="e">
        <v>#N/A</v>
      </c>
      <c r="AD130" s="50" t="e">
        <v>#N/A</v>
      </c>
      <c r="AE130" s="52"/>
    </row>
    <row r="131" spans="1:31" x14ac:dyDescent="0.35">
      <c r="A131" s="18">
        <v>126</v>
      </c>
      <c r="B131" s="19" t="s">
        <v>31</v>
      </c>
      <c r="C131" s="20" t="s">
        <v>625</v>
      </c>
      <c r="D131" s="20" t="s">
        <v>33</v>
      </c>
      <c r="E131" s="19" t="s">
        <v>630</v>
      </c>
      <c r="F131" s="19" t="s">
        <v>627</v>
      </c>
      <c r="G131" s="19" t="s">
        <v>631</v>
      </c>
      <c r="H131" s="19" t="s">
        <v>142</v>
      </c>
      <c r="I131" s="21" t="s">
        <v>629</v>
      </c>
      <c r="J131" s="20">
        <v>2690</v>
      </c>
      <c r="K131" s="20" t="s">
        <v>661</v>
      </c>
      <c r="L131" s="20">
        <v>2013</v>
      </c>
      <c r="M131" s="20">
        <v>2013</v>
      </c>
      <c r="N131" s="22">
        <v>3</v>
      </c>
      <c r="O131" s="23"/>
      <c r="P131" s="22">
        <v>26.9</v>
      </c>
      <c r="Q131" s="25" t="s">
        <v>525</v>
      </c>
      <c r="R131" s="26"/>
      <c r="S131" s="25"/>
      <c r="T131" s="25"/>
      <c r="U131" s="25"/>
      <c r="V131" s="25"/>
      <c r="W131" s="25"/>
      <c r="X131" s="25"/>
      <c r="Y131" s="25"/>
      <c r="Z131" s="25"/>
      <c r="AA131" s="25"/>
      <c r="AB131" s="51" t="e">
        <v>#N/A</v>
      </c>
      <c r="AC131" s="51" t="e">
        <v>#N/A</v>
      </c>
      <c r="AD131" s="51" t="e">
        <v>#N/A</v>
      </c>
      <c r="AE131" s="53"/>
    </row>
    <row r="132" spans="1:31" x14ac:dyDescent="0.35">
      <c r="A132" s="8">
        <v>127</v>
      </c>
      <c r="B132" s="9" t="s">
        <v>31</v>
      </c>
      <c r="C132" s="10" t="s">
        <v>625</v>
      </c>
      <c r="D132" s="10" t="s">
        <v>33</v>
      </c>
      <c r="E132" s="9" t="s">
        <v>632</v>
      </c>
      <c r="F132" s="9" t="s">
        <v>627</v>
      </c>
      <c r="G132" s="9" t="s">
        <v>633</v>
      </c>
      <c r="H132" s="9" t="s">
        <v>142</v>
      </c>
      <c r="I132" s="17" t="s">
        <v>629</v>
      </c>
      <c r="J132" s="10">
        <v>1550</v>
      </c>
      <c r="K132" s="10" t="s">
        <v>662</v>
      </c>
      <c r="L132" s="10">
        <v>2014</v>
      </c>
      <c r="M132" s="10">
        <v>2014</v>
      </c>
      <c r="N132" s="12">
        <v>7</v>
      </c>
      <c r="O132" s="13"/>
      <c r="P132" s="12">
        <v>15.5</v>
      </c>
      <c r="Q132" s="14" t="s">
        <v>525</v>
      </c>
      <c r="R132" s="16"/>
      <c r="S132" s="14"/>
      <c r="T132" s="14"/>
      <c r="U132" s="14"/>
      <c r="V132" s="14"/>
      <c r="W132" s="14"/>
      <c r="X132" s="14"/>
      <c r="Y132" s="14"/>
      <c r="Z132" s="14"/>
      <c r="AA132" s="14"/>
      <c r="AB132" s="50" t="e">
        <v>#N/A</v>
      </c>
      <c r="AC132" s="50" t="e">
        <v>#N/A</v>
      </c>
      <c r="AD132" s="50" t="e">
        <v>#N/A</v>
      </c>
      <c r="AE132" s="52"/>
    </row>
    <row r="133" spans="1:31" x14ac:dyDescent="0.35">
      <c r="A133" s="18">
        <v>128</v>
      </c>
      <c r="B133" s="19" t="s">
        <v>31</v>
      </c>
      <c r="C133" s="20" t="s">
        <v>634</v>
      </c>
      <c r="D133" s="20" t="s">
        <v>33</v>
      </c>
      <c r="E133" s="19" t="s">
        <v>635</v>
      </c>
      <c r="F133" s="19" t="s">
        <v>175</v>
      </c>
      <c r="G133" s="19" t="s">
        <v>636</v>
      </c>
      <c r="H133" s="19" t="s">
        <v>142</v>
      </c>
      <c r="I133" s="21" t="s">
        <v>177</v>
      </c>
      <c r="J133" s="20">
        <v>1700</v>
      </c>
      <c r="K133" s="20" t="s">
        <v>663</v>
      </c>
      <c r="L133" s="20">
        <v>2023</v>
      </c>
      <c r="M133" s="20">
        <v>2023</v>
      </c>
      <c r="N133" s="22">
        <v>1</v>
      </c>
      <c r="O133" s="23" t="s">
        <v>599</v>
      </c>
      <c r="P133" s="22">
        <v>17</v>
      </c>
      <c r="Q133" s="25" t="s">
        <v>257</v>
      </c>
      <c r="R133" s="26"/>
      <c r="S133" s="25"/>
      <c r="T133" s="25"/>
      <c r="U133" s="25"/>
      <c r="V133" s="25"/>
      <c r="W133" s="25"/>
      <c r="X133" s="25"/>
      <c r="Y133" s="25"/>
      <c r="Z133" s="25"/>
      <c r="AA133" s="25"/>
      <c r="AB133" s="51">
        <v>0</v>
      </c>
      <c r="AC133" s="51">
        <v>0</v>
      </c>
      <c r="AD133" s="51">
        <v>0</v>
      </c>
      <c r="AE133" s="53"/>
    </row>
    <row r="134" spans="1:31" x14ac:dyDescent="0.35">
      <c r="A134" s="8">
        <v>129</v>
      </c>
      <c r="B134" s="9" t="s">
        <v>31</v>
      </c>
      <c r="C134" s="10" t="s">
        <v>634</v>
      </c>
      <c r="D134" s="10" t="s">
        <v>33</v>
      </c>
      <c r="E134" s="9" t="s">
        <v>637</v>
      </c>
      <c r="F134" s="9" t="s">
        <v>175</v>
      </c>
      <c r="G134" s="9" t="s">
        <v>638</v>
      </c>
      <c r="H134" s="9" t="s">
        <v>142</v>
      </c>
      <c r="I134" s="17" t="s">
        <v>177</v>
      </c>
      <c r="J134" s="10">
        <v>1700</v>
      </c>
      <c r="K134" s="10" t="s">
        <v>664</v>
      </c>
      <c r="L134" s="10">
        <v>2005</v>
      </c>
      <c r="M134" s="10">
        <v>1982</v>
      </c>
      <c r="N134" s="12"/>
      <c r="O134" s="13"/>
      <c r="P134" s="12">
        <v>17</v>
      </c>
      <c r="Q134" s="14" t="s">
        <v>257</v>
      </c>
      <c r="R134" s="16"/>
      <c r="S134" s="14"/>
      <c r="T134" s="14"/>
      <c r="U134" s="14"/>
      <c r="V134" s="14"/>
      <c r="W134" s="14"/>
      <c r="X134" s="14"/>
      <c r="Y134" s="14"/>
      <c r="Z134" s="14"/>
      <c r="AA134" s="14"/>
      <c r="AB134" s="50" t="e">
        <v>#N/A</v>
      </c>
      <c r="AC134" s="50" t="e">
        <v>#N/A</v>
      </c>
      <c r="AD134" s="50" t="e">
        <v>#N/A</v>
      </c>
      <c r="AE134" s="52"/>
    </row>
    <row r="135" spans="1:31" x14ac:dyDescent="0.35">
      <c r="A135" s="18">
        <v>130</v>
      </c>
      <c r="B135" s="19" t="s">
        <v>31</v>
      </c>
      <c r="C135" s="20" t="s">
        <v>634</v>
      </c>
      <c r="D135" s="20" t="s">
        <v>33</v>
      </c>
      <c r="E135" s="19" t="s">
        <v>639</v>
      </c>
      <c r="F135" s="19" t="s">
        <v>175</v>
      </c>
      <c r="G135" s="19" t="s">
        <v>640</v>
      </c>
      <c r="H135" s="19" t="s">
        <v>142</v>
      </c>
      <c r="I135" s="21" t="s">
        <v>177</v>
      </c>
      <c r="J135" s="20">
        <v>1700</v>
      </c>
      <c r="K135" s="20" t="s">
        <v>665</v>
      </c>
      <c r="L135" s="20">
        <v>2005</v>
      </c>
      <c r="M135" s="20">
        <v>1985</v>
      </c>
      <c r="N135" s="22"/>
      <c r="O135" s="23"/>
      <c r="P135" s="22">
        <v>17</v>
      </c>
      <c r="Q135" s="25" t="s">
        <v>257</v>
      </c>
      <c r="R135" s="26"/>
      <c r="S135" s="25"/>
      <c r="T135" s="25"/>
      <c r="U135" s="25"/>
      <c r="V135" s="25"/>
      <c r="W135" s="25"/>
      <c r="X135" s="25"/>
      <c r="Y135" s="25"/>
      <c r="Z135" s="25"/>
      <c r="AA135" s="25"/>
      <c r="AB135" s="51">
        <v>0</v>
      </c>
      <c r="AC135" s="51">
        <v>0</v>
      </c>
      <c r="AD135" s="51">
        <v>0</v>
      </c>
      <c r="AE135" s="53"/>
    </row>
    <row r="136" spans="1:31" x14ac:dyDescent="0.35">
      <c r="A136" s="8">
        <v>131</v>
      </c>
      <c r="B136" s="9" t="s">
        <v>31</v>
      </c>
      <c r="C136" s="10" t="s">
        <v>641</v>
      </c>
      <c r="D136" s="10" t="s">
        <v>33</v>
      </c>
      <c r="E136" s="9" t="s">
        <v>642</v>
      </c>
      <c r="F136" s="9" t="s">
        <v>181</v>
      </c>
      <c r="G136" s="9" t="s">
        <v>643</v>
      </c>
      <c r="H136" s="9" t="s">
        <v>142</v>
      </c>
      <c r="I136" s="17" t="s">
        <v>183</v>
      </c>
      <c r="J136" s="10">
        <v>1350</v>
      </c>
      <c r="K136" s="10" t="s">
        <v>666</v>
      </c>
      <c r="L136" s="10">
        <v>2006</v>
      </c>
      <c r="M136" s="10">
        <v>2006</v>
      </c>
      <c r="N136" s="12">
        <v>3</v>
      </c>
      <c r="O136" s="13"/>
      <c r="P136" s="12">
        <v>13.5</v>
      </c>
      <c r="Q136" s="14" t="s">
        <v>257</v>
      </c>
      <c r="R136" s="16"/>
      <c r="S136" s="14"/>
      <c r="T136" s="14"/>
      <c r="U136" s="14"/>
      <c r="V136" s="14"/>
      <c r="W136" s="14"/>
      <c r="X136" s="14"/>
      <c r="Y136" s="14"/>
      <c r="Z136" s="14"/>
      <c r="AA136" s="14"/>
      <c r="AB136" s="50">
        <v>0</v>
      </c>
      <c r="AC136" s="50">
        <v>0</v>
      </c>
      <c r="AD136" s="50">
        <v>0</v>
      </c>
      <c r="AE136" s="52"/>
    </row>
    <row r="137" spans="1:31" x14ac:dyDescent="0.35">
      <c r="A137" s="18">
        <v>132</v>
      </c>
      <c r="B137" s="19" t="s">
        <v>31</v>
      </c>
      <c r="C137" s="20" t="s">
        <v>641</v>
      </c>
      <c r="D137" s="20" t="s">
        <v>33</v>
      </c>
      <c r="E137" s="19" t="s">
        <v>644</v>
      </c>
      <c r="F137" s="19" t="s">
        <v>181</v>
      </c>
      <c r="G137" s="19" t="s">
        <v>645</v>
      </c>
      <c r="H137" s="19" t="s">
        <v>142</v>
      </c>
      <c r="I137" s="21" t="s">
        <v>183</v>
      </c>
      <c r="J137" s="20">
        <v>750</v>
      </c>
      <c r="K137" s="20" t="s">
        <v>667</v>
      </c>
      <c r="L137" s="20">
        <v>2009</v>
      </c>
      <c r="M137" s="20">
        <v>2009</v>
      </c>
      <c r="N137" s="22">
        <v>8</v>
      </c>
      <c r="O137" s="23"/>
      <c r="P137" s="22">
        <v>7.5</v>
      </c>
      <c r="Q137" s="25" t="s">
        <v>257</v>
      </c>
      <c r="R137" s="26"/>
      <c r="S137" s="25"/>
      <c r="T137" s="25"/>
      <c r="U137" s="25"/>
      <c r="V137" s="25"/>
      <c r="W137" s="25"/>
      <c r="X137" s="25"/>
      <c r="Y137" s="25"/>
      <c r="Z137" s="25"/>
      <c r="AA137" s="25"/>
      <c r="AB137" s="51">
        <v>0</v>
      </c>
      <c r="AC137" s="51">
        <v>0</v>
      </c>
      <c r="AD137" s="51">
        <v>0</v>
      </c>
      <c r="AE137" s="53"/>
    </row>
    <row r="138" spans="1:31" x14ac:dyDescent="0.35">
      <c r="A138" s="8">
        <v>133</v>
      </c>
      <c r="B138" s="9" t="s">
        <v>31</v>
      </c>
      <c r="C138" s="10" t="s">
        <v>641</v>
      </c>
      <c r="D138" s="10" t="s">
        <v>33</v>
      </c>
      <c r="E138" s="9" t="s">
        <v>646</v>
      </c>
      <c r="F138" s="9" t="s">
        <v>181</v>
      </c>
      <c r="G138" s="9" t="s">
        <v>647</v>
      </c>
      <c r="H138" s="9" t="s">
        <v>142</v>
      </c>
      <c r="I138" s="17" t="s">
        <v>183</v>
      </c>
      <c r="J138" s="10">
        <v>890</v>
      </c>
      <c r="K138" s="10" t="s">
        <v>668</v>
      </c>
      <c r="L138" s="10">
        <v>2009</v>
      </c>
      <c r="M138" s="10">
        <v>2009</v>
      </c>
      <c r="N138" s="12">
        <v>1</v>
      </c>
      <c r="O138" s="13"/>
      <c r="P138" s="12">
        <v>8.9</v>
      </c>
      <c r="Q138" s="14" t="s">
        <v>257</v>
      </c>
      <c r="R138" s="16"/>
      <c r="S138" s="14"/>
      <c r="T138" s="14"/>
      <c r="U138" s="14"/>
      <c r="V138" s="14"/>
      <c r="W138" s="14"/>
      <c r="X138" s="14"/>
      <c r="Y138" s="14"/>
      <c r="Z138" s="14"/>
      <c r="AA138" s="14"/>
      <c r="AB138" s="50">
        <v>0</v>
      </c>
      <c r="AC138" s="50">
        <v>0</v>
      </c>
      <c r="AD138" s="50">
        <v>0</v>
      </c>
      <c r="AE138" s="52"/>
    </row>
    <row r="139" spans="1:31" x14ac:dyDescent="0.35">
      <c r="A139" s="18">
        <v>134</v>
      </c>
      <c r="B139" s="19" t="s">
        <v>31</v>
      </c>
      <c r="C139" s="20" t="s">
        <v>641</v>
      </c>
      <c r="D139" s="20" t="s">
        <v>33</v>
      </c>
      <c r="E139" s="19" t="s">
        <v>648</v>
      </c>
      <c r="F139" s="19" t="s">
        <v>181</v>
      </c>
      <c r="G139" s="19" t="s">
        <v>649</v>
      </c>
      <c r="H139" s="19" t="s">
        <v>142</v>
      </c>
      <c r="I139" s="21" t="s">
        <v>183</v>
      </c>
      <c r="J139" s="20">
        <v>2000</v>
      </c>
      <c r="K139" s="20" t="s">
        <v>669</v>
      </c>
      <c r="L139" s="20">
        <v>2010</v>
      </c>
      <c r="M139" s="20">
        <v>2010</v>
      </c>
      <c r="N139" s="22">
        <v>4</v>
      </c>
      <c r="O139" s="23"/>
      <c r="P139" s="22">
        <v>20</v>
      </c>
      <c r="Q139" s="25" t="s">
        <v>257</v>
      </c>
      <c r="R139" s="26"/>
      <c r="S139" s="25"/>
      <c r="T139" s="25"/>
      <c r="U139" s="25"/>
      <c r="V139" s="25"/>
      <c r="W139" s="25"/>
      <c r="X139" s="25"/>
      <c r="Y139" s="25"/>
      <c r="Z139" s="25"/>
      <c r="AA139" s="25"/>
      <c r="AB139" s="51">
        <v>0</v>
      </c>
      <c r="AC139" s="51">
        <v>0</v>
      </c>
      <c r="AD139" s="51">
        <v>0</v>
      </c>
      <c r="AE139" s="53"/>
    </row>
    <row r="140" spans="1:31" x14ac:dyDescent="0.35">
      <c r="A140" s="8">
        <v>135</v>
      </c>
      <c r="B140" s="9" t="s">
        <v>31</v>
      </c>
      <c r="C140" s="10" t="s">
        <v>641</v>
      </c>
      <c r="D140" s="10" t="s">
        <v>33</v>
      </c>
      <c r="E140" s="9" t="s">
        <v>650</v>
      </c>
      <c r="F140" s="9" t="s">
        <v>181</v>
      </c>
      <c r="G140" s="9" t="s">
        <v>651</v>
      </c>
      <c r="H140" s="9" t="s">
        <v>142</v>
      </c>
      <c r="I140" s="17" t="s">
        <v>183</v>
      </c>
      <c r="J140" s="10">
        <v>900</v>
      </c>
      <c r="K140" s="10" t="s">
        <v>670</v>
      </c>
      <c r="L140" s="10">
        <v>2012</v>
      </c>
      <c r="M140" s="10">
        <v>2012</v>
      </c>
      <c r="N140" s="12">
        <v>2</v>
      </c>
      <c r="O140" s="13"/>
      <c r="P140" s="12">
        <v>9</v>
      </c>
      <c r="Q140" s="14" t="s">
        <v>257</v>
      </c>
      <c r="R140" s="16"/>
      <c r="S140" s="14"/>
      <c r="T140" s="14"/>
      <c r="U140" s="14"/>
      <c r="V140" s="14"/>
      <c r="W140" s="14"/>
      <c r="X140" s="14"/>
      <c r="Y140" s="14"/>
      <c r="Z140" s="14"/>
      <c r="AA140" s="14"/>
      <c r="AB140" s="50">
        <v>0</v>
      </c>
      <c r="AC140" s="50">
        <v>0</v>
      </c>
      <c r="AD140" s="50">
        <v>0</v>
      </c>
      <c r="AE140" s="52"/>
    </row>
    <row r="141" spans="1:31" x14ac:dyDescent="0.35">
      <c r="A141" s="18">
        <v>136</v>
      </c>
      <c r="B141" s="19" t="s">
        <v>31</v>
      </c>
      <c r="C141" s="20" t="s">
        <v>641</v>
      </c>
      <c r="D141" s="20" t="s">
        <v>33</v>
      </c>
      <c r="E141" s="19" t="s">
        <v>652</v>
      </c>
      <c r="F141" s="19" t="s">
        <v>181</v>
      </c>
      <c r="G141" s="19" t="s">
        <v>653</v>
      </c>
      <c r="H141" s="19" t="s">
        <v>142</v>
      </c>
      <c r="I141" s="21" t="s">
        <v>183</v>
      </c>
      <c r="J141" s="20">
        <v>1200</v>
      </c>
      <c r="K141" s="20" t="s">
        <v>671</v>
      </c>
      <c r="L141" s="20">
        <v>2012</v>
      </c>
      <c r="M141" s="20">
        <v>2012</v>
      </c>
      <c r="N141" s="22">
        <v>1</v>
      </c>
      <c r="O141" s="23"/>
      <c r="P141" s="22">
        <v>12</v>
      </c>
      <c r="Q141" s="25" t="s">
        <v>257</v>
      </c>
      <c r="R141" s="26"/>
      <c r="S141" s="25"/>
      <c r="T141" s="25"/>
      <c r="U141" s="25"/>
      <c r="V141" s="25"/>
      <c r="W141" s="25"/>
      <c r="X141" s="25"/>
      <c r="Y141" s="25"/>
      <c r="Z141" s="25"/>
      <c r="AA141" s="25"/>
      <c r="AB141" s="51">
        <v>0</v>
      </c>
      <c r="AC141" s="51">
        <v>0</v>
      </c>
      <c r="AD141" s="51">
        <v>0</v>
      </c>
      <c r="AE141" s="53"/>
    </row>
    <row r="142" spans="1:31" x14ac:dyDescent="0.35">
      <c r="A142" s="8">
        <v>137</v>
      </c>
      <c r="B142" s="9" t="s">
        <v>31</v>
      </c>
      <c r="C142" s="10" t="s">
        <v>654</v>
      </c>
      <c r="D142" s="10" t="s">
        <v>33</v>
      </c>
      <c r="E142" s="9" t="s">
        <v>655</v>
      </c>
      <c r="F142" s="9" t="s">
        <v>186</v>
      </c>
      <c r="G142" s="9" t="s">
        <v>656</v>
      </c>
      <c r="H142" s="9" t="s">
        <v>142</v>
      </c>
      <c r="I142" s="17" t="s">
        <v>188</v>
      </c>
      <c r="J142" s="10">
        <v>1200</v>
      </c>
      <c r="K142" s="10" t="s">
        <v>672</v>
      </c>
      <c r="L142" s="10">
        <v>2005</v>
      </c>
      <c r="M142" s="10">
        <v>1938</v>
      </c>
      <c r="N142" s="12"/>
      <c r="O142" s="13"/>
      <c r="P142" s="12">
        <v>12</v>
      </c>
      <c r="Q142" s="14" t="s">
        <v>257</v>
      </c>
      <c r="R142" s="16">
        <v>46163</v>
      </c>
      <c r="S142" s="14"/>
      <c r="T142" s="14"/>
      <c r="U142" s="14"/>
      <c r="V142" s="14"/>
      <c r="W142" s="14"/>
      <c r="X142" s="14"/>
      <c r="Y142" s="14"/>
      <c r="Z142" s="14"/>
      <c r="AA142" s="14"/>
      <c r="AB142" s="50">
        <v>0</v>
      </c>
      <c r="AC142" s="50">
        <v>0</v>
      </c>
      <c r="AD142" s="50">
        <v>0</v>
      </c>
      <c r="AE142" s="52"/>
    </row>
    <row r="143" spans="1:31" x14ac:dyDescent="0.35">
      <c r="A143" s="18">
        <v>138</v>
      </c>
      <c r="B143" s="19" t="s">
        <v>31</v>
      </c>
      <c r="C143" s="20" t="s">
        <v>654</v>
      </c>
      <c r="D143" s="20" t="s">
        <v>33</v>
      </c>
      <c r="E143" s="19" t="s">
        <v>657</v>
      </c>
      <c r="F143" s="19" t="s">
        <v>186</v>
      </c>
      <c r="G143" s="19" t="s">
        <v>658</v>
      </c>
      <c r="H143" s="19" t="s">
        <v>142</v>
      </c>
      <c r="I143" s="21" t="s">
        <v>188</v>
      </c>
      <c r="J143" s="20">
        <v>250</v>
      </c>
      <c r="K143" s="20" t="s">
        <v>673</v>
      </c>
      <c r="L143" s="20">
        <v>2005</v>
      </c>
      <c r="M143" s="20">
        <v>1939</v>
      </c>
      <c r="N143" s="22"/>
      <c r="O143" s="23"/>
      <c r="P143" s="22">
        <v>2.5</v>
      </c>
      <c r="Q143" s="25" t="s">
        <v>257</v>
      </c>
      <c r="R143" s="26"/>
      <c r="S143" s="25"/>
      <c r="T143" s="25"/>
      <c r="U143" s="25"/>
      <c r="V143" s="25"/>
      <c r="W143" s="25"/>
      <c r="X143" s="25"/>
      <c r="Y143" s="25"/>
      <c r="Z143" s="25"/>
      <c r="AA143" s="25"/>
      <c r="AB143" s="51">
        <v>0</v>
      </c>
      <c r="AC143" s="51">
        <v>0</v>
      </c>
      <c r="AD143" s="51">
        <v>0</v>
      </c>
      <c r="AE143" s="53"/>
    </row>
    <row r="144" spans="1:31" x14ac:dyDescent="0.35">
      <c r="A144" s="8">
        <v>139</v>
      </c>
      <c r="B144" s="9" t="s">
        <v>31</v>
      </c>
      <c r="C144" s="10" t="s">
        <v>654</v>
      </c>
      <c r="D144" s="10" t="s">
        <v>33</v>
      </c>
      <c r="E144" s="9" t="s">
        <v>674</v>
      </c>
      <c r="F144" s="9" t="s">
        <v>186</v>
      </c>
      <c r="G144" s="9" t="s">
        <v>675</v>
      </c>
      <c r="H144" s="9" t="s">
        <v>142</v>
      </c>
      <c r="I144" s="17" t="s">
        <v>188</v>
      </c>
      <c r="J144" s="10">
        <v>3000</v>
      </c>
      <c r="K144" s="10" t="s">
        <v>703</v>
      </c>
      <c r="L144" s="10">
        <v>2017</v>
      </c>
      <c r="M144" s="10">
        <v>2017</v>
      </c>
      <c r="N144" s="12"/>
      <c r="O144" s="13"/>
      <c r="P144" s="12">
        <v>30</v>
      </c>
      <c r="Q144" s="14" t="s">
        <v>257</v>
      </c>
      <c r="R144" s="16"/>
      <c r="S144" s="14"/>
      <c r="T144" s="14"/>
      <c r="U144" s="14"/>
      <c r="V144" s="14"/>
      <c r="W144" s="14"/>
      <c r="X144" s="14"/>
      <c r="Y144" s="14"/>
      <c r="Z144" s="14"/>
      <c r="AA144" s="14"/>
      <c r="AB144" s="50">
        <v>0</v>
      </c>
      <c r="AC144" s="50">
        <v>0</v>
      </c>
      <c r="AD144" s="50">
        <v>0</v>
      </c>
      <c r="AE144" s="52"/>
    </row>
    <row r="145" spans="1:31" x14ac:dyDescent="0.35">
      <c r="A145" s="18">
        <v>140</v>
      </c>
      <c r="B145" s="19" t="s">
        <v>31</v>
      </c>
      <c r="C145" s="20" t="s">
        <v>654</v>
      </c>
      <c r="D145" s="20" t="s">
        <v>33</v>
      </c>
      <c r="E145" s="19" t="s">
        <v>676</v>
      </c>
      <c r="F145" s="19" t="s">
        <v>186</v>
      </c>
      <c r="G145" s="19" t="s">
        <v>677</v>
      </c>
      <c r="H145" s="19" t="s">
        <v>142</v>
      </c>
      <c r="I145" s="21" t="s">
        <v>188</v>
      </c>
      <c r="J145" s="20">
        <v>3000</v>
      </c>
      <c r="K145" s="20" t="s">
        <v>704</v>
      </c>
      <c r="L145" s="20">
        <v>2018</v>
      </c>
      <c r="M145" s="20">
        <v>2018</v>
      </c>
      <c r="N145" s="22"/>
      <c r="O145" s="23"/>
      <c r="P145" s="22">
        <v>30</v>
      </c>
      <c r="Q145" s="25" t="s">
        <v>257</v>
      </c>
      <c r="R145" s="26"/>
      <c r="S145" s="25"/>
      <c r="T145" s="25"/>
      <c r="U145" s="25"/>
      <c r="V145" s="25"/>
      <c r="W145" s="25"/>
      <c r="X145" s="25"/>
      <c r="Y145" s="25"/>
      <c r="Z145" s="25"/>
      <c r="AA145" s="25"/>
      <c r="AB145" s="51">
        <v>0</v>
      </c>
      <c r="AC145" s="51">
        <v>0</v>
      </c>
      <c r="AD145" s="51">
        <v>0</v>
      </c>
      <c r="AE145" s="53"/>
    </row>
    <row r="146" spans="1:31" x14ac:dyDescent="0.35">
      <c r="A146" s="8">
        <v>141</v>
      </c>
      <c r="B146" s="9" t="s">
        <v>31</v>
      </c>
      <c r="C146" s="10" t="s">
        <v>654</v>
      </c>
      <c r="D146" s="10" t="s">
        <v>33</v>
      </c>
      <c r="E146" s="9" t="s">
        <v>678</v>
      </c>
      <c r="F146" s="9" t="s">
        <v>186</v>
      </c>
      <c r="G146" s="9" t="s">
        <v>679</v>
      </c>
      <c r="H146" s="9" t="s">
        <v>142</v>
      </c>
      <c r="I146" s="17" t="s">
        <v>188</v>
      </c>
      <c r="J146" s="10">
        <v>3000</v>
      </c>
      <c r="K146" s="10" t="s">
        <v>705</v>
      </c>
      <c r="L146" s="10">
        <v>2019</v>
      </c>
      <c r="M146" s="10">
        <v>2019</v>
      </c>
      <c r="N146" s="12">
        <v>6</v>
      </c>
      <c r="O146" s="13"/>
      <c r="P146" s="12">
        <v>30</v>
      </c>
      <c r="Q146" s="14" t="s">
        <v>257</v>
      </c>
      <c r="R146" s="16"/>
      <c r="S146" s="14"/>
      <c r="T146" s="14"/>
      <c r="U146" s="14"/>
      <c r="V146" s="14"/>
      <c r="W146" s="14"/>
      <c r="X146" s="14"/>
      <c r="Y146" s="14"/>
      <c r="Z146" s="14"/>
      <c r="AA146" s="14"/>
      <c r="AB146" s="50">
        <v>0</v>
      </c>
      <c r="AC146" s="50">
        <v>0</v>
      </c>
      <c r="AD146" s="50">
        <v>0</v>
      </c>
      <c r="AE146" s="52"/>
    </row>
    <row r="147" spans="1:31" x14ac:dyDescent="0.35">
      <c r="A147" s="18">
        <v>142</v>
      </c>
      <c r="B147" s="19" t="s">
        <v>31</v>
      </c>
      <c r="C147" s="20" t="s">
        <v>654</v>
      </c>
      <c r="D147" s="20" t="s">
        <v>33</v>
      </c>
      <c r="E147" s="19" t="s">
        <v>680</v>
      </c>
      <c r="F147" s="19" t="s">
        <v>186</v>
      </c>
      <c r="G147" s="19" t="s">
        <v>681</v>
      </c>
      <c r="H147" s="19" t="s">
        <v>142</v>
      </c>
      <c r="I147" s="21" t="s">
        <v>188</v>
      </c>
      <c r="J147" s="20">
        <v>1300</v>
      </c>
      <c r="K147" s="20" t="s">
        <v>706</v>
      </c>
      <c r="L147" s="20">
        <v>2019</v>
      </c>
      <c r="M147" s="20">
        <v>2019</v>
      </c>
      <c r="N147" s="22"/>
      <c r="O147" s="23"/>
      <c r="P147" s="22">
        <v>13</v>
      </c>
      <c r="Q147" s="25" t="s">
        <v>257</v>
      </c>
      <c r="R147" s="26"/>
      <c r="S147" s="25"/>
      <c r="T147" s="25"/>
      <c r="U147" s="25"/>
      <c r="V147" s="25"/>
      <c r="W147" s="25"/>
      <c r="X147" s="25"/>
      <c r="Y147" s="25"/>
      <c r="Z147" s="25"/>
      <c r="AA147" s="25"/>
      <c r="AB147" s="51">
        <v>0</v>
      </c>
      <c r="AC147" s="51">
        <v>0</v>
      </c>
      <c r="AD147" s="51">
        <v>0</v>
      </c>
      <c r="AE147" s="53"/>
    </row>
    <row r="148" spans="1:31" x14ac:dyDescent="0.35">
      <c r="A148" s="8">
        <v>143</v>
      </c>
      <c r="B148" s="9" t="s">
        <v>31</v>
      </c>
      <c r="C148" s="10" t="s">
        <v>654</v>
      </c>
      <c r="D148" s="10" t="s">
        <v>33</v>
      </c>
      <c r="E148" s="9" t="s">
        <v>682</v>
      </c>
      <c r="F148" s="9" t="s">
        <v>186</v>
      </c>
      <c r="G148" s="9" t="s">
        <v>683</v>
      </c>
      <c r="H148" s="9" t="s">
        <v>142</v>
      </c>
      <c r="I148" s="17" t="s">
        <v>188</v>
      </c>
      <c r="J148" s="10">
        <v>1300</v>
      </c>
      <c r="K148" s="10" t="s">
        <v>707</v>
      </c>
      <c r="L148" s="10">
        <v>2019</v>
      </c>
      <c r="M148" s="10">
        <v>2019</v>
      </c>
      <c r="N148" s="12"/>
      <c r="O148" s="13"/>
      <c r="P148" s="12">
        <v>13</v>
      </c>
      <c r="Q148" s="14" t="s">
        <v>257</v>
      </c>
      <c r="R148" s="16"/>
      <c r="S148" s="14"/>
      <c r="T148" s="14"/>
      <c r="U148" s="14"/>
      <c r="V148" s="14"/>
      <c r="W148" s="14"/>
      <c r="X148" s="14"/>
      <c r="Y148" s="14"/>
      <c r="Z148" s="14"/>
      <c r="AA148" s="14"/>
      <c r="AB148" s="50">
        <v>0</v>
      </c>
      <c r="AC148" s="50">
        <v>0</v>
      </c>
      <c r="AD148" s="50">
        <v>0</v>
      </c>
      <c r="AE148" s="52"/>
    </row>
    <row r="149" spans="1:31" x14ac:dyDescent="0.35">
      <c r="A149" s="18">
        <v>144</v>
      </c>
      <c r="B149" s="19" t="s">
        <v>31</v>
      </c>
      <c r="C149" s="20" t="s">
        <v>654</v>
      </c>
      <c r="D149" s="20" t="s">
        <v>33</v>
      </c>
      <c r="E149" s="19" t="s">
        <v>684</v>
      </c>
      <c r="F149" s="19" t="s">
        <v>186</v>
      </c>
      <c r="G149" s="19" t="s">
        <v>685</v>
      </c>
      <c r="H149" s="19" t="s">
        <v>142</v>
      </c>
      <c r="I149" s="21" t="s">
        <v>188</v>
      </c>
      <c r="J149" s="20">
        <v>1300</v>
      </c>
      <c r="K149" s="20" t="s">
        <v>708</v>
      </c>
      <c r="L149" s="20">
        <v>2024</v>
      </c>
      <c r="M149" s="20">
        <v>2024</v>
      </c>
      <c r="N149" s="22"/>
      <c r="O149" s="23" t="s">
        <v>713</v>
      </c>
      <c r="P149" s="22">
        <v>13</v>
      </c>
      <c r="Q149" s="25" t="s">
        <v>257</v>
      </c>
      <c r="R149" s="26"/>
      <c r="S149" s="25"/>
      <c r="T149" s="25"/>
      <c r="U149" s="25"/>
      <c r="V149" s="25"/>
      <c r="W149" s="25"/>
      <c r="X149" s="25"/>
      <c r="Y149" s="25"/>
      <c r="Z149" s="25"/>
      <c r="AA149" s="25"/>
      <c r="AB149" s="51">
        <v>0</v>
      </c>
      <c r="AC149" s="51">
        <v>0</v>
      </c>
      <c r="AD149" s="51">
        <v>0</v>
      </c>
      <c r="AE149" s="53"/>
    </row>
    <row r="150" spans="1:31" x14ac:dyDescent="0.35">
      <c r="A150" s="8">
        <v>145</v>
      </c>
      <c r="B150" s="9" t="s">
        <v>31</v>
      </c>
      <c r="C150" s="10" t="s">
        <v>686</v>
      </c>
      <c r="D150" s="10" t="s">
        <v>33</v>
      </c>
      <c r="E150" s="9" t="s">
        <v>687</v>
      </c>
      <c r="F150" s="9" t="s">
        <v>688</v>
      </c>
      <c r="G150" s="9" t="s">
        <v>689</v>
      </c>
      <c r="H150" s="9" t="s">
        <v>142</v>
      </c>
      <c r="I150" s="17" t="s">
        <v>690</v>
      </c>
      <c r="J150" s="10">
        <v>3000</v>
      </c>
      <c r="K150" s="10" t="s">
        <v>709</v>
      </c>
      <c r="L150" s="10">
        <v>2005</v>
      </c>
      <c r="M150" s="10">
        <v>1952</v>
      </c>
      <c r="N150" s="12"/>
      <c r="O150" s="13"/>
      <c r="P150" s="12">
        <v>30</v>
      </c>
      <c r="Q150" s="14" t="s">
        <v>257</v>
      </c>
      <c r="R150" s="16">
        <v>46161</v>
      </c>
      <c r="S150" s="14"/>
      <c r="T150" s="14"/>
      <c r="U150" s="14"/>
      <c r="V150" s="14"/>
      <c r="W150" s="14"/>
      <c r="X150" s="14"/>
      <c r="Y150" s="14"/>
      <c r="Z150" s="14"/>
      <c r="AA150" s="14"/>
      <c r="AB150" s="50">
        <v>0</v>
      </c>
      <c r="AC150" s="50">
        <v>0</v>
      </c>
      <c r="AD150" s="50">
        <v>0</v>
      </c>
      <c r="AE150" s="52"/>
    </row>
    <row r="151" spans="1:31" x14ac:dyDescent="0.35">
      <c r="A151" s="18">
        <v>146</v>
      </c>
      <c r="B151" s="19" t="s">
        <v>31</v>
      </c>
      <c r="C151" s="20" t="s">
        <v>686</v>
      </c>
      <c r="D151" s="20" t="s">
        <v>33</v>
      </c>
      <c r="E151" s="19" t="s">
        <v>691</v>
      </c>
      <c r="F151" s="19" t="s">
        <v>688</v>
      </c>
      <c r="G151" s="19" t="s">
        <v>692</v>
      </c>
      <c r="H151" s="19" t="s">
        <v>142</v>
      </c>
      <c r="I151" s="21" t="s">
        <v>690</v>
      </c>
      <c r="J151" s="20">
        <v>700</v>
      </c>
      <c r="K151" s="20" t="s">
        <v>710</v>
      </c>
      <c r="L151" s="20">
        <v>2013</v>
      </c>
      <c r="M151" s="20">
        <v>2013</v>
      </c>
      <c r="N151" s="22">
        <v>2</v>
      </c>
      <c r="O151" s="23"/>
      <c r="P151" s="22">
        <v>7</v>
      </c>
      <c r="Q151" s="25" t="s">
        <v>257</v>
      </c>
      <c r="R151" s="26"/>
      <c r="S151" s="25"/>
      <c r="T151" s="25"/>
      <c r="U151" s="25"/>
      <c r="V151" s="25"/>
      <c r="W151" s="25"/>
      <c r="X151" s="25"/>
      <c r="Y151" s="25"/>
      <c r="Z151" s="25"/>
      <c r="AA151" s="25"/>
      <c r="AB151" s="51">
        <v>0</v>
      </c>
      <c r="AC151" s="51">
        <v>0</v>
      </c>
      <c r="AD151" s="51">
        <v>0</v>
      </c>
      <c r="AE151" s="53"/>
    </row>
    <row r="152" spans="1:31" x14ac:dyDescent="0.35">
      <c r="A152" s="8">
        <v>147</v>
      </c>
      <c r="B152" s="9" t="s">
        <v>31</v>
      </c>
      <c r="C152" s="10" t="s">
        <v>686</v>
      </c>
      <c r="D152" s="10" t="s">
        <v>33</v>
      </c>
      <c r="E152" s="9" t="s">
        <v>693</v>
      </c>
      <c r="F152" s="9" t="s">
        <v>688</v>
      </c>
      <c r="G152" s="9" t="s">
        <v>694</v>
      </c>
      <c r="H152" s="9" t="s">
        <v>142</v>
      </c>
      <c r="I152" s="17" t="s">
        <v>690</v>
      </c>
      <c r="J152" s="10">
        <v>300</v>
      </c>
      <c r="K152" s="10" t="s">
        <v>711</v>
      </c>
      <c r="L152" s="10">
        <v>2005</v>
      </c>
      <c r="M152" s="10">
        <v>2004</v>
      </c>
      <c r="N152" s="12"/>
      <c r="O152" s="13"/>
      <c r="P152" s="12">
        <v>3</v>
      </c>
      <c r="Q152" s="14" t="s">
        <v>257</v>
      </c>
      <c r="R152" s="16"/>
      <c r="S152" s="14"/>
      <c r="T152" s="14"/>
      <c r="U152" s="14"/>
      <c r="V152" s="14"/>
      <c r="W152" s="14"/>
      <c r="X152" s="14"/>
      <c r="Y152" s="14"/>
      <c r="Z152" s="14"/>
      <c r="AA152" s="14"/>
      <c r="AB152" s="50">
        <v>0</v>
      </c>
      <c r="AC152" s="50">
        <v>0</v>
      </c>
      <c r="AD152" s="50">
        <v>0</v>
      </c>
      <c r="AE152" s="52"/>
    </row>
    <row r="153" spans="1:31" x14ac:dyDescent="0.35">
      <c r="A153" s="18">
        <v>148</v>
      </c>
      <c r="B153" s="19" t="s">
        <v>31</v>
      </c>
      <c r="C153" s="20" t="s">
        <v>686</v>
      </c>
      <c r="D153" s="20" t="s">
        <v>33</v>
      </c>
      <c r="E153" s="19" t="s">
        <v>695</v>
      </c>
      <c r="F153" s="19" t="s">
        <v>688</v>
      </c>
      <c r="G153" s="19" t="s">
        <v>696</v>
      </c>
      <c r="H153" s="19" t="s">
        <v>142</v>
      </c>
      <c r="I153" s="21" t="s">
        <v>690</v>
      </c>
      <c r="J153" s="20">
        <v>1300</v>
      </c>
      <c r="K153" s="20" t="s">
        <v>712</v>
      </c>
      <c r="L153" s="20">
        <v>2005</v>
      </c>
      <c r="M153" s="20">
        <v>2005</v>
      </c>
      <c r="N153" s="22"/>
      <c r="O153" s="23"/>
      <c r="P153" s="22">
        <v>13</v>
      </c>
      <c r="Q153" s="25" t="s">
        <v>257</v>
      </c>
      <c r="R153" s="26"/>
      <c r="S153" s="25"/>
      <c r="T153" s="25"/>
      <c r="U153" s="25"/>
      <c r="V153" s="25"/>
      <c r="W153" s="25"/>
      <c r="X153" s="25"/>
      <c r="Y153" s="25"/>
      <c r="Z153" s="25"/>
      <c r="AA153" s="25"/>
      <c r="AB153" s="51">
        <v>0</v>
      </c>
      <c r="AC153" s="51">
        <v>0</v>
      </c>
      <c r="AD153" s="51">
        <v>0</v>
      </c>
      <c r="AE153" s="53"/>
    </row>
    <row r="154" spans="1:31" x14ac:dyDescent="0.35">
      <c r="A154" s="8">
        <v>149</v>
      </c>
      <c r="B154" s="9" t="s">
        <v>31</v>
      </c>
      <c r="C154" s="15"/>
      <c r="D154" s="10" t="s">
        <v>33</v>
      </c>
      <c r="E154" s="9" t="s">
        <v>697</v>
      </c>
      <c r="F154" s="9" t="s">
        <v>181</v>
      </c>
      <c r="G154" s="9" t="s">
        <v>698</v>
      </c>
      <c r="H154" s="33" t="s">
        <v>142</v>
      </c>
      <c r="I154" s="9" t="s">
        <v>183</v>
      </c>
      <c r="J154" s="10">
        <v>3000</v>
      </c>
      <c r="K154" s="10"/>
      <c r="L154" s="10"/>
      <c r="M154" s="10"/>
      <c r="N154" s="12"/>
      <c r="O154" s="13"/>
      <c r="P154" s="12">
        <v>30</v>
      </c>
      <c r="Q154" s="14"/>
      <c r="R154" s="16">
        <v>46197</v>
      </c>
      <c r="S154" s="14"/>
      <c r="T154" s="14"/>
      <c r="U154" s="14"/>
      <c r="V154" s="14"/>
      <c r="W154" s="14"/>
      <c r="X154" s="14"/>
      <c r="Y154" s="14"/>
      <c r="Z154" s="14"/>
      <c r="AA154" s="14"/>
      <c r="AB154" s="10"/>
      <c r="AC154" s="10"/>
      <c r="AD154" s="10"/>
      <c r="AE154" s="52"/>
    </row>
    <row r="155" spans="1:31" x14ac:dyDescent="0.35">
      <c r="A155" s="18">
        <v>150</v>
      </c>
      <c r="B155" s="19" t="s">
        <v>31</v>
      </c>
      <c r="C155" s="28"/>
      <c r="D155" s="20" t="s">
        <v>33</v>
      </c>
      <c r="E155" s="19" t="s">
        <v>699</v>
      </c>
      <c r="F155" s="19" t="s">
        <v>170</v>
      </c>
      <c r="G155" s="19" t="s">
        <v>700</v>
      </c>
      <c r="H155" s="34" t="s">
        <v>142</v>
      </c>
      <c r="I155" s="19" t="s">
        <v>172</v>
      </c>
      <c r="J155" s="20">
        <v>3000</v>
      </c>
      <c r="K155" s="20"/>
      <c r="L155" s="20"/>
      <c r="M155" s="20"/>
      <c r="N155" s="22"/>
      <c r="O155" s="23"/>
      <c r="P155" s="22">
        <v>30</v>
      </c>
      <c r="Q155" s="25"/>
      <c r="R155" s="26">
        <v>46200</v>
      </c>
      <c r="S155" s="25"/>
      <c r="T155" s="25"/>
      <c r="U155" s="25"/>
      <c r="V155" s="25"/>
      <c r="W155" s="25"/>
      <c r="X155" s="25"/>
      <c r="Y155" s="25"/>
      <c r="Z155" s="25"/>
      <c r="AA155" s="25"/>
      <c r="AB155" s="20"/>
      <c r="AC155" s="20"/>
      <c r="AD155" s="20"/>
      <c r="AE155" s="53"/>
    </row>
    <row r="156" spans="1:31" x14ac:dyDescent="0.35">
      <c r="A156" s="8">
        <v>151</v>
      </c>
      <c r="B156" s="9" t="s">
        <v>31</v>
      </c>
      <c r="C156" s="15"/>
      <c r="D156" s="10" t="s">
        <v>33</v>
      </c>
      <c r="E156" s="35" t="s">
        <v>701</v>
      </c>
      <c r="F156" s="35" t="s">
        <v>186</v>
      </c>
      <c r="G156" s="9" t="s">
        <v>702</v>
      </c>
      <c r="H156" s="33" t="s">
        <v>142</v>
      </c>
      <c r="I156" s="9" t="s">
        <v>188</v>
      </c>
      <c r="J156" s="10">
        <v>3000</v>
      </c>
      <c r="K156" s="10"/>
      <c r="L156" s="10"/>
      <c r="M156" s="10"/>
      <c r="N156" s="12"/>
      <c r="O156" s="13"/>
      <c r="P156" s="12">
        <v>30</v>
      </c>
      <c r="Q156" s="14"/>
      <c r="R156" s="16">
        <v>46162</v>
      </c>
      <c r="S156" s="14"/>
      <c r="T156" s="14"/>
      <c r="U156" s="14"/>
      <c r="V156" s="14"/>
      <c r="W156" s="14"/>
      <c r="X156" s="14"/>
      <c r="Y156" s="14"/>
      <c r="Z156" s="14"/>
      <c r="AA156" s="14"/>
      <c r="AB156" s="10"/>
      <c r="AC156" s="10"/>
      <c r="AD156" s="10"/>
      <c r="AE156" s="52"/>
    </row>
    <row r="157" spans="1:31" x14ac:dyDescent="0.35">
      <c r="A157" s="18">
        <v>152</v>
      </c>
      <c r="B157" s="19" t="s">
        <v>31</v>
      </c>
      <c r="C157" s="20" t="s">
        <v>714</v>
      </c>
      <c r="D157" s="20" t="s">
        <v>33</v>
      </c>
      <c r="E157" s="19" t="s">
        <v>715</v>
      </c>
      <c r="F157" s="19" t="s">
        <v>81</v>
      </c>
      <c r="G157" s="19" t="s">
        <v>716</v>
      </c>
      <c r="H157" s="19" t="s">
        <v>37</v>
      </c>
      <c r="I157" s="21" t="s">
        <v>83</v>
      </c>
      <c r="J157" s="20">
        <v>2400</v>
      </c>
      <c r="K157" s="20" t="s">
        <v>717</v>
      </c>
      <c r="L157" s="20">
        <v>2023</v>
      </c>
      <c r="M157" s="20">
        <v>2023</v>
      </c>
      <c r="N157" s="22"/>
      <c r="O157" s="23" t="s">
        <v>599</v>
      </c>
      <c r="P157" s="22">
        <v>24</v>
      </c>
      <c r="Q157" s="25" t="s">
        <v>40</v>
      </c>
      <c r="R157" s="26"/>
      <c r="S157" s="25"/>
      <c r="T157" s="25"/>
      <c r="U157" s="25"/>
      <c r="V157" s="25"/>
      <c r="W157" s="25"/>
      <c r="X157" s="25"/>
      <c r="Y157" s="25"/>
      <c r="Z157" s="25"/>
      <c r="AA157" s="25"/>
      <c r="AB157" s="51" t="e">
        <v>#N/A</v>
      </c>
      <c r="AC157" s="51" t="e">
        <v>#N/A</v>
      </c>
      <c r="AD157" s="51" t="e">
        <v>#N/A</v>
      </c>
      <c r="AE157" s="53"/>
    </row>
    <row r="158" spans="1:31" x14ac:dyDescent="0.35">
      <c r="A158" s="8">
        <v>153</v>
      </c>
      <c r="B158" s="9" t="s">
        <v>31</v>
      </c>
      <c r="C158" s="10" t="s">
        <v>718</v>
      </c>
      <c r="D158" s="10" t="s">
        <v>33</v>
      </c>
      <c r="E158" s="9" t="s">
        <v>719</v>
      </c>
      <c r="F158" s="9" t="s">
        <v>720</v>
      </c>
      <c r="G158" s="9" t="s">
        <v>721</v>
      </c>
      <c r="H158" s="9" t="s">
        <v>37</v>
      </c>
      <c r="I158" s="17" t="s">
        <v>722</v>
      </c>
      <c r="J158" s="10">
        <v>15000</v>
      </c>
      <c r="K158" s="10" t="s">
        <v>728</v>
      </c>
      <c r="L158" s="10">
        <v>2005</v>
      </c>
      <c r="M158" s="10">
        <v>1994</v>
      </c>
      <c r="N158" s="12"/>
      <c r="O158" s="13"/>
      <c r="P158" s="12">
        <v>150</v>
      </c>
      <c r="Q158" s="14" t="s">
        <v>257</v>
      </c>
      <c r="R158" s="16"/>
      <c r="S158" s="14" t="s">
        <v>730</v>
      </c>
      <c r="T158" s="14"/>
      <c r="U158" s="14"/>
      <c r="V158" s="14"/>
      <c r="W158" s="14"/>
      <c r="X158" s="14"/>
      <c r="Y158" s="14"/>
      <c r="Z158" s="14"/>
      <c r="AA158" s="14"/>
      <c r="AB158" s="50">
        <v>0</v>
      </c>
      <c r="AC158" s="50">
        <v>0</v>
      </c>
      <c r="AD158" s="50">
        <v>0</v>
      </c>
      <c r="AE158" s="52"/>
    </row>
    <row r="159" spans="1:31" x14ac:dyDescent="0.35">
      <c r="A159" s="18">
        <v>154</v>
      </c>
      <c r="B159" s="19" t="s">
        <v>31</v>
      </c>
      <c r="C159" s="20" t="s">
        <v>723</v>
      </c>
      <c r="D159" s="20" t="s">
        <v>33</v>
      </c>
      <c r="E159" s="19" t="s">
        <v>724</v>
      </c>
      <c r="F159" s="19" t="s">
        <v>725</v>
      </c>
      <c r="G159" s="19" t="s">
        <v>726</v>
      </c>
      <c r="H159" s="19" t="s">
        <v>37</v>
      </c>
      <c r="I159" s="21" t="s">
        <v>727</v>
      </c>
      <c r="J159" s="20">
        <v>600</v>
      </c>
      <c r="K159" s="20" t="s">
        <v>729</v>
      </c>
      <c r="L159" s="20">
        <v>2005</v>
      </c>
      <c r="M159" s="20">
        <v>2004</v>
      </c>
      <c r="N159" s="22"/>
      <c r="O159" s="23"/>
      <c r="P159" s="22">
        <v>6</v>
      </c>
      <c r="Q159" s="25" t="s">
        <v>257</v>
      </c>
      <c r="R159" s="26"/>
      <c r="S159" s="25" t="s">
        <v>731</v>
      </c>
      <c r="T159" s="25"/>
      <c r="U159" s="25"/>
      <c r="V159" s="25"/>
      <c r="W159" s="25"/>
      <c r="X159" s="25"/>
      <c r="Y159" s="25"/>
      <c r="Z159" s="25"/>
      <c r="AA159" s="25"/>
      <c r="AB159" s="51" t="e">
        <v>#N/A</v>
      </c>
      <c r="AC159" s="51" t="e">
        <v>#N/A</v>
      </c>
      <c r="AD159" s="51" t="e">
        <v>#N/A</v>
      </c>
      <c r="AE159" s="53"/>
    </row>
    <row r="160" spans="1:31" x14ac:dyDescent="0.35">
      <c r="A160" s="8">
        <v>155</v>
      </c>
      <c r="B160" s="9" t="s">
        <v>31</v>
      </c>
      <c r="C160" s="10" t="s">
        <v>732</v>
      </c>
      <c r="D160" s="10" t="s">
        <v>33</v>
      </c>
      <c r="E160" s="9" t="s">
        <v>733</v>
      </c>
      <c r="F160" s="9" t="s">
        <v>734</v>
      </c>
      <c r="G160" s="9" t="s">
        <v>735</v>
      </c>
      <c r="H160" s="9" t="s">
        <v>37</v>
      </c>
      <c r="I160" s="17" t="s">
        <v>736</v>
      </c>
      <c r="J160" s="10">
        <v>6500</v>
      </c>
      <c r="K160" s="10" t="s">
        <v>756</v>
      </c>
      <c r="L160" s="10">
        <v>2005</v>
      </c>
      <c r="M160" s="10">
        <v>1995</v>
      </c>
      <c r="N160" s="12"/>
      <c r="O160" s="13"/>
      <c r="P160" s="12">
        <v>65</v>
      </c>
      <c r="Q160" s="14" t="s">
        <v>257</v>
      </c>
      <c r="R160" s="16"/>
      <c r="S160" s="14"/>
      <c r="T160" s="14"/>
      <c r="U160" s="14"/>
      <c r="V160" s="14"/>
      <c r="W160" s="14"/>
      <c r="X160" s="14"/>
      <c r="Y160" s="14"/>
      <c r="Z160" s="14"/>
      <c r="AA160" s="14"/>
      <c r="AB160" s="50">
        <v>0</v>
      </c>
      <c r="AC160" s="50">
        <v>0</v>
      </c>
      <c r="AD160" s="50">
        <v>0</v>
      </c>
      <c r="AE160" s="52"/>
    </row>
    <row r="161" spans="1:31" x14ac:dyDescent="0.35">
      <c r="A161" s="18">
        <v>156</v>
      </c>
      <c r="B161" s="19" t="s">
        <v>31</v>
      </c>
      <c r="C161" s="20" t="s">
        <v>732</v>
      </c>
      <c r="D161" s="20" t="s">
        <v>33</v>
      </c>
      <c r="E161" s="19" t="s">
        <v>737</v>
      </c>
      <c r="F161" s="19" t="s">
        <v>734</v>
      </c>
      <c r="G161" s="19" t="s">
        <v>738</v>
      </c>
      <c r="H161" s="19" t="s">
        <v>37</v>
      </c>
      <c r="I161" s="21" t="s">
        <v>736</v>
      </c>
      <c r="J161" s="20">
        <v>7200</v>
      </c>
      <c r="K161" s="20" t="s">
        <v>757</v>
      </c>
      <c r="L161" s="20">
        <v>2005</v>
      </c>
      <c r="M161" s="20">
        <v>2003</v>
      </c>
      <c r="N161" s="22"/>
      <c r="O161" s="23"/>
      <c r="P161" s="22">
        <v>72</v>
      </c>
      <c r="Q161" s="25" t="s">
        <v>257</v>
      </c>
      <c r="R161" s="26"/>
      <c r="S161" s="25"/>
      <c r="T161" s="25"/>
      <c r="U161" s="25"/>
      <c r="V161" s="25"/>
      <c r="W161" s="25"/>
      <c r="X161" s="25"/>
      <c r="Y161" s="25"/>
      <c r="Z161" s="25"/>
      <c r="AA161" s="25"/>
      <c r="AB161" s="51">
        <v>0</v>
      </c>
      <c r="AC161" s="51">
        <v>0</v>
      </c>
      <c r="AD161" s="51">
        <v>0</v>
      </c>
      <c r="AE161" s="53"/>
    </row>
    <row r="162" spans="1:31" x14ac:dyDescent="0.35">
      <c r="A162" s="8">
        <v>157</v>
      </c>
      <c r="B162" s="9" t="s">
        <v>31</v>
      </c>
      <c r="C162" s="10" t="s">
        <v>739</v>
      </c>
      <c r="D162" s="10" t="s">
        <v>33</v>
      </c>
      <c r="E162" s="9" t="s">
        <v>740</v>
      </c>
      <c r="F162" s="9" t="s">
        <v>374</v>
      </c>
      <c r="G162" s="9" t="s">
        <v>741</v>
      </c>
      <c r="H162" s="9" t="s">
        <v>37</v>
      </c>
      <c r="I162" s="17" t="s">
        <v>742</v>
      </c>
      <c r="J162" s="10">
        <v>200</v>
      </c>
      <c r="K162" s="10" t="s">
        <v>758</v>
      </c>
      <c r="L162" s="10">
        <v>2005</v>
      </c>
      <c r="M162" s="10">
        <v>1938</v>
      </c>
      <c r="N162" s="12"/>
      <c r="O162" s="13"/>
      <c r="P162" s="12">
        <v>2</v>
      </c>
      <c r="Q162" s="14" t="s">
        <v>257</v>
      </c>
      <c r="R162" s="16"/>
      <c r="S162" s="14"/>
      <c r="T162" s="14"/>
      <c r="U162" s="14"/>
      <c r="V162" s="14"/>
      <c r="W162" s="14"/>
      <c r="X162" s="14"/>
      <c r="Y162" s="14"/>
      <c r="Z162" s="14"/>
      <c r="AA162" s="14"/>
      <c r="AB162" s="50">
        <v>0</v>
      </c>
      <c r="AC162" s="50">
        <v>0</v>
      </c>
      <c r="AD162" s="50">
        <v>0</v>
      </c>
      <c r="AE162" s="52"/>
    </row>
    <row r="163" spans="1:31" x14ac:dyDescent="0.35">
      <c r="A163" s="18">
        <v>158</v>
      </c>
      <c r="B163" s="19" t="s">
        <v>31</v>
      </c>
      <c r="C163" s="20" t="s">
        <v>743</v>
      </c>
      <c r="D163" s="20" t="s">
        <v>33</v>
      </c>
      <c r="E163" s="19" t="s">
        <v>744</v>
      </c>
      <c r="F163" s="19" t="s">
        <v>374</v>
      </c>
      <c r="G163" s="19" t="s">
        <v>745</v>
      </c>
      <c r="H163" s="19" t="s">
        <v>142</v>
      </c>
      <c r="I163" s="21" t="s">
        <v>376</v>
      </c>
      <c r="J163" s="20">
        <v>800</v>
      </c>
      <c r="K163" s="20" t="s">
        <v>759</v>
      </c>
      <c r="L163" s="20">
        <v>2005</v>
      </c>
      <c r="M163" s="20">
        <v>1975</v>
      </c>
      <c r="N163" s="22"/>
      <c r="O163" s="23"/>
      <c r="P163" s="22">
        <v>8</v>
      </c>
      <c r="Q163" s="25" t="s">
        <v>257</v>
      </c>
      <c r="R163" s="26"/>
      <c r="S163" s="25"/>
      <c r="T163" s="25"/>
      <c r="U163" s="25"/>
      <c r="V163" s="25"/>
      <c r="W163" s="25"/>
      <c r="X163" s="25"/>
      <c r="Y163" s="25"/>
      <c r="Z163" s="25"/>
      <c r="AA163" s="25"/>
      <c r="AB163" s="51">
        <v>0</v>
      </c>
      <c r="AC163" s="51">
        <v>0</v>
      </c>
      <c r="AD163" s="51">
        <v>0</v>
      </c>
      <c r="AE163" s="53"/>
    </row>
    <row r="164" spans="1:31" x14ac:dyDescent="0.35">
      <c r="A164" s="8">
        <v>159</v>
      </c>
      <c r="B164" s="9" t="s">
        <v>31</v>
      </c>
      <c r="C164" s="10" t="s">
        <v>743</v>
      </c>
      <c r="D164" s="10" t="s">
        <v>33</v>
      </c>
      <c r="E164" s="9" t="s">
        <v>746</v>
      </c>
      <c r="F164" s="9" t="s">
        <v>374</v>
      </c>
      <c r="G164" s="9" t="s">
        <v>747</v>
      </c>
      <c r="H164" s="9" t="s">
        <v>142</v>
      </c>
      <c r="I164" s="17" t="s">
        <v>376</v>
      </c>
      <c r="J164" s="10">
        <v>700</v>
      </c>
      <c r="K164" s="10" t="s">
        <v>760</v>
      </c>
      <c r="L164" s="10">
        <v>2005</v>
      </c>
      <c r="M164" s="10">
        <v>1976</v>
      </c>
      <c r="N164" s="12"/>
      <c r="O164" s="13"/>
      <c r="P164" s="12">
        <v>7</v>
      </c>
      <c r="Q164" s="14" t="s">
        <v>257</v>
      </c>
      <c r="R164" s="16"/>
      <c r="S164" s="14"/>
      <c r="T164" s="14"/>
      <c r="U164" s="14"/>
      <c r="V164" s="14"/>
      <c r="W164" s="14"/>
      <c r="X164" s="14"/>
      <c r="Y164" s="14"/>
      <c r="Z164" s="14"/>
      <c r="AA164" s="14"/>
      <c r="AB164" s="50">
        <v>0</v>
      </c>
      <c r="AC164" s="50">
        <v>0</v>
      </c>
      <c r="AD164" s="50">
        <v>0</v>
      </c>
      <c r="AE164" s="52"/>
    </row>
    <row r="165" spans="1:31" x14ac:dyDescent="0.35">
      <c r="A165" s="18">
        <v>160</v>
      </c>
      <c r="B165" s="19" t="s">
        <v>31</v>
      </c>
      <c r="C165" s="20" t="s">
        <v>743</v>
      </c>
      <c r="D165" s="20" t="s">
        <v>33</v>
      </c>
      <c r="E165" s="19" t="s">
        <v>748</v>
      </c>
      <c r="F165" s="19" t="s">
        <v>374</v>
      </c>
      <c r="G165" s="19" t="s">
        <v>749</v>
      </c>
      <c r="H165" s="19" t="s">
        <v>142</v>
      </c>
      <c r="I165" s="21" t="s">
        <v>376</v>
      </c>
      <c r="J165" s="20">
        <v>4400</v>
      </c>
      <c r="K165" s="20" t="s">
        <v>761</v>
      </c>
      <c r="L165" s="20">
        <v>2005</v>
      </c>
      <c r="M165" s="20">
        <v>1984</v>
      </c>
      <c r="N165" s="22">
        <v>3</v>
      </c>
      <c r="O165" s="23"/>
      <c r="P165" s="22">
        <v>44</v>
      </c>
      <c r="Q165" s="25" t="s">
        <v>257</v>
      </c>
      <c r="R165" s="26"/>
      <c r="S165" s="25"/>
      <c r="T165" s="25"/>
      <c r="U165" s="25"/>
      <c r="V165" s="25"/>
      <c r="W165" s="25"/>
      <c r="X165" s="25"/>
      <c r="Y165" s="25"/>
      <c r="Z165" s="25"/>
      <c r="AA165" s="25"/>
      <c r="AB165" s="51">
        <v>0</v>
      </c>
      <c r="AC165" s="51">
        <v>0</v>
      </c>
      <c r="AD165" s="51">
        <v>0</v>
      </c>
      <c r="AE165" s="53"/>
    </row>
    <row r="166" spans="1:31" x14ac:dyDescent="0.35">
      <c r="A166" s="8">
        <v>161</v>
      </c>
      <c r="B166" s="9" t="s">
        <v>31</v>
      </c>
      <c r="C166" s="10" t="s">
        <v>743</v>
      </c>
      <c r="D166" s="10" t="s">
        <v>33</v>
      </c>
      <c r="E166" s="9" t="s">
        <v>750</v>
      </c>
      <c r="F166" s="9" t="s">
        <v>374</v>
      </c>
      <c r="G166" s="9" t="s">
        <v>751</v>
      </c>
      <c r="H166" s="9" t="s">
        <v>142</v>
      </c>
      <c r="I166" s="17" t="s">
        <v>376</v>
      </c>
      <c r="J166" s="10">
        <v>2000</v>
      </c>
      <c r="K166" s="10" t="s">
        <v>762</v>
      </c>
      <c r="L166" s="10">
        <v>2005</v>
      </c>
      <c r="M166" s="10">
        <v>1985</v>
      </c>
      <c r="N166" s="12">
        <v>2</v>
      </c>
      <c r="O166" s="13"/>
      <c r="P166" s="12">
        <v>20</v>
      </c>
      <c r="Q166" s="14" t="s">
        <v>257</v>
      </c>
      <c r="R166" s="16"/>
      <c r="S166" s="14"/>
      <c r="T166" s="14"/>
      <c r="U166" s="14"/>
      <c r="V166" s="14"/>
      <c r="W166" s="14"/>
      <c r="X166" s="14"/>
      <c r="Y166" s="14"/>
      <c r="Z166" s="14"/>
      <c r="AA166" s="14"/>
      <c r="AB166" s="50">
        <v>0</v>
      </c>
      <c r="AC166" s="50">
        <v>0</v>
      </c>
      <c r="AD166" s="50">
        <v>0</v>
      </c>
      <c r="AE166" s="52"/>
    </row>
    <row r="167" spans="1:31" x14ac:dyDescent="0.35">
      <c r="A167" s="18">
        <v>162</v>
      </c>
      <c r="B167" s="19" t="s">
        <v>31</v>
      </c>
      <c r="C167" s="20" t="s">
        <v>743</v>
      </c>
      <c r="D167" s="20" t="s">
        <v>33</v>
      </c>
      <c r="E167" s="19" t="s">
        <v>752</v>
      </c>
      <c r="F167" s="19" t="s">
        <v>374</v>
      </c>
      <c r="G167" s="19" t="s">
        <v>753</v>
      </c>
      <c r="H167" s="19" t="s">
        <v>142</v>
      </c>
      <c r="I167" s="21" t="s">
        <v>376</v>
      </c>
      <c r="J167" s="20">
        <v>1300</v>
      </c>
      <c r="K167" s="20" t="s">
        <v>763</v>
      </c>
      <c r="L167" s="20">
        <v>2005</v>
      </c>
      <c r="M167" s="20">
        <v>2001</v>
      </c>
      <c r="N167" s="22">
        <v>2</v>
      </c>
      <c r="O167" s="23"/>
      <c r="P167" s="22">
        <v>13</v>
      </c>
      <c r="Q167" s="25" t="s">
        <v>257</v>
      </c>
      <c r="R167" s="26"/>
      <c r="S167" s="25"/>
      <c r="T167" s="25"/>
      <c r="U167" s="25"/>
      <c r="V167" s="25"/>
      <c r="W167" s="25"/>
      <c r="X167" s="25"/>
      <c r="Y167" s="25"/>
      <c r="Z167" s="25"/>
      <c r="AA167" s="25"/>
      <c r="AB167" s="51">
        <v>0</v>
      </c>
      <c r="AC167" s="51">
        <v>0</v>
      </c>
      <c r="AD167" s="51">
        <v>0</v>
      </c>
      <c r="AE167" s="53"/>
    </row>
    <row r="168" spans="1:31" x14ac:dyDescent="0.35">
      <c r="A168" s="8">
        <v>163</v>
      </c>
      <c r="B168" s="9" t="s">
        <v>31</v>
      </c>
      <c r="C168" s="10" t="s">
        <v>743</v>
      </c>
      <c r="D168" s="10" t="s">
        <v>33</v>
      </c>
      <c r="E168" s="9" t="s">
        <v>754</v>
      </c>
      <c r="F168" s="9" t="s">
        <v>374</v>
      </c>
      <c r="G168" s="9" t="s">
        <v>755</v>
      </c>
      <c r="H168" s="9" t="s">
        <v>142</v>
      </c>
      <c r="I168" s="17" t="s">
        <v>376</v>
      </c>
      <c r="J168" s="10">
        <v>3000</v>
      </c>
      <c r="K168" s="10" t="s">
        <v>764</v>
      </c>
      <c r="L168" s="10">
        <v>2011</v>
      </c>
      <c r="M168" s="10">
        <v>2011</v>
      </c>
      <c r="N168" s="12">
        <v>2</v>
      </c>
      <c r="O168" s="13"/>
      <c r="P168" s="12">
        <v>30</v>
      </c>
      <c r="Q168" s="14" t="s">
        <v>257</v>
      </c>
      <c r="R168" s="16"/>
      <c r="S168" s="14"/>
      <c r="T168" s="14"/>
      <c r="U168" s="14"/>
      <c r="V168" s="14"/>
      <c r="W168" s="14"/>
      <c r="X168" s="14"/>
      <c r="Y168" s="14"/>
      <c r="Z168" s="14"/>
      <c r="AA168" s="14"/>
      <c r="AB168" s="50">
        <v>0</v>
      </c>
      <c r="AC168" s="50">
        <v>0</v>
      </c>
      <c r="AD168" s="50">
        <v>0</v>
      </c>
      <c r="AE168" s="52"/>
    </row>
    <row r="169" spans="1:31" x14ac:dyDescent="0.35">
      <c r="A169" s="18">
        <v>164</v>
      </c>
      <c r="B169" s="19" t="s">
        <v>31</v>
      </c>
      <c r="C169" s="20" t="s">
        <v>743</v>
      </c>
      <c r="D169" s="20" t="s">
        <v>33</v>
      </c>
      <c r="E169" s="19" t="s">
        <v>765</v>
      </c>
      <c r="F169" s="19" t="s">
        <v>374</v>
      </c>
      <c r="G169" s="19" t="s">
        <v>766</v>
      </c>
      <c r="H169" s="19" t="s">
        <v>142</v>
      </c>
      <c r="I169" s="21" t="s">
        <v>376</v>
      </c>
      <c r="J169" s="20">
        <v>3000</v>
      </c>
      <c r="K169" s="20" t="s">
        <v>888</v>
      </c>
      <c r="L169" s="20">
        <v>2011</v>
      </c>
      <c r="M169" s="20">
        <v>2011</v>
      </c>
      <c r="N169" s="22"/>
      <c r="O169" s="23"/>
      <c r="P169" s="22">
        <v>30</v>
      </c>
      <c r="Q169" s="25" t="s">
        <v>257</v>
      </c>
      <c r="R169" s="26"/>
      <c r="S169" s="25"/>
      <c r="T169" s="25"/>
      <c r="U169" s="25"/>
      <c r="V169" s="25"/>
      <c r="W169" s="25"/>
      <c r="X169" s="25"/>
      <c r="Y169" s="25"/>
      <c r="Z169" s="25"/>
      <c r="AA169" s="25"/>
      <c r="AB169" s="51">
        <v>0</v>
      </c>
      <c r="AC169" s="51">
        <v>0</v>
      </c>
      <c r="AD169" s="51">
        <v>0</v>
      </c>
      <c r="AE169" s="53"/>
    </row>
    <row r="170" spans="1:31" x14ac:dyDescent="0.35">
      <c r="A170" s="8">
        <v>165</v>
      </c>
      <c r="B170" s="9" t="s">
        <v>31</v>
      </c>
      <c r="C170" s="10" t="s">
        <v>743</v>
      </c>
      <c r="D170" s="10" t="s">
        <v>33</v>
      </c>
      <c r="E170" s="9" t="s">
        <v>767</v>
      </c>
      <c r="F170" s="9" t="s">
        <v>374</v>
      </c>
      <c r="G170" s="9" t="s">
        <v>768</v>
      </c>
      <c r="H170" s="9" t="s">
        <v>142</v>
      </c>
      <c r="I170" s="17" t="s">
        <v>376</v>
      </c>
      <c r="J170" s="10">
        <v>3000</v>
      </c>
      <c r="K170" s="10" t="s">
        <v>889</v>
      </c>
      <c r="L170" s="10">
        <v>2011</v>
      </c>
      <c r="M170" s="10">
        <v>2011</v>
      </c>
      <c r="N170" s="12">
        <v>1</v>
      </c>
      <c r="O170" s="13"/>
      <c r="P170" s="12">
        <v>30</v>
      </c>
      <c r="Q170" s="14" t="s">
        <v>257</v>
      </c>
      <c r="R170" s="16"/>
      <c r="S170" s="14"/>
      <c r="T170" s="14"/>
      <c r="U170" s="14"/>
      <c r="V170" s="14"/>
      <c r="W170" s="14"/>
      <c r="X170" s="14"/>
      <c r="Y170" s="14"/>
      <c r="Z170" s="14"/>
      <c r="AA170" s="14"/>
      <c r="AB170" s="50">
        <v>0</v>
      </c>
      <c r="AC170" s="50">
        <v>0</v>
      </c>
      <c r="AD170" s="50">
        <v>0</v>
      </c>
      <c r="AE170" s="52"/>
    </row>
    <row r="171" spans="1:31" x14ac:dyDescent="0.35">
      <c r="A171" s="18">
        <v>166</v>
      </c>
      <c r="B171" s="19" t="s">
        <v>31</v>
      </c>
      <c r="C171" s="20" t="s">
        <v>743</v>
      </c>
      <c r="D171" s="20" t="s">
        <v>33</v>
      </c>
      <c r="E171" s="19" t="s">
        <v>769</v>
      </c>
      <c r="F171" s="19" t="s">
        <v>374</v>
      </c>
      <c r="G171" s="19" t="s">
        <v>770</v>
      </c>
      <c r="H171" s="19" t="s">
        <v>142</v>
      </c>
      <c r="I171" s="21" t="s">
        <v>376</v>
      </c>
      <c r="J171" s="20">
        <v>3000</v>
      </c>
      <c r="K171" s="20" t="s">
        <v>890</v>
      </c>
      <c r="L171" s="20">
        <v>2014</v>
      </c>
      <c r="M171" s="20">
        <v>2014</v>
      </c>
      <c r="N171" s="22">
        <v>1</v>
      </c>
      <c r="O171" s="23"/>
      <c r="P171" s="22">
        <v>30</v>
      </c>
      <c r="Q171" s="25" t="s">
        <v>257</v>
      </c>
      <c r="R171" s="26"/>
      <c r="S171" s="25"/>
      <c r="T171" s="25"/>
      <c r="U171" s="25"/>
      <c r="V171" s="25"/>
      <c r="W171" s="25"/>
      <c r="X171" s="25"/>
      <c r="Y171" s="25"/>
      <c r="Z171" s="25"/>
      <c r="AA171" s="25"/>
      <c r="AB171" s="51">
        <v>0</v>
      </c>
      <c r="AC171" s="51">
        <v>0</v>
      </c>
      <c r="AD171" s="51">
        <v>0</v>
      </c>
      <c r="AE171" s="53"/>
    </row>
    <row r="172" spans="1:31" x14ac:dyDescent="0.35">
      <c r="A172" s="8">
        <v>167</v>
      </c>
      <c r="B172" s="9" t="s">
        <v>31</v>
      </c>
      <c r="C172" s="10" t="s">
        <v>743</v>
      </c>
      <c r="D172" s="10" t="s">
        <v>33</v>
      </c>
      <c r="E172" s="9" t="s">
        <v>771</v>
      </c>
      <c r="F172" s="9" t="s">
        <v>374</v>
      </c>
      <c r="G172" s="9" t="s">
        <v>772</v>
      </c>
      <c r="H172" s="9" t="s">
        <v>142</v>
      </c>
      <c r="I172" s="17" t="s">
        <v>376</v>
      </c>
      <c r="J172" s="10">
        <v>2628</v>
      </c>
      <c r="K172" s="10" t="s">
        <v>891</v>
      </c>
      <c r="L172" s="10">
        <v>2014</v>
      </c>
      <c r="M172" s="10">
        <v>2014</v>
      </c>
      <c r="N172" s="12">
        <v>3</v>
      </c>
      <c r="O172" s="13"/>
      <c r="P172" s="12">
        <v>26.28</v>
      </c>
      <c r="Q172" s="14" t="s">
        <v>257</v>
      </c>
      <c r="R172" s="16"/>
      <c r="S172" s="14"/>
      <c r="T172" s="14"/>
      <c r="U172" s="14"/>
      <c r="V172" s="14"/>
      <c r="W172" s="14"/>
      <c r="X172" s="14"/>
      <c r="Y172" s="14"/>
      <c r="Z172" s="14"/>
      <c r="AA172" s="14"/>
      <c r="AB172" s="50">
        <v>0</v>
      </c>
      <c r="AC172" s="50">
        <v>0</v>
      </c>
      <c r="AD172" s="50">
        <v>0</v>
      </c>
      <c r="AE172" s="52"/>
    </row>
    <row r="173" spans="1:31" x14ac:dyDescent="0.35">
      <c r="A173" s="18">
        <v>168</v>
      </c>
      <c r="B173" s="19" t="s">
        <v>31</v>
      </c>
      <c r="C173" s="20" t="s">
        <v>743</v>
      </c>
      <c r="D173" s="20" t="s">
        <v>33</v>
      </c>
      <c r="E173" s="19" t="s">
        <v>773</v>
      </c>
      <c r="F173" s="19" t="s">
        <v>374</v>
      </c>
      <c r="G173" s="19" t="s">
        <v>774</v>
      </c>
      <c r="H173" s="19" t="s">
        <v>142</v>
      </c>
      <c r="I173" s="21" t="s">
        <v>376</v>
      </c>
      <c r="J173" s="20">
        <v>2100</v>
      </c>
      <c r="K173" s="20" t="s">
        <v>892</v>
      </c>
      <c r="L173" s="20">
        <v>2014</v>
      </c>
      <c r="M173" s="20">
        <v>2014</v>
      </c>
      <c r="N173" s="22">
        <v>2</v>
      </c>
      <c r="O173" s="23"/>
      <c r="P173" s="22">
        <v>21</v>
      </c>
      <c r="Q173" s="25" t="s">
        <v>257</v>
      </c>
      <c r="R173" s="26"/>
      <c r="S173" s="25"/>
      <c r="T173" s="25"/>
      <c r="U173" s="25"/>
      <c r="V173" s="25"/>
      <c r="W173" s="25"/>
      <c r="X173" s="25"/>
      <c r="Y173" s="25"/>
      <c r="Z173" s="25"/>
      <c r="AA173" s="25"/>
      <c r="AB173" s="51">
        <v>0</v>
      </c>
      <c r="AC173" s="51">
        <v>0</v>
      </c>
      <c r="AD173" s="51">
        <v>0</v>
      </c>
      <c r="AE173" s="53"/>
    </row>
    <row r="174" spans="1:31" x14ac:dyDescent="0.35">
      <c r="A174" s="8">
        <v>169</v>
      </c>
      <c r="B174" s="9" t="s">
        <v>31</v>
      </c>
      <c r="C174" s="10" t="s">
        <v>743</v>
      </c>
      <c r="D174" s="10" t="s">
        <v>33</v>
      </c>
      <c r="E174" s="9" t="s">
        <v>775</v>
      </c>
      <c r="F174" s="9" t="s">
        <v>374</v>
      </c>
      <c r="G174" s="9" t="s">
        <v>776</v>
      </c>
      <c r="H174" s="9" t="s">
        <v>142</v>
      </c>
      <c r="I174" s="17" t="s">
        <v>376</v>
      </c>
      <c r="J174" s="10">
        <v>2654</v>
      </c>
      <c r="K174" s="10" t="s">
        <v>893</v>
      </c>
      <c r="L174" s="10">
        <v>2015</v>
      </c>
      <c r="M174" s="10">
        <v>2015</v>
      </c>
      <c r="N174" s="12">
        <v>3</v>
      </c>
      <c r="O174" s="13"/>
      <c r="P174" s="12">
        <v>26.54</v>
      </c>
      <c r="Q174" s="14" t="s">
        <v>257</v>
      </c>
      <c r="R174" s="16"/>
      <c r="S174" s="14"/>
      <c r="T174" s="14"/>
      <c r="U174" s="14"/>
      <c r="V174" s="14"/>
      <c r="W174" s="14"/>
      <c r="X174" s="14"/>
      <c r="Y174" s="14"/>
      <c r="Z174" s="14"/>
      <c r="AA174" s="14"/>
      <c r="AB174" s="50">
        <v>0</v>
      </c>
      <c r="AC174" s="50">
        <v>0</v>
      </c>
      <c r="AD174" s="50">
        <v>0</v>
      </c>
      <c r="AE174" s="52"/>
    </row>
    <row r="175" spans="1:31" x14ac:dyDescent="0.35">
      <c r="A175" s="18">
        <v>170</v>
      </c>
      <c r="B175" s="19" t="s">
        <v>31</v>
      </c>
      <c r="C175" s="20" t="s">
        <v>743</v>
      </c>
      <c r="D175" s="20" t="s">
        <v>33</v>
      </c>
      <c r="E175" s="19" t="s">
        <v>777</v>
      </c>
      <c r="F175" s="19" t="s">
        <v>374</v>
      </c>
      <c r="G175" s="19" t="s">
        <v>778</v>
      </c>
      <c r="H175" s="19" t="s">
        <v>142</v>
      </c>
      <c r="I175" s="21" t="s">
        <v>376</v>
      </c>
      <c r="J175" s="20">
        <v>1200</v>
      </c>
      <c r="K175" s="20" t="s">
        <v>894</v>
      </c>
      <c r="L175" s="20">
        <v>2016</v>
      </c>
      <c r="M175" s="20">
        <v>2016</v>
      </c>
      <c r="N175" s="22"/>
      <c r="O175" s="23"/>
      <c r="P175" s="22">
        <v>12</v>
      </c>
      <c r="Q175" s="25" t="s">
        <v>257</v>
      </c>
      <c r="R175" s="26"/>
      <c r="S175" s="25"/>
      <c r="T175" s="25"/>
      <c r="U175" s="25"/>
      <c r="V175" s="25"/>
      <c r="W175" s="25"/>
      <c r="X175" s="25"/>
      <c r="Y175" s="25"/>
      <c r="Z175" s="25"/>
      <c r="AA175" s="25"/>
      <c r="AB175" s="51">
        <v>0</v>
      </c>
      <c r="AC175" s="51">
        <v>0</v>
      </c>
      <c r="AD175" s="51">
        <v>0</v>
      </c>
      <c r="AE175" s="53"/>
    </row>
    <row r="176" spans="1:31" x14ac:dyDescent="0.35">
      <c r="A176" s="8">
        <v>171</v>
      </c>
      <c r="B176" s="9" t="s">
        <v>31</v>
      </c>
      <c r="C176" s="10" t="s">
        <v>743</v>
      </c>
      <c r="D176" s="10" t="s">
        <v>33</v>
      </c>
      <c r="E176" s="9" t="s">
        <v>779</v>
      </c>
      <c r="F176" s="9" t="s">
        <v>374</v>
      </c>
      <c r="G176" s="9" t="s">
        <v>780</v>
      </c>
      <c r="H176" s="9" t="s">
        <v>142</v>
      </c>
      <c r="I176" s="17" t="s">
        <v>376</v>
      </c>
      <c r="J176" s="10">
        <v>1200</v>
      </c>
      <c r="K176" s="10" t="s">
        <v>895</v>
      </c>
      <c r="L176" s="10">
        <v>2017</v>
      </c>
      <c r="M176" s="10">
        <v>2017</v>
      </c>
      <c r="N176" s="12"/>
      <c r="O176" s="13"/>
      <c r="P176" s="12">
        <v>12</v>
      </c>
      <c r="Q176" s="14" t="s">
        <v>257</v>
      </c>
      <c r="R176" s="16"/>
      <c r="S176" s="14"/>
      <c r="T176" s="14"/>
      <c r="U176" s="14"/>
      <c r="V176" s="14"/>
      <c r="W176" s="14"/>
      <c r="X176" s="14"/>
      <c r="Y176" s="14"/>
      <c r="Z176" s="14"/>
      <c r="AA176" s="14"/>
      <c r="AB176" s="50">
        <v>0</v>
      </c>
      <c r="AC176" s="50">
        <v>0</v>
      </c>
      <c r="AD176" s="50">
        <v>0</v>
      </c>
      <c r="AE176" s="52"/>
    </row>
    <row r="177" spans="1:31" x14ac:dyDescent="0.35">
      <c r="A177" s="18">
        <v>172</v>
      </c>
      <c r="B177" s="19" t="s">
        <v>31</v>
      </c>
      <c r="C177" s="20" t="s">
        <v>743</v>
      </c>
      <c r="D177" s="20" t="s">
        <v>33</v>
      </c>
      <c r="E177" s="19" t="s">
        <v>781</v>
      </c>
      <c r="F177" s="19" t="s">
        <v>374</v>
      </c>
      <c r="G177" s="19" t="s">
        <v>782</v>
      </c>
      <c r="H177" s="19" t="s">
        <v>142</v>
      </c>
      <c r="I177" s="21" t="s">
        <v>376</v>
      </c>
      <c r="J177" s="20">
        <v>2300</v>
      </c>
      <c r="K177" s="20" t="s">
        <v>896</v>
      </c>
      <c r="L177" s="20">
        <v>2022</v>
      </c>
      <c r="M177" s="20">
        <v>2022</v>
      </c>
      <c r="N177" s="22">
        <v>2</v>
      </c>
      <c r="O177" s="23" t="s">
        <v>535</v>
      </c>
      <c r="P177" s="22">
        <v>23</v>
      </c>
      <c r="Q177" s="25" t="s">
        <v>257</v>
      </c>
      <c r="R177" s="26"/>
      <c r="S177" s="25"/>
      <c r="T177" s="25"/>
      <c r="U177" s="25"/>
      <c r="V177" s="25"/>
      <c r="W177" s="25"/>
      <c r="X177" s="25"/>
      <c r="Y177" s="25"/>
      <c r="Z177" s="25"/>
      <c r="AA177" s="25"/>
      <c r="AB177" s="51">
        <v>0</v>
      </c>
      <c r="AC177" s="51">
        <v>0</v>
      </c>
      <c r="AD177" s="51">
        <v>0</v>
      </c>
      <c r="AE177" s="53"/>
    </row>
    <row r="178" spans="1:31" x14ac:dyDescent="0.35">
      <c r="A178" s="8">
        <v>173</v>
      </c>
      <c r="B178" s="9" t="s">
        <v>31</v>
      </c>
      <c r="C178" s="10" t="s">
        <v>743</v>
      </c>
      <c r="D178" s="10" t="s">
        <v>33</v>
      </c>
      <c r="E178" s="9" t="s">
        <v>783</v>
      </c>
      <c r="F178" s="9" t="s">
        <v>374</v>
      </c>
      <c r="G178" s="9" t="s">
        <v>784</v>
      </c>
      <c r="H178" s="9" t="s">
        <v>142</v>
      </c>
      <c r="I178" s="17" t="s">
        <v>376</v>
      </c>
      <c r="J178" s="10">
        <v>2300</v>
      </c>
      <c r="K178" s="10" t="s">
        <v>897</v>
      </c>
      <c r="L178" s="10">
        <v>2022</v>
      </c>
      <c r="M178" s="10">
        <v>2022</v>
      </c>
      <c r="N178" s="12"/>
      <c r="O178" s="13" t="s">
        <v>535</v>
      </c>
      <c r="P178" s="12">
        <v>23</v>
      </c>
      <c r="Q178" s="14" t="s">
        <v>257</v>
      </c>
      <c r="R178" s="16"/>
      <c r="S178" s="14"/>
      <c r="T178" s="14"/>
      <c r="U178" s="14"/>
      <c r="V178" s="14"/>
      <c r="W178" s="14"/>
      <c r="X178" s="14"/>
      <c r="Y178" s="14"/>
      <c r="Z178" s="14"/>
      <c r="AA178" s="14"/>
      <c r="AB178" s="50">
        <v>0</v>
      </c>
      <c r="AC178" s="50">
        <v>0</v>
      </c>
      <c r="AD178" s="50">
        <v>0</v>
      </c>
      <c r="AE178" s="52"/>
    </row>
    <row r="179" spans="1:31" x14ac:dyDescent="0.35">
      <c r="A179" s="18">
        <v>174</v>
      </c>
      <c r="B179" s="19" t="s">
        <v>31</v>
      </c>
      <c r="C179" s="20" t="s">
        <v>743</v>
      </c>
      <c r="D179" s="20" t="s">
        <v>33</v>
      </c>
      <c r="E179" s="19" t="s">
        <v>785</v>
      </c>
      <c r="F179" s="19" t="s">
        <v>374</v>
      </c>
      <c r="G179" s="19" t="s">
        <v>786</v>
      </c>
      <c r="H179" s="19" t="s">
        <v>142</v>
      </c>
      <c r="I179" s="21" t="s">
        <v>376</v>
      </c>
      <c r="J179" s="20">
        <v>2300</v>
      </c>
      <c r="K179" s="20" t="s">
        <v>898</v>
      </c>
      <c r="L179" s="20">
        <v>2023</v>
      </c>
      <c r="M179" s="20">
        <v>2023</v>
      </c>
      <c r="N179" s="22"/>
      <c r="O179" s="23" t="s">
        <v>599</v>
      </c>
      <c r="P179" s="22">
        <v>23</v>
      </c>
      <c r="Q179" s="25" t="s">
        <v>257</v>
      </c>
      <c r="R179" s="26"/>
      <c r="S179" s="25"/>
      <c r="T179" s="25"/>
      <c r="U179" s="25"/>
      <c r="V179" s="25"/>
      <c r="W179" s="25"/>
      <c r="X179" s="25"/>
      <c r="Y179" s="25"/>
      <c r="Z179" s="25"/>
      <c r="AA179" s="25"/>
      <c r="AB179" s="51">
        <v>0</v>
      </c>
      <c r="AC179" s="51">
        <v>0</v>
      </c>
      <c r="AD179" s="51">
        <v>0</v>
      </c>
      <c r="AE179" s="53"/>
    </row>
    <row r="180" spans="1:31" x14ac:dyDescent="0.35">
      <c r="A180" s="8">
        <v>175</v>
      </c>
      <c r="B180" s="9" t="s">
        <v>31</v>
      </c>
      <c r="C180" s="10" t="s">
        <v>743</v>
      </c>
      <c r="D180" s="10" t="s">
        <v>33</v>
      </c>
      <c r="E180" s="9" t="s">
        <v>787</v>
      </c>
      <c r="F180" s="9" t="s">
        <v>374</v>
      </c>
      <c r="G180" s="9" t="s">
        <v>788</v>
      </c>
      <c r="H180" s="9" t="s">
        <v>142</v>
      </c>
      <c r="I180" s="17" t="s">
        <v>376</v>
      </c>
      <c r="J180" s="10">
        <v>2300</v>
      </c>
      <c r="K180" s="10" t="s">
        <v>899</v>
      </c>
      <c r="L180" s="10">
        <v>2024</v>
      </c>
      <c r="M180" s="10">
        <v>2024</v>
      </c>
      <c r="N180" s="12">
        <v>4</v>
      </c>
      <c r="O180" s="13" t="s">
        <v>713</v>
      </c>
      <c r="P180" s="12">
        <v>23</v>
      </c>
      <c r="Q180" s="14" t="s">
        <v>257</v>
      </c>
      <c r="R180" s="16"/>
      <c r="S180" s="14"/>
      <c r="T180" s="14"/>
      <c r="U180" s="14"/>
      <c r="V180" s="14"/>
      <c r="W180" s="14"/>
      <c r="X180" s="14"/>
      <c r="Y180" s="14"/>
      <c r="Z180" s="14"/>
      <c r="AA180" s="14"/>
      <c r="AB180" s="50">
        <v>0</v>
      </c>
      <c r="AC180" s="50">
        <v>0</v>
      </c>
      <c r="AD180" s="50">
        <v>0</v>
      </c>
      <c r="AE180" s="52"/>
    </row>
    <row r="181" spans="1:31" x14ac:dyDescent="0.35">
      <c r="A181" s="18">
        <v>176</v>
      </c>
      <c r="B181" s="19" t="s">
        <v>31</v>
      </c>
      <c r="C181" s="20" t="s">
        <v>743</v>
      </c>
      <c r="D181" s="20" t="s">
        <v>33</v>
      </c>
      <c r="E181" s="19" t="s">
        <v>789</v>
      </c>
      <c r="F181" s="19" t="s">
        <v>374</v>
      </c>
      <c r="G181" s="19" t="s">
        <v>790</v>
      </c>
      <c r="H181" s="19" t="s">
        <v>142</v>
      </c>
      <c r="I181" s="21" t="s">
        <v>376</v>
      </c>
      <c r="J181" s="20">
        <v>2300</v>
      </c>
      <c r="K181" s="20" t="s">
        <v>900</v>
      </c>
      <c r="L181" s="20">
        <v>2024</v>
      </c>
      <c r="M181" s="20">
        <v>2024</v>
      </c>
      <c r="N181" s="22"/>
      <c r="O181" s="23" t="s">
        <v>713</v>
      </c>
      <c r="P181" s="22">
        <v>23</v>
      </c>
      <c r="Q181" s="25" t="s">
        <v>257</v>
      </c>
      <c r="R181" s="26"/>
      <c r="S181" s="25"/>
      <c r="T181" s="25"/>
      <c r="U181" s="25"/>
      <c r="V181" s="25"/>
      <c r="W181" s="25"/>
      <c r="X181" s="25"/>
      <c r="Y181" s="25"/>
      <c r="Z181" s="25"/>
      <c r="AA181" s="25"/>
      <c r="AB181" s="51">
        <v>0</v>
      </c>
      <c r="AC181" s="51">
        <v>0</v>
      </c>
      <c r="AD181" s="51">
        <v>0</v>
      </c>
      <c r="AE181" s="53"/>
    </row>
    <row r="182" spans="1:31" x14ac:dyDescent="0.35">
      <c r="A182" s="8">
        <v>177</v>
      </c>
      <c r="B182" s="9" t="s">
        <v>31</v>
      </c>
      <c r="C182" s="10" t="s">
        <v>791</v>
      </c>
      <c r="D182" s="10" t="s">
        <v>33</v>
      </c>
      <c r="E182" s="9" t="s">
        <v>792</v>
      </c>
      <c r="F182" s="9" t="s">
        <v>793</v>
      </c>
      <c r="G182" s="9" t="s">
        <v>794</v>
      </c>
      <c r="H182" s="9" t="s">
        <v>37</v>
      </c>
      <c r="I182" s="17" t="s">
        <v>795</v>
      </c>
      <c r="J182" s="10">
        <v>2570</v>
      </c>
      <c r="K182" s="10" t="s">
        <v>901</v>
      </c>
      <c r="L182" s="10">
        <v>2005</v>
      </c>
      <c r="M182" s="10">
        <v>1999</v>
      </c>
      <c r="N182" s="12"/>
      <c r="O182" s="13"/>
      <c r="P182" s="12">
        <v>25.7</v>
      </c>
      <c r="Q182" s="14" t="s">
        <v>257</v>
      </c>
      <c r="R182" s="16">
        <v>45764</v>
      </c>
      <c r="S182" s="14" t="s">
        <v>41</v>
      </c>
      <c r="T182" s="14"/>
      <c r="U182" s="14"/>
      <c r="V182" s="14" t="s">
        <v>937</v>
      </c>
      <c r="W182" s="14" t="s">
        <v>938</v>
      </c>
      <c r="X182" s="14"/>
      <c r="Y182" s="14"/>
      <c r="Z182" s="14"/>
      <c r="AA182" s="14"/>
      <c r="AB182" s="50">
        <v>0</v>
      </c>
      <c r="AC182" s="50">
        <v>0</v>
      </c>
      <c r="AD182" s="50">
        <v>0</v>
      </c>
      <c r="AE182" s="52"/>
    </row>
    <row r="183" spans="1:31" x14ac:dyDescent="0.35">
      <c r="A183" s="18">
        <v>178</v>
      </c>
      <c r="B183" s="19" t="s">
        <v>31</v>
      </c>
      <c r="C183" s="20" t="s">
        <v>796</v>
      </c>
      <c r="D183" s="20" t="s">
        <v>33</v>
      </c>
      <c r="E183" s="19" t="s">
        <v>797</v>
      </c>
      <c r="F183" s="19" t="s">
        <v>798</v>
      </c>
      <c r="G183" s="19" t="s">
        <v>799</v>
      </c>
      <c r="H183" s="19" t="s">
        <v>37</v>
      </c>
      <c r="I183" s="21" t="s">
        <v>800</v>
      </c>
      <c r="J183" s="20">
        <v>3064</v>
      </c>
      <c r="K183" s="20" t="s">
        <v>902</v>
      </c>
      <c r="L183" s="20">
        <v>2011</v>
      </c>
      <c r="M183" s="20">
        <v>2011</v>
      </c>
      <c r="N183" s="22"/>
      <c r="O183" s="23"/>
      <c r="P183" s="22">
        <v>30.64</v>
      </c>
      <c r="Q183" s="25" t="s">
        <v>257</v>
      </c>
      <c r="R183" s="26">
        <v>45763</v>
      </c>
      <c r="S183" s="25" t="s">
        <v>41</v>
      </c>
      <c r="T183" s="25"/>
      <c r="U183" s="25"/>
      <c r="V183" s="25" t="s">
        <v>939</v>
      </c>
      <c r="W183" s="25" t="s">
        <v>940</v>
      </c>
      <c r="X183" s="25"/>
      <c r="Y183" s="25"/>
      <c r="Z183" s="25"/>
      <c r="AA183" s="25"/>
      <c r="AB183" s="51">
        <v>0</v>
      </c>
      <c r="AC183" s="51">
        <v>0</v>
      </c>
      <c r="AD183" s="51">
        <v>0</v>
      </c>
      <c r="AE183" s="53"/>
    </row>
    <row r="184" spans="1:31" x14ac:dyDescent="0.35">
      <c r="A184" s="8">
        <v>179</v>
      </c>
      <c r="B184" s="9" t="s">
        <v>31</v>
      </c>
      <c r="C184" s="10" t="s">
        <v>796</v>
      </c>
      <c r="D184" s="10" t="s">
        <v>33</v>
      </c>
      <c r="E184" s="9" t="s">
        <v>801</v>
      </c>
      <c r="F184" s="9" t="s">
        <v>798</v>
      </c>
      <c r="G184" s="9" t="s">
        <v>802</v>
      </c>
      <c r="H184" s="9" t="s">
        <v>37</v>
      </c>
      <c r="I184" s="17" t="s">
        <v>800</v>
      </c>
      <c r="J184" s="10">
        <v>483</v>
      </c>
      <c r="K184" s="10" t="s">
        <v>903</v>
      </c>
      <c r="L184" s="10">
        <v>2005</v>
      </c>
      <c r="M184" s="10">
        <v>1969</v>
      </c>
      <c r="N184" s="12"/>
      <c r="O184" s="13"/>
      <c r="P184" s="12">
        <v>4.83</v>
      </c>
      <c r="Q184" s="14" t="s">
        <v>257</v>
      </c>
      <c r="R184" s="16">
        <v>45764</v>
      </c>
      <c r="S184" s="14"/>
      <c r="T184" s="14"/>
      <c r="U184" s="14"/>
      <c r="V184" s="14" t="s">
        <v>941</v>
      </c>
      <c r="W184" s="14" t="s">
        <v>942</v>
      </c>
      <c r="X184" s="14"/>
      <c r="Y184" s="14"/>
      <c r="Z184" s="14"/>
      <c r="AA184" s="14"/>
      <c r="AB184" s="50">
        <v>0</v>
      </c>
      <c r="AC184" s="50">
        <v>0</v>
      </c>
      <c r="AD184" s="50">
        <v>0</v>
      </c>
      <c r="AE184" s="52"/>
    </row>
    <row r="185" spans="1:31" x14ac:dyDescent="0.35">
      <c r="A185" s="18">
        <v>180</v>
      </c>
      <c r="B185" s="19" t="s">
        <v>31</v>
      </c>
      <c r="C185" s="20" t="s">
        <v>803</v>
      </c>
      <c r="D185" s="20" t="s">
        <v>33</v>
      </c>
      <c r="E185" s="19" t="s">
        <v>804</v>
      </c>
      <c r="F185" s="19" t="s">
        <v>793</v>
      </c>
      <c r="G185" s="19" t="s">
        <v>805</v>
      </c>
      <c r="H185" s="19" t="s">
        <v>37</v>
      </c>
      <c r="I185" s="21" t="s">
        <v>795</v>
      </c>
      <c r="J185" s="20">
        <v>1677</v>
      </c>
      <c r="K185" s="20" t="s">
        <v>904</v>
      </c>
      <c r="L185" s="20">
        <v>2005</v>
      </c>
      <c r="M185" s="20">
        <v>1982</v>
      </c>
      <c r="N185" s="22">
        <v>1</v>
      </c>
      <c r="O185" s="23"/>
      <c r="P185" s="22">
        <v>16.77</v>
      </c>
      <c r="Q185" s="25" t="s">
        <v>257</v>
      </c>
      <c r="R185" s="26">
        <v>45762</v>
      </c>
      <c r="S185" s="25" t="s">
        <v>41</v>
      </c>
      <c r="T185" s="25"/>
      <c r="U185" s="25"/>
      <c r="V185" s="25" t="s">
        <v>943</v>
      </c>
      <c r="W185" s="25" t="s">
        <v>944</v>
      </c>
      <c r="X185" s="25"/>
      <c r="Y185" s="25"/>
      <c r="Z185" s="25"/>
      <c r="AA185" s="25"/>
      <c r="AB185" s="51">
        <v>0</v>
      </c>
      <c r="AC185" s="51">
        <v>0</v>
      </c>
      <c r="AD185" s="51">
        <v>0</v>
      </c>
      <c r="AE185" s="53"/>
    </row>
    <row r="186" spans="1:31" x14ac:dyDescent="0.35">
      <c r="A186" s="8">
        <v>181</v>
      </c>
      <c r="B186" s="9" t="s">
        <v>31</v>
      </c>
      <c r="C186" s="10" t="s">
        <v>806</v>
      </c>
      <c r="D186" s="10" t="s">
        <v>33</v>
      </c>
      <c r="E186" s="9" t="s">
        <v>807</v>
      </c>
      <c r="F186" s="9" t="s">
        <v>798</v>
      </c>
      <c r="G186" s="9" t="s">
        <v>808</v>
      </c>
      <c r="H186" s="9" t="s">
        <v>37</v>
      </c>
      <c r="I186" s="17" t="s">
        <v>800</v>
      </c>
      <c r="J186" s="10">
        <v>4934</v>
      </c>
      <c r="K186" s="10" t="s">
        <v>905</v>
      </c>
      <c r="L186" s="10">
        <v>2016</v>
      </c>
      <c r="M186" s="10">
        <v>2016</v>
      </c>
      <c r="N186" s="12"/>
      <c r="O186" s="13"/>
      <c r="P186" s="12">
        <v>49.34</v>
      </c>
      <c r="Q186" s="14" t="s">
        <v>257</v>
      </c>
      <c r="R186" s="16">
        <v>45761</v>
      </c>
      <c r="S186" s="14" t="s">
        <v>41</v>
      </c>
      <c r="T186" s="14"/>
      <c r="U186" s="14"/>
      <c r="V186" s="14" t="s">
        <v>945</v>
      </c>
      <c r="W186" s="14" t="s">
        <v>946</v>
      </c>
      <c r="X186" s="14"/>
      <c r="Y186" s="14"/>
      <c r="Z186" s="14"/>
      <c r="AA186" s="14"/>
      <c r="AB186" s="50">
        <v>0</v>
      </c>
      <c r="AC186" s="50">
        <v>0</v>
      </c>
      <c r="AD186" s="50">
        <v>0</v>
      </c>
      <c r="AE186" s="52"/>
    </row>
    <row r="187" spans="1:31" x14ac:dyDescent="0.35">
      <c r="A187" s="18">
        <v>182</v>
      </c>
      <c r="B187" s="19" t="s">
        <v>31</v>
      </c>
      <c r="C187" s="20" t="s">
        <v>809</v>
      </c>
      <c r="D187" s="20" t="s">
        <v>33</v>
      </c>
      <c r="E187" s="36" t="s">
        <v>810</v>
      </c>
      <c r="F187" s="19" t="s">
        <v>811</v>
      </c>
      <c r="G187" s="19" t="s">
        <v>812</v>
      </c>
      <c r="H187" s="19" t="s">
        <v>37</v>
      </c>
      <c r="I187" s="21" t="s">
        <v>813</v>
      </c>
      <c r="J187" s="20">
        <v>1725</v>
      </c>
      <c r="K187" s="20" t="s">
        <v>906</v>
      </c>
      <c r="L187" s="20">
        <v>2005</v>
      </c>
      <c r="M187" s="20">
        <v>1983</v>
      </c>
      <c r="N187" s="22"/>
      <c r="O187" s="23"/>
      <c r="P187" s="22">
        <v>17.25</v>
      </c>
      <c r="Q187" s="25" t="s">
        <v>257</v>
      </c>
      <c r="R187" s="26">
        <v>45767</v>
      </c>
      <c r="S187" s="25" t="s">
        <v>41</v>
      </c>
      <c r="T187" s="25"/>
      <c r="U187" s="25"/>
      <c r="V187" s="25" t="s">
        <v>947</v>
      </c>
      <c r="W187" s="25" t="s">
        <v>947</v>
      </c>
      <c r="X187" s="25"/>
      <c r="Y187" s="25"/>
      <c r="Z187" s="25"/>
      <c r="AA187" s="25"/>
      <c r="AB187" s="51">
        <v>0</v>
      </c>
      <c r="AC187" s="51">
        <v>0</v>
      </c>
      <c r="AD187" s="51">
        <v>0</v>
      </c>
      <c r="AE187" s="53"/>
    </row>
    <row r="188" spans="1:31" x14ac:dyDescent="0.35">
      <c r="A188" s="8">
        <v>183</v>
      </c>
      <c r="B188" s="9" t="s">
        <v>31</v>
      </c>
      <c r="C188" s="10" t="s">
        <v>809</v>
      </c>
      <c r="D188" s="10" t="s">
        <v>33</v>
      </c>
      <c r="E188" s="37" t="s">
        <v>814</v>
      </c>
      <c r="F188" s="9" t="s">
        <v>811</v>
      </c>
      <c r="G188" s="9" t="s">
        <v>815</v>
      </c>
      <c r="H188" s="9" t="s">
        <v>37</v>
      </c>
      <c r="I188" s="17" t="s">
        <v>813</v>
      </c>
      <c r="J188" s="10">
        <v>1779</v>
      </c>
      <c r="K188" s="10" t="s">
        <v>907</v>
      </c>
      <c r="L188" s="10">
        <v>2010</v>
      </c>
      <c r="M188" s="10">
        <v>2010</v>
      </c>
      <c r="N188" s="12"/>
      <c r="O188" s="13"/>
      <c r="P188" s="12">
        <v>17.79</v>
      </c>
      <c r="Q188" s="14" t="s">
        <v>257</v>
      </c>
      <c r="R188" s="16">
        <v>45767</v>
      </c>
      <c r="S188" s="14" t="s">
        <v>41</v>
      </c>
      <c r="T188" s="14"/>
      <c r="U188" s="14"/>
      <c r="V188" s="14" t="s">
        <v>947</v>
      </c>
      <c r="W188" s="14" t="s">
        <v>947</v>
      </c>
      <c r="X188" s="14"/>
      <c r="Y188" s="14"/>
      <c r="Z188" s="14"/>
      <c r="AA188" s="14"/>
      <c r="AB188" s="50">
        <v>0</v>
      </c>
      <c r="AC188" s="50">
        <v>0</v>
      </c>
      <c r="AD188" s="50">
        <v>0</v>
      </c>
      <c r="AE188" s="52"/>
    </row>
    <row r="189" spans="1:31" x14ac:dyDescent="0.35">
      <c r="A189" s="18">
        <v>184</v>
      </c>
      <c r="B189" s="19" t="s">
        <v>31</v>
      </c>
      <c r="C189" s="20" t="s">
        <v>809</v>
      </c>
      <c r="D189" s="20" t="s">
        <v>33</v>
      </c>
      <c r="E189" s="36" t="s">
        <v>816</v>
      </c>
      <c r="F189" s="19" t="s">
        <v>811</v>
      </c>
      <c r="G189" s="19" t="s">
        <v>817</v>
      </c>
      <c r="H189" s="19" t="s">
        <v>37</v>
      </c>
      <c r="I189" s="21" t="s">
        <v>813</v>
      </c>
      <c r="J189" s="20">
        <v>801</v>
      </c>
      <c r="K189" s="20" t="s">
        <v>908</v>
      </c>
      <c r="L189" s="20">
        <v>2014</v>
      </c>
      <c r="M189" s="20">
        <v>2014</v>
      </c>
      <c r="N189" s="22"/>
      <c r="O189" s="23"/>
      <c r="P189" s="22">
        <v>8.01</v>
      </c>
      <c r="Q189" s="25" t="s">
        <v>257</v>
      </c>
      <c r="R189" s="26">
        <v>45767</v>
      </c>
      <c r="S189" s="25" t="s">
        <v>41</v>
      </c>
      <c r="T189" s="25"/>
      <c r="U189" s="25"/>
      <c r="V189" s="25" t="s">
        <v>947</v>
      </c>
      <c r="W189" s="25" t="s">
        <v>947</v>
      </c>
      <c r="X189" s="25"/>
      <c r="Y189" s="25"/>
      <c r="Z189" s="25"/>
      <c r="AA189" s="25"/>
      <c r="AB189" s="51">
        <v>0</v>
      </c>
      <c r="AC189" s="51">
        <v>0</v>
      </c>
      <c r="AD189" s="51">
        <v>0</v>
      </c>
      <c r="AE189" s="53"/>
    </row>
    <row r="190" spans="1:31" x14ac:dyDescent="0.35">
      <c r="A190" s="8">
        <v>185</v>
      </c>
      <c r="B190" s="9" t="s">
        <v>31</v>
      </c>
      <c r="C190" s="10" t="s">
        <v>809</v>
      </c>
      <c r="D190" s="10" t="s">
        <v>33</v>
      </c>
      <c r="E190" s="37" t="s">
        <v>818</v>
      </c>
      <c r="F190" s="9" t="s">
        <v>811</v>
      </c>
      <c r="G190" s="9" t="s">
        <v>819</v>
      </c>
      <c r="H190" s="9" t="s">
        <v>37</v>
      </c>
      <c r="I190" s="17" t="s">
        <v>813</v>
      </c>
      <c r="J190" s="10">
        <v>4108</v>
      </c>
      <c r="K190" s="10" t="s">
        <v>909</v>
      </c>
      <c r="L190" s="10">
        <v>2015</v>
      </c>
      <c r="M190" s="10">
        <v>2015</v>
      </c>
      <c r="N190" s="12"/>
      <c r="O190" s="13"/>
      <c r="P190" s="12">
        <v>41.08</v>
      </c>
      <c r="Q190" s="14" t="s">
        <v>257</v>
      </c>
      <c r="R190" s="16">
        <v>45767</v>
      </c>
      <c r="S190" s="14" t="s">
        <v>41</v>
      </c>
      <c r="T190" s="14"/>
      <c r="U190" s="14"/>
      <c r="V190" s="14" t="s">
        <v>947</v>
      </c>
      <c r="W190" s="14" t="s">
        <v>947</v>
      </c>
      <c r="X190" s="14"/>
      <c r="Y190" s="14"/>
      <c r="Z190" s="14"/>
      <c r="AA190" s="14"/>
      <c r="AB190" s="50">
        <v>0</v>
      </c>
      <c r="AC190" s="50">
        <v>0</v>
      </c>
      <c r="AD190" s="50">
        <v>0</v>
      </c>
      <c r="AE190" s="52"/>
    </row>
    <row r="191" spans="1:31" x14ac:dyDescent="0.35">
      <c r="A191" s="18">
        <v>186</v>
      </c>
      <c r="B191" s="19" t="s">
        <v>31</v>
      </c>
      <c r="C191" s="20" t="s">
        <v>820</v>
      </c>
      <c r="D191" s="20" t="s">
        <v>33</v>
      </c>
      <c r="E191" s="19" t="s">
        <v>821</v>
      </c>
      <c r="F191" s="19" t="s">
        <v>793</v>
      </c>
      <c r="G191" s="19" t="s">
        <v>822</v>
      </c>
      <c r="H191" s="19" t="s">
        <v>142</v>
      </c>
      <c r="I191" s="21" t="s">
        <v>823</v>
      </c>
      <c r="J191" s="20">
        <v>1000</v>
      </c>
      <c r="K191" s="20" t="s">
        <v>910</v>
      </c>
      <c r="L191" s="20">
        <v>2005</v>
      </c>
      <c r="M191" s="20">
        <v>2003</v>
      </c>
      <c r="N191" s="22"/>
      <c r="O191" s="23"/>
      <c r="P191" s="22">
        <v>10</v>
      </c>
      <c r="Q191" s="25" t="s">
        <v>257</v>
      </c>
      <c r="R191" s="26">
        <v>45922</v>
      </c>
      <c r="S191" s="25"/>
      <c r="T191" s="25"/>
      <c r="U191" s="25"/>
      <c r="V191" s="25" t="s">
        <v>947</v>
      </c>
      <c r="W191" s="25" t="s">
        <v>947</v>
      </c>
      <c r="X191" s="25"/>
      <c r="Y191" s="25"/>
      <c r="Z191" s="25"/>
      <c r="AA191" s="25"/>
      <c r="AB191" s="51">
        <v>0</v>
      </c>
      <c r="AC191" s="51">
        <v>0</v>
      </c>
      <c r="AD191" s="51">
        <v>0</v>
      </c>
      <c r="AE191" s="53"/>
    </row>
    <row r="192" spans="1:31" x14ac:dyDescent="0.35">
      <c r="A192" s="8">
        <v>187</v>
      </c>
      <c r="B192" s="9" t="s">
        <v>31</v>
      </c>
      <c r="C192" s="10" t="s">
        <v>824</v>
      </c>
      <c r="D192" s="10" t="s">
        <v>33</v>
      </c>
      <c r="E192" s="9" t="s">
        <v>825</v>
      </c>
      <c r="F192" s="9" t="s">
        <v>826</v>
      </c>
      <c r="G192" s="9" t="s">
        <v>827</v>
      </c>
      <c r="H192" s="9" t="s">
        <v>142</v>
      </c>
      <c r="I192" s="17" t="s">
        <v>828</v>
      </c>
      <c r="J192" s="10">
        <v>700</v>
      </c>
      <c r="K192" s="10" t="s">
        <v>911</v>
      </c>
      <c r="L192" s="10">
        <v>2005</v>
      </c>
      <c r="M192" s="10">
        <v>1959</v>
      </c>
      <c r="N192" s="12">
        <v>1</v>
      </c>
      <c r="O192" s="13"/>
      <c r="P192" s="12">
        <v>7</v>
      </c>
      <c r="Q192" s="14" t="s">
        <v>528</v>
      </c>
      <c r="R192" s="16"/>
      <c r="S192" s="14"/>
      <c r="T192" s="14"/>
      <c r="U192" s="14"/>
      <c r="V192" s="14"/>
      <c r="W192" s="14"/>
      <c r="X192" s="14"/>
      <c r="Y192" s="14"/>
      <c r="Z192" s="14"/>
      <c r="AA192" s="14"/>
      <c r="AB192" s="50">
        <v>0</v>
      </c>
      <c r="AC192" s="50">
        <v>0</v>
      </c>
      <c r="AD192" s="50">
        <v>0</v>
      </c>
      <c r="AE192" s="52"/>
    </row>
    <row r="193" spans="1:31" x14ac:dyDescent="0.35">
      <c r="A193" s="18">
        <v>188</v>
      </c>
      <c r="B193" s="19" t="s">
        <v>31</v>
      </c>
      <c r="C193" s="20" t="s">
        <v>824</v>
      </c>
      <c r="D193" s="20" t="s">
        <v>33</v>
      </c>
      <c r="E193" s="19" t="s">
        <v>829</v>
      </c>
      <c r="F193" s="19" t="s">
        <v>826</v>
      </c>
      <c r="G193" s="19" t="s">
        <v>830</v>
      </c>
      <c r="H193" s="19" t="s">
        <v>142</v>
      </c>
      <c r="I193" s="21" t="s">
        <v>828</v>
      </c>
      <c r="J193" s="20">
        <v>400</v>
      </c>
      <c r="K193" s="20" t="s">
        <v>912</v>
      </c>
      <c r="L193" s="20">
        <v>2021</v>
      </c>
      <c r="M193" s="20">
        <v>2021</v>
      </c>
      <c r="N193" s="22"/>
      <c r="O193" s="23" t="s">
        <v>540</v>
      </c>
      <c r="P193" s="22">
        <v>4</v>
      </c>
      <c r="Q193" s="25" t="s">
        <v>528</v>
      </c>
      <c r="R193" s="26"/>
      <c r="S193" s="25"/>
      <c r="T193" s="25"/>
      <c r="U193" s="25"/>
      <c r="V193" s="25"/>
      <c r="W193" s="25"/>
      <c r="X193" s="25"/>
      <c r="Y193" s="25"/>
      <c r="Z193" s="25"/>
      <c r="AA193" s="25"/>
      <c r="AB193" s="51">
        <v>0</v>
      </c>
      <c r="AC193" s="51">
        <v>0</v>
      </c>
      <c r="AD193" s="51">
        <v>0</v>
      </c>
      <c r="AE193" s="53"/>
    </row>
    <row r="194" spans="1:31" x14ac:dyDescent="0.35">
      <c r="A194" s="8">
        <v>189</v>
      </c>
      <c r="B194" s="9" t="s">
        <v>31</v>
      </c>
      <c r="C194" s="10" t="s">
        <v>824</v>
      </c>
      <c r="D194" s="10" t="s">
        <v>33</v>
      </c>
      <c r="E194" s="9" t="s">
        <v>831</v>
      </c>
      <c r="F194" s="9" t="s">
        <v>826</v>
      </c>
      <c r="G194" s="9" t="s">
        <v>832</v>
      </c>
      <c r="H194" s="9" t="s">
        <v>142</v>
      </c>
      <c r="I194" s="17" t="s">
        <v>828</v>
      </c>
      <c r="J194" s="10">
        <v>400</v>
      </c>
      <c r="K194" s="10" t="s">
        <v>913</v>
      </c>
      <c r="L194" s="10">
        <v>2021</v>
      </c>
      <c r="M194" s="10">
        <v>2021</v>
      </c>
      <c r="N194" s="12"/>
      <c r="O194" s="13" t="s">
        <v>540</v>
      </c>
      <c r="P194" s="12">
        <v>4</v>
      </c>
      <c r="Q194" s="14" t="s">
        <v>528</v>
      </c>
      <c r="R194" s="16"/>
      <c r="S194" s="14"/>
      <c r="T194" s="14"/>
      <c r="U194" s="14"/>
      <c r="V194" s="14"/>
      <c r="W194" s="14"/>
      <c r="X194" s="14"/>
      <c r="Y194" s="14"/>
      <c r="Z194" s="14"/>
      <c r="AA194" s="14"/>
      <c r="AB194" s="50">
        <v>0</v>
      </c>
      <c r="AC194" s="50">
        <v>0</v>
      </c>
      <c r="AD194" s="50">
        <v>0</v>
      </c>
      <c r="AE194" s="52"/>
    </row>
    <row r="195" spans="1:31" x14ac:dyDescent="0.35">
      <c r="A195" s="18">
        <v>190</v>
      </c>
      <c r="B195" s="19" t="s">
        <v>31</v>
      </c>
      <c r="C195" s="20" t="s">
        <v>824</v>
      </c>
      <c r="D195" s="20" t="s">
        <v>33</v>
      </c>
      <c r="E195" s="19" t="s">
        <v>833</v>
      </c>
      <c r="F195" s="19" t="s">
        <v>826</v>
      </c>
      <c r="G195" s="19" t="s">
        <v>834</v>
      </c>
      <c r="H195" s="19" t="s">
        <v>142</v>
      </c>
      <c r="I195" s="21" t="s">
        <v>828</v>
      </c>
      <c r="J195" s="20">
        <v>400</v>
      </c>
      <c r="K195" s="20" t="s">
        <v>914</v>
      </c>
      <c r="L195" s="20">
        <v>2022</v>
      </c>
      <c r="M195" s="20">
        <v>2022</v>
      </c>
      <c r="N195" s="22"/>
      <c r="O195" s="23" t="s">
        <v>540</v>
      </c>
      <c r="P195" s="22">
        <v>4</v>
      </c>
      <c r="Q195" s="25" t="s">
        <v>528</v>
      </c>
      <c r="R195" s="26"/>
      <c r="S195" s="25"/>
      <c r="T195" s="25"/>
      <c r="U195" s="25"/>
      <c r="V195" s="25"/>
      <c r="W195" s="25"/>
      <c r="X195" s="25"/>
      <c r="Y195" s="25"/>
      <c r="Z195" s="25"/>
      <c r="AA195" s="25"/>
      <c r="AB195" s="51">
        <v>0</v>
      </c>
      <c r="AC195" s="51">
        <v>0</v>
      </c>
      <c r="AD195" s="51">
        <v>0</v>
      </c>
      <c r="AE195" s="53"/>
    </row>
    <row r="196" spans="1:31" x14ac:dyDescent="0.35">
      <c r="A196" s="8">
        <v>191</v>
      </c>
      <c r="B196" s="9" t="s">
        <v>31</v>
      </c>
      <c r="C196" s="10" t="s">
        <v>824</v>
      </c>
      <c r="D196" s="10" t="s">
        <v>33</v>
      </c>
      <c r="E196" s="9" t="s">
        <v>835</v>
      </c>
      <c r="F196" s="9" t="s">
        <v>826</v>
      </c>
      <c r="G196" s="9" t="s">
        <v>836</v>
      </c>
      <c r="H196" s="9" t="s">
        <v>142</v>
      </c>
      <c r="I196" s="17" t="s">
        <v>828</v>
      </c>
      <c r="J196" s="10">
        <v>400</v>
      </c>
      <c r="K196" s="10" t="s">
        <v>915</v>
      </c>
      <c r="L196" s="10">
        <v>2022</v>
      </c>
      <c r="M196" s="10">
        <v>2022</v>
      </c>
      <c r="N196" s="12"/>
      <c r="O196" s="13" t="s">
        <v>535</v>
      </c>
      <c r="P196" s="12">
        <v>4</v>
      </c>
      <c r="Q196" s="14" t="s">
        <v>528</v>
      </c>
      <c r="R196" s="16"/>
      <c r="S196" s="14"/>
      <c r="T196" s="14"/>
      <c r="U196" s="14"/>
      <c r="V196" s="14"/>
      <c r="W196" s="14"/>
      <c r="X196" s="14"/>
      <c r="Y196" s="14"/>
      <c r="Z196" s="14"/>
      <c r="AA196" s="14"/>
      <c r="AB196" s="50">
        <v>0</v>
      </c>
      <c r="AC196" s="50">
        <v>0</v>
      </c>
      <c r="AD196" s="50">
        <v>0</v>
      </c>
      <c r="AE196" s="52"/>
    </row>
    <row r="197" spans="1:31" x14ac:dyDescent="0.35">
      <c r="A197" s="18">
        <v>192</v>
      </c>
      <c r="B197" s="19" t="s">
        <v>31</v>
      </c>
      <c r="C197" s="20" t="s">
        <v>824</v>
      </c>
      <c r="D197" s="20" t="s">
        <v>33</v>
      </c>
      <c r="E197" s="19" t="s">
        <v>837</v>
      </c>
      <c r="F197" s="19" t="s">
        <v>826</v>
      </c>
      <c r="G197" s="19" t="s">
        <v>838</v>
      </c>
      <c r="H197" s="19" t="s">
        <v>142</v>
      </c>
      <c r="I197" s="21" t="s">
        <v>828</v>
      </c>
      <c r="J197" s="20">
        <v>400</v>
      </c>
      <c r="K197" s="20" t="s">
        <v>916</v>
      </c>
      <c r="L197" s="20">
        <v>2022</v>
      </c>
      <c r="M197" s="20">
        <v>2022</v>
      </c>
      <c r="N197" s="22"/>
      <c r="O197" s="23" t="s">
        <v>535</v>
      </c>
      <c r="P197" s="22">
        <v>4</v>
      </c>
      <c r="Q197" s="25" t="s">
        <v>528</v>
      </c>
      <c r="R197" s="26"/>
      <c r="S197" s="25"/>
      <c r="T197" s="25"/>
      <c r="U197" s="25"/>
      <c r="V197" s="25"/>
      <c r="W197" s="25"/>
      <c r="X197" s="25"/>
      <c r="Y197" s="25"/>
      <c r="Z197" s="25"/>
      <c r="AA197" s="25"/>
      <c r="AB197" s="51">
        <v>0</v>
      </c>
      <c r="AC197" s="51">
        <v>0</v>
      </c>
      <c r="AD197" s="51">
        <v>0</v>
      </c>
      <c r="AE197" s="53"/>
    </row>
    <row r="198" spans="1:31" x14ac:dyDescent="0.35">
      <c r="A198" s="8">
        <v>193</v>
      </c>
      <c r="B198" s="9" t="s">
        <v>31</v>
      </c>
      <c r="C198" s="10" t="s">
        <v>824</v>
      </c>
      <c r="D198" s="10" t="s">
        <v>33</v>
      </c>
      <c r="E198" s="9" t="s">
        <v>839</v>
      </c>
      <c r="F198" s="9" t="s">
        <v>826</v>
      </c>
      <c r="G198" s="9" t="s">
        <v>840</v>
      </c>
      <c r="H198" s="9" t="s">
        <v>142</v>
      </c>
      <c r="I198" s="17" t="s">
        <v>828</v>
      </c>
      <c r="J198" s="10">
        <v>400</v>
      </c>
      <c r="K198" s="10" t="s">
        <v>917</v>
      </c>
      <c r="L198" s="10">
        <v>2023</v>
      </c>
      <c r="M198" s="10">
        <v>2023</v>
      </c>
      <c r="N198" s="12"/>
      <c r="O198" s="13" t="s">
        <v>599</v>
      </c>
      <c r="P198" s="12">
        <v>4</v>
      </c>
      <c r="Q198" s="14" t="s">
        <v>528</v>
      </c>
      <c r="R198" s="16"/>
      <c r="S198" s="14"/>
      <c r="T198" s="14"/>
      <c r="U198" s="14"/>
      <c r="V198" s="14"/>
      <c r="W198" s="14"/>
      <c r="X198" s="14"/>
      <c r="Y198" s="14"/>
      <c r="Z198" s="14"/>
      <c r="AA198" s="14"/>
      <c r="AB198" s="50">
        <v>0</v>
      </c>
      <c r="AC198" s="50">
        <v>0</v>
      </c>
      <c r="AD198" s="50">
        <v>0</v>
      </c>
      <c r="AE198" s="52"/>
    </row>
    <row r="199" spans="1:31" x14ac:dyDescent="0.35">
      <c r="A199" s="18">
        <v>194</v>
      </c>
      <c r="B199" s="19" t="s">
        <v>31</v>
      </c>
      <c r="C199" s="20" t="s">
        <v>824</v>
      </c>
      <c r="D199" s="20" t="s">
        <v>33</v>
      </c>
      <c r="E199" s="19" t="s">
        <v>841</v>
      </c>
      <c r="F199" s="19" t="s">
        <v>826</v>
      </c>
      <c r="G199" s="19" t="s">
        <v>842</v>
      </c>
      <c r="H199" s="19" t="s">
        <v>142</v>
      </c>
      <c r="I199" s="21" t="s">
        <v>828</v>
      </c>
      <c r="J199" s="20">
        <v>400</v>
      </c>
      <c r="K199" s="20" t="s">
        <v>918</v>
      </c>
      <c r="L199" s="20">
        <v>2023</v>
      </c>
      <c r="M199" s="20">
        <v>2023</v>
      </c>
      <c r="N199" s="22"/>
      <c r="O199" s="23" t="s">
        <v>599</v>
      </c>
      <c r="P199" s="22">
        <v>4</v>
      </c>
      <c r="Q199" s="25" t="s">
        <v>528</v>
      </c>
      <c r="R199" s="26"/>
      <c r="S199" s="25"/>
      <c r="T199" s="25"/>
      <c r="U199" s="25"/>
      <c r="V199" s="25"/>
      <c r="W199" s="25"/>
      <c r="X199" s="25"/>
      <c r="Y199" s="25"/>
      <c r="Z199" s="25"/>
      <c r="AA199" s="25"/>
      <c r="AB199" s="51">
        <v>0</v>
      </c>
      <c r="AC199" s="51">
        <v>0</v>
      </c>
      <c r="AD199" s="51">
        <v>0</v>
      </c>
      <c r="AE199" s="53"/>
    </row>
    <row r="200" spans="1:31" x14ac:dyDescent="0.35">
      <c r="A200" s="8">
        <v>195</v>
      </c>
      <c r="B200" s="9" t="s">
        <v>31</v>
      </c>
      <c r="C200" s="10" t="s">
        <v>824</v>
      </c>
      <c r="D200" s="10" t="s">
        <v>33</v>
      </c>
      <c r="E200" s="9" t="s">
        <v>843</v>
      </c>
      <c r="F200" s="9" t="s">
        <v>826</v>
      </c>
      <c r="G200" s="9" t="s">
        <v>844</v>
      </c>
      <c r="H200" s="9" t="s">
        <v>142</v>
      </c>
      <c r="I200" s="17" t="s">
        <v>828</v>
      </c>
      <c r="J200" s="10">
        <v>400</v>
      </c>
      <c r="K200" s="10" t="s">
        <v>919</v>
      </c>
      <c r="L200" s="10">
        <v>2023</v>
      </c>
      <c r="M200" s="10">
        <v>2023</v>
      </c>
      <c r="N200" s="12"/>
      <c r="O200" s="13" t="s">
        <v>599</v>
      </c>
      <c r="P200" s="12">
        <v>4</v>
      </c>
      <c r="Q200" s="14" t="s">
        <v>528</v>
      </c>
      <c r="R200" s="16"/>
      <c r="S200" s="14"/>
      <c r="T200" s="14"/>
      <c r="U200" s="14"/>
      <c r="V200" s="14"/>
      <c r="W200" s="14"/>
      <c r="X200" s="14"/>
      <c r="Y200" s="14"/>
      <c r="Z200" s="14"/>
      <c r="AA200" s="14"/>
      <c r="AB200" s="50">
        <v>0</v>
      </c>
      <c r="AC200" s="50">
        <v>0</v>
      </c>
      <c r="AD200" s="50">
        <v>0</v>
      </c>
      <c r="AE200" s="52"/>
    </row>
    <row r="201" spans="1:31" x14ac:dyDescent="0.35">
      <c r="A201" s="18">
        <v>196</v>
      </c>
      <c r="B201" s="19" t="s">
        <v>31</v>
      </c>
      <c r="C201" s="20" t="s">
        <v>824</v>
      </c>
      <c r="D201" s="20" t="s">
        <v>33</v>
      </c>
      <c r="E201" s="19" t="s">
        <v>845</v>
      </c>
      <c r="F201" s="19" t="s">
        <v>826</v>
      </c>
      <c r="G201" s="19" t="s">
        <v>846</v>
      </c>
      <c r="H201" s="19" t="s">
        <v>142</v>
      </c>
      <c r="I201" s="21" t="s">
        <v>828</v>
      </c>
      <c r="J201" s="20">
        <v>400</v>
      </c>
      <c r="K201" s="20" t="s">
        <v>920</v>
      </c>
      <c r="L201" s="20">
        <v>2024</v>
      </c>
      <c r="M201" s="20">
        <v>2024</v>
      </c>
      <c r="N201" s="22"/>
      <c r="O201" s="23" t="s">
        <v>599</v>
      </c>
      <c r="P201" s="22">
        <v>4</v>
      </c>
      <c r="Q201" s="25" t="s">
        <v>528</v>
      </c>
      <c r="R201" s="26"/>
      <c r="S201" s="25"/>
      <c r="T201" s="25"/>
      <c r="U201" s="25"/>
      <c r="V201" s="25"/>
      <c r="W201" s="25"/>
      <c r="X201" s="25"/>
      <c r="Y201" s="25"/>
      <c r="Z201" s="25"/>
      <c r="AA201" s="25"/>
      <c r="AB201" s="51">
        <v>0</v>
      </c>
      <c r="AC201" s="51">
        <v>0</v>
      </c>
      <c r="AD201" s="51">
        <v>0</v>
      </c>
      <c r="AE201" s="53"/>
    </row>
    <row r="202" spans="1:31" x14ac:dyDescent="0.35">
      <c r="A202" s="8">
        <v>197</v>
      </c>
      <c r="B202" s="9" t="s">
        <v>31</v>
      </c>
      <c r="C202" s="10" t="s">
        <v>847</v>
      </c>
      <c r="D202" s="10" t="s">
        <v>33</v>
      </c>
      <c r="E202" s="9" t="s">
        <v>848</v>
      </c>
      <c r="F202" s="9" t="s">
        <v>408</v>
      </c>
      <c r="G202" s="9" t="s">
        <v>849</v>
      </c>
      <c r="H202" s="9" t="s">
        <v>142</v>
      </c>
      <c r="I202" s="17" t="s">
        <v>410</v>
      </c>
      <c r="J202" s="10">
        <v>200</v>
      </c>
      <c r="K202" s="10" t="s">
        <v>921</v>
      </c>
      <c r="L202" s="10">
        <v>2005</v>
      </c>
      <c r="M202" s="10">
        <v>1940</v>
      </c>
      <c r="N202" s="12"/>
      <c r="O202" s="13"/>
      <c r="P202" s="12">
        <v>2</v>
      </c>
      <c r="Q202" s="14" t="s">
        <v>257</v>
      </c>
      <c r="R202" s="16"/>
      <c r="S202" s="14"/>
      <c r="T202" s="14"/>
      <c r="U202" s="14"/>
      <c r="V202" s="14"/>
      <c r="W202" s="14"/>
      <c r="X202" s="14"/>
      <c r="Y202" s="14"/>
      <c r="Z202" s="14"/>
      <c r="AA202" s="14"/>
      <c r="AB202" s="50">
        <v>0</v>
      </c>
      <c r="AC202" s="50">
        <v>0</v>
      </c>
      <c r="AD202" s="50">
        <v>0</v>
      </c>
      <c r="AE202" s="52"/>
    </row>
    <row r="203" spans="1:31" x14ac:dyDescent="0.35">
      <c r="A203" s="18">
        <v>198</v>
      </c>
      <c r="B203" s="19" t="s">
        <v>31</v>
      </c>
      <c r="C203" s="20" t="s">
        <v>847</v>
      </c>
      <c r="D203" s="20" t="s">
        <v>33</v>
      </c>
      <c r="E203" s="19" t="s">
        <v>850</v>
      </c>
      <c r="F203" s="19" t="s">
        <v>408</v>
      </c>
      <c r="G203" s="19" t="s">
        <v>851</v>
      </c>
      <c r="H203" s="19" t="s">
        <v>142</v>
      </c>
      <c r="I203" s="21" t="s">
        <v>410</v>
      </c>
      <c r="J203" s="20">
        <v>800</v>
      </c>
      <c r="K203" s="20" t="s">
        <v>922</v>
      </c>
      <c r="L203" s="20">
        <v>2005</v>
      </c>
      <c r="M203" s="20">
        <v>1948</v>
      </c>
      <c r="N203" s="22">
        <v>3</v>
      </c>
      <c r="O203" s="23"/>
      <c r="P203" s="22">
        <v>8</v>
      </c>
      <c r="Q203" s="25" t="s">
        <v>257</v>
      </c>
      <c r="R203" s="26"/>
      <c r="S203" s="25"/>
      <c r="T203" s="25"/>
      <c r="U203" s="25"/>
      <c r="V203" s="25"/>
      <c r="W203" s="25"/>
      <c r="X203" s="25"/>
      <c r="Y203" s="25"/>
      <c r="Z203" s="25"/>
      <c r="AA203" s="25"/>
      <c r="AB203" s="51">
        <v>0</v>
      </c>
      <c r="AC203" s="51">
        <v>0</v>
      </c>
      <c r="AD203" s="51">
        <v>0</v>
      </c>
      <c r="AE203" s="53"/>
    </row>
    <row r="204" spans="1:31" x14ac:dyDescent="0.35">
      <c r="A204" s="8">
        <v>199</v>
      </c>
      <c r="B204" s="9" t="s">
        <v>31</v>
      </c>
      <c r="C204" s="10" t="s">
        <v>847</v>
      </c>
      <c r="D204" s="10" t="s">
        <v>33</v>
      </c>
      <c r="E204" s="9" t="s">
        <v>852</v>
      </c>
      <c r="F204" s="9" t="s">
        <v>408</v>
      </c>
      <c r="G204" s="9" t="s">
        <v>853</v>
      </c>
      <c r="H204" s="9" t="s">
        <v>142</v>
      </c>
      <c r="I204" s="17" t="s">
        <v>410</v>
      </c>
      <c r="J204" s="10">
        <v>1400</v>
      </c>
      <c r="K204" s="10" t="s">
        <v>923</v>
      </c>
      <c r="L204" s="10">
        <v>2005</v>
      </c>
      <c r="M204" s="10">
        <v>1948</v>
      </c>
      <c r="N204" s="12">
        <v>2</v>
      </c>
      <c r="O204" s="13"/>
      <c r="P204" s="12">
        <v>14</v>
      </c>
      <c r="Q204" s="14" t="s">
        <v>257</v>
      </c>
      <c r="R204" s="16"/>
      <c r="S204" s="14"/>
      <c r="T204" s="14"/>
      <c r="U204" s="14"/>
      <c r="V204" s="14"/>
      <c r="W204" s="14"/>
      <c r="X204" s="14"/>
      <c r="Y204" s="14"/>
      <c r="Z204" s="14"/>
      <c r="AA204" s="14"/>
      <c r="AB204" s="50">
        <v>0</v>
      </c>
      <c r="AC204" s="50">
        <v>0</v>
      </c>
      <c r="AD204" s="50">
        <v>0</v>
      </c>
      <c r="AE204" s="52"/>
    </row>
    <row r="205" spans="1:31" x14ac:dyDescent="0.35">
      <c r="A205" s="18">
        <v>200</v>
      </c>
      <c r="B205" s="19" t="s">
        <v>31</v>
      </c>
      <c r="C205" s="20" t="s">
        <v>847</v>
      </c>
      <c r="D205" s="20" t="s">
        <v>33</v>
      </c>
      <c r="E205" s="19" t="s">
        <v>854</v>
      </c>
      <c r="F205" s="19" t="s">
        <v>408</v>
      </c>
      <c r="G205" s="19" t="s">
        <v>855</v>
      </c>
      <c r="H205" s="19" t="s">
        <v>142</v>
      </c>
      <c r="I205" s="21" t="s">
        <v>410</v>
      </c>
      <c r="J205" s="20">
        <v>1400</v>
      </c>
      <c r="K205" s="20" t="s">
        <v>924</v>
      </c>
      <c r="L205" s="20">
        <v>2005</v>
      </c>
      <c r="M205" s="20">
        <v>1949</v>
      </c>
      <c r="N205" s="22"/>
      <c r="O205" s="23"/>
      <c r="P205" s="22">
        <v>14</v>
      </c>
      <c r="Q205" s="25" t="s">
        <v>257</v>
      </c>
      <c r="R205" s="26"/>
      <c r="S205" s="25"/>
      <c r="T205" s="25"/>
      <c r="U205" s="25"/>
      <c r="V205" s="25"/>
      <c r="W205" s="25"/>
      <c r="X205" s="25"/>
      <c r="Y205" s="25"/>
      <c r="Z205" s="25"/>
      <c r="AA205" s="25"/>
      <c r="AB205" s="51">
        <v>0</v>
      </c>
      <c r="AC205" s="51">
        <v>0</v>
      </c>
      <c r="AD205" s="51">
        <v>0</v>
      </c>
      <c r="AE205" s="53"/>
    </row>
    <row r="206" spans="1:31" x14ac:dyDescent="0.35">
      <c r="A206" s="8">
        <v>201</v>
      </c>
      <c r="B206" s="9" t="s">
        <v>31</v>
      </c>
      <c r="C206" s="10" t="s">
        <v>847</v>
      </c>
      <c r="D206" s="10" t="s">
        <v>33</v>
      </c>
      <c r="E206" s="9" t="s">
        <v>856</v>
      </c>
      <c r="F206" s="9" t="s">
        <v>408</v>
      </c>
      <c r="G206" s="9" t="s">
        <v>857</v>
      </c>
      <c r="H206" s="9" t="s">
        <v>142</v>
      </c>
      <c r="I206" s="17" t="s">
        <v>410</v>
      </c>
      <c r="J206" s="10">
        <v>1500</v>
      </c>
      <c r="K206" s="10" t="s">
        <v>925</v>
      </c>
      <c r="L206" s="10">
        <v>2005</v>
      </c>
      <c r="M206" s="10">
        <v>1953</v>
      </c>
      <c r="N206" s="12">
        <v>3</v>
      </c>
      <c r="O206" s="13"/>
      <c r="P206" s="12">
        <v>15</v>
      </c>
      <c r="Q206" s="14" t="s">
        <v>257</v>
      </c>
      <c r="R206" s="16"/>
      <c r="S206" s="14"/>
      <c r="T206" s="14"/>
      <c r="U206" s="14"/>
      <c r="V206" s="14"/>
      <c r="W206" s="14"/>
      <c r="X206" s="14"/>
      <c r="Y206" s="14"/>
      <c r="Z206" s="14"/>
      <c r="AA206" s="14"/>
      <c r="AB206" s="50">
        <v>0</v>
      </c>
      <c r="AC206" s="50">
        <v>0</v>
      </c>
      <c r="AD206" s="50">
        <v>0</v>
      </c>
      <c r="AE206" s="52"/>
    </row>
    <row r="207" spans="1:31" x14ac:dyDescent="0.35">
      <c r="A207" s="18">
        <v>202</v>
      </c>
      <c r="B207" s="19" t="s">
        <v>31</v>
      </c>
      <c r="C207" s="20" t="s">
        <v>847</v>
      </c>
      <c r="D207" s="20" t="s">
        <v>33</v>
      </c>
      <c r="E207" s="19" t="s">
        <v>858</v>
      </c>
      <c r="F207" s="19" t="s">
        <v>408</v>
      </c>
      <c r="G207" s="19" t="s">
        <v>859</v>
      </c>
      <c r="H207" s="19" t="s">
        <v>142</v>
      </c>
      <c r="I207" s="21" t="s">
        <v>410</v>
      </c>
      <c r="J207" s="20">
        <v>1000</v>
      </c>
      <c r="K207" s="20" t="s">
        <v>926</v>
      </c>
      <c r="L207" s="20">
        <v>2005</v>
      </c>
      <c r="M207" s="20">
        <v>1958</v>
      </c>
      <c r="N207" s="22"/>
      <c r="O207" s="23"/>
      <c r="P207" s="22">
        <v>10</v>
      </c>
      <c r="Q207" s="25" t="s">
        <v>257</v>
      </c>
      <c r="R207" s="26"/>
      <c r="S207" s="25"/>
      <c r="T207" s="25"/>
      <c r="U207" s="25"/>
      <c r="V207" s="25"/>
      <c r="W207" s="25"/>
      <c r="X207" s="25"/>
      <c r="Y207" s="25"/>
      <c r="Z207" s="25"/>
      <c r="AA207" s="25"/>
      <c r="AB207" s="51">
        <v>0</v>
      </c>
      <c r="AC207" s="51">
        <v>0</v>
      </c>
      <c r="AD207" s="51">
        <v>0</v>
      </c>
      <c r="AE207" s="53"/>
    </row>
    <row r="208" spans="1:31" x14ac:dyDescent="0.35">
      <c r="A208" s="8">
        <v>203</v>
      </c>
      <c r="B208" s="9" t="s">
        <v>31</v>
      </c>
      <c r="C208" s="10" t="s">
        <v>847</v>
      </c>
      <c r="D208" s="10" t="s">
        <v>33</v>
      </c>
      <c r="E208" s="9" t="s">
        <v>860</v>
      </c>
      <c r="F208" s="9" t="s">
        <v>408</v>
      </c>
      <c r="G208" s="9" t="s">
        <v>861</v>
      </c>
      <c r="H208" s="9" t="s">
        <v>142</v>
      </c>
      <c r="I208" s="17" t="s">
        <v>410</v>
      </c>
      <c r="J208" s="10">
        <v>700</v>
      </c>
      <c r="K208" s="10" t="s">
        <v>927</v>
      </c>
      <c r="L208" s="10">
        <v>2005</v>
      </c>
      <c r="M208" s="10">
        <v>1959</v>
      </c>
      <c r="N208" s="12"/>
      <c r="O208" s="13"/>
      <c r="P208" s="12">
        <v>7</v>
      </c>
      <c r="Q208" s="14" t="s">
        <v>257</v>
      </c>
      <c r="R208" s="16"/>
      <c r="S208" s="14"/>
      <c r="T208" s="14"/>
      <c r="U208" s="14"/>
      <c r="V208" s="14"/>
      <c r="W208" s="14"/>
      <c r="X208" s="14"/>
      <c r="Y208" s="14"/>
      <c r="Z208" s="14"/>
      <c r="AA208" s="14"/>
      <c r="AB208" s="50">
        <v>0</v>
      </c>
      <c r="AC208" s="50">
        <v>0</v>
      </c>
      <c r="AD208" s="50">
        <v>0</v>
      </c>
      <c r="AE208" s="52"/>
    </row>
    <row r="209" spans="1:31" x14ac:dyDescent="0.35">
      <c r="A209" s="18">
        <v>204</v>
      </c>
      <c r="B209" s="19" t="s">
        <v>31</v>
      </c>
      <c r="C209" s="20" t="s">
        <v>806</v>
      </c>
      <c r="D209" s="20" t="s">
        <v>33</v>
      </c>
      <c r="E209" s="19" t="s">
        <v>862</v>
      </c>
      <c r="F209" s="19" t="s">
        <v>798</v>
      </c>
      <c r="G209" s="19" t="s">
        <v>863</v>
      </c>
      <c r="H209" s="19" t="s">
        <v>37</v>
      </c>
      <c r="I209" s="21" t="s">
        <v>800</v>
      </c>
      <c r="J209" s="20">
        <v>13847</v>
      </c>
      <c r="K209" s="20" t="s">
        <v>928</v>
      </c>
      <c r="L209" s="20">
        <v>2005</v>
      </c>
      <c r="M209" s="20">
        <v>1985</v>
      </c>
      <c r="N209" s="22"/>
      <c r="O209" s="23"/>
      <c r="P209" s="22">
        <v>138.47</v>
      </c>
      <c r="Q209" s="25" t="s">
        <v>257</v>
      </c>
      <c r="R209" s="26">
        <v>45764</v>
      </c>
      <c r="S209" s="25" t="s">
        <v>41</v>
      </c>
      <c r="T209" s="25"/>
      <c r="U209" s="25"/>
      <c r="V209" s="25" t="s">
        <v>948</v>
      </c>
      <c r="W209" s="25" t="s">
        <v>949</v>
      </c>
      <c r="X209" s="25"/>
      <c r="Y209" s="25"/>
      <c r="Z209" s="25"/>
      <c r="AA209" s="25"/>
      <c r="AB209" s="51">
        <v>0</v>
      </c>
      <c r="AC209" s="51">
        <v>0</v>
      </c>
      <c r="AD209" s="51">
        <v>0</v>
      </c>
      <c r="AE209" s="53"/>
    </row>
    <row r="210" spans="1:31" x14ac:dyDescent="0.35">
      <c r="A210" s="8">
        <v>205</v>
      </c>
      <c r="B210" s="9" t="s">
        <v>31</v>
      </c>
      <c r="C210" s="10" t="s">
        <v>864</v>
      </c>
      <c r="D210" s="10" t="s">
        <v>33</v>
      </c>
      <c r="E210" s="9" t="s">
        <v>865</v>
      </c>
      <c r="F210" s="9" t="s">
        <v>866</v>
      </c>
      <c r="G210" s="9" t="s">
        <v>867</v>
      </c>
      <c r="H210" s="9" t="s">
        <v>142</v>
      </c>
      <c r="I210" s="17" t="s">
        <v>868</v>
      </c>
      <c r="J210" s="10">
        <v>1200</v>
      </c>
      <c r="K210" s="10" t="s">
        <v>929</v>
      </c>
      <c r="L210" s="10">
        <v>2005</v>
      </c>
      <c r="M210" s="10">
        <v>2005</v>
      </c>
      <c r="N210" s="12">
        <v>2</v>
      </c>
      <c r="O210" s="13"/>
      <c r="P210" s="12">
        <v>12</v>
      </c>
      <c r="Q210" s="14" t="s">
        <v>525</v>
      </c>
      <c r="R210" s="16"/>
      <c r="S210" s="14"/>
      <c r="T210" s="14"/>
      <c r="U210" s="14"/>
      <c r="V210" s="14"/>
      <c r="W210" s="14"/>
      <c r="X210" s="14"/>
      <c r="Y210" s="14"/>
      <c r="Z210" s="14"/>
      <c r="AA210" s="14"/>
      <c r="AB210" s="50">
        <v>0</v>
      </c>
      <c r="AC210" s="50">
        <v>0</v>
      </c>
      <c r="AD210" s="50">
        <v>0</v>
      </c>
      <c r="AE210" s="52"/>
    </row>
    <row r="211" spans="1:31" x14ac:dyDescent="0.35">
      <c r="A211" s="18">
        <v>206</v>
      </c>
      <c r="B211" s="19" t="s">
        <v>31</v>
      </c>
      <c r="C211" s="20" t="s">
        <v>864</v>
      </c>
      <c r="D211" s="20" t="s">
        <v>33</v>
      </c>
      <c r="E211" s="19" t="s">
        <v>869</v>
      </c>
      <c r="F211" s="19" t="s">
        <v>866</v>
      </c>
      <c r="G211" s="19" t="s">
        <v>870</v>
      </c>
      <c r="H211" s="19" t="s">
        <v>142</v>
      </c>
      <c r="I211" s="21" t="s">
        <v>868</v>
      </c>
      <c r="J211" s="20">
        <v>1200</v>
      </c>
      <c r="K211" s="20" t="s">
        <v>930</v>
      </c>
      <c r="L211" s="20">
        <v>2006</v>
      </c>
      <c r="M211" s="20">
        <v>2006</v>
      </c>
      <c r="N211" s="22">
        <v>4</v>
      </c>
      <c r="O211" s="23"/>
      <c r="P211" s="22">
        <v>12</v>
      </c>
      <c r="Q211" s="25" t="s">
        <v>525</v>
      </c>
      <c r="R211" s="26">
        <v>46170</v>
      </c>
      <c r="S211" s="25"/>
      <c r="T211" s="25"/>
      <c r="U211" s="25"/>
      <c r="V211" s="25"/>
      <c r="W211" s="25"/>
      <c r="X211" s="25"/>
      <c r="Y211" s="25"/>
      <c r="Z211" s="25"/>
      <c r="AA211" s="25"/>
      <c r="AB211" s="51">
        <v>0</v>
      </c>
      <c r="AC211" s="51">
        <v>0</v>
      </c>
      <c r="AD211" s="51">
        <v>0</v>
      </c>
      <c r="AE211" s="53"/>
    </row>
    <row r="212" spans="1:31" x14ac:dyDescent="0.35">
      <c r="A212" s="8">
        <v>207</v>
      </c>
      <c r="B212" s="9" t="s">
        <v>31</v>
      </c>
      <c r="C212" s="10" t="s">
        <v>871</v>
      </c>
      <c r="D212" s="10" t="s">
        <v>33</v>
      </c>
      <c r="E212" s="9" t="s">
        <v>872</v>
      </c>
      <c r="F212" s="9" t="s">
        <v>873</v>
      </c>
      <c r="G212" s="9" t="s">
        <v>874</v>
      </c>
      <c r="H212" s="9" t="s">
        <v>37</v>
      </c>
      <c r="I212" s="17" t="s">
        <v>875</v>
      </c>
      <c r="J212" s="10">
        <v>2700</v>
      </c>
      <c r="K212" s="10" t="s">
        <v>931</v>
      </c>
      <c r="L212" s="10">
        <v>2005</v>
      </c>
      <c r="M212" s="10">
        <v>2004</v>
      </c>
      <c r="N212" s="12"/>
      <c r="O212" s="13"/>
      <c r="P212" s="12">
        <v>27</v>
      </c>
      <c r="Q212" s="14" t="s">
        <v>257</v>
      </c>
      <c r="R212" s="16"/>
      <c r="S212" s="14"/>
      <c r="T212" s="14"/>
      <c r="U212" s="14"/>
      <c r="V212" s="14"/>
      <c r="W212" s="14"/>
      <c r="X212" s="14"/>
      <c r="Y212" s="14"/>
      <c r="Z212" s="14"/>
      <c r="AA212" s="14"/>
      <c r="AB212" s="50">
        <v>0</v>
      </c>
      <c r="AC212" s="50">
        <v>0</v>
      </c>
      <c r="AD212" s="50">
        <v>0</v>
      </c>
      <c r="AE212" s="52"/>
    </row>
    <row r="213" spans="1:31" x14ac:dyDescent="0.35">
      <c r="A213" s="18">
        <v>208</v>
      </c>
      <c r="B213" s="19" t="s">
        <v>31</v>
      </c>
      <c r="C213" s="20" t="s">
        <v>871</v>
      </c>
      <c r="D213" s="20" t="s">
        <v>33</v>
      </c>
      <c r="E213" s="19" t="s">
        <v>876</v>
      </c>
      <c r="F213" s="19" t="s">
        <v>873</v>
      </c>
      <c r="G213" s="19" t="s">
        <v>877</v>
      </c>
      <c r="H213" s="19" t="s">
        <v>37</v>
      </c>
      <c r="I213" s="21" t="s">
        <v>875</v>
      </c>
      <c r="J213" s="20">
        <v>2700</v>
      </c>
      <c r="K213" s="20" t="s">
        <v>932</v>
      </c>
      <c r="L213" s="20">
        <v>2005</v>
      </c>
      <c r="M213" s="20">
        <v>2003</v>
      </c>
      <c r="N213" s="22"/>
      <c r="O213" s="23"/>
      <c r="P213" s="22">
        <v>27</v>
      </c>
      <c r="Q213" s="25" t="s">
        <v>257</v>
      </c>
      <c r="R213" s="26"/>
      <c r="S213" s="25"/>
      <c r="T213" s="25"/>
      <c r="U213" s="25"/>
      <c r="V213" s="25"/>
      <c r="W213" s="25"/>
      <c r="X213" s="25"/>
      <c r="Y213" s="25"/>
      <c r="Z213" s="25"/>
      <c r="AA213" s="25"/>
      <c r="AB213" s="51">
        <v>0</v>
      </c>
      <c r="AC213" s="51">
        <v>0</v>
      </c>
      <c r="AD213" s="51">
        <v>0</v>
      </c>
      <c r="AE213" s="53"/>
    </row>
    <row r="214" spans="1:31" x14ac:dyDescent="0.35">
      <c r="A214" s="8">
        <v>209</v>
      </c>
      <c r="B214" s="9" t="s">
        <v>31</v>
      </c>
      <c r="C214" s="10" t="s">
        <v>871</v>
      </c>
      <c r="D214" s="10" t="s">
        <v>33</v>
      </c>
      <c r="E214" s="9" t="s">
        <v>878</v>
      </c>
      <c r="F214" s="9" t="s">
        <v>873</v>
      </c>
      <c r="G214" s="9" t="s">
        <v>879</v>
      </c>
      <c r="H214" s="9" t="s">
        <v>37</v>
      </c>
      <c r="I214" s="17" t="s">
        <v>875</v>
      </c>
      <c r="J214" s="10">
        <v>2700</v>
      </c>
      <c r="K214" s="10" t="s">
        <v>933</v>
      </c>
      <c r="L214" s="10">
        <v>2005</v>
      </c>
      <c r="M214" s="10">
        <v>2004</v>
      </c>
      <c r="N214" s="12"/>
      <c r="O214" s="13"/>
      <c r="P214" s="12">
        <v>27</v>
      </c>
      <c r="Q214" s="14" t="s">
        <v>257</v>
      </c>
      <c r="R214" s="16"/>
      <c r="S214" s="14"/>
      <c r="T214" s="14"/>
      <c r="U214" s="14"/>
      <c r="V214" s="14"/>
      <c r="W214" s="14"/>
      <c r="X214" s="14"/>
      <c r="Y214" s="14"/>
      <c r="Z214" s="14"/>
      <c r="AA214" s="14"/>
      <c r="AB214" s="50">
        <v>0</v>
      </c>
      <c r="AC214" s="50">
        <v>0</v>
      </c>
      <c r="AD214" s="50">
        <v>0</v>
      </c>
      <c r="AE214" s="52"/>
    </row>
    <row r="215" spans="1:31" x14ac:dyDescent="0.35">
      <c r="A215" s="18">
        <v>210</v>
      </c>
      <c r="B215" s="19" t="s">
        <v>31</v>
      </c>
      <c r="C215" s="20" t="s">
        <v>871</v>
      </c>
      <c r="D215" s="20" t="s">
        <v>33</v>
      </c>
      <c r="E215" s="19" t="s">
        <v>880</v>
      </c>
      <c r="F215" s="19" t="s">
        <v>873</v>
      </c>
      <c r="G215" s="19" t="s">
        <v>881</v>
      </c>
      <c r="H215" s="19" t="s">
        <v>37</v>
      </c>
      <c r="I215" s="21" t="s">
        <v>875</v>
      </c>
      <c r="J215" s="20">
        <v>2700</v>
      </c>
      <c r="K215" s="20" t="s">
        <v>934</v>
      </c>
      <c r="L215" s="20">
        <v>2005</v>
      </c>
      <c r="M215" s="20">
        <v>2004</v>
      </c>
      <c r="N215" s="22"/>
      <c r="O215" s="23"/>
      <c r="P215" s="22">
        <v>27</v>
      </c>
      <c r="Q215" s="25" t="s">
        <v>257</v>
      </c>
      <c r="R215" s="26"/>
      <c r="S215" s="25"/>
      <c r="T215" s="25"/>
      <c r="U215" s="25"/>
      <c r="V215" s="25"/>
      <c r="W215" s="25"/>
      <c r="X215" s="25"/>
      <c r="Y215" s="25"/>
      <c r="Z215" s="25"/>
      <c r="AA215" s="25"/>
      <c r="AB215" s="51">
        <v>0</v>
      </c>
      <c r="AC215" s="51">
        <v>0</v>
      </c>
      <c r="AD215" s="51">
        <v>0</v>
      </c>
      <c r="AE215" s="53"/>
    </row>
    <row r="216" spans="1:31" x14ac:dyDescent="0.35">
      <c r="A216" s="8">
        <v>211</v>
      </c>
      <c r="B216" s="9" t="s">
        <v>31</v>
      </c>
      <c r="C216" s="10" t="s">
        <v>871</v>
      </c>
      <c r="D216" s="10" t="s">
        <v>33</v>
      </c>
      <c r="E216" s="9" t="s">
        <v>882</v>
      </c>
      <c r="F216" s="9" t="s">
        <v>873</v>
      </c>
      <c r="G216" s="9" t="s">
        <v>883</v>
      </c>
      <c r="H216" s="9" t="s">
        <v>37</v>
      </c>
      <c r="I216" s="17" t="s">
        <v>875</v>
      </c>
      <c r="J216" s="10">
        <v>2700</v>
      </c>
      <c r="K216" s="10" t="s">
        <v>935</v>
      </c>
      <c r="L216" s="10">
        <v>2005</v>
      </c>
      <c r="M216" s="10">
        <v>2004</v>
      </c>
      <c r="N216" s="12"/>
      <c r="O216" s="13"/>
      <c r="P216" s="12">
        <v>27</v>
      </c>
      <c r="Q216" s="14" t="s">
        <v>257</v>
      </c>
      <c r="R216" s="16"/>
      <c r="S216" s="14"/>
      <c r="T216" s="14"/>
      <c r="U216" s="14"/>
      <c r="V216" s="14"/>
      <c r="W216" s="14"/>
      <c r="X216" s="14"/>
      <c r="Y216" s="14"/>
      <c r="Z216" s="14"/>
      <c r="AA216" s="14"/>
      <c r="AB216" s="50">
        <v>0</v>
      </c>
      <c r="AC216" s="50">
        <v>0</v>
      </c>
      <c r="AD216" s="50">
        <v>0</v>
      </c>
      <c r="AE216" s="52"/>
    </row>
    <row r="217" spans="1:31" x14ac:dyDescent="0.35">
      <c r="A217" s="18">
        <v>212</v>
      </c>
      <c r="B217" s="19" t="s">
        <v>31</v>
      </c>
      <c r="C217" s="20" t="s">
        <v>884</v>
      </c>
      <c r="D217" s="20" t="s">
        <v>33</v>
      </c>
      <c r="E217" s="19" t="s">
        <v>885</v>
      </c>
      <c r="F217" s="19" t="s">
        <v>873</v>
      </c>
      <c r="G217" s="19" t="s">
        <v>886</v>
      </c>
      <c r="H217" s="19" t="s">
        <v>142</v>
      </c>
      <c r="I217" s="21" t="s">
        <v>887</v>
      </c>
      <c r="J217" s="20">
        <v>2700</v>
      </c>
      <c r="K217" s="20" t="s">
        <v>936</v>
      </c>
      <c r="L217" s="20">
        <v>2005</v>
      </c>
      <c r="M217" s="20">
        <v>2003</v>
      </c>
      <c r="N217" s="22"/>
      <c r="O217" s="23"/>
      <c r="P217" s="22">
        <v>27</v>
      </c>
      <c r="Q217" s="25" t="s">
        <v>257</v>
      </c>
      <c r="R217" s="26"/>
      <c r="S217" s="25"/>
      <c r="T217" s="25"/>
      <c r="U217" s="25"/>
      <c r="V217" s="25"/>
      <c r="W217" s="25"/>
      <c r="X217" s="25"/>
      <c r="Y217" s="25"/>
      <c r="Z217" s="25"/>
      <c r="AA217" s="25"/>
      <c r="AB217" s="51">
        <v>0</v>
      </c>
      <c r="AC217" s="51">
        <v>0</v>
      </c>
      <c r="AD217" s="51">
        <v>0</v>
      </c>
      <c r="AE217" s="53"/>
    </row>
    <row r="218" spans="1:31" x14ac:dyDescent="0.35">
      <c r="A218" s="8">
        <v>213</v>
      </c>
      <c r="B218" s="9" t="s">
        <v>31</v>
      </c>
      <c r="C218" s="10" t="s">
        <v>723</v>
      </c>
      <c r="D218" s="10" t="s">
        <v>33</v>
      </c>
      <c r="E218" s="9" t="s">
        <v>950</v>
      </c>
      <c r="F218" s="9" t="s">
        <v>725</v>
      </c>
      <c r="G218" s="9" t="s">
        <v>951</v>
      </c>
      <c r="H218" s="9" t="s">
        <v>37</v>
      </c>
      <c r="I218" s="17" t="s">
        <v>727</v>
      </c>
      <c r="J218" s="10">
        <v>2500</v>
      </c>
      <c r="K218" s="10" t="s">
        <v>956</v>
      </c>
      <c r="L218" s="10">
        <v>2022</v>
      </c>
      <c r="M218" s="10">
        <v>2022</v>
      </c>
      <c r="N218" s="12"/>
      <c r="O218" s="13" t="s">
        <v>540</v>
      </c>
      <c r="P218" s="12">
        <v>25</v>
      </c>
      <c r="Q218" s="14" t="s">
        <v>257</v>
      </c>
      <c r="R218" s="16"/>
      <c r="S218" s="14"/>
      <c r="T218" s="14"/>
      <c r="U218" s="14"/>
      <c r="V218" s="14"/>
      <c r="W218" s="14"/>
      <c r="X218" s="14"/>
      <c r="Y218" s="14"/>
      <c r="Z218" s="14"/>
      <c r="AA218" s="14"/>
      <c r="AB218" s="50">
        <v>0</v>
      </c>
      <c r="AC218" s="50">
        <v>0</v>
      </c>
      <c r="AD218" s="50">
        <v>0</v>
      </c>
      <c r="AE218" s="52"/>
    </row>
    <row r="219" spans="1:31" x14ac:dyDescent="0.35">
      <c r="A219" s="18">
        <v>214</v>
      </c>
      <c r="B219" s="19" t="s">
        <v>31</v>
      </c>
      <c r="C219" s="20" t="s">
        <v>723</v>
      </c>
      <c r="D219" s="20" t="s">
        <v>33</v>
      </c>
      <c r="E219" s="19" t="s">
        <v>952</v>
      </c>
      <c r="F219" s="19" t="s">
        <v>725</v>
      </c>
      <c r="G219" s="19" t="s">
        <v>953</v>
      </c>
      <c r="H219" s="19" t="s">
        <v>37</v>
      </c>
      <c r="I219" s="21" t="s">
        <v>727</v>
      </c>
      <c r="J219" s="20">
        <v>2500</v>
      </c>
      <c r="K219" s="20" t="s">
        <v>957</v>
      </c>
      <c r="L219" s="20">
        <v>2023</v>
      </c>
      <c r="M219" s="20">
        <v>2023</v>
      </c>
      <c r="N219" s="22"/>
      <c r="O219" s="23" t="s">
        <v>599</v>
      </c>
      <c r="P219" s="22">
        <v>25</v>
      </c>
      <c r="Q219" s="25" t="s">
        <v>257</v>
      </c>
      <c r="R219" s="26"/>
      <c r="S219" s="25"/>
      <c r="T219" s="25"/>
      <c r="U219" s="25"/>
      <c r="V219" s="25"/>
      <c r="W219" s="25"/>
      <c r="X219" s="25"/>
      <c r="Y219" s="25"/>
      <c r="Z219" s="25"/>
      <c r="AA219" s="25"/>
      <c r="AB219" s="51">
        <v>0</v>
      </c>
      <c r="AC219" s="51">
        <v>0</v>
      </c>
      <c r="AD219" s="51">
        <v>0</v>
      </c>
      <c r="AE219" s="53"/>
    </row>
    <row r="220" spans="1:31" x14ac:dyDescent="0.35">
      <c r="A220" s="8">
        <v>215</v>
      </c>
      <c r="B220" s="9" t="s">
        <v>31</v>
      </c>
      <c r="C220" s="10" t="s">
        <v>723</v>
      </c>
      <c r="D220" s="10" t="s">
        <v>33</v>
      </c>
      <c r="E220" s="9" t="s">
        <v>954</v>
      </c>
      <c r="F220" s="9" t="s">
        <v>725</v>
      </c>
      <c r="G220" s="9" t="s">
        <v>955</v>
      </c>
      <c r="H220" s="9" t="s">
        <v>37</v>
      </c>
      <c r="I220" s="17" t="s">
        <v>727</v>
      </c>
      <c r="J220" s="10">
        <v>2500</v>
      </c>
      <c r="K220" s="10" t="s">
        <v>958</v>
      </c>
      <c r="L220" s="10">
        <v>2023</v>
      </c>
      <c r="M220" s="10">
        <v>2023</v>
      </c>
      <c r="N220" s="12"/>
      <c r="O220" s="13" t="s">
        <v>599</v>
      </c>
      <c r="P220" s="12">
        <v>25</v>
      </c>
      <c r="Q220" s="14" t="s">
        <v>257</v>
      </c>
      <c r="R220" s="16"/>
      <c r="S220" s="14"/>
      <c r="T220" s="14"/>
      <c r="U220" s="14"/>
      <c r="V220" s="14"/>
      <c r="W220" s="14"/>
      <c r="X220" s="14"/>
      <c r="Y220" s="14"/>
      <c r="Z220" s="14"/>
      <c r="AA220" s="14"/>
      <c r="AB220" s="50">
        <v>0</v>
      </c>
      <c r="AC220" s="50">
        <v>0</v>
      </c>
      <c r="AD220" s="50">
        <v>0</v>
      </c>
      <c r="AE220" s="52"/>
    </row>
    <row r="221" spans="1:31" x14ac:dyDescent="0.35">
      <c r="A221" s="18">
        <v>216</v>
      </c>
      <c r="B221" s="19" t="s">
        <v>31</v>
      </c>
      <c r="C221" s="20" t="s">
        <v>959</v>
      </c>
      <c r="D221" s="20" t="s">
        <v>33</v>
      </c>
      <c r="E221" s="19" t="s">
        <v>960</v>
      </c>
      <c r="F221" s="19" t="s">
        <v>725</v>
      </c>
      <c r="G221" s="19" t="s">
        <v>961</v>
      </c>
      <c r="H221" s="19" t="s">
        <v>142</v>
      </c>
      <c r="I221" s="21" t="s">
        <v>962</v>
      </c>
      <c r="J221" s="20">
        <v>1000</v>
      </c>
      <c r="K221" s="20" t="s">
        <v>1167</v>
      </c>
      <c r="L221" s="20">
        <v>2024</v>
      </c>
      <c r="M221" s="20">
        <v>2024</v>
      </c>
      <c r="N221" s="22"/>
      <c r="O221" s="23" t="s">
        <v>599</v>
      </c>
      <c r="P221" s="22">
        <v>10</v>
      </c>
      <c r="Q221" s="25" t="s">
        <v>257</v>
      </c>
      <c r="R221" s="26"/>
      <c r="S221" s="25"/>
      <c r="T221" s="25"/>
      <c r="U221" s="25"/>
      <c r="V221" s="25"/>
      <c r="W221" s="25"/>
      <c r="X221" s="25"/>
      <c r="Y221" s="25"/>
      <c r="Z221" s="25"/>
      <c r="AA221" s="25"/>
      <c r="AB221" s="51" t="e">
        <v>#N/A</v>
      </c>
      <c r="AC221" s="51" t="e">
        <v>#N/A</v>
      </c>
      <c r="AD221" s="51" t="e">
        <v>#N/A</v>
      </c>
      <c r="AE221" s="53"/>
    </row>
    <row r="222" spans="1:31" x14ac:dyDescent="0.35">
      <c r="A222" s="8">
        <v>217</v>
      </c>
      <c r="B222" s="9" t="s">
        <v>31</v>
      </c>
      <c r="C222" s="10" t="s">
        <v>963</v>
      </c>
      <c r="D222" s="10" t="s">
        <v>33</v>
      </c>
      <c r="E222" s="9" t="s">
        <v>964</v>
      </c>
      <c r="F222" s="9" t="s">
        <v>965</v>
      </c>
      <c r="G222" s="9" t="s">
        <v>966</v>
      </c>
      <c r="H222" s="33" t="s">
        <v>967</v>
      </c>
      <c r="I222" s="17" t="s">
        <v>968</v>
      </c>
      <c r="J222" s="10">
        <v>2500</v>
      </c>
      <c r="K222" s="10" t="s">
        <v>1168</v>
      </c>
      <c r="L222" s="10">
        <v>2005</v>
      </c>
      <c r="M222" s="10">
        <v>1978</v>
      </c>
      <c r="N222" s="12"/>
      <c r="O222" s="13"/>
      <c r="P222" s="12">
        <v>25</v>
      </c>
      <c r="Q222" s="14" t="e">
        <v>#N/A</v>
      </c>
      <c r="R222" s="16"/>
      <c r="S222" s="14"/>
      <c r="T222" s="14"/>
      <c r="U222" s="14"/>
      <c r="V222" s="14"/>
      <c r="W222" s="14"/>
      <c r="X222" s="14"/>
      <c r="Y222" s="14"/>
      <c r="Z222" s="14"/>
      <c r="AA222" s="14"/>
      <c r="AB222" s="50">
        <v>0</v>
      </c>
      <c r="AC222" s="50">
        <v>0</v>
      </c>
      <c r="AD222" s="50">
        <v>0</v>
      </c>
      <c r="AE222" s="52"/>
    </row>
    <row r="223" spans="1:31" x14ac:dyDescent="0.35">
      <c r="A223" s="18">
        <v>218</v>
      </c>
      <c r="B223" s="19" t="s">
        <v>31</v>
      </c>
      <c r="C223" s="20" t="s">
        <v>963</v>
      </c>
      <c r="D223" s="20" t="s">
        <v>33</v>
      </c>
      <c r="E223" s="19" t="s">
        <v>969</v>
      </c>
      <c r="F223" s="19" t="s">
        <v>965</v>
      </c>
      <c r="G223" s="19" t="s">
        <v>970</v>
      </c>
      <c r="H223" s="34" t="s">
        <v>967</v>
      </c>
      <c r="I223" s="21" t="s">
        <v>968</v>
      </c>
      <c r="J223" s="20">
        <v>2700</v>
      </c>
      <c r="K223" s="20" t="s">
        <v>1169</v>
      </c>
      <c r="L223" s="20">
        <v>2005</v>
      </c>
      <c r="M223" s="20">
        <v>1980</v>
      </c>
      <c r="N223" s="22"/>
      <c r="O223" s="23"/>
      <c r="P223" s="22">
        <v>27</v>
      </c>
      <c r="Q223" s="25" t="e">
        <v>#N/A</v>
      </c>
      <c r="R223" s="26"/>
      <c r="S223" s="25"/>
      <c r="T223" s="25"/>
      <c r="U223" s="25"/>
      <c r="V223" s="25"/>
      <c r="W223" s="25"/>
      <c r="X223" s="25"/>
      <c r="Y223" s="25"/>
      <c r="Z223" s="25"/>
      <c r="AA223" s="25"/>
      <c r="AB223" s="51" t="e">
        <v>#N/A</v>
      </c>
      <c r="AC223" s="51" t="e">
        <v>#N/A</v>
      </c>
      <c r="AD223" s="51" t="e">
        <v>#N/A</v>
      </c>
      <c r="AE223" s="53"/>
    </row>
    <row r="224" spans="1:31" x14ac:dyDescent="0.35">
      <c r="A224" s="8">
        <v>219</v>
      </c>
      <c r="B224" s="9" t="s">
        <v>31</v>
      </c>
      <c r="C224" s="10" t="s">
        <v>963</v>
      </c>
      <c r="D224" s="10" t="s">
        <v>33</v>
      </c>
      <c r="E224" s="9" t="s">
        <v>971</v>
      </c>
      <c r="F224" s="9" t="s">
        <v>965</v>
      </c>
      <c r="G224" s="9" t="s">
        <v>972</v>
      </c>
      <c r="H224" s="33" t="s">
        <v>967</v>
      </c>
      <c r="I224" s="17" t="s">
        <v>968</v>
      </c>
      <c r="J224" s="10">
        <v>525</v>
      </c>
      <c r="K224" s="10" t="s">
        <v>1170</v>
      </c>
      <c r="L224" s="10">
        <v>2005</v>
      </c>
      <c r="M224" s="10">
        <v>1980</v>
      </c>
      <c r="N224" s="12"/>
      <c r="O224" s="13"/>
      <c r="P224" s="12">
        <v>5.25</v>
      </c>
      <c r="Q224" s="14" t="e">
        <v>#N/A</v>
      </c>
      <c r="R224" s="16"/>
      <c r="S224" s="14"/>
      <c r="T224" s="14"/>
      <c r="U224" s="14"/>
      <c r="V224" s="14"/>
      <c r="W224" s="14"/>
      <c r="X224" s="14"/>
      <c r="Y224" s="14"/>
      <c r="Z224" s="14"/>
      <c r="AA224" s="14"/>
      <c r="AB224" s="50" t="e">
        <v>#N/A</v>
      </c>
      <c r="AC224" s="50" t="e">
        <v>#N/A</v>
      </c>
      <c r="AD224" s="50" t="e">
        <v>#N/A</v>
      </c>
      <c r="AE224" s="52"/>
    </row>
    <row r="225" spans="1:31" x14ac:dyDescent="0.35">
      <c r="A225" s="18">
        <v>220</v>
      </c>
      <c r="B225" s="19" t="s">
        <v>31</v>
      </c>
      <c r="C225" s="20" t="s">
        <v>963</v>
      </c>
      <c r="D225" s="20" t="s">
        <v>33</v>
      </c>
      <c r="E225" s="19" t="s">
        <v>973</v>
      </c>
      <c r="F225" s="19" t="s">
        <v>965</v>
      </c>
      <c r="G225" s="19" t="s">
        <v>974</v>
      </c>
      <c r="H225" s="34" t="s">
        <v>967</v>
      </c>
      <c r="I225" s="21" t="s">
        <v>968</v>
      </c>
      <c r="J225" s="20">
        <v>2700</v>
      </c>
      <c r="K225" s="20" t="s">
        <v>1171</v>
      </c>
      <c r="L225" s="20">
        <v>2005</v>
      </c>
      <c r="M225" s="20">
        <v>1981</v>
      </c>
      <c r="N225" s="22"/>
      <c r="O225" s="23"/>
      <c r="P225" s="22">
        <v>27</v>
      </c>
      <c r="Q225" s="25" t="e">
        <v>#N/A</v>
      </c>
      <c r="R225" s="26"/>
      <c r="S225" s="25"/>
      <c r="T225" s="25"/>
      <c r="U225" s="25"/>
      <c r="V225" s="25"/>
      <c r="W225" s="25"/>
      <c r="X225" s="25"/>
      <c r="Y225" s="25"/>
      <c r="Z225" s="25"/>
      <c r="AA225" s="25"/>
      <c r="AB225" s="51" t="e">
        <v>#N/A</v>
      </c>
      <c r="AC225" s="51" t="e">
        <v>#N/A</v>
      </c>
      <c r="AD225" s="51" t="e">
        <v>#N/A</v>
      </c>
      <c r="AE225" s="53"/>
    </row>
    <row r="226" spans="1:31" x14ac:dyDescent="0.35">
      <c r="A226" s="8">
        <v>221</v>
      </c>
      <c r="B226" s="9" t="s">
        <v>31</v>
      </c>
      <c r="C226" s="10" t="s">
        <v>963</v>
      </c>
      <c r="D226" s="10" t="s">
        <v>33</v>
      </c>
      <c r="E226" s="9" t="s">
        <v>975</v>
      </c>
      <c r="F226" s="9" t="s">
        <v>965</v>
      </c>
      <c r="G226" s="9" t="s">
        <v>976</v>
      </c>
      <c r="H226" s="33" t="s">
        <v>967</v>
      </c>
      <c r="I226" s="17" t="s">
        <v>968</v>
      </c>
      <c r="J226" s="10">
        <v>2700</v>
      </c>
      <c r="K226" s="10" t="s">
        <v>1172</v>
      </c>
      <c r="L226" s="10">
        <v>2005</v>
      </c>
      <c r="M226" s="10">
        <v>1983</v>
      </c>
      <c r="N226" s="12"/>
      <c r="O226" s="13"/>
      <c r="P226" s="12">
        <v>27</v>
      </c>
      <c r="Q226" s="14" t="e">
        <v>#N/A</v>
      </c>
      <c r="R226" s="16"/>
      <c r="S226" s="14"/>
      <c r="T226" s="14"/>
      <c r="U226" s="14"/>
      <c r="V226" s="14"/>
      <c r="W226" s="14"/>
      <c r="X226" s="14"/>
      <c r="Y226" s="14"/>
      <c r="Z226" s="14"/>
      <c r="AA226" s="14"/>
      <c r="AB226" s="50" t="e">
        <v>#N/A</v>
      </c>
      <c r="AC226" s="50" t="e">
        <v>#N/A</v>
      </c>
      <c r="AD226" s="50" t="e">
        <v>#N/A</v>
      </c>
      <c r="AE226" s="52"/>
    </row>
    <row r="227" spans="1:31" x14ac:dyDescent="0.35">
      <c r="A227" s="18">
        <v>222</v>
      </c>
      <c r="B227" s="19" t="s">
        <v>31</v>
      </c>
      <c r="C227" s="20" t="s">
        <v>963</v>
      </c>
      <c r="D227" s="20" t="s">
        <v>33</v>
      </c>
      <c r="E227" s="19" t="s">
        <v>977</v>
      </c>
      <c r="F227" s="19" t="s">
        <v>965</v>
      </c>
      <c r="G227" s="19" t="s">
        <v>978</v>
      </c>
      <c r="H227" s="34" t="s">
        <v>967</v>
      </c>
      <c r="I227" s="21" t="s">
        <v>968</v>
      </c>
      <c r="J227" s="20">
        <v>100</v>
      </c>
      <c r="K227" s="20" t="s">
        <v>1173</v>
      </c>
      <c r="L227" s="20">
        <v>2005</v>
      </c>
      <c r="M227" s="20">
        <v>1989</v>
      </c>
      <c r="N227" s="22"/>
      <c r="O227" s="23"/>
      <c r="P227" s="22">
        <v>1</v>
      </c>
      <c r="Q227" s="25" t="e">
        <v>#N/A</v>
      </c>
      <c r="R227" s="26"/>
      <c r="S227" s="25"/>
      <c r="T227" s="25"/>
      <c r="U227" s="25"/>
      <c r="V227" s="25"/>
      <c r="W227" s="25"/>
      <c r="X227" s="25"/>
      <c r="Y227" s="25"/>
      <c r="Z227" s="25"/>
      <c r="AA227" s="25"/>
      <c r="AB227" s="51" t="e">
        <v>#N/A</v>
      </c>
      <c r="AC227" s="51" t="e">
        <v>#N/A</v>
      </c>
      <c r="AD227" s="51" t="e">
        <v>#N/A</v>
      </c>
      <c r="AE227" s="53"/>
    </row>
    <row r="228" spans="1:31" x14ac:dyDescent="0.35">
      <c r="A228" s="8">
        <v>223</v>
      </c>
      <c r="B228" s="9" t="s">
        <v>31</v>
      </c>
      <c r="C228" s="10" t="s">
        <v>963</v>
      </c>
      <c r="D228" s="10" t="s">
        <v>33</v>
      </c>
      <c r="E228" s="9" t="s">
        <v>979</v>
      </c>
      <c r="F228" s="9" t="s">
        <v>965</v>
      </c>
      <c r="G228" s="9" t="s">
        <v>980</v>
      </c>
      <c r="H228" s="33" t="s">
        <v>967</v>
      </c>
      <c r="I228" s="17" t="s">
        <v>968</v>
      </c>
      <c r="J228" s="10">
        <v>4000</v>
      </c>
      <c r="K228" s="10" t="s">
        <v>1174</v>
      </c>
      <c r="L228" s="10">
        <v>2005</v>
      </c>
      <c r="M228" s="10">
        <v>1989</v>
      </c>
      <c r="N228" s="12"/>
      <c r="O228" s="13"/>
      <c r="P228" s="12">
        <v>40</v>
      </c>
      <c r="Q228" s="14" t="e">
        <v>#N/A</v>
      </c>
      <c r="R228" s="16"/>
      <c r="S228" s="14"/>
      <c r="T228" s="14"/>
      <c r="U228" s="14"/>
      <c r="V228" s="14"/>
      <c r="W228" s="14"/>
      <c r="X228" s="14"/>
      <c r="Y228" s="14"/>
      <c r="Z228" s="14"/>
      <c r="AA228" s="14"/>
      <c r="AB228" s="50" t="e">
        <v>#N/A</v>
      </c>
      <c r="AC228" s="50" t="e">
        <v>#N/A</v>
      </c>
      <c r="AD228" s="50" t="e">
        <v>#N/A</v>
      </c>
      <c r="AE228" s="52"/>
    </row>
    <row r="229" spans="1:31" x14ac:dyDescent="0.35">
      <c r="A229" s="18">
        <v>224</v>
      </c>
      <c r="B229" s="19" t="s">
        <v>31</v>
      </c>
      <c r="C229" s="20" t="s">
        <v>963</v>
      </c>
      <c r="D229" s="20" t="s">
        <v>33</v>
      </c>
      <c r="E229" s="19" t="s">
        <v>981</v>
      </c>
      <c r="F229" s="19" t="s">
        <v>965</v>
      </c>
      <c r="G229" s="19" t="s">
        <v>982</v>
      </c>
      <c r="H229" s="34" t="s">
        <v>967</v>
      </c>
      <c r="I229" s="21" t="s">
        <v>968</v>
      </c>
      <c r="J229" s="20">
        <v>850</v>
      </c>
      <c r="K229" s="20" t="s">
        <v>1175</v>
      </c>
      <c r="L229" s="20">
        <v>2005</v>
      </c>
      <c r="M229" s="20">
        <v>2004</v>
      </c>
      <c r="N229" s="22"/>
      <c r="O229" s="23"/>
      <c r="P229" s="22">
        <v>8.5</v>
      </c>
      <c r="Q229" s="25" t="e">
        <v>#N/A</v>
      </c>
      <c r="R229" s="26"/>
      <c r="S229" s="25"/>
      <c r="T229" s="25"/>
      <c r="U229" s="25"/>
      <c r="V229" s="25"/>
      <c r="W229" s="25"/>
      <c r="X229" s="25"/>
      <c r="Y229" s="25"/>
      <c r="Z229" s="25"/>
      <c r="AA229" s="25"/>
      <c r="AB229" s="51" t="e">
        <v>#N/A</v>
      </c>
      <c r="AC229" s="51" t="e">
        <v>#N/A</v>
      </c>
      <c r="AD229" s="51" t="e">
        <v>#N/A</v>
      </c>
      <c r="AE229" s="53"/>
    </row>
    <row r="230" spans="1:31" x14ac:dyDescent="0.35">
      <c r="A230" s="8">
        <v>225</v>
      </c>
      <c r="B230" s="9" t="s">
        <v>31</v>
      </c>
      <c r="C230" s="10" t="s">
        <v>963</v>
      </c>
      <c r="D230" s="10" t="s">
        <v>33</v>
      </c>
      <c r="E230" s="9" t="s">
        <v>983</v>
      </c>
      <c r="F230" s="9" t="s">
        <v>965</v>
      </c>
      <c r="G230" s="9" t="s">
        <v>984</v>
      </c>
      <c r="H230" s="33" t="s">
        <v>967</v>
      </c>
      <c r="I230" s="17" t="s">
        <v>968</v>
      </c>
      <c r="J230" s="10">
        <v>2700</v>
      </c>
      <c r="K230" s="10" t="s">
        <v>1176</v>
      </c>
      <c r="L230" s="10">
        <v>2005</v>
      </c>
      <c r="M230" s="10">
        <v>2005</v>
      </c>
      <c r="N230" s="12"/>
      <c r="O230" s="13"/>
      <c r="P230" s="12">
        <v>27</v>
      </c>
      <c r="Q230" s="14" t="e">
        <v>#N/A</v>
      </c>
      <c r="R230" s="16"/>
      <c r="S230" s="14"/>
      <c r="T230" s="14"/>
      <c r="U230" s="14"/>
      <c r="V230" s="14"/>
      <c r="W230" s="14"/>
      <c r="X230" s="14"/>
      <c r="Y230" s="14"/>
      <c r="Z230" s="14"/>
      <c r="AA230" s="14"/>
      <c r="AB230" s="50" t="e">
        <v>#N/A</v>
      </c>
      <c r="AC230" s="50" t="e">
        <v>#N/A</v>
      </c>
      <c r="AD230" s="50" t="e">
        <v>#N/A</v>
      </c>
      <c r="AE230" s="52"/>
    </row>
    <row r="231" spans="1:31" x14ac:dyDescent="0.35">
      <c r="A231" s="18">
        <v>226</v>
      </c>
      <c r="B231" s="19" t="s">
        <v>31</v>
      </c>
      <c r="C231" s="20" t="s">
        <v>963</v>
      </c>
      <c r="D231" s="20" t="s">
        <v>33</v>
      </c>
      <c r="E231" s="19" t="s">
        <v>985</v>
      </c>
      <c r="F231" s="19" t="s">
        <v>965</v>
      </c>
      <c r="G231" s="19" t="s">
        <v>986</v>
      </c>
      <c r="H231" s="34" t="s">
        <v>967</v>
      </c>
      <c r="I231" s="21" t="s">
        <v>968</v>
      </c>
      <c r="J231" s="20">
        <v>2700</v>
      </c>
      <c r="K231" s="20" t="s">
        <v>1177</v>
      </c>
      <c r="L231" s="20">
        <v>2008</v>
      </c>
      <c r="M231" s="20">
        <v>2008</v>
      </c>
      <c r="N231" s="22"/>
      <c r="O231" s="23"/>
      <c r="P231" s="22">
        <v>27</v>
      </c>
      <c r="Q231" s="25" t="e">
        <v>#N/A</v>
      </c>
      <c r="R231" s="26"/>
      <c r="S231" s="25"/>
      <c r="T231" s="25"/>
      <c r="U231" s="25"/>
      <c r="V231" s="25"/>
      <c r="W231" s="25"/>
      <c r="X231" s="25"/>
      <c r="Y231" s="25"/>
      <c r="Z231" s="25"/>
      <c r="AA231" s="25"/>
      <c r="AB231" s="51" t="e">
        <v>#N/A</v>
      </c>
      <c r="AC231" s="51" t="e">
        <v>#N/A</v>
      </c>
      <c r="AD231" s="51" t="e">
        <v>#N/A</v>
      </c>
      <c r="AE231" s="53"/>
    </row>
    <row r="232" spans="1:31" x14ac:dyDescent="0.35">
      <c r="A232" s="8">
        <v>227</v>
      </c>
      <c r="B232" s="9" t="s">
        <v>31</v>
      </c>
      <c r="C232" s="10" t="s">
        <v>987</v>
      </c>
      <c r="D232" s="10" t="s">
        <v>33</v>
      </c>
      <c r="E232" s="9" t="s">
        <v>988</v>
      </c>
      <c r="F232" s="9" t="s">
        <v>567</v>
      </c>
      <c r="G232" s="9" t="s">
        <v>989</v>
      </c>
      <c r="H232" s="33" t="s">
        <v>967</v>
      </c>
      <c r="I232" s="17" t="s">
        <v>990</v>
      </c>
      <c r="J232" s="10">
        <v>1100</v>
      </c>
      <c r="K232" s="10" t="s">
        <v>1178</v>
      </c>
      <c r="L232" s="10">
        <v>2005</v>
      </c>
      <c r="M232" s="10">
        <v>2001</v>
      </c>
      <c r="N232" s="12"/>
      <c r="O232" s="13"/>
      <c r="P232" s="12">
        <v>11</v>
      </c>
      <c r="Q232" s="14" t="s">
        <v>528</v>
      </c>
      <c r="R232" s="16"/>
      <c r="S232" s="14"/>
      <c r="T232" s="14"/>
      <c r="U232" s="14"/>
      <c r="V232" s="14"/>
      <c r="W232" s="14"/>
      <c r="X232" s="14"/>
      <c r="Y232" s="14"/>
      <c r="Z232" s="14"/>
      <c r="AA232" s="14"/>
      <c r="AB232" s="50" t="e">
        <v>#N/A</v>
      </c>
      <c r="AC232" s="50" t="e">
        <v>#N/A</v>
      </c>
      <c r="AD232" s="50" t="e">
        <v>#N/A</v>
      </c>
      <c r="AE232" s="52"/>
    </row>
    <row r="233" spans="1:31" x14ac:dyDescent="0.35">
      <c r="A233" s="18">
        <v>228</v>
      </c>
      <c r="B233" s="19" t="s">
        <v>31</v>
      </c>
      <c r="C233" s="20" t="s">
        <v>987</v>
      </c>
      <c r="D233" s="20" t="s">
        <v>33</v>
      </c>
      <c r="E233" s="19" t="s">
        <v>991</v>
      </c>
      <c r="F233" s="19" t="s">
        <v>567</v>
      </c>
      <c r="G233" s="19" t="s">
        <v>992</v>
      </c>
      <c r="H233" s="34" t="s">
        <v>967</v>
      </c>
      <c r="I233" s="21" t="s">
        <v>990</v>
      </c>
      <c r="J233" s="20">
        <v>1100</v>
      </c>
      <c r="K233" s="20" t="s">
        <v>1179</v>
      </c>
      <c r="L233" s="20">
        <v>2005</v>
      </c>
      <c r="M233" s="20">
        <v>1906</v>
      </c>
      <c r="N233" s="22"/>
      <c r="O233" s="23"/>
      <c r="P233" s="22">
        <v>11</v>
      </c>
      <c r="Q233" s="25" t="s">
        <v>528</v>
      </c>
      <c r="R233" s="26"/>
      <c r="S233" s="25"/>
      <c r="T233" s="25"/>
      <c r="U233" s="25"/>
      <c r="V233" s="25"/>
      <c r="W233" s="25"/>
      <c r="X233" s="25"/>
      <c r="Y233" s="25"/>
      <c r="Z233" s="25"/>
      <c r="AA233" s="25"/>
      <c r="AB233" s="51">
        <v>0</v>
      </c>
      <c r="AC233" s="51">
        <v>0</v>
      </c>
      <c r="AD233" s="51">
        <v>0</v>
      </c>
      <c r="AE233" s="53"/>
    </row>
    <row r="234" spans="1:31" x14ac:dyDescent="0.35">
      <c r="A234" s="8">
        <v>229</v>
      </c>
      <c r="B234" s="9" t="s">
        <v>31</v>
      </c>
      <c r="C234" s="10" t="s">
        <v>993</v>
      </c>
      <c r="D234" s="10" t="s">
        <v>33</v>
      </c>
      <c r="E234" s="9" t="s">
        <v>994</v>
      </c>
      <c r="F234" s="9" t="s">
        <v>157</v>
      </c>
      <c r="G234" s="9" t="s">
        <v>995</v>
      </c>
      <c r="H234" s="33" t="s">
        <v>967</v>
      </c>
      <c r="I234" s="17" t="s">
        <v>996</v>
      </c>
      <c r="J234" s="10">
        <v>1700</v>
      </c>
      <c r="K234" s="10" t="s">
        <v>1180</v>
      </c>
      <c r="L234" s="10">
        <v>2005</v>
      </c>
      <c r="M234" s="10">
        <v>1952</v>
      </c>
      <c r="N234" s="12"/>
      <c r="O234" s="13"/>
      <c r="P234" s="12">
        <v>17</v>
      </c>
      <c r="Q234" s="14" t="s">
        <v>40</v>
      </c>
      <c r="R234" s="16"/>
      <c r="S234" s="14"/>
      <c r="T234" s="14"/>
      <c r="U234" s="14"/>
      <c r="V234" s="14"/>
      <c r="W234" s="14"/>
      <c r="X234" s="14"/>
      <c r="Y234" s="14"/>
      <c r="Z234" s="14"/>
      <c r="AA234" s="14"/>
      <c r="AB234" s="50">
        <v>0</v>
      </c>
      <c r="AC234" s="50">
        <v>0</v>
      </c>
      <c r="AD234" s="50">
        <v>0</v>
      </c>
      <c r="AE234" s="52"/>
    </row>
    <row r="235" spans="1:31" x14ac:dyDescent="0.35">
      <c r="A235" s="18">
        <v>230</v>
      </c>
      <c r="B235" s="19" t="s">
        <v>31</v>
      </c>
      <c r="C235" s="20" t="s">
        <v>993</v>
      </c>
      <c r="D235" s="20" t="s">
        <v>33</v>
      </c>
      <c r="E235" s="19" t="s">
        <v>997</v>
      </c>
      <c r="F235" s="19" t="s">
        <v>157</v>
      </c>
      <c r="G235" s="19" t="s">
        <v>998</v>
      </c>
      <c r="H235" s="34" t="s">
        <v>967</v>
      </c>
      <c r="I235" s="21" t="s">
        <v>996</v>
      </c>
      <c r="J235" s="20">
        <v>1700</v>
      </c>
      <c r="K235" s="20" t="s">
        <v>1181</v>
      </c>
      <c r="L235" s="20">
        <v>2005</v>
      </c>
      <c r="M235" s="20">
        <v>1952</v>
      </c>
      <c r="N235" s="22">
        <v>1</v>
      </c>
      <c r="O235" s="23"/>
      <c r="P235" s="22">
        <v>17</v>
      </c>
      <c r="Q235" s="25" t="s">
        <v>40</v>
      </c>
      <c r="R235" s="26"/>
      <c r="S235" s="25"/>
      <c r="T235" s="25"/>
      <c r="U235" s="25"/>
      <c r="V235" s="25"/>
      <c r="W235" s="25"/>
      <c r="X235" s="25"/>
      <c r="Y235" s="25"/>
      <c r="Z235" s="25"/>
      <c r="AA235" s="25"/>
      <c r="AB235" s="51">
        <v>0</v>
      </c>
      <c r="AC235" s="51">
        <v>0</v>
      </c>
      <c r="AD235" s="51">
        <v>0</v>
      </c>
      <c r="AE235" s="53"/>
    </row>
    <row r="236" spans="1:31" x14ac:dyDescent="0.35">
      <c r="A236" s="8">
        <v>231</v>
      </c>
      <c r="B236" s="9" t="s">
        <v>31</v>
      </c>
      <c r="C236" s="10" t="s">
        <v>999</v>
      </c>
      <c r="D236" s="10" t="s">
        <v>33</v>
      </c>
      <c r="E236" s="9" t="s">
        <v>1000</v>
      </c>
      <c r="F236" s="9" t="s">
        <v>175</v>
      </c>
      <c r="G236" s="9" t="s">
        <v>1001</v>
      </c>
      <c r="H236" s="33" t="s">
        <v>967</v>
      </c>
      <c r="I236" s="17" t="s">
        <v>1002</v>
      </c>
      <c r="J236" s="10">
        <v>1700</v>
      </c>
      <c r="K236" s="10" t="s">
        <v>1182</v>
      </c>
      <c r="L236" s="10">
        <v>2005</v>
      </c>
      <c r="M236" s="10">
        <v>1983</v>
      </c>
      <c r="N236" s="12"/>
      <c r="O236" s="13"/>
      <c r="P236" s="12">
        <v>17</v>
      </c>
      <c r="Q236" s="14" t="s">
        <v>257</v>
      </c>
      <c r="R236" s="16"/>
      <c r="S236" s="14"/>
      <c r="T236" s="14"/>
      <c r="U236" s="14"/>
      <c r="V236" s="14"/>
      <c r="W236" s="14"/>
      <c r="X236" s="14"/>
      <c r="Y236" s="14"/>
      <c r="Z236" s="14"/>
      <c r="AA236" s="14"/>
      <c r="AB236" s="50" t="e">
        <v>#N/A</v>
      </c>
      <c r="AC236" s="50" t="e">
        <v>#N/A</v>
      </c>
      <c r="AD236" s="50" t="e">
        <v>#N/A</v>
      </c>
      <c r="AE236" s="52"/>
    </row>
    <row r="237" spans="1:31" x14ac:dyDescent="0.35">
      <c r="A237" s="18">
        <v>232</v>
      </c>
      <c r="B237" s="19" t="s">
        <v>31</v>
      </c>
      <c r="C237" s="20" t="s">
        <v>999</v>
      </c>
      <c r="D237" s="20" t="s">
        <v>33</v>
      </c>
      <c r="E237" s="19" t="s">
        <v>1003</v>
      </c>
      <c r="F237" s="19" t="s">
        <v>175</v>
      </c>
      <c r="G237" s="19" t="s">
        <v>1004</v>
      </c>
      <c r="H237" s="34" t="s">
        <v>967</v>
      </c>
      <c r="I237" s="21" t="s">
        <v>1002</v>
      </c>
      <c r="J237" s="20">
        <v>1700</v>
      </c>
      <c r="K237" s="20" t="s">
        <v>1183</v>
      </c>
      <c r="L237" s="20">
        <v>2005</v>
      </c>
      <c r="M237" s="20">
        <v>1985</v>
      </c>
      <c r="N237" s="22"/>
      <c r="O237" s="23"/>
      <c r="P237" s="22">
        <v>17</v>
      </c>
      <c r="Q237" s="25" t="s">
        <v>257</v>
      </c>
      <c r="R237" s="26"/>
      <c r="S237" s="25"/>
      <c r="T237" s="25"/>
      <c r="U237" s="25"/>
      <c r="V237" s="25"/>
      <c r="W237" s="25"/>
      <c r="X237" s="25"/>
      <c r="Y237" s="25"/>
      <c r="Z237" s="25"/>
      <c r="AA237" s="25"/>
      <c r="AB237" s="51" t="e">
        <v>#N/A</v>
      </c>
      <c r="AC237" s="51" t="e">
        <v>#N/A</v>
      </c>
      <c r="AD237" s="51" t="e">
        <v>#N/A</v>
      </c>
      <c r="AE237" s="53"/>
    </row>
    <row r="238" spans="1:31" x14ac:dyDescent="0.35">
      <c r="A238" s="8">
        <v>233</v>
      </c>
      <c r="B238" s="9" t="s">
        <v>31</v>
      </c>
      <c r="C238" s="10" t="s">
        <v>1005</v>
      </c>
      <c r="D238" s="10" t="s">
        <v>33</v>
      </c>
      <c r="E238" s="9" t="s">
        <v>1006</v>
      </c>
      <c r="F238" s="9" t="s">
        <v>218</v>
      </c>
      <c r="G238" s="9" t="s">
        <v>1007</v>
      </c>
      <c r="H238" s="33" t="s">
        <v>967</v>
      </c>
      <c r="I238" s="17" t="s">
        <v>1008</v>
      </c>
      <c r="J238" s="10">
        <v>1700</v>
      </c>
      <c r="K238" s="10" t="s">
        <v>1184</v>
      </c>
      <c r="L238" s="10">
        <v>2005</v>
      </c>
      <c r="M238" s="10">
        <v>1988</v>
      </c>
      <c r="N238" s="12"/>
      <c r="O238" s="13"/>
      <c r="P238" s="12">
        <v>17</v>
      </c>
      <c r="Q238" s="14" t="s">
        <v>40</v>
      </c>
      <c r="R238" s="16"/>
      <c r="S238" s="14"/>
      <c r="T238" s="14"/>
      <c r="U238" s="14"/>
      <c r="V238" s="14"/>
      <c r="W238" s="14"/>
      <c r="X238" s="14"/>
      <c r="Y238" s="14"/>
      <c r="Z238" s="14"/>
      <c r="AA238" s="14"/>
      <c r="AB238" s="50" t="e">
        <v>#N/A</v>
      </c>
      <c r="AC238" s="50" t="e">
        <v>#N/A</v>
      </c>
      <c r="AD238" s="50" t="e">
        <v>#N/A</v>
      </c>
      <c r="AE238" s="52"/>
    </row>
    <row r="239" spans="1:31" x14ac:dyDescent="0.35">
      <c r="A239" s="18">
        <v>234</v>
      </c>
      <c r="B239" s="19" t="s">
        <v>31</v>
      </c>
      <c r="C239" s="20" t="s">
        <v>1005</v>
      </c>
      <c r="D239" s="20" t="s">
        <v>33</v>
      </c>
      <c r="E239" s="19" t="s">
        <v>1009</v>
      </c>
      <c r="F239" s="19" t="s">
        <v>218</v>
      </c>
      <c r="G239" s="19" t="s">
        <v>1010</v>
      </c>
      <c r="H239" s="34" t="s">
        <v>967</v>
      </c>
      <c r="I239" s="21" t="s">
        <v>1008</v>
      </c>
      <c r="J239" s="20">
        <v>1700</v>
      </c>
      <c r="K239" s="20" t="s">
        <v>1185</v>
      </c>
      <c r="L239" s="20">
        <v>2005</v>
      </c>
      <c r="M239" s="20">
        <v>1997</v>
      </c>
      <c r="N239" s="22"/>
      <c r="O239" s="23" t="s">
        <v>278</v>
      </c>
      <c r="P239" s="22">
        <v>17</v>
      </c>
      <c r="Q239" s="25" t="s">
        <v>40</v>
      </c>
      <c r="R239" s="26"/>
      <c r="S239" s="25"/>
      <c r="T239" s="25"/>
      <c r="U239" s="25"/>
      <c r="V239" s="25"/>
      <c r="W239" s="25"/>
      <c r="X239" s="25"/>
      <c r="Y239" s="25"/>
      <c r="Z239" s="25"/>
      <c r="AA239" s="25"/>
      <c r="AB239" s="51" t="e">
        <v>#N/A</v>
      </c>
      <c r="AC239" s="51" t="e">
        <v>#N/A</v>
      </c>
      <c r="AD239" s="51" t="e">
        <v>#N/A</v>
      </c>
      <c r="AE239" s="53"/>
    </row>
    <row r="240" spans="1:31" x14ac:dyDescent="0.35">
      <c r="A240" s="8">
        <v>235</v>
      </c>
      <c r="B240" s="9" t="s">
        <v>31</v>
      </c>
      <c r="C240" s="10" t="s">
        <v>1005</v>
      </c>
      <c r="D240" s="10" t="s">
        <v>33</v>
      </c>
      <c r="E240" s="9" t="s">
        <v>1011</v>
      </c>
      <c r="F240" s="9" t="s">
        <v>218</v>
      </c>
      <c r="G240" s="9" t="s">
        <v>1012</v>
      </c>
      <c r="H240" s="33" t="s">
        <v>967</v>
      </c>
      <c r="I240" s="17" t="s">
        <v>1008</v>
      </c>
      <c r="J240" s="10">
        <v>2050</v>
      </c>
      <c r="K240" s="10" t="s">
        <v>1186</v>
      </c>
      <c r="L240" s="10">
        <v>2005</v>
      </c>
      <c r="M240" s="10">
        <v>1992</v>
      </c>
      <c r="N240" s="12"/>
      <c r="O240" s="13" t="s">
        <v>278</v>
      </c>
      <c r="P240" s="12">
        <v>20.5</v>
      </c>
      <c r="Q240" s="14" t="s">
        <v>40</v>
      </c>
      <c r="R240" s="16"/>
      <c r="S240" s="14"/>
      <c r="T240" s="14"/>
      <c r="U240" s="14"/>
      <c r="V240" s="14"/>
      <c r="W240" s="14"/>
      <c r="X240" s="14"/>
      <c r="Y240" s="14"/>
      <c r="Z240" s="14"/>
      <c r="AA240" s="14"/>
      <c r="AB240" s="50" t="e">
        <v>#N/A</v>
      </c>
      <c r="AC240" s="50" t="e">
        <v>#N/A</v>
      </c>
      <c r="AD240" s="50" t="e">
        <v>#N/A</v>
      </c>
      <c r="AE240" s="52"/>
    </row>
    <row r="241" spans="1:31" x14ac:dyDescent="0.35">
      <c r="A241" s="18">
        <v>236</v>
      </c>
      <c r="B241" s="19" t="s">
        <v>31</v>
      </c>
      <c r="C241" s="20" t="s">
        <v>1005</v>
      </c>
      <c r="D241" s="20" t="s">
        <v>33</v>
      </c>
      <c r="E241" s="19" t="s">
        <v>1013</v>
      </c>
      <c r="F241" s="19" t="s">
        <v>218</v>
      </c>
      <c r="G241" s="19" t="s">
        <v>1014</v>
      </c>
      <c r="H241" s="34" t="s">
        <v>967</v>
      </c>
      <c r="I241" s="21" t="s">
        <v>1008</v>
      </c>
      <c r="J241" s="20">
        <v>2750</v>
      </c>
      <c r="K241" s="20" t="s">
        <v>1187</v>
      </c>
      <c r="L241" s="20">
        <v>2005</v>
      </c>
      <c r="M241" s="20">
        <v>1993</v>
      </c>
      <c r="N241" s="22"/>
      <c r="O241" s="23" t="s">
        <v>278</v>
      </c>
      <c r="P241" s="22">
        <v>27.5</v>
      </c>
      <c r="Q241" s="25" t="s">
        <v>40</v>
      </c>
      <c r="R241" s="26"/>
      <c r="S241" s="25"/>
      <c r="T241" s="25"/>
      <c r="U241" s="25"/>
      <c r="V241" s="25"/>
      <c r="W241" s="25"/>
      <c r="X241" s="25"/>
      <c r="Y241" s="25"/>
      <c r="Z241" s="25"/>
      <c r="AA241" s="25"/>
      <c r="AB241" s="51" t="e">
        <v>#N/A</v>
      </c>
      <c r="AC241" s="51" t="e">
        <v>#N/A</v>
      </c>
      <c r="AD241" s="51" t="e">
        <v>#N/A</v>
      </c>
      <c r="AE241" s="53"/>
    </row>
    <row r="242" spans="1:31" x14ac:dyDescent="0.35">
      <c r="A242" s="8">
        <v>237</v>
      </c>
      <c r="B242" s="9" t="s">
        <v>31</v>
      </c>
      <c r="C242" s="10" t="s">
        <v>1005</v>
      </c>
      <c r="D242" s="10" t="s">
        <v>33</v>
      </c>
      <c r="E242" s="9" t="s">
        <v>1015</v>
      </c>
      <c r="F242" s="9" t="s">
        <v>218</v>
      </c>
      <c r="G242" s="9" t="s">
        <v>1016</v>
      </c>
      <c r="H242" s="33" t="s">
        <v>967</v>
      </c>
      <c r="I242" s="17" t="s">
        <v>1008</v>
      </c>
      <c r="J242" s="10">
        <v>1700</v>
      </c>
      <c r="K242" s="10" t="s">
        <v>1188</v>
      </c>
      <c r="L242" s="10">
        <v>2005</v>
      </c>
      <c r="M242" s="10">
        <v>1990</v>
      </c>
      <c r="N242" s="12"/>
      <c r="O242" s="13"/>
      <c r="P242" s="12">
        <v>17</v>
      </c>
      <c r="Q242" s="14" t="s">
        <v>40</v>
      </c>
      <c r="R242" s="16"/>
      <c r="S242" s="14"/>
      <c r="T242" s="14"/>
      <c r="U242" s="14"/>
      <c r="V242" s="14"/>
      <c r="W242" s="14"/>
      <c r="X242" s="14"/>
      <c r="Y242" s="14"/>
      <c r="Z242" s="14"/>
      <c r="AA242" s="14"/>
      <c r="AB242" s="50" t="e">
        <v>#N/A</v>
      </c>
      <c r="AC242" s="50" t="e">
        <v>#N/A</v>
      </c>
      <c r="AD242" s="50" t="e">
        <v>#N/A</v>
      </c>
      <c r="AE242" s="52"/>
    </row>
    <row r="243" spans="1:31" x14ac:dyDescent="0.35">
      <c r="A243" s="18">
        <v>238</v>
      </c>
      <c r="B243" s="19" t="s">
        <v>31</v>
      </c>
      <c r="C243" s="20" t="s">
        <v>1017</v>
      </c>
      <c r="D243" s="20" t="s">
        <v>33</v>
      </c>
      <c r="E243" s="19" t="s">
        <v>1018</v>
      </c>
      <c r="F243" s="19" t="s">
        <v>1019</v>
      </c>
      <c r="G243" s="19" t="s">
        <v>1020</v>
      </c>
      <c r="H243" s="34" t="s">
        <v>967</v>
      </c>
      <c r="I243" s="21" t="s">
        <v>1021</v>
      </c>
      <c r="J243" s="20">
        <v>2350</v>
      </c>
      <c r="K243" s="20" t="s">
        <v>1189</v>
      </c>
      <c r="L243" s="20">
        <v>2005</v>
      </c>
      <c r="M243" s="20">
        <v>2004</v>
      </c>
      <c r="N243" s="22"/>
      <c r="O243" s="23" t="s">
        <v>1250</v>
      </c>
      <c r="P243" s="22">
        <v>23.5</v>
      </c>
      <c r="Q243" s="25" t="e">
        <v>#N/A</v>
      </c>
      <c r="R243" s="26"/>
      <c r="S243" s="25"/>
      <c r="T243" s="25"/>
      <c r="U243" s="25"/>
      <c r="V243" s="25"/>
      <c r="W243" s="25"/>
      <c r="X243" s="25"/>
      <c r="Y243" s="25"/>
      <c r="Z243" s="25"/>
      <c r="AA243" s="25"/>
      <c r="AB243" s="51" t="e">
        <v>#N/A</v>
      </c>
      <c r="AC243" s="51" t="e">
        <v>#N/A</v>
      </c>
      <c r="AD243" s="51" t="e">
        <v>#N/A</v>
      </c>
      <c r="AE243" s="53"/>
    </row>
    <row r="244" spans="1:31" x14ac:dyDescent="0.35">
      <c r="A244" s="8">
        <v>239</v>
      </c>
      <c r="B244" s="9" t="s">
        <v>31</v>
      </c>
      <c r="C244" s="10" t="s">
        <v>1017</v>
      </c>
      <c r="D244" s="10" t="s">
        <v>33</v>
      </c>
      <c r="E244" s="9" t="s">
        <v>1022</v>
      </c>
      <c r="F244" s="9" t="s">
        <v>1019</v>
      </c>
      <c r="G244" s="9" t="s">
        <v>1023</v>
      </c>
      <c r="H244" s="33" t="s">
        <v>967</v>
      </c>
      <c r="I244" s="17" t="s">
        <v>1021</v>
      </c>
      <c r="J244" s="10">
        <v>1553</v>
      </c>
      <c r="K244" s="10" t="s">
        <v>1190</v>
      </c>
      <c r="L244" s="10">
        <v>2005</v>
      </c>
      <c r="M244" s="10">
        <v>1943</v>
      </c>
      <c r="N244" s="12"/>
      <c r="O244" s="13"/>
      <c r="P244" s="12">
        <v>15.53</v>
      </c>
      <c r="Q244" s="14" t="e">
        <v>#N/A</v>
      </c>
      <c r="R244" s="16"/>
      <c r="S244" s="14"/>
      <c r="T244" s="14"/>
      <c r="U244" s="14"/>
      <c r="V244" s="14"/>
      <c r="W244" s="14"/>
      <c r="X244" s="14"/>
      <c r="Y244" s="14"/>
      <c r="Z244" s="14"/>
      <c r="AA244" s="14"/>
      <c r="AB244" s="50" t="e">
        <v>#N/A</v>
      </c>
      <c r="AC244" s="50" t="e">
        <v>#N/A</v>
      </c>
      <c r="AD244" s="50" t="e">
        <v>#N/A</v>
      </c>
      <c r="AE244" s="52"/>
    </row>
    <row r="245" spans="1:31" x14ac:dyDescent="0.35">
      <c r="A245" s="18">
        <v>240</v>
      </c>
      <c r="B245" s="19" t="s">
        <v>31</v>
      </c>
      <c r="C245" s="20" t="s">
        <v>1017</v>
      </c>
      <c r="D245" s="20" t="s">
        <v>33</v>
      </c>
      <c r="E245" s="19" t="s">
        <v>1024</v>
      </c>
      <c r="F245" s="19" t="s">
        <v>1019</v>
      </c>
      <c r="G245" s="19" t="s">
        <v>1025</v>
      </c>
      <c r="H245" s="34" t="s">
        <v>967</v>
      </c>
      <c r="I245" s="21" t="s">
        <v>1021</v>
      </c>
      <c r="J245" s="20">
        <v>899</v>
      </c>
      <c r="K245" s="20" t="s">
        <v>1191</v>
      </c>
      <c r="L245" s="20">
        <v>2005</v>
      </c>
      <c r="M245" s="20">
        <v>1943</v>
      </c>
      <c r="N245" s="22"/>
      <c r="O245" s="23"/>
      <c r="P245" s="22">
        <v>8.99</v>
      </c>
      <c r="Q245" s="25" t="e">
        <v>#N/A</v>
      </c>
      <c r="R245" s="26"/>
      <c r="S245" s="25"/>
      <c r="T245" s="25"/>
      <c r="U245" s="25"/>
      <c r="V245" s="25"/>
      <c r="W245" s="25"/>
      <c r="X245" s="25"/>
      <c r="Y245" s="25"/>
      <c r="Z245" s="25"/>
      <c r="AA245" s="25"/>
      <c r="AB245" s="51" t="e">
        <v>#N/A</v>
      </c>
      <c r="AC245" s="51" t="e">
        <v>#N/A</v>
      </c>
      <c r="AD245" s="51" t="e">
        <v>#N/A</v>
      </c>
      <c r="AE245" s="53"/>
    </row>
    <row r="246" spans="1:31" x14ac:dyDescent="0.35">
      <c r="A246" s="8">
        <v>241</v>
      </c>
      <c r="B246" s="9" t="s">
        <v>31</v>
      </c>
      <c r="C246" s="10" t="s">
        <v>1017</v>
      </c>
      <c r="D246" s="10" t="s">
        <v>33</v>
      </c>
      <c r="E246" s="9" t="s">
        <v>1026</v>
      </c>
      <c r="F246" s="9" t="s">
        <v>1019</v>
      </c>
      <c r="G246" s="9" t="s">
        <v>1027</v>
      </c>
      <c r="H246" s="33" t="s">
        <v>967</v>
      </c>
      <c r="I246" s="17" t="s">
        <v>1021</v>
      </c>
      <c r="J246" s="10">
        <v>1600</v>
      </c>
      <c r="K246" s="10" t="s">
        <v>1192</v>
      </c>
      <c r="L246" s="10">
        <v>2005</v>
      </c>
      <c r="M246" s="10">
        <v>1949</v>
      </c>
      <c r="N246" s="12"/>
      <c r="O246" s="13"/>
      <c r="P246" s="12">
        <v>16</v>
      </c>
      <c r="Q246" s="14" t="e">
        <v>#N/A</v>
      </c>
      <c r="R246" s="16"/>
      <c r="S246" s="14"/>
      <c r="T246" s="14"/>
      <c r="U246" s="14"/>
      <c r="V246" s="14"/>
      <c r="W246" s="14"/>
      <c r="X246" s="14"/>
      <c r="Y246" s="14"/>
      <c r="Z246" s="14"/>
      <c r="AA246" s="14"/>
      <c r="AB246" s="50" t="e">
        <v>#N/A</v>
      </c>
      <c r="AC246" s="50" t="e">
        <v>#N/A</v>
      </c>
      <c r="AD246" s="50" t="e">
        <v>#N/A</v>
      </c>
      <c r="AE246" s="52"/>
    </row>
    <row r="247" spans="1:31" x14ac:dyDescent="0.35">
      <c r="A247" s="18">
        <v>242</v>
      </c>
      <c r="B247" s="19" t="s">
        <v>31</v>
      </c>
      <c r="C247" s="20" t="s">
        <v>1017</v>
      </c>
      <c r="D247" s="20" t="s">
        <v>33</v>
      </c>
      <c r="E247" s="19" t="s">
        <v>1028</v>
      </c>
      <c r="F247" s="19" t="s">
        <v>1019</v>
      </c>
      <c r="G247" s="19" t="s">
        <v>1029</v>
      </c>
      <c r="H247" s="34" t="s">
        <v>967</v>
      </c>
      <c r="I247" s="21" t="s">
        <v>1021</v>
      </c>
      <c r="J247" s="20">
        <v>1300</v>
      </c>
      <c r="K247" s="20" t="s">
        <v>1193</v>
      </c>
      <c r="L247" s="20">
        <v>2005</v>
      </c>
      <c r="M247" s="20">
        <v>1955</v>
      </c>
      <c r="N247" s="22"/>
      <c r="O247" s="23"/>
      <c r="P247" s="22">
        <v>13</v>
      </c>
      <c r="Q247" s="25" t="e">
        <v>#N/A</v>
      </c>
      <c r="R247" s="26"/>
      <c r="S247" s="25"/>
      <c r="T247" s="25"/>
      <c r="U247" s="25"/>
      <c r="V247" s="25"/>
      <c r="W247" s="25"/>
      <c r="X247" s="25"/>
      <c r="Y247" s="25"/>
      <c r="Z247" s="25"/>
      <c r="AA247" s="25"/>
      <c r="AB247" s="51" t="e">
        <v>#N/A</v>
      </c>
      <c r="AC247" s="51" t="e">
        <v>#N/A</v>
      </c>
      <c r="AD247" s="51" t="e">
        <v>#N/A</v>
      </c>
      <c r="AE247" s="53"/>
    </row>
    <row r="248" spans="1:31" x14ac:dyDescent="0.35">
      <c r="A248" s="8">
        <v>243</v>
      </c>
      <c r="B248" s="9" t="s">
        <v>31</v>
      </c>
      <c r="C248" s="10" t="s">
        <v>1030</v>
      </c>
      <c r="D248" s="10" t="s">
        <v>33</v>
      </c>
      <c r="E248" s="9" t="s">
        <v>1031</v>
      </c>
      <c r="F248" s="9" t="s">
        <v>1032</v>
      </c>
      <c r="G248" s="9" t="s">
        <v>1033</v>
      </c>
      <c r="H248" s="33" t="s">
        <v>967</v>
      </c>
      <c r="I248" s="17" t="s">
        <v>1034</v>
      </c>
      <c r="J248" s="10">
        <v>500</v>
      </c>
      <c r="K248" s="10" t="s">
        <v>1194</v>
      </c>
      <c r="L248" s="10">
        <v>2005</v>
      </c>
      <c r="M248" s="10">
        <v>1943</v>
      </c>
      <c r="N248" s="12"/>
      <c r="O248" s="13"/>
      <c r="P248" s="12">
        <v>5</v>
      </c>
      <c r="Q248" s="14" t="e">
        <v>#N/A</v>
      </c>
      <c r="R248" s="16"/>
      <c r="S248" s="14"/>
      <c r="T248" s="14"/>
      <c r="U248" s="14"/>
      <c r="V248" s="14"/>
      <c r="W248" s="14"/>
      <c r="X248" s="14"/>
      <c r="Y248" s="14"/>
      <c r="Z248" s="14"/>
      <c r="AA248" s="14"/>
      <c r="AB248" s="50" t="e">
        <v>#N/A</v>
      </c>
      <c r="AC248" s="50" t="e">
        <v>#N/A</v>
      </c>
      <c r="AD248" s="50" t="e">
        <v>#N/A</v>
      </c>
      <c r="AE248" s="52"/>
    </row>
    <row r="249" spans="1:31" x14ac:dyDescent="0.35">
      <c r="A249" s="18">
        <v>244</v>
      </c>
      <c r="B249" s="19" t="s">
        <v>31</v>
      </c>
      <c r="C249" s="20" t="s">
        <v>1030</v>
      </c>
      <c r="D249" s="20" t="s">
        <v>33</v>
      </c>
      <c r="E249" s="19" t="s">
        <v>1035</v>
      </c>
      <c r="F249" s="19" t="s">
        <v>1032</v>
      </c>
      <c r="G249" s="19" t="s">
        <v>1036</v>
      </c>
      <c r="H249" s="34" t="s">
        <v>967</v>
      </c>
      <c r="I249" s="21" t="s">
        <v>1034</v>
      </c>
      <c r="J249" s="20">
        <v>1080</v>
      </c>
      <c r="K249" s="20" t="s">
        <v>1195</v>
      </c>
      <c r="L249" s="20">
        <v>2005</v>
      </c>
      <c r="M249" s="20">
        <v>1948</v>
      </c>
      <c r="N249" s="22"/>
      <c r="O249" s="23"/>
      <c r="P249" s="22">
        <v>10.8</v>
      </c>
      <c r="Q249" s="25" t="e">
        <v>#N/A</v>
      </c>
      <c r="R249" s="26"/>
      <c r="S249" s="25"/>
      <c r="T249" s="25"/>
      <c r="U249" s="25"/>
      <c r="V249" s="25"/>
      <c r="W249" s="25"/>
      <c r="X249" s="25"/>
      <c r="Y249" s="25"/>
      <c r="Z249" s="25"/>
      <c r="AA249" s="25"/>
      <c r="AB249" s="51" t="e">
        <v>#N/A</v>
      </c>
      <c r="AC249" s="51" t="e">
        <v>#N/A</v>
      </c>
      <c r="AD249" s="51" t="e">
        <v>#N/A</v>
      </c>
      <c r="AE249" s="53"/>
    </row>
    <row r="250" spans="1:31" x14ac:dyDescent="0.35">
      <c r="A250" s="8">
        <v>245</v>
      </c>
      <c r="B250" s="9" t="s">
        <v>31</v>
      </c>
      <c r="C250" s="10" t="s">
        <v>1030</v>
      </c>
      <c r="D250" s="10" t="s">
        <v>33</v>
      </c>
      <c r="E250" s="9" t="s">
        <v>1037</v>
      </c>
      <c r="F250" s="9" t="s">
        <v>1032</v>
      </c>
      <c r="G250" s="9" t="s">
        <v>1038</v>
      </c>
      <c r="H250" s="33" t="s">
        <v>967</v>
      </c>
      <c r="I250" s="17" t="s">
        <v>1034</v>
      </c>
      <c r="J250" s="10">
        <v>900</v>
      </c>
      <c r="K250" s="10" t="e">
        <v>#N/A</v>
      </c>
      <c r="L250" s="10">
        <v>2005</v>
      </c>
      <c r="M250" s="10"/>
      <c r="N250" s="12"/>
      <c r="O250" s="13"/>
      <c r="P250" s="12">
        <v>9</v>
      </c>
      <c r="Q250" s="14" t="e">
        <v>#N/A</v>
      </c>
      <c r="R250" s="16"/>
      <c r="S250" s="14"/>
      <c r="T250" s="14"/>
      <c r="U250" s="14"/>
      <c r="V250" s="14"/>
      <c r="W250" s="14"/>
      <c r="X250" s="14"/>
      <c r="Y250" s="14"/>
      <c r="Z250" s="14"/>
      <c r="AA250" s="14"/>
      <c r="AB250" s="50" t="e">
        <v>#N/A</v>
      </c>
      <c r="AC250" s="50" t="e">
        <v>#N/A</v>
      </c>
      <c r="AD250" s="50" t="e">
        <v>#N/A</v>
      </c>
      <c r="AE250" s="52"/>
    </row>
    <row r="251" spans="1:31" x14ac:dyDescent="0.35">
      <c r="A251" s="18">
        <v>246</v>
      </c>
      <c r="B251" s="19" t="s">
        <v>31</v>
      </c>
      <c r="C251" s="20" t="s">
        <v>1039</v>
      </c>
      <c r="D251" s="20" t="s">
        <v>33</v>
      </c>
      <c r="E251" s="19" t="s">
        <v>1040</v>
      </c>
      <c r="F251" s="19" t="s">
        <v>1041</v>
      </c>
      <c r="G251" s="19" t="s">
        <v>1042</v>
      </c>
      <c r="H251" s="34" t="s">
        <v>967</v>
      </c>
      <c r="I251" s="21" t="s">
        <v>1043</v>
      </c>
      <c r="J251" s="20">
        <v>150</v>
      </c>
      <c r="K251" s="20" t="s">
        <v>1196</v>
      </c>
      <c r="L251" s="20">
        <v>2005</v>
      </c>
      <c r="M251" s="20">
        <v>1939</v>
      </c>
      <c r="N251" s="22"/>
      <c r="O251" s="23"/>
      <c r="P251" s="22">
        <v>1.5</v>
      </c>
      <c r="Q251" s="25" t="e">
        <v>#N/A</v>
      </c>
      <c r="R251" s="26"/>
      <c r="S251" s="25"/>
      <c r="T251" s="25"/>
      <c r="U251" s="25"/>
      <c r="V251" s="25"/>
      <c r="W251" s="25"/>
      <c r="X251" s="25"/>
      <c r="Y251" s="25"/>
      <c r="Z251" s="25"/>
      <c r="AA251" s="25"/>
      <c r="AB251" s="51" t="e">
        <v>#N/A</v>
      </c>
      <c r="AC251" s="51" t="e">
        <v>#N/A</v>
      </c>
      <c r="AD251" s="51" t="e">
        <v>#N/A</v>
      </c>
      <c r="AE251" s="53"/>
    </row>
    <row r="252" spans="1:31" x14ac:dyDescent="0.35">
      <c r="A252" s="8">
        <v>247</v>
      </c>
      <c r="B252" s="9" t="s">
        <v>31</v>
      </c>
      <c r="C252" s="10" t="s">
        <v>1039</v>
      </c>
      <c r="D252" s="10" t="s">
        <v>33</v>
      </c>
      <c r="E252" s="9" t="s">
        <v>1044</v>
      </c>
      <c r="F252" s="9" t="s">
        <v>1041</v>
      </c>
      <c r="G252" s="9" t="s">
        <v>1045</v>
      </c>
      <c r="H252" s="33" t="s">
        <v>967</v>
      </c>
      <c r="I252" s="17" t="s">
        <v>1043</v>
      </c>
      <c r="J252" s="10">
        <v>1110</v>
      </c>
      <c r="K252" s="10" t="s">
        <v>1197</v>
      </c>
      <c r="L252" s="10">
        <v>2005</v>
      </c>
      <c r="M252" s="10">
        <v>1941</v>
      </c>
      <c r="N252" s="12"/>
      <c r="O252" s="13"/>
      <c r="P252" s="12">
        <v>11.1</v>
      </c>
      <c r="Q252" s="14" t="e">
        <v>#N/A</v>
      </c>
      <c r="R252" s="16"/>
      <c r="S252" s="14"/>
      <c r="T252" s="14"/>
      <c r="U252" s="14"/>
      <c r="V252" s="14"/>
      <c r="W252" s="14"/>
      <c r="X252" s="14"/>
      <c r="Y252" s="14"/>
      <c r="Z252" s="14"/>
      <c r="AA252" s="14"/>
      <c r="AB252" s="50" t="e">
        <v>#N/A</v>
      </c>
      <c r="AC252" s="50" t="e">
        <v>#N/A</v>
      </c>
      <c r="AD252" s="50" t="e">
        <v>#N/A</v>
      </c>
      <c r="AE252" s="52"/>
    </row>
    <row r="253" spans="1:31" x14ac:dyDescent="0.35">
      <c r="A253" s="18">
        <v>248</v>
      </c>
      <c r="B253" s="19" t="s">
        <v>31</v>
      </c>
      <c r="C253" s="20" t="s">
        <v>1039</v>
      </c>
      <c r="D253" s="20" t="s">
        <v>33</v>
      </c>
      <c r="E253" s="19" t="s">
        <v>1046</v>
      </c>
      <c r="F253" s="19" t="s">
        <v>1041</v>
      </c>
      <c r="G253" s="19" t="s">
        <v>1047</v>
      </c>
      <c r="H253" s="34" t="s">
        <v>967</v>
      </c>
      <c r="I253" s="21" t="s">
        <v>1043</v>
      </c>
      <c r="J253" s="20">
        <v>2350</v>
      </c>
      <c r="K253" s="20" t="s">
        <v>1198</v>
      </c>
      <c r="L253" s="20">
        <v>2005</v>
      </c>
      <c r="M253" s="20">
        <v>1941</v>
      </c>
      <c r="N253" s="22"/>
      <c r="O253" s="23"/>
      <c r="P253" s="22">
        <v>23.5</v>
      </c>
      <c r="Q253" s="25" t="e">
        <v>#N/A</v>
      </c>
      <c r="R253" s="26"/>
      <c r="S253" s="25"/>
      <c r="T253" s="25"/>
      <c r="U253" s="25"/>
      <c r="V253" s="25"/>
      <c r="W253" s="25"/>
      <c r="X253" s="25"/>
      <c r="Y253" s="25"/>
      <c r="Z253" s="25"/>
      <c r="AA253" s="25"/>
      <c r="AB253" s="51" t="e">
        <v>#N/A</v>
      </c>
      <c r="AC253" s="51" t="e">
        <v>#N/A</v>
      </c>
      <c r="AD253" s="51" t="e">
        <v>#N/A</v>
      </c>
      <c r="AE253" s="53"/>
    </row>
    <row r="254" spans="1:31" x14ac:dyDescent="0.35">
      <c r="A254" s="8">
        <v>249</v>
      </c>
      <c r="B254" s="9" t="s">
        <v>31</v>
      </c>
      <c r="C254" s="10" t="s">
        <v>1039</v>
      </c>
      <c r="D254" s="10" t="s">
        <v>33</v>
      </c>
      <c r="E254" s="9" t="s">
        <v>1048</v>
      </c>
      <c r="F254" s="9" t="s">
        <v>1041</v>
      </c>
      <c r="G254" s="9" t="s">
        <v>1049</v>
      </c>
      <c r="H254" s="33" t="s">
        <v>967</v>
      </c>
      <c r="I254" s="17" t="s">
        <v>1043</v>
      </c>
      <c r="J254" s="10">
        <v>1300</v>
      </c>
      <c r="K254" s="10" t="s">
        <v>1199</v>
      </c>
      <c r="L254" s="10">
        <v>2005</v>
      </c>
      <c r="M254" s="10">
        <v>1941</v>
      </c>
      <c r="N254" s="12"/>
      <c r="O254" s="13" t="s">
        <v>1250</v>
      </c>
      <c r="P254" s="12">
        <v>13</v>
      </c>
      <c r="Q254" s="14" t="e">
        <v>#N/A</v>
      </c>
      <c r="R254" s="16"/>
      <c r="S254" s="14"/>
      <c r="T254" s="14"/>
      <c r="U254" s="14"/>
      <c r="V254" s="14"/>
      <c r="W254" s="14"/>
      <c r="X254" s="14"/>
      <c r="Y254" s="14"/>
      <c r="Z254" s="14"/>
      <c r="AA254" s="14"/>
      <c r="AB254" s="50" t="e">
        <v>#N/A</v>
      </c>
      <c r="AC254" s="50" t="e">
        <v>#N/A</v>
      </c>
      <c r="AD254" s="50" t="e">
        <v>#N/A</v>
      </c>
      <c r="AE254" s="52"/>
    </row>
    <row r="255" spans="1:31" x14ac:dyDescent="0.35">
      <c r="A255" s="18">
        <v>250</v>
      </c>
      <c r="B255" s="19" t="s">
        <v>31</v>
      </c>
      <c r="C255" s="20" t="s">
        <v>1039</v>
      </c>
      <c r="D255" s="20" t="s">
        <v>33</v>
      </c>
      <c r="E255" s="19" t="s">
        <v>1050</v>
      </c>
      <c r="F255" s="19" t="s">
        <v>1041</v>
      </c>
      <c r="G255" s="19" t="s">
        <v>1051</v>
      </c>
      <c r="H255" s="34" t="s">
        <v>967</v>
      </c>
      <c r="I255" s="21" t="s">
        <v>1043</v>
      </c>
      <c r="J255" s="20">
        <v>2400</v>
      </c>
      <c r="K255" s="20" t="s">
        <v>1200</v>
      </c>
      <c r="L255" s="20">
        <v>2005</v>
      </c>
      <c r="M255" s="20">
        <v>1941</v>
      </c>
      <c r="N255" s="22"/>
      <c r="O255" s="23"/>
      <c r="P255" s="22">
        <v>24</v>
      </c>
      <c r="Q255" s="25" t="e">
        <v>#N/A</v>
      </c>
      <c r="R255" s="26"/>
      <c r="S255" s="25"/>
      <c r="T255" s="25"/>
      <c r="U255" s="25"/>
      <c r="V255" s="25"/>
      <c r="W255" s="25"/>
      <c r="X255" s="25"/>
      <c r="Y255" s="25"/>
      <c r="Z255" s="25"/>
      <c r="AA255" s="25"/>
      <c r="AB255" s="51">
        <v>0</v>
      </c>
      <c r="AC255" s="51">
        <v>0</v>
      </c>
      <c r="AD255" s="51">
        <v>0</v>
      </c>
      <c r="AE255" s="53"/>
    </row>
    <row r="256" spans="1:31" x14ac:dyDescent="0.35">
      <c r="A256" s="8">
        <v>251</v>
      </c>
      <c r="B256" s="9" t="s">
        <v>31</v>
      </c>
      <c r="C256" s="10" t="s">
        <v>1039</v>
      </c>
      <c r="D256" s="10" t="s">
        <v>33</v>
      </c>
      <c r="E256" s="9" t="s">
        <v>1052</v>
      </c>
      <c r="F256" s="9" t="s">
        <v>1041</v>
      </c>
      <c r="G256" s="9" t="s">
        <v>1053</v>
      </c>
      <c r="H256" s="33" t="s">
        <v>967</v>
      </c>
      <c r="I256" s="17" t="s">
        <v>1043</v>
      </c>
      <c r="J256" s="10">
        <v>370</v>
      </c>
      <c r="K256" s="10" t="s">
        <v>1201</v>
      </c>
      <c r="L256" s="10">
        <v>2005</v>
      </c>
      <c r="M256" s="10">
        <v>1941</v>
      </c>
      <c r="N256" s="12"/>
      <c r="O256" s="13"/>
      <c r="P256" s="12">
        <v>3.7</v>
      </c>
      <c r="Q256" s="14" t="e">
        <v>#N/A</v>
      </c>
      <c r="R256" s="16"/>
      <c r="S256" s="14"/>
      <c r="T256" s="14"/>
      <c r="U256" s="14"/>
      <c r="V256" s="14"/>
      <c r="W256" s="14"/>
      <c r="X256" s="14"/>
      <c r="Y256" s="14"/>
      <c r="Z256" s="14"/>
      <c r="AA256" s="14"/>
      <c r="AB256" s="50" t="e">
        <v>#N/A</v>
      </c>
      <c r="AC256" s="50" t="e">
        <v>#N/A</v>
      </c>
      <c r="AD256" s="50" t="e">
        <v>#N/A</v>
      </c>
      <c r="AE256" s="52"/>
    </row>
    <row r="257" spans="1:31" x14ac:dyDescent="0.35">
      <c r="A257" s="18">
        <v>252</v>
      </c>
      <c r="B257" s="19" t="s">
        <v>31</v>
      </c>
      <c r="C257" s="20" t="s">
        <v>1039</v>
      </c>
      <c r="D257" s="20" t="s">
        <v>33</v>
      </c>
      <c r="E257" s="19" t="s">
        <v>1054</v>
      </c>
      <c r="F257" s="19" t="s">
        <v>1041</v>
      </c>
      <c r="G257" s="19" t="s">
        <v>1055</v>
      </c>
      <c r="H257" s="34" t="s">
        <v>967</v>
      </c>
      <c r="I257" s="21" t="s">
        <v>1043</v>
      </c>
      <c r="J257" s="20">
        <v>900</v>
      </c>
      <c r="K257" s="20" t="s">
        <v>1202</v>
      </c>
      <c r="L257" s="20">
        <v>2005</v>
      </c>
      <c r="M257" s="20">
        <v>1942</v>
      </c>
      <c r="N257" s="22"/>
      <c r="O257" s="23"/>
      <c r="P257" s="22">
        <v>9</v>
      </c>
      <c r="Q257" s="25" t="e">
        <v>#N/A</v>
      </c>
      <c r="R257" s="26"/>
      <c r="S257" s="25"/>
      <c r="T257" s="25"/>
      <c r="U257" s="25"/>
      <c r="V257" s="25"/>
      <c r="W257" s="25"/>
      <c r="X257" s="25"/>
      <c r="Y257" s="25"/>
      <c r="Z257" s="25"/>
      <c r="AA257" s="25"/>
      <c r="AB257" s="51" t="e">
        <v>#N/A</v>
      </c>
      <c r="AC257" s="51" t="e">
        <v>#N/A</v>
      </c>
      <c r="AD257" s="51" t="e">
        <v>#N/A</v>
      </c>
      <c r="AE257" s="53"/>
    </row>
    <row r="258" spans="1:31" x14ac:dyDescent="0.35">
      <c r="A258" s="8">
        <v>253</v>
      </c>
      <c r="B258" s="9" t="s">
        <v>31</v>
      </c>
      <c r="C258" s="10" t="s">
        <v>1039</v>
      </c>
      <c r="D258" s="10" t="s">
        <v>33</v>
      </c>
      <c r="E258" s="9" t="s">
        <v>1056</v>
      </c>
      <c r="F258" s="9" t="s">
        <v>1041</v>
      </c>
      <c r="G258" s="9" t="s">
        <v>1057</v>
      </c>
      <c r="H258" s="33" t="s">
        <v>967</v>
      </c>
      <c r="I258" s="17" t="s">
        <v>1043</v>
      </c>
      <c r="J258" s="10">
        <v>1000</v>
      </c>
      <c r="K258" s="10" t="s">
        <v>1203</v>
      </c>
      <c r="L258" s="10">
        <v>2005</v>
      </c>
      <c r="M258" s="10">
        <v>1940</v>
      </c>
      <c r="N258" s="12"/>
      <c r="O258" s="13"/>
      <c r="P258" s="12">
        <v>10</v>
      </c>
      <c r="Q258" s="14" t="e">
        <v>#N/A</v>
      </c>
      <c r="R258" s="16"/>
      <c r="S258" s="14"/>
      <c r="T258" s="14"/>
      <c r="U258" s="14"/>
      <c r="V258" s="14"/>
      <c r="W258" s="14"/>
      <c r="X258" s="14"/>
      <c r="Y258" s="14"/>
      <c r="Z258" s="14"/>
      <c r="AA258" s="14"/>
      <c r="AB258" s="50" t="e">
        <v>#N/A</v>
      </c>
      <c r="AC258" s="50" t="e">
        <v>#N/A</v>
      </c>
      <c r="AD258" s="50" t="e">
        <v>#N/A</v>
      </c>
      <c r="AE258" s="52"/>
    </row>
    <row r="259" spans="1:31" x14ac:dyDescent="0.35">
      <c r="A259" s="18">
        <v>254</v>
      </c>
      <c r="B259" s="19" t="s">
        <v>31</v>
      </c>
      <c r="C259" s="20" t="s">
        <v>1039</v>
      </c>
      <c r="D259" s="20" t="s">
        <v>33</v>
      </c>
      <c r="E259" s="19" t="s">
        <v>1058</v>
      </c>
      <c r="F259" s="19" t="s">
        <v>1041</v>
      </c>
      <c r="G259" s="19" t="s">
        <v>1059</v>
      </c>
      <c r="H259" s="34" t="s">
        <v>967</v>
      </c>
      <c r="I259" s="21" t="s">
        <v>1043</v>
      </c>
      <c r="J259" s="20">
        <v>1200</v>
      </c>
      <c r="K259" s="20" t="s">
        <v>1204</v>
      </c>
      <c r="L259" s="20">
        <v>2005</v>
      </c>
      <c r="M259" s="20">
        <v>1944</v>
      </c>
      <c r="N259" s="22"/>
      <c r="O259" s="23" t="s">
        <v>1250</v>
      </c>
      <c r="P259" s="22">
        <v>12</v>
      </c>
      <c r="Q259" s="25" t="e">
        <v>#N/A</v>
      </c>
      <c r="R259" s="26"/>
      <c r="S259" s="25"/>
      <c r="T259" s="25"/>
      <c r="U259" s="25"/>
      <c r="V259" s="25"/>
      <c r="W259" s="25"/>
      <c r="X259" s="25"/>
      <c r="Y259" s="25"/>
      <c r="Z259" s="25"/>
      <c r="AA259" s="25"/>
      <c r="AB259" s="51">
        <v>0</v>
      </c>
      <c r="AC259" s="51">
        <v>0</v>
      </c>
      <c r="AD259" s="51">
        <v>0</v>
      </c>
      <c r="AE259" s="53"/>
    </row>
    <row r="260" spans="1:31" x14ac:dyDescent="0.35">
      <c r="A260" s="8">
        <v>255</v>
      </c>
      <c r="B260" s="9" t="s">
        <v>31</v>
      </c>
      <c r="C260" s="10" t="s">
        <v>1039</v>
      </c>
      <c r="D260" s="10" t="s">
        <v>33</v>
      </c>
      <c r="E260" s="9" t="s">
        <v>1060</v>
      </c>
      <c r="F260" s="9" t="s">
        <v>1041</v>
      </c>
      <c r="G260" s="9" t="s">
        <v>1061</v>
      </c>
      <c r="H260" s="33" t="s">
        <v>967</v>
      </c>
      <c r="I260" s="17" t="s">
        <v>1043</v>
      </c>
      <c r="J260" s="10">
        <v>2300</v>
      </c>
      <c r="K260" s="10" t="s">
        <v>1205</v>
      </c>
      <c r="L260" s="10">
        <v>2005</v>
      </c>
      <c r="M260" s="10">
        <v>1950</v>
      </c>
      <c r="N260" s="12"/>
      <c r="O260" s="13"/>
      <c r="P260" s="12">
        <v>23</v>
      </c>
      <c r="Q260" s="14" t="e">
        <v>#N/A</v>
      </c>
      <c r="R260" s="16"/>
      <c r="S260" s="14"/>
      <c r="T260" s="14"/>
      <c r="U260" s="14"/>
      <c r="V260" s="14"/>
      <c r="W260" s="14"/>
      <c r="X260" s="14"/>
      <c r="Y260" s="14"/>
      <c r="Z260" s="14"/>
      <c r="AA260" s="14"/>
      <c r="AB260" s="50">
        <v>0</v>
      </c>
      <c r="AC260" s="50">
        <v>0</v>
      </c>
      <c r="AD260" s="50">
        <v>0</v>
      </c>
      <c r="AE260" s="52"/>
    </row>
    <row r="261" spans="1:31" x14ac:dyDescent="0.35">
      <c r="A261" s="18">
        <v>256</v>
      </c>
      <c r="B261" s="19" t="s">
        <v>31</v>
      </c>
      <c r="C261" s="20" t="s">
        <v>1062</v>
      </c>
      <c r="D261" s="20" t="s">
        <v>33</v>
      </c>
      <c r="E261" s="19" t="s">
        <v>1063</v>
      </c>
      <c r="F261" s="19" t="s">
        <v>355</v>
      </c>
      <c r="G261" s="19" t="s">
        <v>1064</v>
      </c>
      <c r="H261" s="34" t="s">
        <v>967</v>
      </c>
      <c r="I261" s="21" t="s">
        <v>1065</v>
      </c>
      <c r="J261" s="20">
        <v>1600</v>
      </c>
      <c r="K261" s="20" t="s">
        <v>1206</v>
      </c>
      <c r="L261" s="20">
        <v>2005</v>
      </c>
      <c r="M261" s="20">
        <v>1968</v>
      </c>
      <c r="N261" s="22"/>
      <c r="O261" s="23"/>
      <c r="P261" s="22">
        <v>16</v>
      </c>
      <c r="Q261" s="25" t="s">
        <v>40</v>
      </c>
      <c r="R261" s="26"/>
      <c r="S261" s="25"/>
      <c r="T261" s="25"/>
      <c r="U261" s="25"/>
      <c r="V261" s="25"/>
      <c r="W261" s="25"/>
      <c r="X261" s="25"/>
      <c r="Y261" s="25"/>
      <c r="Z261" s="25"/>
      <c r="AA261" s="25"/>
      <c r="AB261" s="51" t="e">
        <v>#N/A</v>
      </c>
      <c r="AC261" s="51" t="e">
        <v>#N/A</v>
      </c>
      <c r="AD261" s="51" t="e">
        <v>#N/A</v>
      </c>
      <c r="AE261" s="53"/>
    </row>
    <row r="262" spans="1:31" x14ac:dyDescent="0.35">
      <c r="A262" s="8">
        <v>257</v>
      </c>
      <c r="B262" s="9" t="s">
        <v>31</v>
      </c>
      <c r="C262" s="10" t="s">
        <v>1062</v>
      </c>
      <c r="D262" s="10" t="s">
        <v>33</v>
      </c>
      <c r="E262" s="9" t="s">
        <v>1066</v>
      </c>
      <c r="F262" s="9" t="s">
        <v>355</v>
      </c>
      <c r="G262" s="9" t="s">
        <v>1067</v>
      </c>
      <c r="H262" s="33" t="s">
        <v>967</v>
      </c>
      <c r="I262" s="17" t="s">
        <v>1065</v>
      </c>
      <c r="J262" s="10">
        <v>1600</v>
      </c>
      <c r="K262" s="10" t="s">
        <v>1207</v>
      </c>
      <c r="L262" s="10">
        <v>2005</v>
      </c>
      <c r="M262" s="10">
        <v>2002</v>
      </c>
      <c r="N262" s="12"/>
      <c r="O262" s="13"/>
      <c r="P262" s="12">
        <v>16</v>
      </c>
      <c r="Q262" s="14" t="s">
        <v>40</v>
      </c>
      <c r="R262" s="16"/>
      <c r="S262" s="14"/>
      <c r="T262" s="14"/>
      <c r="U262" s="14"/>
      <c r="V262" s="14"/>
      <c r="W262" s="14"/>
      <c r="X262" s="14"/>
      <c r="Y262" s="14"/>
      <c r="Z262" s="14"/>
      <c r="AA262" s="14"/>
      <c r="AB262" s="50">
        <v>0</v>
      </c>
      <c r="AC262" s="50">
        <v>0</v>
      </c>
      <c r="AD262" s="50">
        <v>0</v>
      </c>
      <c r="AE262" s="52"/>
    </row>
    <row r="263" spans="1:31" x14ac:dyDescent="0.35">
      <c r="A263" s="18">
        <v>258</v>
      </c>
      <c r="B263" s="19" t="s">
        <v>31</v>
      </c>
      <c r="C263" s="20" t="s">
        <v>1062</v>
      </c>
      <c r="D263" s="20" t="s">
        <v>33</v>
      </c>
      <c r="E263" s="19" t="s">
        <v>1068</v>
      </c>
      <c r="F263" s="19" t="s">
        <v>355</v>
      </c>
      <c r="G263" s="19" t="s">
        <v>1069</v>
      </c>
      <c r="H263" s="34" t="s">
        <v>967</v>
      </c>
      <c r="I263" s="21" t="s">
        <v>1065</v>
      </c>
      <c r="J263" s="20">
        <v>1600</v>
      </c>
      <c r="K263" s="20" t="s">
        <v>1208</v>
      </c>
      <c r="L263" s="20">
        <v>2011</v>
      </c>
      <c r="M263" s="20">
        <v>2011</v>
      </c>
      <c r="N263" s="22"/>
      <c r="O263" s="23"/>
      <c r="P263" s="22">
        <v>16</v>
      </c>
      <c r="Q263" s="25" t="s">
        <v>40</v>
      </c>
      <c r="R263" s="26"/>
      <c r="S263" s="25"/>
      <c r="T263" s="25"/>
      <c r="U263" s="25"/>
      <c r="V263" s="25"/>
      <c r="W263" s="25"/>
      <c r="X263" s="25"/>
      <c r="Y263" s="25"/>
      <c r="Z263" s="25"/>
      <c r="AA263" s="25"/>
      <c r="AB263" s="51">
        <v>0</v>
      </c>
      <c r="AC263" s="51">
        <v>0</v>
      </c>
      <c r="AD263" s="51">
        <v>0</v>
      </c>
      <c r="AE263" s="53"/>
    </row>
    <row r="264" spans="1:31" x14ac:dyDescent="0.35">
      <c r="A264" s="8">
        <v>259</v>
      </c>
      <c r="B264" s="9" t="s">
        <v>31</v>
      </c>
      <c r="C264" s="10" t="s">
        <v>1070</v>
      </c>
      <c r="D264" s="10" t="s">
        <v>33</v>
      </c>
      <c r="E264" s="9" t="s">
        <v>1071</v>
      </c>
      <c r="F264" s="9" t="s">
        <v>374</v>
      </c>
      <c r="G264" s="9" t="s">
        <v>1072</v>
      </c>
      <c r="H264" s="33" t="s">
        <v>967</v>
      </c>
      <c r="I264" s="17" t="s">
        <v>1073</v>
      </c>
      <c r="J264" s="10">
        <v>1300</v>
      </c>
      <c r="K264" s="10" t="s">
        <v>1209</v>
      </c>
      <c r="L264" s="10">
        <v>2005</v>
      </c>
      <c r="M264" s="10">
        <v>1977</v>
      </c>
      <c r="N264" s="12"/>
      <c r="O264" s="13"/>
      <c r="P264" s="12">
        <v>13</v>
      </c>
      <c r="Q264" s="14" t="s">
        <v>257</v>
      </c>
      <c r="R264" s="16"/>
      <c r="S264" s="14"/>
      <c r="T264" s="14"/>
      <c r="U264" s="14"/>
      <c r="V264" s="14"/>
      <c r="W264" s="14"/>
      <c r="X264" s="14"/>
      <c r="Y264" s="14"/>
      <c r="Z264" s="14"/>
      <c r="AA264" s="14"/>
      <c r="AB264" s="50">
        <v>0</v>
      </c>
      <c r="AC264" s="50">
        <v>0</v>
      </c>
      <c r="AD264" s="50">
        <v>0</v>
      </c>
      <c r="AE264" s="52"/>
    </row>
    <row r="265" spans="1:31" x14ac:dyDescent="0.35">
      <c r="A265" s="18">
        <v>260</v>
      </c>
      <c r="B265" s="19" t="s">
        <v>31</v>
      </c>
      <c r="C265" s="20" t="s">
        <v>1070</v>
      </c>
      <c r="D265" s="20" t="s">
        <v>33</v>
      </c>
      <c r="E265" s="19" t="s">
        <v>1074</v>
      </c>
      <c r="F265" s="19" t="s">
        <v>374</v>
      </c>
      <c r="G265" s="19" t="s">
        <v>1075</v>
      </c>
      <c r="H265" s="34" t="s">
        <v>967</v>
      </c>
      <c r="I265" s="21" t="s">
        <v>1073</v>
      </c>
      <c r="J265" s="20">
        <v>1700</v>
      </c>
      <c r="K265" s="20" t="s">
        <v>1210</v>
      </c>
      <c r="L265" s="20">
        <v>2005</v>
      </c>
      <c r="M265" s="20">
        <v>1978</v>
      </c>
      <c r="N265" s="22"/>
      <c r="O265" s="23"/>
      <c r="P265" s="22">
        <v>17</v>
      </c>
      <c r="Q265" s="25" t="s">
        <v>257</v>
      </c>
      <c r="R265" s="26"/>
      <c r="S265" s="25"/>
      <c r="T265" s="25"/>
      <c r="U265" s="25"/>
      <c r="V265" s="25"/>
      <c r="W265" s="25"/>
      <c r="X265" s="25"/>
      <c r="Y265" s="25"/>
      <c r="Z265" s="25"/>
      <c r="AA265" s="25"/>
      <c r="AB265" s="51">
        <v>0</v>
      </c>
      <c r="AC265" s="51">
        <v>0</v>
      </c>
      <c r="AD265" s="51">
        <v>0</v>
      </c>
      <c r="AE265" s="53"/>
    </row>
    <row r="266" spans="1:31" x14ac:dyDescent="0.35">
      <c r="A266" s="8">
        <v>261</v>
      </c>
      <c r="B266" s="9" t="s">
        <v>31</v>
      </c>
      <c r="C266" s="10" t="s">
        <v>1070</v>
      </c>
      <c r="D266" s="10" t="s">
        <v>33</v>
      </c>
      <c r="E266" s="9" t="s">
        <v>1076</v>
      </c>
      <c r="F266" s="9" t="s">
        <v>374</v>
      </c>
      <c r="G266" s="9" t="s">
        <v>1077</v>
      </c>
      <c r="H266" s="33" t="s">
        <v>967</v>
      </c>
      <c r="I266" s="17" t="s">
        <v>1073</v>
      </c>
      <c r="J266" s="10">
        <v>2500</v>
      </c>
      <c r="K266" s="10" t="s">
        <v>1211</v>
      </c>
      <c r="L266" s="10">
        <v>2005</v>
      </c>
      <c r="M266" s="10">
        <v>1978</v>
      </c>
      <c r="N266" s="12"/>
      <c r="O266" s="13"/>
      <c r="P266" s="12">
        <v>25</v>
      </c>
      <c r="Q266" s="14" t="s">
        <v>257</v>
      </c>
      <c r="R266" s="16"/>
      <c r="S266" s="14"/>
      <c r="T266" s="14"/>
      <c r="U266" s="14"/>
      <c r="V266" s="14"/>
      <c r="W266" s="14"/>
      <c r="X266" s="14"/>
      <c r="Y266" s="14"/>
      <c r="Z266" s="14"/>
      <c r="AA266" s="14"/>
      <c r="AB266" s="50">
        <v>0</v>
      </c>
      <c r="AC266" s="50">
        <v>0</v>
      </c>
      <c r="AD266" s="50">
        <v>0</v>
      </c>
      <c r="AE266" s="52"/>
    </row>
    <row r="267" spans="1:31" x14ac:dyDescent="0.35">
      <c r="A267" s="18">
        <v>262</v>
      </c>
      <c r="B267" s="19" t="s">
        <v>31</v>
      </c>
      <c r="C267" s="20" t="s">
        <v>1070</v>
      </c>
      <c r="D267" s="20" t="s">
        <v>33</v>
      </c>
      <c r="E267" s="19" t="s">
        <v>1078</v>
      </c>
      <c r="F267" s="19" t="s">
        <v>374</v>
      </c>
      <c r="G267" s="19" t="s">
        <v>1079</v>
      </c>
      <c r="H267" s="34" t="s">
        <v>967</v>
      </c>
      <c r="I267" s="21" t="s">
        <v>1073</v>
      </c>
      <c r="J267" s="20">
        <v>2800</v>
      </c>
      <c r="K267" s="20" t="s">
        <v>1212</v>
      </c>
      <c r="L267" s="20">
        <v>2005</v>
      </c>
      <c r="M267" s="20">
        <v>1982</v>
      </c>
      <c r="N267" s="22"/>
      <c r="O267" s="23"/>
      <c r="P267" s="22">
        <v>28</v>
      </c>
      <c r="Q267" s="25" t="s">
        <v>257</v>
      </c>
      <c r="R267" s="26"/>
      <c r="S267" s="25"/>
      <c r="T267" s="25"/>
      <c r="U267" s="25"/>
      <c r="V267" s="25"/>
      <c r="W267" s="25"/>
      <c r="X267" s="25"/>
      <c r="Y267" s="25"/>
      <c r="Z267" s="25"/>
      <c r="AA267" s="25"/>
      <c r="AB267" s="51">
        <v>0</v>
      </c>
      <c r="AC267" s="51">
        <v>0</v>
      </c>
      <c r="AD267" s="51">
        <v>0</v>
      </c>
      <c r="AE267" s="53"/>
    </row>
    <row r="268" spans="1:31" x14ac:dyDescent="0.35">
      <c r="A268" s="8">
        <v>263</v>
      </c>
      <c r="B268" s="9" t="s">
        <v>31</v>
      </c>
      <c r="C268" s="10" t="s">
        <v>1070</v>
      </c>
      <c r="D268" s="10" t="s">
        <v>33</v>
      </c>
      <c r="E268" s="9" t="s">
        <v>1080</v>
      </c>
      <c r="F268" s="9" t="s">
        <v>374</v>
      </c>
      <c r="G268" s="9" t="s">
        <v>1081</v>
      </c>
      <c r="H268" s="33" t="s">
        <v>967</v>
      </c>
      <c r="I268" s="17" t="s">
        <v>1073</v>
      </c>
      <c r="J268" s="10">
        <v>2300</v>
      </c>
      <c r="K268" s="10" t="s">
        <v>1213</v>
      </c>
      <c r="L268" s="10">
        <v>2005</v>
      </c>
      <c r="M268" s="10">
        <v>1985</v>
      </c>
      <c r="N268" s="12"/>
      <c r="O268" s="13"/>
      <c r="P268" s="12">
        <v>23</v>
      </c>
      <c r="Q268" s="14" t="s">
        <v>257</v>
      </c>
      <c r="R268" s="16"/>
      <c r="S268" s="14"/>
      <c r="T268" s="14"/>
      <c r="U268" s="14"/>
      <c r="V268" s="14"/>
      <c r="W268" s="14"/>
      <c r="X268" s="14"/>
      <c r="Y268" s="14"/>
      <c r="Z268" s="14"/>
      <c r="AA268" s="14"/>
      <c r="AB268" s="50" t="e">
        <v>#N/A</v>
      </c>
      <c r="AC268" s="50" t="e">
        <v>#N/A</v>
      </c>
      <c r="AD268" s="50" t="e">
        <v>#N/A</v>
      </c>
      <c r="AE268" s="52"/>
    </row>
    <row r="269" spans="1:31" x14ac:dyDescent="0.35">
      <c r="A269" s="18">
        <v>264</v>
      </c>
      <c r="B269" s="19" t="s">
        <v>31</v>
      </c>
      <c r="C269" s="20" t="s">
        <v>1070</v>
      </c>
      <c r="D269" s="20" t="s">
        <v>33</v>
      </c>
      <c r="E269" s="19" t="s">
        <v>1082</v>
      </c>
      <c r="F269" s="19" t="s">
        <v>374</v>
      </c>
      <c r="G269" s="19" t="s">
        <v>1083</v>
      </c>
      <c r="H269" s="34" t="s">
        <v>967</v>
      </c>
      <c r="I269" s="21" t="s">
        <v>1073</v>
      </c>
      <c r="J269" s="20">
        <v>1200</v>
      </c>
      <c r="K269" s="20" t="s">
        <v>1214</v>
      </c>
      <c r="L269" s="20">
        <v>2014</v>
      </c>
      <c r="M269" s="20">
        <v>2014</v>
      </c>
      <c r="N269" s="22"/>
      <c r="O269" s="23"/>
      <c r="P269" s="22">
        <v>12</v>
      </c>
      <c r="Q269" s="25" t="s">
        <v>257</v>
      </c>
      <c r="R269" s="26"/>
      <c r="S269" s="25"/>
      <c r="T269" s="25"/>
      <c r="U269" s="25"/>
      <c r="V269" s="25"/>
      <c r="W269" s="25"/>
      <c r="X269" s="25"/>
      <c r="Y269" s="25"/>
      <c r="Z269" s="25"/>
      <c r="AA269" s="25"/>
      <c r="AB269" s="51" t="e">
        <v>#N/A</v>
      </c>
      <c r="AC269" s="51" t="e">
        <v>#N/A</v>
      </c>
      <c r="AD269" s="51" t="e">
        <v>#N/A</v>
      </c>
      <c r="AE269" s="53"/>
    </row>
    <row r="270" spans="1:31" x14ac:dyDescent="0.35">
      <c r="A270" s="8">
        <v>265</v>
      </c>
      <c r="B270" s="9" t="s">
        <v>31</v>
      </c>
      <c r="C270" s="10" t="s">
        <v>1084</v>
      </c>
      <c r="D270" s="10" t="s">
        <v>33</v>
      </c>
      <c r="E270" s="9" t="s">
        <v>1085</v>
      </c>
      <c r="F270" s="9" t="s">
        <v>379</v>
      </c>
      <c r="G270" s="9" t="s">
        <v>1086</v>
      </c>
      <c r="H270" s="33" t="s">
        <v>967</v>
      </c>
      <c r="I270" s="17" t="s">
        <v>1087</v>
      </c>
      <c r="J270" s="10">
        <v>1900</v>
      </c>
      <c r="K270" s="10" t="s">
        <v>1215</v>
      </c>
      <c r="L270" s="10">
        <v>2005</v>
      </c>
      <c r="M270" s="10">
        <v>1955</v>
      </c>
      <c r="N270" s="12"/>
      <c r="O270" s="13"/>
      <c r="P270" s="12">
        <v>19</v>
      </c>
      <c r="Q270" s="14" t="s">
        <v>40</v>
      </c>
      <c r="R270" s="16"/>
      <c r="S270" s="14"/>
      <c r="T270" s="14"/>
      <c r="U270" s="14"/>
      <c r="V270" s="14"/>
      <c r="W270" s="14"/>
      <c r="X270" s="14"/>
      <c r="Y270" s="14"/>
      <c r="Z270" s="14"/>
      <c r="AA270" s="14"/>
      <c r="AB270" s="50">
        <v>0</v>
      </c>
      <c r="AC270" s="50">
        <v>0</v>
      </c>
      <c r="AD270" s="50">
        <v>0</v>
      </c>
      <c r="AE270" s="52"/>
    </row>
    <row r="271" spans="1:31" x14ac:dyDescent="0.35">
      <c r="A271" s="18">
        <v>266</v>
      </c>
      <c r="B271" s="19" t="s">
        <v>31</v>
      </c>
      <c r="C271" s="20" t="s">
        <v>1084</v>
      </c>
      <c r="D271" s="20" t="s">
        <v>33</v>
      </c>
      <c r="E271" s="19" t="s">
        <v>1088</v>
      </c>
      <c r="F271" s="19" t="s">
        <v>379</v>
      </c>
      <c r="G271" s="19" t="s">
        <v>1089</v>
      </c>
      <c r="H271" s="34" t="s">
        <v>967</v>
      </c>
      <c r="I271" s="21" t="s">
        <v>1087</v>
      </c>
      <c r="J271" s="20">
        <v>1100</v>
      </c>
      <c r="K271" s="20" t="s">
        <v>1216</v>
      </c>
      <c r="L271" s="20">
        <v>2005</v>
      </c>
      <c r="M271" s="20">
        <v>1956</v>
      </c>
      <c r="N271" s="22"/>
      <c r="O271" s="23"/>
      <c r="P271" s="22">
        <v>11</v>
      </c>
      <c r="Q271" s="25" t="s">
        <v>40</v>
      </c>
      <c r="R271" s="26"/>
      <c r="S271" s="25"/>
      <c r="T271" s="25"/>
      <c r="U271" s="25"/>
      <c r="V271" s="25"/>
      <c r="W271" s="25"/>
      <c r="X271" s="25"/>
      <c r="Y271" s="25"/>
      <c r="Z271" s="25"/>
      <c r="AA271" s="25"/>
      <c r="AB271" s="51">
        <v>0</v>
      </c>
      <c r="AC271" s="51">
        <v>0</v>
      </c>
      <c r="AD271" s="51">
        <v>0</v>
      </c>
      <c r="AE271" s="53"/>
    </row>
    <row r="272" spans="1:31" x14ac:dyDescent="0.35">
      <c r="A272" s="8">
        <v>267</v>
      </c>
      <c r="B272" s="9" t="s">
        <v>31</v>
      </c>
      <c r="C272" s="10" t="s">
        <v>1084</v>
      </c>
      <c r="D272" s="10" t="s">
        <v>33</v>
      </c>
      <c r="E272" s="9" t="s">
        <v>1090</v>
      </c>
      <c r="F272" s="9" t="s">
        <v>379</v>
      </c>
      <c r="G272" s="9" t="s">
        <v>1091</v>
      </c>
      <c r="H272" s="33" t="s">
        <v>967</v>
      </c>
      <c r="I272" s="17" t="s">
        <v>1087</v>
      </c>
      <c r="J272" s="10">
        <v>250</v>
      </c>
      <c r="K272" s="10" t="s">
        <v>1217</v>
      </c>
      <c r="L272" s="10">
        <v>2008</v>
      </c>
      <c r="M272" s="10">
        <v>2008</v>
      </c>
      <c r="N272" s="12"/>
      <c r="O272" s="13"/>
      <c r="P272" s="12">
        <v>2.5</v>
      </c>
      <c r="Q272" s="14" t="s">
        <v>40</v>
      </c>
      <c r="R272" s="16"/>
      <c r="S272" s="14"/>
      <c r="T272" s="14"/>
      <c r="U272" s="14"/>
      <c r="V272" s="14"/>
      <c r="W272" s="14"/>
      <c r="X272" s="14"/>
      <c r="Y272" s="14"/>
      <c r="Z272" s="14"/>
      <c r="AA272" s="14"/>
      <c r="AB272" s="50">
        <v>0</v>
      </c>
      <c r="AC272" s="50">
        <v>0</v>
      </c>
      <c r="AD272" s="50">
        <v>0</v>
      </c>
      <c r="AE272" s="52"/>
    </row>
    <row r="273" spans="1:31" x14ac:dyDescent="0.35">
      <c r="A273" s="18">
        <v>268</v>
      </c>
      <c r="B273" s="19" t="s">
        <v>31</v>
      </c>
      <c r="C273" s="20" t="s">
        <v>1084</v>
      </c>
      <c r="D273" s="20" t="s">
        <v>33</v>
      </c>
      <c r="E273" s="19" t="s">
        <v>1092</v>
      </c>
      <c r="F273" s="19" t="s">
        <v>379</v>
      </c>
      <c r="G273" s="19" t="s">
        <v>1093</v>
      </c>
      <c r="H273" s="34" t="s">
        <v>967</v>
      </c>
      <c r="I273" s="21" t="s">
        <v>1087</v>
      </c>
      <c r="J273" s="20">
        <v>500</v>
      </c>
      <c r="K273" s="20" t="s">
        <v>1218</v>
      </c>
      <c r="L273" s="20">
        <v>2012</v>
      </c>
      <c r="M273" s="20">
        <v>2012</v>
      </c>
      <c r="N273" s="22"/>
      <c r="O273" s="23"/>
      <c r="P273" s="22">
        <v>5</v>
      </c>
      <c r="Q273" s="25" t="s">
        <v>40</v>
      </c>
      <c r="R273" s="26"/>
      <c r="S273" s="25"/>
      <c r="T273" s="25"/>
      <c r="U273" s="25"/>
      <c r="V273" s="25"/>
      <c r="W273" s="25"/>
      <c r="X273" s="25"/>
      <c r="Y273" s="25"/>
      <c r="Z273" s="25"/>
      <c r="AA273" s="25"/>
      <c r="AB273" s="51">
        <v>0</v>
      </c>
      <c r="AC273" s="51">
        <v>0</v>
      </c>
      <c r="AD273" s="51">
        <v>0</v>
      </c>
      <c r="AE273" s="53"/>
    </row>
    <row r="274" spans="1:31" x14ac:dyDescent="0.35">
      <c r="A274" s="8">
        <v>269</v>
      </c>
      <c r="B274" s="9" t="s">
        <v>31</v>
      </c>
      <c r="C274" s="10" t="s">
        <v>1084</v>
      </c>
      <c r="D274" s="10" t="s">
        <v>33</v>
      </c>
      <c r="E274" s="9" t="s">
        <v>1094</v>
      </c>
      <c r="F274" s="9" t="s">
        <v>379</v>
      </c>
      <c r="G274" s="9" t="s">
        <v>1095</v>
      </c>
      <c r="H274" s="33" t="s">
        <v>967</v>
      </c>
      <c r="I274" s="17" t="s">
        <v>1087</v>
      </c>
      <c r="J274" s="10">
        <v>1100</v>
      </c>
      <c r="K274" s="10" t="s">
        <v>1219</v>
      </c>
      <c r="L274" s="10">
        <v>2014</v>
      </c>
      <c r="M274" s="10">
        <v>2014</v>
      </c>
      <c r="N274" s="12"/>
      <c r="O274" s="13" t="s">
        <v>1250</v>
      </c>
      <c r="P274" s="12">
        <v>11</v>
      </c>
      <c r="Q274" s="14" t="s">
        <v>40</v>
      </c>
      <c r="R274" s="16"/>
      <c r="S274" s="14"/>
      <c r="T274" s="14"/>
      <c r="U274" s="14"/>
      <c r="V274" s="14"/>
      <c r="W274" s="14"/>
      <c r="X274" s="14"/>
      <c r="Y274" s="14"/>
      <c r="Z274" s="14"/>
      <c r="AA274" s="14"/>
      <c r="AB274" s="50">
        <v>0</v>
      </c>
      <c r="AC274" s="50">
        <v>0</v>
      </c>
      <c r="AD274" s="50">
        <v>0</v>
      </c>
      <c r="AE274" s="52"/>
    </row>
    <row r="275" spans="1:31" x14ac:dyDescent="0.35">
      <c r="A275" s="18">
        <v>270</v>
      </c>
      <c r="B275" s="19" t="s">
        <v>31</v>
      </c>
      <c r="C275" s="20" t="s">
        <v>1084</v>
      </c>
      <c r="D275" s="20" t="s">
        <v>33</v>
      </c>
      <c r="E275" s="19" t="s">
        <v>1096</v>
      </c>
      <c r="F275" s="19" t="s">
        <v>379</v>
      </c>
      <c r="G275" s="19" t="s">
        <v>1097</v>
      </c>
      <c r="H275" s="34" t="s">
        <v>967</v>
      </c>
      <c r="I275" s="21" t="s">
        <v>1087</v>
      </c>
      <c r="J275" s="20">
        <v>1100</v>
      </c>
      <c r="K275" s="20" t="s">
        <v>1220</v>
      </c>
      <c r="L275" s="20">
        <v>2015</v>
      </c>
      <c r="M275" s="20">
        <v>2015</v>
      </c>
      <c r="N275" s="22"/>
      <c r="O275" s="23" t="s">
        <v>1250</v>
      </c>
      <c r="P275" s="22">
        <v>11</v>
      </c>
      <c r="Q275" s="25" t="s">
        <v>40</v>
      </c>
      <c r="R275" s="26"/>
      <c r="S275" s="25"/>
      <c r="T275" s="25"/>
      <c r="U275" s="25"/>
      <c r="V275" s="25"/>
      <c r="W275" s="25"/>
      <c r="X275" s="25"/>
      <c r="Y275" s="25"/>
      <c r="Z275" s="25"/>
      <c r="AA275" s="25"/>
      <c r="AB275" s="51" t="e">
        <v>#N/A</v>
      </c>
      <c r="AC275" s="51" t="e">
        <v>#N/A</v>
      </c>
      <c r="AD275" s="51" t="e">
        <v>#N/A</v>
      </c>
      <c r="AE275" s="53"/>
    </row>
    <row r="276" spans="1:31" x14ac:dyDescent="0.35">
      <c r="A276" s="8">
        <v>271</v>
      </c>
      <c r="B276" s="9" t="s">
        <v>31</v>
      </c>
      <c r="C276" s="10" t="s">
        <v>1084</v>
      </c>
      <c r="D276" s="10" t="s">
        <v>33</v>
      </c>
      <c r="E276" s="9" t="s">
        <v>1098</v>
      </c>
      <c r="F276" s="9" t="s">
        <v>379</v>
      </c>
      <c r="G276" s="9" t="s">
        <v>1099</v>
      </c>
      <c r="H276" s="33" t="s">
        <v>967</v>
      </c>
      <c r="I276" s="17" t="s">
        <v>1087</v>
      </c>
      <c r="J276" s="10">
        <v>5200</v>
      </c>
      <c r="K276" s="10" t="s">
        <v>1221</v>
      </c>
      <c r="L276" s="10">
        <v>2018</v>
      </c>
      <c r="M276" s="10">
        <v>2018</v>
      </c>
      <c r="N276" s="12"/>
      <c r="O276" s="13"/>
      <c r="P276" s="12">
        <v>52</v>
      </c>
      <c r="Q276" s="14" t="s">
        <v>40</v>
      </c>
      <c r="R276" s="16"/>
      <c r="S276" s="14"/>
      <c r="T276" s="14"/>
      <c r="U276" s="14"/>
      <c r="V276" s="14"/>
      <c r="W276" s="14"/>
      <c r="X276" s="14"/>
      <c r="Y276" s="14"/>
      <c r="Z276" s="14"/>
      <c r="AA276" s="14"/>
      <c r="AB276" s="50">
        <v>0</v>
      </c>
      <c r="AC276" s="50">
        <v>0</v>
      </c>
      <c r="AD276" s="50">
        <v>0</v>
      </c>
      <c r="AE276" s="52"/>
    </row>
    <row r="277" spans="1:31" x14ac:dyDescent="0.35">
      <c r="A277" s="18">
        <v>272</v>
      </c>
      <c r="B277" s="19" t="s">
        <v>31</v>
      </c>
      <c r="C277" s="20" t="s">
        <v>1100</v>
      </c>
      <c r="D277" s="20" t="s">
        <v>33</v>
      </c>
      <c r="E277" s="19" t="s">
        <v>1101</v>
      </c>
      <c r="F277" s="19" t="s">
        <v>408</v>
      </c>
      <c r="G277" s="19" t="s">
        <v>1102</v>
      </c>
      <c r="H277" s="34" t="s">
        <v>967</v>
      </c>
      <c r="I277" s="21" t="s">
        <v>1103</v>
      </c>
      <c r="J277" s="20">
        <v>1230</v>
      </c>
      <c r="K277" s="20" t="s">
        <v>1222</v>
      </c>
      <c r="L277" s="20">
        <v>2005</v>
      </c>
      <c r="M277" s="20">
        <v>1949</v>
      </c>
      <c r="N277" s="22"/>
      <c r="O277" s="23"/>
      <c r="P277" s="22">
        <v>12.3</v>
      </c>
      <c r="Q277" s="25" t="s">
        <v>257</v>
      </c>
      <c r="R277" s="26"/>
      <c r="S277" s="25"/>
      <c r="T277" s="25"/>
      <c r="U277" s="25"/>
      <c r="V277" s="25"/>
      <c r="W277" s="25"/>
      <c r="X277" s="25"/>
      <c r="Y277" s="25"/>
      <c r="Z277" s="25"/>
      <c r="AA277" s="25"/>
      <c r="AB277" s="51">
        <v>0</v>
      </c>
      <c r="AC277" s="51">
        <v>0</v>
      </c>
      <c r="AD277" s="51">
        <v>0</v>
      </c>
      <c r="AE277" s="53"/>
    </row>
    <row r="278" spans="1:31" x14ac:dyDescent="0.35">
      <c r="A278" s="8">
        <v>273</v>
      </c>
      <c r="B278" s="9" t="s">
        <v>31</v>
      </c>
      <c r="C278" s="10" t="s">
        <v>1100</v>
      </c>
      <c r="D278" s="10" t="s">
        <v>33</v>
      </c>
      <c r="E278" s="9" t="s">
        <v>1104</v>
      </c>
      <c r="F278" s="9" t="s">
        <v>408</v>
      </c>
      <c r="G278" s="9" t="s">
        <v>1105</v>
      </c>
      <c r="H278" s="33" t="s">
        <v>967</v>
      </c>
      <c r="I278" s="17" t="s">
        <v>1103</v>
      </c>
      <c r="J278" s="10">
        <v>1800</v>
      </c>
      <c r="K278" s="10" t="s">
        <v>1223</v>
      </c>
      <c r="L278" s="10">
        <v>2005</v>
      </c>
      <c r="M278" s="10">
        <v>1951</v>
      </c>
      <c r="N278" s="12"/>
      <c r="O278" s="13"/>
      <c r="P278" s="12">
        <v>18</v>
      </c>
      <c r="Q278" s="14" t="s">
        <v>257</v>
      </c>
      <c r="R278" s="16"/>
      <c r="S278" s="14"/>
      <c r="T278" s="14"/>
      <c r="U278" s="14"/>
      <c r="V278" s="14"/>
      <c r="W278" s="14"/>
      <c r="X278" s="14"/>
      <c r="Y278" s="14"/>
      <c r="Z278" s="14"/>
      <c r="AA278" s="14"/>
      <c r="AB278" s="50">
        <v>0</v>
      </c>
      <c r="AC278" s="50">
        <v>0</v>
      </c>
      <c r="AD278" s="50">
        <v>0</v>
      </c>
      <c r="AE278" s="52"/>
    </row>
    <row r="279" spans="1:31" x14ac:dyDescent="0.35">
      <c r="A279" s="18">
        <v>274</v>
      </c>
      <c r="B279" s="19" t="s">
        <v>31</v>
      </c>
      <c r="C279" s="20" t="s">
        <v>1100</v>
      </c>
      <c r="D279" s="20" t="s">
        <v>33</v>
      </c>
      <c r="E279" s="19" t="s">
        <v>1106</v>
      </c>
      <c r="F279" s="19" t="s">
        <v>408</v>
      </c>
      <c r="G279" s="19" t="s">
        <v>1107</v>
      </c>
      <c r="H279" s="34" t="s">
        <v>967</v>
      </c>
      <c r="I279" s="21" t="s">
        <v>1103</v>
      </c>
      <c r="J279" s="20">
        <v>1665</v>
      </c>
      <c r="K279" s="20" t="s">
        <v>1224</v>
      </c>
      <c r="L279" s="20">
        <v>2005</v>
      </c>
      <c r="M279" s="20">
        <v>1951</v>
      </c>
      <c r="N279" s="22"/>
      <c r="O279" s="23"/>
      <c r="P279" s="22">
        <v>16.649999999999999</v>
      </c>
      <c r="Q279" s="25" t="s">
        <v>257</v>
      </c>
      <c r="R279" s="26"/>
      <c r="S279" s="25"/>
      <c r="T279" s="25"/>
      <c r="U279" s="25"/>
      <c r="V279" s="25"/>
      <c r="W279" s="25"/>
      <c r="X279" s="25"/>
      <c r="Y279" s="25"/>
      <c r="Z279" s="25"/>
      <c r="AA279" s="25"/>
      <c r="AB279" s="51" t="e">
        <v>#N/A</v>
      </c>
      <c r="AC279" s="51" t="e">
        <v>#N/A</v>
      </c>
      <c r="AD279" s="51" t="e">
        <v>#N/A</v>
      </c>
      <c r="AE279" s="53"/>
    </row>
    <row r="280" spans="1:31" x14ac:dyDescent="0.35">
      <c r="A280" s="8">
        <v>275</v>
      </c>
      <c r="B280" s="9" t="s">
        <v>31</v>
      </c>
      <c r="C280" s="10" t="s">
        <v>1100</v>
      </c>
      <c r="D280" s="10" t="s">
        <v>33</v>
      </c>
      <c r="E280" s="9" t="s">
        <v>1108</v>
      </c>
      <c r="F280" s="9" t="s">
        <v>408</v>
      </c>
      <c r="G280" s="9" t="s">
        <v>1109</v>
      </c>
      <c r="H280" s="33" t="s">
        <v>967</v>
      </c>
      <c r="I280" s="17" t="s">
        <v>1103</v>
      </c>
      <c r="J280" s="10">
        <v>1800</v>
      </c>
      <c r="K280" s="10" t="s">
        <v>1225</v>
      </c>
      <c r="L280" s="10">
        <v>2005</v>
      </c>
      <c r="M280" s="10">
        <v>1952</v>
      </c>
      <c r="N280" s="12"/>
      <c r="O280" s="13"/>
      <c r="P280" s="12">
        <v>18</v>
      </c>
      <c r="Q280" s="14" t="s">
        <v>257</v>
      </c>
      <c r="R280" s="16"/>
      <c r="S280" s="14"/>
      <c r="T280" s="14"/>
      <c r="U280" s="14"/>
      <c r="V280" s="14"/>
      <c r="W280" s="14"/>
      <c r="X280" s="14"/>
      <c r="Y280" s="14"/>
      <c r="Z280" s="14"/>
      <c r="AA280" s="14"/>
      <c r="AB280" s="50" t="e">
        <v>#N/A</v>
      </c>
      <c r="AC280" s="50" t="e">
        <v>#N/A</v>
      </c>
      <c r="AD280" s="50" t="e">
        <v>#N/A</v>
      </c>
      <c r="AE280" s="52"/>
    </row>
    <row r="281" spans="1:31" x14ac:dyDescent="0.35">
      <c r="A281" s="18">
        <v>276</v>
      </c>
      <c r="B281" s="19" t="s">
        <v>31</v>
      </c>
      <c r="C281" s="20" t="s">
        <v>1100</v>
      </c>
      <c r="D281" s="20" t="s">
        <v>33</v>
      </c>
      <c r="E281" s="19" t="s">
        <v>1110</v>
      </c>
      <c r="F281" s="19" t="s">
        <v>408</v>
      </c>
      <c r="G281" s="19" t="s">
        <v>1111</v>
      </c>
      <c r="H281" s="34" t="s">
        <v>967</v>
      </c>
      <c r="I281" s="21" t="s">
        <v>1103</v>
      </c>
      <c r="J281" s="20">
        <v>1250</v>
      </c>
      <c r="K281" s="20" t="s">
        <v>1226</v>
      </c>
      <c r="L281" s="20">
        <v>2005</v>
      </c>
      <c r="M281" s="20">
        <v>1952</v>
      </c>
      <c r="N281" s="22"/>
      <c r="O281" s="23"/>
      <c r="P281" s="22">
        <v>12.5</v>
      </c>
      <c r="Q281" s="25" t="s">
        <v>257</v>
      </c>
      <c r="R281" s="26"/>
      <c r="S281" s="25"/>
      <c r="T281" s="25"/>
      <c r="U281" s="25"/>
      <c r="V281" s="25"/>
      <c r="W281" s="25"/>
      <c r="X281" s="25"/>
      <c r="Y281" s="25"/>
      <c r="Z281" s="25"/>
      <c r="AA281" s="25"/>
      <c r="AB281" s="51" t="e">
        <v>#N/A</v>
      </c>
      <c r="AC281" s="51" t="e">
        <v>#N/A</v>
      </c>
      <c r="AD281" s="51" t="e">
        <v>#N/A</v>
      </c>
      <c r="AE281" s="53"/>
    </row>
    <row r="282" spans="1:31" x14ac:dyDescent="0.35">
      <c r="A282" s="8">
        <v>277</v>
      </c>
      <c r="B282" s="9" t="s">
        <v>31</v>
      </c>
      <c r="C282" s="10" t="s">
        <v>1100</v>
      </c>
      <c r="D282" s="10" t="s">
        <v>33</v>
      </c>
      <c r="E282" s="9" t="s">
        <v>1112</v>
      </c>
      <c r="F282" s="9" t="s">
        <v>408</v>
      </c>
      <c r="G282" s="9" t="s">
        <v>1113</v>
      </c>
      <c r="H282" s="33" t="s">
        <v>967</v>
      </c>
      <c r="I282" s="17" t="s">
        <v>1103</v>
      </c>
      <c r="J282" s="10">
        <v>1200</v>
      </c>
      <c r="K282" s="10" t="s">
        <v>1227</v>
      </c>
      <c r="L282" s="10">
        <v>2005</v>
      </c>
      <c r="M282" s="10">
        <v>1957</v>
      </c>
      <c r="N282" s="12"/>
      <c r="O282" s="13"/>
      <c r="P282" s="12">
        <v>12</v>
      </c>
      <c r="Q282" s="14" t="s">
        <v>257</v>
      </c>
      <c r="R282" s="16"/>
      <c r="S282" s="14"/>
      <c r="T282" s="14"/>
      <c r="U282" s="14"/>
      <c r="V282" s="14"/>
      <c r="W282" s="14"/>
      <c r="X282" s="14"/>
      <c r="Y282" s="14"/>
      <c r="Z282" s="14"/>
      <c r="AA282" s="14"/>
      <c r="AB282" s="50">
        <v>0</v>
      </c>
      <c r="AC282" s="50">
        <v>0</v>
      </c>
      <c r="AD282" s="50">
        <v>0</v>
      </c>
      <c r="AE282" s="52"/>
    </row>
    <row r="283" spans="1:31" x14ac:dyDescent="0.35">
      <c r="A283" s="18">
        <v>278</v>
      </c>
      <c r="B283" s="19" t="s">
        <v>31</v>
      </c>
      <c r="C283" s="20" t="s">
        <v>1100</v>
      </c>
      <c r="D283" s="20" t="s">
        <v>33</v>
      </c>
      <c r="E283" s="19" t="s">
        <v>1114</v>
      </c>
      <c r="F283" s="19" t="s">
        <v>408</v>
      </c>
      <c r="G283" s="19" t="s">
        <v>1115</v>
      </c>
      <c r="H283" s="34" t="s">
        <v>967</v>
      </c>
      <c r="I283" s="21" t="s">
        <v>1103</v>
      </c>
      <c r="J283" s="20">
        <v>510</v>
      </c>
      <c r="K283" s="20" t="s">
        <v>1228</v>
      </c>
      <c r="L283" s="20">
        <v>2005</v>
      </c>
      <c r="M283" s="20">
        <v>1957</v>
      </c>
      <c r="N283" s="22"/>
      <c r="O283" s="23"/>
      <c r="P283" s="22">
        <v>5.0999999999999996</v>
      </c>
      <c r="Q283" s="25" t="s">
        <v>257</v>
      </c>
      <c r="R283" s="26"/>
      <c r="S283" s="25"/>
      <c r="T283" s="25"/>
      <c r="U283" s="25"/>
      <c r="V283" s="25"/>
      <c r="W283" s="25"/>
      <c r="X283" s="25"/>
      <c r="Y283" s="25"/>
      <c r="Z283" s="25"/>
      <c r="AA283" s="25"/>
      <c r="AB283" s="51" t="e">
        <v>#N/A</v>
      </c>
      <c r="AC283" s="51" t="e">
        <v>#N/A</v>
      </c>
      <c r="AD283" s="51" t="e">
        <v>#N/A</v>
      </c>
      <c r="AE283" s="53"/>
    </row>
    <row r="284" spans="1:31" x14ac:dyDescent="0.35">
      <c r="A284" s="8">
        <v>279</v>
      </c>
      <c r="B284" s="9" t="s">
        <v>31</v>
      </c>
      <c r="C284" s="10" t="s">
        <v>1100</v>
      </c>
      <c r="D284" s="10" t="s">
        <v>33</v>
      </c>
      <c r="E284" s="9" t="s">
        <v>1116</v>
      </c>
      <c r="F284" s="9" t="s">
        <v>408</v>
      </c>
      <c r="G284" s="9" t="s">
        <v>1117</v>
      </c>
      <c r="H284" s="33" t="s">
        <v>967</v>
      </c>
      <c r="I284" s="17" t="s">
        <v>1103</v>
      </c>
      <c r="J284" s="10">
        <v>1500</v>
      </c>
      <c r="K284" s="10" t="s">
        <v>1229</v>
      </c>
      <c r="L284" s="10">
        <v>2005</v>
      </c>
      <c r="M284" s="10">
        <v>1958</v>
      </c>
      <c r="N284" s="12"/>
      <c r="O284" s="13"/>
      <c r="P284" s="12">
        <v>15</v>
      </c>
      <c r="Q284" s="14" t="s">
        <v>257</v>
      </c>
      <c r="R284" s="16"/>
      <c r="S284" s="14"/>
      <c r="T284" s="14"/>
      <c r="U284" s="14"/>
      <c r="V284" s="14"/>
      <c r="W284" s="14"/>
      <c r="X284" s="14"/>
      <c r="Y284" s="14"/>
      <c r="Z284" s="14"/>
      <c r="AA284" s="14"/>
      <c r="AB284" s="50">
        <v>0</v>
      </c>
      <c r="AC284" s="50">
        <v>0</v>
      </c>
      <c r="AD284" s="50">
        <v>0</v>
      </c>
      <c r="AE284" s="52"/>
    </row>
    <row r="285" spans="1:31" x14ac:dyDescent="0.35">
      <c r="A285" s="18">
        <v>280</v>
      </c>
      <c r="B285" s="19" t="s">
        <v>31</v>
      </c>
      <c r="C285" s="20" t="s">
        <v>1100</v>
      </c>
      <c r="D285" s="20" t="s">
        <v>33</v>
      </c>
      <c r="E285" s="19" t="s">
        <v>1118</v>
      </c>
      <c r="F285" s="19" t="s">
        <v>408</v>
      </c>
      <c r="G285" s="19" t="s">
        <v>1119</v>
      </c>
      <c r="H285" s="34" t="s">
        <v>967</v>
      </c>
      <c r="I285" s="21" t="s">
        <v>1103</v>
      </c>
      <c r="J285" s="20">
        <v>1300</v>
      </c>
      <c r="K285" s="20" t="s">
        <v>1230</v>
      </c>
      <c r="L285" s="20">
        <v>2005</v>
      </c>
      <c r="M285" s="20">
        <v>1959</v>
      </c>
      <c r="N285" s="22"/>
      <c r="O285" s="23"/>
      <c r="P285" s="22">
        <v>13</v>
      </c>
      <c r="Q285" s="25" t="s">
        <v>257</v>
      </c>
      <c r="R285" s="26"/>
      <c r="S285" s="25"/>
      <c r="T285" s="25"/>
      <c r="U285" s="25"/>
      <c r="V285" s="25"/>
      <c r="W285" s="25"/>
      <c r="X285" s="25"/>
      <c r="Y285" s="25"/>
      <c r="Z285" s="25"/>
      <c r="AA285" s="25"/>
      <c r="AB285" s="51" t="e">
        <v>#N/A</v>
      </c>
      <c r="AC285" s="51" t="e">
        <v>#N/A</v>
      </c>
      <c r="AD285" s="51" t="e">
        <v>#N/A</v>
      </c>
      <c r="AE285" s="53"/>
    </row>
    <row r="286" spans="1:31" x14ac:dyDescent="0.35">
      <c r="A286" s="8">
        <v>281</v>
      </c>
      <c r="B286" s="9" t="s">
        <v>31</v>
      </c>
      <c r="C286" s="10" t="s">
        <v>1100</v>
      </c>
      <c r="D286" s="10" t="s">
        <v>33</v>
      </c>
      <c r="E286" s="9" t="s">
        <v>1120</v>
      </c>
      <c r="F286" s="9" t="s">
        <v>408</v>
      </c>
      <c r="G286" s="9" t="s">
        <v>1121</v>
      </c>
      <c r="H286" s="33" t="s">
        <v>967</v>
      </c>
      <c r="I286" s="17" t="s">
        <v>1103</v>
      </c>
      <c r="J286" s="10">
        <v>1800</v>
      </c>
      <c r="K286" s="10" t="s">
        <v>1231</v>
      </c>
      <c r="L286" s="10">
        <v>2005</v>
      </c>
      <c r="M286" s="10">
        <v>1960</v>
      </c>
      <c r="N286" s="12"/>
      <c r="O286" s="13"/>
      <c r="P286" s="12">
        <v>18</v>
      </c>
      <c r="Q286" s="14" t="s">
        <v>257</v>
      </c>
      <c r="R286" s="16"/>
      <c r="S286" s="14"/>
      <c r="T286" s="14"/>
      <c r="U286" s="14"/>
      <c r="V286" s="14"/>
      <c r="W286" s="14"/>
      <c r="X286" s="14"/>
      <c r="Y286" s="14"/>
      <c r="Z286" s="14"/>
      <c r="AA286" s="14"/>
      <c r="AB286" s="50" t="e">
        <v>#N/A</v>
      </c>
      <c r="AC286" s="50" t="e">
        <v>#N/A</v>
      </c>
      <c r="AD286" s="50" t="e">
        <v>#N/A</v>
      </c>
      <c r="AE286" s="52"/>
    </row>
    <row r="287" spans="1:31" x14ac:dyDescent="0.35">
      <c r="A287" s="18">
        <v>282</v>
      </c>
      <c r="B287" s="19" t="s">
        <v>31</v>
      </c>
      <c r="C287" s="20" t="s">
        <v>1100</v>
      </c>
      <c r="D287" s="20" t="s">
        <v>33</v>
      </c>
      <c r="E287" s="19" t="s">
        <v>1122</v>
      </c>
      <c r="F287" s="19" t="s">
        <v>408</v>
      </c>
      <c r="G287" s="19" t="s">
        <v>1123</v>
      </c>
      <c r="H287" s="34" t="s">
        <v>967</v>
      </c>
      <c r="I287" s="21" t="s">
        <v>1103</v>
      </c>
      <c r="J287" s="20">
        <v>2560</v>
      </c>
      <c r="K287" s="20" t="s">
        <v>1232</v>
      </c>
      <c r="L287" s="20">
        <v>2005</v>
      </c>
      <c r="M287" s="20">
        <v>1961</v>
      </c>
      <c r="N287" s="22"/>
      <c r="O287" s="23"/>
      <c r="P287" s="22">
        <v>25.6</v>
      </c>
      <c r="Q287" s="25" t="s">
        <v>257</v>
      </c>
      <c r="R287" s="26"/>
      <c r="S287" s="25"/>
      <c r="T287" s="25"/>
      <c r="U287" s="25"/>
      <c r="V287" s="25"/>
      <c r="W287" s="25"/>
      <c r="X287" s="25"/>
      <c r="Y287" s="25"/>
      <c r="Z287" s="25"/>
      <c r="AA287" s="25"/>
      <c r="AB287" s="51" t="e">
        <v>#N/A</v>
      </c>
      <c r="AC287" s="51" t="e">
        <v>#N/A</v>
      </c>
      <c r="AD287" s="51" t="e">
        <v>#N/A</v>
      </c>
      <c r="AE287" s="53"/>
    </row>
    <row r="288" spans="1:31" x14ac:dyDescent="0.35">
      <c r="A288" s="8">
        <v>283</v>
      </c>
      <c r="B288" s="9" t="s">
        <v>31</v>
      </c>
      <c r="C288" s="10" t="s">
        <v>1100</v>
      </c>
      <c r="D288" s="10" t="s">
        <v>33</v>
      </c>
      <c r="E288" s="9" t="s">
        <v>1124</v>
      </c>
      <c r="F288" s="9" t="s">
        <v>408</v>
      </c>
      <c r="G288" s="9" t="s">
        <v>1125</v>
      </c>
      <c r="H288" s="33" t="s">
        <v>967</v>
      </c>
      <c r="I288" s="17" t="s">
        <v>1103</v>
      </c>
      <c r="J288" s="10">
        <v>1500</v>
      </c>
      <c r="K288" s="10" t="s">
        <v>1233</v>
      </c>
      <c r="L288" s="10">
        <v>2005</v>
      </c>
      <c r="M288" s="10">
        <v>1961</v>
      </c>
      <c r="N288" s="12"/>
      <c r="O288" s="13"/>
      <c r="P288" s="12">
        <v>15</v>
      </c>
      <c r="Q288" s="14" t="s">
        <v>257</v>
      </c>
      <c r="R288" s="16"/>
      <c r="S288" s="14"/>
      <c r="T288" s="14"/>
      <c r="U288" s="14"/>
      <c r="V288" s="14"/>
      <c r="W288" s="14"/>
      <c r="X288" s="14"/>
      <c r="Y288" s="14"/>
      <c r="Z288" s="14"/>
      <c r="AA288" s="14"/>
      <c r="AB288" s="50" t="e">
        <v>#N/A</v>
      </c>
      <c r="AC288" s="50" t="e">
        <v>#N/A</v>
      </c>
      <c r="AD288" s="50" t="e">
        <v>#N/A</v>
      </c>
      <c r="AE288" s="52"/>
    </row>
    <row r="289" spans="1:31" x14ac:dyDescent="0.35">
      <c r="A289" s="18">
        <v>284</v>
      </c>
      <c r="B289" s="19" t="s">
        <v>31</v>
      </c>
      <c r="C289" s="20" t="s">
        <v>1126</v>
      </c>
      <c r="D289" s="20" t="s">
        <v>33</v>
      </c>
      <c r="E289" s="19" t="s">
        <v>1127</v>
      </c>
      <c r="F289" s="19" t="s">
        <v>1128</v>
      </c>
      <c r="G289" s="19" t="s">
        <v>1129</v>
      </c>
      <c r="H289" s="34" t="s">
        <v>967</v>
      </c>
      <c r="I289" s="21" t="s">
        <v>1130</v>
      </c>
      <c r="J289" s="20">
        <v>1197</v>
      </c>
      <c r="K289" s="20" t="s">
        <v>1234</v>
      </c>
      <c r="L289" s="20">
        <v>2005</v>
      </c>
      <c r="M289" s="20">
        <v>1938</v>
      </c>
      <c r="N289" s="22"/>
      <c r="O289" s="23" t="s">
        <v>1250</v>
      </c>
      <c r="P289" s="22">
        <v>11.97</v>
      </c>
      <c r="Q289" s="25" t="e">
        <v>#N/A</v>
      </c>
      <c r="R289" s="26"/>
      <c r="S289" s="25"/>
      <c r="T289" s="25"/>
      <c r="U289" s="25"/>
      <c r="V289" s="25"/>
      <c r="W289" s="25"/>
      <c r="X289" s="25"/>
      <c r="Y289" s="25"/>
      <c r="Z289" s="25"/>
      <c r="AA289" s="25"/>
      <c r="AB289" s="51" t="e">
        <v>#N/A</v>
      </c>
      <c r="AC289" s="51" t="e">
        <v>#N/A</v>
      </c>
      <c r="AD289" s="51" t="e">
        <v>#N/A</v>
      </c>
      <c r="AE289" s="53"/>
    </row>
    <row r="290" spans="1:31" x14ac:dyDescent="0.35">
      <c r="A290" s="8">
        <v>285</v>
      </c>
      <c r="B290" s="9" t="s">
        <v>31</v>
      </c>
      <c r="C290" s="10" t="s">
        <v>1126</v>
      </c>
      <c r="D290" s="10" t="s">
        <v>33</v>
      </c>
      <c r="E290" s="9" t="s">
        <v>1131</v>
      </c>
      <c r="F290" s="9" t="s">
        <v>1128</v>
      </c>
      <c r="G290" s="9" t="s">
        <v>1132</v>
      </c>
      <c r="H290" s="33" t="s">
        <v>967</v>
      </c>
      <c r="I290" s="17" t="s">
        <v>1130</v>
      </c>
      <c r="J290" s="10">
        <v>1500</v>
      </c>
      <c r="K290" s="10" t="s">
        <v>1235</v>
      </c>
      <c r="L290" s="10">
        <v>2005</v>
      </c>
      <c r="M290" s="10">
        <v>1952</v>
      </c>
      <c r="N290" s="12"/>
      <c r="O290" s="13"/>
      <c r="P290" s="12">
        <v>15</v>
      </c>
      <c r="Q290" s="14" t="e">
        <v>#N/A</v>
      </c>
      <c r="R290" s="16"/>
      <c r="S290" s="14"/>
      <c r="T290" s="14"/>
      <c r="U290" s="14"/>
      <c r="V290" s="14"/>
      <c r="W290" s="14"/>
      <c r="X290" s="14"/>
      <c r="Y290" s="14"/>
      <c r="Z290" s="14"/>
      <c r="AA290" s="14"/>
      <c r="AB290" s="50" t="e">
        <v>#N/A</v>
      </c>
      <c r="AC290" s="50" t="e">
        <v>#N/A</v>
      </c>
      <c r="AD290" s="50" t="e">
        <v>#N/A</v>
      </c>
      <c r="AE290" s="52"/>
    </row>
    <row r="291" spans="1:31" x14ac:dyDescent="0.35">
      <c r="A291" s="18">
        <v>286</v>
      </c>
      <c r="B291" s="19" t="s">
        <v>31</v>
      </c>
      <c r="C291" s="20" t="s">
        <v>1126</v>
      </c>
      <c r="D291" s="20" t="s">
        <v>33</v>
      </c>
      <c r="E291" s="19" t="s">
        <v>1133</v>
      </c>
      <c r="F291" s="19" t="s">
        <v>1128</v>
      </c>
      <c r="G291" s="19" t="s">
        <v>1134</v>
      </c>
      <c r="H291" s="34" t="s">
        <v>967</v>
      </c>
      <c r="I291" s="21" t="s">
        <v>1130</v>
      </c>
      <c r="J291" s="20">
        <v>250</v>
      </c>
      <c r="K291" s="20" t="s">
        <v>1236</v>
      </c>
      <c r="L291" s="20">
        <v>2005</v>
      </c>
      <c r="M291" s="20">
        <v>1954</v>
      </c>
      <c r="N291" s="22"/>
      <c r="O291" s="23"/>
      <c r="P291" s="22">
        <v>2.5</v>
      </c>
      <c r="Q291" s="25" t="e">
        <v>#N/A</v>
      </c>
      <c r="R291" s="26"/>
      <c r="S291" s="25"/>
      <c r="T291" s="25"/>
      <c r="U291" s="25"/>
      <c r="V291" s="25"/>
      <c r="W291" s="25"/>
      <c r="X291" s="25"/>
      <c r="Y291" s="25"/>
      <c r="Z291" s="25"/>
      <c r="AA291" s="25"/>
      <c r="AB291" s="51" t="e">
        <v>#N/A</v>
      </c>
      <c r="AC291" s="51" t="e">
        <v>#N/A</v>
      </c>
      <c r="AD291" s="51" t="e">
        <v>#N/A</v>
      </c>
      <c r="AE291" s="53"/>
    </row>
    <row r="292" spans="1:31" x14ac:dyDescent="0.35">
      <c r="A292" s="8">
        <v>287</v>
      </c>
      <c r="B292" s="9" t="s">
        <v>31</v>
      </c>
      <c r="C292" s="10" t="s">
        <v>1126</v>
      </c>
      <c r="D292" s="10" t="s">
        <v>33</v>
      </c>
      <c r="E292" s="9" t="s">
        <v>1135</v>
      </c>
      <c r="F292" s="9" t="s">
        <v>1128</v>
      </c>
      <c r="G292" s="9" t="s">
        <v>1136</v>
      </c>
      <c r="H292" s="33" t="s">
        <v>967</v>
      </c>
      <c r="I292" s="17" t="s">
        <v>1130</v>
      </c>
      <c r="J292" s="10">
        <v>1726</v>
      </c>
      <c r="K292" s="10" t="s">
        <v>1237</v>
      </c>
      <c r="L292" s="10">
        <v>2005</v>
      </c>
      <c r="M292" s="10">
        <v>1955</v>
      </c>
      <c r="N292" s="12"/>
      <c r="O292" s="13"/>
      <c r="P292" s="12">
        <v>17.260000000000002</v>
      </c>
      <c r="Q292" s="14" t="e">
        <v>#N/A</v>
      </c>
      <c r="R292" s="16"/>
      <c r="S292" s="14"/>
      <c r="T292" s="14"/>
      <c r="U292" s="14"/>
      <c r="V292" s="14"/>
      <c r="W292" s="14"/>
      <c r="X292" s="14"/>
      <c r="Y292" s="14"/>
      <c r="Z292" s="14"/>
      <c r="AA292" s="14"/>
      <c r="AB292" s="50" t="e">
        <v>#N/A</v>
      </c>
      <c r="AC292" s="50" t="e">
        <v>#N/A</v>
      </c>
      <c r="AD292" s="50" t="e">
        <v>#N/A</v>
      </c>
      <c r="AE292" s="52"/>
    </row>
    <row r="293" spans="1:31" x14ac:dyDescent="0.35">
      <c r="A293" s="18">
        <v>288</v>
      </c>
      <c r="B293" s="19" t="s">
        <v>31</v>
      </c>
      <c r="C293" s="20" t="s">
        <v>1126</v>
      </c>
      <c r="D293" s="20" t="s">
        <v>33</v>
      </c>
      <c r="E293" s="19" t="s">
        <v>1137</v>
      </c>
      <c r="F293" s="19" t="s">
        <v>1128</v>
      </c>
      <c r="G293" s="19" t="s">
        <v>1138</v>
      </c>
      <c r="H293" s="34" t="s">
        <v>967</v>
      </c>
      <c r="I293" s="21" t="s">
        <v>1130</v>
      </c>
      <c r="J293" s="20">
        <v>1727</v>
      </c>
      <c r="K293" s="20" t="s">
        <v>1238</v>
      </c>
      <c r="L293" s="20">
        <v>2005</v>
      </c>
      <c r="M293" s="20">
        <v>1956</v>
      </c>
      <c r="N293" s="22"/>
      <c r="O293" s="23"/>
      <c r="P293" s="22">
        <v>17.27</v>
      </c>
      <c r="Q293" s="25" t="e">
        <v>#N/A</v>
      </c>
      <c r="R293" s="26"/>
      <c r="S293" s="25"/>
      <c r="T293" s="25"/>
      <c r="U293" s="25"/>
      <c r="V293" s="25"/>
      <c r="W293" s="25"/>
      <c r="X293" s="25"/>
      <c r="Y293" s="25"/>
      <c r="Z293" s="25"/>
      <c r="AA293" s="25"/>
      <c r="AB293" s="51" t="e">
        <v>#N/A</v>
      </c>
      <c r="AC293" s="51" t="e">
        <v>#N/A</v>
      </c>
      <c r="AD293" s="51" t="e">
        <v>#N/A</v>
      </c>
      <c r="AE293" s="53"/>
    </row>
    <row r="294" spans="1:31" x14ac:dyDescent="0.35">
      <c r="A294" s="8">
        <v>289</v>
      </c>
      <c r="B294" s="9" t="s">
        <v>31</v>
      </c>
      <c r="C294" s="10" t="s">
        <v>1126</v>
      </c>
      <c r="D294" s="10" t="s">
        <v>33</v>
      </c>
      <c r="E294" s="9" t="s">
        <v>1139</v>
      </c>
      <c r="F294" s="9" t="s">
        <v>1128</v>
      </c>
      <c r="G294" s="9" t="s">
        <v>1140</v>
      </c>
      <c r="H294" s="33" t="s">
        <v>967</v>
      </c>
      <c r="I294" s="17" t="s">
        <v>1130</v>
      </c>
      <c r="J294" s="10">
        <v>1300</v>
      </c>
      <c r="K294" s="10" t="s">
        <v>1239</v>
      </c>
      <c r="L294" s="10">
        <v>2005</v>
      </c>
      <c r="M294" s="10">
        <v>1956</v>
      </c>
      <c r="N294" s="12"/>
      <c r="O294" s="13"/>
      <c r="P294" s="12">
        <v>13</v>
      </c>
      <c r="Q294" s="14" t="e">
        <v>#N/A</v>
      </c>
      <c r="R294" s="16"/>
      <c r="S294" s="14"/>
      <c r="T294" s="14"/>
      <c r="U294" s="14"/>
      <c r="V294" s="14"/>
      <c r="W294" s="14"/>
      <c r="X294" s="14"/>
      <c r="Y294" s="14"/>
      <c r="Z294" s="14"/>
      <c r="AA294" s="14"/>
      <c r="AB294" s="50" t="e">
        <v>#N/A</v>
      </c>
      <c r="AC294" s="50" t="e">
        <v>#N/A</v>
      </c>
      <c r="AD294" s="50" t="e">
        <v>#N/A</v>
      </c>
      <c r="AE294" s="52"/>
    </row>
    <row r="295" spans="1:31" x14ac:dyDescent="0.35">
      <c r="A295" s="18">
        <v>290</v>
      </c>
      <c r="B295" s="19" t="s">
        <v>31</v>
      </c>
      <c r="C295" s="20" t="s">
        <v>1126</v>
      </c>
      <c r="D295" s="20" t="s">
        <v>33</v>
      </c>
      <c r="E295" s="19" t="s">
        <v>1141</v>
      </c>
      <c r="F295" s="19" t="s">
        <v>1128</v>
      </c>
      <c r="G295" s="19" t="s">
        <v>1142</v>
      </c>
      <c r="H295" s="34" t="s">
        <v>967</v>
      </c>
      <c r="I295" s="21" t="s">
        <v>1130</v>
      </c>
      <c r="J295" s="20">
        <v>950</v>
      </c>
      <c r="K295" s="20" t="s">
        <v>1240</v>
      </c>
      <c r="L295" s="20">
        <v>2008</v>
      </c>
      <c r="M295" s="20">
        <v>2008</v>
      </c>
      <c r="N295" s="22"/>
      <c r="O295" s="23"/>
      <c r="P295" s="22">
        <v>9.5</v>
      </c>
      <c r="Q295" s="25" t="e">
        <v>#N/A</v>
      </c>
      <c r="R295" s="26"/>
      <c r="S295" s="25"/>
      <c r="T295" s="25"/>
      <c r="U295" s="25"/>
      <c r="V295" s="25"/>
      <c r="W295" s="25"/>
      <c r="X295" s="25"/>
      <c r="Y295" s="25"/>
      <c r="Z295" s="25"/>
      <c r="AA295" s="25"/>
      <c r="AB295" s="51" t="e">
        <v>#N/A</v>
      </c>
      <c r="AC295" s="51" t="e">
        <v>#N/A</v>
      </c>
      <c r="AD295" s="51" t="e">
        <v>#N/A</v>
      </c>
      <c r="AE295" s="53"/>
    </row>
    <row r="296" spans="1:31" x14ac:dyDescent="0.35">
      <c r="A296" s="8">
        <v>291</v>
      </c>
      <c r="B296" s="9" t="s">
        <v>31</v>
      </c>
      <c r="C296" s="10" t="s">
        <v>1143</v>
      </c>
      <c r="D296" s="10" t="s">
        <v>33</v>
      </c>
      <c r="E296" s="9" t="s">
        <v>1144</v>
      </c>
      <c r="F296" s="9" t="s">
        <v>1145</v>
      </c>
      <c r="G296" s="9" t="s">
        <v>1146</v>
      </c>
      <c r="H296" s="33" t="s">
        <v>967</v>
      </c>
      <c r="I296" s="17" t="s">
        <v>1147</v>
      </c>
      <c r="J296" s="10">
        <v>1995</v>
      </c>
      <c r="K296" s="10" t="s">
        <v>1241</v>
      </c>
      <c r="L296" s="10">
        <v>2005</v>
      </c>
      <c r="M296" s="10">
        <v>1940</v>
      </c>
      <c r="N296" s="12"/>
      <c r="O296" s="13"/>
      <c r="P296" s="12">
        <v>19.95</v>
      </c>
      <c r="Q296" s="14" t="e">
        <v>#N/A</v>
      </c>
      <c r="R296" s="16"/>
      <c r="S296" s="14"/>
      <c r="T296" s="14"/>
      <c r="U296" s="14"/>
      <c r="V296" s="14"/>
      <c r="W296" s="14"/>
      <c r="X296" s="14"/>
      <c r="Y296" s="14"/>
      <c r="Z296" s="14"/>
      <c r="AA296" s="14"/>
      <c r="AB296" s="50" t="e">
        <v>#N/A</v>
      </c>
      <c r="AC296" s="50" t="e">
        <v>#N/A</v>
      </c>
      <c r="AD296" s="50" t="e">
        <v>#N/A</v>
      </c>
      <c r="AE296" s="52"/>
    </row>
    <row r="297" spans="1:31" x14ac:dyDescent="0.35">
      <c r="A297" s="18">
        <v>292</v>
      </c>
      <c r="B297" s="19" t="s">
        <v>31</v>
      </c>
      <c r="C297" s="20" t="s">
        <v>1143</v>
      </c>
      <c r="D297" s="20" t="s">
        <v>33</v>
      </c>
      <c r="E297" s="19" t="s">
        <v>1148</v>
      </c>
      <c r="F297" s="19" t="s">
        <v>1145</v>
      </c>
      <c r="G297" s="19" t="s">
        <v>1149</v>
      </c>
      <c r="H297" s="34" t="s">
        <v>967</v>
      </c>
      <c r="I297" s="21" t="s">
        <v>1147</v>
      </c>
      <c r="J297" s="20">
        <v>2261</v>
      </c>
      <c r="K297" s="20" t="s">
        <v>1242</v>
      </c>
      <c r="L297" s="20">
        <v>2005</v>
      </c>
      <c r="M297" s="20">
        <v>1940</v>
      </c>
      <c r="N297" s="22"/>
      <c r="O297" s="23"/>
      <c r="P297" s="22">
        <v>22.61</v>
      </c>
      <c r="Q297" s="25" t="e">
        <v>#N/A</v>
      </c>
      <c r="R297" s="26"/>
      <c r="S297" s="25"/>
      <c r="T297" s="25"/>
      <c r="U297" s="25"/>
      <c r="V297" s="25"/>
      <c r="W297" s="25"/>
      <c r="X297" s="25"/>
      <c r="Y297" s="25"/>
      <c r="Z297" s="25"/>
      <c r="AA297" s="25"/>
      <c r="AB297" s="51" t="e">
        <v>#N/A</v>
      </c>
      <c r="AC297" s="51" t="e">
        <v>#N/A</v>
      </c>
      <c r="AD297" s="51" t="e">
        <v>#N/A</v>
      </c>
      <c r="AE297" s="53"/>
    </row>
    <row r="298" spans="1:31" x14ac:dyDescent="0.35">
      <c r="A298" s="8">
        <v>293</v>
      </c>
      <c r="B298" s="9" t="s">
        <v>31</v>
      </c>
      <c r="C298" s="10" t="s">
        <v>1143</v>
      </c>
      <c r="D298" s="10" t="s">
        <v>33</v>
      </c>
      <c r="E298" s="9" t="s">
        <v>1150</v>
      </c>
      <c r="F298" s="9" t="s">
        <v>1145</v>
      </c>
      <c r="G298" s="9" t="s">
        <v>1151</v>
      </c>
      <c r="H298" s="33" t="s">
        <v>967</v>
      </c>
      <c r="I298" s="17" t="s">
        <v>1147</v>
      </c>
      <c r="J298" s="10">
        <v>1700</v>
      </c>
      <c r="K298" s="10" t="s">
        <v>1243</v>
      </c>
      <c r="L298" s="10">
        <v>2005</v>
      </c>
      <c r="M298" s="10">
        <v>1954</v>
      </c>
      <c r="N298" s="12"/>
      <c r="O298" s="13" t="s">
        <v>1250</v>
      </c>
      <c r="P298" s="12">
        <v>17</v>
      </c>
      <c r="Q298" s="14" t="e">
        <v>#N/A</v>
      </c>
      <c r="R298" s="16"/>
      <c r="S298" s="14"/>
      <c r="T298" s="14"/>
      <c r="U298" s="14"/>
      <c r="V298" s="14"/>
      <c r="W298" s="14"/>
      <c r="X298" s="14"/>
      <c r="Y298" s="14"/>
      <c r="Z298" s="14"/>
      <c r="AA298" s="14"/>
      <c r="AB298" s="50" t="e">
        <v>#N/A</v>
      </c>
      <c r="AC298" s="50" t="e">
        <v>#N/A</v>
      </c>
      <c r="AD298" s="50" t="e">
        <v>#N/A</v>
      </c>
      <c r="AE298" s="52"/>
    </row>
    <row r="299" spans="1:31" x14ac:dyDescent="0.35">
      <c r="A299" s="18">
        <v>294</v>
      </c>
      <c r="B299" s="19" t="s">
        <v>31</v>
      </c>
      <c r="C299" s="20" t="s">
        <v>1143</v>
      </c>
      <c r="D299" s="20" t="s">
        <v>33</v>
      </c>
      <c r="E299" s="19" t="s">
        <v>1152</v>
      </c>
      <c r="F299" s="19" t="s">
        <v>1145</v>
      </c>
      <c r="G299" s="19" t="s">
        <v>1153</v>
      </c>
      <c r="H299" s="34" t="s">
        <v>967</v>
      </c>
      <c r="I299" s="21" t="s">
        <v>1147</v>
      </c>
      <c r="J299" s="20">
        <v>1600</v>
      </c>
      <c r="K299" s="20" t="s">
        <v>1244</v>
      </c>
      <c r="L299" s="20">
        <v>2005</v>
      </c>
      <c r="M299" s="20">
        <v>1956</v>
      </c>
      <c r="N299" s="22"/>
      <c r="O299" s="23" t="s">
        <v>1250</v>
      </c>
      <c r="P299" s="22">
        <v>16</v>
      </c>
      <c r="Q299" s="25" t="e">
        <v>#N/A</v>
      </c>
      <c r="R299" s="26"/>
      <c r="S299" s="25"/>
      <c r="T299" s="25"/>
      <c r="U299" s="25"/>
      <c r="V299" s="25"/>
      <c r="W299" s="25"/>
      <c r="X299" s="25"/>
      <c r="Y299" s="25"/>
      <c r="Z299" s="25"/>
      <c r="AA299" s="25"/>
      <c r="AB299" s="51" t="e">
        <v>#N/A</v>
      </c>
      <c r="AC299" s="51" t="e">
        <v>#N/A</v>
      </c>
      <c r="AD299" s="51" t="e">
        <v>#N/A</v>
      </c>
      <c r="AE299" s="53"/>
    </row>
    <row r="300" spans="1:31" x14ac:dyDescent="0.35">
      <c r="A300" s="8">
        <v>295</v>
      </c>
      <c r="B300" s="9" t="s">
        <v>31</v>
      </c>
      <c r="C300" s="10" t="s">
        <v>1154</v>
      </c>
      <c r="D300" s="10" t="s">
        <v>33</v>
      </c>
      <c r="E300" s="9" t="s">
        <v>1155</v>
      </c>
      <c r="F300" s="9" t="s">
        <v>1156</v>
      </c>
      <c r="G300" s="9" t="s">
        <v>1157</v>
      </c>
      <c r="H300" s="33" t="s">
        <v>967</v>
      </c>
      <c r="I300" s="17" t="s">
        <v>1158</v>
      </c>
      <c r="J300" s="10">
        <v>1206</v>
      </c>
      <c r="K300" s="10" t="s">
        <v>1245</v>
      </c>
      <c r="L300" s="10">
        <v>2005</v>
      </c>
      <c r="M300" s="10">
        <v>1959</v>
      </c>
      <c r="N300" s="12"/>
      <c r="O300" s="13"/>
      <c r="P300" s="12">
        <v>12.06</v>
      </c>
      <c r="Q300" s="14" t="e">
        <v>#N/A</v>
      </c>
      <c r="R300" s="16"/>
      <c r="S300" s="14"/>
      <c r="T300" s="14"/>
      <c r="U300" s="14"/>
      <c r="V300" s="14"/>
      <c r="W300" s="14"/>
      <c r="X300" s="14"/>
      <c r="Y300" s="14"/>
      <c r="Z300" s="14"/>
      <c r="AA300" s="14"/>
      <c r="AB300" s="50" t="e">
        <v>#N/A</v>
      </c>
      <c r="AC300" s="50" t="e">
        <v>#N/A</v>
      </c>
      <c r="AD300" s="50" t="e">
        <v>#N/A</v>
      </c>
      <c r="AE300" s="52"/>
    </row>
    <row r="301" spans="1:31" x14ac:dyDescent="0.35">
      <c r="A301" s="18">
        <v>296</v>
      </c>
      <c r="B301" s="19" t="s">
        <v>31</v>
      </c>
      <c r="C301" s="20" t="s">
        <v>1154</v>
      </c>
      <c r="D301" s="20" t="s">
        <v>33</v>
      </c>
      <c r="E301" s="19" t="s">
        <v>1159</v>
      </c>
      <c r="F301" s="19" t="s">
        <v>1156</v>
      </c>
      <c r="G301" s="19" t="s">
        <v>1160</v>
      </c>
      <c r="H301" s="34" t="s">
        <v>967</v>
      </c>
      <c r="I301" s="21" t="s">
        <v>1158</v>
      </c>
      <c r="J301" s="20">
        <v>800</v>
      </c>
      <c r="K301" s="20" t="s">
        <v>1246</v>
      </c>
      <c r="L301" s="20">
        <v>2005</v>
      </c>
      <c r="M301" s="20">
        <v>1960</v>
      </c>
      <c r="N301" s="22"/>
      <c r="O301" s="23" t="s">
        <v>1250</v>
      </c>
      <c r="P301" s="22">
        <v>8</v>
      </c>
      <c r="Q301" s="25" t="e">
        <v>#N/A</v>
      </c>
      <c r="R301" s="26"/>
      <c r="S301" s="25"/>
      <c r="T301" s="25"/>
      <c r="U301" s="25"/>
      <c r="V301" s="25"/>
      <c r="W301" s="25"/>
      <c r="X301" s="25"/>
      <c r="Y301" s="25"/>
      <c r="Z301" s="25"/>
      <c r="AA301" s="25"/>
      <c r="AB301" s="51" t="e">
        <v>#N/A</v>
      </c>
      <c r="AC301" s="51" t="e">
        <v>#N/A</v>
      </c>
      <c r="AD301" s="51" t="e">
        <v>#N/A</v>
      </c>
      <c r="AE301" s="53"/>
    </row>
    <row r="302" spans="1:31" x14ac:dyDescent="0.35">
      <c r="A302" s="8">
        <v>297</v>
      </c>
      <c r="B302" s="9" t="s">
        <v>31</v>
      </c>
      <c r="C302" s="10" t="s">
        <v>1154</v>
      </c>
      <c r="D302" s="10" t="s">
        <v>33</v>
      </c>
      <c r="E302" s="9" t="s">
        <v>1161</v>
      </c>
      <c r="F302" s="9" t="s">
        <v>1156</v>
      </c>
      <c r="G302" s="9" t="s">
        <v>1162</v>
      </c>
      <c r="H302" s="33" t="s">
        <v>967</v>
      </c>
      <c r="I302" s="17" t="s">
        <v>1158</v>
      </c>
      <c r="J302" s="10">
        <v>2651</v>
      </c>
      <c r="K302" s="10" t="s">
        <v>1247</v>
      </c>
      <c r="L302" s="10">
        <v>2005</v>
      </c>
      <c r="M302" s="10">
        <v>1953</v>
      </c>
      <c r="N302" s="12"/>
      <c r="O302" s="13"/>
      <c r="P302" s="12">
        <v>26.51</v>
      </c>
      <c r="Q302" s="14" t="e">
        <v>#N/A</v>
      </c>
      <c r="R302" s="16"/>
      <c r="S302" s="14"/>
      <c r="T302" s="14"/>
      <c r="U302" s="14"/>
      <c r="V302" s="14"/>
      <c r="W302" s="14"/>
      <c r="X302" s="14"/>
      <c r="Y302" s="14"/>
      <c r="Z302" s="14"/>
      <c r="AA302" s="14"/>
      <c r="AB302" s="50" t="e">
        <v>#N/A</v>
      </c>
      <c r="AC302" s="50" t="e">
        <v>#N/A</v>
      </c>
      <c r="AD302" s="50" t="e">
        <v>#N/A</v>
      </c>
      <c r="AE302" s="52"/>
    </row>
    <row r="303" spans="1:31" x14ac:dyDescent="0.35">
      <c r="A303" s="18">
        <v>298</v>
      </c>
      <c r="B303" s="19" t="s">
        <v>31</v>
      </c>
      <c r="C303" s="20" t="s">
        <v>1154</v>
      </c>
      <c r="D303" s="20" t="s">
        <v>33</v>
      </c>
      <c r="E303" s="19" t="s">
        <v>1163</v>
      </c>
      <c r="F303" s="19" t="s">
        <v>1156</v>
      </c>
      <c r="G303" s="19" t="s">
        <v>1164</v>
      </c>
      <c r="H303" s="34" t="s">
        <v>967</v>
      </c>
      <c r="I303" s="21" t="s">
        <v>1158</v>
      </c>
      <c r="J303" s="20">
        <v>2454</v>
      </c>
      <c r="K303" s="20" t="s">
        <v>1248</v>
      </c>
      <c r="L303" s="20">
        <v>2005</v>
      </c>
      <c r="M303" s="20">
        <v>1955</v>
      </c>
      <c r="N303" s="22"/>
      <c r="O303" s="23"/>
      <c r="P303" s="22">
        <v>24.54</v>
      </c>
      <c r="Q303" s="25" t="e">
        <v>#N/A</v>
      </c>
      <c r="R303" s="26"/>
      <c r="S303" s="25"/>
      <c r="T303" s="25"/>
      <c r="U303" s="25"/>
      <c r="V303" s="25"/>
      <c r="W303" s="25"/>
      <c r="X303" s="25"/>
      <c r="Y303" s="25"/>
      <c r="Z303" s="25"/>
      <c r="AA303" s="25"/>
      <c r="AB303" s="51" t="e">
        <v>#N/A</v>
      </c>
      <c r="AC303" s="51" t="e">
        <v>#N/A</v>
      </c>
      <c r="AD303" s="51" t="e">
        <v>#N/A</v>
      </c>
      <c r="AE303" s="53"/>
    </row>
    <row r="304" spans="1:31" x14ac:dyDescent="0.35">
      <c r="A304" s="8">
        <v>299</v>
      </c>
      <c r="B304" s="9" t="s">
        <v>31</v>
      </c>
      <c r="C304" s="10" t="s">
        <v>1154</v>
      </c>
      <c r="D304" s="10" t="s">
        <v>33</v>
      </c>
      <c r="E304" s="9" t="s">
        <v>1165</v>
      </c>
      <c r="F304" s="9" t="s">
        <v>1156</v>
      </c>
      <c r="G304" s="9" t="s">
        <v>1166</v>
      </c>
      <c r="H304" s="35" t="s">
        <v>967</v>
      </c>
      <c r="I304" s="17" t="s">
        <v>1158</v>
      </c>
      <c r="J304" s="42">
        <v>1500</v>
      </c>
      <c r="K304" s="42" t="s">
        <v>1249</v>
      </c>
      <c r="L304" s="42">
        <v>2007</v>
      </c>
      <c r="M304" s="42">
        <v>2007</v>
      </c>
      <c r="N304" s="38"/>
      <c r="O304" s="39"/>
      <c r="P304" s="38">
        <v>15</v>
      </c>
      <c r="Q304" s="14" t="e">
        <v>#N/A</v>
      </c>
      <c r="R304" s="16"/>
      <c r="S304" s="14"/>
      <c r="T304" s="14"/>
      <c r="U304" s="14"/>
      <c r="V304" s="14"/>
      <c r="W304" s="14"/>
      <c r="X304" s="14"/>
      <c r="Y304" s="14"/>
      <c r="Z304" s="14"/>
      <c r="AA304" s="14"/>
      <c r="AB304" s="50">
        <v>0</v>
      </c>
      <c r="AC304" s="50">
        <v>0</v>
      </c>
      <c r="AD304" s="50">
        <v>0</v>
      </c>
      <c r="AE304" s="52"/>
    </row>
    <row r="305" spans="1:31" x14ac:dyDescent="0.35">
      <c r="A305" s="18">
        <v>300</v>
      </c>
      <c r="B305" s="40" t="s">
        <v>31</v>
      </c>
      <c r="C305" s="41"/>
      <c r="D305" s="41" t="s">
        <v>179</v>
      </c>
      <c r="E305" s="21" t="s">
        <v>1251</v>
      </c>
      <c r="F305" s="40" t="s">
        <v>1252</v>
      </c>
      <c r="G305" s="19" t="s">
        <v>1253</v>
      </c>
      <c r="H305" s="19" t="s">
        <v>142</v>
      </c>
      <c r="I305" s="19" t="s">
        <v>1254</v>
      </c>
      <c r="J305" s="20">
        <v>0</v>
      </c>
      <c r="K305" s="20" t="e">
        <v>#N/A</v>
      </c>
      <c r="L305" s="20"/>
      <c r="M305" s="20"/>
      <c r="N305" s="22"/>
      <c r="O305" s="23" t="s">
        <v>1255</v>
      </c>
      <c r="P305" s="22">
        <v>0</v>
      </c>
      <c r="Q305" s="25" t="s">
        <v>257</v>
      </c>
      <c r="R305" s="26"/>
      <c r="S305" s="25" t="s">
        <v>1256</v>
      </c>
      <c r="T305" s="25"/>
      <c r="U305" s="25"/>
      <c r="V305" s="25"/>
      <c r="W305" s="25"/>
      <c r="X305" s="25"/>
      <c r="Y305" s="25"/>
      <c r="Z305" s="25"/>
      <c r="AA305" s="25"/>
      <c r="AB305" s="51" t="e">
        <v>#N/A</v>
      </c>
      <c r="AC305" s="51" t="e">
        <v>#N/A</v>
      </c>
      <c r="AD305" s="51" t="e">
        <v>#N/A</v>
      </c>
      <c r="AE305" s="53"/>
    </row>
    <row r="306" spans="1:31" x14ac:dyDescent="0.35">
      <c r="A306" s="8">
        <v>301</v>
      </c>
      <c r="B306" s="35" t="s">
        <v>31</v>
      </c>
      <c r="C306" s="42"/>
      <c r="D306" s="42" t="s">
        <v>179</v>
      </c>
      <c r="E306" s="17" t="s">
        <v>1257</v>
      </c>
      <c r="F306" s="35" t="s">
        <v>1258</v>
      </c>
      <c r="G306" s="9" t="s">
        <v>1259</v>
      </c>
      <c r="H306" s="9" t="s">
        <v>142</v>
      </c>
      <c r="I306" s="9" t="s">
        <v>1260</v>
      </c>
      <c r="J306" s="10">
        <v>0</v>
      </c>
      <c r="K306" s="10" t="e">
        <v>#N/A</v>
      </c>
      <c r="L306" s="10"/>
      <c r="M306" s="10"/>
      <c r="N306" s="12"/>
      <c r="O306" s="13" t="s">
        <v>1269</v>
      </c>
      <c r="P306" s="12">
        <v>0</v>
      </c>
      <c r="Q306" s="14" t="e">
        <v>#N/A</v>
      </c>
      <c r="R306" s="16"/>
      <c r="S306" s="14"/>
      <c r="T306" s="14"/>
      <c r="U306" s="14"/>
      <c r="V306" s="14"/>
      <c r="W306" s="14"/>
      <c r="X306" s="14"/>
      <c r="Y306" s="14"/>
      <c r="Z306" s="14"/>
      <c r="AA306" s="14"/>
      <c r="AB306" s="50" t="e">
        <v>#N/A</v>
      </c>
      <c r="AC306" s="50" t="e">
        <v>#N/A</v>
      </c>
      <c r="AD306" s="50" t="e">
        <v>#N/A</v>
      </c>
      <c r="AE306" s="52"/>
    </row>
    <row r="307" spans="1:31" x14ac:dyDescent="0.35">
      <c r="A307" s="18">
        <v>302</v>
      </c>
      <c r="B307" s="40" t="s">
        <v>31</v>
      </c>
      <c r="C307" s="41"/>
      <c r="D307" s="41" t="s">
        <v>179</v>
      </c>
      <c r="E307" s="21" t="s">
        <v>1261</v>
      </c>
      <c r="F307" s="40" t="s">
        <v>1258</v>
      </c>
      <c r="G307" s="19" t="s">
        <v>1262</v>
      </c>
      <c r="H307" s="19" t="s">
        <v>142</v>
      </c>
      <c r="I307" s="19" t="s">
        <v>1260</v>
      </c>
      <c r="J307" s="20">
        <v>0</v>
      </c>
      <c r="K307" s="20" t="e">
        <v>#N/A</v>
      </c>
      <c r="L307" s="20"/>
      <c r="M307" s="20"/>
      <c r="N307" s="22"/>
      <c r="O307" s="23" t="s">
        <v>1255</v>
      </c>
      <c r="P307" s="22">
        <v>0</v>
      </c>
      <c r="Q307" s="25" t="e">
        <v>#N/A</v>
      </c>
      <c r="R307" s="26"/>
      <c r="S307" s="25"/>
      <c r="T307" s="25"/>
      <c r="U307" s="25"/>
      <c r="V307" s="25"/>
      <c r="W307" s="25"/>
      <c r="X307" s="25"/>
      <c r="Y307" s="25"/>
      <c r="Z307" s="25"/>
      <c r="AA307" s="25"/>
      <c r="AB307" s="51" t="e">
        <v>#N/A</v>
      </c>
      <c r="AC307" s="51" t="e">
        <v>#N/A</v>
      </c>
      <c r="AD307" s="51" t="e">
        <v>#N/A</v>
      </c>
      <c r="AE307" s="53"/>
    </row>
    <row r="308" spans="1:31" x14ac:dyDescent="0.35">
      <c r="A308" s="8">
        <v>303</v>
      </c>
      <c r="B308" s="35" t="s">
        <v>31</v>
      </c>
      <c r="C308" s="42"/>
      <c r="D308" s="42" t="s">
        <v>179</v>
      </c>
      <c r="E308" s="17" t="s">
        <v>1263</v>
      </c>
      <c r="F308" s="9" t="s">
        <v>379</v>
      </c>
      <c r="G308" s="9" t="s">
        <v>1264</v>
      </c>
      <c r="H308" s="9" t="s">
        <v>142</v>
      </c>
      <c r="I308" s="9" t="s">
        <v>381</v>
      </c>
      <c r="J308" s="10">
        <v>0</v>
      </c>
      <c r="K308" s="10" t="e">
        <v>#N/A</v>
      </c>
      <c r="L308" s="10"/>
      <c r="M308" s="10"/>
      <c r="N308" s="12"/>
      <c r="O308" s="13" t="s">
        <v>1269</v>
      </c>
      <c r="P308" s="12">
        <v>0</v>
      </c>
      <c r="Q308" s="14" t="e">
        <v>#N/A</v>
      </c>
      <c r="R308" s="16"/>
      <c r="S308" s="14"/>
      <c r="T308" s="14"/>
      <c r="U308" s="14"/>
      <c r="V308" s="14"/>
      <c r="W308" s="14"/>
      <c r="X308" s="14"/>
      <c r="Y308" s="14"/>
      <c r="Z308" s="14"/>
      <c r="AA308" s="14"/>
      <c r="AB308" s="50" t="e">
        <v>#N/A</v>
      </c>
      <c r="AC308" s="50" t="e">
        <v>#N/A</v>
      </c>
      <c r="AD308" s="50" t="e">
        <v>#N/A</v>
      </c>
      <c r="AE308" s="52"/>
    </row>
    <row r="309" spans="1:31" x14ac:dyDescent="0.35">
      <c r="A309" s="18">
        <v>304</v>
      </c>
      <c r="B309" s="40" t="s">
        <v>31</v>
      </c>
      <c r="C309" s="41"/>
      <c r="D309" s="41" t="s">
        <v>179</v>
      </c>
      <c r="E309" s="21" t="s">
        <v>1265</v>
      </c>
      <c r="F309" s="40" t="s">
        <v>1266</v>
      </c>
      <c r="G309" s="19" t="s">
        <v>1267</v>
      </c>
      <c r="H309" s="19" t="s">
        <v>37</v>
      </c>
      <c r="I309" s="19" t="s">
        <v>1268</v>
      </c>
      <c r="J309" s="20">
        <v>0</v>
      </c>
      <c r="K309" s="20" t="e">
        <v>#N/A</v>
      </c>
      <c r="L309" s="20"/>
      <c r="M309" s="20"/>
      <c r="N309" s="22"/>
      <c r="O309" s="23" t="s">
        <v>1270</v>
      </c>
      <c r="P309" s="22">
        <v>0</v>
      </c>
      <c r="Q309" s="25" t="e">
        <v>#N/A</v>
      </c>
      <c r="R309" s="26"/>
      <c r="S309" s="25"/>
      <c r="T309" s="25"/>
      <c r="U309" s="25"/>
      <c r="V309" s="25"/>
      <c r="W309" s="25"/>
      <c r="X309" s="25"/>
      <c r="Y309" s="25"/>
      <c r="Z309" s="25"/>
      <c r="AA309" s="25"/>
      <c r="AB309" s="51" t="e">
        <v>#N/A</v>
      </c>
      <c r="AC309" s="51" t="e">
        <v>#N/A</v>
      </c>
      <c r="AD309" s="51" t="e">
        <v>#N/A</v>
      </c>
      <c r="AE309" s="53"/>
    </row>
    <row r="310" spans="1:31" x14ac:dyDescent="0.35">
      <c r="A310" s="8">
        <v>305</v>
      </c>
      <c r="B310" s="35" t="s">
        <v>31</v>
      </c>
      <c r="C310" s="42"/>
      <c r="D310" s="42" t="s">
        <v>179</v>
      </c>
      <c r="E310" s="35" t="s">
        <v>1271</v>
      </c>
      <c r="F310" s="35" t="s">
        <v>1272</v>
      </c>
      <c r="G310" s="9" t="s">
        <v>1273</v>
      </c>
      <c r="H310" s="9" t="s">
        <v>142</v>
      </c>
      <c r="I310" s="9" t="s">
        <v>1274</v>
      </c>
      <c r="J310" s="10">
        <v>0</v>
      </c>
      <c r="K310" s="10" t="e">
        <v>#N/A</v>
      </c>
      <c r="L310" s="10"/>
      <c r="M310" s="10"/>
      <c r="N310" s="12"/>
      <c r="O310" s="13" t="s">
        <v>1269</v>
      </c>
      <c r="P310" s="12">
        <v>0</v>
      </c>
      <c r="Q310" s="14" t="e">
        <v>#N/A</v>
      </c>
      <c r="R310" s="16"/>
      <c r="S310" s="14"/>
      <c r="T310" s="14"/>
      <c r="U310" s="14"/>
      <c r="V310" s="14"/>
      <c r="W310" s="14"/>
      <c r="X310" s="14"/>
      <c r="Y310" s="14"/>
      <c r="Z310" s="14"/>
      <c r="AA310" s="14"/>
      <c r="AB310" s="50">
        <v>0</v>
      </c>
      <c r="AC310" s="50">
        <v>0</v>
      </c>
      <c r="AD310" s="50">
        <v>0</v>
      </c>
      <c r="AE310" s="52"/>
    </row>
    <row r="311" spans="1:31" x14ac:dyDescent="0.35">
      <c r="A311" s="18">
        <v>306</v>
      </c>
      <c r="B311" s="40" t="s">
        <v>31</v>
      </c>
      <c r="C311" s="41"/>
      <c r="D311" s="41" t="s">
        <v>1275</v>
      </c>
      <c r="E311" s="40" t="s">
        <v>1276</v>
      </c>
      <c r="F311" s="40" t="s">
        <v>1277</v>
      </c>
      <c r="G311" s="19" t="s">
        <v>1278</v>
      </c>
      <c r="H311" s="19" t="s">
        <v>142</v>
      </c>
      <c r="I311" s="19" t="s">
        <v>1279</v>
      </c>
      <c r="J311" s="20">
        <v>0</v>
      </c>
      <c r="K311" s="20" t="e">
        <v>#N/A</v>
      </c>
      <c r="L311" s="20"/>
      <c r="M311" s="20"/>
      <c r="N311" s="22"/>
      <c r="O311" s="23" t="s">
        <v>1286</v>
      </c>
      <c r="P311" s="22">
        <v>0</v>
      </c>
      <c r="Q311" s="25" t="e">
        <v>#N/A</v>
      </c>
      <c r="R311" s="26"/>
      <c r="S311" s="25"/>
      <c r="T311" s="25"/>
      <c r="U311" s="25"/>
      <c r="V311" s="25"/>
      <c r="W311" s="25"/>
      <c r="X311" s="25"/>
      <c r="Y311" s="25"/>
      <c r="Z311" s="25"/>
      <c r="AA311" s="25"/>
      <c r="AB311" s="51" t="e">
        <v>#N/A</v>
      </c>
      <c r="AC311" s="51" t="e">
        <v>#N/A</v>
      </c>
      <c r="AD311" s="51" t="e">
        <v>#N/A</v>
      </c>
      <c r="AE311" s="53"/>
    </row>
    <row r="312" spans="1:31" x14ac:dyDescent="0.35">
      <c r="A312" s="8">
        <v>307</v>
      </c>
      <c r="B312" s="35" t="s">
        <v>31</v>
      </c>
      <c r="C312" s="42"/>
      <c r="D312" s="42" t="s">
        <v>1275</v>
      </c>
      <c r="E312" s="35" t="s">
        <v>1280</v>
      </c>
      <c r="F312" s="35" t="s">
        <v>1277</v>
      </c>
      <c r="G312" s="9" t="s">
        <v>1281</v>
      </c>
      <c r="H312" s="9" t="s">
        <v>142</v>
      </c>
      <c r="I312" s="9" t="s">
        <v>1279</v>
      </c>
      <c r="J312" s="10">
        <v>0</v>
      </c>
      <c r="K312" s="10" t="e">
        <v>#N/A</v>
      </c>
      <c r="L312" s="10"/>
      <c r="M312" s="10"/>
      <c r="N312" s="12"/>
      <c r="O312" s="13" t="s">
        <v>1286</v>
      </c>
      <c r="P312" s="12">
        <v>0</v>
      </c>
      <c r="Q312" s="14" t="e">
        <v>#N/A</v>
      </c>
      <c r="R312" s="16"/>
      <c r="S312" s="14"/>
      <c r="T312" s="14"/>
      <c r="U312" s="14"/>
      <c r="V312" s="14"/>
      <c r="W312" s="14"/>
      <c r="X312" s="14"/>
      <c r="Y312" s="14"/>
      <c r="Z312" s="14"/>
      <c r="AA312" s="14"/>
      <c r="AB312" s="50" t="e">
        <v>#N/A</v>
      </c>
      <c r="AC312" s="50" t="e">
        <v>#N/A</v>
      </c>
      <c r="AD312" s="50" t="e">
        <v>#N/A</v>
      </c>
      <c r="AE312" s="52"/>
    </row>
    <row r="313" spans="1:31" x14ac:dyDescent="0.35">
      <c r="A313" s="18">
        <v>308</v>
      </c>
      <c r="B313" s="40" t="s">
        <v>31</v>
      </c>
      <c r="C313" s="41"/>
      <c r="D313" s="41" t="s">
        <v>1275</v>
      </c>
      <c r="E313" s="40" t="s">
        <v>1282</v>
      </c>
      <c r="F313" s="40" t="s">
        <v>1277</v>
      </c>
      <c r="G313" s="19" t="s">
        <v>1283</v>
      </c>
      <c r="H313" s="19" t="s">
        <v>142</v>
      </c>
      <c r="I313" s="19" t="s">
        <v>1279</v>
      </c>
      <c r="J313" s="20">
        <v>0</v>
      </c>
      <c r="K313" s="20" t="e">
        <v>#N/A</v>
      </c>
      <c r="L313" s="20"/>
      <c r="M313" s="20"/>
      <c r="N313" s="22">
        <v>2</v>
      </c>
      <c r="O313" s="23" t="s">
        <v>1286</v>
      </c>
      <c r="P313" s="22">
        <v>0</v>
      </c>
      <c r="Q313" s="25" t="e">
        <v>#N/A</v>
      </c>
      <c r="R313" s="26"/>
      <c r="S313" s="25"/>
      <c r="T313" s="25"/>
      <c r="U313" s="25"/>
      <c r="V313" s="25"/>
      <c r="W313" s="25"/>
      <c r="X313" s="25"/>
      <c r="Y313" s="25"/>
      <c r="Z313" s="25"/>
      <c r="AA313" s="25"/>
      <c r="AB313" s="51">
        <v>0</v>
      </c>
      <c r="AC313" s="51">
        <v>0</v>
      </c>
      <c r="AD313" s="51">
        <v>0</v>
      </c>
      <c r="AE313" s="53"/>
    </row>
    <row r="314" spans="1:31" x14ac:dyDescent="0.35">
      <c r="A314" s="8">
        <v>309</v>
      </c>
      <c r="B314" s="35" t="s">
        <v>31</v>
      </c>
      <c r="C314" s="42"/>
      <c r="D314" s="42" t="s">
        <v>1275</v>
      </c>
      <c r="E314" s="35" t="s">
        <v>1284</v>
      </c>
      <c r="F314" s="35" t="s">
        <v>1277</v>
      </c>
      <c r="G314" s="9" t="s">
        <v>1285</v>
      </c>
      <c r="H314" s="9" t="s">
        <v>142</v>
      </c>
      <c r="I314" s="9" t="s">
        <v>1279</v>
      </c>
      <c r="J314" s="10">
        <v>0</v>
      </c>
      <c r="K314" s="10" t="e">
        <v>#N/A</v>
      </c>
      <c r="L314" s="10"/>
      <c r="M314" s="10"/>
      <c r="N314" s="12"/>
      <c r="O314" s="13" t="s">
        <v>1286</v>
      </c>
      <c r="P314" s="12">
        <v>0</v>
      </c>
      <c r="Q314" s="14" t="e">
        <v>#N/A</v>
      </c>
      <c r="R314" s="16"/>
      <c r="S314" s="14"/>
      <c r="T314" s="14"/>
      <c r="U314" s="14"/>
      <c r="V314" s="14"/>
      <c r="W314" s="14"/>
      <c r="X314" s="14"/>
      <c r="Y314" s="14"/>
      <c r="Z314" s="14"/>
      <c r="AA314" s="14"/>
      <c r="AB314" s="50">
        <v>0</v>
      </c>
      <c r="AC314" s="50">
        <v>0</v>
      </c>
      <c r="AD314" s="50">
        <v>0</v>
      </c>
      <c r="AE314" s="52"/>
    </row>
    <row r="315" spans="1:31" x14ac:dyDescent="0.35">
      <c r="A315" s="18">
        <v>310</v>
      </c>
      <c r="B315" s="40" t="s">
        <v>31</v>
      </c>
      <c r="C315" s="41"/>
      <c r="D315" s="41" t="s">
        <v>1275</v>
      </c>
      <c r="E315" s="40" t="s">
        <v>1287</v>
      </c>
      <c r="F315" s="40" t="s">
        <v>1258</v>
      </c>
      <c r="G315" s="40" t="s">
        <v>1288</v>
      </c>
      <c r="H315" s="19" t="s">
        <v>967</v>
      </c>
      <c r="I315" s="19" t="s">
        <v>1289</v>
      </c>
      <c r="J315" s="20">
        <v>0</v>
      </c>
      <c r="K315" s="20" t="e">
        <v>#N/A</v>
      </c>
      <c r="L315" s="20"/>
      <c r="M315" s="20"/>
      <c r="N315" s="22"/>
      <c r="O315" s="23" t="s">
        <v>1286</v>
      </c>
      <c r="P315" s="22">
        <v>0</v>
      </c>
      <c r="Q315" s="25" t="e">
        <v>#N/A</v>
      </c>
      <c r="R315" s="26"/>
      <c r="S315" s="25"/>
      <c r="T315" s="25"/>
      <c r="U315" s="25"/>
      <c r="V315" s="25"/>
      <c r="W315" s="25"/>
      <c r="X315" s="25"/>
      <c r="Y315" s="25"/>
      <c r="Z315" s="25"/>
      <c r="AA315" s="25"/>
      <c r="AB315" s="51">
        <v>0</v>
      </c>
      <c r="AC315" s="51">
        <v>0</v>
      </c>
      <c r="AD315" s="51">
        <v>0</v>
      </c>
      <c r="AE315" s="53"/>
    </row>
    <row r="316" spans="1:31" x14ac:dyDescent="0.35">
      <c r="A316" s="8">
        <v>311</v>
      </c>
      <c r="B316" s="35" t="s">
        <v>31</v>
      </c>
      <c r="C316" s="10" t="s">
        <v>1290</v>
      </c>
      <c r="D316" s="42"/>
      <c r="E316" s="35" t="s">
        <v>1291</v>
      </c>
      <c r="F316" s="35"/>
      <c r="G316" s="35" t="s">
        <v>1292</v>
      </c>
      <c r="H316" s="33" t="s">
        <v>967</v>
      </c>
      <c r="I316" s="17" t="s">
        <v>1293</v>
      </c>
      <c r="J316" s="50">
        <v>0</v>
      </c>
      <c r="K316" s="50"/>
      <c r="L316" s="50"/>
      <c r="M316" s="50"/>
      <c r="N316" s="43"/>
      <c r="O316" s="13" t="s">
        <v>1250</v>
      </c>
      <c r="P316" s="43">
        <v>0</v>
      </c>
      <c r="Q316" s="14"/>
      <c r="R316" s="45"/>
      <c r="S316" s="44"/>
      <c r="T316" s="44"/>
      <c r="U316" s="44"/>
      <c r="V316" s="44"/>
      <c r="W316" s="44"/>
      <c r="X316" s="44"/>
      <c r="Y316" s="44"/>
      <c r="Z316" s="44"/>
      <c r="AA316" s="44"/>
      <c r="AB316" s="50">
        <v>0</v>
      </c>
      <c r="AC316" s="50">
        <v>0</v>
      </c>
      <c r="AD316" s="52">
        <v>0</v>
      </c>
      <c r="AE316" s="52"/>
    </row>
    <row r="317" spans="1:31" x14ac:dyDescent="0.35">
      <c r="A317" s="18">
        <v>312</v>
      </c>
      <c r="B317" s="40" t="s">
        <v>31</v>
      </c>
      <c r="C317" s="20" t="s">
        <v>1290</v>
      </c>
      <c r="D317" s="41"/>
      <c r="E317" s="40" t="s">
        <v>1294</v>
      </c>
      <c r="F317" s="40"/>
      <c r="G317" s="40" t="s">
        <v>1295</v>
      </c>
      <c r="H317" s="34" t="s">
        <v>967</v>
      </c>
      <c r="I317" s="21" t="s">
        <v>1293</v>
      </c>
      <c r="J317" s="51">
        <v>0</v>
      </c>
      <c r="K317" s="51"/>
      <c r="L317" s="51"/>
      <c r="M317" s="51"/>
      <c r="N317" s="46"/>
      <c r="O317" s="23" t="s">
        <v>1250</v>
      </c>
      <c r="P317" s="46">
        <v>0</v>
      </c>
      <c r="Q317" s="25"/>
      <c r="R317" s="48"/>
      <c r="S317" s="47"/>
      <c r="T317" s="47"/>
      <c r="U317" s="47"/>
      <c r="V317" s="47"/>
      <c r="W317" s="47"/>
      <c r="X317" s="47"/>
      <c r="Y317" s="47"/>
      <c r="Z317" s="47"/>
      <c r="AA317" s="47"/>
      <c r="AB317" s="51" t="e">
        <v>#N/A</v>
      </c>
      <c r="AC317" s="51" t="e">
        <v>#N/A</v>
      </c>
      <c r="AD317" s="53" t="e">
        <v>#N/A</v>
      </c>
      <c r="AE317" s="53"/>
    </row>
    <row r="318" spans="1:31" x14ac:dyDescent="0.35">
      <c r="A318" s="8">
        <v>313</v>
      </c>
      <c r="B318" s="35" t="s">
        <v>31</v>
      </c>
      <c r="C318" s="10" t="s">
        <v>1290</v>
      </c>
      <c r="D318" s="42"/>
      <c r="E318" s="35" t="s">
        <v>1296</v>
      </c>
      <c r="F318" s="35"/>
      <c r="G318" s="35" t="s">
        <v>1297</v>
      </c>
      <c r="H318" s="33" t="s">
        <v>967</v>
      </c>
      <c r="I318" s="17" t="s">
        <v>1293</v>
      </c>
      <c r="J318" s="50">
        <v>0</v>
      </c>
      <c r="K318" s="50"/>
      <c r="L318" s="50"/>
      <c r="M318" s="50"/>
      <c r="N318" s="43"/>
      <c r="O318" s="13" t="s">
        <v>1250</v>
      </c>
      <c r="P318" s="43">
        <v>0</v>
      </c>
      <c r="Q318" s="14"/>
      <c r="R318" s="45"/>
      <c r="S318" s="44"/>
      <c r="T318" s="44"/>
      <c r="U318" s="44"/>
      <c r="V318" s="44"/>
      <c r="W318" s="44"/>
      <c r="X318" s="44"/>
      <c r="Y318" s="44"/>
      <c r="Z318" s="44"/>
      <c r="AA318" s="44"/>
      <c r="AB318" s="50" t="e">
        <v>#N/A</v>
      </c>
      <c r="AC318" s="50" t="e">
        <v>#N/A</v>
      </c>
      <c r="AD318" s="54" t="e">
        <v>#N/A</v>
      </c>
      <c r="AE318" s="54"/>
    </row>
  </sheetData>
  <autoFilter ref="A5:AE318" xr:uid="{8E0A9954-C573-45AA-A581-614DFC9746E6}"/>
  <conditionalFormatting sqref="E5">
    <cfRule type="duplicateValues" dxfId="37" priority="36"/>
    <cfRule type="duplicateValues" dxfId="36" priority="37"/>
  </conditionalFormatting>
  <conditionalFormatting sqref="E6:E15">
    <cfRule type="duplicateValues" dxfId="35" priority="33"/>
  </conditionalFormatting>
  <conditionalFormatting sqref="E6:E13">
    <cfRule type="duplicateValues" dxfId="34" priority="34"/>
  </conditionalFormatting>
  <conditionalFormatting sqref="E157:E318 E6:E153">
    <cfRule type="duplicateValues" dxfId="33" priority="35"/>
  </conditionalFormatting>
  <conditionalFormatting sqref="E14:E15">
    <cfRule type="duplicateValues" dxfId="32" priority="32"/>
  </conditionalFormatting>
  <conditionalFormatting sqref="E16:E22">
    <cfRule type="duplicateValues" dxfId="31" priority="30"/>
  </conditionalFormatting>
  <conditionalFormatting sqref="E16:E22">
    <cfRule type="duplicateValues" dxfId="30" priority="31"/>
  </conditionalFormatting>
  <conditionalFormatting sqref="E25">
    <cfRule type="duplicateValues" dxfId="29" priority="26"/>
    <cfRule type="duplicateValues" dxfId="28" priority="27"/>
  </conditionalFormatting>
  <conditionalFormatting sqref="E26:E85 E23:E24">
    <cfRule type="duplicateValues" dxfId="27" priority="28"/>
  </conditionalFormatting>
  <conditionalFormatting sqref="E26:E85 E23:E24">
    <cfRule type="duplicateValues" dxfId="26" priority="29"/>
  </conditionalFormatting>
  <conditionalFormatting sqref="E86:E102">
    <cfRule type="duplicateValues" dxfId="25" priority="24"/>
  </conditionalFormatting>
  <conditionalFormatting sqref="E86:E102">
    <cfRule type="duplicateValues" dxfId="24" priority="25"/>
  </conditionalFormatting>
  <conditionalFormatting sqref="E103">
    <cfRule type="duplicateValues" dxfId="23" priority="22"/>
    <cfRule type="duplicateValues" dxfId="22" priority="23"/>
  </conditionalFormatting>
  <conditionalFormatting sqref="E218:E221 E157:E216 E103:E153">
    <cfRule type="duplicateValues" dxfId="21" priority="21"/>
  </conditionalFormatting>
  <conditionalFormatting sqref="E218:E221 E169:E216 E128:E151 E104:E126">
    <cfRule type="duplicateValues" dxfId="20" priority="19"/>
  </conditionalFormatting>
  <conditionalFormatting sqref="E218:E221 E169:E216 E128:E151 E124:E126 E104:E121">
    <cfRule type="duplicateValues" dxfId="19" priority="20"/>
  </conditionalFormatting>
  <conditionalFormatting sqref="E122:E123">
    <cfRule type="duplicateValues" dxfId="18" priority="18"/>
  </conditionalFormatting>
  <conditionalFormatting sqref="E127">
    <cfRule type="duplicateValues" dxfId="17" priority="16"/>
    <cfRule type="duplicateValues" dxfId="16" priority="17"/>
  </conditionalFormatting>
  <conditionalFormatting sqref="E154:E156">
    <cfRule type="duplicateValues" dxfId="15" priority="14"/>
    <cfRule type="duplicateValues" dxfId="14" priority="15"/>
  </conditionalFormatting>
  <conditionalFormatting sqref="E217">
    <cfRule type="duplicateValues" dxfId="13" priority="11"/>
    <cfRule type="duplicateValues" dxfId="12" priority="12"/>
    <cfRule type="duplicateValues" dxfId="11" priority="13"/>
  </conditionalFormatting>
  <conditionalFormatting sqref="E222:E231 E233">
    <cfRule type="duplicateValues" dxfId="10" priority="9"/>
    <cfRule type="duplicateValues" dxfId="9" priority="10"/>
  </conditionalFormatting>
  <conditionalFormatting sqref="E222:E233">
    <cfRule type="duplicateValues" dxfId="8" priority="6"/>
  </conditionalFormatting>
  <conditionalFormatting sqref="E232">
    <cfRule type="duplicateValues" dxfId="7" priority="7"/>
    <cfRule type="duplicateValues" dxfId="6" priority="8"/>
  </conditionalFormatting>
  <conditionalFormatting sqref="E234:E240">
    <cfRule type="duplicateValues" dxfId="5" priority="3"/>
    <cfRule type="duplicateValues" dxfId="4" priority="4"/>
    <cfRule type="duplicateValues" dxfId="3" priority="5"/>
  </conditionalFormatting>
  <conditionalFormatting sqref="E305:E309">
    <cfRule type="duplicateValues" dxfId="2" priority="1"/>
    <cfRule type="duplicateValues" dxfId="1"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History Kebocoran</vt:lpstr>
      <vt:lpstr>Monitoring Inspeksi</vt:lpstr>
      <vt:lpstr>Contoh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Dame Dian Maranatha Sihombing</dc:creator>
  <cp:lastModifiedBy>Dame Dian Maranatha Sihombing</cp:lastModifiedBy>
  <dcterms:created xsi:type="dcterms:W3CDTF">2026-07-01T03:56:25Z</dcterms:created>
  <dcterms:modified xsi:type="dcterms:W3CDTF">2026-07-02T02:09:05Z</dcterms:modified>
</cp:coreProperties>
</file>